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X:\Marketing Team Files\Marketing Materials\AutoCharts&amp;Tables\Backup Files\StrategyShares\ROMO\"/>
    </mc:Choice>
  </mc:AlternateContent>
  <xr:revisionPtr revIDLastSave="0" documentId="13_ncr:1_{8FC90345-3BD6-4C5D-94C2-FFE96C7E4772}" xr6:coauthVersionLast="46" xr6:coauthVersionMax="46" xr10:uidLastSave="{00000000-0000-0000-0000-000000000000}"/>
  <bookViews>
    <workbookView xWindow="-120" yWindow="-120" windowWidth="29040" windowHeight="15840" tabRatio="798" activeTab="2" xr2:uid="{00000000-000D-0000-FFFF-FFFF00000000}"/>
  </bookViews>
  <sheets>
    <sheet name="ROMO - Data" sheetId="2" r:id="rId1"/>
    <sheet name="ROMO - Fact Sheet" sheetId="7" r:id="rId2"/>
    <sheet name="ROMO" sheetId="9" r:id="rId3"/>
    <sheet name="ROMO PIP" sheetId="10" r:id="rId4"/>
    <sheet name="ROMO_EXPORT_GrowthOf10k" sheetId="11" r:id="rId5"/>
    <sheet name="ROMO_EXPORT_PerformanceTable" sheetId="12" r:id="rId6"/>
    <sheet name="ROMO_EXPORT_Perf&amp;RiskStats" sheetId="13" r:id="rId7"/>
    <sheet name="ROMO_EXPORT_PortfolioHoldings" sheetId="14" r:id="rId8"/>
  </sheets>
  <externalReferences>
    <externalReference r:id="rId9"/>
    <externalReference r:id="rId10"/>
    <externalReference r:id="rId11"/>
    <externalReference r:id="rId12"/>
  </externalReferences>
  <definedNames>
    <definedName name="_xlnm._FilterDatabase" localSheetId="3" hidden="1">'ROMO PIP'!$D$1:$I$2459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8" i="13" l="1"/>
  <c r="C7" i="13"/>
  <c r="C5" i="13"/>
  <c r="D5" i="13"/>
  <c r="B8" i="13"/>
  <c r="B7" i="13"/>
  <c r="B5" i="13"/>
  <c r="A7" i="14"/>
  <c r="B7" i="14"/>
  <c r="A17" i="11"/>
  <c r="B17" i="11"/>
  <c r="C17" i="11"/>
  <c r="D17" i="11"/>
  <c r="A18" i="11"/>
  <c r="B18" i="11"/>
  <c r="C18" i="11"/>
  <c r="D18" i="11"/>
  <c r="A19" i="11"/>
  <c r="B19" i="11"/>
  <c r="C19" i="11"/>
  <c r="D19" i="11"/>
  <c r="F28" i="7"/>
  <c r="E28" i="7"/>
  <c r="D28" i="7"/>
  <c r="F27" i="7"/>
  <c r="E27" i="7"/>
  <c r="D27" i="7"/>
  <c r="E26" i="7"/>
  <c r="D26" i="7"/>
  <c r="E25" i="7"/>
  <c r="D25" i="7"/>
  <c r="E24" i="7"/>
  <c r="D24" i="7"/>
  <c r="F23" i="7"/>
  <c r="E23" i="7"/>
  <c r="D23" i="7"/>
  <c r="F22" i="7"/>
  <c r="E22" i="7"/>
  <c r="D22" i="7"/>
  <c r="F21" i="7"/>
  <c r="E21" i="7"/>
  <c r="D21" i="7"/>
  <c r="F20" i="7"/>
  <c r="E20" i="7"/>
  <c r="D20" i="7"/>
  <c r="E19" i="7"/>
  <c r="F16" i="7"/>
  <c r="D16" i="7"/>
  <c r="C16" i="7"/>
  <c r="G15" i="7"/>
  <c r="F9" i="7" s="1"/>
  <c r="F15" i="7"/>
  <c r="D15" i="7"/>
  <c r="G14" i="7"/>
  <c r="E9" i="7" s="1"/>
  <c r="F14" i="7"/>
  <c r="D14" i="7"/>
  <c r="G10" i="7"/>
  <c r="F10" i="7"/>
  <c r="E10" i="7"/>
  <c r="D10" i="7"/>
  <c r="G9" i="7"/>
  <c r="D9" i="7"/>
  <c r="G8" i="7"/>
  <c r="F8" i="7"/>
  <c r="E8" i="7"/>
  <c r="D8" i="7"/>
  <c r="G7" i="7"/>
  <c r="F7" i="7"/>
  <c r="E7" i="7"/>
  <c r="D7" i="7"/>
  <c r="G6" i="7"/>
  <c r="F6" i="7"/>
  <c r="E6" i="7"/>
  <c r="D6" i="7"/>
  <c r="G5" i="7"/>
  <c r="F5" i="7"/>
  <c r="E5" i="7"/>
  <c r="G4" i="7"/>
  <c r="F19" i="7" s="1"/>
  <c r="F4" i="7"/>
  <c r="E4" i="7"/>
  <c r="D19" i="7" s="1"/>
  <c r="D4" i="7"/>
  <c r="H6866" i="10"/>
  <c r="G6866" i="10"/>
  <c r="H6865" i="10"/>
  <c r="G6865" i="10"/>
  <c r="H6864" i="10"/>
  <c r="G6864" i="10"/>
  <c r="H6863" i="10"/>
  <c r="G6863" i="10"/>
  <c r="H6862" i="10"/>
  <c r="G6862" i="10"/>
  <c r="H6861" i="10"/>
  <c r="G6861" i="10"/>
  <c r="H6860" i="10"/>
  <c r="G6860" i="10"/>
  <c r="H6859" i="10"/>
  <c r="G6859" i="10"/>
  <c r="H6858" i="10"/>
  <c r="G6858" i="10"/>
  <c r="H6857" i="10"/>
  <c r="G6857" i="10"/>
  <c r="H6856" i="10"/>
  <c r="G6856" i="10"/>
  <c r="H6855" i="10"/>
  <c r="G6855" i="10"/>
  <c r="H6854" i="10"/>
  <c r="G6854" i="10"/>
  <c r="H6853" i="10"/>
  <c r="G6853" i="10"/>
  <c r="H6852" i="10"/>
  <c r="G6852" i="10"/>
  <c r="H6851" i="10"/>
  <c r="G6851" i="10"/>
  <c r="H6850" i="10"/>
  <c r="G6850" i="10"/>
  <c r="H6849" i="10"/>
  <c r="G6849" i="10"/>
  <c r="H6848" i="10"/>
  <c r="G6848" i="10"/>
  <c r="H6847" i="10"/>
  <c r="G6847" i="10"/>
  <c r="H6846" i="10"/>
  <c r="G6846" i="10"/>
  <c r="H6845" i="10"/>
  <c r="G6845" i="10"/>
  <c r="H6844" i="10"/>
  <c r="G6844" i="10"/>
  <c r="H6843" i="10"/>
  <c r="G6843" i="10"/>
  <c r="H6842" i="10"/>
  <c r="G6842" i="10"/>
  <c r="H6841" i="10"/>
  <c r="G6841" i="10"/>
  <c r="H6840" i="10"/>
  <c r="G6840" i="10"/>
  <c r="H6839" i="10"/>
  <c r="G6839" i="10"/>
  <c r="H6838" i="10"/>
  <c r="G6838" i="10"/>
  <c r="H6837" i="10"/>
  <c r="G6837" i="10"/>
  <c r="H6836" i="10"/>
  <c r="G6836" i="10"/>
  <c r="H6835" i="10"/>
  <c r="G6835" i="10"/>
  <c r="H6834" i="10"/>
  <c r="G6834" i="10"/>
  <c r="H6833" i="10"/>
  <c r="G6833" i="10"/>
  <c r="H6832" i="10"/>
  <c r="G6832" i="10"/>
  <c r="H6831" i="10"/>
  <c r="G6831" i="10"/>
  <c r="H6830" i="10"/>
  <c r="G6830" i="10"/>
  <c r="H6829" i="10"/>
  <c r="G6829" i="10"/>
  <c r="H6828" i="10"/>
  <c r="G6828" i="10"/>
  <c r="H6827" i="10"/>
  <c r="G6827" i="10"/>
  <c r="H6826" i="10"/>
  <c r="G6826" i="10"/>
  <c r="H6825" i="10"/>
  <c r="G6825" i="10"/>
  <c r="H6824" i="10"/>
  <c r="G6824" i="10"/>
  <c r="H6823" i="10"/>
  <c r="G6823" i="10"/>
  <c r="H6822" i="10"/>
  <c r="G6822" i="10"/>
  <c r="H6821" i="10"/>
  <c r="G6821" i="10"/>
  <c r="H6820" i="10"/>
  <c r="G6820" i="10"/>
  <c r="H6819" i="10"/>
  <c r="G6819" i="10"/>
  <c r="H6818" i="10"/>
  <c r="G6818" i="10"/>
  <c r="H6817" i="10"/>
  <c r="G6817" i="10"/>
  <c r="H6816" i="10"/>
  <c r="G6816" i="10"/>
  <c r="H6815" i="10"/>
  <c r="G6815" i="10"/>
  <c r="H6814" i="10"/>
  <c r="G6814" i="10"/>
  <c r="H6813" i="10"/>
  <c r="G6813" i="10"/>
  <c r="H6812" i="10"/>
  <c r="G6812" i="10"/>
  <c r="H6811" i="10"/>
  <c r="G6811" i="10"/>
  <c r="H6810" i="10"/>
  <c r="G6810" i="10"/>
  <c r="H6809" i="10"/>
  <c r="G6809" i="10"/>
  <c r="H6808" i="10"/>
  <c r="G6808" i="10"/>
  <c r="H6807" i="10"/>
  <c r="G6807" i="10"/>
  <c r="H6806" i="10"/>
  <c r="G6806" i="10"/>
  <c r="H6805" i="10"/>
  <c r="E6805" i="10"/>
  <c r="H6804" i="10"/>
  <c r="E6804" i="10"/>
  <c r="G6805" i="10" s="1"/>
  <c r="H6803" i="10"/>
  <c r="E6803" i="10"/>
  <c r="G6803" i="10" s="1"/>
  <c r="H6802" i="10"/>
  <c r="E6802" i="10"/>
  <c r="H6801" i="10"/>
  <c r="E6801" i="10"/>
  <c r="G6801" i="10" s="1"/>
  <c r="H6800" i="10"/>
  <c r="E6800" i="10"/>
  <c r="H6799" i="10"/>
  <c r="E6799" i="10"/>
  <c r="G6799" i="10" s="1"/>
  <c r="H6798" i="10"/>
  <c r="E6798" i="10"/>
  <c r="G6798" i="10" s="1"/>
  <c r="H6797" i="10"/>
  <c r="E6797" i="10"/>
  <c r="G6797" i="10" s="1"/>
  <c r="H6796" i="10"/>
  <c r="E6796" i="10"/>
  <c r="H6795" i="10"/>
  <c r="E6795" i="10"/>
  <c r="G6795" i="10" s="1"/>
  <c r="H6794" i="10"/>
  <c r="E6794" i="10"/>
  <c r="H6793" i="10"/>
  <c r="E6793" i="10"/>
  <c r="G6793" i="10" s="1"/>
  <c r="H6792" i="10"/>
  <c r="E6792" i="10"/>
  <c r="H6791" i="10"/>
  <c r="E6791" i="10"/>
  <c r="G6791" i="10" s="1"/>
  <c r="H6790" i="10"/>
  <c r="E6790" i="10"/>
  <c r="G6790" i="10" s="1"/>
  <c r="H6789" i="10"/>
  <c r="E6789" i="10"/>
  <c r="G6789" i="10" s="1"/>
  <c r="H6788" i="10"/>
  <c r="E6788" i="10"/>
  <c r="H6787" i="10"/>
  <c r="E6787" i="10"/>
  <c r="G6787" i="10" s="1"/>
  <c r="H6786" i="10"/>
  <c r="E6786" i="10"/>
  <c r="G6786" i="10" s="1"/>
  <c r="H6785" i="10"/>
  <c r="E6785" i="10"/>
  <c r="H6784" i="10"/>
  <c r="E6784" i="10"/>
  <c r="G6784" i="10" s="1"/>
  <c r="H6783" i="10"/>
  <c r="E6783" i="10"/>
  <c r="G6783" i="10" s="1"/>
  <c r="H6782" i="10"/>
  <c r="E6782" i="10"/>
  <c r="G6782" i="10" s="1"/>
  <c r="H6781" i="10"/>
  <c r="E6781" i="10"/>
  <c r="H6780" i="10"/>
  <c r="E6780" i="10"/>
  <c r="H6779" i="10"/>
  <c r="E6779" i="10"/>
  <c r="G6779" i="10" s="1"/>
  <c r="H6778" i="10"/>
  <c r="E6778" i="10"/>
  <c r="G6778" i="10" s="1"/>
  <c r="H6777" i="10"/>
  <c r="G6777" i="10"/>
  <c r="E6777" i="10"/>
  <c r="H6776" i="10"/>
  <c r="E6776" i="10"/>
  <c r="H6775" i="10"/>
  <c r="E6775" i="10"/>
  <c r="G6775" i="10" s="1"/>
  <c r="H6774" i="10"/>
  <c r="E6774" i="10"/>
  <c r="G6774" i="10" s="1"/>
  <c r="H6773" i="10"/>
  <c r="G6773" i="10"/>
  <c r="E6773" i="10"/>
  <c r="H6772" i="10"/>
  <c r="E6772" i="10"/>
  <c r="H6771" i="10"/>
  <c r="E6771" i="10"/>
  <c r="G6771" i="10" s="1"/>
  <c r="H6770" i="10"/>
  <c r="E6770" i="10"/>
  <c r="H6769" i="10"/>
  <c r="E6769" i="10"/>
  <c r="H6768" i="10"/>
  <c r="E6768" i="10"/>
  <c r="G6768" i="10" s="1"/>
  <c r="H6767" i="10"/>
  <c r="E6767" i="10"/>
  <c r="G6767" i="10" s="1"/>
  <c r="H6766" i="10"/>
  <c r="E6766" i="10"/>
  <c r="H6765" i="10"/>
  <c r="E6765" i="10"/>
  <c r="H6764" i="10"/>
  <c r="E6764" i="10"/>
  <c r="H6763" i="10"/>
  <c r="E6763" i="10"/>
  <c r="G6763" i="10" s="1"/>
  <c r="H6762" i="10"/>
  <c r="E6762" i="10"/>
  <c r="G6762" i="10" s="1"/>
  <c r="H6761" i="10"/>
  <c r="E6761" i="10"/>
  <c r="H6760" i="10"/>
  <c r="E6760" i="10"/>
  <c r="H6759" i="10"/>
  <c r="E6759" i="10"/>
  <c r="G6759" i="10" s="1"/>
  <c r="H6758" i="10"/>
  <c r="E6758" i="10"/>
  <c r="H6757" i="10"/>
  <c r="E6757" i="10"/>
  <c r="G6757" i="10" s="1"/>
  <c r="H6756" i="10"/>
  <c r="E6756" i="10"/>
  <c r="H6755" i="10"/>
  <c r="E6755" i="10"/>
  <c r="G6755" i="10" s="1"/>
  <c r="H6754" i="10"/>
  <c r="E6754" i="10"/>
  <c r="H6753" i="10"/>
  <c r="E6753" i="10"/>
  <c r="G6753" i="10" s="1"/>
  <c r="H6752" i="10"/>
  <c r="E6752" i="10"/>
  <c r="H6751" i="10"/>
  <c r="E6751" i="10"/>
  <c r="G6751" i="10" s="1"/>
  <c r="H6750" i="10"/>
  <c r="E6750" i="10"/>
  <c r="H6749" i="10"/>
  <c r="E6749" i="10"/>
  <c r="G6749" i="10" s="1"/>
  <c r="H6748" i="10"/>
  <c r="E6748" i="10"/>
  <c r="H6747" i="10"/>
  <c r="E6747" i="10"/>
  <c r="G6747" i="10" s="1"/>
  <c r="H6746" i="10"/>
  <c r="E6746" i="10"/>
  <c r="H6745" i="10"/>
  <c r="E6745" i="10"/>
  <c r="G6745" i="10" s="1"/>
  <c r="H6744" i="10"/>
  <c r="E6744" i="10"/>
  <c r="H6743" i="10"/>
  <c r="E6743" i="10"/>
  <c r="G6743" i="10" s="1"/>
  <c r="H6742" i="10"/>
  <c r="E6742" i="10"/>
  <c r="H6741" i="10"/>
  <c r="E6741" i="10"/>
  <c r="G6741" i="10" s="1"/>
  <c r="H6740" i="10"/>
  <c r="E6740" i="10"/>
  <c r="H6739" i="10"/>
  <c r="E6739" i="10"/>
  <c r="G6739" i="10" s="1"/>
  <c r="H6738" i="10"/>
  <c r="E6738" i="10"/>
  <c r="H6737" i="10"/>
  <c r="E6737" i="10"/>
  <c r="G6737" i="10" s="1"/>
  <c r="H6736" i="10"/>
  <c r="E6736" i="10"/>
  <c r="H6735" i="10"/>
  <c r="E6735" i="10"/>
  <c r="G6735" i="10" s="1"/>
  <c r="H6734" i="10"/>
  <c r="E6734" i="10"/>
  <c r="H6733" i="10"/>
  <c r="E6733" i="10"/>
  <c r="G6733" i="10" s="1"/>
  <c r="H6732" i="10"/>
  <c r="E6732" i="10"/>
  <c r="H6731" i="10"/>
  <c r="E6731" i="10"/>
  <c r="G6731" i="10" s="1"/>
  <c r="H6730" i="10"/>
  <c r="E6730" i="10"/>
  <c r="H6729" i="10"/>
  <c r="E6729" i="10"/>
  <c r="G6729" i="10" s="1"/>
  <c r="H6728" i="10"/>
  <c r="E6728" i="10"/>
  <c r="H6727" i="10"/>
  <c r="E6727" i="10"/>
  <c r="G6727" i="10" s="1"/>
  <c r="H6726" i="10"/>
  <c r="E6726" i="10"/>
  <c r="H6725" i="10"/>
  <c r="E6725" i="10"/>
  <c r="G6725" i="10" s="1"/>
  <c r="H6724" i="10"/>
  <c r="E6724" i="10"/>
  <c r="H6723" i="10"/>
  <c r="E6723" i="10"/>
  <c r="G6723" i="10" s="1"/>
  <c r="H6722" i="10"/>
  <c r="E6722" i="10"/>
  <c r="H6721" i="10"/>
  <c r="E6721" i="10"/>
  <c r="G6721" i="10" s="1"/>
  <c r="H6720" i="10"/>
  <c r="E6720" i="10"/>
  <c r="H6719" i="10"/>
  <c r="E6719" i="10"/>
  <c r="G6719" i="10" s="1"/>
  <c r="H6718" i="10"/>
  <c r="E6718" i="10"/>
  <c r="H6717" i="10"/>
  <c r="E6717" i="10"/>
  <c r="G6717" i="10" s="1"/>
  <c r="H6716" i="10"/>
  <c r="E6716" i="10"/>
  <c r="H6715" i="10"/>
  <c r="E6715" i="10"/>
  <c r="G6715" i="10" s="1"/>
  <c r="H6714" i="10"/>
  <c r="E6714" i="10"/>
  <c r="H6713" i="10"/>
  <c r="E6713" i="10"/>
  <c r="G6713" i="10" s="1"/>
  <c r="H6712" i="10"/>
  <c r="E6712" i="10"/>
  <c r="H6711" i="10"/>
  <c r="E6711" i="10"/>
  <c r="G6711" i="10" s="1"/>
  <c r="H6710" i="10"/>
  <c r="E6710" i="10"/>
  <c r="H6709" i="10"/>
  <c r="E6709" i="10"/>
  <c r="G6709" i="10" s="1"/>
  <c r="H6708" i="10"/>
  <c r="E6708" i="10"/>
  <c r="H6707" i="10"/>
  <c r="E6707" i="10"/>
  <c r="G6707" i="10" s="1"/>
  <c r="H6706" i="10"/>
  <c r="E6706" i="10"/>
  <c r="H6705" i="10"/>
  <c r="E6705" i="10"/>
  <c r="G6705" i="10" s="1"/>
  <c r="H6704" i="10"/>
  <c r="E6704" i="10"/>
  <c r="H6703" i="10"/>
  <c r="E6703" i="10"/>
  <c r="G6703" i="10" s="1"/>
  <c r="H6702" i="10"/>
  <c r="E6702" i="10"/>
  <c r="H6701" i="10"/>
  <c r="E6701" i="10"/>
  <c r="G6701" i="10" s="1"/>
  <c r="H6700" i="10"/>
  <c r="E6700" i="10"/>
  <c r="H6699" i="10"/>
  <c r="E6699" i="10"/>
  <c r="G6699" i="10" s="1"/>
  <c r="H6698" i="10"/>
  <c r="E6698" i="10"/>
  <c r="H6697" i="10"/>
  <c r="E6697" i="10"/>
  <c r="H6696" i="10"/>
  <c r="E6696" i="10"/>
  <c r="G6696" i="10" s="1"/>
  <c r="H6695" i="10"/>
  <c r="E6695" i="10"/>
  <c r="H6694" i="10"/>
  <c r="E6694" i="10"/>
  <c r="G6694" i="10" s="1"/>
  <c r="H6693" i="10"/>
  <c r="E6693" i="10"/>
  <c r="H6692" i="10"/>
  <c r="E6692" i="10"/>
  <c r="G6692" i="10" s="1"/>
  <c r="H6691" i="10"/>
  <c r="E6691" i="10"/>
  <c r="G6691" i="10" s="1"/>
  <c r="H6690" i="10"/>
  <c r="E6690" i="10"/>
  <c r="H6689" i="10"/>
  <c r="E6689" i="10"/>
  <c r="H6688" i="10"/>
  <c r="E6688" i="10"/>
  <c r="G6688" i="10" s="1"/>
  <c r="H6687" i="10"/>
  <c r="E6687" i="10"/>
  <c r="H6686" i="10"/>
  <c r="E6686" i="10"/>
  <c r="G6686" i="10" s="1"/>
  <c r="H6685" i="10"/>
  <c r="E6685" i="10"/>
  <c r="H6684" i="10"/>
  <c r="E6684" i="10"/>
  <c r="G6684" i="10" s="1"/>
  <c r="H6683" i="10"/>
  <c r="E6683" i="10"/>
  <c r="G6683" i="10" s="1"/>
  <c r="H6682" i="10"/>
  <c r="E6682" i="10"/>
  <c r="H6681" i="10"/>
  <c r="E6681" i="10"/>
  <c r="H6680" i="10"/>
  <c r="E6680" i="10"/>
  <c r="G6680" i="10" s="1"/>
  <c r="H6679" i="10"/>
  <c r="E6679" i="10"/>
  <c r="H6678" i="10"/>
  <c r="E6678" i="10"/>
  <c r="G6678" i="10" s="1"/>
  <c r="H6677" i="10"/>
  <c r="E6677" i="10"/>
  <c r="H6676" i="10"/>
  <c r="E6676" i="10"/>
  <c r="G6676" i="10" s="1"/>
  <c r="H6675" i="10"/>
  <c r="E6675" i="10"/>
  <c r="G6675" i="10" s="1"/>
  <c r="H6674" i="10"/>
  <c r="E6674" i="10"/>
  <c r="H6673" i="10"/>
  <c r="E6673" i="10"/>
  <c r="G6673" i="10" s="1"/>
  <c r="H6672" i="10"/>
  <c r="E6672" i="10"/>
  <c r="G6672" i="10" s="1"/>
  <c r="H6671" i="10"/>
  <c r="E6671" i="10"/>
  <c r="H6670" i="10"/>
  <c r="E6670" i="10"/>
  <c r="G6670" i="10" s="1"/>
  <c r="H6669" i="10"/>
  <c r="E6669" i="10"/>
  <c r="H6668" i="10"/>
  <c r="E6668" i="10"/>
  <c r="G6668" i="10" s="1"/>
  <c r="H6667" i="10"/>
  <c r="E6667" i="10"/>
  <c r="H6666" i="10"/>
  <c r="E6666" i="10"/>
  <c r="G6666" i="10" s="1"/>
  <c r="H6665" i="10"/>
  <c r="E6665" i="10"/>
  <c r="H6664" i="10"/>
  <c r="E6664" i="10"/>
  <c r="H6663" i="10"/>
  <c r="E6663" i="10"/>
  <c r="H6662" i="10"/>
  <c r="E6662" i="10"/>
  <c r="G6662" i="10" s="1"/>
  <c r="H6661" i="10"/>
  <c r="E6661" i="10"/>
  <c r="H6660" i="10"/>
  <c r="E6660" i="10"/>
  <c r="H6659" i="10"/>
  <c r="E6659" i="10"/>
  <c r="G6659" i="10" s="1"/>
  <c r="H6658" i="10"/>
  <c r="E6658" i="10"/>
  <c r="G6658" i="10" s="1"/>
  <c r="H6657" i="10"/>
  <c r="E6657" i="10"/>
  <c r="H6656" i="10"/>
  <c r="E6656" i="10"/>
  <c r="H6655" i="10"/>
  <c r="E6655" i="10"/>
  <c r="G6655" i="10" s="1"/>
  <c r="H6654" i="10"/>
  <c r="E6654" i="10"/>
  <c r="G6654" i="10" s="1"/>
  <c r="H6653" i="10"/>
  <c r="E6653" i="10"/>
  <c r="G6653" i="10" s="1"/>
  <c r="H6652" i="10"/>
  <c r="E6652" i="10"/>
  <c r="G6652" i="10" s="1"/>
  <c r="H6651" i="10"/>
  <c r="E6651" i="10"/>
  <c r="H6650" i="10"/>
  <c r="E6650" i="10"/>
  <c r="G6650" i="10" s="1"/>
  <c r="H6649" i="10"/>
  <c r="E6649" i="10"/>
  <c r="H6648" i="10"/>
  <c r="E6648" i="10"/>
  <c r="G6648" i="10" s="1"/>
  <c r="H6647" i="10"/>
  <c r="E6647" i="10"/>
  <c r="H6646" i="10"/>
  <c r="G6646" i="10"/>
  <c r="E6646" i="10"/>
  <c r="G6647" i="10" s="1"/>
  <c r="H6645" i="10"/>
  <c r="E6645" i="10"/>
  <c r="G6645" i="10" s="1"/>
  <c r="H6644" i="10"/>
  <c r="E6644" i="10"/>
  <c r="H6643" i="10"/>
  <c r="E6643" i="10"/>
  <c r="G6644" i="10" s="1"/>
  <c r="H6642" i="10"/>
  <c r="E6642" i="10"/>
  <c r="G6642" i="10" s="1"/>
  <c r="H6641" i="10"/>
  <c r="G6641" i="10"/>
  <c r="E6641" i="10"/>
  <c r="H6640" i="10"/>
  <c r="E6640" i="10"/>
  <c r="G6640" i="10" s="1"/>
  <c r="H6639" i="10"/>
  <c r="E6639" i="10"/>
  <c r="H6638" i="10"/>
  <c r="G6638" i="10"/>
  <c r="E6638" i="10"/>
  <c r="G6639" i="10" s="1"/>
  <c r="H6637" i="10"/>
  <c r="E6637" i="10"/>
  <c r="G6637" i="10" s="1"/>
  <c r="H6636" i="10"/>
  <c r="E6636" i="10"/>
  <c r="H6635" i="10"/>
  <c r="E6635" i="10"/>
  <c r="G6636" i="10" s="1"/>
  <c r="H6634" i="10"/>
  <c r="E6634" i="10"/>
  <c r="G6634" i="10" s="1"/>
  <c r="H6633" i="10"/>
  <c r="G6633" i="10"/>
  <c r="E6633" i="10"/>
  <c r="H6632" i="10"/>
  <c r="E6632" i="10"/>
  <c r="G6632" i="10" s="1"/>
  <c r="H6631" i="10"/>
  <c r="E6631" i="10"/>
  <c r="H6630" i="10"/>
  <c r="E6630" i="10"/>
  <c r="G6631" i="10" s="1"/>
  <c r="H6629" i="10"/>
  <c r="E6629" i="10"/>
  <c r="H6628" i="10"/>
  <c r="E6628" i="10"/>
  <c r="H6627" i="10"/>
  <c r="E6627" i="10"/>
  <c r="G6628" i="10" s="1"/>
  <c r="H6626" i="10"/>
  <c r="E6626" i="10"/>
  <c r="G6626" i="10" s="1"/>
  <c r="H6625" i="10"/>
  <c r="E6625" i="10"/>
  <c r="H6624" i="10"/>
  <c r="E6624" i="10"/>
  <c r="G6624" i="10" s="1"/>
  <c r="H6623" i="10"/>
  <c r="E6623" i="10"/>
  <c r="H6622" i="10"/>
  <c r="E6622" i="10"/>
  <c r="G6623" i="10" s="1"/>
  <c r="H6621" i="10"/>
  <c r="E6621" i="10"/>
  <c r="G6621" i="10" s="1"/>
  <c r="H6620" i="10"/>
  <c r="E6620" i="10"/>
  <c r="H6619" i="10"/>
  <c r="E6619" i="10"/>
  <c r="G6620" i="10" s="1"/>
  <c r="H6618" i="10"/>
  <c r="E6618" i="10"/>
  <c r="G6618" i="10" s="1"/>
  <c r="H6617" i="10"/>
  <c r="E6617" i="10"/>
  <c r="H6616" i="10"/>
  <c r="E6616" i="10"/>
  <c r="H6615" i="10"/>
  <c r="E6615" i="10"/>
  <c r="H6614" i="10"/>
  <c r="G6614" i="10"/>
  <c r="E6614" i="10"/>
  <c r="G6615" i="10" s="1"/>
  <c r="H6613" i="10"/>
  <c r="E6613" i="10"/>
  <c r="G6613" i="10" s="1"/>
  <c r="H6612" i="10"/>
  <c r="E6612" i="10"/>
  <c r="H6611" i="10"/>
  <c r="E6611" i="10"/>
  <c r="G6612" i="10" s="1"/>
  <c r="H6610" i="10"/>
  <c r="E6610" i="10"/>
  <c r="G6610" i="10" s="1"/>
  <c r="H6609" i="10"/>
  <c r="G6609" i="10"/>
  <c r="E6609" i="10"/>
  <c r="H6608" i="10"/>
  <c r="E6608" i="10"/>
  <c r="G6608" i="10" s="1"/>
  <c r="H6607" i="10"/>
  <c r="E6607" i="10"/>
  <c r="H6606" i="10"/>
  <c r="G6606" i="10"/>
  <c r="E6606" i="10"/>
  <c r="G6607" i="10" s="1"/>
  <c r="H6605" i="10"/>
  <c r="E6605" i="10"/>
  <c r="G6605" i="10" s="1"/>
  <c r="H6604" i="10"/>
  <c r="E6604" i="10"/>
  <c r="H6603" i="10"/>
  <c r="E6603" i="10"/>
  <c r="G6603" i="10" s="1"/>
  <c r="H6602" i="10"/>
  <c r="E6602" i="10"/>
  <c r="G6602" i="10" s="1"/>
  <c r="H6601" i="10"/>
  <c r="E6601" i="10"/>
  <c r="G6601" i="10" s="1"/>
  <c r="H6600" i="10"/>
  <c r="E6600" i="10"/>
  <c r="G6600" i="10" s="1"/>
  <c r="H6599" i="10"/>
  <c r="E6599" i="10"/>
  <c r="H6598" i="10"/>
  <c r="E6598" i="10"/>
  <c r="G6599" i="10" s="1"/>
  <c r="H6597" i="10"/>
  <c r="E6597" i="10"/>
  <c r="G6597" i="10" s="1"/>
  <c r="H6596" i="10"/>
  <c r="E6596" i="10"/>
  <c r="H6595" i="10"/>
  <c r="E6595" i="10"/>
  <c r="G6595" i="10" s="1"/>
  <c r="H6594" i="10"/>
  <c r="E6594" i="10"/>
  <c r="G6594" i="10" s="1"/>
  <c r="H6593" i="10"/>
  <c r="E6593" i="10"/>
  <c r="G6593" i="10" s="1"/>
  <c r="H6592" i="10"/>
  <c r="E6592" i="10"/>
  <c r="H6591" i="10"/>
  <c r="E6591" i="10"/>
  <c r="G6592" i="10" s="1"/>
  <c r="H6590" i="10"/>
  <c r="G6590" i="10"/>
  <c r="E6590" i="10"/>
  <c r="G6591" i="10" s="1"/>
  <c r="H6589" i="10"/>
  <c r="E6589" i="10"/>
  <c r="G6589" i="10" s="1"/>
  <c r="H6588" i="10"/>
  <c r="E6588" i="10"/>
  <c r="H6587" i="10"/>
  <c r="E6587" i="10"/>
  <c r="G6587" i="10" s="1"/>
  <c r="H6586" i="10"/>
  <c r="E6586" i="10"/>
  <c r="G6586" i="10" s="1"/>
  <c r="H6585" i="10"/>
  <c r="E6585" i="10"/>
  <c r="G6585" i="10" s="1"/>
  <c r="H6584" i="10"/>
  <c r="E6584" i="10"/>
  <c r="H6583" i="10"/>
  <c r="E6583" i="10"/>
  <c r="G6584" i="10" s="1"/>
  <c r="H6582" i="10"/>
  <c r="E6582" i="10"/>
  <c r="G6583" i="10" s="1"/>
  <c r="H6581" i="10"/>
  <c r="E6581" i="10"/>
  <c r="G6581" i="10" s="1"/>
  <c r="H6580" i="10"/>
  <c r="E6580" i="10"/>
  <c r="H6579" i="10"/>
  <c r="E6579" i="10"/>
  <c r="G6579" i="10" s="1"/>
  <c r="H6578" i="10"/>
  <c r="E6578" i="10"/>
  <c r="G6578" i="10" s="1"/>
  <c r="H6577" i="10"/>
  <c r="E6577" i="10"/>
  <c r="G6577" i="10" s="1"/>
  <c r="H6576" i="10"/>
  <c r="E6576" i="10"/>
  <c r="H6575" i="10"/>
  <c r="E6575" i="10"/>
  <c r="G6576" i="10" s="1"/>
  <c r="H6574" i="10"/>
  <c r="E6574" i="10"/>
  <c r="G6575" i="10" s="1"/>
  <c r="H6573" i="10"/>
  <c r="E6573" i="10"/>
  <c r="G6573" i="10" s="1"/>
  <c r="H6572" i="10"/>
  <c r="E6572" i="10"/>
  <c r="H6571" i="10"/>
  <c r="E6571" i="10"/>
  <c r="G6571" i="10" s="1"/>
  <c r="H6570" i="10"/>
  <c r="E6570" i="10"/>
  <c r="G6570" i="10" s="1"/>
  <c r="H6569" i="10"/>
  <c r="E6569" i="10"/>
  <c r="G6569" i="10" s="1"/>
  <c r="H6568" i="10"/>
  <c r="E6568" i="10"/>
  <c r="H6567" i="10"/>
  <c r="E6567" i="10"/>
  <c r="G6568" i="10" s="1"/>
  <c r="H6566" i="10"/>
  <c r="E6566" i="10"/>
  <c r="G6567" i="10" s="1"/>
  <c r="H6565" i="10"/>
  <c r="E6565" i="10"/>
  <c r="G6565" i="10" s="1"/>
  <c r="H6564" i="10"/>
  <c r="E6564" i="10"/>
  <c r="G6564" i="10" s="1"/>
  <c r="H6563" i="10"/>
  <c r="E6563" i="10"/>
  <c r="G6563" i="10" s="1"/>
  <c r="H6562" i="10"/>
  <c r="E6562" i="10"/>
  <c r="G6562" i="10" s="1"/>
  <c r="H6561" i="10"/>
  <c r="E6561" i="10"/>
  <c r="G6561" i="10" s="1"/>
  <c r="H6560" i="10"/>
  <c r="E6560" i="10"/>
  <c r="H6559" i="10"/>
  <c r="E6559" i="10"/>
  <c r="G6559" i="10" s="1"/>
  <c r="H6558" i="10"/>
  <c r="E6558" i="10"/>
  <c r="H6557" i="10"/>
  <c r="E6557" i="10"/>
  <c r="G6557" i="10" s="1"/>
  <c r="H6556" i="10"/>
  <c r="E6556" i="10"/>
  <c r="G6556" i="10" s="1"/>
  <c r="H6555" i="10"/>
  <c r="E6555" i="10"/>
  <c r="G6555" i="10" s="1"/>
  <c r="H6554" i="10"/>
  <c r="E6554" i="10"/>
  <c r="G6554" i="10" s="1"/>
  <c r="H6553" i="10"/>
  <c r="E6553" i="10"/>
  <c r="G6553" i="10" s="1"/>
  <c r="H6552" i="10"/>
  <c r="E6552" i="10"/>
  <c r="H6551" i="10"/>
  <c r="E6551" i="10"/>
  <c r="G6551" i="10" s="1"/>
  <c r="H6550" i="10"/>
  <c r="G6550" i="10"/>
  <c r="E6550" i="10"/>
  <c r="H6549" i="10"/>
  <c r="E6549" i="10"/>
  <c r="G6549" i="10" s="1"/>
  <c r="H6548" i="10"/>
  <c r="E6548" i="10"/>
  <c r="H6547" i="10"/>
  <c r="E6547" i="10"/>
  <c r="G6547" i="10" s="1"/>
  <c r="H6546" i="10"/>
  <c r="E6546" i="10"/>
  <c r="G6546" i="10" s="1"/>
  <c r="H6545" i="10"/>
  <c r="E6545" i="10"/>
  <c r="G6545" i="10" s="1"/>
  <c r="H6544" i="10"/>
  <c r="E6544" i="10"/>
  <c r="H6543" i="10"/>
  <c r="E6543" i="10"/>
  <c r="G6543" i="10" s="1"/>
  <c r="H6542" i="10"/>
  <c r="G6542" i="10"/>
  <c r="E6542" i="10"/>
  <c r="H6541" i="10"/>
  <c r="E6541" i="10"/>
  <c r="G6541" i="10" s="1"/>
  <c r="H6540" i="10"/>
  <c r="E6540" i="10"/>
  <c r="H6539" i="10"/>
  <c r="E6539" i="10"/>
  <c r="G6539" i="10" s="1"/>
  <c r="H6538" i="10"/>
  <c r="E6538" i="10"/>
  <c r="G6538" i="10" s="1"/>
  <c r="H6537" i="10"/>
  <c r="E6537" i="10"/>
  <c r="G6537" i="10" s="1"/>
  <c r="H6536" i="10"/>
  <c r="E6536" i="10"/>
  <c r="H6535" i="10"/>
  <c r="E6535" i="10"/>
  <c r="G6535" i="10" s="1"/>
  <c r="H6534" i="10"/>
  <c r="E6534" i="10"/>
  <c r="H6533" i="10"/>
  <c r="E6533" i="10"/>
  <c r="G6533" i="10" s="1"/>
  <c r="H6532" i="10"/>
  <c r="E6532" i="10"/>
  <c r="H6531" i="10"/>
  <c r="E6531" i="10"/>
  <c r="G6531" i="10" s="1"/>
  <c r="H6530" i="10"/>
  <c r="E6530" i="10"/>
  <c r="G6530" i="10" s="1"/>
  <c r="H6529" i="10"/>
  <c r="E6529" i="10"/>
  <c r="G6529" i="10" s="1"/>
  <c r="H6528" i="10"/>
  <c r="G6528" i="10"/>
  <c r="E6528" i="10"/>
  <c r="H6527" i="10"/>
  <c r="E6527" i="10"/>
  <c r="G6527" i="10" s="1"/>
  <c r="H6526" i="10"/>
  <c r="E6526" i="10"/>
  <c r="H6525" i="10"/>
  <c r="E6525" i="10"/>
  <c r="G6525" i="10" s="1"/>
  <c r="H6524" i="10"/>
  <c r="E6524" i="10"/>
  <c r="G6524" i="10" s="1"/>
  <c r="H6523" i="10"/>
  <c r="E6523" i="10"/>
  <c r="G6523" i="10" s="1"/>
  <c r="H6522" i="10"/>
  <c r="E6522" i="10"/>
  <c r="G6522" i="10" s="1"/>
  <c r="H6521" i="10"/>
  <c r="E6521" i="10"/>
  <c r="G6521" i="10" s="1"/>
  <c r="H6520" i="10"/>
  <c r="G6520" i="10"/>
  <c r="E6520" i="10"/>
  <c r="H6519" i="10"/>
  <c r="G6519" i="10"/>
  <c r="E6519" i="10"/>
  <c r="H6518" i="10"/>
  <c r="E6518" i="10"/>
  <c r="G6518" i="10" s="1"/>
  <c r="H6517" i="10"/>
  <c r="E6517" i="10"/>
  <c r="G6517" i="10" s="1"/>
  <c r="H6516" i="10"/>
  <c r="E6516" i="10"/>
  <c r="G6516" i="10" s="1"/>
  <c r="H6515" i="10"/>
  <c r="E6515" i="10"/>
  <c r="G6515" i="10" s="1"/>
  <c r="H6514" i="10"/>
  <c r="E6514" i="10"/>
  <c r="G6514" i="10" s="1"/>
  <c r="H6513" i="10"/>
  <c r="E6513" i="10"/>
  <c r="G6513" i="10" s="1"/>
  <c r="H6512" i="10"/>
  <c r="E6512" i="10"/>
  <c r="H6511" i="10"/>
  <c r="E6511" i="10"/>
  <c r="G6512" i="10" s="1"/>
  <c r="H6510" i="10"/>
  <c r="E6510" i="10"/>
  <c r="G6510" i="10" s="1"/>
  <c r="H6509" i="10"/>
  <c r="E6509" i="10"/>
  <c r="G6509" i="10" s="1"/>
  <c r="H6508" i="10"/>
  <c r="E6508" i="10"/>
  <c r="G6508" i="10" s="1"/>
  <c r="H6507" i="10"/>
  <c r="E6507" i="10"/>
  <c r="G6507" i="10" s="1"/>
  <c r="H6506" i="10"/>
  <c r="E6506" i="10"/>
  <c r="G6506" i="10" s="1"/>
  <c r="H6505" i="10"/>
  <c r="E6505" i="10"/>
  <c r="G6505" i="10" s="1"/>
  <c r="H6504" i="10"/>
  <c r="E6504" i="10"/>
  <c r="H6503" i="10"/>
  <c r="E6503" i="10"/>
  <c r="G6504" i="10" s="1"/>
  <c r="H6502" i="10"/>
  <c r="E6502" i="10"/>
  <c r="G6502" i="10" s="1"/>
  <c r="H6501" i="10"/>
  <c r="E6501" i="10"/>
  <c r="G6501" i="10" s="1"/>
  <c r="H6500" i="10"/>
  <c r="E6500" i="10"/>
  <c r="G6500" i="10" s="1"/>
  <c r="H6499" i="10"/>
  <c r="E6499" i="10"/>
  <c r="G6499" i="10" s="1"/>
  <c r="H6498" i="10"/>
  <c r="E6498" i="10"/>
  <c r="G6498" i="10" s="1"/>
  <c r="H6497" i="10"/>
  <c r="E6497" i="10"/>
  <c r="G6497" i="10" s="1"/>
  <c r="H6496" i="10"/>
  <c r="E6496" i="10"/>
  <c r="H6495" i="10"/>
  <c r="E6495" i="10"/>
  <c r="G6495" i="10" s="1"/>
  <c r="H6494" i="10"/>
  <c r="G6494" i="10"/>
  <c r="E6494" i="10"/>
  <c r="H6493" i="10"/>
  <c r="E6493" i="10"/>
  <c r="G6493" i="10" s="1"/>
  <c r="H6492" i="10"/>
  <c r="E6492" i="10"/>
  <c r="G6492" i="10" s="1"/>
  <c r="H6491" i="10"/>
  <c r="E6491" i="10"/>
  <c r="G6491" i="10" s="1"/>
  <c r="H6490" i="10"/>
  <c r="E6490" i="10"/>
  <c r="G6490" i="10" s="1"/>
  <c r="H6489" i="10"/>
  <c r="E6489" i="10"/>
  <c r="G6489" i="10" s="1"/>
  <c r="H6488" i="10"/>
  <c r="E6488" i="10"/>
  <c r="H6487" i="10"/>
  <c r="E6487" i="10"/>
  <c r="G6487" i="10" s="1"/>
  <c r="H6486" i="10"/>
  <c r="E6486" i="10"/>
  <c r="H6485" i="10"/>
  <c r="E6485" i="10"/>
  <c r="G6485" i="10" s="1"/>
  <c r="H6484" i="10"/>
  <c r="E6484" i="10"/>
  <c r="H6483" i="10"/>
  <c r="E6483" i="10"/>
  <c r="H6482" i="10"/>
  <c r="E6482" i="10"/>
  <c r="G6482" i="10" s="1"/>
  <c r="H6481" i="10"/>
  <c r="E6481" i="10"/>
  <c r="H6480" i="10"/>
  <c r="E6480" i="10"/>
  <c r="G6480" i="10" s="1"/>
  <c r="H6479" i="10"/>
  <c r="E6479" i="10"/>
  <c r="G6479" i="10" s="1"/>
  <c r="H6478" i="10"/>
  <c r="E6478" i="10"/>
  <c r="G6478" i="10" s="1"/>
  <c r="H6477" i="10"/>
  <c r="E6477" i="10"/>
  <c r="G6477" i="10" s="1"/>
  <c r="H6476" i="10"/>
  <c r="E6476" i="10"/>
  <c r="G6476" i="10" s="1"/>
  <c r="H6475" i="10"/>
  <c r="E6475" i="10"/>
  <c r="H6474" i="10"/>
  <c r="E6474" i="10"/>
  <c r="G6474" i="10" s="1"/>
  <c r="H6473" i="10"/>
  <c r="E6473" i="10"/>
  <c r="H6472" i="10"/>
  <c r="E6472" i="10"/>
  <c r="G6472" i="10" s="1"/>
  <c r="H6471" i="10"/>
  <c r="E6471" i="10"/>
  <c r="H6470" i="10"/>
  <c r="E6470" i="10"/>
  <c r="G6470" i="10" s="1"/>
  <c r="H6469" i="10"/>
  <c r="E6469" i="10"/>
  <c r="G6469" i="10" s="1"/>
  <c r="H6468" i="10"/>
  <c r="E6468" i="10"/>
  <c r="H6467" i="10"/>
  <c r="E6467" i="10"/>
  <c r="G6467" i="10" s="1"/>
  <c r="H6466" i="10"/>
  <c r="E6466" i="10"/>
  <c r="H6465" i="10"/>
  <c r="E6465" i="10"/>
  <c r="G6465" i="10" s="1"/>
  <c r="H6464" i="10"/>
  <c r="E6464" i="10"/>
  <c r="G6464" i="10" s="1"/>
  <c r="H6463" i="10"/>
  <c r="E6463" i="10"/>
  <c r="H6462" i="10"/>
  <c r="E6462" i="10"/>
  <c r="G6462" i="10" s="1"/>
  <c r="H6461" i="10"/>
  <c r="E6461" i="10"/>
  <c r="G6461" i="10" s="1"/>
  <c r="H6460" i="10"/>
  <c r="E6460" i="10"/>
  <c r="H6459" i="10"/>
  <c r="E6459" i="10"/>
  <c r="G6459" i="10" s="1"/>
  <c r="H6458" i="10"/>
  <c r="E6458" i="10"/>
  <c r="H6457" i="10"/>
  <c r="E6457" i="10"/>
  <c r="G6457" i="10" s="1"/>
  <c r="H6456" i="10"/>
  <c r="E6456" i="10"/>
  <c r="G6456" i="10" s="1"/>
  <c r="H6455" i="10"/>
  <c r="E6455" i="10"/>
  <c r="H6454" i="10"/>
  <c r="E6454" i="10"/>
  <c r="G6454" i="10" s="1"/>
  <c r="H6453" i="10"/>
  <c r="E6453" i="10"/>
  <c r="G6453" i="10" s="1"/>
  <c r="H6452" i="10"/>
  <c r="E6452" i="10"/>
  <c r="H6451" i="10"/>
  <c r="E6451" i="10"/>
  <c r="G6451" i="10" s="1"/>
  <c r="H6450" i="10"/>
  <c r="E6450" i="10"/>
  <c r="H6449" i="10"/>
  <c r="E6449" i="10"/>
  <c r="G6449" i="10" s="1"/>
  <c r="H6448" i="10"/>
  <c r="E6448" i="10"/>
  <c r="G6448" i="10" s="1"/>
  <c r="H6447" i="10"/>
  <c r="E6447" i="10"/>
  <c r="H6446" i="10"/>
  <c r="E6446" i="10"/>
  <c r="G6446" i="10" s="1"/>
  <c r="H6445" i="10"/>
  <c r="E6445" i="10"/>
  <c r="G6445" i="10" s="1"/>
  <c r="H6444" i="10"/>
  <c r="E6444" i="10"/>
  <c r="H6443" i="10"/>
  <c r="E6443" i="10"/>
  <c r="G6443" i="10" s="1"/>
  <c r="H6442" i="10"/>
  <c r="E6442" i="10"/>
  <c r="H6441" i="10"/>
  <c r="E6441" i="10"/>
  <c r="G6441" i="10" s="1"/>
  <c r="H6440" i="10"/>
  <c r="E6440" i="10"/>
  <c r="G6440" i="10" s="1"/>
  <c r="H6439" i="10"/>
  <c r="E6439" i="10"/>
  <c r="H6438" i="10"/>
  <c r="E6438" i="10"/>
  <c r="G6438" i="10" s="1"/>
  <c r="H6437" i="10"/>
  <c r="E6437" i="10"/>
  <c r="G6437" i="10" s="1"/>
  <c r="H6436" i="10"/>
  <c r="E6436" i="10"/>
  <c r="H6435" i="10"/>
  <c r="E6435" i="10"/>
  <c r="G6435" i="10" s="1"/>
  <c r="H6434" i="10"/>
  <c r="E6434" i="10"/>
  <c r="H6433" i="10"/>
  <c r="E6433" i="10"/>
  <c r="G6433" i="10" s="1"/>
  <c r="H6432" i="10"/>
  <c r="E6432" i="10"/>
  <c r="G6432" i="10" s="1"/>
  <c r="H6431" i="10"/>
  <c r="E6431" i="10"/>
  <c r="G6431" i="10" s="1"/>
  <c r="H6430" i="10"/>
  <c r="E6430" i="10"/>
  <c r="G6430" i="10" s="1"/>
  <c r="H6429" i="10"/>
  <c r="E6429" i="10"/>
  <c r="G6429" i="10" s="1"/>
  <c r="H6428" i="10"/>
  <c r="E6428" i="10"/>
  <c r="H6427" i="10"/>
  <c r="E6427" i="10"/>
  <c r="G6427" i="10" s="1"/>
  <c r="H6426" i="10"/>
  <c r="E6426" i="10"/>
  <c r="H6425" i="10"/>
  <c r="E6425" i="10"/>
  <c r="G6425" i="10" s="1"/>
  <c r="H6424" i="10"/>
  <c r="E6424" i="10"/>
  <c r="G6424" i="10" s="1"/>
  <c r="H6423" i="10"/>
  <c r="E6423" i="10"/>
  <c r="H6422" i="10"/>
  <c r="E6422" i="10"/>
  <c r="G6422" i="10" s="1"/>
  <c r="H6421" i="10"/>
  <c r="E6421" i="10"/>
  <c r="G6421" i="10" s="1"/>
  <c r="H6420" i="10"/>
  <c r="E6420" i="10"/>
  <c r="H6419" i="10"/>
  <c r="E6419" i="10"/>
  <c r="G6419" i="10" s="1"/>
  <c r="H6418" i="10"/>
  <c r="E6418" i="10"/>
  <c r="G6418" i="10" s="1"/>
  <c r="H6417" i="10"/>
  <c r="E6417" i="10"/>
  <c r="G6417" i="10" s="1"/>
  <c r="H6416" i="10"/>
  <c r="E6416" i="10"/>
  <c r="G6416" i="10" s="1"/>
  <c r="H6415" i="10"/>
  <c r="E6415" i="10"/>
  <c r="H6414" i="10"/>
  <c r="E6414" i="10"/>
  <c r="G6414" i="10" s="1"/>
  <c r="H6413" i="10"/>
  <c r="E6413" i="10"/>
  <c r="G6413" i="10" s="1"/>
  <c r="H6412" i="10"/>
  <c r="E6412" i="10"/>
  <c r="H6411" i="10"/>
  <c r="E6411" i="10"/>
  <c r="G6412" i="10" s="1"/>
  <c r="H6410" i="10"/>
  <c r="E6410" i="10"/>
  <c r="G6410" i="10" s="1"/>
  <c r="H6409" i="10"/>
  <c r="E6409" i="10"/>
  <c r="G6409" i="10" s="1"/>
  <c r="H6408" i="10"/>
  <c r="E6408" i="10"/>
  <c r="G6408" i="10" s="1"/>
  <c r="H6407" i="10"/>
  <c r="E6407" i="10"/>
  <c r="H6406" i="10"/>
  <c r="E6406" i="10"/>
  <c r="G6406" i="10" s="1"/>
  <c r="H6405" i="10"/>
  <c r="E6405" i="10"/>
  <c r="G6405" i="10" s="1"/>
  <c r="H6404" i="10"/>
  <c r="E6404" i="10"/>
  <c r="G6404" i="10" s="1"/>
  <c r="H6403" i="10"/>
  <c r="E6403" i="10"/>
  <c r="H6402" i="10"/>
  <c r="E6402" i="10"/>
  <c r="G6402" i="10" s="1"/>
  <c r="H6401" i="10"/>
  <c r="E6401" i="10"/>
  <c r="G6401" i="10" s="1"/>
  <c r="H6400" i="10"/>
  <c r="E6400" i="10"/>
  <c r="G6400" i="10" s="1"/>
  <c r="H6399" i="10"/>
  <c r="E6399" i="10"/>
  <c r="H6398" i="10"/>
  <c r="E6398" i="10"/>
  <c r="G6398" i="10" s="1"/>
  <c r="H6397" i="10"/>
  <c r="E6397" i="10"/>
  <c r="G6397" i="10" s="1"/>
  <c r="H6396" i="10"/>
  <c r="E6396" i="10"/>
  <c r="G6396" i="10" s="1"/>
  <c r="H6395" i="10"/>
  <c r="E6395" i="10"/>
  <c r="H6394" i="10"/>
  <c r="E6394" i="10"/>
  <c r="G6394" i="10" s="1"/>
  <c r="H6393" i="10"/>
  <c r="E6393" i="10"/>
  <c r="G6393" i="10" s="1"/>
  <c r="H6392" i="10"/>
  <c r="E6392" i="10"/>
  <c r="G6392" i="10" s="1"/>
  <c r="H6391" i="10"/>
  <c r="E6391" i="10"/>
  <c r="G6391" i="10" s="1"/>
  <c r="H6390" i="10"/>
  <c r="E6390" i="10"/>
  <c r="G6390" i="10" s="1"/>
  <c r="H6389" i="10"/>
  <c r="E6389" i="10"/>
  <c r="G6389" i="10" s="1"/>
  <c r="H6388" i="10"/>
  <c r="E6388" i="10"/>
  <c r="G6388" i="10" s="1"/>
  <c r="H6387" i="10"/>
  <c r="E6387" i="10"/>
  <c r="H6386" i="10"/>
  <c r="E6386" i="10"/>
  <c r="G6386" i="10" s="1"/>
  <c r="H6385" i="10"/>
  <c r="E6385" i="10"/>
  <c r="G6385" i="10" s="1"/>
  <c r="H6384" i="10"/>
  <c r="E6384" i="10"/>
  <c r="G6384" i="10" s="1"/>
  <c r="H6383" i="10"/>
  <c r="E6383" i="10"/>
  <c r="G6383" i="10" s="1"/>
  <c r="H6382" i="10"/>
  <c r="E6382" i="10"/>
  <c r="G6382" i="10" s="1"/>
  <c r="H6381" i="10"/>
  <c r="E6381" i="10"/>
  <c r="G6381" i="10" s="1"/>
  <c r="H6380" i="10"/>
  <c r="E6380" i="10"/>
  <c r="G6380" i="10" s="1"/>
  <c r="H6379" i="10"/>
  <c r="E6379" i="10"/>
  <c r="H6378" i="10"/>
  <c r="E6378" i="10"/>
  <c r="G6378" i="10" s="1"/>
  <c r="H6377" i="10"/>
  <c r="E6377" i="10"/>
  <c r="G6377" i="10" s="1"/>
  <c r="H6376" i="10"/>
  <c r="E6376" i="10"/>
  <c r="G6376" i="10" s="1"/>
  <c r="H6375" i="10"/>
  <c r="E6375" i="10"/>
  <c r="H6374" i="10"/>
  <c r="E6374" i="10"/>
  <c r="G6374" i="10" s="1"/>
  <c r="H6373" i="10"/>
  <c r="E6373" i="10"/>
  <c r="G6373" i="10" s="1"/>
  <c r="H6372" i="10"/>
  <c r="E6372" i="10"/>
  <c r="G6372" i="10" s="1"/>
  <c r="H6371" i="10"/>
  <c r="G6371" i="10"/>
  <c r="E6371" i="10"/>
  <c r="H6370" i="10"/>
  <c r="E6370" i="10"/>
  <c r="H6369" i="10"/>
  <c r="E6369" i="10"/>
  <c r="G6369" i="10" s="1"/>
  <c r="H6368" i="10"/>
  <c r="E6368" i="10"/>
  <c r="H6367" i="10"/>
  <c r="E6367" i="10"/>
  <c r="G6368" i="10" s="1"/>
  <c r="H6366" i="10"/>
  <c r="E6366" i="10"/>
  <c r="G6366" i="10" s="1"/>
  <c r="H6365" i="10"/>
  <c r="E6365" i="10"/>
  <c r="G6365" i="10" s="1"/>
  <c r="H6364" i="10"/>
  <c r="E6364" i="10"/>
  <c r="G6364" i="10" s="1"/>
  <c r="H6363" i="10"/>
  <c r="G6363" i="10"/>
  <c r="E6363" i="10"/>
  <c r="H6362" i="10"/>
  <c r="G6362" i="10"/>
  <c r="E6362" i="10"/>
  <c r="H6361" i="10"/>
  <c r="E6361" i="10"/>
  <c r="G6361" i="10" s="1"/>
  <c r="H6360" i="10"/>
  <c r="E6360" i="10"/>
  <c r="H6359" i="10"/>
  <c r="E6359" i="10"/>
  <c r="H6358" i="10"/>
  <c r="E6358" i="10"/>
  <c r="G6358" i="10" s="1"/>
  <c r="H6357" i="10"/>
  <c r="E6357" i="10"/>
  <c r="G6357" i="10" s="1"/>
  <c r="H6356" i="10"/>
  <c r="E6356" i="10"/>
  <c r="G6356" i="10" s="1"/>
  <c r="H6355" i="10"/>
  <c r="G6355" i="10"/>
  <c r="E6355" i="10"/>
  <c r="H6354" i="10"/>
  <c r="G6354" i="10"/>
  <c r="E6354" i="10"/>
  <c r="H6353" i="10"/>
  <c r="E6353" i="10"/>
  <c r="G6353" i="10" s="1"/>
  <c r="H6352" i="10"/>
  <c r="G6352" i="10"/>
  <c r="E6352" i="10"/>
  <c r="H6351" i="10"/>
  <c r="E6351" i="10"/>
  <c r="G6351" i="10" s="1"/>
  <c r="H6350" i="10"/>
  <c r="E6350" i="10"/>
  <c r="G6350" i="10" s="1"/>
  <c r="H6349" i="10"/>
  <c r="E6349" i="10"/>
  <c r="G6349" i="10" s="1"/>
  <c r="H6348" i="10"/>
  <c r="E6348" i="10"/>
  <c r="G6348" i="10" s="1"/>
  <c r="H6347" i="10"/>
  <c r="E6347" i="10"/>
  <c r="H6346" i="10"/>
  <c r="E6346" i="10"/>
  <c r="G6347" i="10" s="1"/>
  <c r="H6345" i="10"/>
  <c r="E6345" i="10"/>
  <c r="G6345" i="10" s="1"/>
  <c r="H6344" i="10"/>
  <c r="E6344" i="10"/>
  <c r="H6343" i="10"/>
  <c r="E6343" i="10"/>
  <c r="G6343" i="10" s="1"/>
  <c r="H6342" i="10"/>
  <c r="E6342" i="10"/>
  <c r="G6342" i="10" s="1"/>
  <c r="H6341" i="10"/>
  <c r="E6341" i="10"/>
  <c r="H6340" i="10"/>
  <c r="E6340" i="10"/>
  <c r="G6341" i="10" s="1"/>
  <c r="H6339" i="10"/>
  <c r="E6339" i="10"/>
  <c r="G6339" i="10" s="1"/>
  <c r="H6338" i="10"/>
  <c r="E6338" i="10"/>
  <c r="H6337" i="10"/>
  <c r="E6337" i="10"/>
  <c r="G6337" i="10" s="1"/>
  <c r="H6336" i="10"/>
  <c r="E6336" i="10"/>
  <c r="H6335" i="10"/>
  <c r="E6335" i="10"/>
  <c r="G6335" i="10" s="1"/>
  <c r="H6334" i="10"/>
  <c r="E6334" i="10"/>
  <c r="G6334" i="10" s="1"/>
  <c r="H6333" i="10"/>
  <c r="E6333" i="10"/>
  <c r="H6332" i="10"/>
  <c r="E6332" i="10"/>
  <c r="G6333" i="10" s="1"/>
  <c r="H6331" i="10"/>
  <c r="E6331" i="10"/>
  <c r="G6332" i="10" s="1"/>
  <c r="H6330" i="10"/>
  <c r="E6330" i="10"/>
  <c r="G6330" i="10" s="1"/>
  <c r="H6329" i="10"/>
  <c r="E6329" i="10"/>
  <c r="G6329" i="10" s="1"/>
  <c r="H6328" i="10"/>
  <c r="G6328" i="10"/>
  <c r="E6328" i="10"/>
  <c r="H6327" i="10"/>
  <c r="E6327" i="10"/>
  <c r="H6326" i="10"/>
  <c r="E6326" i="10"/>
  <c r="G6326" i="10" s="1"/>
  <c r="H6325" i="10"/>
  <c r="E6325" i="10"/>
  <c r="G6325" i="10" s="1"/>
  <c r="H6324" i="10"/>
  <c r="E6324" i="10"/>
  <c r="G6324" i="10" s="1"/>
  <c r="H6323" i="10"/>
  <c r="E6323" i="10"/>
  <c r="H6322" i="10"/>
  <c r="E6322" i="10"/>
  <c r="G6322" i="10" s="1"/>
  <c r="H6321" i="10"/>
  <c r="E6321" i="10"/>
  <c r="G6321" i="10" s="1"/>
  <c r="H6320" i="10"/>
  <c r="E6320" i="10"/>
  <c r="H6319" i="10"/>
  <c r="E6319" i="10"/>
  <c r="G6320" i="10" s="1"/>
  <c r="H6318" i="10"/>
  <c r="E6318" i="10"/>
  <c r="G6318" i="10" s="1"/>
  <c r="H6317" i="10"/>
  <c r="E6317" i="10"/>
  <c r="G6317" i="10" s="1"/>
  <c r="H6316" i="10"/>
  <c r="E6316" i="10"/>
  <c r="G6316" i="10" s="1"/>
  <c r="H6315" i="10"/>
  <c r="E6315" i="10"/>
  <c r="H6314" i="10"/>
  <c r="E6314" i="10"/>
  <c r="G6314" i="10" s="1"/>
  <c r="H6313" i="10"/>
  <c r="E6313" i="10"/>
  <c r="G6313" i="10" s="1"/>
  <c r="H6312" i="10"/>
  <c r="E6312" i="10"/>
  <c r="H6311" i="10"/>
  <c r="E6311" i="10"/>
  <c r="G6312" i="10" s="1"/>
  <c r="H6310" i="10"/>
  <c r="E6310" i="10"/>
  <c r="G6310" i="10" s="1"/>
  <c r="H6309" i="10"/>
  <c r="E6309" i="10"/>
  <c r="G6309" i="10" s="1"/>
  <c r="H6308" i="10"/>
  <c r="E6308" i="10"/>
  <c r="G6308" i="10" s="1"/>
  <c r="H6307" i="10"/>
  <c r="E6307" i="10"/>
  <c r="H6306" i="10"/>
  <c r="E6306" i="10"/>
  <c r="G6306" i="10" s="1"/>
  <c r="H6305" i="10"/>
  <c r="E6305" i="10"/>
  <c r="G6305" i="10" s="1"/>
  <c r="H6304" i="10"/>
  <c r="E6304" i="10"/>
  <c r="H6303" i="10"/>
  <c r="E6303" i="10"/>
  <c r="G6304" i="10" s="1"/>
  <c r="H6302" i="10"/>
  <c r="E6302" i="10"/>
  <c r="G6302" i="10" s="1"/>
  <c r="H6301" i="10"/>
  <c r="E6301" i="10"/>
  <c r="G6301" i="10" s="1"/>
  <c r="H6300" i="10"/>
  <c r="E6300" i="10"/>
  <c r="G6300" i="10" s="1"/>
  <c r="H6299" i="10"/>
  <c r="E6299" i="10"/>
  <c r="H6298" i="10"/>
  <c r="E6298" i="10"/>
  <c r="G6298" i="10" s="1"/>
  <c r="H6297" i="10"/>
  <c r="E6297" i="10"/>
  <c r="G6297" i="10" s="1"/>
  <c r="H6296" i="10"/>
  <c r="E6296" i="10"/>
  <c r="H6295" i="10"/>
  <c r="E6295" i="10"/>
  <c r="G6296" i="10" s="1"/>
  <c r="H6294" i="10"/>
  <c r="E6294" i="10"/>
  <c r="G6294" i="10" s="1"/>
  <c r="H6293" i="10"/>
  <c r="E6293" i="10"/>
  <c r="H6292" i="10"/>
  <c r="E6292" i="10"/>
  <c r="G6292" i="10" s="1"/>
  <c r="H6291" i="10"/>
  <c r="E6291" i="10"/>
  <c r="H6290" i="10"/>
  <c r="E6290" i="10"/>
  <c r="G6290" i="10" s="1"/>
  <c r="H6289" i="10"/>
  <c r="E6289" i="10"/>
  <c r="G6289" i="10" s="1"/>
  <c r="H6288" i="10"/>
  <c r="E6288" i="10"/>
  <c r="H6287" i="10"/>
  <c r="E6287" i="10"/>
  <c r="G6288" i="10" s="1"/>
  <c r="H6286" i="10"/>
  <c r="E6286" i="10"/>
  <c r="G6286" i="10" s="1"/>
  <c r="H6285" i="10"/>
  <c r="E6285" i="10"/>
  <c r="H6284" i="10"/>
  <c r="E6284" i="10"/>
  <c r="G6284" i="10" s="1"/>
  <c r="H6283" i="10"/>
  <c r="E6283" i="10"/>
  <c r="H6282" i="10"/>
  <c r="E6282" i="10"/>
  <c r="G6282" i="10" s="1"/>
  <c r="H6281" i="10"/>
  <c r="E6281" i="10"/>
  <c r="G6281" i="10" s="1"/>
  <c r="H6280" i="10"/>
  <c r="E6280" i="10"/>
  <c r="H6279" i="10"/>
  <c r="E6279" i="10"/>
  <c r="G6280" i="10" s="1"/>
  <c r="H6278" i="10"/>
  <c r="E6278" i="10"/>
  <c r="G6278" i="10" s="1"/>
  <c r="H6277" i="10"/>
  <c r="E6277" i="10"/>
  <c r="H6276" i="10"/>
  <c r="E6276" i="10"/>
  <c r="G6276" i="10" s="1"/>
  <c r="H6275" i="10"/>
  <c r="E6275" i="10"/>
  <c r="H6274" i="10"/>
  <c r="E6274" i="10"/>
  <c r="G6274" i="10" s="1"/>
  <c r="H6273" i="10"/>
  <c r="E6273" i="10"/>
  <c r="G6273" i="10" s="1"/>
  <c r="H6272" i="10"/>
  <c r="E6272" i="10"/>
  <c r="H6271" i="10"/>
  <c r="E6271" i="10"/>
  <c r="G6272" i="10" s="1"/>
  <c r="H6270" i="10"/>
  <c r="E6270" i="10"/>
  <c r="G6270" i="10" s="1"/>
  <c r="H6269" i="10"/>
  <c r="E6269" i="10"/>
  <c r="G6269" i="10" s="1"/>
  <c r="H6268" i="10"/>
  <c r="E6268" i="10"/>
  <c r="G6268" i="10" s="1"/>
  <c r="H6267" i="10"/>
  <c r="E6267" i="10"/>
  <c r="H6266" i="10"/>
  <c r="E6266" i="10"/>
  <c r="G6266" i="10" s="1"/>
  <c r="H6265" i="10"/>
  <c r="E6265" i="10"/>
  <c r="G6265" i="10" s="1"/>
  <c r="H6264" i="10"/>
  <c r="E6264" i="10"/>
  <c r="H6263" i="10"/>
  <c r="E6263" i="10"/>
  <c r="G6264" i="10" s="1"/>
  <c r="H6262" i="10"/>
  <c r="E6262" i="10"/>
  <c r="G6263" i="10" s="1"/>
  <c r="H6261" i="10"/>
  <c r="E6261" i="10"/>
  <c r="G6261" i="10" s="1"/>
  <c r="H6260" i="10"/>
  <c r="E6260" i="10"/>
  <c r="G6260" i="10" s="1"/>
  <c r="H6259" i="10"/>
  <c r="E6259" i="10"/>
  <c r="H6258" i="10"/>
  <c r="E6258" i="10"/>
  <c r="G6258" i="10" s="1"/>
  <c r="H6257" i="10"/>
  <c r="E6257" i="10"/>
  <c r="G6257" i="10" s="1"/>
  <c r="H6256" i="10"/>
  <c r="E6256" i="10"/>
  <c r="H6255" i="10"/>
  <c r="E6255" i="10"/>
  <c r="G6256" i="10" s="1"/>
  <c r="H6254" i="10"/>
  <c r="E6254" i="10"/>
  <c r="G6255" i="10" s="1"/>
  <c r="H6253" i="10"/>
  <c r="E6253" i="10"/>
  <c r="G6253" i="10" s="1"/>
  <c r="H6252" i="10"/>
  <c r="E6252" i="10"/>
  <c r="G6252" i="10" s="1"/>
  <c r="H6251" i="10"/>
  <c r="E6251" i="10"/>
  <c r="H6250" i="10"/>
  <c r="E6250" i="10"/>
  <c r="G6250" i="10" s="1"/>
  <c r="H6249" i="10"/>
  <c r="E6249" i="10"/>
  <c r="G6249" i="10" s="1"/>
  <c r="H6248" i="10"/>
  <c r="E6248" i="10"/>
  <c r="G6248" i="10" s="1"/>
  <c r="H6247" i="10"/>
  <c r="E6247" i="10"/>
  <c r="H6246" i="10"/>
  <c r="E6246" i="10"/>
  <c r="G6247" i="10" s="1"/>
  <c r="H6245" i="10"/>
  <c r="E6245" i="10"/>
  <c r="G6245" i="10" s="1"/>
  <c r="H6244" i="10"/>
  <c r="E6244" i="10"/>
  <c r="G6244" i="10" s="1"/>
  <c r="H6243" i="10"/>
  <c r="E6243" i="10"/>
  <c r="H6242" i="10"/>
  <c r="E6242" i="10"/>
  <c r="G6243" i="10" s="1"/>
  <c r="H6241" i="10"/>
  <c r="E6241" i="10"/>
  <c r="G6241" i="10" s="1"/>
  <c r="H6240" i="10"/>
  <c r="E6240" i="10"/>
  <c r="G6240" i="10" s="1"/>
  <c r="H6239" i="10"/>
  <c r="E6239" i="10"/>
  <c r="H6238" i="10"/>
  <c r="E6238" i="10"/>
  <c r="G6239" i="10" s="1"/>
  <c r="H6237" i="10"/>
  <c r="E6237" i="10"/>
  <c r="G6237" i="10" s="1"/>
  <c r="H6236" i="10"/>
  <c r="E6236" i="10"/>
  <c r="G6236" i="10" s="1"/>
  <c r="H6235" i="10"/>
  <c r="E6235" i="10"/>
  <c r="H6234" i="10"/>
  <c r="E6234" i="10"/>
  <c r="G6235" i="10" s="1"/>
  <c r="H6233" i="10"/>
  <c r="E6233" i="10"/>
  <c r="G6233" i="10" s="1"/>
  <c r="H6232" i="10"/>
  <c r="E6232" i="10"/>
  <c r="G6232" i="10" s="1"/>
  <c r="H6231" i="10"/>
  <c r="E6231" i="10"/>
  <c r="H6230" i="10"/>
  <c r="E6230" i="10"/>
  <c r="G6231" i="10" s="1"/>
  <c r="H6229" i="10"/>
  <c r="E6229" i="10"/>
  <c r="G6229" i="10" s="1"/>
  <c r="H6228" i="10"/>
  <c r="E6228" i="10"/>
  <c r="G6228" i="10" s="1"/>
  <c r="H6227" i="10"/>
  <c r="E6227" i="10"/>
  <c r="H6226" i="10"/>
  <c r="E6226" i="10"/>
  <c r="G6227" i="10" s="1"/>
  <c r="H6225" i="10"/>
  <c r="E6225" i="10"/>
  <c r="G6225" i="10" s="1"/>
  <c r="H6224" i="10"/>
  <c r="E6224" i="10"/>
  <c r="G6224" i="10" s="1"/>
  <c r="H6223" i="10"/>
  <c r="E6223" i="10"/>
  <c r="H6222" i="10"/>
  <c r="E6222" i="10"/>
  <c r="G6223" i="10" s="1"/>
  <c r="H6221" i="10"/>
  <c r="E6221" i="10"/>
  <c r="G6221" i="10" s="1"/>
  <c r="H6220" i="10"/>
  <c r="E6220" i="10"/>
  <c r="G6220" i="10" s="1"/>
  <c r="H6219" i="10"/>
  <c r="E6219" i="10"/>
  <c r="H6218" i="10"/>
  <c r="E6218" i="10"/>
  <c r="G6219" i="10" s="1"/>
  <c r="H6217" i="10"/>
  <c r="E6217" i="10"/>
  <c r="G6217" i="10" s="1"/>
  <c r="H6216" i="10"/>
  <c r="E6216" i="10"/>
  <c r="G6216" i="10" s="1"/>
  <c r="H6215" i="10"/>
  <c r="E6215" i="10"/>
  <c r="H6214" i="10"/>
  <c r="E6214" i="10"/>
  <c r="G6215" i="10" s="1"/>
  <c r="H6213" i="10"/>
  <c r="E6213" i="10"/>
  <c r="G6213" i="10" s="1"/>
  <c r="H6212" i="10"/>
  <c r="E6212" i="10"/>
  <c r="G6212" i="10" s="1"/>
  <c r="H6211" i="10"/>
  <c r="E6211" i="10"/>
  <c r="H6210" i="10"/>
  <c r="G6210" i="10"/>
  <c r="E6210" i="10"/>
  <c r="G6211" i="10" s="1"/>
  <c r="H6209" i="10"/>
  <c r="E6209" i="10"/>
  <c r="G6209" i="10" s="1"/>
  <c r="H6208" i="10"/>
  <c r="E6208" i="10"/>
  <c r="G6208" i="10" s="1"/>
  <c r="H6207" i="10"/>
  <c r="E6207" i="10"/>
  <c r="H6206" i="10"/>
  <c r="E6206" i="10"/>
  <c r="G6207" i="10" s="1"/>
  <c r="H6205" i="10"/>
  <c r="E6205" i="10"/>
  <c r="G6205" i="10" s="1"/>
  <c r="H6204" i="10"/>
  <c r="E6204" i="10"/>
  <c r="G6204" i="10" s="1"/>
  <c r="H6203" i="10"/>
  <c r="E6203" i="10"/>
  <c r="H6202" i="10"/>
  <c r="E6202" i="10"/>
  <c r="G6203" i="10" s="1"/>
  <c r="H6201" i="10"/>
  <c r="E6201" i="10"/>
  <c r="G6201" i="10" s="1"/>
  <c r="H6200" i="10"/>
  <c r="E6200" i="10"/>
  <c r="G6200" i="10" s="1"/>
  <c r="H6199" i="10"/>
  <c r="E6199" i="10"/>
  <c r="H6198" i="10"/>
  <c r="E6198" i="10"/>
  <c r="G6199" i="10" s="1"/>
  <c r="H6197" i="10"/>
  <c r="E6197" i="10"/>
  <c r="G6198" i="10" s="1"/>
  <c r="H6196" i="10"/>
  <c r="E6196" i="10"/>
  <c r="G6196" i="10" s="1"/>
  <c r="H6195" i="10"/>
  <c r="E6195" i="10"/>
  <c r="H6194" i="10"/>
  <c r="E6194" i="10"/>
  <c r="G6195" i="10" s="1"/>
  <c r="H6193" i="10"/>
  <c r="E6193" i="10"/>
  <c r="G6193" i="10" s="1"/>
  <c r="H6192" i="10"/>
  <c r="E6192" i="10"/>
  <c r="G6192" i="10" s="1"/>
  <c r="H6191" i="10"/>
  <c r="E6191" i="10"/>
  <c r="H6190" i="10"/>
  <c r="E6190" i="10"/>
  <c r="G6191" i="10" s="1"/>
  <c r="H6189" i="10"/>
  <c r="E6189" i="10"/>
  <c r="G6190" i="10" s="1"/>
  <c r="H6188" i="10"/>
  <c r="E6188" i="10"/>
  <c r="G6188" i="10" s="1"/>
  <c r="H6187" i="10"/>
  <c r="E6187" i="10"/>
  <c r="H6186" i="10"/>
  <c r="G6186" i="10"/>
  <c r="E6186" i="10"/>
  <c r="G6187" i="10" s="1"/>
  <c r="H6185" i="10"/>
  <c r="E6185" i="10"/>
  <c r="G6185" i="10" s="1"/>
  <c r="H6184" i="10"/>
  <c r="E6184" i="10"/>
  <c r="G6184" i="10" s="1"/>
  <c r="H6183" i="10"/>
  <c r="E6183" i="10"/>
  <c r="H6182" i="10"/>
  <c r="G6182" i="10"/>
  <c r="E6182" i="10"/>
  <c r="G6183" i="10" s="1"/>
  <c r="H6181" i="10"/>
  <c r="E6181" i="10"/>
  <c r="G6181" i="10" s="1"/>
  <c r="H6180" i="10"/>
  <c r="E6180" i="10"/>
  <c r="G6180" i="10" s="1"/>
  <c r="H6179" i="10"/>
  <c r="E6179" i="10"/>
  <c r="H6178" i="10"/>
  <c r="G6178" i="10"/>
  <c r="E6178" i="10"/>
  <c r="G6179" i="10" s="1"/>
  <c r="H6177" i="10"/>
  <c r="E6177" i="10"/>
  <c r="G6177" i="10" s="1"/>
  <c r="H6176" i="10"/>
  <c r="E6176" i="10"/>
  <c r="G6176" i="10" s="1"/>
  <c r="H6175" i="10"/>
  <c r="E6175" i="10"/>
  <c r="H6174" i="10"/>
  <c r="G6174" i="10"/>
  <c r="E6174" i="10"/>
  <c r="G6175" i="10" s="1"/>
  <c r="H6173" i="10"/>
  <c r="E6173" i="10"/>
  <c r="G6173" i="10" s="1"/>
  <c r="H6172" i="10"/>
  <c r="E6172" i="10"/>
  <c r="G6172" i="10" s="1"/>
  <c r="H6171" i="10"/>
  <c r="E6171" i="10"/>
  <c r="H6170" i="10"/>
  <c r="G6170" i="10"/>
  <c r="E6170" i="10"/>
  <c r="G6171" i="10" s="1"/>
  <c r="H6169" i="10"/>
  <c r="E6169" i="10"/>
  <c r="G6169" i="10" s="1"/>
  <c r="H6168" i="10"/>
  <c r="E6168" i="10"/>
  <c r="G6168" i="10" s="1"/>
  <c r="H6167" i="10"/>
  <c r="E6167" i="10"/>
  <c r="H6166" i="10"/>
  <c r="G6166" i="10"/>
  <c r="E6166" i="10"/>
  <c r="G6167" i="10" s="1"/>
  <c r="H6165" i="10"/>
  <c r="E6165" i="10"/>
  <c r="G6165" i="10" s="1"/>
  <c r="H6164" i="10"/>
  <c r="E6164" i="10"/>
  <c r="G6164" i="10" s="1"/>
  <c r="H6163" i="10"/>
  <c r="E6163" i="10"/>
  <c r="H6162" i="10"/>
  <c r="E6162" i="10"/>
  <c r="G6163" i="10" s="1"/>
  <c r="H6161" i="10"/>
  <c r="E6161" i="10"/>
  <c r="G6161" i="10" s="1"/>
  <c r="H6160" i="10"/>
  <c r="E6160" i="10"/>
  <c r="G6160" i="10" s="1"/>
  <c r="H6159" i="10"/>
  <c r="E6159" i="10"/>
  <c r="H6158" i="10"/>
  <c r="E6158" i="10"/>
  <c r="G6159" i="10" s="1"/>
  <c r="H6157" i="10"/>
  <c r="E6157" i="10"/>
  <c r="G6157" i="10" s="1"/>
  <c r="H6156" i="10"/>
  <c r="E6156" i="10"/>
  <c r="G6156" i="10" s="1"/>
  <c r="H6155" i="10"/>
  <c r="E6155" i="10"/>
  <c r="H6154" i="10"/>
  <c r="E6154" i="10"/>
  <c r="G6155" i="10" s="1"/>
  <c r="H6153" i="10"/>
  <c r="E6153" i="10"/>
  <c r="G6153" i="10" s="1"/>
  <c r="H6152" i="10"/>
  <c r="E6152" i="10"/>
  <c r="G6152" i="10" s="1"/>
  <c r="H6151" i="10"/>
  <c r="E6151" i="10"/>
  <c r="H6150" i="10"/>
  <c r="E6150" i="10"/>
  <c r="G6151" i="10" s="1"/>
  <c r="H6149" i="10"/>
  <c r="E6149" i="10"/>
  <c r="G6149" i="10" s="1"/>
  <c r="H6148" i="10"/>
  <c r="E6148" i="10"/>
  <c r="G6148" i="10" s="1"/>
  <c r="H6147" i="10"/>
  <c r="E6147" i="10"/>
  <c r="H6146" i="10"/>
  <c r="G6146" i="10"/>
  <c r="E6146" i="10"/>
  <c r="G6147" i="10" s="1"/>
  <c r="H6145" i="10"/>
  <c r="E6145" i="10"/>
  <c r="G6145" i="10" s="1"/>
  <c r="H6144" i="10"/>
  <c r="E6144" i="10"/>
  <c r="G6144" i="10" s="1"/>
  <c r="H6143" i="10"/>
  <c r="G6143" i="10"/>
  <c r="E6143" i="10"/>
  <c r="H6142" i="10"/>
  <c r="E6142" i="10"/>
  <c r="G6142" i="10" s="1"/>
  <c r="H6141" i="10"/>
  <c r="E6141" i="10"/>
  <c r="G6141" i="10" s="1"/>
  <c r="H6140" i="10"/>
  <c r="E6140" i="10"/>
  <c r="G6140" i="10" s="1"/>
  <c r="H6139" i="10"/>
  <c r="G6139" i="10"/>
  <c r="E6139" i="10"/>
  <c r="H6138" i="10"/>
  <c r="G6138" i="10"/>
  <c r="E6138" i="10"/>
  <c r="H6137" i="10"/>
  <c r="E6137" i="10"/>
  <c r="G6137" i="10" s="1"/>
  <c r="H6136" i="10"/>
  <c r="E6136" i="10"/>
  <c r="G6136" i="10" s="1"/>
  <c r="H6135" i="10"/>
  <c r="G6135" i="10"/>
  <c r="E6135" i="10"/>
  <c r="H6134" i="10"/>
  <c r="E6134" i="10"/>
  <c r="G6134" i="10" s="1"/>
  <c r="H6133" i="10"/>
  <c r="G6133" i="10"/>
  <c r="E6133" i="10"/>
  <c r="H6132" i="10"/>
  <c r="E6132" i="10"/>
  <c r="G6132" i="10" s="1"/>
  <c r="H6131" i="10"/>
  <c r="E6131" i="10"/>
  <c r="H6130" i="10"/>
  <c r="E6130" i="10"/>
  <c r="H6129" i="10"/>
  <c r="E6129" i="10"/>
  <c r="G6129" i="10" s="1"/>
  <c r="H6128" i="10"/>
  <c r="E6128" i="10"/>
  <c r="G6128" i="10" s="1"/>
  <c r="H6127" i="10"/>
  <c r="E6127" i="10"/>
  <c r="H6126" i="10"/>
  <c r="E6126" i="10"/>
  <c r="G6127" i="10" s="1"/>
  <c r="H6125" i="10"/>
  <c r="E6125" i="10"/>
  <c r="H6124" i="10"/>
  <c r="E6124" i="10"/>
  <c r="G6124" i="10" s="1"/>
  <c r="H6123" i="10"/>
  <c r="E6123" i="10"/>
  <c r="H6122" i="10"/>
  <c r="G6122" i="10"/>
  <c r="E6122" i="10"/>
  <c r="G6123" i="10" s="1"/>
  <c r="H6121" i="10"/>
  <c r="E6121" i="10"/>
  <c r="G6121" i="10" s="1"/>
  <c r="H6120" i="10"/>
  <c r="E6120" i="10"/>
  <c r="G6120" i="10" s="1"/>
  <c r="H6119" i="10"/>
  <c r="E6119" i="10"/>
  <c r="H6118" i="10"/>
  <c r="E6118" i="10"/>
  <c r="G6118" i="10" s="1"/>
  <c r="H6117" i="10"/>
  <c r="E6117" i="10"/>
  <c r="G6117" i="10" s="1"/>
  <c r="H6116" i="10"/>
  <c r="E6116" i="10"/>
  <c r="G6116" i="10" s="1"/>
  <c r="H6115" i="10"/>
  <c r="E6115" i="10"/>
  <c r="H6114" i="10"/>
  <c r="E6114" i="10"/>
  <c r="H6113" i="10"/>
  <c r="G6113" i="10"/>
  <c r="E6113" i="10"/>
  <c r="H6112" i="10"/>
  <c r="E6112" i="10"/>
  <c r="G6112" i="10" s="1"/>
  <c r="H6111" i="10"/>
  <c r="E6111" i="10"/>
  <c r="H6110" i="10"/>
  <c r="E6110" i="10"/>
  <c r="G6110" i="10" s="1"/>
  <c r="H6109" i="10"/>
  <c r="E6109" i="10"/>
  <c r="H6108" i="10"/>
  <c r="G6108" i="10"/>
  <c r="E6108" i="10"/>
  <c r="G6109" i="10" s="1"/>
  <c r="H6107" i="10"/>
  <c r="E6107" i="10"/>
  <c r="G6107" i="10" s="1"/>
  <c r="H6106" i="10"/>
  <c r="E6106" i="10"/>
  <c r="H6105" i="10"/>
  <c r="E6105" i="10"/>
  <c r="G6106" i="10" s="1"/>
  <c r="H6104" i="10"/>
  <c r="E6104" i="10"/>
  <c r="G6104" i="10" s="1"/>
  <c r="H6103" i="10"/>
  <c r="E6103" i="10"/>
  <c r="G6103" i="10" s="1"/>
  <c r="H6102" i="10"/>
  <c r="E6102" i="10"/>
  <c r="G6102" i="10" s="1"/>
  <c r="H6101" i="10"/>
  <c r="E6101" i="10"/>
  <c r="H6100" i="10"/>
  <c r="E6100" i="10"/>
  <c r="G6101" i="10" s="1"/>
  <c r="H6099" i="10"/>
  <c r="E6099" i="10"/>
  <c r="G6099" i="10" s="1"/>
  <c r="H6098" i="10"/>
  <c r="E6098" i="10"/>
  <c r="H6097" i="10"/>
  <c r="E6097" i="10"/>
  <c r="G6097" i="10" s="1"/>
  <c r="H6096" i="10"/>
  <c r="E6096" i="10"/>
  <c r="G6096" i="10" s="1"/>
  <c r="H6095" i="10"/>
  <c r="E6095" i="10"/>
  <c r="G6095" i="10" s="1"/>
  <c r="H6094" i="10"/>
  <c r="E6094" i="10"/>
  <c r="G6094" i="10" s="1"/>
  <c r="H6093" i="10"/>
  <c r="E6093" i="10"/>
  <c r="H6092" i="10"/>
  <c r="E6092" i="10"/>
  <c r="G6093" i="10" s="1"/>
  <c r="H6091" i="10"/>
  <c r="E6091" i="10"/>
  <c r="G6091" i="10" s="1"/>
  <c r="H6090" i="10"/>
  <c r="G6090" i="10"/>
  <c r="E6090" i="10"/>
  <c r="H6089" i="10"/>
  <c r="E6089" i="10"/>
  <c r="H6088" i="10"/>
  <c r="E6088" i="10"/>
  <c r="G6088" i="10" s="1"/>
  <c r="H6087" i="10"/>
  <c r="E6087" i="10"/>
  <c r="G6087" i="10" s="1"/>
  <c r="H6086" i="10"/>
  <c r="E6086" i="10"/>
  <c r="G6086" i="10" s="1"/>
  <c r="H6085" i="10"/>
  <c r="E6085" i="10"/>
  <c r="H6084" i="10"/>
  <c r="E6084" i="10"/>
  <c r="G6085" i="10" s="1"/>
  <c r="H6083" i="10"/>
  <c r="E6083" i="10"/>
  <c r="G6083" i="10" s="1"/>
  <c r="H6082" i="10"/>
  <c r="E6082" i="10"/>
  <c r="H6081" i="10"/>
  <c r="E6081" i="10"/>
  <c r="G6082" i="10" s="1"/>
  <c r="H6080" i="10"/>
  <c r="E6080" i="10"/>
  <c r="G6080" i="10" s="1"/>
  <c r="H6079" i="10"/>
  <c r="E6079" i="10"/>
  <c r="G6079" i="10" s="1"/>
  <c r="H6078" i="10"/>
  <c r="E6078" i="10"/>
  <c r="G6078" i="10" s="1"/>
  <c r="H6077" i="10"/>
  <c r="E6077" i="10"/>
  <c r="H6076" i="10"/>
  <c r="E6076" i="10"/>
  <c r="G6077" i="10" s="1"/>
  <c r="H6075" i="10"/>
  <c r="E6075" i="10"/>
  <c r="G6075" i="10" s="1"/>
  <c r="H6074" i="10"/>
  <c r="G6074" i="10"/>
  <c r="E6074" i="10"/>
  <c r="H6073" i="10"/>
  <c r="E6073" i="10"/>
  <c r="G6073" i="10" s="1"/>
  <c r="H6072" i="10"/>
  <c r="E6072" i="10"/>
  <c r="G6072" i="10" s="1"/>
  <c r="H6071" i="10"/>
  <c r="E6071" i="10"/>
  <c r="G6071" i="10" s="1"/>
  <c r="H6070" i="10"/>
  <c r="E6070" i="10"/>
  <c r="G6070" i="10" s="1"/>
  <c r="H6069" i="10"/>
  <c r="E6069" i="10"/>
  <c r="H6068" i="10"/>
  <c r="E6068" i="10"/>
  <c r="G6069" i="10" s="1"/>
  <c r="H6067" i="10"/>
  <c r="E6067" i="10"/>
  <c r="G6067" i="10" s="1"/>
  <c r="H6066" i="10"/>
  <c r="G6066" i="10"/>
  <c r="E6066" i="10"/>
  <c r="H6065" i="10"/>
  <c r="E6065" i="10"/>
  <c r="G6065" i="10" s="1"/>
  <c r="H6064" i="10"/>
  <c r="E6064" i="10"/>
  <c r="G6064" i="10" s="1"/>
  <c r="H6063" i="10"/>
  <c r="E6063" i="10"/>
  <c r="G6063" i="10" s="1"/>
  <c r="H6062" i="10"/>
  <c r="E6062" i="10"/>
  <c r="G6062" i="10" s="1"/>
  <c r="H6061" i="10"/>
  <c r="E6061" i="10"/>
  <c r="H6060" i="10"/>
  <c r="G6060" i="10"/>
  <c r="E6060" i="10"/>
  <c r="G6061" i="10" s="1"/>
  <c r="H6059" i="10"/>
  <c r="E6059" i="10"/>
  <c r="G6059" i="10" s="1"/>
  <c r="H6058" i="10"/>
  <c r="G6058" i="10"/>
  <c r="E6058" i="10"/>
  <c r="H6057" i="10"/>
  <c r="E6057" i="10"/>
  <c r="H6056" i="10"/>
  <c r="E6056" i="10"/>
  <c r="G6056" i="10" s="1"/>
  <c r="H6055" i="10"/>
  <c r="E6055" i="10"/>
  <c r="H6054" i="10"/>
  <c r="E6054" i="10"/>
  <c r="G6054" i="10" s="1"/>
  <c r="H6053" i="10"/>
  <c r="E6053" i="10"/>
  <c r="H6052" i="10"/>
  <c r="E6052" i="10"/>
  <c r="G6053" i="10" s="1"/>
  <c r="H6051" i="10"/>
  <c r="E6051" i="10"/>
  <c r="G6051" i="10" s="1"/>
  <c r="H6050" i="10"/>
  <c r="E6050" i="10"/>
  <c r="G6050" i="10" s="1"/>
  <c r="H6049" i="10"/>
  <c r="E6049" i="10"/>
  <c r="H6048" i="10"/>
  <c r="E6048" i="10"/>
  <c r="G6048" i="10" s="1"/>
  <c r="H6047" i="10"/>
  <c r="E6047" i="10"/>
  <c r="H6046" i="10"/>
  <c r="E6046" i="10"/>
  <c r="G6046" i="10" s="1"/>
  <c r="H6045" i="10"/>
  <c r="E6045" i="10"/>
  <c r="H6044" i="10"/>
  <c r="E6044" i="10"/>
  <c r="G6045" i="10" s="1"/>
  <c r="H6043" i="10"/>
  <c r="E6043" i="10"/>
  <c r="G6043" i="10" s="1"/>
  <c r="H6042" i="10"/>
  <c r="E6042" i="10"/>
  <c r="G6042" i="10" s="1"/>
  <c r="H6041" i="10"/>
  <c r="E6041" i="10"/>
  <c r="H6040" i="10"/>
  <c r="E6040" i="10"/>
  <c r="G6040" i="10" s="1"/>
  <c r="H6039" i="10"/>
  <c r="E6039" i="10"/>
  <c r="H6038" i="10"/>
  <c r="E6038" i="10"/>
  <c r="G6038" i="10" s="1"/>
  <c r="H6037" i="10"/>
  <c r="E6037" i="10"/>
  <c r="G6037" i="10" s="1"/>
  <c r="H6036" i="10"/>
  <c r="E6036" i="10"/>
  <c r="H6035" i="10"/>
  <c r="E6035" i="10"/>
  <c r="G6035" i="10" s="1"/>
  <c r="H6034" i="10"/>
  <c r="E6034" i="10"/>
  <c r="G6034" i="10" s="1"/>
  <c r="H6033" i="10"/>
  <c r="G6033" i="10"/>
  <c r="E6033" i="10"/>
  <c r="H6032" i="10"/>
  <c r="E6032" i="10"/>
  <c r="G6032" i="10" s="1"/>
  <c r="H6031" i="10"/>
  <c r="E6031" i="10"/>
  <c r="G6031" i="10" s="1"/>
  <c r="H6030" i="10"/>
  <c r="E6030" i="10"/>
  <c r="G6030" i="10" s="1"/>
  <c r="H6029" i="10"/>
  <c r="E6029" i="10"/>
  <c r="G6029" i="10" s="1"/>
  <c r="H6028" i="10"/>
  <c r="G6028" i="10"/>
  <c r="E6028" i="10"/>
  <c r="H6027" i="10"/>
  <c r="G6027" i="10"/>
  <c r="E6027" i="10"/>
  <c r="H6026" i="10"/>
  <c r="E6026" i="10"/>
  <c r="G6026" i="10" s="1"/>
  <c r="H6025" i="10"/>
  <c r="E6025" i="10"/>
  <c r="G6025" i="10" s="1"/>
  <c r="H6024" i="10"/>
  <c r="E6024" i="10"/>
  <c r="G6024" i="10" s="1"/>
  <c r="H6023" i="10"/>
  <c r="E6023" i="10"/>
  <c r="G6023" i="10" s="1"/>
  <c r="H6022" i="10"/>
  <c r="E6022" i="10"/>
  <c r="G6022" i="10" s="1"/>
  <c r="H6021" i="10"/>
  <c r="E6021" i="10"/>
  <c r="G6021" i="10" s="1"/>
  <c r="H6020" i="10"/>
  <c r="G6020" i="10"/>
  <c r="E6020" i="10"/>
  <c r="H6019" i="10"/>
  <c r="G6019" i="10"/>
  <c r="E6019" i="10"/>
  <c r="H6018" i="10"/>
  <c r="E6018" i="10"/>
  <c r="H6017" i="10"/>
  <c r="E6017" i="10"/>
  <c r="G6017" i="10" s="1"/>
  <c r="H6016" i="10"/>
  <c r="E6016" i="10"/>
  <c r="H6015" i="10"/>
  <c r="E6015" i="10"/>
  <c r="G6015" i="10" s="1"/>
  <c r="H6014" i="10"/>
  <c r="E6014" i="10"/>
  <c r="G6014" i="10" s="1"/>
  <c r="H6013" i="10"/>
  <c r="E6013" i="10"/>
  <c r="H6012" i="10"/>
  <c r="E6012" i="10"/>
  <c r="H6011" i="10"/>
  <c r="E6011" i="10"/>
  <c r="G6011" i="10" s="1"/>
  <c r="H6010" i="10"/>
  <c r="E6010" i="10"/>
  <c r="G6010" i="10" s="1"/>
  <c r="H6009" i="10"/>
  <c r="E6009" i="10"/>
  <c r="H6008" i="10"/>
  <c r="E6008" i="10"/>
  <c r="G6008" i="10" s="1"/>
  <c r="H6007" i="10"/>
  <c r="E6007" i="10"/>
  <c r="H6006" i="10"/>
  <c r="E6006" i="10"/>
  <c r="G6006" i="10" s="1"/>
  <c r="H6005" i="10"/>
  <c r="E6005" i="10"/>
  <c r="H6004" i="10"/>
  <c r="E6004" i="10"/>
  <c r="H6003" i="10"/>
  <c r="E6003" i="10"/>
  <c r="G6003" i="10" s="1"/>
  <c r="H6002" i="10"/>
  <c r="E6002" i="10"/>
  <c r="G6002" i="10" s="1"/>
  <c r="H6001" i="10"/>
  <c r="E6001" i="10"/>
  <c r="H6000" i="10"/>
  <c r="E6000" i="10"/>
  <c r="G6000" i="10" s="1"/>
  <c r="H5999" i="10"/>
  <c r="E5999" i="10"/>
  <c r="H5998" i="10"/>
  <c r="E5998" i="10"/>
  <c r="G5998" i="10" s="1"/>
  <c r="H5997" i="10"/>
  <c r="E5997" i="10"/>
  <c r="H5996" i="10"/>
  <c r="E5996" i="10"/>
  <c r="H5995" i="10"/>
  <c r="E5995" i="10"/>
  <c r="G5995" i="10" s="1"/>
  <c r="H5994" i="10"/>
  <c r="E5994" i="10"/>
  <c r="G5994" i="10" s="1"/>
  <c r="H5993" i="10"/>
  <c r="E5993" i="10"/>
  <c r="H5992" i="10"/>
  <c r="E5992" i="10"/>
  <c r="G5992" i="10" s="1"/>
  <c r="H5991" i="10"/>
  <c r="E5991" i="10"/>
  <c r="H5990" i="10"/>
  <c r="E5990" i="10"/>
  <c r="G5990" i="10" s="1"/>
  <c r="H5989" i="10"/>
  <c r="E5989" i="10"/>
  <c r="H5988" i="10"/>
  <c r="E5988" i="10"/>
  <c r="H5987" i="10"/>
  <c r="E5987" i="10"/>
  <c r="G5987" i="10" s="1"/>
  <c r="H5986" i="10"/>
  <c r="E5986" i="10"/>
  <c r="G5986" i="10" s="1"/>
  <c r="H5985" i="10"/>
  <c r="E5985" i="10"/>
  <c r="H5984" i="10"/>
  <c r="E5984" i="10"/>
  <c r="G5984" i="10" s="1"/>
  <c r="H5983" i="10"/>
  <c r="E5983" i="10"/>
  <c r="H5982" i="10"/>
  <c r="E5982" i="10"/>
  <c r="G5982" i="10" s="1"/>
  <c r="H5981" i="10"/>
  <c r="E5981" i="10"/>
  <c r="H5980" i="10"/>
  <c r="E5980" i="10"/>
  <c r="H5979" i="10"/>
  <c r="E5979" i="10"/>
  <c r="G5979" i="10" s="1"/>
  <c r="H5978" i="10"/>
  <c r="E5978" i="10"/>
  <c r="G5978" i="10" s="1"/>
  <c r="H5977" i="10"/>
  <c r="E5977" i="10"/>
  <c r="H5976" i="10"/>
  <c r="E5976" i="10"/>
  <c r="G5976" i="10" s="1"/>
  <c r="H5975" i="10"/>
  <c r="E5975" i="10"/>
  <c r="H5974" i="10"/>
  <c r="E5974" i="10"/>
  <c r="G5974" i="10" s="1"/>
  <c r="H5973" i="10"/>
  <c r="E5973" i="10"/>
  <c r="H5972" i="10"/>
  <c r="E5972" i="10"/>
  <c r="H5971" i="10"/>
  <c r="E5971" i="10"/>
  <c r="G5971" i="10" s="1"/>
  <c r="H5970" i="10"/>
  <c r="E5970" i="10"/>
  <c r="G5970" i="10" s="1"/>
  <c r="H5969" i="10"/>
  <c r="E5969" i="10"/>
  <c r="H5968" i="10"/>
  <c r="E5968" i="10"/>
  <c r="G5968" i="10" s="1"/>
  <c r="H5967" i="10"/>
  <c r="E5967" i="10"/>
  <c r="H5966" i="10"/>
  <c r="E5966" i="10"/>
  <c r="G5966" i="10" s="1"/>
  <c r="H5965" i="10"/>
  <c r="E5965" i="10"/>
  <c r="H5964" i="10"/>
  <c r="E5964" i="10"/>
  <c r="H5963" i="10"/>
  <c r="E5963" i="10"/>
  <c r="G5963" i="10" s="1"/>
  <c r="H5962" i="10"/>
  <c r="E5962" i="10"/>
  <c r="G5962" i="10" s="1"/>
  <c r="H5961" i="10"/>
  <c r="E5961" i="10"/>
  <c r="H5960" i="10"/>
  <c r="E5960" i="10"/>
  <c r="G5960" i="10" s="1"/>
  <c r="H5959" i="10"/>
  <c r="E5959" i="10"/>
  <c r="H5958" i="10"/>
  <c r="E5958" i="10"/>
  <c r="G5958" i="10" s="1"/>
  <c r="H5957" i="10"/>
  <c r="E5957" i="10"/>
  <c r="H5956" i="10"/>
  <c r="E5956" i="10"/>
  <c r="G5956" i="10" s="1"/>
  <c r="H5955" i="10"/>
  <c r="E5955" i="10"/>
  <c r="G5955" i="10" s="1"/>
  <c r="H5954" i="10"/>
  <c r="E5954" i="10"/>
  <c r="G5954" i="10" s="1"/>
  <c r="H5953" i="10"/>
  <c r="E5953" i="10"/>
  <c r="H5952" i="10"/>
  <c r="E5952" i="10"/>
  <c r="G5952" i="10" s="1"/>
  <c r="H5951" i="10"/>
  <c r="E5951" i="10"/>
  <c r="H5950" i="10"/>
  <c r="E5950" i="10"/>
  <c r="G5950" i="10" s="1"/>
  <c r="H5949" i="10"/>
  <c r="E5949" i="10"/>
  <c r="H5948" i="10"/>
  <c r="E5948" i="10"/>
  <c r="G5948" i="10" s="1"/>
  <c r="H5947" i="10"/>
  <c r="E5947" i="10"/>
  <c r="G5947" i="10" s="1"/>
  <c r="H5946" i="10"/>
  <c r="E5946" i="10"/>
  <c r="G5946" i="10" s="1"/>
  <c r="H5945" i="10"/>
  <c r="E5945" i="10"/>
  <c r="H5944" i="10"/>
  <c r="E5944" i="10"/>
  <c r="G5944" i="10" s="1"/>
  <c r="H5943" i="10"/>
  <c r="E5943" i="10"/>
  <c r="H5942" i="10"/>
  <c r="E5942" i="10"/>
  <c r="H5941" i="10"/>
  <c r="E5941" i="10"/>
  <c r="G5942" i="10" s="1"/>
  <c r="H5940" i="10"/>
  <c r="G5940" i="10"/>
  <c r="E5940" i="10"/>
  <c r="H5939" i="10"/>
  <c r="E5939" i="10"/>
  <c r="G5939" i="10" s="1"/>
  <c r="H5938" i="10"/>
  <c r="E5938" i="10"/>
  <c r="G5938" i="10" s="1"/>
  <c r="H5937" i="10"/>
  <c r="E5937" i="10"/>
  <c r="G5937" i="10" s="1"/>
  <c r="H5936" i="10"/>
  <c r="E5936" i="10"/>
  <c r="G5936" i="10" s="1"/>
  <c r="H5935" i="10"/>
  <c r="E5935" i="10"/>
  <c r="G5935" i="10" s="1"/>
  <c r="H5934" i="10"/>
  <c r="E5934" i="10"/>
  <c r="G5934" i="10" s="1"/>
  <c r="H5933" i="10"/>
  <c r="E5933" i="10"/>
  <c r="G5933" i="10" s="1"/>
  <c r="H5932" i="10"/>
  <c r="E5932" i="10"/>
  <c r="G5932" i="10" s="1"/>
  <c r="H5931" i="10"/>
  <c r="E5931" i="10"/>
  <c r="G5931" i="10" s="1"/>
  <c r="H5930" i="10"/>
  <c r="E5930" i="10"/>
  <c r="G5930" i="10" s="1"/>
  <c r="H5929" i="10"/>
  <c r="E5929" i="10"/>
  <c r="G5929" i="10" s="1"/>
  <c r="H5928" i="10"/>
  <c r="E5928" i="10"/>
  <c r="G5928" i="10" s="1"/>
  <c r="H5927" i="10"/>
  <c r="E5927" i="10"/>
  <c r="G5927" i="10" s="1"/>
  <c r="H5926" i="10"/>
  <c r="E5926" i="10"/>
  <c r="G5926" i="10" s="1"/>
  <c r="H5925" i="10"/>
  <c r="E5925" i="10"/>
  <c r="G5925" i="10" s="1"/>
  <c r="H5924" i="10"/>
  <c r="E5924" i="10"/>
  <c r="G5924" i="10" s="1"/>
  <c r="H5923" i="10"/>
  <c r="E5923" i="10"/>
  <c r="G5923" i="10" s="1"/>
  <c r="H5922" i="10"/>
  <c r="E5922" i="10"/>
  <c r="G5922" i="10" s="1"/>
  <c r="H5921" i="10"/>
  <c r="E5921" i="10"/>
  <c r="G5921" i="10" s="1"/>
  <c r="H5920" i="10"/>
  <c r="E5920" i="10"/>
  <c r="G5920" i="10" s="1"/>
  <c r="H5919" i="10"/>
  <c r="E5919" i="10"/>
  <c r="G5919" i="10" s="1"/>
  <c r="H5918" i="10"/>
  <c r="E5918" i="10"/>
  <c r="G5918" i="10" s="1"/>
  <c r="H5917" i="10"/>
  <c r="E5917" i="10"/>
  <c r="G5917" i="10" s="1"/>
  <c r="H5916" i="10"/>
  <c r="E5916" i="10"/>
  <c r="G5916" i="10" s="1"/>
  <c r="H5915" i="10"/>
  <c r="E5915" i="10"/>
  <c r="G5915" i="10" s="1"/>
  <c r="H5914" i="10"/>
  <c r="E5914" i="10"/>
  <c r="G5914" i="10" s="1"/>
  <c r="H5913" i="10"/>
  <c r="E5913" i="10"/>
  <c r="G5913" i="10" s="1"/>
  <c r="H5912" i="10"/>
  <c r="E5912" i="10"/>
  <c r="G5912" i="10" s="1"/>
  <c r="H5911" i="10"/>
  <c r="E5911" i="10"/>
  <c r="H5910" i="10"/>
  <c r="E5910" i="10"/>
  <c r="G5910" i="10" s="1"/>
  <c r="H5909" i="10"/>
  <c r="E5909" i="10"/>
  <c r="H5908" i="10"/>
  <c r="E5908" i="10"/>
  <c r="G5908" i="10" s="1"/>
  <c r="H5907" i="10"/>
  <c r="E5907" i="10"/>
  <c r="H5906" i="10"/>
  <c r="E5906" i="10"/>
  <c r="G5907" i="10" s="1"/>
  <c r="H5905" i="10"/>
  <c r="E5905" i="10"/>
  <c r="H5904" i="10"/>
  <c r="E5904" i="10"/>
  <c r="G5904" i="10" s="1"/>
  <c r="H5903" i="10"/>
  <c r="E5903" i="10"/>
  <c r="H5902" i="10"/>
  <c r="E5902" i="10"/>
  <c r="G5902" i="10" s="1"/>
  <c r="H5901" i="10"/>
  <c r="E5901" i="10"/>
  <c r="H5900" i="10"/>
  <c r="E5900" i="10"/>
  <c r="G5900" i="10" s="1"/>
  <c r="H5899" i="10"/>
  <c r="E5899" i="10"/>
  <c r="H5898" i="10"/>
  <c r="E5898" i="10"/>
  <c r="G5899" i="10" s="1"/>
  <c r="H5897" i="10"/>
  <c r="E5897" i="10"/>
  <c r="H5896" i="10"/>
  <c r="E5896" i="10"/>
  <c r="G5896" i="10" s="1"/>
  <c r="H5895" i="10"/>
  <c r="E5895" i="10"/>
  <c r="H5894" i="10"/>
  <c r="E5894" i="10"/>
  <c r="G5894" i="10" s="1"/>
  <c r="H5893" i="10"/>
  <c r="E5893" i="10"/>
  <c r="H5892" i="10"/>
  <c r="E5892" i="10"/>
  <c r="G5892" i="10" s="1"/>
  <c r="H5891" i="10"/>
  <c r="E5891" i="10"/>
  <c r="H5890" i="10"/>
  <c r="E5890" i="10"/>
  <c r="G5891" i="10" s="1"/>
  <c r="H5889" i="10"/>
  <c r="E5889" i="10"/>
  <c r="H5888" i="10"/>
  <c r="E5888" i="10"/>
  <c r="G5888" i="10" s="1"/>
  <c r="H5887" i="10"/>
  <c r="E5887" i="10"/>
  <c r="H5886" i="10"/>
  <c r="E5886" i="10"/>
  <c r="G5886" i="10" s="1"/>
  <c r="H5885" i="10"/>
  <c r="E5885" i="10"/>
  <c r="H5884" i="10"/>
  <c r="E5884" i="10"/>
  <c r="G5884" i="10" s="1"/>
  <c r="H5883" i="10"/>
  <c r="E5883" i="10"/>
  <c r="H5882" i="10"/>
  <c r="E5882" i="10"/>
  <c r="G5883" i="10" s="1"/>
  <c r="H5881" i="10"/>
  <c r="E5881" i="10"/>
  <c r="H5880" i="10"/>
  <c r="E5880" i="10"/>
  <c r="G5880" i="10" s="1"/>
  <c r="H5879" i="10"/>
  <c r="E5879" i="10"/>
  <c r="H5878" i="10"/>
  <c r="E5878" i="10"/>
  <c r="G5878" i="10" s="1"/>
  <c r="H5877" i="10"/>
  <c r="E5877" i="10"/>
  <c r="H5876" i="10"/>
  <c r="E5876" i="10"/>
  <c r="G5876" i="10" s="1"/>
  <c r="H5875" i="10"/>
  <c r="E5875" i="10"/>
  <c r="H5874" i="10"/>
  <c r="E5874" i="10"/>
  <c r="G5875" i="10" s="1"/>
  <c r="H5873" i="10"/>
  <c r="E5873" i="10"/>
  <c r="H5872" i="10"/>
  <c r="E5872" i="10"/>
  <c r="G5872" i="10" s="1"/>
  <c r="H5871" i="10"/>
  <c r="E5871" i="10"/>
  <c r="H5870" i="10"/>
  <c r="E5870" i="10"/>
  <c r="G5870" i="10" s="1"/>
  <c r="H5869" i="10"/>
  <c r="E5869" i="10"/>
  <c r="H5868" i="10"/>
  <c r="E5868" i="10"/>
  <c r="G5868" i="10" s="1"/>
  <c r="H5867" i="10"/>
  <c r="E5867" i="10"/>
  <c r="H5866" i="10"/>
  <c r="E5866" i="10"/>
  <c r="G5867" i="10" s="1"/>
  <c r="H5865" i="10"/>
  <c r="E5865" i="10"/>
  <c r="H5864" i="10"/>
  <c r="E5864" i="10"/>
  <c r="G5864" i="10" s="1"/>
  <c r="H5863" i="10"/>
  <c r="E5863" i="10"/>
  <c r="H5862" i="10"/>
  <c r="E5862" i="10"/>
  <c r="G5862" i="10" s="1"/>
  <c r="H5861" i="10"/>
  <c r="E5861" i="10"/>
  <c r="H5860" i="10"/>
  <c r="E5860" i="10"/>
  <c r="G5860" i="10" s="1"/>
  <c r="H5859" i="10"/>
  <c r="E5859" i="10"/>
  <c r="H5858" i="10"/>
  <c r="E5858" i="10"/>
  <c r="G5859" i="10" s="1"/>
  <c r="H5857" i="10"/>
  <c r="E5857" i="10"/>
  <c r="H5856" i="10"/>
  <c r="E5856" i="10"/>
  <c r="G5856" i="10" s="1"/>
  <c r="H5855" i="10"/>
  <c r="E5855" i="10"/>
  <c r="H5854" i="10"/>
  <c r="E5854" i="10"/>
  <c r="G5854" i="10" s="1"/>
  <c r="H5853" i="10"/>
  <c r="E5853" i="10"/>
  <c r="H5852" i="10"/>
  <c r="E5852" i="10"/>
  <c r="G5852" i="10" s="1"/>
  <c r="H5851" i="10"/>
  <c r="E5851" i="10"/>
  <c r="H5850" i="10"/>
  <c r="E5850" i="10"/>
  <c r="G5851" i="10" s="1"/>
  <c r="H5849" i="10"/>
  <c r="E5849" i="10"/>
  <c r="H5848" i="10"/>
  <c r="E5848" i="10"/>
  <c r="G5848" i="10" s="1"/>
  <c r="H5847" i="10"/>
  <c r="E5847" i="10"/>
  <c r="H5846" i="10"/>
  <c r="E5846" i="10"/>
  <c r="G5846" i="10" s="1"/>
  <c r="H5845" i="10"/>
  <c r="E5845" i="10"/>
  <c r="H5844" i="10"/>
  <c r="E5844" i="10"/>
  <c r="G5844" i="10" s="1"/>
  <c r="H5843" i="10"/>
  <c r="E5843" i="10"/>
  <c r="H5842" i="10"/>
  <c r="E5842" i="10"/>
  <c r="G5843" i="10" s="1"/>
  <c r="H5841" i="10"/>
  <c r="E5841" i="10"/>
  <c r="H5840" i="10"/>
  <c r="E5840" i="10"/>
  <c r="G5840" i="10" s="1"/>
  <c r="H5839" i="10"/>
  <c r="E5839" i="10"/>
  <c r="H5838" i="10"/>
  <c r="E5838" i="10"/>
  <c r="G5838" i="10" s="1"/>
  <c r="H5837" i="10"/>
  <c r="E5837" i="10"/>
  <c r="H5836" i="10"/>
  <c r="E5836" i="10"/>
  <c r="G5836" i="10" s="1"/>
  <c r="H5835" i="10"/>
  <c r="E5835" i="10"/>
  <c r="H5834" i="10"/>
  <c r="E5834" i="10"/>
  <c r="G5835" i="10" s="1"/>
  <c r="H5833" i="10"/>
  <c r="E5833" i="10"/>
  <c r="H5832" i="10"/>
  <c r="E5832" i="10"/>
  <c r="G5832" i="10" s="1"/>
  <c r="H5831" i="10"/>
  <c r="E5831" i="10"/>
  <c r="H5830" i="10"/>
  <c r="E5830" i="10"/>
  <c r="G5830" i="10" s="1"/>
  <c r="H5829" i="10"/>
  <c r="E5829" i="10"/>
  <c r="H5828" i="10"/>
  <c r="E5828" i="10"/>
  <c r="G5828" i="10" s="1"/>
  <c r="H5827" i="10"/>
  <c r="E5827" i="10"/>
  <c r="H5826" i="10"/>
  <c r="E5826" i="10"/>
  <c r="G5827" i="10" s="1"/>
  <c r="H5825" i="10"/>
  <c r="E5825" i="10"/>
  <c r="H5824" i="10"/>
  <c r="E5824" i="10"/>
  <c r="G5824" i="10" s="1"/>
  <c r="H5823" i="10"/>
  <c r="E5823" i="10"/>
  <c r="H5822" i="10"/>
  <c r="E5822" i="10"/>
  <c r="G5822" i="10" s="1"/>
  <c r="H5821" i="10"/>
  <c r="E5821" i="10"/>
  <c r="H5820" i="10"/>
  <c r="E5820" i="10"/>
  <c r="G5820" i="10" s="1"/>
  <c r="H5819" i="10"/>
  <c r="E5819" i="10"/>
  <c r="H5818" i="10"/>
  <c r="E5818" i="10"/>
  <c r="G5819" i="10" s="1"/>
  <c r="H5817" i="10"/>
  <c r="E5817" i="10"/>
  <c r="H5816" i="10"/>
  <c r="E5816" i="10"/>
  <c r="G5816" i="10" s="1"/>
  <c r="H5815" i="10"/>
  <c r="E5815" i="10"/>
  <c r="H5814" i="10"/>
  <c r="E5814" i="10"/>
  <c r="G5814" i="10" s="1"/>
  <c r="H5813" i="10"/>
  <c r="E5813" i="10"/>
  <c r="H5812" i="10"/>
  <c r="E5812" i="10"/>
  <c r="G5812" i="10" s="1"/>
  <c r="H5811" i="10"/>
  <c r="E5811" i="10"/>
  <c r="H5810" i="10"/>
  <c r="E5810" i="10"/>
  <c r="G5811" i="10" s="1"/>
  <c r="H5809" i="10"/>
  <c r="E5809" i="10"/>
  <c r="H5808" i="10"/>
  <c r="E5808" i="10"/>
  <c r="G5808" i="10" s="1"/>
  <c r="H5807" i="10"/>
  <c r="E5807" i="10"/>
  <c r="H5806" i="10"/>
  <c r="E5806" i="10"/>
  <c r="G5806" i="10" s="1"/>
  <c r="H5805" i="10"/>
  <c r="E5805" i="10"/>
  <c r="H5804" i="10"/>
  <c r="E5804" i="10"/>
  <c r="G5804" i="10" s="1"/>
  <c r="H5803" i="10"/>
  <c r="E5803" i="10"/>
  <c r="H5802" i="10"/>
  <c r="E5802" i="10"/>
  <c r="G5803" i="10" s="1"/>
  <c r="H5801" i="10"/>
  <c r="E5801" i="10"/>
  <c r="H5800" i="10"/>
  <c r="E5800" i="10"/>
  <c r="G5800" i="10" s="1"/>
  <c r="H5799" i="10"/>
  <c r="E5799" i="10"/>
  <c r="H5798" i="10"/>
  <c r="E5798" i="10"/>
  <c r="G5798" i="10" s="1"/>
  <c r="H5797" i="10"/>
  <c r="E5797" i="10"/>
  <c r="H5796" i="10"/>
  <c r="E5796" i="10"/>
  <c r="G5796" i="10" s="1"/>
  <c r="H5795" i="10"/>
  <c r="E5795" i="10"/>
  <c r="H5794" i="10"/>
  <c r="E5794" i="10"/>
  <c r="G5795" i="10" s="1"/>
  <c r="H5793" i="10"/>
  <c r="E5793" i="10"/>
  <c r="H5792" i="10"/>
  <c r="E5792" i="10"/>
  <c r="G5792" i="10" s="1"/>
  <c r="H5791" i="10"/>
  <c r="E5791" i="10"/>
  <c r="H5790" i="10"/>
  <c r="E5790" i="10"/>
  <c r="G5790" i="10" s="1"/>
  <c r="H5789" i="10"/>
  <c r="E5789" i="10"/>
  <c r="H5788" i="10"/>
  <c r="E5788" i="10"/>
  <c r="G5788" i="10" s="1"/>
  <c r="H5787" i="10"/>
  <c r="E5787" i="10"/>
  <c r="H5786" i="10"/>
  <c r="E5786" i="10"/>
  <c r="G5787" i="10" s="1"/>
  <c r="H5785" i="10"/>
  <c r="E5785" i="10"/>
  <c r="H5784" i="10"/>
  <c r="E5784" i="10"/>
  <c r="G5784" i="10" s="1"/>
  <c r="H5783" i="10"/>
  <c r="E5783" i="10"/>
  <c r="H5782" i="10"/>
  <c r="E5782" i="10"/>
  <c r="G5782" i="10" s="1"/>
  <c r="H5781" i="10"/>
  <c r="E5781" i="10"/>
  <c r="H5780" i="10"/>
  <c r="E5780" i="10"/>
  <c r="G5780" i="10" s="1"/>
  <c r="H5779" i="10"/>
  <c r="E5779" i="10"/>
  <c r="H5778" i="10"/>
  <c r="E5778" i="10"/>
  <c r="G5779" i="10" s="1"/>
  <c r="H5777" i="10"/>
  <c r="E5777" i="10"/>
  <c r="H5776" i="10"/>
  <c r="E5776" i="10"/>
  <c r="G5776" i="10" s="1"/>
  <c r="H5775" i="10"/>
  <c r="E5775" i="10"/>
  <c r="H5774" i="10"/>
  <c r="E5774" i="10"/>
  <c r="G5774" i="10" s="1"/>
  <c r="H5773" i="10"/>
  <c r="E5773" i="10"/>
  <c r="H5772" i="10"/>
  <c r="E5772" i="10"/>
  <c r="G5772" i="10" s="1"/>
  <c r="H5771" i="10"/>
  <c r="E5771" i="10"/>
  <c r="H5770" i="10"/>
  <c r="E5770" i="10"/>
  <c r="G5771" i="10" s="1"/>
  <c r="H5769" i="10"/>
  <c r="E5769" i="10"/>
  <c r="H5768" i="10"/>
  <c r="E5768" i="10"/>
  <c r="G5768" i="10" s="1"/>
  <c r="H5767" i="10"/>
  <c r="E5767" i="10"/>
  <c r="H5766" i="10"/>
  <c r="E5766" i="10"/>
  <c r="G5766" i="10" s="1"/>
  <c r="H5765" i="10"/>
  <c r="E5765" i="10"/>
  <c r="H5764" i="10"/>
  <c r="E5764" i="10"/>
  <c r="G5764" i="10" s="1"/>
  <c r="H5763" i="10"/>
  <c r="E5763" i="10"/>
  <c r="H5762" i="10"/>
  <c r="E5762" i="10"/>
  <c r="G5763" i="10" s="1"/>
  <c r="H5761" i="10"/>
  <c r="E5761" i="10"/>
  <c r="H5760" i="10"/>
  <c r="E5760" i="10"/>
  <c r="G5760" i="10" s="1"/>
  <c r="H5759" i="10"/>
  <c r="E5759" i="10"/>
  <c r="H5758" i="10"/>
  <c r="E5758" i="10"/>
  <c r="G5758" i="10" s="1"/>
  <c r="H5757" i="10"/>
  <c r="E5757" i="10"/>
  <c r="H5756" i="10"/>
  <c r="E5756" i="10"/>
  <c r="G5756" i="10" s="1"/>
  <c r="H5755" i="10"/>
  <c r="E5755" i="10"/>
  <c r="H5754" i="10"/>
  <c r="E5754" i="10"/>
  <c r="G5754" i="10" s="1"/>
  <c r="H5753" i="10"/>
  <c r="E5753" i="10"/>
  <c r="H5752" i="10"/>
  <c r="E5752" i="10"/>
  <c r="G5752" i="10" s="1"/>
  <c r="H5751" i="10"/>
  <c r="E5751" i="10"/>
  <c r="H5750" i="10"/>
  <c r="E5750" i="10"/>
  <c r="G5750" i="10" s="1"/>
  <c r="H5749" i="10"/>
  <c r="E5749" i="10"/>
  <c r="H5748" i="10"/>
  <c r="E5748" i="10"/>
  <c r="G5748" i="10" s="1"/>
  <c r="H5747" i="10"/>
  <c r="E5747" i="10"/>
  <c r="H5746" i="10"/>
  <c r="E5746" i="10"/>
  <c r="G5746" i="10" s="1"/>
  <c r="H5745" i="10"/>
  <c r="E5745" i="10"/>
  <c r="H5744" i="10"/>
  <c r="E5744" i="10"/>
  <c r="G5744" i="10" s="1"/>
  <c r="H5743" i="10"/>
  <c r="E5743" i="10"/>
  <c r="H5742" i="10"/>
  <c r="E5742" i="10"/>
  <c r="G5742" i="10" s="1"/>
  <c r="H5741" i="10"/>
  <c r="E5741" i="10"/>
  <c r="H5740" i="10"/>
  <c r="E5740" i="10"/>
  <c r="G5740" i="10" s="1"/>
  <c r="H5739" i="10"/>
  <c r="G5739" i="10"/>
  <c r="E5739" i="10"/>
  <c r="H5738" i="10"/>
  <c r="E5738" i="10"/>
  <c r="G5738" i="10" s="1"/>
  <c r="H5737" i="10"/>
  <c r="E5737" i="10"/>
  <c r="H5736" i="10"/>
  <c r="E5736" i="10"/>
  <c r="G5736" i="10" s="1"/>
  <c r="H5735" i="10"/>
  <c r="E5735" i="10"/>
  <c r="H5734" i="10"/>
  <c r="E5734" i="10"/>
  <c r="G5734" i="10" s="1"/>
  <c r="H5733" i="10"/>
  <c r="E5733" i="10"/>
  <c r="H5732" i="10"/>
  <c r="E5732" i="10"/>
  <c r="G5732" i="10" s="1"/>
  <c r="H5731" i="10"/>
  <c r="G5731" i="10"/>
  <c r="E5731" i="10"/>
  <c r="H5730" i="10"/>
  <c r="E5730" i="10"/>
  <c r="G5730" i="10" s="1"/>
  <c r="H5729" i="10"/>
  <c r="E5729" i="10"/>
  <c r="H5728" i="10"/>
  <c r="E5728" i="10"/>
  <c r="G5728" i="10" s="1"/>
  <c r="H5727" i="10"/>
  <c r="E5727" i="10"/>
  <c r="H5726" i="10"/>
  <c r="E5726" i="10"/>
  <c r="G5726" i="10" s="1"/>
  <c r="H5725" i="10"/>
  <c r="E5725" i="10"/>
  <c r="H5724" i="10"/>
  <c r="E5724" i="10"/>
  <c r="G5724" i="10" s="1"/>
  <c r="H5723" i="10"/>
  <c r="E5723" i="10"/>
  <c r="H5722" i="10"/>
  <c r="E5722" i="10"/>
  <c r="G5722" i="10" s="1"/>
  <c r="H5721" i="10"/>
  <c r="E5721" i="10"/>
  <c r="H5720" i="10"/>
  <c r="E5720" i="10"/>
  <c r="G5720" i="10" s="1"/>
  <c r="H5719" i="10"/>
  <c r="E5719" i="10"/>
  <c r="H5718" i="10"/>
  <c r="E5718" i="10"/>
  <c r="G5718" i="10" s="1"/>
  <c r="H5717" i="10"/>
  <c r="E5717" i="10"/>
  <c r="H5716" i="10"/>
  <c r="E5716" i="10"/>
  <c r="G5716" i="10" s="1"/>
  <c r="H5715" i="10"/>
  <c r="E5715" i="10"/>
  <c r="H5714" i="10"/>
  <c r="E5714" i="10"/>
  <c r="G5714" i="10" s="1"/>
  <c r="H5713" i="10"/>
  <c r="E5713" i="10"/>
  <c r="H5712" i="10"/>
  <c r="E5712" i="10"/>
  <c r="G5712" i="10" s="1"/>
  <c r="H5711" i="10"/>
  <c r="E5711" i="10"/>
  <c r="H5710" i="10"/>
  <c r="E5710" i="10"/>
  <c r="G5710" i="10" s="1"/>
  <c r="H5709" i="10"/>
  <c r="E5709" i="10"/>
  <c r="H5708" i="10"/>
  <c r="E5708" i="10"/>
  <c r="G5709" i="10" s="1"/>
  <c r="H5707" i="10"/>
  <c r="E5707" i="10"/>
  <c r="G5707" i="10" s="1"/>
  <c r="H5706" i="10"/>
  <c r="E5706" i="10"/>
  <c r="G5706" i="10" s="1"/>
  <c r="H5705" i="10"/>
  <c r="G5705" i="10"/>
  <c r="E5705" i="10"/>
  <c r="H5704" i="10"/>
  <c r="E5704" i="10"/>
  <c r="G5704" i="10" s="1"/>
  <c r="H5703" i="10"/>
  <c r="E5703" i="10"/>
  <c r="H5702" i="10"/>
  <c r="E5702" i="10"/>
  <c r="G5702" i="10" s="1"/>
  <c r="H5701" i="10"/>
  <c r="E5701" i="10"/>
  <c r="H5700" i="10"/>
  <c r="E5700" i="10"/>
  <c r="H5699" i="10"/>
  <c r="E5699" i="10"/>
  <c r="G5699" i="10" s="1"/>
  <c r="H5698" i="10"/>
  <c r="E5698" i="10"/>
  <c r="G5698" i="10" s="1"/>
  <c r="H5697" i="10"/>
  <c r="E5697" i="10"/>
  <c r="H5696" i="10"/>
  <c r="E5696" i="10"/>
  <c r="G5696" i="10" s="1"/>
  <c r="H5695" i="10"/>
  <c r="E5695" i="10"/>
  <c r="H5694" i="10"/>
  <c r="E5694" i="10"/>
  <c r="G5694" i="10" s="1"/>
  <c r="H5693" i="10"/>
  <c r="G5693" i="10"/>
  <c r="E5693" i="10"/>
  <c r="H5692" i="10"/>
  <c r="E5692" i="10"/>
  <c r="H5691" i="10"/>
  <c r="G5691" i="10"/>
  <c r="E5691" i="10"/>
  <c r="G5692" i="10" s="1"/>
  <c r="H5690" i="10"/>
  <c r="E5690" i="10"/>
  <c r="G5690" i="10" s="1"/>
  <c r="H5689" i="10"/>
  <c r="E5689" i="10"/>
  <c r="H5688" i="10"/>
  <c r="E5688" i="10"/>
  <c r="H5687" i="10"/>
  <c r="G5687" i="10"/>
  <c r="E5687" i="10"/>
  <c r="H5686" i="10"/>
  <c r="E5686" i="10"/>
  <c r="H5685" i="10"/>
  <c r="E5685" i="10"/>
  <c r="H5684" i="10"/>
  <c r="E5684" i="10"/>
  <c r="G5684" i="10" s="1"/>
  <c r="H5683" i="10"/>
  <c r="E5683" i="10"/>
  <c r="H5682" i="10"/>
  <c r="E5682" i="10"/>
  <c r="G5682" i="10" s="1"/>
  <c r="H5681" i="10"/>
  <c r="E5681" i="10"/>
  <c r="H5680" i="10"/>
  <c r="E5680" i="10"/>
  <c r="G5680" i="10" s="1"/>
  <c r="H5679" i="10"/>
  <c r="E5679" i="10"/>
  <c r="H5678" i="10"/>
  <c r="E5678" i="10"/>
  <c r="G5678" i="10" s="1"/>
  <c r="H5677" i="10"/>
  <c r="E5677" i="10"/>
  <c r="H5676" i="10"/>
  <c r="E5676" i="10"/>
  <c r="G5676" i="10" s="1"/>
  <c r="H5675" i="10"/>
  <c r="E5675" i="10"/>
  <c r="H5674" i="10"/>
  <c r="E5674" i="10"/>
  <c r="G5674" i="10" s="1"/>
  <c r="H5673" i="10"/>
  <c r="E5673" i="10"/>
  <c r="H5672" i="10"/>
  <c r="E5672" i="10"/>
  <c r="G5672" i="10" s="1"/>
  <c r="H5671" i="10"/>
  <c r="E5671" i="10"/>
  <c r="H5670" i="10"/>
  <c r="E5670" i="10"/>
  <c r="G5670" i="10" s="1"/>
  <c r="H5669" i="10"/>
  <c r="E5669" i="10"/>
  <c r="H5668" i="10"/>
  <c r="E5668" i="10"/>
  <c r="G5668" i="10" s="1"/>
  <c r="H5667" i="10"/>
  <c r="E5667" i="10"/>
  <c r="H5666" i="10"/>
  <c r="E5666" i="10"/>
  <c r="G5666" i="10" s="1"/>
  <c r="H5665" i="10"/>
  <c r="E5665" i="10"/>
  <c r="H5664" i="10"/>
  <c r="E5664" i="10"/>
  <c r="G5664" i="10" s="1"/>
  <c r="H5663" i="10"/>
  <c r="E5663" i="10"/>
  <c r="H5662" i="10"/>
  <c r="E5662" i="10"/>
  <c r="G5662" i="10" s="1"/>
  <c r="H5661" i="10"/>
  <c r="E5661" i="10"/>
  <c r="H5660" i="10"/>
  <c r="E5660" i="10"/>
  <c r="G5660" i="10" s="1"/>
  <c r="H5659" i="10"/>
  <c r="E5659" i="10"/>
  <c r="H5658" i="10"/>
  <c r="E5658" i="10"/>
  <c r="G5658" i="10" s="1"/>
  <c r="H5657" i="10"/>
  <c r="E5657" i="10"/>
  <c r="H5656" i="10"/>
  <c r="E5656" i="10"/>
  <c r="G5656" i="10" s="1"/>
  <c r="H5655" i="10"/>
  <c r="E5655" i="10"/>
  <c r="H5654" i="10"/>
  <c r="E5654" i="10"/>
  <c r="G5654" i="10" s="1"/>
  <c r="H5653" i="10"/>
  <c r="E5653" i="10"/>
  <c r="H5652" i="10"/>
  <c r="E5652" i="10"/>
  <c r="G5652" i="10" s="1"/>
  <c r="H5651" i="10"/>
  <c r="E5651" i="10"/>
  <c r="H5650" i="10"/>
  <c r="E5650" i="10"/>
  <c r="G5650" i="10" s="1"/>
  <c r="H5649" i="10"/>
  <c r="E5649" i="10"/>
  <c r="H5648" i="10"/>
  <c r="E5648" i="10"/>
  <c r="H5647" i="10"/>
  <c r="E5647" i="10"/>
  <c r="H5646" i="10"/>
  <c r="E5646" i="10"/>
  <c r="G5646" i="10" s="1"/>
  <c r="H5645" i="10"/>
  <c r="E5645" i="10"/>
  <c r="H5644" i="10"/>
  <c r="E5644" i="10"/>
  <c r="H5643" i="10"/>
  <c r="E5643" i="10"/>
  <c r="H5642" i="10"/>
  <c r="E5642" i="10"/>
  <c r="G5642" i="10" s="1"/>
  <c r="H5641" i="10"/>
  <c r="E5641" i="10"/>
  <c r="H5640" i="10"/>
  <c r="E5640" i="10"/>
  <c r="H5639" i="10"/>
  <c r="E5639" i="10"/>
  <c r="H5638" i="10"/>
  <c r="E5638" i="10"/>
  <c r="G5638" i="10" s="1"/>
  <c r="H5637" i="10"/>
  <c r="E5637" i="10"/>
  <c r="H5636" i="10"/>
  <c r="E5636" i="10"/>
  <c r="H5635" i="10"/>
  <c r="E5635" i="10"/>
  <c r="H5634" i="10"/>
  <c r="E5634" i="10"/>
  <c r="G5634" i="10" s="1"/>
  <c r="H5633" i="10"/>
  <c r="E5633" i="10"/>
  <c r="H5632" i="10"/>
  <c r="E5632" i="10"/>
  <c r="H5631" i="10"/>
  <c r="E5631" i="10"/>
  <c r="H5630" i="10"/>
  <c r="E5630" i="10"/>
  <c r="G5630" i="10" s="1"/>
  <c r="H5629" i="10"/>
  <c r="E5629" i="10"/>
  <c r="H5628" i="10"/>
  <c r="E5628" i="10"/>
  <c r="H5627" i="10"/>
  <c r="E5627" i="10"/>
  <c r="H5626" i="10"/>
  <c r="E5626" i="10"/>
  <c r="G5626" i="10" s="1"/>
  <c r="H5625" i="10"/>
  <c r="E5625" i="10"/>
  <c r="H5624" i="10"/>
  <c r="E5624" i="10"/>
  <c r="H5623" i="10"/>
  <c r="E5623" i="10"/>
  <c r="G5623" i="10" s="1"/>
  <c r="H5622" i="10"/>
  <c r="E5622" i="10"/>
  <c r="G5622" i="10" s="1"/>
  <c r="H5621" i="10"/>
  <c r="E5621" i="10"/>
  <c r="H5620" i="10"/>
  <c r="E5620" i="10"/>
  <c r="H5619" i="10"/>
  <c r="E5619" i="10"/>
  <c r="G5619" i="10" s="1"/>
  <c r="H5618" i="10"/>
  <c r="E5618" i="10"/>
  <c r="G5618" i="10" s="1"/>
  <c r="H5617" i="10"/>
  <c r="E5617" i="10"/>
  <c r="H5616" i="10"/>
  <c r="E5616" i="10"/>
  <c r="H5615" i="10"/>
  <c r="E5615" i="10"/>
  <c r="G5615" i="10" s="1"/>
  <c r="H5614" i="10"/>
  <c r="E5614" i="10"/>
  <c r="G5614" i="10" s="1"/>
  <c r="H5613" i="10"/>
  <c r="E5613" i="10"/>
  <c r="H5612" i="10"/>
  <c r="E5612" i="10"/>
  <c r="H5611" i="10"/>
  <c r="E5611" i="10"/>
  <c r="G5611" i="10" s="1"/>
  <c r="H5610" i="10"/>
  <c r="E5610" i="10"/>
  <c r="G5610" i="10" s="1"/>
  <c r="H5609" i="10"/>
  <c r="E5609" i="10"/>
  <c r="H5608" i="10"/>
  <c r="E5608" i="10"/>
  <c r="H5607" i="10"/>
  <c r="E5607" i="10"/>
  <c r="G5607" i="10" s="1"/>
  <c r="H5606" i="10"/>
  <c r="E5606" i="10"/>
  <c r="G5606" i="10" s="1"/>
  <c r="H5605" i="10"/>
  <c r="E5605" i="10"/>
  <c r="H5604" i="10"/>
  <c r="E5604" i="10"/>
  <c r="H5603" i="10"/>
  <c r="E5603" i="10"/>
  <c r="G5603" i="10" s="1"/>
  <c r="H5602" i="10"/>
  <c r="E5602" i="10"/>
  <c r="H5601" i="10"/>
  <c r="E5601" i="10"/>
  <c r="G5601" i="10" s="1"/>
  <c r="H5600" i="10"/>
  <c r="E5600" i="10"/>
  <c r="H5599" i="10"/>
  <c r="E5599" i="10"/>
  <c r="G5599" i="10" s="1"/>
  <c r="H5598" i="10"/>
  <c r="E5598" i="10"/>
  <c r="H5597" i="10"/>
  <c r="E5597" i="10"/>
  <c r="G5597" i="10" s="1"/>
  <c r="H5596" i="10"/>
  <c r="E5596" i="10"/>
  <c r="H5595" i="10"/>
  <c r="E5595" i="10"/>
  <c r="G5595" i="10" s="1"/>
  <c r="H5594" i="10"/>
  <c r="E5594" i="10"/>
  <c r="H5593" i="10"/>
  <c r="E5593" i="10"/>
  <c r="G5593" i="10" s="1"/>
  <c r="H5592" i="10"/>
  <c r="E5592" i="10"/>
  <c r="H5591" i="10"/>
  <c r="E5591" i="10"/>
  <c r="G5591" i="10" s="1"/>
  <c r="H5590" i="10"/>
  <c r="E5590" i="10"/>
  <c r="H5589" i="10"/>
  <c r="E5589" i="10"/>
  <c r="G5589" i="10" s="1"/>
  <c r="H5588" i="10"/>
  <c r="E5588" i="10"/>
  <c r="H5587" i="10"/>
  <c r="E5587" i="10"/>
  <c r="G5587" i="10" s="1"/>
  <c r="H5586" i="10"/>
  <c r="E5586" i="10"/>
  <c r="H5585" i="10"/>
  <c r="E5585" i="10"/>
  <c r="G5585" i="10" s="1"/>
  <c r="H5584" i="10"/>
  <c r="E5584" i="10"/>
  <c r="H5583" i="10"/>
  <c r="E5583" i="10"/>
  <c r="G5583" i="10" s="1"/>
  <c r="H5582" i="10"/>
  <c r="E5582" i="10"/>
  <c r="H5581" i="10"/>
  <c r="E5581" i="10"/>
  <c r="G5581" i="10" s="1"/>
  <c r="H5580" i="10"/>
  <c r="E5580" i="10"/>
  <c r="H5579" i="10"/>
  <c r="E5579" i="10"/>
  <c r="G5579" i="10" s="1"/>
  <c r="H5578" i="10"/>
  <c r="E5578" i="10"/>
  <c r="H5577" i="10"/>
  <c r="E5577" i="10"/>
  <c r="G5577" i="10" s="1"/>
  <c r="H5576" i="10"/>
  <c r="E5576" i="10"/>
  <c r="H5575" i="10"/>
  <c r="E5575" i="10"/>
  <c r="G5575" i="10" s="1"/>
  <c r="H5574" i="10"/>
  <c r="E5574" i="10"/>
  <c r="H5573" i="10"/>
  <c r="E5573" i="10"/>
  <c r="G5573" i="10" s="1"/>
  <c r="H5572" i="10"/>
  <c r="E5572" i="10"/>
  <c r="H5571" i="10"/>
  <c r="E5571" i="10"/>
  <c r="G5571" i="10" s="1"/>
  <c r="H5570" i="10"/>
  <c r="E5570" i="10"/>
  <c r="H5569" i="10"/>
  <c r="E5569" i="10"/>
  <c r="G5569" i="10" s="1"/>
  <c r="H5568" i="10"/>
  <c r="E5568" i="10"/>
  <c r="H5567" i="10"/>
  <c r="E5567" i="10"/>
  <c r="G5567" i="10" s="1"/>
  <c r="H5566" i="10"/>
  <c r="E5566" i="10"/>
  <c r="H5565" i="10"/>
  <c r="E5565" i="10"/>
  <c r="G5565" i="10" s="1"/>
  <c r="H5564" i="10"/>
  <c r="E5564" i="10"/>
  <c r="H5563" i="10"/>
  <c r="E5563" i="10"/>
  <c r="G5563" i="10" s="1"/>
  <c r="H5562" i="10"/>
  <c r="E5562" i="10"/>
  <c r="H5561" i="10"/>
  <c r="E5561" i="10"/>
  <c r="G5561" i="10" s="1"/>
  <c r="H5560" i="10"/>
  <c r="E5560" i="10"/>
  <c r="H5559" i="10"/>
  <c r="E5559" i="10"/>
  <c r="G5559" i="10" s="1"/>
  <c r="H5558" i="10"/>
  <c r="E5558" i="10"/>
  <c r="H5557" i="10"/>
  <c r="E5557" i="10"/>
  <c r="G5557" i="10" s="1"/>
  <c r="H5556" i="10"/>
  <c r="E5556" i="10"/>
  <c r="H5555" i="10"/>
  <c r="E5555" i="10"/>
  <c r="G5555" i="10" s="1"/>
  <c r="H5554" i="10"/>
  <c r="E5554" i="10"/>
  <c r="H5553" i="10"/>
  <c r="E5553" i="10"/>
  <c r="G5553" i="10" s="1"/>
  <c r="H5552" i="10"/>
  <c r="E5552" i="10"/>
  <c r="H5551" i="10"/>
  <c r="E5551" i="10"/>
  <c r="G5551" i="10" s="1"/>
  <c r="H5550" i="10"/>
  <c r="E5550" i="10"/>
  <c r="H5549" i="10"/>
  <c r="E5549" i="10"/>
  <c r="G5549" i="10" s="1"/>
  <c r="H5548" i="10"/>
  <c r="E5548" i="10"/>
  <c r="H5547" i="10"/>
  <c r="E5547" i="10"/>
  <c r="G5547" i="10" s="1"/>
  <c r="H5546" i="10"/>
  <c r="E5546" i="10"/>
  <c r="H5545" i="10"/>
  <c r="E5545" i="10"/>
  <c r="G5545" i="10" s="1"/>
  <c r="H5544" i="10"/>
  <c r="E5544" i="10"/>
  <c r="H5543" i="10"/>
  <c r="E5543" i="10"/>
  <c r="G5543" i="10" s="1"/>
  <c r="H5542" i="10"/>
  <c r="E5542" i="10"/>
  <c r="H5541" i="10"/>
  <c r="E5541" i="10"/>
  <c r="G5541" i="10" s="1"/>
  <c r="H5540" i="10"/>
  <c r="E5540" i="10"/>
  <c r="H5539" i="10"/>
  <c r="E5539" i="10"/>
  <c r="G5539" i="10" s="1"/>
  <c r="H5538" i="10"/>
  <c r="E5538" i="10"/>
  <c r="G5538" i="10" s="1"/>
  <c r="H5537" i="10"/>
  <c r="E5537" i="10"/>
  <c r="G5537" i="10" s="1"/>
  <c r="H5536" i="10"/>
  <c r="E5536" i="10"/>
  <c r="G5536" i="10" s="1"/>
  <c r="H5535" i="10"/>
  <c r="E5535" i="10"/>
  <c r="G5535" i="10" s="1"/>
  <c r="H5534" i="10"/>
  <c r="E5534" i="10"/>
  <c r="H5533" i="10"/>
  <c r="G5533" i="10"/>
  <c r="E5533" i="10"/>
  <c r="H5532" i="10"/>
  <c r="G5532" i="10"/>
  <c r="E5532" i="10"/>
  <c r="H5531" i="10"/>
  <c r="G5531" i="10"/>
  <c r="E5531" i="10"/>
  <c r="H5530" i="10"/>
  <c r="G5530" i="10"/>
  <c r="E5530" i="10"/>
  <c r="H5529" i="10"/>
  <c r="G5529" i="10"/>
  <c r="E5529" i="10"/>
  <c r="H5528" i="10"/>
  <c r="G5528" i="10"/>
  <c r="E5528" i="10"/>
  <c r="H5527" i="10"/>
  <c r="G5527" i="10"/>
  <c r="E5527" i="10"/>
  <c r="H5526" i="10"/>
  <c r="G5526" i="10"/>
  <c r="E5526" i="10"/>
  <c r="H5525" i="10"/>
  <c r="E5525" i="10"/>
  <c r="G5525" i="10" s="1"/>
  <c r="H5524" i="10"/>
  <c r="E5524" i="10"/>
  <c r="H5523" i="10"/>
  <c r="E5523" i="10"/>
  <c r="G5523" i="10" s="1"/>
  <c r="H5522" i="10"/>
  <c r="G5522" i="10"/>
  <c r="E5522" i="10"/>
  <c r="H5521" i="10"/>
  <c r="E5521" i="10"/>
  <c r="G5521" i="10" s="1"/>
  <c r="H5520" i="10"/>
  <c r="E5520" i="10"/>
  <c r="H5519" i="10"/>
  <c r="E5519" i="10"/>
  <c r="H5518" i="10"/>
  <c r="E5518" i="10"/>
  <c r="H5517" i="10"/>
  <c r="E5517" i="10"/>
  <c r="G5517" i="10" s="1"/>
  <c r="H5516" i="10"/>
  <c r="E5516" i="10"/>
  <c r="H5515" i="10"/>
  <c r="E5515" i="10"/>
  <c r="G5515" i="10" s="1"/>
  <c r="H5514" i="10"/>
  <c r="G5514" i="10"/>
  <c r="E5514" i="10"/>
  <c r="H5513" i="10"/>
  <c r="E5513" i="10"/>
  <c r="G5513" i="10" s="1"/>
  <c r="H5512" i="10"/>
  <c r="E5512" i="10"/>
  <c r="H5511" i="10"/>
  <c r="E5511" i="10"/>
  <c r="G5511" i="10" s="1"/>
  <c r="H5510" i="10"/>
  <c r="G5510" i="10"/>
  <c r="E5510" i="10"/>
  <c r="H5509" i="10"/>
  <c r="E5509" i="10"/>
  <c r="G5509" i="10" s="1"/>
  <c r="H5508" i="10"/>
  <c r="E5508" i="10"/>
  <c r="H5507" i="10"/>
  <c r="E5507" i="10"/>
  <c r="G5507" i="10" s="1"/>
  <c r="H5506" i="10"/>
  <c r="G5506" i="10"/>
  <c r="E5506" i="10"/>
  <c r="H5505" i="10"/>
  <c r="E5505" i="10"/>
  <c r="G5505" i="10" s="1"/>
  <c r="H5504" i="10"/>
  <c r="E5504" i="10"/>
  <c r="H5503" i="10"/>
  <c r="E5503" i="10"/>
  <c r="H5502" i="10"/>
  <c r="G5502" i="10"/>
  <c r="E5502" i="10"/>
  <c r="H5501" i="10"/>
  <c r="E5501" i="10"/>
  <c r="G5501" i="10" s="1"/>
  <c r="H5500" i="10"/>
  <c r="E5500" i="10"/>
  <c r="H5499" i="10"/>
  <c r="E5499" i="10"/>
  <c r="G5499" i="10" s="1"/>
  <c r="H5498" i="10"/>
  <c r="G5498" i="10"/>
  <c r="E5498" i="10"/>
  <c r="H5497" i="10"/>
  <c r="E5497" i="10"/>
  <c r="G5497" i="10" s="1"/>
  <c r="H5496" i="10"/>
  <c r="E5496" i="10"/>
  <c r="H5495" i="10"/>
  <c r="E5495" i="10"/>
  <c r="G5495" i="10" s="1"/>
  <c r="H5494" i="10"/>
  <c r="G5494" i="10"/>
  <c r="E5494" i="10"/>
  <c r="H5493" i="10"/>
  <c r="E5493" i="10"/>
  <c r="G5493" i="10" s="1"/>
  <c r="H5492" i="10"/>
  <c r="E5492" i="10"/>
  <c r="H5491" i="10"/>
  <c r="E5491" i="10"/>
  <c r="G5491" i="10" s="1"/>
  <c r="H5490" i="10"/>
  <c r="G5490" i="10"/>
  <c r="E5490" i="10"/>
  <c r="H5489" i="10"/>
  <c r="E5489" i="10"/>
  <c r="G5489" i="10" s="1"/>
  <c r="H5488" i="10"/>
  <c r="E5488" i="10"/>
  <c r="H5487" i="10"/>
  <c r="E5487" i="10"/>
  <c r="H5486" i="10"/>
  <c r="G5486" i="10"/>
  <c r="E5486" i="10"/>
  <c r="H5485" i="10"/>
  <c r="E5485" i="10"/>
  <c r="G5485" i="10" s="1"/>
  <c r="H5484" i="10"/>
  <c r="E5484" i="10"/>
  <c r="H5483" i="10"/>
  <c r="E5483" i="10"/>
  <c r="G5483" i="10" s="1"/>
  <c r="H5482" i="10"/>
  <c r="G5482" i="10"/>
  <c r="E5482" i="10"/>
  <c r="H5481" i="10"/>
  <c r="E5481" i="10"/>
  <c r="G5481" i="10" s="1"/>
  <c r="H5480" i="10"/>
  <c r="E5480" i="10"/>
  <c r="H5479" i="10"/>
  <c r="E5479" i="10"/>
  <c r="G5479" i="10" s="1"/>
  <c r="H5478" i="10"/>
  <c r="G5478" i="10"/>
  <c r="E5478" i="10"/>
  <c r="H5477" i="10"/>
  <c r="E5477" i="10"/>
  <c r="G5477" i="10" s="1"/>
  <c r="H5476" i="10"/>
  <c r="E5476" i="10"/>
  <c r="H5475" i="10"/>
  <c r="E5475" i="10"/>
  <c r="G5475" i="10" s="1"/>
  <c r="H5474" i="10"/>
  <c r="G5474" i="10"/>
  <c r="E5474" i="10"/>
  <c r="H5473" i="10"/>
  <c r="E5473" i="10"/>
  <c r="G5473" i="10" s="1"/>
  <c r="H5472" i="10"/>
  <c r="E5472" i="10"/>
  <c r="H5471" i="10"/>
  <c r="E5471" i="10"/>
  <c r="H5470" i="10"/>
  <c r="G5470" i="10"/>
  <c r="E5470" i="10"/>
  <c r="H5469" i="10"/>
  <c r="E5469" i="10"/>
  <c r="G5469" i="10" s="1"/>
  <c r="H5468" i="10"/>
  <c r="E5468" i="10"/>
  <c r="H5467" i="10"/>
  <c r="E5467" i="10"/>
  <c r="G5467" i="10" s="1"/>
  <c r="H5466" i="10"/>
  <c r="G5466" i="10"/>
  <c r="E5466" i="10"/>
  <c r="H5465" i="10"/>
  <c r="E5465" i="10"/>
  <c r="G5465" i="10" s="1"/>
  <c r="H5464" i="10"/>
  <c r="E5464" i="10"/>
  <c r="H5463" i="10"/>
  <c r="E5463" i="10"/>
  <c r="G5463" i="10" s="1"/>
  <c r="H5462" i="10"/>
  <c r="G5462" i="10"/>
  <c r="E5462" i="10"/>
  <c r="H5461" i="10"/>
  <c r="E5461" i="10"/>
  <c r="G5461" i="10" s="1"/>
  <c r="H5460" i="10"/>
  <c r="E5460" i="10"/>
  <c r="H5459" i="10"/>
  <c r="E5459" i="10"/>
  <c r="G5459" i="10" s="1"/>
  <c r="H5458" i="10"/>
  <c r="E5458" i="10"/>
  <c r="H5457" i="10"/>
  <c r="E5457" i="10"/>
  <c r="G5457" i="10" s="1"/>
  <c r="H5456" i="10"/>
  <c r="G5456" i="10"/>
  <c r="E5456" i="10"/>
  <c r="H5455" i="10"/>
  <c r="E5455" i="10"/>
  <c r="G5455" i="10" s="1"/>
  <c r="H5454" i="10"/>
  <c r="G5454" i="10"/>
  <c r="E5454" i="10"/>
  <c r="H5453" i="10"/>
  <c r="E5453" i="10"/>
  <c r="G5453" i="10" s="1"/>
  <c r="H5452" i="10"/>
  <c r="G5452" i="10"/>
  <c r="E5452" i="10"/>
  <c r="H5451" i="10"/>
  <c r="E5451" i="10"/>
  <c r="G5451" i="10" s="1"/>
  <c r="H5450" i="10"/>
  <c r="G5450" i="10"/>
  <c r="E5450" i="10"/>
  <c r="H5449" i="10"/>
  <c r="E5449" i="10"/>
  <c r="G5449" i="10" s="1"/>
  <c r="H5448" i="10"/>
  <c r="E5448" i="10"/>
  <c r="H5447" i="10"/>
  <c r="E5447" i="10"/>
  <c r="G5447" i="10" s="1"/>
  <c r="H5446" i="10"/>
  <c r="E5446" i="10"/>
  <c r="H5445" i="10"/>
  <c r="E5445" i="10"/>
  <c r="H5444" i="10"/>
  <c r="E5444" i="10"/>
  <c r="G5444" i="10" s="1"/>
  <c r="H5443" i="10"/>
  <c r="E5443" i="10"/>
  <c r="H5442" i="10"/>
  <c r="E5442" i="10"/>
  <c r="G5442" i="10" s="1"/>
  <c r="H5441" i="10"/>
  <c r="E5441" i="10"/>
  <c r="H5440" i="10"/>
  <c r="E5440" i="10"/>
  <c r="H5439" i="10"/>
  <c r="E5439" i="10"/>
  <c r="H5438" i="10"/>
  <c r="E5438" i="10"/>
  <c r="G5438" i="10" s="1"/>
  <c r="H5437" i="10"/>
  <c r="E5437" i="10"/>
  <c r="H5436" i="10"/>
  <c r="E5436" i="10"/>
  <c r="H5435" i="10"/>
  <c r="E5435" i="10"/>
  <c r="H5434" i="10"/>
  <c r="E5434" i="10"/>
  <c r="G5434" i="10" s="1"/>
  <c r="H5433" i="10"/>
  <c r="E5433" i="10"/>
  <c r="H5432" i="10"/>
  <c r="E5432" i="10"/>
  <c r="H5431" i="10"/>
  <c r="E5431" i="10"/>
  <c r="H5430" i="10"/>
  <c r="E5430" i="10"/>
  <c r="G5430" i="10" s="1"/>
  <c r="H5429" i="10"/>
  <c r="E5429" i="10"/>
  <c r="H5428" i="10"/>
  <c r="E5428" i="10"/>
  <c r="H5427" i="10"/>
  <c r="E5427" i="10"/>
  <c r="H5426" i="10"/>
  <c r="E5426" i="10"/>
  <c r="G5426" i="10" s="1"/>
  <c r="H5425" i="10"/>
  <c r="E5425" i="10"/>
  <c r="H5424" i="10"/>
  <c r="E5424" i="10"/>
  <c r="H5423" i="10"/>
  <c r="E5423" i="10"/>
  <c r="H5422" i="10"/>
  <c r="E5422" i="10"/>
  <c r="G5422" i="10" s="1"/>
  <c r="H5421" i="10"/>
  <c r="E5421" i="10"/>
  <c r="H5420" i="10"/>
  <c r="E5420" i="10"/>
  <c r="H5419" i="10"/>
  <c r="E5419" i="10"/>
  <c r="H5418" i="10"/>
  <c r="E5418" i="10"/>
  <c r="G5418" i="10" s="1"/>
  <c r="H5417" i="10"/>
  <c r="E5417" i="10"/>
  <c r="H5416" i="10"/>
  <c r="E5416" i="10"/>
  <c r="H5415" i="10"/>
  <c r="E5415" i="10"/>
  <c r="H5414" i="10"/>
  <c r="E5414" i="10"/>
  <c r="G5414" i="10" s="1"/>
  <c r="H5413" i="10"/>
  <c r="E5413" i="10"/>
  <c r="H5412" i="10"/>
  <c r="E5412" i="10"/>
  <c r="H5411" i="10"/>
  <c r="E5411" i="10"/>
  <c r="H5410" i="10"/>
  <c r="E5410" i="10"/>
  <c r="G5410" i="10" s="1"/>
  <c r="H5409" i="10"/>
  <c r="E5409" i="10"/>
  <c r="H5408" i="10"/>
  <c r="E5408" i="10"/>
  <c r="H5407" i="10"/>
  <c r="E5407" i="10"/>
  <c r="H5406" i="10"/>
  <c r="E5406" i="10"/>
  <c r="G5406" i="10" s="1"/>
  <c r="H5405" i="10"/>
  <c r="E5405" i="10"/>
  <c r="H5404" i="10"/>
  <c r="E5404" i="10"/>
  <c r="H5403" i="10"/>
  <c r="E5403" i="10"/>
  <c r="H5402" i="10"/>
  <c r="E5402" i="10"/>
  <c r="G5402" i="10" s="1"/>
  <c r="H5401" i="10"/>
  <c r="E5401" i="10"/>
  <c r="H5400" i="10"/>
  <c r="E5400" i="10"/>
  <c r="H5399" i="10"/>
  <c r="E5399" i="10"/>
  <c r="H5398" i="10"/>
  <c r="E5398" i="10"/>
  <c r="G5398" i="10" s="1"/>
  <c r="H5397" i="10"/>
  <c r="E5397" i="10"/>
  <c r="H5396" i="10"/>
  <c r="E5396" i="10"/>
  <c r="H5395" i="10"/>
  <c r="E5395" i="10"/>
  <c r="H5394" i="10"/>
  <c r="E5394" i="10"/>
  <c r="G5394" i="10" s="1"/>
  <c r="H5393" i="10"/>
  <c r="E5393" i="10"/>
  <c r="H5392" i="10"/>
  <c r="E5392" i="10"/>
  <c r="H5391" i="10"/>
  <c r="E5391" i="10"/>
  <c r="H5390" i="10"/>
  <c r="E5390" i="10"/>
  <c r="G5390" i="10" s="1"/>
  <c r="H5389" i="10"/>
  <c r="E5389" i="10"/>
  <c r="H5388" i="10"/>
  <c r="E5388" i="10"/>
  <c r="H5387" i="10"/>
  <c r="E5387" i="10"/>
  <c r="H5386" i="10"/>
  <c r="E5386" i="10"/>
  <c r="G5386" i="10" s="1"/>
  <c r="H5385" i="10"/>
  <c r="E5385" i="10"/>
  <c r="H5384" i="10"/>
  <c r="E5384" i="10"/>
  <c r="H5383" i="10"/>
  <c r="E5383" i="10"/>
  <c r="H5382" i="10"/>
  <c r="E5382" i="10"/>
  <c r="G5382" i="10" s="1"/>
  <c r="H5381" i="10"/>
  <c r="E5381" i="10"/>
  <c r="H5380" i="10"/>
  <c r="E5380" i="10"/>
  <c r="H5379" i="10"/>
  <c r="E5379" i="10"/>
  <c r="H5378" i="10"/>
  <c r="E5378" i="10"/>
  <c r="G5378" i="10" s="1"/>
  <c r="H5377" i="10"/>
  <c r="E5377" i="10"/>
  <c r="H5376" i="10"/>
  <c r="E5376" i="10"/>
  <c r="H5375" i="10"/>
  <c r="E5375" i="10"/>
  <c r="H5374" i="10"/>
  <c r="E5374" i="10"/>
  <c r="G5374" i="10" s="1"/>
  <c r="H5373" i="10"/>
  <c r="E5373" i="10"/>
  <c r="H5372" i="10"/>
  <c r="E5372" i="10"/>
  <c r="H5371" i="10"/>
  <c r="E5371" i="10"/>
  <c r="H5370" i="10"/>
  <c r="E5370" i="10"/>
  <c r="G5370" i="10" s="1"/>
  <c r="H5369" i="10"/>
  <c r="E5369" i="10"/>
  <c r="H5368" i="10"/>
  <c r="E5368" i="10"/>
  <c r="H5367" i="10"/>
  <c r="E5367" i="10"/>
  <c r="H5366" i="10"/>
  <c r="E5366" i="10"/>
  <c r="G5366" i="10" s="1"/>
  <c r="H5365" i="10"/>
  <c r="E5365" i="10"/>
  <c r="H5364" i="10"/>
  <c r="E5364" i="10"/>
  <c r="H5363" i="10"/>
  <c r="E5363" i="10"/>
  <c r="H5362" i="10"/>
  <c r="E5362" i="10"/>
  <c r="G5362" i="10" s="1"/>
  <c r="H5361" i="10"/>
  <c r="E5361" i="10"/>
  <c r="H5360" i="10"/>
  <c r="E5360" i="10"/>
  <c r="H5359" i="10"/>
  <c r="E5359" i="10"/>
  <c r="H5358" i="10"/>
  <c r="E5358" i="10"/>
  <c r="G5358" i="10" s="1"/>
  <c r="H5357" i="10"/>
  <c r="E5357" i="10"/>
  <c r="H5356" i="10"/>
  <c r="E5356" i="10"/>
  <c r="H5355" i="10"/>
  <c r="E5355" i="10"/>
  <c r="H5354" i="10"/>
  <c r="E5354" i="10"/>
  <c r="G5354" i="10" s="1"/>
  <c r="H5353" i="10"/>
  <c r="E5353" i="10"/>
  <c r="H5352" i="10"/>
  <c r="E5352" i="10"/>
  <c r="H5351" i="10"/>
  <c r="E5351" i="10"/>
  <c r="H5350" i="10"/>
  <c r="E5350" i="10"/>
  <c r="G5350" i="10" s="1"/>
  <c r="H5349" i="10"/>
  <c r="E5349" i="10"/>
  <c r="H5348" i="10"/>
  <c r="E5348" i="10"/>
  <c r="H5347" i="10"/>
  <c r="E5347" i="10"/>
  <c r="H5346" i="10"/>
  <c r="E5346" i="10"/>
  <c r="G5346" i="10" s="1"/>
  <c r="H5345" i="10"/>
  <c r="E5345" i="10"/>
  <c r="H5344" i="10"/>
  <c r="E5344" i="10"/>
  <c r="H5343" i="10"/>
  <c r="E5343" i="10"/>
  <c r="G5343" i="10" s="1"/>
  <c r="H5342" i="10"/>
  <c r="E5342" i="10"/>
  <c r="G5342" i="10" s="1"/>
  <c r="H5341" i="10"/>
  <c r="E5341" i="10"/>
  <c r="G5341" i="10" s="1"/>
  <c r="H5340" i="10"/>
  <c r="E5340" i="10"/>
  <c r="H5339" i="10"/>
  <c r="E5339" i="10"/>
  <c r="G5339" i="10" s="1"/>
  <c r="H5338" i="10"/>
  <c r="E5338" i="10"/>
  <c r="H5337" i="10"/>
  <c r="E5337" i="10"/>
  <c r="H5336" i="10"/>
  <c r="E5336" i="10"/>
  <c r="G5336" i="10" s="1"/>
  <c r="H5335" i="10"/>
  <c r="E5335" i="10"/>
  <c r="G5335" i="10" s="1"/>
  <c r="H5334" i="10"/>
  <c r="E5334" i="10"/>
  <c r="H5333" i="10"/>
  <c r="E5333" i="10"/>
  <c r="G5333" i="10" s="1"/>
  <c r="H5332" i="10"/>
  <c r="E5332" i="10"/>
  <c r="H5331" i="10"/>
  <c r="E5331" i="10"/>
  <c r="H5330" i="10"/>
  <c r="E5330" i="10"/>
  <c r="G5330" i="10" s="1"/>
  <c r="H5329" i="10"/>
  <c r="E5329" i="10"/>
  <c r="G5329" i="10" s="1"/>
  <c r="H5328" i="10"/>
  <c r="E5328" i="10"/>
  <c r="H5327" i="10"/>
  <c r="E5327" i="10"/>
  <c r="H5326" i="10"/>
  <c r="E5326" i="10"/>
  <c r="G5326" i="10" s="1"/>
  <c r="H5325" i="10"/>
  <c r="E5325" i="10"/>
  <c r="G5325" i="10" s="1"/>
  <c r="H5324" i="10"/>
  <c r="E5324" i="10"/>
  <c r="H5323" i="10"/>
  <c r="E5323" i="10"/>
  <c r="G5323" i="10" s="1"/>
  <c r="H5322" i="10"/>
  <c r="E5322" i="10"/>
  <c r="H5321" i="10"/>
  <c r="E5321" i="10"/>
  <c r="G5321" i="10" s="1"/>
  <c r="H5320" i="10"/>
  <c r="E5320" i="10"/>
  <c r="G5320" i="10" s="1"/>
  <c r="H5319" i="10"/>
  <c r="E5319" i="10"/>
  <c r="G5319" i="10" s="1"/>
  <c r="H5318" i="10"/>
  <c r="E5318" i="10"/>
  <c r="H5317" i="10"/>
  <c r="E5317" i="10"/>
  <c r="G5317" i="10" s="1"/>
  <c r="H5316" i="10"/>
  <c r="E5316" i="10"/>
  <c r="H5315" i="10"/>
  <c r="E5315" i="10"/>
  <c r="H5314" i="10"/>
  <c r="E5314" i="10"/>
  <c r="G5314" i="10" s="1"/>
  <c r="H5313" i="10"/>
  <c r="E5313" i="10"/>
  <c r="G5313" i="10" s="1"/>
  <c r="H5312" i="10"/>
  <c r="E5312" i="10"/>
  <c r="H5311" i="10"/>
  <c r="E5311" i="10"/>
  <c r="H5310" i="10"/>
  <c r="E5310" i="10"/>
  <c r="G5310" i="10" s="1"/>
  <c r="H5309" i="10"/>
  <c r="E5309" i="10"/>
  <c r="G5309" i="10" s="1"/>
  <c r="H5308" i="10"/>
  <c r="E5308" i="10"/>
  <c r="H5307" i="10"/>
  <c r="E5307" i="10"/>
  <c r="G5307" i="10" s="1"/>
  <c r="H5306" i="10"/>
  <c r="E5306" i="10"/>
  <c r="H5305" i="10"/>
  <c r="E5305" i="10"/>
  <c r="G5305" i="10" s="1"/>
  <c r="H5304" i="10"/>
  <c r="E5304" i="10"/>
  <c r="G5304" i="10" s="1"/>
  <c r="H5303" i="10"/>
  <c r="E5303" i="10"/>
  <c r="H5302" i="10"/>
  <c r="E5302" i="10"/>
  <c r="G5302" i="10" s="1"/>
  <c r="H5301" i="10"/>
  <c r="E5301" i="10"/>
  <c r="H5300" i="10"/>
  <c r="E5300" i="10"/>
  <c r="G5300" i="10" s="1"/>
  <c r="H5299" i="10"/>
  <c r="E5299" i="10"/>
  <c r="G5299" i="10" s="1"/>
  <c r="H5298" i="10"/>
  <c r="E5298" i="10"/>
  <c r="G5298" i="10" s="1"/>
  <c r="H5297" i="10"/>
  <c r="E5297" i="10"/>
  <c r="H5296" i="10"/>
  <c r="E5296" i="10"/>
  <c r="G5296" i="10" s="1"/>
  <c r="H5295" i="10"/>
  <c r="E5295" i="10"/>
  <c r="H5294" i="10"/>
  <c r="E5294" i="10"/>
  <c r="G5294" i="10" s="1"/>
  <c r="H5293" i="10"/>
  <c r="E5293" i="10"/>
  <c r="H5292" i="10"/>
  <c r="E5292" i="10"/>
  <c r="G5292" i="10" s="1"/>
  <c r="H5291" i="10"/>
  <c r="E5291" i="10"/>
  <c r="H5290" i="10"/>
  <c r="E5290" i="10"/>
  <c r="G5290" i="10" s="1"/>
  <c r="H5289" i="10"/>
  <c r="E5289" i="10"/>
  <c r="H5288" i="10"/>
  <c r="E5288" i="10"/>
  <c r="G5288" i="10" s="1"/>
  <c r="H5287" i="10"/>
  <c r="E5287" i="10"/>
  <c r="H5286" i="10"/>
  <c r="E5286" i="10"/>
  <c r="G5286" i="10" s="1"/>
  <c r="H5285" i="10"/>
  <c r="E5285" i="10"/>
  <c r="H5284" i="10"/>
  <c r="E5284" i="10"/>
  <c r="H5283" i="10"/>
  <c r="E5283" i="10"/>
  <c r="G5283" i="10" s="1"/>
  <c r="H5282" i="10"/>
  <c r="E5282" i="10"/>
  <c r="G5282" i="10" s="1"/>
  <c r="H5281" i="10"/>
  <c r="E5281" i="10"/>
  <c r="H5280" i="10"/>
  <c r="E5280" i="10"/>
  <c r="G5280" i="10" s="1"/>
  <c r="H5279" i="10"/>
  <c r="E5279" i="10"/>
  <c r="H5278" i="10"/>
  <c r="E5278" i="10"/>
  <c r="G5278" i="10" s="1"/>
  <c r="H5277" i="10"/>
  <c r="E5277" i="10"/>
  <c r="H5276" i="10"/>
  <c r="E5276" i="10"/>
  <c r="G5276" i="10" s="1"/>
  <c r="H5275" i="10"/>
  <c r="E5275" i="10"/>
  <c r="H5274" i="10"/>
  <c r="E5274" i="10"/>
  <c r="G5274" i="10" s="1"/>
  <c r="H5273" i="10"/>
  <c r="E5273" i="10"/>
  <c r="H5272" i="10"/>
  <c r="E5272" i="10"/>
  <c r="G5272" i="10" s="1"/>
  <c r="H5271" i="10"/>
  <c r="E5271" i="10"/>
  <c r="H5270" i="10"/>
  <c r="E5270" i="10"/>
  <c r="G5270" i="10" s="1"/>
  <c r="H5269" i="10"/>
  <c r="E5269" i="10"/>
  <c r="H5268" i="10"/>
  <c r="E5268" i="10"/>
  <c r="H5267" i="10"/>
  <c r="E5267" i="10"/>
  <c r="G5267" i="10" s="1"/>
  <c r="H5266" i="10"/>
  <c r="E5266" i="10"/>
  <c r="G5266" i="10" s="1"/>
  <c r="H5265" i="10"/>
  <c r="E5265" i="10"/>
  <c r="H5264" i="10"/>
  <c r="E5264" i="10"/>
  <c r="G5264" i="10" s="1"/>
  <c r="H5263" i="10"/>
  <c r="E5263" i="10"/>
  <c r="H5262" i="10"/>
  <c r="E5262" i="10"/>
  <c r="G5262" i="10" s="1"/>
  <c r="H5261" i="10"/>
  <c r="E5261" i="10"/>
  <c r="H5260" i="10"/>
  <c r="E5260" i="10"/>
  <c r="G5260" i="10" s="1"/>
  <c r="H5259" i="10"/>
  <c r="E5259" i="10"/>
  <c r="H5258" i="10"/>
  <c r="E5258" i="10"/>
  <c r="G5258" i="10" s="1"/>
  <c r="H5257" i="10"/>
  <c r="E5257" i="10"/>
  <c r="H5256" i="10"/>
  <c r="E5256" i="10"/>
  <c r="G5256" i="10" s="1"/>
  <c r="H5255" i="10"/>
  <c r="E5255" i="10"/>
  <c r="H5254" i="10"/>
  <c r="E5254" i="10"/>
  <c r="G5254" i="10" s="1"/>
  <c r="H5253" i="10"/>
  <c r="E5253" i="10"/>
  <c r="H5252" i="10"/>
  <c r="E5252" i="10"/>
  <c r="G5252" i="10" s="1"/>
  <c r="H5251" i="10"/>
  <c r="E5251" i="10"/>
  <c r="G5251" i="10" s="1"/>
  <c r="H5250" i="10"/>
  <c r="E5250" i="10"/>
  <c r="G5250" i="10" s="1"/>
  <c r="H5249" i="10"/>
  <c r="E5249" i="10"/>
  <c r="H5248" i="10"/>
  <c r="E5248" i="10"/>
  <c r="G5248" i="10" s="1"/>
  <c r="H5247" i="10"/>
  <c r="E5247" i="10"/>
  <c r="H5246" i="10"/>
  <c r="E5246" i="10"/>
  <c r="G5246" i="10" s="1"/>
  <c r="H5245" i="10"/>
  <c r="E5245" i="10"/>
  <c r="H5244" i="10"/>
  <c r="E5244" i="10"/>
  <c r="H5243" i="10"/>
  <c r="E5243" i="10"/>
  <c r="G5243" i="10" s="1"/>
  <c r="H5242" i="10"/>
  <c r="E5242" i="10"/>
  <c r="G5242" i="10" s="1"/>
  <c r="H5241" i="10"/>
  <c r="E5241" i="10"/>
  <c r="H5240" i="10"/>
  <c r="E5240" i="10"/>
  <c r="G5240" i="10" s="1"/>
  <c r="H5239" i="10"/>
  <c r="E5239" i="10"/>
  <c r="H5238" i="10"/>
  <c r="E5238" i="10"/>
  <c r="G5238" i="10" s="1"/>
  <c r="H5237" i="10"/>
  <c r="E5237" i="10"/>
  <c r="H5236" i="10"/>
  <c r="E5236" i="10"/>
  <c r="G5236" i="10" s="1"/>
  <c r="H5235" i="10"/>
  <c r="E5235" i="10"/>
  <c r="G5235" i="10" s="1"/>
  <c r="H5234" i="10"/>
  <c r="E5234" i="10"/>
  <c r="G5234" i="10" s="1"/>
  <c r="H5233" i="10"/>
  <c r="E5233" i="10"/>
  <c r="H5232" i="10"/>
  <c r="E5232" i="10"/>
  <c r="G5232" i="10" s="1"/>
  <c r="H5231" i="10"/>
  <c r="E5231" i="10"/>
  <c r="H5230" i="10"/>
  <c r="E5230" i="10"/>
  <c r="G5230" i="10" s="1"/>
  <c r="H5229" i="10"/>
  <c r="E5229" i="10"/>
  <c r="H5228" i="10"/>
  <c r="E5228" i="10"/>
  <c r="G5228" i="10" s="1"/>
  <c r="H5227" i="10"/>
  <c r="E5227" i="10"/>
  <c r="H5226" i="10"/>
  <c r="E5226" i="10"/>
  <c r="G5226" i="10" s="1"/>
  <c r="H5225" i="10"/>
  <c r="E5225" i="10"/>
  <c r="H5224" i="10"/>
  <c r="E5224" i="10"/>
  <c r="G5224" i="10" s="1"/>
  <c r="H5223" i="10"/>
  <c r="E5223" i="10"/>
  <c r="H5222" i="10"/>
  <c r="E5222" i="10"/>
  <c r="G5222" i="10" s="1"/>
  <c r="H5221" i="10"/>
  <c r="E5221" i="10"/>
  <c r="H5220" i="10"/>
  <c r="E5220" i="10"/>
  <c r="H5219" i="10"/>
  <c r="E5219" i="10"/>
  <c r="G5219" i="10" s="1"/>
  <c r="H5218" i="10"/>
  <c r="E5218" i="10"/>
  <c r="G5218" i="10" s="1"/>
  <c r="H5217" i="10"/>
  <c r="E5217" i="10"/>
  <c r="H5216" i="10"/>
  <c r="E5216" i="10"/>
  <c r="G5216" i="10" s="1"/>
  <c r="H5215" i="10"/>
  <c r="E5215" i="10"/>
  <c r="H5214" i="10"/>
  <c r="E5214" i="10"/>
  <c r="G5214" i="10" s="1"/>
  <c r="H5213" i="10"/>
  <c r="E5213" i="10"/>
  <c r="H5212" i="10"/>
  <c r="E5212" i="10"/>
  <c r="G5212" i="10" s="1"/>
  <c r="H5211" i="10"/>
  <c r="E5211" i="10"/>
  <c r="H5210" i="10"/>
  <c r="E5210" i="10"/>
  <c r="G5210" i="10" s="1"/>
  <c r="H5209" i="10"/>
  <c r="E5209" i="10"/>
  <c r="H5208" i="10"/>
  <c r="E5208" i="10"/>
  <c r="G5208" i="10" s="1"/>
  <c r="H5207" i="10"/>
  <c r="E5207" i="10"/>
  <c r="H5206" i="10"/>
  <c r="E5206" i="10"/>
  <c r="G5206" i="10" s="1"/>
  <c r="H5205" i="10"/>
  <c r="E5205" i="10"/>
  <c r="H5204" i="10"/>
  <c r="E5204" i="10"/>
  <c r="H5203" i="10"/>
  <c r="E5203" i="10"/>
  <c r="G5203" i="10" s="1"/>
  <c r="H5202" i="10"/>
  <c r="E5202" i="10"/>
  <c r="H5201" i="10"/>
  <c r="E5201" i="10"/>
  <c r="G5201" i="10" s="1"/>
  <c r="H5200" i="10"/>
  <c r="E5200" i="10"/>
  <c r="G5200" i="10" s="1"/>
  <c r="H5199" i="10"/>
  <c r="E5199" i="10"/>
  <c r="H5198" i="10"/>
  <c r="E5198" i="10"/>
  <c r="G5198" i="10" s="1"/>
  <c r="H5197" i="10"/>
  <c r="E5197" i="10"/>
  <c r="H5196" i="10"/>
  <c r="E5196" i="10"/>
  <c r="H5195" i="10"/>
  <c r="E5195" i="10"/>
  <c r="G5195" i="10" s="1"/>
  <c r="H5194" i="10"/>
  <c r="E5194" i="10"/>
  <c r="H5193" i="10"/>
  <c r="E5193" i="10"/>
  <c r="G5193" i="10" s="1"/>
  <c r="H5192" i="10"/>
  <c r="E5192" i="10"/>
  <c r="G5192" i="10" s="1"/>
  <c r="H5191" i="10"/>
  <c r="E5191" i="10"/>
  <c r="H5190" i="10"/>
  <c r="E5190" i="10"/>
  <c r="G5190" i="10" s="1"/>
  <c r="H5189" i="10"/>
  <c r="E5189" i="10"/>
  <c r="H5188" i="10"/>
  <c r="E5188" i="10"/>
  <c r="G5188" i="10" s="1"/>
  <c r="H5187" i="10"/>
  <c r="E5187" i="10"/>
  <c r="G5187" i="10" s="1"/>
  <c r="H5186" i="10"/>
  <c r="E5186" i="10"/>
  <c r="H5185" i="10"/>
  <c r="E5185" i="10"/>
  <c r="G5185" i="10" s="1"/>
  <c r="H5184" i="10"/>
  <c r="E5184" i="10"/>
  <c r="G5184" i="10" s="1"/>
  <c r="H5183" i="10"/>
  <c r="E5183" i="10"/>
  <c r="H5182" i="10"/>
  <c r="E5182" i="10"/>
  <c r="G5182" i="10" s="1"/>
  <c r="H5181" i="10"/>
  <c r="E5181" i="10"/>
  <c r="H5180" i="10"/>
  <c r="E5180" i="10"/>
  <c r="H5179" i="10"/>
  <c r="E5179" i="10"/>
  <c r="G5179" i="10" s="1"/>
  <c r="H5178" i="10"/>
  <c r="E5178" i="10"/>
  <c r="G5178" i="10" s="1"/>
  <c r="H5177" i="10"/>
  <c r="E5177" i="10"/>
  <c r="H5176" i="10"/>
  <c r="E5176" i="10"/>
  <c r="G5176" i="10" s="1"/>
  <c r="H5175" i="10"/>
  <c r="E5175" i="10"/>
  <c r="H5174" i="10"/>
  <c r="E5174" i="10"/>
  <c r="G5174" i="10" s="1"/>
  <c r="H5173" i="10"/>
  <c r="E5173" i="10"/>
  <c r="H5172" i="10"/>
  <c r="E5172" i="10"/>
  <c r="H5171" i="10"/>
  <c r="E5171" i="10"/>
  <c r="G5171" i="10" s="1"/>
  <c r="H5170" i="10"/>
  <c r="E5170" i="10"/>
  <c r="H5169" i="10"/>
  <c r="E5169" i="10"/>
  <c r="G5169" i="10" s="1"/>
  <c r="H5168" i="10"/>
  <c r="E5168" i="10"/>
  <c r="G5168" i="10" s="1"/>
  <c r="H5167" i="10"/>
  <c r="E5167" i="10"/>
  <c r="H5166" i="10"/>
  <c r="E5166" i="10"/>
  <c r="G5166" i="10" s="1"/>
  <c r="H5165" i="10"/>
  <c r="E5165" i="10"/>
  <c r="H5164" i="10"/>
  <c r="E5164" i="10"/>
  <c r="H5163" i="10"/>
  <c r="E5163" i="10"/>
  <c r="G5163" i="10" s="1"/>
  <c r="H5162" i="10"/>
  <c r="E5162" i="10"/>
  <c r="H5161" i="10"/>
  <c r="E5161" i="10"/>
  <c r="G5161" i="10" s="1"/>
  <c r="H5160" i="10"/>
  <c r="E5160" i="10"/>
  <c r="G5160" i="10" s="1"/>
  <c r="H5159" i="10"/>
  <c r="E5159" i="10"/>
  <c r="H5158" i="10"/>
  <c r="E5158" i="10"/>
  <c r="G5158" i="10" s="1"/>
  <c r="H5157" i="10"/>
  <c r="E5157" i="10"/>
  <c r="H5156" i="10"/>
  <c r="E5156" i="10"/>
  <c r="G5156" i="10" s="1"/>
  <c r="H5155" i="10"/>
  <c r="E5155" i="10"/>
  <c r="G5155" i="10" s="1"/>
  <c r="H5154" i="10"/>
  <c r="E5154" i="10"/>
  <c r="H5153" i="10"/>
  <c r="E5153" i="10"/>
  <c r="G5153" i="10" s="1"/>
  <c r="H5152" i="10"/>
  <c r="E5152" i="10"/>
  <c r="G5152" i="10" s="1"/>
  <c r="H5151" i="10"/>
  <c r="E5151" i="10"/>
  <c r="H5150" i="10"/>
  <c r="E5150" i="10"/>
  <c r="G5150" i="10" s="1"/>
  <c r="H5149" i="10"/>
  <c r="E5149" i="10"/>
  <c r="H5148" i="10"/>
  <c r="E5148" i="10"/>
  <c r="H5147" i="10"/>
  <c r="E5147" i="10"/>
  <c r="G5147" i="10" s="1"/>
  <c r="H5146" i="10"/>
  <c r="E5146" i="10"/>
  <c r="G5146" i="10" s="1"/>
  <c r="H5145" i="10"/>
  <c r="E5145" i="10"/>
  <c r="H5144" i="10"/>
  <c r="E5144" i="10"/>
  <c r="G5144" i="10" s="1"/>
  <c r="H5143" i="10"/>
  <c r="E5143" i="10"/>
  <c r="H5142" i="10"/>
  <c r="E5142" i="10"/>
  <c r="G5142" i="10" s="1"/>
  <c r="H5141" i="10"/>
  <c r="E5141" i="10"/>
  <c r="H5140" i="10"/>
  <c r="E5140" i="10"/>
  <c r="H5139" i="10"/>
  <c r="E5139" i="10"/>
  <c r="G5139" i="10" s="1"/>
  <c r="H5138" i="10"/>
  <c r="E5138" i="10"/>
  <c r="H5137" i="10"/>
  <c r="E5137" i="10"/>
  <c r="G5137" i="10" s="1"/>
  <c r="H5136" i="10"/>
  <c r="E5136" i="10"/>
  <c r="G5136" i="10" s="1"/>
  <c r="H5135" i="10"/>
  <c r="E5135" i="10"/>
  <c r="H5134" i="10"/>
  <c r="E5134" i="10"/>
  <c r="G5134" i="10" s="1"/>
  <c r="H5133" i="10"/>
  <c r="E5133" i="10"/>
  <c r="H5132" i="10"/>
  <c r="E5132" i="10"/>
  <c r="H5131" i="10"/>
  <c r="E5131" i="10"/>
  <c r="G5131" i="10" s="1"/>
  <c r="H5130" i="10"/>
  <c r="E5130" i="10"/>
  <c r="H5129" i="10"/>
  <c r="E5129" i="10"/>
  <c r="G5129" i="10" s="1"/>
  <c r="H5128" i="10"/>
  <c r="E5128" i="10"/>
  <c r="G5128" i="10" s="1"/>
  <c r="H5127" i="10"/>
  <c r="E5127" i="10"/>
  <c r="G5127" i="10" s="1"/>
  <c r="H5126" i="10"/>
  <c r="E5126" i="10"/>
  <c r="G5126" i="10" s="1"/>
  <c r="H5125" i="10"/>
  <c r="E5125" i="10"/>
  <c r="H5124" i="10"/>
  <c r="E5124" i="10"/>
  <c r="H5123" i="10"/>
  <c r="E5123" i="10"/>
  <c r="G5123" i="10" s="1"/>
  <c r="H5122" i="10"/>
  <c r="E5122" i="10"/>
  <c r="H5121" i="10"/>
  <c r="E5121" i="10"/>
  <c r="G5121" i="10" s="1"/>
  <c r="H5120" i="10"/>
  <c r="E5120" i="10"/>
  <c r="H5119" i="10"/>
  <c r="E5119" i="10"/>
  <c r="G5119" i="10" s="1"/>
  <c r="H5118" i="10"/>
  <c r="E5118" i="10"/>
  <c r="G5118" i="10" s="1"/>
  <c r="H5117" i="10"/>
  <c r="E5117" i="10"/>
  <c r="H5116" i="10"/>
  <c r="E5116" i="10"/>
  <c r="H5115" i="10"/>
  <c r="E5115" i="10"/>
  <c r="G5115" i="10" s="1"/>
  <c r="H5114" i="10"/>
  <c r="E5114" i="10"/>
  <c r="G5114" i="10" s="1"/>
  <c r="H5113" i="10"/>
  <c r="E5113" i="10"/>
  <c r="G5113" i="10" s="1"/>
  <c r="H5112" i="10"/>
  <c r="E5112" i="10"/>
  <c r="H5111" i="10"/>
  <c r="E5111" i="10"/>
  <c r="G5111" i="10" s="1"/>
  <c r="H5110" i="10"/>
  <c r="E5110" i="10"/>
  <c r="G5110" i="10" s="1"/>
  <c r="H5109" i="10"/>
  <c r="E5109" i="10"/>
  <c r="H5108" i="10"/>
  <c r="E5108" i="10"/>
  <c r="G5108" i="10" s="1"/>
  <c r="H5107" i="10"/>
  <c r="E5107" i="10"/>
  <c r="G5107" i="10" s="1"/>
  <c r="H5106" i="10"/>
  <c r="E5106" i="10"/>
  <c r="H5105" i="10"/>
  <c r="E5105" i="10"/>
  <c r="G5105" i="10" s="1"/>
  <c r="H5104" i="10"/>
  <c r="E5104" i="10"/>
  <c r="H5103" i="10"/>
  <c r="E5103" i="10"/>
  <c r="G5103" i="10" s="1"/>
  <c r="H5102" i="10"/>
  <c r="E5102" i="10"/>
  <c r="H5101" i="10"/>
  <c r="E5101" i="10"/>
  <c r="H5100" i="10"/>
  <c r="E5100" i="10"/>
  <c r="G5100" i="10" s="1"/>
  <c r="H5099" i="10"/>
  <c r="E5099" i="10"/>
  <c r="G5099" i="10" s="1"/>
  <c r="H5098" i="10"/>
  <c r="E5098" i="10"/>
  <c r="H5097" i="10"/>
  <c r="E5097" i="10"/>
  <c r="G5097" i="10" s="1"/>
  <c r="H5096" i="10"/>
  <c r="E5096" i="10"/>
  <c r="H5095" i="10"/>
  <c r="E5095" i="10"/>
  <c r="G5095" i="10" s="1"/>
  <c r="H5094" i="10"/>
  <c r="E5094" i="10"/>
  <c r="H5093" i="10"/>
  <c r="E5093" i="10"/>
  <c r="H5092" i="10"/>
  <c r="E5092" i="10"/>
  <c r="G5092" i="10" s="1"/>
  <c r="H5091" i="10"/>
  <c r="E5091" i="10"/>
  <c r="G5091" i="10" s="1"/>
  <c r="H5090" i="10"/>
  <c r="E5090" i="10"/>
  <c r="H5089" i="10"/>
  <c r="E5089" i="10"/>
  <c r="G5089" i="10" s="1"/>
  <c r="H5088" i="10"/>
  <c r="E5088" i="10"/>
  <c r="H5087" i="10"/>
  <c r="E5087" i="10"/>
  <c r="G5087" i="10" s="1"/>
  <c r="H5086" i="10"/>
  <c r="E5086" i="10"/>
  <c r="H5085" i="10"/>
  <c r="E5085" i="10"/>
  <c r="H5084" i="10"/>
  <c r="E5084" i="10"/>
  <c r="G5084" i="10" s="1"/>
  <c r="H5083" i="10"/>
  <c r="E5083" i="10"/>
  <c r="G5083" i="10" s="1"/>
  <c r="H5082" i="10"/>
  <c r="E5082" i="10"/>
  <c r="H5081" i="10"/>
  <c r="E5081" i="10"/>
  <c r="G5081" i="10" s="1"/>
  <c r="H5080" i="10"/>
  <c r="E5080" i="10"/>
  <c r="H5079" i="10"/>
  <c r="E5079" i="10"/>
  <c r="G5079" i="10" s="1"/>
  <c r="H5078" i="10"/>
  <c r="E5078" i="10"/>
  <c r="H5077" i="10"/>
  <c r="E5077" i="10"/>
  <c r="H5076" i="10"/>
  <c r="E5076" i="10"/>
  <c r="G5076" i="10" s="1"/>
  <c r="H5075" i="10"/>
  <c r="E5075" i="10"/>
  <c r="G5075" i="10" s="1"/>
  <c r="H5074" i="10"/>
  <c r="E5074" i="10"/>
  <c r="H5073" i="10"/>
  <c r="E5073" i="10"/>
  <c r="G5073" i="10" s="1"/>
  <c r="H5072" i="10"/>
  <c r="E5072" i="10"/>
  <c r="H5071" i="10"/>
  <c r="E5071" i="10"/>
  <c r="G5071" i="10" s="1"/>
  <c r="H5070" i="10"/>
  <c r="E5070" i="10"/>
  <c r="H5069" i="10"/>
  <c r="E5069" i="10"/>
  <c r="H5068" i="10"/>
  <c r="E5068" i="10"/>
  <c r="G5068" i="10" s="1"/>
  <c r="H5067" i="10"/>
  <c r="E5067" i="10"/>
  <c r="G5067" i="10" s="1"/>
  <c r="H5066" i="10"/>
  <c r="E5066" i="10"/>
  <c r="H5065" i="10"/>
  <c r="E5065" i="10"/>
  <c r="G5065" i="10" s="1"/>
  <c r="H5064" i="10"/>
  <c r="E5064" i="10"/>
  <c r="H5063" i="10"/>
  <c r="E5063" i="10"/>
  <c r="G5063" i="10" s="1"/>
  <c r="H5062" i="10"/>
  <c r="E5062" i="10"/>
  <c r="H5061" i="10"/>
  <c r="E5061" i="10"/>
  <c r="H5060" i="10"/>
  <c r="E5060" i="10"/>
  <c r="G5060" i="10" s="1"/>
  <c r="H5059" i="10"/>
  <c r="E5059" i="10"/>
  <c r="G5059" i="10" s="1"/>
  <c r="H5058" i="10"/>
  <c r="E5058" i="10"/>
  <c r="H5057" i="10"/>
  <c r="E5057" i="10"/>
  <c r="G5057" i="10" s="1"/>
  <c r="H5056" i="10"/>
  <c r="E5056" i="10"/>
  <c r="H5055" i="10"/>
  <c r="E5055" i="10"/>
  <c r="G5055" i="10" s="1"/>
  <c r="H5054" i="10"/>
  <c r="E5054" i="10"/>
  <c r="H5053" i="10"/>
  <c r="E5053" i="10"/>
  <c r="H5052" i="10"/>
  <c r="E5052" i="10"/>
  <c r="G5052" i="10" s="1"/>
  <c r="H5051" i="10"/>
  <c r="E5051" i="10"/>
  <c r="G5051" i="10" s="1"/>
  <c r="H5050" i="10"/>
  <c r="E5050" i="10"/>
  <c r="H5049" i="10"/>
  <c r="E5049" i="10"/>
  <c r="G5049" i="10" s="1"/>
  <c r="H5048" i="10"/>
  <c r="E5048" i="10"/>
  <c r="H5047" i="10"/>
  <c r="E5047" i="10"/>
  <c r="G5047" i="10" s="1"/>
  <c r="H5046" i="10"/>
  <c r="E5046" i="10"/>
  <c r="H5045" i="10"/>
  <c r="E5045" i="10"/>
  <c r="H5044" i="10"/>
  <c r="E5044" i="10"/>
  <c r="G5044" i="10" s="1"/>
  <c r="H5043" i="10"/>
  <c r="E5043" i="10"/>
  <c r="G5043" i="10" s="1"/>
  <c r="H5042" i="10"/>
  <c r="E5042" i="10"/>
  <c r="H5041" i="10"/>
  <c r="E5041" i="10"/>
  <c r="G5041" i="10" s="1"/>
  <c r="H5040" i="10"/>
  <c r="E5040" i="10"/>
  <c r="H5039" i="10"/>
  <c r="E5039" i="10"/>
  <c r="G5039" i="10" s="1"/>
  <c r="H5038" i="10"/>
  <c r="E5038" i="10"/>
  <c r="H5037" i="10"/>
  <c r="E5037" i="10"/>
  <c r="H5036" i="10"/>
  <c r="E5036" i="10"/>
  <c r="G5036" i="10" s="1"/>
  <c r="H5035" i="10"/>
  <c r="E5035" i="10"/>
  <c r="G5035" i="10" s="1"/>
  <c r="H5034" i="10"/>
  <c r="E5034" i="10"/>
  <c r="H5033" i="10"/>
  <c r="E5033" i="10"/>
  <c r="G5033" i="10" s="1"/>
  <c r="H5032" i="10"/>
  <c r="E5032" i="10"/>
  <c r="H5031" i="10"/>
  <c r="E5031" i="10"/>
  <c r="G5031" i="10" s="1"/>
  <c r="H5030" i="10"/>
  <c r="E5030" i="10"/>
  <c r="H5029" i="10"/>
  <c r="E5029" i="10"/>
  <c r="H5028" i="10"/>
  <c r="E5028" i="10"/>
  <c r="G5028" i="10" s="1"/>
  <c r="H5027" i="10"/>
  <c r="E5027" i="10"/>
  <c r="G5027" i="10" s="1"/>
  <c r="H5026" i="10"/>
  <c r="E5026" i="10"/>
  <c r="H5025" i="10"/>
  <c r="E5025" i="10"/>
  <c r="G5025" i="10" s="1"/>
  <c r="H5024" i="10"/>
  <c r="E5024" i="10"/>
  <c r="H5023" i="10"/>
  <c r="E5023" i="10"/>
  <c r="G5023" i="10" s="1"/>
  <c r="H5022" i="10"/>
  <c r="E5022" i="10"/>
  <c r="H5021" i="10"/>
  <c r="E5021" i="10"/>
  <c r="H5020" i="10"/>
  <c r="E5020" i="10"/>
  <c r="G5020" i="10" s="1"/>
  <c r="H5019" i="10"/>
  <c r="E5019" i="10"/>
  <c r="G5019" i="10" s="1"/>
  <c r="H5018" i="10"/>
  <c r="E5018" i="10"/>
  <c r="H5017" i="10"/>
  <c r="E5017" i="10"/>
  <c r="G5017" i="10" s="1"/>
  <c r="H5016" i="10"/>
  <c r="E5016" i="10"/>
  <c r="H5015" i="10"/>
  <c r="E5015" i="10"/>
  <c r="G5015" i="10" s="1"/>
  <c r="H5014" i="10"/>
  <c r="E5014" i="10"/>
  <c r="H5013" i="10"/>
  <c r="E5013" i="10"/>
  <c r="H5012" i="10"/>
  <c r="E5012" i="10"/>
  <c r="G5012" i="10" s="1"/>
  <c r="H5011" i="10"/>
  <c r="E5011" i="10"/>
  <c r="G5011" i="10" s="1"/>
  <c r="H5010" i="10"/>
  <c r="E5010" i="10"/>
  <c r="H5009" i="10"/>
  <c r="E5009" i="10"/>
  <c r="G5009" i="10" s="1"/>
  <c r="H5008" i="10"/>
  <c r="E5008" i="10"/>
  <c r="H5007" i="10"/>
  <c r="E5007" i="10"/>
  <c r="G5007" i="10" s="1"/>
  <c r="H5006" i="10"/>
  <c r="E5006" i="10"/>
  <c r="H5005" i="10"/>
  <c r="E5005" i="10"/>
  <c r="H5004" i="10"/>
  <c r="E5004" i="10"/>
  <c r="G5004" i="10" s="1"/>
  <c r="H5003" i="10"/>
  <c r="E5003" i="10"/>
  <c r="G5003" i="10" s="1"/>
  <c r="H5002" i="10"/>
  <c r="E5002" i="10"/>
  <c r="H5001" i="10"/>
  <c r="E5001" i="10"/>
  <c r="G5001" i="10" s="1"/>
  <c r="H5000" i="10"/>
  <c r="E5000" i="10"/>
  <c r="H4999" i="10"/>
  <c r="E4999" i="10"/>
  <c r="G4999" i="10" s="1"/>
  <c r="H4998" i="10"/>
  <c r="E4998" i="10"/>
  <c r="H4997" i="10"/>
  <c r="E4997" i="10"/>
  <c r="H4996" i="10"/>
  <c r="E4996" i="10"/>
  <c r="G4996" i="10" s="1"/>
  <c r="H4995" i="10"/>
  <c r="E4995" i="10"/>
  <c r="G4995" i="10" s="1"/>
  <c r="H4994" i="10"/>
  <c r="E4994" i="10"/>
  <c r="H4993" i="10"/>
  <c r="E4993" i="10"/>
  <c r="G4993" i="10" s="1"/>
  <c r="H4992" i="10"/>
  <c r="E4992" i="10"/>
  <c r="H4991" i="10"/>
  <c r="E4991" i="10"/>
  <c r="G4991" i="10" s="1"/>
  <c r="H4990" i="10"/>
  <c r="E4990" i="10"/>
  <c r="H4989" i="10"/>
  <c r="E4989" i="10"/>
  <c r="H4988" i="10"/>
  <c r="E4988" i="10"/>
  <c r="G4988" i="10" s="1"/>
  <c r="H4987" i="10"/>
  <c r="E4987" i="10"/>
  <c r="G4987" i="10" s="1"/>
  <c r="H4986" i="10"/>
  <c r="E4986" i="10"/>
  <c r="H4985" i="10"/>
  <c r="E4985" i="10"/>
  <c r="G4985" i="10" s="1"/>
  <c r="H4984" i="10"/>
  <c r="E4984" i="10"/>
  <c r="H4983" i="10"/>
  <c r="E4983" i="10"/>
  <c r="G4983" i="10" s="1"/>
  <c r="H4982" i="10"/>
  <c r="E4982" i="10"/>
  <c r="H4981" i="10"/>
  <c r="E4981" i="10"/>
  <c r="G4981" i="10" s="1"/>
  <c r="H4980" i="10"/>
  <c r="E4980" i="10"/>
  <c r="H4979" i="10"/>
  <c r="E4979" i="10"/>
  <c r="G4979" i="10" s="1"/>
  <c r="H4978" i="10"/>
  <c r="E4978" i="10"/>
  <c r="H4977" i="10"/>
  <c r="E4977" i="10"/>
  <c r="G4977" i="10" s="1"/>
  <c r="H4976" i="10"/>
  <c r="E4976" i="10"/>
  <c r="H4975" i="10"/>
  <c r="E4975" i="10"/>
  <c r="G4975" i="10" s="1"/>
  <c r="H4974" i="10"/>
  <c r="E4974" i="10"/>
  <c r="H4973" i="10"/>
  <c r="E4973" i="10"/>
  <c r="G4973" i="10" s="1"/>
  <c r="H4972" i="10"/>
  <c r="E4972" i="10"/>
  <c r="G4972" i="10" s="1"/>
  <c r="H4971" i="10"/>
  <c r="E4971" i="10"/>
  <c r="G4971" i="10" s="1"/>
  <c r="H4970" i="10"/>
  <c r="E4970" i="10"/>
  <c r="H4969" i="10"/>
  <c r="E4969" i="10"/>
  <c r="G4969" i="10" s="1"/>
  <c r="H4968" i="10"/>
  <c r="E4968" i="10"/>
  <c r="H4967" i="10"/>
  <c r="E4967" i="10"/>
  <c r="G4967" i="10" s="1"/>
  <c r="H4966" i="10"/>
  <c r="E4966" i="10"/>
  <c r="H4965" i="10"/>
  <c r="E4965" i="10"/>
  <c r="G4965" i="10" s="1"/>
  <c r="H4964" i="10"/>
  <c r="E4964" i="10"/>
  <c r="G4964" i="10" s="1"/>
  <c r="H4963" i="10"/>
  <c r="E4963" i="10"/>
  <c r="H4962" i="10"/>
  <c r="E4962" i="10"/>
  <c r="H4961" i="10"/>
  <c r="E4961" i="10"/>
  <c r="G4961" i="10" s="1"/>
  <c r="H4960" i="10"/>
  <c r="E4960" i="10"/>
  <c r="H4959" i="10"/>
  <c r="E4959" i="10"/>
  <c r="G4959" i="10" s="1"/>
  <c r="H4958" i="10"/>
  <c r="E4958" i="10"/>
  <c r="H4957" i="10"/>
  <c r="E4957" i="10"/>
  <c r="H4956" i="10"/>
  <c r="E4956" i="10"/>
  <c r="G4956" i="10" s="1"/>
  <c r="H4955" i="10"/>
  <c r="E4955" i="10"/>
  <c r="H4954" i="10"/>
  <c r="E4954" i="10"/>
  <c r="G4954" i="10" s="1"/>
  <c r="H4953" i="10"/>
  <c r="E4953" i="10"/>
  <c r="H4952" i="10"/>
  <c r="E4952" i="10"/>
  <c r="G4952" i="10" s="1"/>
  <c r="H4951" i="10"/>
  <c r="E4951" i="10"/>
  <c r="G4951" i="10" s="1"/>
  <c r="H4950" i="10"/>
  <c r="E4950" i="10"/>
  <c r="H4949" i="10"/>
  <c r="E4949" i="10"/>
  <c r="H4948" i="10"/>
  <c r="E4948" i="10"/>
  <c r="G4948" i="10" s="1"/>
  <c r="H4947" i="10"/>
  <c r="E4947" i="10"/>
  <c r="H4946" i="10"/>
  <c r="E4946" i="10"/>
  <c r="G4946" i="10" s="1"/>
  <c r="H4945" i="10"/>
  <c r="E4945" i="10"/>
  <c r="H4944" i="10"/>
  <c r="E4944" i="10"/>
  <c r="G4944" i="10" s="1"/>
  <c r="H4943" i="10"/>
  <c r="E4943" i="10"/>
  <c r="G4943" i="10" s="1"/>
  <c r="H4942" i="10"/>
  <c r="E4942" i="10"/>
  <c r="H4941" i="10"/>
  <c r="E4941" i="10"/>
  <c r="H4940" i="10"/>
  <c r="E4940" i="10"/>
  <c r="G4940" i="10" s="1"/>
  <c r="H4939" i="10"/>
  <c r="E4939" i="10"/>
  <c r="H4938" i="10"/>
  <c r="E4938" i="10"/>
  <c r="G4938" i="10" s="1"/>
  <c r="H4937" i="10"/>
  <c r="E4937" i="10"/>
  <c r="H4936" i="10"/>
  <c r="E4936" i="10"/>
  <c r="G4936" i="10" s="1"/>
  <c r="H4935" i="10"/>
  <c r="E4935" i="10"/>
  <c r="G4935" i="10" s="1"/>
  <c r="H4934" i="10"/>
  <c r="E4934" i="10"/>
  <c r="H4933" i="10"/>
  <c r="E4933" i="10"/>
  <c r="H4932" i="10"/>
  <c r="E4932" i="10"/>
  <c r="G4932" i="10" s="1"/>
  <c r="H4931" i="10"/>
  <c r="E4931" i="10"/>
  <c r="H4930" i="10"/>
  <c r="E4930" i="10"/>
  <c r="G4930" i="10" s="1"/>
  <c r="H4929" i="10"/>
  <c r="E4929" i="10"/>
  <c r="H4928" i="10"/>
  <c r="E4928" i="10"/>
  <c r="G4928" i="10" s="1"/>
  <c r="H4927" i="10"/>
  <c r="E4927" i="10"/>
  <c r="G4927" i="10" s="1"/>
  <c r="H4926" i="10"/>
  <c r="E4926" i="10"/>
  <c r="H4925" i="10"/>
  <c r="E4925" i="10"/>
  <c r="H4924" i="10"/>
  <c r="E4924" i="10"/>
  <c r="G4924" i="10" s="1"/>
  <c r="H4923" i="10"/>
  <c r="E4923" i="10"/>
  <c r="H4922" i="10"/>
  <c r="E4922" i="10"/>
  <c r="G4922" i="10" s="1"/>
  <c r="H4921" i="10"/>
  <c r="E4921" i="10"/>
  <c r="H4920" i="10"/>
  <c r="E4920" i="10"/>
  <c r="G4920" i="10" s="1"/>
  <c r="H4919" i="10"/>
  <c r="E4919" i="10"/>
  <c r="G4919" i="10" s="1"/>
  <c r="H4918" i="10"/>
  <c r="E4918" i="10"/>
  <c r="H4917" i="10"/>
  <c r="E4917" i="10"/>
  <c r="H4916" i="10"/>
  <c r="E4916" i="10"/>
  <c r="G4916" i="10" s="1"/>
  <c r="H4915" i="10"/>
  <c r="E4915" i="10"/>
  <c r="H4914" i="10"/>
  <c r="E4914" i="10"/>
  <c r="G4914" i="10" s="1"/>
  <c r="H4913" i="10"/>
  <c r="E4913" i="10"/>
  <c r="H4912" i="10"/>
  <c r="E4912" i="10"/>
  <c r="G4912" i="10" s="1"/>
  <c r="H4911" i="10"/>
  <c r="E4911" i="10"/>
  <c r="G4911" i="10" s="1"/>
  <c r="H4910" i="10"/>
  <c r="E4910" i="10"/>
  <c r="H4909" i="10"/>
  <c r="E4909" i="10"/>
  <c r="H4908" i="10"/>
  <c r="E4908" i="10"/>
  <c r="G4908" i="10" s="1"/>
  <c r="H4907" i="10"/>
  <c r="E4907" i="10"/>
  <c r="H4906" i="10"/>
  <c r="E4906" i="10"/>
  <c r="G4906" i="10" s="1"/>
  <c r="H4905" i="10"/>
  <c r="E4905" i="10"/>
  <c r="H4904" i="10"/>
  <c r="E4904" i="10"/>
  <c r="G4904" i="10" s="1"/>
  <c r="H4903" i="10"/>
  <c r="E4903" i="10"/>
  <c r="G4903" i="10" s="1"/>
  <c r="H4902" i="10"/>
  <c r="E4902" i="10"/>
  <c r="H4901" i="10"/>
  <c r="E4901" i="10"/>
  <c r="H4900" i="10"/>
  <c r="E4900" i="10"/>
  <c r="G4900" i="10" s="1"/>
  <c r="H4899" i="10"/>
  <c r="E4899" i="10"/>
  <c r="H4898" i="10"/>
  <c r="E4898" i="10"/>
  <c r="G4898" i="10" s="1"/>
  <c r="H4897" i="10"/>
  <c r="E4897" i="10"/>
  <c r="H4896" i="10"/>
  <c r="E4896" i="10"/>
  <c r="G4896" i="10" s="1"/>
  <c r="H4895" i="10"/>
  <c r="E4895" i="10"/>
  <c r="G4895" i="10" s="1"/>
  <c r="H4894" i="10"/>
  <c r="E4894" i="10"/>
  <c r="H4893" i="10"/>
  <c r="E4893" i="10"/>
  <c r="H4892" i="10"/>
  <c r="E4892" i="10"/>
  <c r="G4892" i="10" s="1"/>
  <c r="H4891" i="10"/>
  <c r="E4891" i="10"/>
  <c r="H4890" i="10"/>
  <c r="E4890" i="10"/>
  <c r="G4890" i="10" s="1"/>
  <c r="H4889" i="10"/>
  <c r="E4889" i="10"/>
  <c r="H4888" i="10"/>
  <c r="E4888" i="10"/>
  <c r="G4888" i="10" s="1"/>
  <c r="H4887" i="10"/>
  <c r="E4887" i="10"/>
  <c r="G4887" i="10" s="1"/>
  <c r="H4886" i="10"/>
  <c r="E4886" i="10"/>
  <c r="H4885" i="10"/>
  <c r="E4885" i="10"/>
  <c r="H4884" i="10"/>
  <c r="E4884" i="10"/>
  <c r="G4884" i="10" s="1"/>
  <c r="H4883" i="10"/>
  <c r="E4883" i="10"/>
  <c r="H4882" i="10"/>
  <c r="E4882" i="10"/>
  <c r="G4882" i="10" s="1"/>
  <c r="H4881" i="10"/>
  <c r="E4881" i="10"/>
  <c r="H4880" i="10"/>
  <c r="E4880" i="10"/>
  <c r="G4880" i="10" s="1"/>
  <c r="H4879" i="10"/>
  <c r="E4879" i="10"/>
  <c r="G4879" i="10" s="1"/>
  <c r="H4878" i="10"/>
  <c r="E4878" i="10"/>
  <c r="H4877" i="10"/>
  <c r="E4877" i="10"/>
  <c r="H4876" i="10"/>
  <c r="E4876" i="10"/>
  <c r="G4876" i="10" s="1"/>
  <c r="H4875" i="10"/>
  <c r="E4875" i="10"/>
  <c r="H4874" i="10"/>
  <c r="E4874" i="10"/>
  <c r="G4874" i="10" s="1"/>
  <c r="H4873" i="10"/>
  <c r="E4873" i="10"/>
  <c r="H4872" i="10"/>
  <c r="E4872" i="10"/>
  <c r="G4872" i="10" s="1"/>
  <c r="H4871" i="10"/>
  <c r="E4871" i="10"/>
  <c r="G4871" i="10" s="1"/>
  <c r="H4870" i="10"/>
  <c r="E4870" i="10"/>
  <c r="H4869" i="10"/>
  <c r="E4869" i="10"/>
  <c r="H4868" i="10"/>
  <c r="E4868" i="10"/>
  <c r="G4868" i="10" s="1"/>
  <c r="H4867" i="10"/>
  <c r="E4867" i="10"/>
  <c r="H4866" i="10"/>
  <c r="E4866" i="10"/>
  <c r="G4866" i="10" s="1"/>
  <c r="H4865" i="10"/>
  <c r="E4865" i="10"/>
  <c r="H4864" i="10"/>
  <c r="E4864" i="10"/>
  <c r="G4864" i="10" s="1"/>
  <c r="H4863" i="10"/>
  <c r="E4863" i="10"/>
  <c r="G4863" i="10" s="1"/>
  <c r="H4862" i="10"/>
  <c r="E4862" i="10"/>
  <c r="H4861" i="10"/>
  <c r="E4861" i="10"/>
  <c r="H4860" i="10"/>
  <c r="E4860" i="10"/>
  <c r="G4860" i="10" s="1"/>
  <c r="H4859" i="10"/>
  <c r="E4859" i="10"/>
  <c r="H4858" i="10"/>
  <c r="E4858" i="10"/>
  <c r="G4858" i="10" s="1"/>
  <c r="H4857" i="10"/>
  <c r="E4857" i="10"/>
  <c r="H4856" i="10"/>
  <c r="E4856" i="10"/>
  <c r="G4856" i="10" s="1"/>
  <c r="H4855" i="10"/>
  <c r="E4855" i="10"/>
  <c r="G4855" i="10" s="1"/>
  <c r="H4854" i="10"/>
  <c r="E4854" i="10"/>
  <c r="H4853" i="10"/>
  <c r="E4853" i="10"/>
  <c r="H4852" i="10"/>
  <c r="E4852" i="10"/>
  <c r="G4852" i="10" s="1"/>
  <c r="H4851" i="10"/>
  <c r="E4851" i="10"/>
  <c r="H4850" i="10"/>
  <c r="E4850" i="10"/>
  <c r="G4850" i="10" s="1"/>
  <c r="H4849" i="10"/>
  <c r="E4849" i="10"/>
  <c r="H4848" i="10"/>
  <c r="E4848" i="10"/>
  <c r="G4848" i="10" s="1"/>
  <c r="H4847" i="10"/>
  <c r="E4847" i="10"/>
  <c r="G4847" i="10" s="1"/>
  <c r="H4846" i="10"/>
  <c r="E4846" i="10"/>
  <c r="H4845" i="10"/>
  <c r="E4845" i="10"/>
  <c r="H4844" i="10"/>
  <c r="E4844" i="10"/>
  <c r="G4844" i="10" s="1"/>
  <c r="H4843" i="10"/>
  <c r="E4843" i="10"/>
  <c r="H4842" i="10"/>
  <c r="E4842" i="10"/>
  <c r="G4842" i="10" s="1"/>
  <c r="H4841" i="10"/>
  <c r="E4841" i="10"/>
  <c r="H4840" i="10"/>
  <c r="E4840" i="10"/>
  <c r="G4840" i="10" s="1"/>
  <c r="H4839" i="10"/>
  <c r="E4839" i="10"/>
  <c r="G4839" i="10" s="1"/>
  <c r="H4838" i="10"/>
  <c r="E4838" i="10"/>
  <c r="H4837" i="10"/>
  <c r="E4837" i="10"/>
  <c r="H4836" i="10"/>
  <c r="E4836" i="10"/>
  <c r="G4836" i="10" s="1"/>
  <c r="H4835" i="10"/>
  <c r="E4835" i="10"/>
  <c r="H4834" i="10"/>
  <c r="E4834" i="10"/>
  <c r="G4834" i="10" s="1"/>
  <c r="H4833" i="10"/>
  <c r="E4833" i="10"/>
  <c r="H4832" i="10"/>
  <c r="E4832" i="10"/>
  <c r="G4832" i="10" s="1"/>
  <c r="H4831" i="10"/>
  <c r="E4831" i="10"/>
  <c r="G4831" i="10" s="1"/>
  <c r="H4830" i="10"/>
  <c r="E4830" i="10"/>
  <c r="H4829" i="10"/>
  <c r="E4829" i="10"/>
  <c r="G4829" i="10" s="1"/>
  <c r="H4828" i="10"/>
  <c r="E4828" i="10"/>
  <c r="G4828" i="10" s="1"/>
  <c r="H4827" i="10"/>
  <c r="E4827" i="10"/>
  <c r="H4826" i="10"/>
  <c r="E4826" i="10"/>
  <c r="G4826" i="10" s="1"/>
  <c r="H4825" i="10"/>
  <c r="E4825" i="10"/>
  <c r="H4824" i="10"/>
  <c r="E4824" i="10"/>
  <c r="H4823" i="10"/>
  <c r="E4823" i="10"/>
  <c r="G4823" i="10" s="1"/>
  <c r="H4822" i="10"/>
  <c r="E4822" i="10"/>
  <c r="H4821" i="10"/>
  <c r="E4821" i="10"/>
  <c r="G4821" i="10" s="1"/>
  <c r="H4820" i="10"/>
  <c r="E4820" i="10"/>
  <c r="H4819" i="10"/>
  <c r="E4819" i="10"/>
  <c r="G4819" i="10" s="1"/>
  <c r="H4818" i="10"/>
  <c r="E4818" i="10"/>
  <c r="H4817" i="10"/>
  <c r="E4817" i="10"/>
  <c r="G4817" i="10" s="1"/>
  <c r="H4816" i="10"/>
  <c r="E4816" i="10"/>
  <c r="H4815" i="10"/>
  <c r="E4815" i="10"/>
  <c r="H4814" i="10"/>
  <c r="E4814" i="10"/>
  <c r="H4813" i="10"/>
  <c r="E4813" i="10"/>
  <c r="G4813" i="10" s="1"/>
  <c r="H4812" i="10"/>
  <c r="E4812" i="10"/>
  <c r="H4811" i="10"/>
  <c r="E4811" i="10"/>
  <c r="H4810" i="10"/>
  <c r="E4810" i="10"/>
  <c r="H4809" i="10"/>
  <c r="E4809" i="10"/>
  <c r="G4809" i="10" s="1"/>
  <c r="H4808" i="10"/>
  <c r="E4808" i="10"/>
  <c r="H4807" i="10"/>
  <c r="E4807" i="10"/>
  <c r="H4806" i="10"/>
  <c r="E4806" i="10"/>
  <c r="H4805" i="10"/>
  <c r="E4805" i="10"/>
  <c r="G4805" i="10" s="1"/>
  <c r="H4804" i="10"/>
  <c r="E4804" i="10"/>
  <c r="H4803" i="10"/>
  <c r="E4803" i="10"/>
  <c r="H4802" i="10"/>
  <c r="E4802" i="10"/>
  <c r="H4801" i="10"/>
  <c r="E4801" i="10"/>
  <c r="G4801" i="10" s="1"/>
  <c r="H4800" i="10"/>
  <c r="E4800" i="10"/>
  <c r="H4799" i="10"/>
  <c r="E4799" i="10"/>
  <c r="H4798" i="10"/>
  <c r="E4798" i="10"/>
  <c r="H4797" i="10"/>
  <c r="E4797" i="10"/>
  <c r="G4797" i="10" s="1"/>
  <c r="H4796" i="10"/>
  <c r="E4796" i="10"/>
  <c r="H4795" i="10"/>
  <c r="E4795" i="10"/>
  <c r="G4795" i="10" s="1"/>
  <c r="H4794" i="10"/>
  <c r="E4794" i="10"/>
  <c r="H4793" i="10"/>
  <c r="E4793" i="10"/>
  <c r="G4793" i="10" s="1"/>
  <c r="H4792" i="10"/>
  <c r="E4792" i="10"/>
  <c r="H4791" i="10"/>
  <c r="E4791" i="10"/>
  <c r="G4791" i="10" s="1"/>
  <c r="H4790" i="10"/>
  <c r="E4790" i="10"/>
  <c r="H4789" i="10"/>
  <c r="E4789" i="10"/>
  <c r="G4789" i="10" s="1"/>
  <c r="H4788" i="10"/>
  <c r="E4788" i="10"/>
  <c r="H4787" i="10"/>
  <c r="E4787" i="10"/>
  <c r="G4787" i="10" s="1"/>
  <c r="H4786" i="10"/>
  <c r="E4786" i="10"/>
  <c r="H4785" i="10"/>
  <c r="E4785" i="10"/>
  <c r="G4785" i="10" s="1"/>
  <c r="H4784" i="10"/>
  <c r="E4784" i="10"/>
  <c r="H4783" i="10"/>
  <c r="E4783" i="10"/>
  <c r="G4783" i="10" s="1"/>
  <c r="H4782" i="10"/>
  <c r="E4782" i="10"/>
  <c r="H4781" i="10"/>
  <c r="E4781" i="10"/>
  <c r="G4781" i="10" s="1"/>
  <c r="H4780" i="10"/>
  <c r="E4780" i="10"/>
  <c r="H4779" i="10"/>
  <c r="E4779" i="10"/>
  <c r="G4779" i="10" s="1"/>
  <c r="H4778" i="10"/>
  <c r="E4778" i="10"/>
  <c r="H4777" i="10"/>
  <c r="E4777" i="10"/>
  <c r="G4777" i="10" s="1"/>
  <c r="H4776" i="10"/>
  <c r="E4776" i="10"/>
  <c r="H4775" i="10"/>
  <c r="E4775" i="10"/>
  <c r="G4775" i="10" s="1"/>
  <c r="H4774" i="10"/>
  <c r="E4774" i="10"/>
  <c r="H4773" i="10"/>
  <c r="E4773" i="10"/>
  <c r="G4773" i="10" s="1"/>
  <c r="H4772" i="10"/>
  <c r="E4772" i="10"/>
  <c r="H4771" i="10"/>
  <c r="E4771" i="10"/>
  <c r="G4771" i="10" s="1"/>
  <c r="H4770" i="10"/>
  <c r="E4770" i="10"/>
  <c r="H4769" i="10"/>
  <c r="E4769" i="10"/>
  <c r="G4769" i="10" s="1"/>
  <c r="H4768" i="10"/>
  <c r="E4768" i="10"/>
  <c r="H4767" i="10"/>
  <c r="E4767" i="10"/>
  <c r="G4767" i="10" s="1"/>
  <c r="H4766" i="10"/>
  <c r="E4766" i="10"/>
  <c r="H4765" i="10"/>
  <c r="E4765" i="10"/>
  <c r="G4765" i="10" s="1"/>
  <c r="H4764" i="10"/>
  <c r="E4764" i="10"/>
  <c r="H4763" i="10"/>
  <c r="E4763" i="10"/>
  <c r="G4763" i="10" s="1"/>
  <c r="H4762" i="10"/>
  <c r="E4762" i="10"/>
  <c r="H4761" i="10"/>
  <c r="E4761" i="10"/>
  <c r="G4761" i="10" s="1"/>
  <c r="H4760" i="10"/>
  <c r="E4760" i="10"/>
  <c r="H4759" i="10"/>
  <c r="E4759" i="10"/>
  <c r="G4759" i="10" s="1"/>
  <c r="H4758" i="10"/>
  <c r="E4758" i="10"/>
  <c r="H4757" i="10"/>
  <c r="E4757" i="10"/>
  <c r="G4757" i="10" s="1"/>
  <c r="H4756" i="10"/>
  <c r="E4756" i="10"/>
  <c r="H4755" i="10"/>
  <c r="E4755" i="10"/>
  <c r="G4755" i="10" s="1"/>
  <c r="H4754" i="10"/>
  <c r="E4754" i="10"/>
  <c r="H4753" i="10"/>
  <c r="E4753" i="10"/>
  <c r="G4753" i="10" s="1"/>
  <c r="H4752" i="10"/>
  <c r="E4752" i="10"/>
  <c r="H4751" i="10"/>
  <c r="E4751" i="10"/>
  <c r="G4751" i="10" s="1"/>
  <c r="H4750" i="10"/>
  <c r="E4750" i="10"/>
  <c r="H4749" i="10"/>
  <c r="E4749" i="10"/>
  <c r="G4749" i="10" s="1"/>
  <c r="H4748" i="10"/>
  <c r="E4748" i="10"/>
  <c r="H4747" i="10"/>
  <c r="E4747" i="10"/>
  <c r="G4747" i="10" s="1"/>
  <c r="H4746" i="10"/>
  <c r="E4746" i="10"/>
  <c r="H4745" i="10"/>
  <c r="E4745" i="10"/>
  <c r="G4745" i="10" s="1"/>
  <c r="H4744" i="10"/>
  <c r="E4744" i="10"/>
  <c r="H4743" i="10"/>
  <c r="E4743" i="10"/>
  <c r="G4743" i="10" s="1"/>
  <c r="H4742" i="10"/>
  <c r="E4742" i="10"/>
  <c r="H4741" i="10"/>
  <c r="E4741" i="10"/>
  <c r="G4741" i="10" s="1"/>
  <c r="H4740" i="10"/>
  <c r="E4740" i="10"/>
  <c r="H4739" i="10"/>
  <c r="E4739" i="10"/>
  <c r="G4739" i="10" s="1"/>
  <c r="H4738" i="10"/>
  <c r="E4738" i="10"/>
  <c r="H4737" i="10"/>
  <c r="E4737" i="10"/>
  <c r="G4737" i="10" s="1"/>
  <c r="H4736" i="10"/>
  <c r="E4736" i="10"/>
  <c r="H4735" i="10"/>
  <c r="E4735" i="10"/>
  <c r="G4735" i="10" s="1"/>
  <c r="H4734" i="10"/>
  <c r="E4734" i="10"/>
  <c r="H4733" i="10"/>
  <c r="E4733" i="10"/>
  <c r="G4733" i="10" s="1"/>
  <c r="H4732" i="10"/>
  <c r="E4732" i="10"/>
  <c r="H4731" i="10"/>
  <c r="E4731" i="10"/>
  <c r="G4731" i="10" s="1"/>
  <c r="H4730" i="10"/>
  <c r="E4730" i="10"/>
  <c r="H4729" i="10"/>
  <c r="E4729" i="10"/>
  <c r="G4729" i="10" s="1"/>
  <c r="H4728" i="10"/>
  <c r="E4728" i="10"/>
  <c r="H4727" i="10"/>
  <c r="E4727" i="10"/>
  <c r="G4727" i="10" s="1"/>
  <c r="H4726" i="10"/>
  <c r="E4726" i="10"/>
  <c r="H4725" i="10"/>
  <c r="E4725" i="10"/>
  <c r="G4725" i="10" s="1"/>
  <c r="H4724" i="10"/>
  <c r="E4724" i="10"/>
  <c r="H4723" i="10"/>
  <c r="E4723" i="10"/>
  <c r="G4723" i="10" s="1"/>
  <c r="H4722" i="10"/>
  <c r="E4722" i="10"/>
  <c r="H4721" i="10"/>
  <c r="E4721" i="10"/>
  <c r="G4721" i="10" s="1"/>
  <c r="H4720" i="10"/>
  <c r="E4720" i="10"/>
  <c r="H4719" i="10"/>
  <c r="E4719" i="10"/>
  <c r="G4719" i="10" s="1"/>
  <c r="H4718" i="10"/>
  <c r="E4718" i="10"/>
  <c r="H4717" i="10"/>
  <c r="E4717" i="10"/>
  <c r="G4717" i="10" s="1"/>
  <c r="H4716" i="10"/>
  <c r="E4716" i="10"/>
  <c r="H4715" i="10"/>
  <c r="E4715" i="10"/>
  <c r="G4715" i="10" s="1"/>
  <c r="H4714" i="10"/>
  <c r="E4714" i="10"/>
  <c r="H4713" i="10"/>
  <c r="E4713" i="10"/>
  <c r="G4713" i="10" s="1"/>
  <c r="H4712" i="10"/>
  <c r="E4712" i="10"/>
  <c r="H4711" i="10"/>
  <c r="E4711" i="10"/>
  <c r="G4711" i="10" s="1"/>
  <c r="H4710" i="10"/>
  <c r="E4710" i="10"/>
  <c r="H4709" i="10"/>
  <c r="E4709" i="10"/>
  <c r="G4709" i="10" s="1"/>
  <c r="H4708" i="10"/>
  <c r="E4708" i="10"/>
  <c r="H4707" i="10"/>
  <c r="E4707" i="10"/>
  <c r="G4707" i="10" s="1"/>
  <c r="H4706" i="10"/>
  <c r="E4706" i="10"/>
  <c r="H4705" i="10"/>
  <c r="E4705" i="10"/>
  <c r="G4705" i="10" s="1"/>
  <c r="H4704" i="10"/>
  <c r="E4704" i="10"/>
  <c r="H4703" i="10"/>
  <c r="E4703" i="10"/>
  <c r="G4703" i="10" s="1"/>
  <c r="H4702" i="10"/>
  <c r="E4702" i="10"/>
  <c r="H4701" i="10"/>
  <c r="E4701" i="10"/>
  <c r="G4701" i="10" s="1"/>
  <c r="H4700" i="10"/>
  <c r="E4700" i="10"/>
  <c r="H4699" i="10"/>
  <c r="E4699" i="10"/>
  <c r="G4699" i="10" s="1"/>
  <c r="H4698" i="10"/>
  <c r="E4698" i="10"/>
  <c r="H4697" i="10"/>
  <c r="E4697" i="10"/>
  <c r="G4697" i="10" s="1"/>
  <c r="H4696" i="10"/>
  <c r="E4696" i="10"/>
  <c r="H4695" i="10"/>
  <c r="E4695" i="10"/>
  <c r="G4695" i="10" s="1"/>
  <c r="H4694" i="10"/>
  <c r="E4694" i="10"/>
  <c r="H4693" i="10"/>
  <c r="E4693" i="10"/>
  <c r="G4693" i="10" s="1"/>
  <c r="H4692" i="10"/>
  <c r="E4692" i="10"/>
  <c r="H4691" i="10"/>
  <c r="E4691" i="10"/>
  <c r="G4691" i="10" s="1"/>
  <c r="H4690" i="10"/>
  <c r="E4690" i="10"/>
  <c r="H4689" i="10"/>
  <c r="E4689" i="10"/>
  <c r="G4689" i="10" s="1"/>
  <c r="H4688" i="10"/>
  <c r="E4688" i="10"/>
  <c r="H4687" i="10"/>
  <c r="E4687" i="10"/>
  <c r="G4687" i="10" s="1"/>
  <c r="H4686" i="10"/>
  <c r="E4686" i="10"/>
  <c r="H4685" i="10"/>
  <c r="E4685" i="10"/>
  <c r="G4685" i="10" s="1"/>
  <c r="H4684" i="10"/>
  <c r="E4684" i="10"/>
  <c r="H4683" i="10"/>
  <c r="E4683" i="10"/>
  <c r="G4683" i="10" s="1"/>
  <c r="H4682" i="10"/>
  <c r="E4682" i="10"/>
  <c r="H4681" i="10"/>
  <c r="E4681" i="10"/>
  <c r="G4681" i="10" s="1"/>
  <c r="H4680" i="10"/>
  <c r="E4680" i="10"/>
  <c r="H4679" i="10"/>
  <c r="E4679" i="10"/>
  <c r="G4679" i="10" s="1"/>
  <c r="H4678" i="10"/>
  <c r="E4678" i="10"/>
  <c r="H4677" i="10"/>
  <c r="E4677" i="10"/>
  <c r="G4677" i="10" s="1"/>
  <c r="H4676" i="10"/>
  <c r="E4676" i="10"/>
  <c r="H4675" i="10"/>
  <c r="E4675" i="10"/>
  <c r="G4675" i="10" s="1"/>
  <c r="H4674" i="10"/>
  <c r="E4674" i="10"/>
  <c r="H4673" i="10"/>
  <c r="E4673" i="10"/>
  <c r="G4673" i="10" s="1"/>
  <c r="H4672" i="10"/>
  <c r="E4672" i="10"/>
  <c r="H4671" i="10"/>
  <c r="E4671" i="10"/>
  <c r="G4671" i="10" s="1"/>
  <c r="H4670" i="10"/>
  <c r="E4670" i="10"/>
  <c r="H4669" i="10"/>
  <c r="E4669" i="10"/>
  <c r="G4669" i="10" s="1"/>
  <c r="H4668" i="10"/>
  <c r="E4668" i="10"/>
  <c r="H4667" i="10"/>
  <c r="E4667" i="10"/>
  <c r="G4667" i="10" s="1"/>
  <c r="H4666" i="10"/>
  <c r="E4666" i="10"/>
  <c r="H4665" i="10"/>
  <c r="E4665" i="10"/>
  <c r="G4665" i="10" s="1"/>
  <c r="H4664" i="10"/>
  <c r="E4664" i="10"/>
  <c r="H4663" i="10"/>
  <c r="E4663" i="10"/>
  <c r="G4663" i="10" s="1"/>
  <c r="H4662" i="10"/>
  <c r="E4662" i="10"/>
  <c r="H4661" i="10"/>
  <c r="E4661" i="10"/>
  <c r="G4661" i="10" s="1"/>
  <c r="H4660" i="10"/>
  <c r="E4660" i="10"/>
  <c r="H4659" i="10"/>
  <c r="E4659" i="10"/>
  <c r="G4659" i="10" s="1"/>
  <c r="H4658" i="10"/>
  <c r="E4658" i="10"/>
  <c r="H4657" i="10"/>
  <c r="E4657" i="10"/>
  <c r="G4657" i="10" s="1"/>
  <c r="H4656" i="10"/>
  <c r="E4656" i="10"/>
  <c r="H4655" i="10"/>
  <c r="E4655" i="10"/>
  <c r="G4655" i="10" s="1"/>
  <c r="H4654" i="10"/>
  <c r="E4654" i="10"/>
  <c r="H4653" i="10"/>
  <c r="E4653" i="10"/>
  <c r="G4653" i="10" s="1"/>
  <c r="H4652" i="10"/>
  <c r="E4652" i="10"/>
  <c r="H4651" i="10"/>
  <c r="E4651" i="10"/>
  <c r="G4651" i="10" s="1"/>
  <c r="H4650" i="10"/>
  <c r="E4650" i="10"/>
  <c r="H4649" i="10"/>
  <c r="E4649" i="10"/>
  <c r="G4649" i="10" s="1"/>
  <c r="H4648" i="10"/>
  <c r="E4648" i="10"/>
  <c r="H4647" i="10"/>
  <c r="E4647" i="10"/>
  <c r="G4647" i="10" s="1"/>
  <c r="H4646" i="10"/>
  <c r="E4646" i="10"/>
  <c r="H4645" i="10"/>
  <c r="E4645" i="10"/>
  <c r="G4645" i="10" s="1"/>
  <c r="H4644" i="10"/>
  <c r="E4644" i="10"/>
  <c r="H4643" i="10"/>
  <c r="E4643" i="10"/>
  <c r="G4643" i="10" s="1"/>
  <c r="H4642" i="10"/>
  <c r="E4642" i="10"/>
  <c r="H4641" i="10"/>
  <c r="E4641" i="10"/>
  <c r="G4641" i="10" s="1"/>
  <c r="H4640" i="10"/>
  <c r="E4640" i="10"/>
  <c r="H4639" i="10"/>
  <c r="E4639" i="10"/>
  <c r="G4639" i="10" s="1"/>
  <c r="H4638" i="10"/>
  <c r="E4638" i="10"/>
  <c r="H4637" i="10"/>
  <c r="E4637" i="10"/>
  <c r="G4637" i="10" s="1"/>
  <c r="H4636" i="10"/>
  <c r="E4636" i="10"/>
  <c r="H4635" i="10"/>
  <c r="E4635" i="10"/>
  <c r="G4635" i="10" s="1"/>
  <c r="H4634" i="10"/>
  <c r="E4634" i="10"/>
  <c r="H4633" i="10"/>
  <c r="E4633" i="10"/>
  <c r="G4633" i="10" s="1"/>
  <c r="H4632" i="10"/>
  <c r="E4632" i="10"/>
  <c r="H4631" i="10"/>
  <c r="E4631" i="10"/>
  <c r="G4631" i="10" s="1"/>
  <c r="H4630" i="10"/>
  <c r="E4630" i="10"/>
  <c r="H4629" i="10"/>
  <c r="E4629" i="10"/>
  <c r="G4629" i="10" s="1"/>
  <c r="H4628" i="10"/>
  <c r="E4628" i="10"/>
  <c r="H4627" i="10"/>
  <c r="E4627" i="10"/>
  <c r="G4627" i="10" s="1"/>
  <c r="H4626" i="10"/>
  <c r="E4626" i="10"/>
  <c r="H4625" i="10"/>
  <c r="E4625" i="10"/>
  <c r="G4625" i="10" s="1"/>
  <c r="H4624" i="10"/>
  <c r="E4624" i="10"/>
  <c r="H4623" i="10"/>
  <c r="E4623" i="10"/>
  <c r="G4623" i="10" s="1"/>
  <c r="H4622" i="10"/>
  <c r="E4622" i="10"/>
  <c r="H4621" i="10"/>
  <c r="E4621" i="10"/>
  <c r="G4621" i="10" s="1"/>
  <c r="H4620" i="10"/>
  <c r="E4620" i="10"/>
  <c r="H4619" i="10"/>
  <c r="E4619" i="10"/>
  <c r="G4619" i="10" s="1"/>
  <c r="H4618" i="10"/>
  <c r="E4618" i="10"/>
  <c r="H4617" i="10"/>
  <c r="E4617" i="10"/>
  <c r="G4617" i="10" s="1"/>
  <c r="H4616" i="10"/>
  <c r="E4616" i="10"/>
  <c r="H4615" i="10"/>
  <c r="E4615" i="10"/>
  <c r="G4615" i="10" s="1"/>
  <c r="H4614" i="10"/>
  <c r="E4614" i="10"/>
  <c r="H4613" i="10"/>
  <c r="E4613" i="10"/>
  <c r="G4613" i="10" s="1"/>
  <c r="H4612" i="10"/>
  <c r="E4612" i="10"/>
  <c r="H4611" i="10"/>
  <c r="E4611" i="10"/>
  <c r="G4611" i="10" s="1"/>
  <c r="H4610" i="10"/>
  <c r="E4610" i="10"/>
  <c r="H4609" i="10"/>
  <c r="E4609" i="10"/>
  <c r="G4609" i="10" s="1"/>
  <c r="H4608" i="10"/>
  <c r="E4608" i="10"/>
  <c r="H4607" i="10"/>
  <c r="E4607" i="10"/>
  <c r="G4607" i="10" s="1"/>
  <c r="H4606" i="10"/>
  <c r="E4606" i="10"/>
  <c r="H4605" i="10"/>
  <c r="E4605" i="10"/>
  <c r="G4605" i="10" s="1"/>
  <c r="H4604" i="10"/>
  <c r="E4604" i="10"/>
  <c r="H4603" i="10"/>
  <c r="E4603" i="10"/>
  <c r="G4603" i="10" s="1"/>
  <c r="H4602" i="10"/>
  <c r="E4602" i="10"/>
  <c r="H4601" i="10"/>
  <c r="E4601" i="10"/>
  <c r="G4601" i="10" s="1"/>
  <c r="H4600" i="10"/>
  <c r="E4600" i="10"/>
  <c r="H4599" i="10"/>
  <c r="E4599" i="10"/>
  <c r="G4599" i="10" s="1"/>
  <c r="H4598" i="10"/>
  <c r="E4598" i="10"/>
  <c r="H4597" i="10"/>
  <c r="E4597" i="10"/>
  <c r="G4597" i="10" s="1"/>
  <c r="H4596" i="10"/>
  <c r="E4596" i="10"/>
  <c r="H4595" i="10"/>
  <c r="E4595" i="10"/>
  <c r="G4595" i="10" s="1"/>
  <c r="H4594" i="10"/>
  <c r="E4594" i="10"/>
  <c r="H4593" i="10"/>
  <c r="E4593" i="10"/>
  <c r="G4593" i="10" s="1"/>
  <c r="H4592" i="10"/>
  <c r="E4592" i="10"/>
  <c r="H4591" i="10"/>
  <c r="E4591" i="10"/>
  <c r="G4591" i="10" s="1"/>
  <c r="H4590" i="10"/>
  <c r="E4590" i="10"/>
  <c r="H4589" i="10"/>
  <c r="E4589" i="10"/>
  <c r="G4589" i="10" s="1"/>
  <c r="H4588" i="10"/>
  <c r="E4588" i="10"/>
  <c r="H4587" i="10"/>
  <c r="E4587" i="10"/>
  <c r="G4587" i="10" s="1"/>
  <c r="H4586" i="10"/>
  <c r="E4586" i="10"/>
  <c r="H4585" i="10"/>
  <c r="E4585" i="10"/>
  <c r="G4585" i="10" s="1"/>
  <c r="H4584" i="10"/>
  <c r="E4584" i="10"/>
  <c r="H4583" i="10"/>
  <c r="E4583" i="10"/>
  <c r="G4583" i="10" s="1"/>
  <c r="H4582" i="10"/>
  <c r="E4582" i="10"/>
  <c r="H4581" i="10"/>
  <c r="E4581" i="10"/>
  <c r="G4581" i="10" s="1"/>
  <c r="H4580" i="10"/>
  <c r="E4580" i="10"/>
  <c r="H4579" i="10"/>
  <c r="E4579" i="10"/>
  <c r="G4579" i="10" s="1"/>
  <c r="H4578" i="10"/>
  <c r="E4578" i="10"/>
  <c r="H4577" i="10"/>
  <c r="E4577" i="10"/>
  <c r="G4577" i="10" s="1"/>
  <c r="H4576" i="10"/>
  <c r="E4576" i="10"/>
  <c r="H4575" i="10"/>
  <c r="E4575" i="10"/>
  <c r="G4575" i="10" s="1"/>
  <c r="H4574" i="10"/>
  <c r="E4574" i="10"/>
  <c r="H4573" i="10"/>
  <c r="E4573" i="10"/>
  <c r="G4573" i="10" s="1"/>
  <c r="H4572" i="10"/>
  <c r="E4572" i="10"/>
  <c r="H4571" i="10"/>
  <c r="E4571" i="10"/>
  <c r="G4571" i="10" s="1"/>
  <c r="H4570" i="10"/>
  <c r="E4570" i="10"/>
  <c r="H4569" i="10"/>
  <c r="E4569" i="10"/>
  <c r="G4569" i="10" s="1"/>
  <c r="H4568" i="10"/>
  <c r="E4568" i="10"/>
  <c r="H4567" i="10"/>
  <c r="E4567" i="10"/>
  <c r="G4567" i="10" s="1"/>
  <c r="H4566" i="10"/>
  <c r="E4566" i="10"/>
  <c r="H4565" i="10"/>
  <c r="E4565" i="10"/>
  <c r="G4565" i="10" s="1"/>
  <c r="H4564" i="10"/>
  <c r="E4564" i="10"/>
  <c r="H4563" i="10"/>
  <c r="E4563" i="10"/>
  <c r="G4563" i="10" s="1"/>
  <c r="H4562" i="10"/>
  <c r="E4562" i="10"/>
  <c r="H4561" i="10"/>
  <c r="E4561" i="10"/>
  <c r="G4561" i="10" s="1"/>
  <c r="H4560" i="10"/>
  <c r="E4560" i="10"/>
  <c r="H4559" i="10"/>
  <c r="E4559" i="10"/>
  <c r="G4559" i="10" s="1"/>
  <c r="H4558" i="10"/>
  <c r="E4558" i="10"/>
  <c r="H4557" i="10"/>
  <c r="E4557" i="10"/>
  <c r="G4557" i="10" s="1"/>
  <c r="H4556" i="10"/>
  <c r="E4556" i="10"/>
  <c r="H4555" i="10"/>
  <c r="E4555" i="10"/>
  <c r="G4555" i="10" s="1"/>
  <c r="H4554" i="10"/>
  <c r="E4554" i="10"/>
  <c r="H4553" i="10"/>
  <c r="E4553" i="10"/>
  <c r="G4553" i="10" s="1"/>
  <c r="H4552" i="10"/>
  <c r="E4552" i="10"/>
  <c r="H4551" i="10"/>
  <c r="E4551" i="10"/>
  <c r="G4551" i="10" s="1"/>
  <c r="H4550" i="10"/>
  <c r="E4550" i="10"/>
  <c r="H4549" i="10"/>
  <c r="E4549" i="10"/>
  <c r="G4549" i="10" s="1"/>
  <c r="H4548" i="10"/>
  <c r="E4548" i="10"/>
  <c r="H4547" i="10"/>
  <c r="E4547" i="10"/>
  <c r="G4547" i="10" s="1"/>
  <c r="H4546" i="10"/>
  <c r="E4546" i="10"/>
  <c r="H4545" i="10"/>
  <c r="E4545" i="10"/>
  <c r="G4545" i="10" s="1"/>
  <c r="H4544" i="10"/>
  <c r="E4544" i="10"/>
  <c r="H4543" i="10"/>
  <c r="E4543" i="10"/>
  <c r="G4543" i="10" s="1"/>
  <c r="H4542" i="10"/>
  <c r="E4542" i="10"/>
  <c r="H4541" i="10"/>
  <c r="E4541" i="10"/>
  <c r="G4541" i="10" s="1"/>
  <c r="H4540" i="10"/>
  <c r="E4540" i="10"/>
  <c r="H4539" i="10"/>
  <c r="E4539" i="10"/>
  <c r="G4539" i="10" s="1"/>
  <c r="H4538" i="10"/>
  <c r="E4538" i="10"/>
  <c r="H4537" i="10"/>
  <c r="E4537" i="10"/>
  <c r="G4537" i="10" s="1"/>
  <c r="H4536" i="10"/>
  <c r="E4536" i="10"/>
  <c r="H4535" i="10"/>
  <c r="E4535" i="10"/>
  <c r="G4535" i="10" s="1"/>
  <c r="H4534" i="10"/>
  <c r="E4534" i="10"/>
  <c r="H4533" i="10"/>
  <c r="E4533" i="10"/>
  <c r="G4533" i="10" s="1"/>
  <c r="H4532" i="10"/>
  <c r="E4532" i="10"/>
  <c r="H4531" i="10"/>
  <c r="E4531" i="10"/>
  <c r="G4531" i="10" s="1"/>
  <c r="H4530" i="10"/>
  <c r="E4530" i="10"/>
  <c r="H4529" i="10"/>
  <c r="E4529" i="10"/>
  <c r="G4529" i="10" s="1"/>
  <c r="H4528" i="10"/>
  <c r="E4528" i="10"/>
  <c r="H4527" i="10"/>
  <c r="E4527" i="10"/>
  <c r="G4527" i="10" s="1"/>
  <c r="H4526" i="10"/>
  <c r="E4526" i="10"/>
  <c r="H4525" i="10"/>
  <c r="E4525" i="10"/>
  <c r="G4525" i="10" s="1"/>
  <c r="H4524" i="10"/>
  <c r="E4524" i="10"/>
  <c r="H4523" i="10"/>
  <c r="E4523" i="10"/>
  <c r="G4523" i="10" s="1"/>
  <c r="H4522" i="10"/>
  <c r="E4522" i="10"/>
  <c r="H4521" i="10"/>
  <c r="E4521" i="10"/>
  <c r="G4521" i="10" s="1"/>
  <c r="H4520" i="10"/>
  <c r="E4520" i="10"/>
  <c r="H4519" i="10"/>
  <c r="E4519" i="10"/>
  <c r="G4519" i="10" s="1"/>
  <c r="H4518" i="10"/>
  <c r="E4518" i="10"/>
  <c r="H4517" i="10"/>
  <c r="E4517" i="10"/>
  <c r="G4517" i="10" s="1"/>
  <c r="H4516" i="10"/>
  <c r="E4516" i="10"/>
  <c r="H4515" i="10"/>
  <c r="E4515" i="10"/>
  <c r="G4515" i="10" s="1"/>
  <c r="H4514" i="10"/>
  <c r="E4514" i="10"/>
  <c r="H4513" i="10"/>
  <c r="E4513" i="10"/>
  <c r="G4513" i="10" s="1"/>
  <c r="H4512" i="10"/>
  <c r="E4512" i="10"/>
  <c r="H4511" i="10"/>
  <c r="E4511" i="10"/>
  <c r="G4511" i="10" s="1"/>
  <c r="H4510" i="10"/>
  <c r="E4510" i="10"/>
  <c r="H4509" i="10"/>
  <c r="E4509" i="10"/>
  <c r="G4509" i="10" s="1"/>
  <c r="H4508" i="10"/>
  <c r="E4508" i="10"/>
  <c r="H4507" i="10"/>
  <c r="E4507" i="10"/>
  <c r="G4507" i="10" s="1"/>
  <c r="H4506" i="10"/>
  <c r="E4506" i="10"/>
  <c r="H4505" i="10"/>
  <c r="E4505" i="10"/>
  <c r="G4505" i="10" s="1"/>
  <c r="H4504" i="10"/>
  <c r="E4504" i="10"/>
  <c r="H4503" i="10"/>
  <c r="E4503" i="10"/>
  <c r="G4503" i="10" s="1"/>
  <c r="H4502" i="10"/>
  <c r="E4502" i="10"/>
  <c r="H4501" i="10"/>
  <c r="E4501" i="10"/>
  <c r="G4501" i="10" s="1"/>
  <c r="H4500" i="10"/>
  <c r="E4500" i="10"/>
  <c r="H4499" i="10"/>
  <c r="E4499" i="10"/>
  <c r="G4499" i="10" s="1"/>
  <c r="H4498" i="10"/>
  <c r="E4498" i="10"/>
  <c r="H4497" i="10"/>
  <c r="E4497" i="10"/>
  <c r="G4497" i="10" s="1"/>
  <c r="H4496" i="10"/>
  <c r="E4496" i="10"/>
  <c r="H4495" i="10"/>
  <c r="E4495" i="10"/>
  <c r="G4495" i="10" s="1"/>
  <c r="H4494" i="10"/>
  <c r="E4494" i="10"/>
  <c r="H4493" i="10"/>
  <c r="E4493" i="10"/>
  <c r="G4493" i="10" s="1"/>
  <c r="H4492" i="10"/>
  <c r="E4492" i="10"/>
  <c r="H4491" i="10"/>
  <c r="E4491" i="10"/>
  <c r="G4491" i="10" s="1"/>
  <c r="H4490" i="10"/>
  <c r="E4490" i="10"/>
  <c r="H4489" i="10"/>
  <c r="E4489" i="10"/>
  <c r="G4489" i="10" s="1"/>
  <c r="H4488" i="10"/>
  <c r="E4488" i="10"/>
  <c r="H4487" i="10"/>
  <c r="E4487" i="10"/>
  <c r="G4487" i="10" s="1"/>
  <c r="H4486" i="10"/>
  <c r="E4486" i="10"/>
  <c r="H4485" i="10"/>
  <c r="E4485" i="10"/>
  <c r="G4485" i="10" s="1"/>
  <c r="H4484" i="10"/>
  <c r="E4484" i="10"/>
  <c r="H4483" i="10"/>
  <c r="E4483" i="10"/>
  <c r="G4483" i="10" s="1"/>
  <c r="H4482" i="10"/>
  <c r="E4482" i="10"/>
  <c r="H4481" i="10"/>
  <c r="E4481" i="10"/>
  <c r="G4481" i="10" s="1"/>
  <c r="H4480" i="10"/>
  <c r="E4480" i="10"/>
  <c r="H4479" i="10"/>
  <c r="E4479" i="10"/>
  <c r="G4479" i="10" s="1"/>
  <c r="H4478" i="10"/>
  <c r="E4478" i="10"/>
  <c r="H4477" i="10"/>
  <c r="E4477" i="10"/>
  <c r="G4477" i="10" s="1"/>
  <c r="H4476" i="10"/>
  <c r="E4476" i="10"/>
  <c r="H4475" i="10"/>
  <c r="E4475" i="10"/>
  <c r="G4475" i="10" s="1"/>
  <c r="H4474" i="10"/>
  <c r="E4474" i="10"/>
  <c r="H4473" i="10"/>
  <c r="E4473" i="10"/>
  <c r="G4473" i="10" s="1"/>
  <c r="H4472" i="10"/>
  <c r="E4472" i="10"/>
  <c r="H4471" i="10"/>
  <c r="E4471" i="10"/>
  <c r="G4471" i="10" s="1"/>
  <c r="H4470" i="10"/>
  <c r="E4470" i="10"/>
  <c r="H4469" i="10"/>
  <c r="E4469" i="10"/>
  <c r="G4469" i="10" s="1"/>
  <c r="H4468" i="10"/>
  <c r="E4468" i="10"/>
  <c r="H4467" i="10"/>
  <c r="E4467" i="10"/>
  <c r="G4467" i="10" s="1"/>
  <c r="H4466" i="10"/>
  <c r="E4466" i="10"/>
  <c r="H4465" i="10"/>
  <c r="E4465" i="10"/>
  <c r="G4465" i="10" s="1"/>
  <c r="H4464" i="10"/>
  <c r="E4464" i="10"/>
  <c r="H4463" i="10"/>
  <c r="E4463" i="10"/>
  <c r="G4463" i="10" s="1"/>
  <c r="H4462" i="10"/>
  <c r="E4462" i="10"/>
  <c r="H4461" i="10"/>
  <c r="E4461" i="10"/>
  <c r="G4461" i="10" s="1"/>
  <c r="H4460" i="10"/>
  <c r="E4460" i="10"/>
  <c r="H4459" i="10"/>
  <c r="E4459" i="10"/>
  <c r="G4459" i="10" s="1"/>
  <c r="H4458" i="10"/>
  <c r="E4458" i="10"/>
  <c r="H4457" i="10"/>
  <c r="E4457" i="10"/>
  <c r="G4457" i="10" s="1"/>
  <c r="H4456" i="10"/>
  <c r="E4456" i="10"/>
  <c r="H4455" i="10"/>
  <c r="E4455" i="10"/>
  <c r="G4455" i="10" s="1"/>
  <c r="H4454" i="10"/>
  <c r="E4454" i="10"/>
  <c r="H4453" i="10"/>
  <c r="E4453" i="10"/>
  <c r="G4453" i="10" s="1"/>
  <c r="H4452" i="10"/>
  <c r="E4452" i="10"/>
  <c r="H4451" i="10"/>
  <c r="E4451" i="10"/>
  <c r="G4451" i="10" s="1"/>
  <c r="H4450" i="10"/>
  <c r="E4450" i="10"/>
  <c r="H4449" i="10"/>
  <c r="E4449" i="10"/>
  <c r="G4449" i="10" s="1"/>
  <c r="H4448" i="10"/>
  <c r="E4448" i="10"/>
  <c r="H4447" i="10"/>
  <c r="E4447" i="10"/>
  <c r="G4447" i="10" s="1"/>
  <c r="H4446" i="10"/>
  <c r="E4446" i="10"/>
  <c r="H4445" i="10"/>
  <c r="E4445" i="10"/>
  <c r="G4445" i="10" s="1"/>
  <c r="H4444" i="10"/>
  <c r="E4444" i="10"/>
  <c r="H4443" i="10"/>
  <c r="E4443" i="10"/>
  <c r="G4443" i="10" s="1"/>
  <c r="H4442" i="10"/>
  <c r="E4442" i="10"/>
  <c r="H4441" i="10"/>
  <c r="E4441" i="10"/>
  <c r="G4441" i="10" s="1"/>
  <c r="H4440" i="10"/>
  <c r="E4440" i="10"/>
  <c r="H4439" i="10"/>
  <c r="E4439" i="10"/>
  <c r="G4439" i="10" s="1"/>
  <c r="H4438" i="10"/>
  <c r="E4438" i="10"/>
  <c r="H4437" i="10"/>
  <c r="E4437" i="10"/>
  <c r="G4437" i="10" s="1"/>
  <c r="H4436" i="10"/>
  <c r="E4436" i="10"/>
  <c r="H4435" i="10"/>
  <c r="E4435" i="10"/>
  <c r="G4435" i="10" s="1"/>
  <c r="H4434" i="10"/>
  <c r="E4434" i="10"/>
  <c r="H4433" i="10"/>
  <c r="E4433" i="10"/>
  <c r="G4433" i="10" s="1"/>
  <c r="H4432" i="10"/>
  <c r="E4432" i="10"/>
  <c r="H4431" i="10"/>
  <c r="E4431" i="10"/>
  <c r="G4431" i="10" s="1"/>
  <c r="H4430" i="10"/>
  <c r="E4430" i="10"/>
  <c r="H4429" i="10"/>
  <c r="E4429" i="10"/>
  <c r="G4429" i="10" s="1"/>
  <c r="H4428" i="10"/>
  <c r="E4428" i="10"/>
  <c r="H4427" i="10"/>
  <c r="E4427" i="10"/>
  <c r="G4427" i="10" s="1"/>
  <c r="H4426" i="10"/>
  <c r="E4426" i="10"/>
  <c r="H4425" i="10"/>
  <c r="E4425" i="10"/>
  <c r="G4425" i="10" s="1"/>
  <c r="H4424" i="10"/>
  <c r="E4424" i="10"/>
  <c r="H4423" i="10"/>
  <c r="E4423" i="10"/>
  <c r="G4423" i="10" s="1"/>
  <c r="H4422" i="10"/>
  <c r="E4422" i="10"/>
  <c r="H4421" i="10"/>
  <c r="E4421" i="10"/>
  <c r="G4421" i="10" s="1"/>
  <c r="H4420" i="10"/>
  <c r="E4420" i="10"/>
  <c r="H4419" i="10"/>
  <c r="E4419" i="10"/>
  <c r="G4419" i="10" s="1"/>
  <c r="H4418" i="10"/>
  <c r="E4418" i="10"/>
  <c r="H4417" i="10"/>
  <c r="E4417" i="10"/>
  <c r="G4417" i="10" s="1"/>
  <c r="H4416" i="10"/>
  <c r="E4416" i="10"/>
  <c r="H4415" i="10"/>
  <c r="E4415" i="10"/>
  <c r="G4415" i="10" s="1"/>
  <c r="H4414" i="10"/>
  <c r="E4414" i="10"/>
  <c r="H4413" i="10"/>
  <c r="E4413" i="10"/>
  <c r="G4413" i="10" s="1"/>
  <c r="H4412" i="10"/>
  <c r="E4412" i="10"/>
  <c r="H4411" i="10"/>
  <c r="E4411" i="10"/>
  <c r="G4411" i="10" s="1"/>
  <c r="H4410" i="10"/>
  <c r="E4410" i="10"/>
  <c r="H4409" i="10"/>
  <c r="E4409" i="10"/>
  <c r="G4409" i="10" s="1"/>
  <c r="H4408" i="10"/>
  <c r="E4408" i="10"/>
  <c r="H4407" i="10"/>
  <c r="E4407" i="10"/>
  <c r="G4407" i="10" s="1"/>
  <c r="H4406" i="10"/>
  <c r="E4406" i="10"/>
  <c r="H4405" i="10"/>
  <c r="E4405" i="10"/>
  <c r="G4405" i="10" s="1"/>
  <c r="H4404" i="10"/>
  <c r="E4404" i="10"/>
  <c r="H4403" i="10"/>
  <c r="E4403" i="10"/>
  <c r="G4403" i="10" s="1"/>
  <c r="H4402" i="10"/>
  <c r="E4402" i="10"/>
  <c r="H4401" i="10"/>
  <c r="E4401" i="10"/>
  <c r="G4401" i="10" s="1"/>
  <c r="H4400" i="10"/>
  <c r="E4400" i="10"/>
  <c r="H4399" i="10"/>
  <c r="E4399" i="10"/>
  <c r="G4399" i="10" s="1"/>
  <c r="H4398" i="10"/>
  <c r="E4398" i="10"/>
  <c r="H4397" i="10"/>
  <c r="E4397" i="10"/>
  <c r="G4397" i="10" s="1"/>
  <c r="H4396" i="10"/>
  <c r="E4396" i="10"/>
  <c r="H4395" i="10"/>
  <c r="E4395" i="10"/>
  <c r="G4395" i="10" s="1"/>
  <c r="H4394" i="10"/>
  <c r="E4394" i="10"/>
  <c r="H4393" i="10"/>
  <c r="E4393" i="10"/>
  <c r="G4393" i="10" s="1"/>
  <c r="H4392" i="10"/>
  <c r="E4392" i="10"/>
  <c r="H4391" i="10"/>
  <c r="E4391" i="10"/>
  <c r="G4391" i="10" s="1"/>
  <c r="H4390" i="10"/>
  <c r="E4390" i="10"/>
  <c r="H4389" i="10"/>
  <c r="E4389" i="10"/>
  <c r="G4389" i="10" s="1"/>
  <c r="H4388" i="10"/>
  <c r="E4388" i="10"/>
  <c r="H4387" i="10"/>
  <c r="E4387" i="10"/>
  <c r="G4387" i="10" s="1"/>
  <c r="H4386" i="10"/>
  <c r="E4386" i="10"/>
  <c r="H4385" i="10"/>
  <c r="E4385" i="10"/>
  <c r="G4385" i="10" s="1"/>
  <c r="H4384" i="10"/>
  <c r="E4384" i="10"/>
  <c r="H4383" i="10"/>
  <c r="E4383" i="10"/>
  <c r="G4383" i="10" s="1"/>
  <c r="H4382" i="10"/>
  <c r="E4382" i="10"/>
  <c r="H4381" i="10"/>
  <c r="E4381" i="10"/>
  <c r="G4381" i="10" s="1"/>
  <c r="H4380" i="10"/>
  <c r="E4380" i="10"/>
  <c r="H4379" i="10"/>
  <c r="E4379" i="10"/>
  <c r="G4379" i="10" s="1"/>
  <c r="H4378" i="10"/>
  <c r="E4378" i="10"/>
  <c r="H4377" i="10"/>
  <c r="E4377" i="10"/>
  <c r="G4377" i="10" s="1"/>
  <c r="H4376" i="10"/>
  <c r="E4376" i="10"/>
  <c r="H4375" i="10"/>
  <c r="E4375" i="10"/>
  <c r="G4375" i="10" s="1"/>
  <c r="H4374" i="10"/>
  <c r="E4374" i="10"/>
  <c r="H4373" i="10"/>
  <c r="E4373" i="10"/>
  <c r="G4373" i="10" s="1"/>
  <c r="H4372" i="10"/>
  <c r="E4372" i="10"/>
  <c r="H4371" i="10"/>
  <c r="E4371" i="10"/>
  <c r="G4371" i="10" s="1"/>
  <c r="H4370" i="10"/>
  <c r="E4370" i="10"/>
  <c r="H4369" i="10"/>
  <c r="E4369" i="10"/>
  <c r="G4369" i="10" s="1"/>
  <c r="H4368" i="10"/>
  <c r="E4368" i="10"/>
  <c r="H4367" i="10"/>
  <c r="E4367" i="10"/>
  <c r="G4367" i="10" s="1"/>
  <c r="H4366" i="10"/>
  <c r="E4366" i="10"/>
  <c r="H4365" i="10"/>
  <c r="E4365" i="10"/>
  <c r="G4365" i="10" s="1"/>
  <c r="H4364" i="10"/>
  <c r="E4364" i="10"/>
  <c r="H4363" i="10"/>
  <c r="E4363" i="10"/>
  <c r="G4363" i="10" s="1"/>
  <c r="H4362" i="10"/>
  <c r="E4362" i="10"/>
  <c r="H4361" i="10"/>
  <c r="E4361" i="10"/>
  <c r="G4361" i="10" s="1"/>
  <c r="H4360" i="10"/>
  <c r="E4360" i="10"/>
  <c r="H4359" i="10"/>
  <c r="E4359" i="10"/>
  <c r="G4359" i="10" s="1"/>
  <c r="H4358" i="10"/>
  <c r="E4358" i="10"/>
  <c r="H4357" i="10"/>
  <c r="E4357" i="10"/>
  <c r="G4357" i="10" s="1"/>
  <c r="H4356" i="10"/>
  <c r="E4356" i="10"/>
  <c r="H4355" i="10"/>
  <c r="E4355" i="10"/>
  <c r="G4355" i="10" s="1"/>
  <c r="H4354" i="10"/>
  <c r="E4354" i="10"/>
  <c r="H4353" i="10"/>
  <c r="E4353" i="10"/>
  <c r="G4353" i="10" s="1"/>
  <c r="H4352" i="10"/>
  <c r="G4352" i="10"/>
  <c r="E4352" i="10"/>
  <c r="H4351" i="10"/>
  <c r="E4351" i="10"/>
  <c r="G4351" i="10" s="1"/>
  <c r="H4350" i="10"/>
  <c r="E4350" i="10"/>
  <c r="H4349" i="10"/>
  <c r="E4349" i="10"/>
  <c r="G4349" i="10" s="1"/>
  <c r="H4348" i="10"/>
  <c r="G4348" i="10"/>
  <c r="E4348" i="10"/>
  <c r="H4347" i="10"/>
  <c r="E4347" i="10"/>
  <c r="G4347" i="10" s="1"/>
  <c r="H4346" i="10"/>
  <c r="E4346" i="10"/>
  <c r="H4345" i="10"/>
  <c r="E4345" i="10"/>
  <c r="G4345" i="10" s="1"/>
  <c r="H4344" i="10"/>
  <c r="G4344" i="10"/>
  <c r="E4344" i="10"/>
  <c r="H4343" i="10"/>
  <c r="E4343" i="10"/>
  <c r="G4343" i="10" s="1"/>
  <c r="H4342" i="10"/>
  <c r="E4342" i="10"/>
  <c r="H4341" i="10"/>
  <c r="E4341" i="10"/>
  <c r="G4341" i="10" s="1"/>
  <c r="H4340" i="10"/>
  <c r="G4340" i="10"/>
  <c r="E4340" i="10"/>
  <c r="H4339" i="10"/>
  <c r="E4339" i="10"/>
  <c r="G4339" i="10" s="1"/>
  <c r="H4338" i="10"/>
  <c r="E4338" i="10"/>
  <c r="H4337" i="10"/>
  <c r="E4337" i="10"/>
  <c r="G4337" i="10" s="1"/>
  <c r="H4336" i="10"/>
  <c r="G4336" i="10"/>
  <c r="E4336" i="10"/>
  <c r="H4335" i="10"/>
  <c r="E4335" i="10"/>
  <c r="G4335" i="10" s="1"/>
  <c r="H4334" i="10"/>
  <c r="E4334" i="10"/>
  <c r="H4333" i="10"/>
  <c r="E4333" i="10"/>
  <c r="G4333" i="10" s="1"/>
  <c r="H4332" i="10"/>
  <c r="G4332" i="10"/>
  <c r="E4332" i="10"/>
  <c r="H4331" i="10"/>
  <c r="E4331" i="10"/>
  <c r="G4331" i="10" s="1"/>
  <c r="H4330" i="10"/>
  <c r="E4330" i="10"/>
  <c r="H4329" i="10"/>
  <c r="E4329" i="10"/>
  <c r="G4329" i="10" s="1"/>
  <c r="H4328" i="10"/>
  <c r="G4328" i="10"/>
  <c r="E4328" i="10"/>
  <c r="H4327" i="10"/>
  <c r="E4327" i="10"/>
  <c r="G4327" i="10" s="1"/>
  <c r="H4326" i="10"/>
  <c r="E4326" i="10"/>
  <c r="H4325" i="10"/>
  <c r="E4325" i="10"/>
  <c r="G4325" i="10" s="1"/>
  <c r="H4324" i="10"/>
  <c r="G4324" i="10"/>
  <c r="E4324" i="10"/>
  <c r="H4323" i="10"/>
  <c r="E4323" i="10"/>
  <c r="G4323" i="10" s="1"/>
  <c r="H4322" i="10"/>
  <c r="E4322" i="10"/>
  <c r="H4321" i="10"/>
  <c r="E4321" i="10"/>
  <c r="G4321" i="10" s="1"/>
  <c r="H4320" i="10"/>
  <c r="G4320" i="10"/>
  <c r="E4320" i="10"/>
  <c r="H4319" i="10"/>
  <c r="E4319" i="10"/>
  <c r="G4319" i="10" s="1"/>
  <c r="H4318" i="10"/>
  <c r="E4318" i="10"/>
  <c r="H4317" i="10"/>
  <c r="E4317" i="10"/>
  <c r="G4317" i="10" s="1"/>
  <c r="H4316" i="10"/>
  <c r="G4316" i="10"/>
  <c r="E4316" i="10"/>
  <c r="H4315" i="10"/>
  <c r="E4315" i="10"/>
  <c r="G4315" i="10" s="1"/>
  <c r="H4314" i="10"/>
  <c r="E4314" i="10"/>
  <c r="H4313" i="10"/>
  <c r="E4313" i="10"/>
  <c r="G4313" i="10" s="1"/>
  <c r="H4312" i="10"/>
  <c r="G4312" i="10"/>
  <c r="E4312" i="10"/>
  <c r="H4311" i="10"/>
  <c r="E4311" i="10"/>
  <c r="G4311" i="10" s="1"/>
  <c r="H4310" i="10"/>
  <c r="E4310" i="10"/>
  <c r="H4309" i="10"/>
  <c r="E4309" i="10"/>
  <c r="G4309" i="10" s="1"/>
  <c r="H4308" i="10"/>
  <c r="G4308" i="10"/>
  <c r="E4308" i="10"/>
  <c r="H4307" i="10"/>
  <c r="E4307" i="10"/>
  <c r="G4307" i="10" s="1"/>
  <c r="H4306" i="10"/>
  <c r="E4306" i="10"/>
  <c r="H4305" i="10"/>
  <c r="E4305" i="10"/>
  <c r="G4305" i="10" s="1"/>
  <c r="H4304" i="10"/>
  <c r="E4304" i="10"/>
  <c r="H4303" i="10"/>
  <c r="E4303" i="10"/>
  <c r="G4303" i="10" s="1"/>
  <c r="H4302" i="10"/>
  <c r="G4302" i="10"/>
  <c r="E4302" i="10"/>
  <c r="H4301" i="10"/>
  <c r="E4301" i="10"/>
  <c r="G4301" i="10" s="1"/>
  <c r="H4300" i="10"/>
  <c r="E4300" i="10"/>
  <c r="H4299" i="10"/>
  <c r="E4299" i="10"/>
  <c r="G4299" i="10" s="1"/>
  <c r="H4298" i="10"/>
  <c r="G4298" i="10"/>
  <c r="E4298" i="10"/>
  <c r="H4297" i="10"/>
  <c r="E4297" i="10"/>
  <c r="G4297" i="10" s="1"/>
  <c r="H4296" i="10"/>
  <c r="E4296" i="10"/>
  <c r="H4295" i="10"/>
  <c r="E4295" i="10"/>
  <c r="G4296" i="10" s="1"/>
  <c r="H4294" i="10"/>
  <c r="E4294" i="10"/>
  <c r="G4294" i="10" s="1"/>
  <c r="H4293" i="10"/>
  <c r="E4293" i="10"/>
  <c r="G4293" i="10" s="1"/>
  <c r="H4292" i="10"/>
  <c r="G4292" i="10"/>
  <c r="E4292" i="10"/>
  <c r="H4291" i="10"/>
  <c r="G4291" i="10"/>
  <c r="E4291" i="10"/>
  <c r="H4290" i="10"/>
  <c r="G4290" i="10"/>
  <c r="E4290" i="10"/>
  <c r="H4289" i="10"/>
  <c r="E4289" i="10"/>
  <c r="G4289" i="10" s="1"/>
  <c r="H4288" i="10"/>
  <c r="E4288" i="10"/>
  <c r="H4287" i="10"/>
  <c r="E4287" i="10"/>
  <c r="G4287" i="10" s="1"/>
  <c r="H4286" i="10"/>
  <c r="G4286" i="10"/>
  <c r="E4286" i="10"/>
  <c r="H4285" i="10"/>
  <c r="E4285" i="10"/>
  <c r="G4285" i="10" s="1"/>
  <c r="H4284" i="10"/>
  <c r="E4284" i="10"/>
  <c r="H4283" i="10"/>
  <c r="E4283" i="10"/>
  <c r="G4284" i="10" s="1"/>
  <c r="H4282" i="10"/>
  <c r="E4282" i="10"/>
  <c r="G4283" i="10" s="1"/>
  <c r="H4281" i="10"/>
  <c r="E4281" i="10"/>
  <c r="H4280" i="10"/>
  <c r="E4280" i="10"/>
  <c r="G4280" i="10" s="1"/>
  <c r="H4279" i="10"/>
  <c r="E4279" i="10"/>
  <c r="H4278" i="10"/>
  <c r="E4278" i="10"/>
  <c r="G4278" i="10" s="1"/>
  <c r="H4277" i="10"/>
  <c r="E4277" i="10"/>
  <c r="H4276" i="10"/>
  <c r="E4276" i="10"/>
  <c r="G4276" i="10" s="1"/>
  <c r="H4275" i="10"/>
  <c r="E4275" i="10"/>
  <c r="H4274" i="10"/>
  <c r="E4274" i="10"/>
  <c r="G4274" i="10" s="1"/>
  <c r="H4273" i="10"/>
  <c r="E4273" i="10"/>
  <c r="H4272" i="10"/>
  <c r="E4272" i="10"/>
  <c r="G4273" i="10" s="1"/>
  <c r="H4271" i="10"/>
  <c r="E4271" i="10"/>
  <c r="G4271" i="10" s="1"/>
  <c r="H4270" i="10"/>
  <c r="E4270" i="10"/>
  <c r="G4270" i="10" s="1"/>
  <c r="H4269" i="10"/>
  <c r="G4269" i="10"/>
  <c r="E4269" i="10"/>
  <c r="H4268" i="10"/>
  <c r="E4268" i="10"/>
  <c r="G4268" i="10" s="1"/>
  <c r="H4267" i="10"/>
  <c r="E4267" i="10"/>
  <c r="H4266" i="10"/>
  <c r="E4266" i="10"/>
  <c r="G4266" i="10" s="1"/>
  <c r="H4265" i="10"/>
  <c r="E4265" i="10"/>
  <c r="G4265" i="10" s="1"/>
  <c r="H4264" i="10"/>
  <c r="E4264" i="10"/>
  <c r="G4264" i="10" s="1"/>
  <c r="H4263" i="10"/>
  <c r="E4263" i="10"/>
  <c r="G4263" i="10" s="1"/>
  <c r="H4262" i="10"/>
  <c r="E4262" i="10"/>
  <c r="G4262" i="10" s="1"/>
  <c r="H4261" i="10"/>
  <c r="E4261" i="10"/>
  <c r="H4260" i="10"/>
  <c r="E4260" i="10"/>
  <c r="G4260" i="10" s="1"/>
  <c r="H4259" i="10"/>
  <c r="E4259" i="10"/>
  <c r="H4258" i="10"/>
  <c r="E4258" i="10"/>
  <c r="G4258" i="10" s="1"/>
  <c r="H4257" i="10"/>
  <c r="E4257" i="10"/>
  <c r="G4257" i="10" s="1"/>
  <c r="H4256" i="10"/>
  <c r="E4256" i="10"/>
  <c r="H4255" i="10"/>
  <c r="E4255" i="10"/>
  <c r="G4255" i="10" s="1"/>
  <c r="H4254" i="10"/>
  <c r="E4254" i="10"/>
  <c r="G4254" i="10" s="1"/>
  <c r="H4253" i="10"/>
  <c r="E4253" i="10"/>
  <c r="H4252" i="10"/>
  <c r="E4252" i="10"/>
  <c r="G4252" i="10" s="1"/>
  <c r="H4251" i="10"/>
  <c r="E4251" i="10"/>
  <c r="H4250" i="10"/>
  <c r="E4250" i="10"/>
  <c r="G4250" i="10" s="1"/>
  <c r="H4249" i="10"/>
  <c r="E4249" i="10"/>
  <c r="G4249" i="10" s="1"/>
  <c r="H4248" i="10"/>
  <c r="E4248" i="10"/>
  <c r="H4247" i="10"/>
  <c r="E4247" i="10"/>
  <c r="G4247" i="10" s="1"/>
  <c r="H4246" i="10"/>
  <c r="E4246" i="10"/>
  <c r="G4246" i="10" s="1"/>
  <c r="H4245" i="10"/>
  <c r="E4245" i="10"/>
  <c r="H4244" i="10"/>
  <c r="E4244" i="10"/>
  <c r="G4244" i="10" s="1"/>
  <c r="H4243" i="10"/>
  <c r="E4243" i="10"/>
  <c r="H4242" i="10"/>
  <c r="E4242" i="10"/>
  <c r="G4242" i="10" s="1"/>
  <c r="H4241" i="10"/>
  <c r="E4241" i="10"/>
  <c r="G4241" i="10" s="1"/>
  <c r="H4240" i="10"/>
  <c r="E4240" i="10"/>
  <c r="H4239" i="10"/>
  <c r="E4239" i="10"/>
  <c r="G4239" i="10" s="1"/>
  <c r="H4238" i="10"/>
  <c r="E4238" i="10"/>
  <c r="G4238" i="10" s="1"/>
  <c r="H4237" i="10"/>
  <c r="E4237" i="10"/>
  <c r="H4236" i="10"/>
  <c r="E4236" i="10"/>
  <c r="G4236" i="10" s="1"/>
  <c r="H4235" i="10"/>
  <c r="E4235" i="10"/>
  <c r="H4234" i="10"/>
  <c r="E4234" i="10"/>
  <c r="G4234" i="10" s="1"/>
  <c r="H4233" i="10"/>
  <c r="E4233" i="10"/>
  <c r="G4233" i="10" s="1"/>
  <c r="H4232" i="10"/>
  <c r="E4232" i="10"/>
  <c r="H4231" i="10"/>
  <c r="E4231" i="10"/>
  <c r="G4231" i="10" s="1"/>
  <c r="H4230" i="10"/>
  <c r="E4230" i="10"/>
  <c r="G4230" i="10" s="1"/>
  <c r="H4229" i="10"/>
  <c r="E4229" i="10"/>
  <c r="H4228" i="10"/>
  <c r="E4228" i="10"/>
  <c r="G4228" i="10" s="1"/>
  <c r="H4227" i="10"/>
  <c r="E4227" i="10"/>
  <c r="H4226" i="10"/>
  <c r="E4226" i="10"/>
  <c r="G4226" i="10" s="1"/>
  <c r="H4225" i="10"/>
  <c r="E4225" i="10"/>
  <c r="G4225" i="10" s="1"/>
  <c r="H4224" i="10"/>
  <c r="E4224" i="10"/>
  <c r="H4223" i="10"/>
  <c r="E4223" i="10"/>
  <c r="G4223" i="10" s="1"/>
  <c r="H4222" i="10"/>
  <c r="E4222" i="10"/>
  <c r="G4222" i="10" s="1"/>
  <c r="H4221" i="10"/>
  <c r="E4221" i="10"/>
  <c r="H4220" i="10"/>
  <c r="E4220" i="10"/>
  <c r="G4220" i="10" s="1"/>
  <c r="H4219" i="10"/>
  <c r="E4219" i="10"/>
  <c r="H4218" i="10"/>
  <c r="E4218" i="10"/>
  <c r="G4218" i="10" s="1"/>
  <c r="H4217" i="10"/>
  <c r="E4217" i="10"/>
  <c r="G4217" i="10" s="1"/>
  <c r="H4216" i="10"/>
  <c r="E4216" i="10"/>
  <c r="H4215" i="10"/>
  <c r="E4215" i="10"/>
  <c r="G4215" i="10" s="1"/>
  <c r="H4214" i="10"/>
  <c r="E4214" i="10"/>
  <c r="G4214" i="10" s="1"/>
  <c r="H4213" i="10"/>
  <c r="E4213" i="10"/>
  <c r="H4212" i="10"/>
  <c r="E4212" i="10"/>
  <c r="G4212" i="10" s="1"/>
  <c r="H4211" i="10"/>
  <c r="E4211" i="10"/>
  <c r="H4210" i="10"/>
  <c r="E4210" i="10"/>
  <c r="G4210" i="10" s="1"/>
  <c r="H4209" i="10"/>
  <c r="E4209" i="10"/>
  <c r="G4209" i="10" s="1"/>
  <c r="H4208" i="10"/>
  <c r="E4208" i="10"/>
  <c r="H4207" i="10"/>
  <c r="E4207" i="10"/>
  <c r="G4207" i="10" s="1"/>
  <c r="H4206" i="10"/>
  <c r="E4206" i="10"/>
  <c r="G4206" i="10" s="1"/>
  <c r="H4205" i="10"/>
  <c r="E4205" i="10"/>
  <c r="H4204" i="10"/>
  <c r="E4204" i="10"/>
  <c r="G4204" i="10" s="1"/>
  <c r="H4203" i="10"/>
  <c r="E4203" i="10"/>
  <c r="H4202" i="10"/>
  <c r="E4202" i="10"/>
  <c r="G4202" i="10" s="1"/>
  <c r="H4201" i="10"/>
  <c r="E4201" i="10"/>
  <c r="G4201" i="10" s="1"/>
  <c r="H4200" i="10"/>
  <c r="E4200" i="10"/>
  <c r="H4199" i="10"/>
  <c r="E4199" i="10"/>
  <c r="G4199" i="10" s="1"/>
  <c r="H4198" i="10"/>
  <c r="E4198" i="10"/>
  <c r="G4198" i="10" s="1"/>
  <c r="H4197" i="10"/>
  <c r="E4197" i="10"/>
  <c r="H4196" i="10"/>
  <c r="E4196" i="10"/>
  <c r="G4196" i="10" s="1"/>
  <c r="H4195" i="10"/>
  <c r="E4195" i="10"/>
  <c r="H4194" i="10"/>
  <c r="E4194" i="10"/>
  <c r="G4194" i="10" s="1"/>
  <c r="H4193" i="10"/>
  <c r="E4193" i="10"/>
  <c r="G4193" i="10" s="1"/>
  <c r="H4192" i="10"/>
  <c r="E4192" i="10"/>
  <c r="H4191" i="10"/>
  <c r="E4191" i="10"/>
  <c r="G4191" i="10" s="1"/>
  <c r="H4190" i="10"/>
  <c r="E4190" i="10"/>
  <c r="G4190" i="10" s="1"/>
  <c r="H4189" i="10"/>
  <c r="E4189" i="10"/>
  <c r="H4188" i="10"/>
  <c r="E4188" i="10"/>
  <c r="G4188" i="10" s="1"/>
  <c r="H4187" i="10"/>
  <c r="E4187" i="10"/>
  <c r="H4186" i="10"/>
  <c r="E4186" i="10"/>
  <c r="G4186" i="10" s="1"/>
  <c r="H4185" i="10"/>
  <c r="E4185" i="10"/>
  <c r="G4185" i="10" s="1"/>
  <c r="H4184" i="10"/>
  <c r="E4184" i="10"/>
  <c r="H4183" i="10"/>
  <c r="E4183" i="10"/>
  <c r="G4183" i="10" s="1"/>
  <c r="H4182" i="10"/>
  <c r="E4182" i="10"/>
  <c r="G4182" i="10" s="1"/>
  <c r="H4181" i="10"/>
  <c r="E4181" i="10"/>
  <c r="H4180" i="10"/>
  <c r="E4180" i="10"/>
  <c r="G4180" i="10" s="1"/>
  <c r="H4179" i="10"/>
  <c r="E4179" i="10"/>
  <c r="H4178" i="10"/>
  <c r="E4178" i="10"/>
  <c r="G4178" i="10" s="1"/>
  <c r="H4177" i="10"/>
  <c r="E4177" i="10"/>
  <c r="G4177" i="10" s="1"/>
  <c r="H4176" i="10"/>
  <c r="E4176" i="10"/>
  <c r="H4175" i="10"/>
  <c r="E4175" i="10"/>
  <c r="G4175" i="10" s="1"/>
  <c r="H4174" i="10"/>
  <c r="E4174" i="10"/>
  <c r="G4174" i="10" s="1"/>
  <c r="H4173" i="10"/>
  <c r="E4173" i="10"/>
  <c r="H4172" i="10"/>
  <c r="E4172" i="10"/>
  <c r="G4172" i="10" s="1"/>
  <c r="H4171" i="10"/>
  <c r="E4171" i="10"/>
  <c r="H4170" i="10"/>
  <c r="E4170" i="10"/>
  <c r="G4170" i="10" s="1"/>
  <c r="H4169" i="10"/>
  <c r="E4169" i="10"/>
  <c r="G4169" i="10" s="1"/>
  <c r="H4168" i="10"/>
  <c r="E4168" i="10"/>
  <c r="H4167" i="10"/>
  <c r="E4167" i="10"/>
  <c r="G4167" i="10" s="1"/>
  <c r="H4166" i="10"/>
  <c r="E4166" i="10"/>
  <c r="G4166" i="10" s="1"/>
  <c r="H4165" i="10"/>
  <c r="E4165" i="10"/>
  <c r="H4164" i="10"/>
  <c r="E4164" i="10"/>
  <c r="G4164" i="10" s="1"/>
  <c r="H4163" i="10"/>
  <c r="E4163" i="10"/>
  <c r="H4162" i="10"/>
  <c r="E4162" i="10"/>
  <c r="G4162" i="10" s="1"/>
  <c r="H4161" i="10"/>
  <c r="E4161" i="10"/>
  <c r="G4161" i="10" s="1"/>
  <c r="H4160" i="10"/>
  <c r="E4160" i="10"/>
  <c r="H4159" i="10"/>
  <c r="E4159" i="10"/>
  <c r="G4159" i="10" s="1"/>
  <c r="H4158" i="10"/>
  <c r="E4158" i="10"/>
  <c r="G4158" i="10" s="1"/>
  <c r="H4157" i="10"/>
  <c r="E4157" i="10"/>
  <c r="H4156" i="10"/>
  <c r="E4156" i="10"/>
  <c r="G4156" i="10" s="1"/>
  <c r="H4155" i="10"/>
  <c r="E4155" i="10"/>
  <c r="H4154" i="10"/>
  <c r="E4154" i="10"/>
  <c r="G4154" i="10" s="1"/>
  <c r="H4153" i="10"/>
  <c r="E4153" i="10"/>
  <c r="G4153" i="10" s="1"/>
  <c r="H4152" i="10"/>
  <c r="E4152" i="10"/>
  <c r="H4151" i="10"/>
  <c r="E4151" i="10"/>
  <c r="G4151" i="10" s="1"/>
  <c r="H4150" i="10"/>
  <c r="E4150" i="10"/>
  <c r="G4150" i="10" s="1"/>
  <c r="H4149" i="10"/>
  <c r="E4149" i="10"/>
  <c r="H4148" i="10"/>
  <c r="E4148" i="10"/>
  <c r="G4148" i="10" s="1"/>
  <c r="H4147" i="10"/>
  <c r="E4147" i="10"/>
  <c r="H4146" i="10"/>
  <c r="E4146" i="10"/>
  <c r="G4146" i="10" s="1"/>
  <c r="H4145" i="10"/>
  <c r="E4145" i="10"/>
  <c r="G4145" i="10" s="1"/>
  <c r="H4144" i="10"/>
  <c r="E4144" i="10"/>
  <c r="H4143" i="10"/>
  <c r="E4143" i="10"/>
  <c r="G4143" i="10" s="1"/>
  <c r="H4142" i="10"/>
  <c r="E4142" i="10"/>
  <c r="G4142" i="10" s="1"/>
  <c r="H4141" i="10"/>
  <c r="E4141" i="10"/>
  <c r="H4140" i="10"/>
  <c r="E4140" i="10"/>
  <c r="G4140" i="10" s="1"/>
  <c r="H4139" i="10"/>
  <c r="E4139" i="10"/>
  <c r="G4139" i="10" s="1"/>
  <c r="H4138" i="10"/>
  <c r="E4138" i="10"/>
  <c r="G4138" i="10" s="1"/>
  <c r="H4137" i="10"/>
  <c r="E4137" i="10"/>
  <c r="H4136" i="10"/>
  <c r="E4136" i="10"/>
  <c r="H4135" i="10"/>
  <c r="E4135" i="10"/>
  <c r="G4135" i="10" s="1"/>
  <c r="H4134" i="10"/>
  <c r="E4134" i="10"/>
  <c r="G4134" i="10" s="1"/>
  <c r="H4133" i="10"/>
  <c r="E4133" i="10"/>
  <c r="H4132" i="10"/>
  <c r="E4132" i="10"/>
  <c r="G4132" i="10" s="1"/>
  <c r="H4131" i="10"/>
  <c r="E4131" i="10"/>
  <c r="G4131" i="10" s="1"/>
  <c r="H4130" i="10"/>
  <c r="E4130" i="10"/>
  <c r="G4130" i="10" s="1"/>
  <c r="H4129" i="10"/>
  <c r="E4129" i="10"/>
  <c r="G4129" i="10" s="1"/>
  <c r="H4128" i="10"/>
  <c r="E4128" i="10"/>
  <c r="H4127" i="10"/>
  <c r="E4127" i="10"/>
  <c r="G4127" i="10" s="1"/>
  <c r="H4126" i="10"/>
  <c r="E4126" i="10"/>
  <c r="G4126" i="10" s="1"/>
  <c r="H4125" i="10"/>
  <c r="E4125" i="10"/>
  <c r="H4124" i="10"/>
  <c r="E4124" i="10"/>
  <c r="G4124" i="10" s="1"/>
  <c r="H4123" i="10"/>
  <c r="E4123" i="10"/>
  <c r="G4123" i="10" s="1"/>
  <c r="H4122" i="10"/>
  <c r="E4122" i="10"/>
  <c r="H4121" i="10"/>
  <c r="E4121" i="10"/>
  <c r="G4121" i="10" s="1"/>
  <c r="H4120" i="10"/>
  <c r="E4120" i="10"/>
  <c r="H4119" i="10"/>
  <c r="E4119" i="10"/>
  <c r="G4119" i="10" s="1"/>
  <c r="H4118" i="10"/>
  <c r="E4118" i="10"/>
  <c r="G4118" i="10" s="1"/>
  <c r="H4117" i="10"/>
  <c r="E4117" i="10"/>
  <c r="H4116" i="10"/>
  <c r="E4116" i="10"/>
  <c r="G4116" i="10" s="1"/>
  <c r="H4115" i="10"/>
  <c r="E4115" i="10"/>
  <c r="G4115" i="10" s="1"/>
  <c r="H4114" i="10"/>
  <c r="E4114" i="10"/>
  <c r="H4113" i="10"/>
  <c r="E4113" i="10"/>
  <c r="G4113" i="10" s="1"/>
  <c r="H4112" i="10"/>
  <c r="E4112" i="10"/>
  <c r="H4111" i="10"/>
  <c r="E4111" i="10"/>
  <c r="H4110" i="10"/>
  <c r="E4110" i="10"/>
  <c r="G4110" i="10" s="1"/>
  <c r="H4109" i="10"/>
  <c r="E4109" i="10"/>
  <c r="H4108" i="10"/>
  <c r="E4108" i="10"/>
  <c r="H4107" i="10"/>
  <c r="E4107" i="10"/>
  <c r="G4107" i="10" s="1"/>
  <c r="H4106" i="10"/>
  <c r="E4106" i="10"/>
  <c r="H4105" i="10"/>
  <c r="E4105" i="10"/>
  <c r="G4105" i="10" s="1"/>
  <c r="H4104" i="10"/>
  <c r="E4104" i="10"/>
  <c r="H4103" i="10"/>
  <c r="E4103" i="10"/>
  <c r="H4102" i="10"/>
  <c r="E4102" i="10"/>
  <c r="G4102" i="10" s="1"/>
  <c r="H4101" i="10"/>
  <c r="E4101" i="10"/>
  <c r="H4100" i="10"/>
  <c r="E4100" i="10"/>
  <c r="H4099" i="10"/>
  <c r="E4099" i="10"/>
  <c r="G4099" i="10" s="1"/>
  <c r="H4098" i="10"/>
  <c r="E4098" i="10"/>
  <c r="H4097" i="10"/>
  <c r="E4097" i="10"/>
  <c r="G4097" i="10" s="1"/>
  <c r="H4096" i="10"/>
  <c r="E4096" i="10"/>
  <c r="H4095" i="10"/>
  <c r="E4095" i="10"/>
  <c r="H4094" i="10"/>
  <c r="E4094" i="10"/>
  <c r="H4093" i="10"/>
  <c r="E4093" i="10"/>
  <c r="G4093" i="10" s="1"/>
  <c r="H4092" i="10"/>
  <c r="E4092" i="10"/>
  <c r="H4091" i="10"/>
  <c r="E4091" i="10"/>
  <c r="G4091" i="10" s="1"/>
  <c r="H4090" i="10"/>
  <c r="E4090" i="10"/>
  <c r="H4089" i="10"/>
  <c r="E4089" i="10"/>
  <c r="G4089" i="10" s="1"/>
  <c r="H4088" i="10"/>
  <c r="E4088" i="10"/>
  <c r="H4087" i="10"/>
  <c r="E4087" i="10"/>
  <c r="H4086" i="10"/>
  <c r="E4086" i="10"/>
  <c r="H4085" i="10"/>
  <c r="E4085" i="10"/>
  <c r="G4085" i="10" s="1"/>
  <c r="H4084" i="10"/>
  <c r="E4084" i="10"/>
  <c r="H4083" i="10"/>
  <c r="E4083" i="10"/>
  <c r="G4083" i="10" s="1"/>
  <c r="H4082" i="10"/>
  <c r="E4082" i="10"/>
  <c r="G4082" i="10" s="1"/>
  <c r="H4081" i="10"/>
  <c r="E4081" i="10"/>
  <c r="G4081" i="10" s="1"/>
  <c r="H4080" i="10"/>
  <c r="E4080" i="10"/>
  <c r="H4079" i="10"/>
  <c r="E4079" i="10"/>
  <c r="H4078" i="10"/>
  <c r="E4078" i="10"/>
  <c r="H4077" i="10"/>
  <c r="E4077" i="10"/>
  <c r="G4077" i="10" s="1"/>
  <c r="H4076" i="10"/>
  <c r="E4076" i="10"/>
  <c r="H4075" i="10"/>
  <c r="E4075" i="10"/>
  <c r="G4075" i="10" s="1"/>
  <c r="H4074" i="10"/>
  <c r="E4074" i="10"/>
  <c r="G4074" i="10" s="1"/>
  <c r="H4073" i="10"/>
  <c r="E4073" i="10"/>
  <c r="G4073" i="10" s="1"/>
  <c r="H4072" i="10"/>
  <c r="E4072" i="10"/>
  <c r="H4071" i="10"/>
  <c r="E4071" i="10"/>
  <c r="H4070" i="10"/>
  <c r="E4070" i="10"/>
  <c r="H4069" i="10"/>
  <c r="E4069" i="10"/>
  <c r="G4069" i="10" s="1"/>
  <c r="H4068" i="10"/>
  <c r="E4068" i="10"/>
  <c r="H4067" i="10"/>
  <c r="E4067" i="10"/>
  <c r="G4067" i="10" s="1"/>
  <c r="H4066" i="10"/>
  <c r="E4066" i="10"/>
  <c r="G4066" i="10" s="1"/>
  <c r="H4065" i="10"/>
  <c r="E4065" i="10"/>
  <c r="G4065" i="10" s="1"/>
  <c r="H4064" i="10"/>
  <c r="E4064" i="10"/>
  <c r="H4063" i="10"/>
  <c r="E4063" i="10"/>
  <c r="H4062" i="10"/>
  <c r="E4062" i="10"/>
  <c r="H4061" i="10"/>
  <c r="E4061" i="10"/>
  <c r="G4061" i="10" s="1"/>
  <c r="H4060" i="10"/>
  <c r="E4060" i="10"/>
  <c r="H4059" i="10"/>
  <c r="E4059" i="10"/>
  <c r="G4059" i="10" s="1"/>
  <c r="H4058" i="10"/>
  <c r="E4058" i="10"/>
  <c r="G4058" i="10" s="1"/>
  <c r="H4057" i="10"/>
  <c r="E4057" i="10"/>
  <c r="G4057" i="10" s="1"/>
  <c r="H4056" i="10"/>
  <c r="E4056" i="10"/>
  <c r="H4055" i="10"/>
  <c r="E4055" i="10"/>
  <c r="H4054" i="10"/>
  <c r="E4054" i="10"/>
  <c r="H4053" i="10"/>
  <c r="E4053" i="10"/>
  <c r="G4053" i="10" s="1"/>
  <c r="H4052" i="10"/>
  <c r="E4052" i="10"/>
  <c r="H4051" i="10"/>
  <c r="E4051" i="10"/>
  <c r="G4051" i="10" s="1"/>
  <c r="H4050" i="10"/>
  <c r="E4050" i="10"/>
  <c r="G4050" i="10" s="1"/>
  <c r="H4049" i="10"/>
  <c r="E4049" i="10"/>
  <c r="G4049" i="10" s="1"/>
  <c r="H4048" i="10"/>
  <c r="E4048" i="10"/>
  <c r="H4047" i="10"/>
  <c r="E4047" i="10"/>
  <c r="H4046" i="10"/>
  <c r="E4046" i="10"/>
  <c r="H4045" i="10"/>
  <c r="E4045" i="10"/>
  <c r="G4045" i="10" s="1"/>
  <c r="H4044" i="10"/>
  <c r="E4044" i="10"/>
  <c r="H4043" i="10"/>
  <c r="E4043" i="10"/>
  <c r="G4043" i="10" s="1"/>
  <c r="H4042" i="10"/>
  <c r="E4042" i="10"/>
  <c r="G4042" i="10" s="1"/>
  <c r="H4041" i="10"/>
  <c r="E4041" i="10"/>
  <c r="G4041" i="10" s="1"/>
  <c r="H4040" i="10"/>
  <c r="E4040" i="10"/>
  <c r="H4039" i="10"/>
  <c r="E4039" i="10"/>
  <c r="H4038" i="10"/>
  <c r="E4038" i="10"/>
  <c r="H4037" i="10"/>
  <c r="E4037" i="10"/>
  <c r="G4037" i="10" s="1"/>
  <c r="H4036" i="10"/>
  <c r="E4036" i="10"/>
  <c r="H4035" i="10"/>
  <c r="E4035" i="10"/>
  <c r="G4035" i="10" s="1"/>
  <c r="H4034" i="10"/>
  <c r="E4034" i="10"/>
  <c r="G4034" i="10" s="1"/>
  <c r="H4033" i="10"/>
  <c r="E4033" i="10"/>
  <c r="G4033" i="10" s="1"/>
  <c r="H4032" i="10"/>
  <c r="E4032" i="10"/>
  <c r="H4031" i="10"/>
  <c r="E4031" i="10"/>
  <c r="H4030" i="10"/>
  <c r="E4030" i="10"/>
  <c r="H4029" i="10"/>
  <c r="E4029" i="10"/>
  <c r="G4029" i="10" s="1"/>
  <c r="H4028" i="10"/>
  <c r="E4028" i="10"/>
  <c r="G4028" i="10" s="1"/>
  <c r="H4027" i="10"/>
  <c r="E4027" i="10"/>
  <c r="G4027" i="10" s="1"/>
  <c r="H4026" i="10"/>
  <c r="E4026" i="10"/>
  <c r="G4026" i="10" s="1"/>
  <c r="H4025" i="10"/>
  <c r="E4025" i="10"/>
  <c r="G4025" i="10" s="1"/>
  <c r="H4024" i="10"/>
  <c r="E4024" i="10"/>
  <c r="H4023" i="10"/>
  <c r="E4023" i="10"/>
  <c r="H4022" i="10"/>
  <c r="E4022" i="10"/>
  <c r="H4021" i="10"/>
  <c r="E4021" i="10"/>
  <c r="G4021" i="10" s="1"/>
  <c r="H4020" i="10"/>
  <c r="E4020" i="10"/>
  <c r="G4020" i="10" s="1"/>
  <c r="H4019" i="10"/>
  <c r="E4019" i="10"/>
  <c r="G4019" i="10" s="1"/>
  <c r="H4018" i="10"/>
  <c r="E4018" i="10"/>
  <c r="G4018" i="10" s="1"/>
  <c r="H4017" i="10"/>
  <c r="E4017" i="10"/>
  <c r="G4017" i="10" s="1"/>
  <c r="H4016" i="10"/>
  <c r="E4016" i="10"/>
  <c r="H4015" i="10"/>
  <c r="E4015" i="10"/>
  <c r="H4014" i="10"/>
  <c r="E4014" i="10"/>
  <c r="H4013" i="10"/>
  <c r="E4013" i="10"/>
  <c r="G4013" i="10" s="1"/>
  <c r="H4012" i="10"/>
  <c r="E4012" i="10"/>
  <c r="G4012" i="10" s="1"/>
  <c r="H4011" i="10"/>
  <c r="E4011" i="10"/>
  <c r="G4011" i="10" s="1"/>
  <c r="H4010" i="10"/>
  <c r="E4010" i="10"/>
  <c r="G4010" i="10" s="1"/>
  <c r="H4009" i="10"/>
  <c r="E4009" i="10"/>
  <c r="G4009" i="10" s="1"/>
  <c r="H4008" i="10"/>
  <c r="E4008" i="10"/>
  <c r="H4007" i="10"/>
  <c r="E4007" i="10"/>
  <c r="H4006" i="10"/>
  <c r="E4006" i="10"/>
  <c r="H4005" i="10"/>
  <c r="E4005" i="10"/>
  <c r="G4005" i="10" s="1"/>
  <c r="H4004" i="10"/>
  <c r="E4004" i="10"/>
  <c r="G4004" i="10" s="1"/>
  <c r="H4003" i="10"/>
  <c r="E4003" i="10"/>
  <c r="G4003" i="10" s="1"/>
  <c r="H4002" i="10"/>
  <c r="E4002" i="10"/>
  <c r="G4002" i="10" s="1"/>
  <c r="H4001" i="10"/>
  <c r="E4001" i="10"/>
  <c r="G4001" i="10" s="1"/>
  <c r="H4000" i="10"/>
  <c r="E4000" i="10"/>
  <c r="H3999" i="10"/>
  <c r="E3999" i="10"/>
  <c r="H3998" i="10"/>
  <c r="E3998" i="10"/>
  <c r="H3997" i="10"/>
  <c r="E3997" i="10"/>
  <c r="G3997" i="10" s="1"/>
  <c r="H3996" i="10"/>
  <c r="E3996" i="10"/>
  <c r="G3996" i="10" s="1"/>
  <c r="H3995" i="10"/>
  <c r="E3995" i="10"/>
  <c r="G3995" i="10" s="1"/>
  <c r="H3994" i="10"/>
  <c r="E3994" i="10"/>
  <c r="G3994" i="10" s="1"/>
  <c r="H3993" i="10"/>
  <c r="E3993" i="10"/>
  <c r="G3993" i="10" s="1"/>
  <c r="H3992" i="10"/>
  <c r="E3992" i="10"/>
  <c r="H3991" i="10"/>
  <c r="E3991" i="10"/>
  <c r="H3990" i="10"/>
  <c r="E3990" i="10"/>
  <c r="G3990" i="10" s="1"/>
  <c r="H3989" i="10"/>
  <c r="E3989" i="10"/>
  <c r="H3988" i="10"/>
  <c r="E3988" i="10"/>
  <c r="G3988" i="10" s="1"/>
  <c r="H3987" i="10"/>
  <c r="E3987" i="10"/>
  <c r="G3987" i="10" s="1"/>
  <c r="H3986" i="10"/>
  <c r="E3986" i="10"/>
  <c r="G3986" i="10" s="1"/>
  <c r="H3985" i="10"/>
  <c r="E3985" i="10"/>
  <c r="G3985" i="10" s="1"/>
  <c r="H3984" i="10"/>
  <c r="E3984" i="10"/>
  <c r="H3983" i="10"/>
  <c r="E3983" i="10"/>
  <c r="H3982" i="10"/>
  <c r="E3982" i="10"/>
  <c r="H3981" i="10"/>
  <c r="E3981" i="10"/>
  <c r="G3981" i="10" s="1"/>
  <c r="H3980" i="10"/>
  <c r="E3980" i="10"/>
  <c r="G3980" i="10" s="1"/>
  <c r="H3979" i="10"/>
  <c r="E3979" i="10"/>
  <c r="G3979" i="10" s="1"/>
  <c r="H3978" i="10"/>
  <c r="E3978" i="10"/>
  <c r="G3978" i="10" s="1"/>
  <c r="H3977" i="10"/>
  <c r="E3977" i="10"/>
  <c r="G3977" i="10" s="1"/>
  <c r="H3976" i="10"/>
  <c r="E3976" i="10"/>
  <c r="H3975" i="10"/>
  <c r="E3975" i="10"/>
  <c r="G3975" i="10" s="1"/>
  <c r="H3974" i="10"/>
  <c r="E3974" i="10"/>
  <c r="H3973" i="10"/>
  <c r="E3973" i="10"/>
  <c r="G3973" i="10" s="1"/>
  <c r="H3972" i="10"/>
  <c r="E3972" i="10"/>
  <c r="G3972" i="10" s="1"/>
  <c r="H3971" i="10"/>
  <c r="E3971" i="10"/>
  <c r="G3971" i="10" s="1"/>
  <c r="H3970" i="10"/>
  <c r="E3970" i="10"/>
  <c r="H3969" i="10"/>
  <c r="E3969" i="10"/>
  <c r="G3969" i="10" s="1"/>
  <c r="H3968" i="10"/>
  <c r="E3968" i="10"/>
  <c r="H3967" i="10"/>
  <c r="G3967" i="10"/>
  <c r="E3967" i="10"/>
  <c r="H3966" i="10"/>
  <c r="G3966" i="10"/>
  <c r="E3966" i="10"/>
  <c r="H3965" i="10"/>
  <c r="G3965" i="10"/>
  <c r="E3965" i="10"/>
  <c r="H3964" i="10"/>
  <c r="G3964" i="10"/>
  <c r="E3964" i="10"/>
  <c r="H3963" i="10"/>
  <c r="E3963" i="10"/>
  <c r="H3962" i="10"/>
  <c r="E3962" i="10"/>
  <c r="G3962" i="10" s="1"/>
  <c r="H3961" i="10"/>
  <c r="E3961" i="10"/>
  <c r="H3960" i="10"/>
  <c r="E3960" i="10"/>
  <c r="G3960" i="10" s="1"/>
  <c r="H3959" i="10"/>
  <c r="E3959" i="10"/>
  <c r="G3959" i="10" s="1"/>
  <c r="H3958" i="10"/>
  <c r="E3958" i="10"/>
  <c r="G3958" i="10" s="1"/>
  <c r="H3957" i="10"/>
  <c r="E3957" i="10"/>
  <c r="H3956" i="10"/>
  <c r="E3956" i="10"/>
  <c r="G3956" i="10" s="1"/>
  <c r="H3955" i="10"/>
  <c r="E3955" i="10"/>
  <c r="G3955" i="10" s="1"/>
  <c r="H3954" i="10"/>
  <c r="E3954" i="10"/>
  <c r="G3954" i="10" s="1"/>
  <c r="H3953" i="10"/>
  <c r="E3953" i="10"/>
  <c r="H3952" i="10"/>
  <c r="E3952" i="10"/>
  <c r="G3952" i="10" s="1"/>
  <c r="H3951" i="10"/>
  <c r="E3951" i="10"/>
  <c r="G3951" i="10" s="1"/>
  <c r="H3950" i="10"/>
  <c r="E3950" i="10"/>
  <c r="G3950" i="10" s="1"/>
  <c r="H3949" i="10"/>
  <c r="E3949" i="10"/>
  <c r="H3948" i="10"/>
  <c r="E3948" i="10"/>
  <c r="G3948" i="10" s="1"/>
  <c r="H3947" i="10"/>
  <c r="E3947" i="10"/>
  <c r="G3947" i="10" s="1"/>
  <c r="H3946" i="10"/>
  <c r="E3946" i="10"/>
  <c r="H3945" i="10"/>
  <c r="E3945" i="10"/>
  <c r="G3946" i="10" s="1"/>
  <c r="H3944" i="10"/>
  <c r="E3944" i="10"/>
  <c r="G3944" i="10" s="1"/>
  <c r="H3943" i="10"/>
  <c r="E3943" i="10"/>
  <c r="H3942" i="10"/>
  <c r="E3942" i="10"/>
  <c r="G3943" i="10" s="1"/>
  <c r="H3941" i="10"/>
  <c r="E3941" i="10"/>
  <c r="H3940" i="10"/>
  <c r="E3940" i="10"/>
  <c r="G3940" i="10" s="1"/>
  <c r="H3939" i="10"/>
  <c r="E3939" i="10"/>
  <c r="G3939" i="10" s="1"/>
  <c r="H3938" i="10"/>
  <c r="E3938" i="10"/>
  <c r="H3937" i="10"/>
  <c r="E3937" i="10"/>
  <c r="G3938" i="10" s="1"/>
  <c r="H3936" i="10"/>
  <c r="E3936" i="10"/>
  <c r="G3936" i="10" s="1"/>
  <c r="H3935" i="10"/>
  <c r="E3935" i="10"/>
  <c r="H3934" i="10"/>
  <c r="E3934" i="10"/>
  <c r="G3935" i="10" s="1"/>
  <c r="H3933" i="10"/>
  <c r="E3933" i="10"/>
  <c r="H3932" i="10"/>
  <c r="E3932" i="10"/>
  <c r="G3932" i="10" s="1"/>
  <c r="H3931" i="10"/>
  <c r="E3931" i="10"/>
  <c r="G3931" i="10" s="1"/>
  <c r="H3930" i="10"/>
  <c r="E3930" i="10"/>
  <c r="H3929" i="10"/>
  <c r="E3929" i="10"/>
  <c r="G3930" i="10" s="1"/>
  <c r="H3928" i="10"/>
  <c r="E3928" i="10"/>
  <c r="G3928" i="10" s="1"/>
  <c r="H3927" i="10"/>
  <c r="E3927" i="10"/>
  <c r="H3926" i="10"/>
  <c r="E3926" i="10"/>
  <c r="G3927" i="10" s="1"/>
  <c r="H3925" i="10"/>
  <c r="E3925" i="10"/>
  <c r="H3924" i="10"/>
  <c r="E3924" i="10"/>
  <c r="G3924" i="10" s="1"/>
  <c r="H3923" i="10"/>
  <c r="E3923" i="10"/>
  <c r="G3923" i="10" s="1"/>
  <c r="H3922" i="10"/>
  <c r="E3922" i="10"/>
  <c r="H3921" i="10"/>
  <c r="E3921" i="10"/>
  <c r="G3922" i="10" s="1"/>
  <c r="H3920" i="10"/>
  <c r="E3920" i="10"/>
  <c r="G3920" i="10" s="1"/>
  <c r="H3919" i="10"/>
  <c r="E3919" i="10"/>
  <c r="H3918" i="10"/>
  <c r="E3918" i="10"/>
  <c r="G3919" i="10" s="1"/>
  <c r="H3917" i="10"/>
  <c r="E3917" i="10"/>
  <c r="H3916" i="10"/>
  <c r="E3916" i="10"/>
  <c r="G3916" i="10" s="1"/>
  <c r="H3915" i="10"/>
  <c r="E3915" i="10"/>
  <c r="G3915" i="10" s="1"/>
  <c r="H3914" i="10"/>
  <c r="E3914" i="10"/>
  <c r="H3913" i="10"/>
  <c r="E3913" i="10"/>
  <c r="G3914" i="10" s="1"/>
  <c r="H3912" i="10"/>
  <c r="E3912" i="10"/>
  <c r="G3912" i="10" s="1"/>
  <c r="H3911" i="10"/>
  <c r="E3911" i="10"/>
  <c r="H3910" i="10"/>
  <c r="E3910" i="10"/>
  <c r="G3911" i="10" s="1"/>
  <c r="H3909" i="10"/>
  <c r="E3909" i="10"/>
  <c r="H3908" i="10"/>
  <c r="E3908" i="10"/>
  <c r="G3908" i="10" s="1"/>
  <c r="H3907" i="10"/>
  <c r="E3907" i="10"/>
  <c r="G3907" i="10" s="1"/>
  <c r="H3906" i="10"/>
  <c r="E3906" i="10"/>
  <c r="H3905" i="10"/>
  <c r="E3905" i="10"/>
  <c r="G3906" i="10" s="1"/>
  <c r="H3904" i="10"/>
  <c r="E3904" i="10"/>
  <c r="G3904" i="10" s="1"/>
  <c r="H3903" i="10"/>
  <c r="E3903" i="10"/>
  <c r="H3902" i="10"/>
  <c r="E3902" i="10"/>
  <c r="G3903" i="10" s="1"/>
  <c r="H3901" i="10"/>
  <c r="E3901" i="10"/>
  <c r="H3900" i="10"/>
  <c r="E3900" i="10"/>
  <c r="G3900" i="10" s="1"/>
  <c r="H3899" i="10"/>
  <c r="E3899" i="10"/>
  <c r="G3899" i="10" s="1"/>
  <c r="H3898" i="10"/>
  <c r="E3898" i="10"/>
  <c r="H3897" i="10"/>
  <c r="E3897" i="10"/>
  <c r="G3898" i="10" s="1"/>
  <c r="H3896" i="10"/>
  <c r="E3896" i="10"/>
  <c r="G3896" i="10" s="1"/>
  <c r="H3895" i="10"/>
  <c r="E3895" i="10"/>
  <c r="H3894" i="10"/>
  <c r="E3894" i="10"/>
  <c r="G3895" i="10" s="1"/>
  <c r="H3893" i="10"/>
  <c r="E3893" i="10"/>
  <c r="H3892" i="10"/>
  <c r="E3892" i="10"/>
  <c r="G3892" i="10" s="1"/>
  <c r="H3891" i="10"/>
  <c r="E3891" i="10"/>
  <c r="G3891" i="10" s="1"/>
  <c r="H3890" i="10"/>
  <c r="E3890" i="10"/>
  <c r="H3889" i="10"/>
  <c r="E3889" i="10"/>
  <c r="G3890" i="10" s="1"/>
  <c r="H3888" i="10"/>
  <c r="E3888" i="10"/>
  <c r="G3888" i="10" s="1"/>
  <c r="H3887" i="10"/>
  <c r="E3887" i="10"/>
  <c r="H3886" i="10"/>
  <c r="E3886" i="10"/>
  <c r="G3887" i="10" s="1"/>
  <c r="H3885" i="10"/>
  <c r="E3885" i="10"/>
  <c r="H3884" i="10"/>
  <c r="E3884" i="10"/>
  <c r="G3884" i="10" s="1"/>
  <c r="H3883" i="10"/>
  <c r="E3883" i="10"/>
  <c r="G3883" i="10" s="1"/>
  <c r="H3882" i="10"/>
  <c r="E3882" i="10"/>
  <c r="H3881" i="10"/>
  <c r="E3881" i="10"/>
  <c r="G3882" i="10" s="1"/>
  <c r="H3880" i="10"/>
  <c r="E3880" i="10"/>
  <c r="G3880" i="10" s="1"/>
  <c r="H3879" i="10"/>
  <c r="E3879" i="10"/>
  <c r="H3878" i="10"/>
  <c r="E3878" i="10"/>
  <c r="G3879" i="10" s="1"/>
  <c r="H3877" i="10"/>
  <c r="E3877" i="10"/>
  <c r="H3876" i="10"/>
  <c r="E3876" i="10"/>
  <c r="G3876" i="10" s="1"/>
  <c r="H3875" i="10"/>
  <c r="E3875" i="10"/>
  <c r="G3875" i="10" s="1"/>
  <c r="H3874" i="10"/>
  <c r="E3874" i="10"/>
  <c r="H3873" i="10"/>
  <c r="E3873" i="10"/>
  <c r="G3874" i="10" s="1"/>
  <c r="H3872" i="10"/>
  <c r="E3872" i="10"/>
  <c r="G3872" i="10" s="1"/>
  <c r="H3871" i="10"/>
  <c r="E3871" i="10"/>
  <c r="H3870" i="10"/>
  <c r="E3870" i="10"/>
  <c r="G3871" i="10" s="1"/>
  <c r="H3869" i="10"/>
  <c r="E3869" i="10"/>
  <c r="H3868" i="10"/>
  <c r="E3868" i="10"/>
  <c r="G3868" i="10" s="1"/>
  <c r="H3867" i="10"/>
  <c r="E3867" i="10"/>
  <c r="G3867" i="10" s="1"/>
  <c r="H3866" i="10"/>
  <c r="E3866" i="10"/>
  <c r="H3865" i="10"/>
  <c r="E3865" i="10"/>
  <c r="G3866" i="10" s="1"/>
  <c r="H3864" i="10"/>
  <c r="E3864" i="10"/>
  <c r="G3864" i="10" s="1"/>
  <c r="H3863" i="10"/>
  <c r="E3863" i="10"/>
  <c r="H3862" i="10"/>
  <c r="E3862" i="10"/>
  <c r="G3863" i="10" s="1"/>
  <c r="H3861" i="10"/>
  <c r="E3861" i="10"/>
  <c r="H3860" i="10"/>
  <c r="E3860" i="10"/>
  <c r="G3860" i="10" s="1"/>
  <c r="H3859" i="10"/>
  <c r="E3859" i="10"/>
  <c r="G3859" i="10" s="1"/>
  <c r="H3858" i="10"/>
  <c r="E3858" i="10"/>
  <c r="H3857" i="10"/>
  <c r="E3857" i="10"/>
  <c r="G3858" i="10" s="1"/>
  <c r="H3856" i="10"/>
  <c r="E3856" i="10"/>
  <c r="G3856" i="10" s="1"/>
  <c r="H3855" i="10"/>
  <c r="E3855" i="10"/>
  <c r="H3854" i="10"/>
  <c r="E3854" i="10"/>
  <c r="G3855" i="10" s="1"/>
  <c r="H3853" i="10"/>
  <c r="E3853" i="10"/>
  <c r="H3852" i="10"/>
  <c r="E3852" i="10"/>
  <c r="G3852" i="10" s="1"/>
  <c r="H3851" i="10"/>
  <c r="E3851" i="10"/>
  <c r="G3851" i="10" s="1"/>
  <c r="H3850" i="10"/>
  <c r="E3850" i="10"/>
  <c r="H3849" i="10"/>
  <c r="E3849" i="10"/>
  <c r="G3850" i="10" s="1"/>
  <c r="H3848" i="10"/>
  <c r="E3848" i="10"/>
  <c r="G3848" i="10" s="1"/>
  <c r="H3847" i="10"/>
  <c r="E3847" i="10"/>
  <c r="H3846" i="10"/>
  <c r="E3846" i="10"/>
  <c r="G3847" i="10" s="1"/>
  <c r="H3845" i="10"/>
  <c r="E3845" i="10"/>
  <c r="H3844" i="10"/>
  <c r="E3844" i="10"/>
  <c r="G3844" i="10" s="1"/>
  <c r="H3843" i="10"/>
  <c r="E3843" i="10"/>
  <c r="G3843" i="10" s="1"/>
  <c r="H3842" i="10"/>
  <c r="E3842" i="10"/>
  <c r="H3841" i="10"/>
  <c r="E3841" i="10"/>
  <c r="G3842" i="10" s="1"/>
  <c r="H3840" i="10"/>
  <c r="E3840" i="10"/>
  <c r="G3840" i="10" s="1"/>
  <c r="H3839" i="10"/>
  <c r="E3839" i="10"/>
  <c r="H3838" i="10"/>
  <c r="E3838" i="10"/>
  <c r="G3839" i="10" s="1"/>
  <c r="H3837" i="10"/>
  <c r="E3837" i="10"/>
  <c r="H3836" i="10"/>
  <c r="E3836" i="10"/>
  <c r="G3836" i="10" s="1"/>
  <c r="H3835" i="10"/>
  <c r="E3835" i="10"/>
  <c r="G3835" i="10" s="1"/>
  <c r="H3834" i="10"/>
  <c r="E3834" i="10"/>
  <c r="H3833" i="10"/>
  <c r="E3833" i="10"/>
  <c r="G3834" i="10" s="1"/>
  <c r="H3832" i="10"/>
  <c r="E3832" i="10"/>
  <c r="G3832" i="10" s="1"/>
  <c r="H3831" i="10"/>
  <c r="E3831" i="10"/>
  <c r="H3830" i="10"/>
  <c r="E3830" i="10"/>
  <c r="H3829" i="10"/>
  <c r="E3829" i="10"/>
  <c r="H3828" i="10"/>
  <c r="E3828" i="10"/>
  <c r="H3827" i="10"/>
  <c r="E3827" i="10"/>
  <c r="G3827" i="10" s="1"/>
  <c r="H3826" i="10"/>
  <c r="E3826" i="10"/>
  <c r="H3825" i="10"/>
  <c r="E3825" i="10"/>
  <c r="G3826" i="10" s="1"/>
  <c r="H3824" i="10"/>
  <c r="E3824" i="10"/>
  <c r="G3824" i="10" s="1"/>
  <c r="H3823" i="10"/>
  <c r="G3823" i="10"/>
  <c r="E3823" i="10"/>
  <c r="H3822" i="10"/>
  <c r="E3822" i="10"/>
  <c r="G3822" i="10" s="1"/>
  <c r="H3821" i="10"/>
  <c r="E3821" i="10"/>
  <c r="G3821" i="10" s="1"/>
  <c r="H3820" i="10"/>
  <c r="E3820" i="10"/>
  <c r="G3820" i="10" s="1"/>
  <c r="H3819" i="10"/>
  <c r="E3819" i="10"/>
  <c r="H3818" i="10"/>
  <c r="E3818" i="10"/>
  <c r="G3818" i="10" s="1"/>
  <c r="H3817" i="10"/>
  <c r="E3817" i="10"/>
  <c r="H3816" i="10"/>
  <c r="E3816" i="10"/>
  <c r="G3816" i="10" s="1"/>
  <c r="H3815" i="10"/>
  <c r="E3815" i="10"/>
  <c r="H3814" i="10"/>
  <c r="E3814" i="10"/>
  <c r="H3813" i="10"/>
  <c r="E3813" i="10"/>
  <c r="H3812" i="10"/>
  <c r="E3812" i="10"/>
  <c r="H3811" i="10"/>
  <c r="E3811" i="10"/>
  <c r="G3811" i="10" s="1"/>
  <c r="H3810" i="10"/>
  <c r="E3810" i="10"/>
  <c r="H3809" i="10"/>
  <c r="E3809" i="10"/>
  <c r="G3809" i="10" s="1"/>
  <c r="H3808" i="10"/>
  <c r="E3808" i="10"/>
  <c r="H3807" i="10"/>
  <c r="E3807" i="10"/>
  <c r="G3807" i="10" s="1"/>
  <c r="H3806" i="10"/>
  <c r="E3806" i="10"/>
  <c r="G3806" i="10" s="1"/>
  <c r="H3805" i="10"/>
  <c r="E3805" i="10"/>
  <c r="H3804" i="10"/>
  <c r="E3804" i="10"/>
  <c r="G3804" i="10" s="1"/>
  <c r="H3803" i="10"/>
  <c r="G3803" i="10"/>
  <c r="E3803" i="10"/>
  <c r="H3802" i="10"/>
  <c r="E3802" i="10"/>
  <c r="H3801" i="10"/>
  <c r="E3801" i="10"/>
  <c r="G3801" i="10" s="1"/>
  <c r="H3800" i="10"/>
  <c r="E3800" i="10"/>
  <c r="H3799" i="10"/>
  <c r="E3799" i="10"/>
  <c r="G3799" i="10" s="1"/>
  <c r="H3798" i="10"/>
  <c r="E3798" i="10"/>
  <c r="G3798" i="10" s="1"/>
  <c r="H3797" i="10"/>
  <c r="E3797" i="10"/>
  <c r="H3796" i="10"/>
  <c r="E3796" i="10"/>
  <c r="G3796" i="10" s="1"/>
  <c r="H3795" i="10"/>
  <c r="E3795" i="10"/>
  <c r="G3795" i="10" s="1"/>
  <c r="H3794" i="10"/>
  <c r="E3794" i="10"/>
  <c r="G3794" i="10" s="1"/>
  <c r="H3793" i="10"/>
  <c r="E3793" i="10"/>
  <c r="H3792" i="10"/>
  <c r="E3792" i="10"/>
  <c r="G3792" i="10" s="1"/>
  <c r="H3791" i="10"/>
  <c r="E3791" i="10"/>
  <c r="G3791" i="10" s="1"/>
  <c r="H3790" i="10"/>
  <c r="E3790" i="10"/>
  <c r="H3789" i="10"/>
  <c r="E3789" i="10"/>
  <c r="H3788" i="10"/>
  <c r="E3788" i="10"/>
  <c r="H3787" i="10"/>
  <c r="E3787" i="10"/>
  <c r="G3787" i="10" s="1"/>
  <c r="H3786" i="10"/>
  <c r="E3786" i="10"/>
  <c r="G3786" i="10" s="1"/>
  <c r="H3785" i="10"/>
  <c r="E3785" i="10"/>
  <c r="H3784" i="10"/>
  <c r="E3784" i="10"/>
  <c r="G3784" i="10" s="1"/>
  <c r="H3783" i="10"/>
  <c r="G3783" i="10"/>
  <c r="E3783" i="10"/>
  <c r="H3782" i="10"/>
  <c r="E3782" i="10"/>
  <c r="H3781" i="10"/>
  <c r="E3781" i="10"/>
  <c r="G3781" i="10" s="1"/>
  <c r="H3780" i="10"/>
  <c r="E3780" i="10"/>
  <c r="H3779" i="10"/>
  <c r="E3779" i="10"/>
  <c r="G3779" i="10" s="1"/>
  <c r="H3778" i="10"/>
  <c r="E3778" i="10"/>
  <c r="H3777" i="10"/>
  <c r="E3777" i="10"/>
  <c r="G3777" i="10" s="1"/>
  <c r="H3776" i="10"/>
  <c r="E3776" i="10"/>
  <c r="H3775" i="10"/>
  <c r="E3775" i="10"/>
  <c r="G3775" i="10" s="1"/>
  <c r="H3774" i="10"/>
  <c r="E3774" i="10"/>
  <c r="G3774" i="10" s="1"/>
  <c r="H3773" i="10"/>
  <c r="E3773" i="10"/>
  <c r="H3772" i="10"/>
  <c r="E3772" i="10"/>
  <c r="H3771" i="10"/>
  <c r="G3771" i="10"/>
  <c r="E3771" i="10"/>
  <c r="H3770" i="10"/>
  <c r="E3770" i="10"/>
  <c r="H3769" i="10"/>
  <c r="E3769" i="10"/>
  <c r="G3769" i="10" s="1"/>
  <c r="H3768" i="10"/>
  <c r="E3768" i="10"/>
  <c r="H3767" i="10"/>
  <c r="E3767" i="10"/>
  <c r="G3767" i="10" s="1"/>
  <c r="H3766" i="10"/>
  <c r="E3766" i="10"/>
  <c r="G3766" i="10" s="1"/>
  <c r="H3765" i="10"/>
  <c r="E3765" i="10"/>
  <c r="H3764" i="10"/>
  <c r="E3764" i="10"/>
  <c r="G3764" i="10" s="1"/>
  <c r="H3763" i="10"/>
  <c r="E3763" i="10"/>
  <c r="G3763" i="10" s="1"/>
  <c r="H3762" i="10"/>
  <c r="E3762" i="10"/>
  <c r="G3762" i="10" s="1"/>
  <c r="H3761" i="10"/>
  <c r="E3761" i="10"/>
  <c r="H3760" i="10"/>
  <c r="E3760" i="10"/>
  <c r="G3760" i="10" s="1"/>
  <c r="H3759" i="10"/>
  <c r="E3759" i="10"/>
  <c r="G3759" i="10" s="1"/>
  <c r="H3758" i="10"/>
  <c r="E3758" i="10"/>
  <c r="G3758" i="10" s="1"/>
  <c r="H3757" i="10"/>
  <c r="E3757" i="10"/>
  <c r="H3756" i="10"/>
  <c r="E3756" i="10"/>
  <c r="G3756" i="10" s="1"/>
  <c r="H3755" i="10"/>
  <c r="E3755" i="10"/>
  <c r="G3755" i="10" s="1"/>
  <c r="H3754" i="10"/>
  <c r="E3754" i="10"/>
  <c r="G3754" i="10" s="1"/>
  <c r="H3753" i="10"/>
  <c r="E3753" i="10"/>
  <c r="H3752" i="10"/>
  <c r="E3752" i="10"/>
  <c r="G3752" i="10" s="1"/>
  <c r="H3751" i="10"/>
  <c r="G3751" i="10"/>
  <c r="E3751" i="10"/>
  <c r="H3750" i="10"/>
  <c r="E3750" i="10"/>
  <c r="H3749" i="10"/>
  <c r="E3749" i="10"/>
  <c r="G3749" i="10" s="1"/>
  <c r="H3748" i="10"/>
  <c r="E3748" i="10"/>
  <c r="H3747" i="10"/>
  <c r="E3747" i="10"/>
  <c r="G3747" i="10" s="1"/>
  <c r="H3746" i="10"/>
  <c r="E3746" i="10"/>
  <c r="H3745" i="10"/>
  <c r="E3745" i="10"/>
  <c r="G3745" i="10" s="1"/>
  <c r="H3744" i="10"/>
  <c r="E3744" i="10"/>
  <c r="H3743" i="10"/>
  <c r="E3743" i="10"/>
  <c r="G3743" i="10" s="1"/>
  <c r="H3742" i="10"/>
  <c r="E3742" i="10"/>
  <c r="H3741" i="10"/>
  <c r="E3741" i="10"/>
  <c r="H3740" i="10"/>
  <c r="E3740" i="10"/>
  <c r="H3739" i="10"/>
  <c r="G3739" i="10"/>
  <c r="E3739" i="10"/>
  <c r="H3738" i="10"/>
  <c r="E3738" i="10"/>
  <c r="H3737" i="10"/>
  <c r="E3737" i="10"/>
  <c r="G3737" i="10" s="1"/>
  <c r="H3736" i="10"/>
  <c r="E3736" i="10"/>
  <c r="H3735" i="10"/>
  <c r="E3735" i="10"/>
  <c r="G3735" i="10" s="1"/>
  <c r="H3734" i="10"/>
  <c r="E3734" i="10"/>
  <c r="G3734" i="10" s="1"/>
  <c r="H3733" i="10"/>
  <c r="E3733" i="10"/>
  <c r="H3732" i="10"/>
  <c r="E3732" i="10"/>
  <c r="G3732" i="10" s="1"/>
  <c r="H3731" i="10"/>
  <c r="E3731" i="10"/>
  <c r="G3731" i="10" s="1"/>
  <c r="H3730" i="10"/>
  <c r="E3730" i="10"/>
  <c r="G3730" i="10" s="1"/>
  <c r="H3729" i="10"/>
  <c r="E3729" i="10"/>
  <c r="H3728" i="10"/>
  <c r="E3728" i="10"/>
  <c r="G3728" i="10" s="1"/>
  <c r="H3727" i="10"/>
  <c r="E3727" i="10"/>
  <c r="G3727" i="10" s="1"/>
  <c r="H3726" i="10"/>
  <c r="E3726" i="10"/>
  <c r="G3726" i="10" s="1"/>
  <c r="H3725" i="10"/>
  <c r="E3725" i="10"/>
  <c r="H3724" i="10"/>
  <c r="E3724" i="10"/>
  <c r="G3724" i="10" s="1"/>
  <c r="H3723" i="10"/>
  <c r="E3723" i="10"/>
  <c r="G3723" i="10" s="1"/>
  <c r="H3722" i="10"/>
  <c r="E3722" i="10"/>
  <c r="G3722" i="10" s="1"/>
  <c r="H3721" i="10"/>
  <c r="E3721" i="10"/>
  <c r="H3720" i="10"/>
  <c r="E3720" i="10"/>
  <c r="G3720" i="10" s="1"/>
  <c r="H3719" i="10"/>
  <c r="G3719" i="10"/>
  <c r="E3719" i="10"/>
  <c r="H3718" i="10"/>
  <c r="E3718" i="10"/>
  <c r="H3717" i="10"/>
  <c r="E3717" i="10"/>
  <c r="G3717" i="10" s="1"/>
  <c r="H3716" i="10"/>
  <c r="E3716" i="10"/>
  <c r="H3715" i="10"/>
  <c r="E3715" i="10"/>
  <c r="G3715" i="10" s="1"/>
  <c r="H3714" i="10"/>
  <c r="E3714" i="10"/>
  <c r="H3713" i="10"/>
  <c r="E3713" i="10"/>
  <c r="G3713" i="10" s="1"/>
  <c r="H3712" i="10"/>
  <c r="E3712" i="10"/>
  <c r="H3711" i="10"/>
  <c r="E3711" i="10"/>
  <c r="G3711" i="10" s="1"/>
  <c r="H3710" i="10"/>
  <c r="E3710" i="10"/>
  <c r="H3709" i="10"/>
  <c r="E3709" i="10"/>
  <c r="H3708" i="10"/>
  <c r="E3708" i="10"/>
  <c r="H3707" i="10"/>
  <c r="G3707" i="10"/>
  <c r="E3707" i="10"/>
  <c r="H3706" i="10"/>
  <c r="E3706" i="10"/>
  <c r="H3705" i="10"/>
  <c r="E3705" i="10"/>
  <c r="G3705" i="10" s="1"/>
  <c r="H3704" i="10"/>
  <c r="E3704" i="10"/>
  <c r="H3703" i="10"/>
  <c r="E3703" i="10"/>
  <c r="G3703" i="10" s="1"/>
  <c r="H3702" i="10"/>
  <c r="E3702" i="10"/>
  <c r="G3702" i="10" s="1"/>
  <c r="H3701" i="10"/>
  <c r="E3701" i="10"/>
  <c r="H3700" i="10"/>
  <c r="E3700" i="10"/>
  <c r="G3700" i="10" s="1"/>
  <c r="H3699" i="10"/>
  <c r="E3699" i="10"/>
  <c r="G3699" i="10" s="1"/>
  <c r="H3698" i="10"/>
  <c r="E3698" i="10"/>
  <c r="G3698" i="10" s="1"/>
  <c r="H3697" i="10"/>
  <c r="E3697" i="10"/>
  <c r="H3696" i="10"/>
  <c r="E3696" i="10"/>
  <c r="G3696" i="10" s="1"/>
  <c r="H3695" i="10"/>
  <c r="E3695" i="10"/>
  <c r="G3695" i="10" s="1"/>
  <c r="H3694" i="10"/>
  <c r="E3694" i="10"/>
  <c r="G3694" i="10" s="1"/>
  <c r="H3693" i="10"/>
  <c r="E3693" i="10"/>
  <c r="H3692" i="10"/>
  <c r="E3692" i="10"/>
  <c r="G3692" i="10" s="1"/>
  <c r="H3691" i="10"/>
  <c r="E3691" i="10"/>
  <c r="G3691" i="10" s="1"/>
  <c r="H3690" i="10"/>
  <c r="E3690" i="10"/>
  <c r="G3690" i="10" s="1"/>
  <c r="H3689" i="10"/>
  <c r="E3689" i="10"/>
  <c r="H3688" i="10"/>
  <c r="E3688" i="10"/>
  <c r="G3688" i="10" s="1"/>
  <c r="H3687" i="10"/>
  <c r="G3687" i="10"/>
  <c r="E3687" i="10"/>
  <c r="H3686" i="10"/>
  <c r="E3686" i="10"/>
  <c r="H3685" i="10"/>
  <c r="E3685" i="10"/>
  <c r="G3685" i="10" s="1"/>
  <c r="H3684" i="10"/>
  <c r="E3684" i="10"/>
  <c r="H3683" i="10"/>
  <c r="E3683" i="10"/>
  <c r="G3683" i="10" s="1"/>
  <c r="H3682" i="10"/>
  <c r="E3682" i="10"/>
  <c r="H3681" i="10"/>
  <c r="E3681" i="10"/>
  <c r="G3681" i="10" s="1"/>
  <c r="H3680" i="10"/>
  <c r="E3680" i="10"/>
  <c r="H3679" i="10"/>
  <c r="E3679" i="10"/>
  <c r="G3679" i="10" s="1"/>
  <c r="H3678" i="10"/>
  <c r="E3678" i="10"/>
  <c r="H3677" i="10"/>
  <c r="E3677" i="10"/>
  <c r="H3676" i="10"/>
  <c r="E3676" i="10"/>
  <c r="H3675" i="10"/>
  <c r="G3675" i="10"/>
  <c r="E3675" i="10"/>
  <c r="H3674" i="10"/>
  <c r="E3674" i="10"/>
  <c r="H3673" i="10"/>
  <c r="E3673" i="10"/>
  <c r="G3673" i="10" s="1"/>
  <c r="H3672" i="10"/>
  <c r="E3672" i="10"/>
  <c r="H3671" i="10"/>
  <c r="E3671" i="10"/>
  <c r="G3671" i="10" s="1"/>
  <c r="H3670" i="10"/>
  <c r="E3670" i="10"/>
  <c r="G3670" i="10" s="1"/>
  <c r="H3669" i="10"/>
  <c r="E3669" i="10"/>
  <c r="H3668" i="10"/>
  <c r="E3668" i="10"/>
  <c r="G3668" i="10" s="1"/>
  <c r="H3667" i="10"/>
  <c r="E3667" i="10"/>
  <c r="G3667" i="10" s="1"/>
  <c r="H3666" i="10"/>
  <c r="E3666" i="10"/>
  <c r="G3666" i="10" s="1"/>
  <c r="H3665" i="10"/>
  <c r="E3665" i="10"/>
  <c r="H3664" i="10"/>
  <c r="E3664" i="10"/>
  <c r="G3664" i="10" s="1"/>
  <c r="H3663" i="10"/>
  <c r="E3663" i="10"/>
  <c r="G3663" i="10" s="1"/>
  <c r="H3662" i="10"/>
  <c r="E3662" i="10"/>
  <c r="G3662" i="10" s="1"/>
  <c r="H3661" i="10"/>
  <c r="E3661" i="10"/>
  <c r="H3660" i="10"/>
  <c r="E3660" i="10"/>
  <c r="G3660" i="10" s="1"/>
  <c r="H3659" i="10"/>
  <c r="E3659" i="10"/>
  <c r="G3659" i="10" s="1"/>
  <c r="H3658" i="10"/>
  <c r="E3658" i="10"/>
  <c r="G3658" i="10" s="1"/>
  <c r="H3657" i="10"/>
  <c r="E3657" i="10"/>
  <c r="H3656" i="10"/>
  <c r="E3656" i="10"/>
  <c r="G3656" i="10" s="1"/>
  <c r="H3655" i="10"/>
  <c r="G3655" i="10"/>
  <c r="E3655" i="10"/>
  <c r="H3654" i="10"/>
  <c r="E3654" i="10"/>
  <c r="H3653" i="10"/>
  <c r="E3653" i="10"/>
  <c r="G3653" i="10" s="1"/>
  <c r="H3652" i="10"/>
  <c r="E3652" i="10"/>
  <c r="H3651" i="10"/>
  <c r="E3651" i="10"/>
  <c r="G3651" i="10" s="1"/>
  <c r="H3650" i="10"/>
  <c r="E3650" i="10"/>
  <c r="H3649" i="10"/>
  <c r="E3649" i="10"/>
  <c r="G3649" i="10" s="1"/>
  <c r="H3648" i="10"/>
  <c r="E3648" i="10"/>
  <c r="H3647" i="10"/>
  <c r="E3647" i="10"/>
  <c r="G3647" i="10" s="1"/>
  <c r="H3646" i="10"/>
  <c r="E3646" i="10"/>
  <c r="H3645" i="10"/>
  <c r="E3645" i="10"/>
  <c r="H3644" i="10"/>
  <c r="E3644" i="10"/>
  <c r="H3643" i="10"/>
  <c r="G3643" i="10"/>
  <c r="E3643" i="10"/>
  <c r="H3642" i="10"/>
  <c r="E3642" i="10"/>
  <c r="H3641" i="10"/>
  <c r="E3641" i="10"/>
  <c r="G3641" i="10" s="1"/>
  <c r="H3640" i="10"/>
  <c r="E3640" i="10"/>
  <c r="H3639" i="10"/>
  <c r="E3639" i="10"/>
  <c r="G3639" i="10" s="1"/>
  <c r="H3638" i="10"/>
  <c r="E3638" i="10"/>
  <c r="G3638" i="10" s="1"/>
  <c r="H3637" i="10"/>
  <c r="E3637" i="10"/>
  <c r="H3636" i="10"/>
  <c r="E3636" i="10"/>
  <c r="G3636" i="10" s="1"/>
  <c r="H3635" i="10"/>
  <c r="E3635" i="10"/>
  <c r="G3635" i="10" s="1"/>
  <c r="H3634" i="10"/>
  <c r="E3634" i="10"/>
  <c r="G3634" i="10" s="1"/>
  <c r="H3633" i="10"/>
  <c r="E3633" i="10"/>
  <c r="H3632" i="10"/>
  <c r="E3632" i="10"/>
  <c r="G3632" i="10" s="1"/>
  <c r="H3631" i="10"/>
  <c r="E3631" i="10"/>
  <c r="G3631" i="10" s="1"/>
  <c r="H3630" i="10"/>
  <c r="E3630" i="10"/>
  <c r="G3630" i="10" s="1"/>
  <c r="H3629" i="10"/>
  <c r="E3629" i="10"/>
  <c r="H3628" i="10"/>
  <c r="E3628" i="10"/>
  <c r="G3628" i="10" s="1"/>
  <c r="H3627" i="10"/>
  <c r="E3627" i="10"/>
  <c r="G3627" i="10" s="1"/>
  <c r="H3626" i="10"/>
  <c r="E3626" i="10"/>
  <c r="G3626" i="10" s="1"/>
  <c r="H3625" i="10"/>
  <c r="E3625" i="10"/>
  <c r="H3624" i="10"/>
  <c r="E3624" i="10"/>
  <c r="G3624" i="10" s="1"/>
  <c r="H3623" i="10"/>
  <c r="G3623" i="10"/>
  <c r="E3623" i="10"/>
  <c r="H3622" i="10"/>
  <c r="E3622" i="10"/>
  <c r="H3621" i="10"/>
  <c r="E3621" i="10"/>
  <c r="G3621" i="10" s="1"/>
  <c r="H3620" i="10"/>
  <c r="E3620" i="10"/>
  <c r="H3619" i="10"/>
  <c r="E3619" i="10"/>
  <c r="G3619" i="10" s="1"/>
  <c r="H3618" i="10"/>
  <c r="E3618" i="10"/>
  <c r="H3617" i="10"/>
  <c r="E3617" i="10"/>
  <c r="G3617" i="10" s="1"/>
  <c r="H3616" i="10"/>
  <c r="E3616" i="10"/>
  <c r="H3615" i="10"/>
  <c r="E3615" i="10"/>
  <c r="G3615" i="10" s="1"/>
  <c r="H3614" i="10"/>
  <c r="E3614" i="10"/>
  <c r="H3613" i="10"/>
  <c r="E3613" i="10"/>
  <c r="H3612" i="10"/>
  <c r="E3612" i="10"/>
  <c r="H3611" i="10"/>
  <c r="G3611" i="10"/>
  <c r="E3611" i="10"/>
  <c r="H3610" i="10"/>
  <c r="E3610" i="10"/>
  <c r="H3609" i="10"/>
  <c r="E3609" i="10"/>
  <c r="G3609" i="10" s="1"/>
  <c r="H3608" i="10"/>
  <c r="E3608" i="10"/>
  <c r="H3607" i="10"/>
  <c r="E3607" i="10"/>
  <c r="G3607" i="10" s="1"/>
  <c r="H3606" i="10"/>
  <c r="E3606" i="10"/>
  <c r="G3606" i="10" s="1"/>
  <c r="H3605" i="10"/>
  <c r="E3605" i="10"/>
  <c r="H3604" i="10"/>
  <c r="E3604" i="10"/>
  <c r="G3604" i="10" s="1"/>
  <c r="H3603" i="10"/>
  <c r="E3603" i="10"/>
  <c r="G3603" i="10" s="1"/>
  <c r="H3602" i="10"/>
  <c r="E3602" i="10"/>
  <c r="G3602" i="10" s="1"/>
  <c r="H3601" i="10"/>
  <c r="E3601" i="10"/>
  <c r="H3600" i="10"/>
  <c r="E3600" i="10"/>
  <c r="G3600" i="10" s="1"/>
  <c r="H3599" i="10"/>
  <c r="E3599" i="10"/>
  <c r="G3599" i="10" s="1"/>
  <c r="H3598" i="10"/>
  <c r="E3598" i="10"/>
  <c r="G3598" i="10" s="1"/>
  <c r="H3597" i="10"/>
  <c r="E3597" i="10"/>
  <c r="H3596" i="10"/>
  <c r="E3596" i="10"/>
  <c r="G3596" i="10" s="1"/>
  <c r="H3595" i="10"/>
  <c r="E3595" i="10"/>
  <c r="G3595" i="10" s="1"/>
  <c r="H3594" i="10"/>
  <c r="E3594" i="10"/>
  <c r="G3594" i="10" s="1"/>
  <c r="H3593" i="10"/>
  <c r="E3593" i="10"/>
  <c r="H3592" i="10"/>
  <c r="E3592" i="10"/>
  <c r="G3592" i="10" s="1"/>
  <c r="H3591" i="10"/>
  <c r="G3591" i="10"/>
  <c r="E3591" i="10"/>
  <c r="H3590" i="10"/>
  <c r="E3590" i="10"/>
  <c r="H3589" i="10"/>
  <c r="E3589" i="10"/>
  <c r="G3589" i="10" s="1"/>
  <c r="H3588" i="10"/>
  <c r="E3588" i="10"/>
  <c r="H3587" i="10"/>
  <c r="E3587" i="10"/>
  <c r="G3587" i="10" s="1"/>
  <c r="H3586" i="10"/>
  <c r="E3586" i="10"/>
  <c r="G3586" i="10" s="1"/>
  <c r="H3585" i="10"/>
  <c r="E3585" i="10"/>
  <c r="H3584" i="10"/>
  <c r="E3584" i="10"/>
  <c r="G3584" i="10" s="1"/>
  <c r="H3583" i="10"/>
  <c r="E3583" i="10"/>
  <c r="H3582" i="10"/>
  <c r="E3582" i="10"/>
  <c r="H3581" i="10"/>
  <c r="E3581" i="10"/>
  <c r="G3581" i="10" s="1"/>
  <c r="H3580" i="10"/>
  <c r="E3580" i="10"/>
  <c r="H3579" i="10"/>
  <c r="E3579" i="10"/>
  <c r="G3579" i="10" s="1"/>
  <c r="H3578" i="10"/>
  <c r="E3578" i="10"/>
  <c r="G3578" i="10" s="1"/>
  <c r="H3577" i="10"/>
  <c r="E3577" i="10"/>
  <c r="H3576" i="10"/>
  <c r="E3576" i="10"/>
  <c r="G3576" i="10" s="1"/>
  <c r="H3575" i="10"/>
  <c r="E3575" i="10"/>
  <c r="H3574" i="10"/>
  <c r="E3574" i="10"/>
  <c r="H3573" i="10"/>
  <c r="E3573" i="10"/>
  <c r="G3573" i="10" s="1"/>
  <c r="H3572" i="10"/>
  <c r="E3572" i="10"/>
  <c r="G3572" i="10" s="1"/>
  <c r="H3571" i="10"/>
  <c r="E3571" i="10"/>
  <c r="G3571" i="10" s="1"/>
  <c r="H3570" i="10"/>
  <c r="E3570" i="10"/>
  <c r="G3570" i="10" s="1"/>
  <c r="H3569" i="10"/>
  <c r="E3569" i="10"/>
  <c r="H3568" i="10"/>
  <c r="E3568" i="10"/>
  <c r="G3568" i="10" s="1"/>
  <c r="H3567" i="10"/>
  <c r="E3567" i="10"/>
  <c r="H3566" i="10"/>
  <c r="E3566" i="10"/>
  <c r="H3565" i="10"/>
  <c r="E3565" i="10"/>
  <c r="G3565" i="10" s="1"/>
  <c r="H3564" i="10"/>
  <c r="E3564" i="10"/>
  <c r="G3564" i="10" s="1"/>
  <c r="H3563" i="10"/>
  <c r="E3563" i="10"/>
  <c r="G3563" i="10" s="1"/>
  <c r="H3562" i="10"/>
  <c r="E3562" i="10"/>
  <c r="G3562" i="10" s="1"/>
  <c r="H3561" i="10"/>
  <c r="E3561" i="10"/>
  <c r="H3560" i="10"/>
  <c r="E3560" i="10"/>
  <c r="G3560" i="10" s="1"/>
  <c r="H3559" i="10"/>
  <c r="E3559" i="10"/>
  <c r="H3558" i="10"/>
  <c r="E3558" i="10"/>
  <c r="H3557" i="10"/>
  <c r="E3557" i="10"/>
  <c r="G3557" i="10" s="1"/>
  <c r="H3556" i="10"/>
  <c r="E3556" i="10"/>
  <c r="G3556" i="10" s="1"/>
  <c r="H3555" i="10"/>
  <c r="E3555" i="10"/>
  <c r="G3555" i="10" s="1"/>
  <c r="H3554" i="10"/>
  <c r="E3554" i="10"/>
  <c r="G3554" i="10" s="1"/>
  <c r="H3553" i="10"/>
  <c r="E3553" i="10"/>
  <c r="H3552" i="10"/>
  <c r="E3552" i="10"/>
  <c r="G3552" i="10" s="1"/>
  <c r="H3551" i="10"/>
  <c r="E3551" i="10"/>
  <c r="H3550" i="10"/>
  <c r="E3550" i="10"/>
  <c r="H3549" i="10"/>
  <c r="E3549" i="10"/>
  <c r="G3549" i="10" s="1"/>
  <c r="H3548" i="10"/>
  <c r="E3548" i="10"/>
  <c r="G3548" i="10" s="1"/>
  <c r="H3547" i="10"/>
  <c r="E3547" i="10"/>
  <c r="G3547" i="10" s="1"/>
  <c r="H3546" i="10"/>
  <c r="E3546" i="10"/>
  <c r="G3546" i="10" s="1"/>
  <c r="H3545" i="10"/>
  <c r="E3545" i="10"/>
  <c r="H3544" i="10"/>
  <c r="E3544" i="10"/>
  <c r="G3544" i="10" s="1"/>
  <c r="H3543" i="10"/>
  <c r="E3543" i="10"/>
  <c r="H3542" i="10"/>
  <c r="E3542" i="10"/>
  <c r="H3541" i="10"/>
  <c r="E3541" i="10"/>
  <c r="G3541" i="10" s="1"/>
  <c r="H3540" i="10"/>
  <c r="E3540" i="10"/>
  <c r="H3539" i="10"/>
  <c r="E3539" i="10"/>
  <c r="G3539" i="10" s="1"/>
  <c r="H3538" i="10"/>
  <c r="E3538" i="10"/>
  <c r="G3538" i="10" s="1"/>
  <c r="H3537" i="10"/>
  <c r="E3537" i="10"/>
  <c r="H3536" i="10"/>
  <c r="E3536" i="10"/>
  <c r="H3535" i="10"/>
  <c r="E3535" i="10"/>
  <c r="G3535" i="10" s="1"/>
  <c r="H3534" i="10"/>
  <c r="E3534" i="10"/>
  <c r="G3534" i="10" s="1"/>
  <c r="H3533" i="10"/>
  <c r="E3533" i="10"/>
  <c r="H3532" i="10"/>
  <c r="E3532" i="10"/>
  <c r="G3532" i="10" s="1"/>
  <c r="H3531" i="10"/>
  <c r="E3531" i="10"/>
  <c r="G3531" i="10" s="1"/>
  <c r="H3530" i="10"/>
  <c r="E3530" i="10"/>
  <c r="G3530" i="10" s="1"/>
  <c r="H3529" i="10"/>
  <c r="E3529" i="10"/>
  <c r="H3528" i="10"/>
  <c r="E3528" i="10"/>
  <c r="G3528" i="10" s="1"/>
  <c r="H3527" i="10"/>
  <c r="E3527" i="10"/>
  <c r="G3527" i="10" s="1"/>
  <c r="H3526" i="10"/>
  <c r="E3526" i="10"/>
  <c r="G3526" i="10" s="1"/>
  <c r="H3525" i="10"/>
  <c r="E3525" i="10"/>
  <c r="G3525" i="10" s="1"/>
  <c r="H3524" i="10"/>
  <c r="E3524" i="10"/>
  <c r="G3524" i="10" s="1"/>
  <c r="H3523" i="10"/>
  <c r="E3523" i="10"/>
  <c r="G3523" i="10" s="1"/>
  <c r="H3522" i="10"/>
  <c r="E3522" i="10"/>
  <c r="G3522" i="10" s="1"/>
  <c r="H3521" i="10"/>
  <c r="E3521" i="10"/>
  <c r="G3521" i="10" s="1"/>
  <c r="H3520" i="10"/>
  <c r="E3520" i="10"/>
  <c r="G3520" i="10" s="1"/>
  <c r="H3519" i="10"/>
  <c r="E3519" i="10"/>
  <c r="G3519" i="10" s="1"/>
  <c r="H3518" i="10"/>
  <c r="E3518" i="10"/>
  <c r="G3518" i="10" s="1"/>
  <c r="H3517" i="10"/>
  <c r="E3517" i="10"/>
  <c r="G3517" i="10" s="1"/>
  <c r="H3516" i="10"/>
  <c r="E3516" i="10"/>
  <c r="G3516" i="10" s="1"/>
  <c r="H3515" i="10"/>
  <c r="E3515" i="10"/>
  <c r="G3515" i="10" s="1"/>
  <c r="H3514" i="10"/>
  <c r="E3514" i="10"/>
  <c r="G3514" i="10" s="1"/>
  <c r="H3513" i="10"/>
  <c r="E3513" i="10"/>
  <c r="G3513" i="10" s="1"/>
  <c r="H3512" i="10"/>
  <c r="E3512" i="10"/>
  <c r="G3512" i="10" s="1"/>
  <c r="H3511" i="10"/>
  <c r="E3511" i="10"/>
  <c r="G3511" i="10" s="1"/>
  <c r="H3510" i="10"/>
  <c r="E3510" i="10"/>
  <c r="G3510" i="10" s="1"/>
  <c r="H3509" i="10"/>
  <c r="E3509" i="10"/>
  <c r="G3509" i="10" s="1"/>
  <c r="H3508" i="10"/>
  <c r="E3508" i="10"/>
  <c r="G3508" i="10" s="1"/>
  <c r="H3507" i="10"/>
  <c r="E3507" i="10"/>
  <c r="G3507" i="10" s="1"/>
  <c r="H3506" i="10"/>
  <c r="E3506" i="10"/>
  <c r="G3506" i="10" s="1"/>
  <c r="H3505" i="10"/>
  <c r="E3505" i="10"/>
  <c r="G3505" i="10" s="1"/>
  <c r="H3504" i="10"/>
  <c r="E3504" i="10"/>
  <c r="G3504" i="10" s="1"/>
  <c r="H3503" i="10"/>
  <c r="E3503" i="10"/>
  <c r="G3503" i="10" s="1"/>
  <c r="H3502" i="10"/>
  <c r="E3502" i="10"/>
  <c r="G3502" i="10" s="1"/>
  <c r="H3501" i="10"/>
  <c r="E3501" i="10"/>
  <c r="G3501" i="10" s="1"/>
  <c r="H3500" i="10"/>
  <c r="E3500" i="10"/>
  <c r="G3500" i="10" s="1"/>
  <c r="H3499" i="10"/>
  <c r="E3499" i="10"/>
  <c r="G3499" i="10" s="1"/>
  <c r="H3498" i="10"/>
  <c r="E3498" i="10"/>
  <c r="G3498" i="10" s="1"/>
  <c r="H3497" i="10"/>
  <c r="E3497" i="10"/>
  <c r="G3497" i="10" s="1"/>
  <c r="H3496" i="10"/>
  <c r="E3496" i="10"/>
  <c r="G3496" i="10" s="1"/>
  <c r="H3495" i="10"/>
  <c r="E3495" i="10"/>
  <c r="G3495" i="10" s="1"/>
  <c r="H3494" i="10"/>
  <c r="E3494" i="10"/>
  <c r="G3494" i="10" s="1"/>
  <c r="H3493" i="10"/>
  <c r="E3493" i="10"/>
  <c r="G3493" i="10" s="1"/>
  <c r="H3492" i="10"/>
  <c r="E3492" i="10"/>
  <c r="G3492" i="10" s="1"/>
  <c r="H3491" i="10"/>
  <c r="E3491" i="10"/>
  <c r="G3491" i="10" s="1"/>
  <c r="H3490" i="10"/>
  <c r="E3490" i="10"/>
  <c r="G3490" i="10" s="1"/>
  <c r="H3489" i="10"/>
  <c r="E3489" i="10"/>
  <c r="G3489" i="10" s="1"/>
  <c r="H3488" i="10"/>
  <c r="E3488" i="10"/>
  <c r="G3488" i="10" s="1"/>
  <c r="H3487" i="10"/>
  <c r="E3487" i="10"/>
  <c r="G3487" i="10" s="1"/>
  <c r="H3486" i="10"/>
  <c r="E3486" i="10"/>
  <c r="G3486" i="10" s="1"/>
  <c r="H3485" i="10"/>
  <c r="E3485" i="10"/>
  <c r="G3485" i="10" s="1"/>
  <c r="H3484" i="10"/>
  <c r="E3484" i="10"/>
  <c r="G3484" i="10" s="1"/>
  <c r="H3483" i="10"/>
  <c r="E3483" i="10"/>
  <c r="G3483" i="10" s="1"/>
  <c r="H3482" i="10"/>
  <c r="E3482" i="10"/>
  <c r="G3482" i="10" s="1"/>
  <c r="H3481" i="10"/>
  <c r="E3481" i="10"/>
  <c r="G3481" i="10" s="1"/>
  <c r="H3480" i="10"/>
  <c r="E3480" i="10"/>
  <c r="G3480" i="10" s="1"/>
  <c r="H3479" i="10"/>
  <c r="E3479" i="10"/>
  <c r="G3479" i="10" s="1"/>
  <c r="H3478" i="10"/>
  <c r="E3478" i="10"/>
  <c r="G3478" i="10" s="1"/>
  <c r="H3477" i="10"/>
  <c r="E3477" i="10"/>
  <c r="G3477" i="10" s="1"/>
  <c r="H3476" i="10"/>
  <c r="E3476" i="10"/>
  <c r="G3476" i="10" s="1"/>
  <c r="H3475" i="10"/>
  <c r="E3475" i="10"/>
  <c r="G3475" i="10" s="1"/>
  <c r="H3474" i="10"/>
  <c r="E3474" i="10"/>
  <c r="G3474" i="10" s="1"/>
  <c r="H3473" i="10"/>
  <c r="E3473" i="10"/>
  <c r="G3473" i="10" s="1"/>
  <c r="H3472" i="10"/>
  <c r="E3472" i="10"/>
  <c r="G3472" i="10" s="1"/>
  <c r="H3471" i="10"/>
  <c r="E3471" i="10"/>
  <c r="G3471" i="10" s="1"/>
  <c r="H3470" i="10"/>
  <c r="E3470" i="10"/>
  <c r="G3470" i="10" s="1"/>
  <c r="H3469" i="10"/>
  <c r="E3469" i="10"/>
  <c r="G3469" i="10" s="1"/>
  <c r="H3468" i="10"/>
  <c r="E3468" i="10"/>
  <c r="G3468" i="10" s="1"/>
  <c r="H3467" i="10"/>
  <c r="E3467" i="10"/>
  <c r="G3467" i="10" s="1"/>
  <c r="H3466" i="10"/>
  <c r="E3466" i="10"/>
  <c r="G3466" i="10" s="1"/>
  <c r="H3465" i="10"/>
  <c r="E3465" i="10"/>
  <c r="G3465" i="10" s="1"/>
  <c r="H3464" i="10"/>
  <c r="E3464" i="10"/>
  <c r="G3464" i="10" s="1"/>
  <c r="H3463" i="10"/>
  <c r="E3463" i="10"/>
  <c r="G3463" i="10" s="1"/>
  <c r="H3462" i="10"/>
  <c r="E3462" i="10"/>
  <c r="G3462" i="10" s="1"/>
  <c r="H3461" i="10"/>
  <c r="E3461" i="10"/>
  <c r="G3461" i="10" s="1"/>
  <c r="H3460" i="10"/>
  <c r="E3460" i="10"/>
  <c r="G3460" i="10" s="1"/>
  <c r="H3459" i="10"/>
  <c r="E3459" i="10"/>
  <c r="G3459" i="10" s="1"/>
  <c r="H3458" i="10"/>
  <c r="E3458" i="10"/>
  <c r="G3458" i="10" s="1"/>
  <c r="H3457" i="10"/>
  <c r="E3457" i="10"/>
  <c r="G3457" i="10" s="1"/>
  <c r="H3456" i="10"/>
  <c r="E3456" i="10"/>
  <c r="G3456" i="10" s="1"/>
  <c r="H3455" i="10"/>
  <c r="E3455" i="10"/>
  <c r="G3455" i="10" s="1"/>
  <c r="H3454" i="10"/>
  <c r="E3454" i="10"/>
  <c r="G3454" i="10" s="1"/>
  <c r="H3453" i="10"/>
  <c r="E3453" i="10"/>
  <c r="G3453" i="10" s="1"/>
  <c r="H3452" i="10"/>
  <c r="E3452" i="10"/>
  <c r="G3452" i="10" s="1"/>
  <c r="H3451" i="10"/>
  <c r="E3451" i="10"/>
  <c r="G3451" i="10" s="1"/>
  <c r="H3450" i="10"/>
  <c r="E3450" i="10"/>
  <c r="G3450" i="10" s="1"/>
  <c r="H3449" i="10"/>
  <c r="E3449" i="10"/>
  <c r="G3449" i="10" s="1"/>
  <c r="H3448" i="10"/>
  <c r="E3448" i="10"/>
  <c r="G3448" i="10" s="1"/>
  <c r="H3447" i="10"/>
  <c r="E3447" i="10"/>
  <c r="G3447" i="10" s="1"/>
  <c r="H3446" i="10"/>
  <c r="E3446" i="10"/>
  <c r="G3446" i="10" s="1"/>
  <c r="H3445" i="10"/>
  <c r="E3445" i="10"/>
  <c r="G3445" i="10" s="1"/>
  <c r="H3444" i="10"/>
  <c r="E3444" i="10"/>
  <c r="G3444" i="10" s="1"/>
  <c r="H3443" i="10"/>
  <c r="E3443" i="10"/>
  <c r="G3443" i="10" s="1"/>
  <c r="H3442" i="10"/>
  <c r="E3442" i="10"/>
  <c r="G3442" i="10" s="1"/>
  <c r="H3441" i="10"/>
  <c r="E3441" i="10"/>
  <c r="G3441" i="10" s="1"/>
  <c r="H3440" i="10"/>
  <c r="E3440" i="10"/>
  <c r="G3440" i="10" s="1"/>
  <c r="H3439" i="10"/>
  <c r="E3439" i="10"/>
  <c r="G3439" i="10" s="1"/>
  <c r="H3438" i="10"/>
  <c r="E3438" i="10"/>
  <c r="G3438" i="10" s="1"/>
  <c r="H3437" i="10"/>
  <c r="E3437" i="10"/>
  <c r="G3437" i="10" s="1"/>
  <c r="H3436" i="10"/>
  <c r="E3436" i="10"/>
  <c r="G3436" i="10" s="1"/>
  <c r="H3435" i="10"/>
  <c r="E3435" i="10"/>
  <c r="G3435" i="10" s="1"/>
  <c r="H3434" i="10"/>
  <c r="E3434" i="10"/>
  <c r="G3434" i="10" s="1"/>
  <c r="H3433" i="10"/>
  <c r="E3433" i="10"/>
  <c r="G3433" i="10" s="1"/>
  <c r="H3432" i="10"/>
  <c r="E3432" i="10"/>
  <c r="G3432" i="10" s="1"/>
  <c r="H3431" i="10"/>
  <c r="E3431" i="10"/>
  <c r="G3431" i="10" s="1"/>
  <c r="H3430" i="10"/>
  <c r="E3430" i="10"/>
  <c r="G3430" i="10" s="1"/>
  <c r="H3429" i="10"/>
  <c r="E3429" i="10"/>
  <c r="G3429" i="10" s="1"/>
  <c r="H3428" i="10"/>
  <c r="E3428" i="10"/>
  <c r="G3428" i="10" s="1"/>
  <c r="H3427" i="10"/>
  <c r="E3427" i="10"/>
  <c r="G3427" i="10" s="1"/>
  <c r="H3426" i="10"/>
  <c r="E3426" i="10"/>
  <c r="G3426" i="10" s="1"/>
  <c r="H3425" i="10"/>
  <c r="E3425" i="10"/>
  <c r="G3425" i="10" s="1"/>
  <c r="H3424" i="10"/>
  <c r="E3424" i="10"/>
  <c r="G3424" i="10" s="1"/>
  <c r="H3423" i="10"/>
  <c r="E3423" i="10"/>
  <c r="G3423" i="10" s="1"/>
  <c r="H3422" i="10"/>
  <c r="E3422" i="10"/>
  <c r="G3422" i="10" s="1"/>
  <c r="H3421" i="10"/>
  <c r="E3421" i="10"/>
  <c r="G3421" i="10" s="1"/>
  <c r="H3420" i="10"/>
  <c r="E3420" i="10"/>
  <c r="G3420" i="10" s="1"/>
  <c r="H3419" i="10"/>
  <c r="E3419" i="10"/>
  <c r="G3419" i="10" s="1"/>
  <c r="H3418" i="10"/>
  <c r="E3418" i="10"/>
  <c r="G3418" i="10" s="1"/>
  <c r="H3417" i="10"/>
  <c r="E3417" i="10"/>
  <c r="G3417" i="10" s="1"/>
  <c r="H3416" i="10"/>
  <c r="E3416" i="10"/>
  <c r="G3416" i="10" s="1"/>
  <c r="H3415" i="10"/>
  <c r="E3415" i="10"/>
  <c r="G3415" i="10" s="1"/>
  <c r="H3414" i="10"/>
  <c r="E3414" i="10"/>
  <c r="G3414" i="10" s="1"/>
  <c r="H3413" i="10"/>
  <c r="E3413" i="10"/>
  <c r="G3413" i="10" s="1"/>
  <c r="H3412" i="10"/>
  <c r="E3412" i="10"/>
  <c r="G3412" i="10" s="1"/>
  <c r="H3411" i="10"/>
  <c r="E3411" i="10"/>
  <c r="G3411" i="10" s="1"/>
  <c r="H3410" i="10"/>
  <c r="E3410" i="10"/>
  <c r="G3410" i="10" s="1"/>
  <c r="H3409" i="10"/>
  <c r="E3409" i="10"/>
  <c r="G3409" i="10" s="1"/>
  <c r="H3408" i="10"/>
  <c r="E3408" i="10"/>
  <c r="G3408" i="10" s="1"/>
  <c r="H3407" i="10"/>
  <c r="E3407" i="10"/>
  <c r="G3407" i="10" s="1"/>
  <c r="H3406" i="10"/>
  <c r="E3406" i="10"/>
  <c r="G3406" i="10" s="1"/>
  <c r="H3405" i="10"/>
  <c r="E3405" i="10"/>
  <c r="G3405" i="10" s="1"/>
  <c r="H3404" i="10"/>
  <c r="E3404" i="10"/>
  <c r="G3404" i="10" s="1"/>
  <c r="H3403" i="10"/>
  <c r="E3403" i="10"/>
  <c r="G3403" i="10" s="1"/>
  <c r="H3402" i="10"/>
  <c r="E3402" i="10"/>
  <c r="G3402" i="10" s="1"/>
  <c r="H3401" i="10"/>
  <c r="E3401" i="10"/>
  <c r="G3401" i="10" s="1"/>
  <c r="H3400" i="10"/>
  <c r="E3400" i="10"/>
  <c r="G3400" i="10" s="1"/>
  <c r="H3399" i="10"/>
  <c r="E3399" i="10"/>
  <c r="G3399" i="10" s="1"/>
  <c r="H3398" i="10"/>
  <c r="E3398" i="10"/>
  <c r="G3398" i="10" s="1"/>
  <c r="H3397" i="10"/>
  <c r="E3397" i="10"/>
  <c r="G3397" i="10" s="1"/>
  <c r="H3396" i="10"/>
  <c r="E3396" i="10"/>
  <c r="G3396" i="10" s="1"/>
  <c r="H3395" i="10"/>
  <c r="E3395" i="10"/>
  <c r="G3395" i="10" s="1"/>
  <c r="H3394" i="10"/>
  <c r="E3394" i="10"/>
  <c r="G3394" i="10" s="1"/>
  <c r="H3393" i="10"/>
  <c r="E3393" i="10"/>
  <c r="G3393" i="10" s="1"/>
  <c r="H3392" i="10"/>
  <c r="E3392" i="10"/>
  <c r="G3392" i="10" s="1"/>
  <c r="H3391" i="10"/>
  <c r="E3391" i="10"/>
  <c r="G3391" i="10" s="1"/>
  <c r="H3390" i="10"/>
  <c r="E3390" i="10"/>
  <c r="G3390" i="10" s="1"/>
  <c r="H3389" i="10"/>
  <c r="E3389" i="10"/>
  <c r="G3389" i="10" s="1"/>
  <c r="H3388" i="10"/>
  <c r="E3388" i="10"/>
  <c r="G3388" i="10" s="1"/>
  <c r="H3387" i="10"/>
  <c r="E3387" i="10"/>
  <c r="G3387" i="10" s="1"/>
  <c r="H3386" i="10"/>
  <c r="E3386" i="10"/>
  <c r="G3386" i="10" s="1"/>
  <c r="H3385" i="10"/>
  <c r="E3385" i="10"/>
  <c r="G3385" i="10" s="1"/>
  <c r="H3384" i="10"/>
  <c r="E3384" i="10"/>
  <c r="G3384" i="10" s="1"/>
  <c r="H3383" i="10"/>
  <c r="E3383" i="10"/>
  <c r="G3383" i="10" s="1"/>
  <c r="H3382" i="10"/>
  <c r="E3382" i="10"/>
  <c r="G3382" i="10" s="1"/>
  <c r="H3381" i="10"/>
  <c r="E3381" i="10"/>
  <c r="G3381" i="10" s="1"/>
  <c r="H3380" i="10"/>
  <c r="E3380" i="10"/>
  <c r="G3380" i="10" s="1"/>
  <c r="H3379" i="10"/>
  <c r="E3379" i="10"/>
  <c r="G3379" i="10" s="1"/>
  <c r="H3378" i="10"/>
  <c r="E3378" i="10"/>
  <c r="G3378" i="10" s="1"/>
  <c r="H3377" i="10"/>
  <c r="E3377" i="10"/>
  <c r="G3377" i="10" s="1"/>
  <c r="H3376" i="10"/>
  <c r="E3376" i="10"/>
  <c r="G3376" i="10" s="1"/>
  <c r="H3375" i="10"/>
  <c r="E3375" i="10"/>
  <c r="G3375" i="10" s="1"/>
  <c r="H3374" i="10"/>
  <c r="E3374" i="10"/>
  <c r="G3374" i="10" s="1"/>
  <c r="H3373" i="10"/>
  <c r="E3373" i="10"/>
  <c r="G3373" i="10" s="1"/>
  <c r="H3372" i="10"/>
  <c r="E3372" i="10"/>
  <c r="G3372" i="10" s="1"/>
  <c r="H3371" i="10"/>
  <c r="E3371" i="10"/>
  <c r="G3371" i="10" s="1"/>
  <c r="H3370" i="10"/>
  <c r="E3370" i="10"/>
  <c r="G3370" i="10" s="1"/>
  <c r="H3369" i="10"/>
  <c r="E3369" i="10"/>
  <c r="G3369" i="10" s="1"/>
  <c r="H3368" i="10"/>
  <c r="E3368" i="10"/>
  <c r="G3368" i="10" s="1"/>
  <c r="H3367" i="10"/>
  <c r="E3367" i="10"/>
  <c r="G3367" i="10" s="1"/>
  <c r="H3366" i="10"/>
  <c r="E3366" i="10"/>
  <c r="G3366" i="10" s="1"/>
  <c r="H3365" i="10"/>
  <c r="E3365" i="10"/>
  <c r="G3365" i="10" s="1"/>
  <c r="H3364" i="10"/>
  <c r="E3364" i="10"/>
  <c r="G3364" i="10" s="1"/>
  <c r="H3363" i="10"/>
  <c r="E3363" i="10"/>
  <c r="G3363" i="10" s="1"/>
  <c r="H3362" i="10"/>
  <c r="E3362" i="10"/>
  <c r="G3362" i="10" s="1"/>
  <c r="H3361" i="10"/>
  <c r="E3361" i="10"/>
  <c r="G3361" i="10" s="1"/>
  <c r="H3360" i="10"/>
  <c r="E3360" i="10"/>
  <c r="G3360" i="10" s="1"/>
  <c r="H3359" i="10"/>
  <c r="E3359" i="10"/>
  <c r="G3359" i="10" s="1"/>
  <c r="H3358" i="10"/>
  <c r="E3358" i="10"/>
  <c r="G3358" i="10" s="1"/>
  <c r="H3357" i="10"/>
  <c r="E3357" i="10"/>
  <c r="G3357" i="10" s="1"/>
  <c r="H3356" i="10"/>
  <c r="E3356" i="10"/>
  <c r="G3356" i="10" s="1"/>
  <c r="H3355" i="10"/>
  <c r="E3355" i="10"/>
  <c r="G3355" i="10" s="1"/>
  <c r="H3354" i="10"/>
  <c r="E3354" i="10"/>
  <c r="G3354" i="10" s="1"/>
  <c r="H3353" i="10"/>
  <c r="E3353" i="10"/>
  <c r="G3353" i="10" s="1"/>
  <c r="H3352" i="10"/>
  <c r="E3352" i="10"/>
  <c r="G3352" i="10" s="1"/>
  <c r="H3351" i="10"/>
  <c r="E3351" i="10"/>
  <c r="G3351" i="10" s="1"/>
  <c r="H3350" i="10"/>
  <c r="E3350" i="10"/>
  <c r="G3350" i="10" s="1"/>
  <c r="H3349" i="10"/>
  <c r="E3349" i="10"/>
  <c r="G3349" i="10" s="1"/>
  <c r="H3348" i="10"/>
  <c r="E3348" i="10"/>
  <c r="G3348" i="10" s="1"/>
  <c r="H3347" i="10"/>
  <c r="E3347" i="10"/>
  <c r="G3347" i="10" s="1"/>
  <c r="H3346" i="10"/>
  <c r="E3346" i="10"/>
  <c r="G3346" i="10" s="1"/>
  <c r="H3345" i="10"/>
  <c r="E3345" i="10"/>
  <c r="G3345" i="10" s="1"/>
  <c r="H3344" i="10"/>
  <c r="E3344" i="10"/>
  <c r="G3344" i="10" s="1"/>
  <c r="H3343" i="10"/>
  <c r="E3343" i="10"/>
  <c r="G3343" i="10" s="1"/>
  <c r="H3342" i="10"/>
  <c r="E3342" i="10"/>
  <c r="G3342" i="10" s="1"/>
  <c r="H3341" i="10"/>
  <c r="E3341" i="10"/>
  <c r="G3341" i="10" s="1"/>
  <c r="H3340" i="10"/>
  <c r="E3340" i="10"/>
  <c r="G3340" i="10" s="1"/>
  <c r="H3339" i="10"/>
  <c r="E3339" i="10"/>
  <c r="G3339" i="10" s="1"/>
  <c r="H3338" i="10"/>
  <c r="E3338" i="10"/>
  <c r="G3338" i="10" s="1"/>
  <c r="H3337" i="10"/>
  <c r="E3337" i="10"/>
  <c r="G3337" i="10" s="1"/>
  <c r="H3336" i="10"/>
  <c r="E3336" i="10"/>
  <c r="G3336" i="10" s="1"/>
  <c r="H3335" i="10"/>
  <c r="E3335" i="10"/>
  <c r="G3335" i="10" s="1"/>
  <c r="H3334" i="10"/>
  <c r="E3334" i="10"/>
  <c r="G3334" i="10" s="1"/>
  <c r="H3333" i="10"/>
  <c r="E3333" i="10"/>
  <c r="G3333" i="10" s="1"/>
  <c r="H3332" i="10"/>
  <c r="E3332" i="10"/>
  <c r="G3332" i="10" s="1"/>
  <c r="H3331" i="10"/>
  <c r="E3331" i="10"/>
  <c r="G3331" i="10" s="1"/>
  <c r="H3330" i="10"/>
  <c r="E3330" i="10"/>
  <c r="G3330" i="10" s="1"/>
  <c r="H3329" i="10"/>
  <c r="E3329" i="10"/>
  <c r="G3329" i="10" s="1"/>
  <c r="H3328" i="10"/>
  <c r="E3328" i="10"/>
  <c r="G3328" i="10" s="1"/>
  <c r="H3327" i="10"/>
  <c r="E3327" i="10"/>
  <c r="G3327" i="10" s="1"/>
  <c r="H3326" i="10"/>
  <c r="E3326" i="10"/>
  <c r="G3326" i="10" s="1"/>
  <c r="H3325" i="10"/>
  <c r="E3325" i="10"/>
  <c r="G3325" i="10" s="1"/>
  <c r="H3324" i="10"/>
  <c r="E3324" i="10"/>
  <c r="G3324" i="10" s="1"/>
  <c r="H3323" i="10"/>
  <c r="E3323" i="10"/>
  <c r="G3323" i="10" s="1"/>
  <c r="H3322" i="10"/>
  <c r="E3322" i="10"/>
  <c r="G3322" i="10" s="1"/>
  <c r="H3321" i="10"/>
  <c r="E3321" i="10"/>
  <c r="G3321" i="10" s="1"/>
  <c r="H3320" i="10"/>
  <c r="E3320" i="10"/>
  <c r="G3320" i="10" s="1"/>
  <c r="H3319" i="10"/>
  <c r="E3319" i="10"/>
  <c r="G3319" i="10" s="1"/>
  <c r="H3318" i="10"/>
  <c r="E3318" i="10"/>
  <c r="G3318" i="10" s="1"/>
  <c r="H3317" i="10"/>
  <c r="E3317" i="10"/>
  <c r="G3317" i="10" s="1"/>
  <c r="H3316" i="10"/>
  <c r="E3316" i="10"/>
  <c r="G3316" i="10" s="1"/>
  <c r="H3315" i="10"/>
  <c r="E3315" i="10"/>
  <c r="G3315" i="10" s="1"/>
  <c r="H3314" i="10"/>
  <c r="E3314" i="10"/>
  <c r="G3314" i="10" s="1"/>
  <c r="H3313" i="10"/>
  <c r="E3313" i="10"/>
  <c r="G3313" i="10" s="1"/>
  <c r="H3312" i="10"/>
  <c r="E3312" i="10"/>
  <c r="G3312" i="10" s="1"/>
  <c r="H3311" i="10"/>
  <c r="E3311" i="10"/>
  <c r="G3311" i="10" s="1"/>
  <c r="H3310" i="10"/>
  <c r="E3310" i="10"/>
  <c r="G3310" i="10" s="1"/>
  <c r="H3309" i="10"/>
  <c r="E3309" i="10"/>
  <c r="G3309" i="10" s="1"/>
  <c r="H3308" i="10"/>
  <c r="E3308" i="10"/>
  <c r="G3308" i="10" s="1"/>
  <c r="H3307" i="10"/>
  <c r="E3307" i="10"/>
  <c r="G3307" i="10" s="1"/>
  <c r="H3306" i="10"/>
  <c r="E3306" i="10"/>
  <c r="G3306" i="10" s="1"/>
  <c r="H3305" i="10"/>
  <c r="E3305" i="10"/>
  <c r="G3305" i="10" s="1"/>
  <c r="H3304" i="10"/>
  <c r="E3304" i="10"/>
  <c r="G3304" i="10" s="1"/>
  <c r="H3303" i="10"/>
  <c r="E3303" i="10"/>
  <c r="G3303" i="10" s="1"/>
  <c r="H3302" i="10"/>
  <c r="E3302" i="10"/>
  <c r="G3302" i="10" s="1"/>
  <c r="H3301" i="10"/>
  <c r="E3301" i="10"/>
  <c r="G3301" i="10" s="1"/>
  <c r="H3300" i="10"/>
  <c r="E3300" i="10"/>
  <c r="G3300" i="10" s="1"/>
  <c r="H3299" i="10"/>
  <c r="E3299" i="10"/>
  <c r="G3299" i="10" s="1"/>
  <c r="H3298" i="10"/>
  <c r="E3298" i="10"/>
  <c r="G3298" i="10" s="1"/>
  <c r="H3297" i="10"/>
  <c r="E3297" i="10"/>
  <c r="G3297" i="10" s="1"/>
  <c r="H3296" i="10"/>
  <c r="E3296" i="10"/>
  <c r="G3296" i="10" s="1"/>
  <c r="H3295" i="10"/>
  <c r="E3295" i="10"/>
  <c r="G3295" i="10" s="1"/>
  <c r="H3294" i="10"/>
  <c r="E3294" i="10"/>
  <c r="G3294" i="10" s="1"/>
  <c r="H3293" i="10"/>
  <c r="E3293" i="10"/>
  <c r="G3293" i="10" s="1"/>
  <c r="H3292" i="10"/>
  <c r="E3292" i="10"/>
  <c r="G3292" i="10" s="1"/>
  <c r="H3291" i="10"/>
  <c r="E3291" i="10"/>
  <c r="G3291" i="10" s="1"/>
  <c r="H3290" i="10"/>
  <c r="E3290" i="10"/>
  <c r="G3290" i="10" s="1"/>
  <c r="H3289" i="10"/>
  <c r="E3289" i="10"/>
  <c r="G3289" i="10" s="1"/>
  <c r="H3288" i="10"/>
  <c r="E3288" i="10"/>
  <c r="G3288" i="10" s="1"/>
  <c r="H3287" i="10"/>
  <c r="E3287" i="10"/>
  <c r="G3287" i="10" s="1"/>
  <c r="H3286" i="10"/>
  <c r="E3286" i="10"/>
  <c r="G3286" i="10" s="1"/>
  <c r="H3285" i="10"/>
  <c r="E3285" i="10"/>
  <c r="G3285" i="10" s="1"/>
  <c r="H3284" i="10"/>
  <c r="E3284" i="10"/>
  <c r="G3284" i="10" s="1"/>
  <c r="H3283" i="10"/>
  <c r="E3283" i="10"/>
  <c r="G3283" i="10" s="1"/>
  <c r="H3282" i="10"/>
  <c r="E3282" i="10"/>
  <c r="G3282" i="10" s="1"/>
  <c r="H3281" i="10"/>
  <c r="E3281" i="10"/>
  <c r="G3281" i="10" s="1"/>
  <c r="H3280" i="10"/>
  <c r="E3280" i="10"/>
  <c r="G3280" i="10" s="1"/>
  <c r="H3279" i="10"/>
  <c r="E3279" i="10"/>
  <c r="G3279" i="10" s="1"/>
  <c r="H3278" i="10"/>
  <c r="E3278" i="10"/>
  <c r="G3278" i="10" s="1"/>
  <c r="H3277" i="10"/>
  <c r="E3277" i="10"/>
  <c r="G3277" i="10" s="1"/>
  <c r="H3276" i="10"/>
  <c r="E3276" i="10"/>
  <c r="G3276" i="10" s="1"/>
  <c r="H3275" i="10"/>
  <c r="E3275" i="10"/>
  <c r="G3275" i="10" s="1"/>
  <c r="H3274" i="10"/>
  <c r="E3274" i="10"/>
  <c r="G3274" i="10" s="1"/>
  <c r="H3273" i="10"/>
  <c r="E3273" i="10"/>
  <c r="G3273" i="10" s="1"/>
  <c r="H3272" i="10"/>
  <c r="E3272" i="10"/>
  <c r="G3272" i="10" s="1"/>
  <c r="H3271" i="10"/>
  <c r="E3271" i="10"/>
  <c r="G3271" i="10" s="1"/>
  <c r="H3270" i="10"/>
  <c r="E3270" i="10"/>
  <c r="G3270" i="10" s="1"/>
  <c r="H3269" i="10"/>
  <c r="E3269" i="10"/>
  <c r="G3269" i="10" s="1"/>
  <c r="H3268" i="10"/>
  <c r="E3268" i="10"/>
  <c r="G3268" i="10" s="1"/>
  <c r="H3267" i="10"/>
  <c r="E3267" i="10"/>
  <c r="G3267" i="10" s="1"/>
  <c r="H3266" i="10"/>
  <c r="E3266" i="10"/>
  <c r="G3266" i="10" s="1"/>
  <c r="H3265" i="10"/>
  <c r="E3265" i="10"/>
  <c r="G3265" i="10" s="1"/>
  <c r="H3264" i="10"/>
  <c r="E3264" i="10"/>
  <c r="G3264" i="10" s="1"/>
  <c r="H3263" i="10"/>
  <c r="E3263" i="10"/>
  <c r="G3263" i="10" s="1"/>
  <c r="H3262" i="10"/>
  <c r="E3262" i="10"/>
  <c r="G3262" i="10" s="1"/>
  <c r="H3261" i="10"/>
  <c r="E3261" i="10"/>
  <c r="G3261" i="10" s="1"/>
  <c r="H3260" i="10"/>
  <c r="E3260" i="10"/>
  <c r="G3260" i="10" s="1"/>
  <c r="H3259" i="10"/>
  <c r="E3259" i="10"/>
  <c r="G3259" i="10" s="1"/>
  <c r="H3258" i="10"/>
  <c r="E3258" i="10"/>
  <c r="G3258" i="10" s="1"/>
  <c r="H3257" i="10"/>
  <c r="E3257" i="10"/>
  <c r="G3257" i="10" s="1"/>
  <c r="H3256" i="10"/>
  <c r="E3256" i="10"/>
  <c r="G3256" i="10" s="1"/>
  <c r="H3255" i="10"/>
  <c r="E3255" i="10"/>
  <c r="G3255" i="10" s="1"/>
  <c r="H3254" i="10"/>
  <c r="E3254" i="10"/>
  <c r="G3254" i="10" s="1"/>
  <c r="H3253" i="10"/>
  <c r="E3253" i="10"/>
  <c r="G3253" i="10" s="1"/>
  <c r="H3252" i="10"/>
  <c r="E3252" i="10"/>
  <c r="G3252" i="10" s="1"/>
  <c r="H3251" i="10"/>
  <c r="E3251" i="10"/>
  <c r="G3251" i="10" s="1"/>
  <c r="H3250" i="10"/>
  <c r="E3250" i="10"/>
  <c r="G3250" i="10" s="1"/>
  <c r="H3249" i="10"/>
  <c r="E3249" i="10"/>
  <c r="G3249" i="10" s="1"/>
  <c r="H3248" i="10"/>
  <c r="E3248" i="10"/>
  <c r="G3248" i="10" s="1"/>
  <c r="H3247" i="10"/>
  <c r="E3247" i="10"/>
  <c r="G3247" i="10" s="1"/>
  <c r="H3246" i="10"/>
  <c r="E3246" i="10"/>
  <c r="G3246" i="10" s="1"/>
  <c r="H3245" i="10"/>
  <c r="E3245" i="10"/>
  <c r="G3245" i="10" s="1"/>
  <c r="H3244" i="10"/>
  <c r="E3244" i="10"/>
  <c r="G3244" i="10" s="1"/>
  <c r="H3243" i="10"/>
  <c r="E3243" i="10"/>
  <c r="G3243" i="10" s="1"/>
  <c r="H3242" i="10"/>
  <c r="E3242" i="10"/>
  <c r="G3242" i="10" s="1"/>
  <c r="H3241" i="10"/>
  <c r="E3241" i="10"/>
  <c r="G3241" i="10" s="1"/>
  <c r="H3240" i="10"/>
  <c r="E3240" i="10"/>
  <c r="G3240" i="10" s="1"/>
  <c r="H3239" i="10"/>
  <c r="E3239" i="10"/>
  <c r="G3239" i="10" s="1"/>
  <c r="H3238" i="10"/>
  <c r="E3238" i="10"/>
  <c r="G3238" i="10" s="1"/>
  <c r="H3237" i="10"/>
  <c r="E3237" i="10"/>
  <c r="G3237" i="10" s="1"/>
  <c r="H3236" i="10"/>
  <c r="E3236" i="10"/>
  <c r="G3236" i="10" s="1"/>
  <c r="H3235" i="10"/>
  <c r="E3235" i="10"/>
  <c r="G3235" i="10" s="1"/>
  <c r="H3234" i="10"/>
  <c r="E3234" i="10"/>
  <c r="G3234" i="10" s="1"/>
  <c r="H3233" i="10"/>
  <c r="E3233" i="10"/>
  <c r="G3233" i="10" s="1"/>
  <c r="H3232" i="10"/>
  <c r="E3232" i="10"/>
  <c r="G3232" i="10" s="1"/>
  <c r="H3231" i="10"/>
  <c r="E3231" i="10"/>
  <c r="G3231" i="10" s="1"/>
  <c r="H3230" i="10"/>
  <c r="E3230" i="10"/>
  <c r="G3230" i="10" s="1"/>
  <c r="H3229" i="10"/>
  <c r="E3229" i="10"/>
  <c r="G3229" i="10" s="1"/>
  <c r="H3228" i="10"/>
  <c r="E3228" i="10"/>
  <c r="G3228" i="10" s="1"/>
  <c r="H3227" i="10"/>
  <c r="E3227" i="10"/>
  <c r="G3227" i="10" s="1"/>
  <c r="H3226" i="10"/>
  <c r="E3226" i="10"/>
  <c r="G3226" i="10" s="1"/>
  <c r="H3225" i="10"/>
  <c r="E3225" i="10"/>
  <c r="G3225" i="10" s="1"/>
  <c r="H3224" i="10"/>
  <c r="E3224" i="10"/>
  <c r="G3224" i="10" s="1"/>
  <c r="H3223" i="10"/>
  <c r="E3223" i="10"/>
  <c r="G3223" i="10" s="1"/>
  <c r="H3222" i="10"/>
  <c r="E3222" i="10"/>
  <c r="G3222" i="10" s="1"/>
  <c r="H3221" i="10"/>
  <c r="E3221" i="10"/>
  <c r="G3221" i="10" s="1"/>
  <c r="H3220" i="10"/>
  <c r="E3220" i="10"/>
  <c r="G3220" i="10" s="1"/>
  <c r="H3219" i="10"/>
  <c r="E3219" i="10"/>
  <c r="G3219" i="10" s="1"/>
  <c r="H3218" i="10"/>
  <c r="E3218" i="10"/>
  <c r="G3218" i="10" s="1"/>
  <c r="H3217" i="10"/>
  <c r="E3217" i="10"/>
  <c r="G3217" i="10" s="1"/>
  <c r="H3216" i="10"/>
  <c r="E3216" i="10"/>
  <c r="G3216" i="10" s="1"/>
  <c r="H3215" i="10"/>
  <c r="E3215" i="10"/>
  <c r="G3215" i="10" s="1"/>
  <c r="H3214" i="10"/>
  <c r="E3214" i="10"/>
  <c r="G3214" i="10" s="1"/>
  <c r="H3213" i="10"/>
  <c r="E3213" i="10"/>
  <c r="G3213" i="10" s="1"/>
  <c r="H3212" i="10"/>
  <c r="E3212" i="10"/>
  <c r="G3212" i="10" s="1"/>
  <c r="H3211" i="10"/>
  <c r="E3211" i="10"/>
  <c r="G3211" i="10" s="1"/>
  <c r="H3210" i="10"/>
  <c r="E3210" i="10"/>
  <c r="G3210" i="10" s="1"/>
  <c r="H3209" i="10"/>
  <c r="E3209" i="10"/>
  <c r="G3209" i="10" s="1"/>
  <c r="H3208" i="10"/>
  <c r="E3208" i="10"/>
  <c r="G3208" i="10" s="1"/>
  <c r="H3207" i="10"/>
  <c r="E3207" i="10"/>
  <c r="G3207" i="10" s="1"/>
  <c r="H3206" i="10"/>
  <c r="E3206" i="10"/>
  <c r="G3206" i="10" s="1"/>
  <c r="H3205" i="10"/>
  <c r="E3205" i="10"/>
  <c r="G3205" i="10" s="1"/>
  <c r="H3204" i="10"/>
  <c r="E3204" i="10"/>
  <c r="G3204" i="10" s="1"/>
  <c r="H3203" i="10"/>
  <c r="E3203" i="10"/>
  <c r="G3203" i="10" s="1"/>
  <c r="H3202" i="10"/>
  <c r="E3202" i="10"/>
  <c r="G3202" i="10" s="1"/>
  <c r="H3201" i="10"/>
  <c r="E3201" i="10"/>
  <c r="G3201" i="10" s="1"/>
  <c r="H3200" i="10"/>
  <c r="E3200" i="10"/>
  <c r="G3200" i="10" s="1"/>
  <c r="H3199" i="10"/>
  <c r="E3199" i="10"/>
  <c r="G3199" i="10" s="1"/>
  <c r="H3198" i="10"/>
  <c r="E3198" i="10"/>
  <c r="G3198" i="10" s="1"/>
  <c r="H3197" i="10"/>
  <c r="E3197" i="10"/>
  <c r="G3197" i="10" s="1"/>
  <c r="H3196" i="10"/>
  <c r="E3196" i="10"/>
  <c r="G3196" i="10" s="1"/>
  <c r="H3195" i="10"/>
  <c r="E3195" i="10"/>
  <c r="G3195" i="10" s="1"/>
  <c r="H3194" i="10"/>
  <c r="E3194" i="10"/>
  <c r="G3194" i="10" s="1"/>
  <c r="H3193" i="10"/>
  <c r="E3193" i="10"/>
  <c r="G3193" i="10" s="1"/>
  <c r="H3192" i="10"/>
  <c r="E3192" i="10"/>
  <c r="G3192" i="10" s="1"/>
  <c r="H3191" i="10"/>
  <c r="E3191" i="10"/>
  <c r="G3191" i="10" s="1"/>
  <c r="H3190" i="10"/>
  <c r="E3190" i="10"/>
  <c r="G3190" i="10" s="1"/>
  <c r="H3189" i="10"/>
  <c r="E3189" i="10"/>
  <c r="G3189" i="10" s="1"/>
  <c r="H3188" i="10"/>
  <c r="E3188" i="10"/>
  <c r="G3188" i="10" s="1"/>
  <c r="H3187" i="10"/>
  <c r="E3187" i="10"/>
  <c r="G3187" i="10" s="1"/>
  <c r="H3186" i="10"/>
  <c r="E3186" i="10"/>
  <c r="G3186" i="10" s="1"/>
  <c r="H3185" i="10"/>
  <c r="E3185" i="10"/>
  <c r="G3185" i="10" s="1"/>
  <c r="H3184" i="10"/>
  <c r="E3184" i="10"/>
  <c r="G3184" i="10" s="1"/>
  <c r="H3183" i="10"/>
  <c r="E3183" i="10"/>
  <c r="G3183" i="10" s="1"/>
  <c r="H3182" i="10"/>
  <c r="E3182" i="10"/>
  <c r="G3182" i="10" s="1"/>
  <c r="H3181" i="10"/>
  <c r="E3181" i="10"/>
  <c r="G3181" i="10" s="1"/>
  <c r="H3180" i="10"/>
  <c r="E3180" i="10"/>
  <c r="G3180" i="10" s="1"/>
  <c r="H3179" i="10"/>
  <c r="E3179" i="10"/>
  <c r="G3179" i="10" s="1"/>
  <c r="H3178" i="10"/>
  <c r="E3178" i="10"/>
  <c r="G3178" i="10" s="1"/>
  <c r="H3177" i="10"/>
  <c r="E3177" i="10"/>
  <c r="G3177" i="10" s="1"/>
  <c r="H3176" i="10"/>
  <c r="E3176" i="10"/>
  <c r="G3176" i="10" s="1"/>
  <c r="H3175" i="10"/>
  <c r="E3175" i="10"/>
  <c r="G3175" i="10" s="1"/>
  <c r="H3174" i="10"/>
  <c r="E3174" i="10"/>
  <c r="G3174" i="10" s="1"/>
  <c r="H3173" i="10"/>
  <c r="E3173" i="10"/>
  <c r="G3173" i="10" s="1"/>
  <c r="H3172" i="10"/>
  <c r="E3172" i="10"/>
  <c r="G3172" i="10" s="1"/>
  <c r="H3171" i="10"/>
  <c r="E3171" i="10"/>
  <c r="G3171" i="10" s="1"/>
  <c r="H3170" i="10"/>
  <c r="E3170" i="10"/>
  <c r="G3170" i="10" s="1"/>
  <c r="H3169" i="10"/>
  <c r="E3169" i="10"/>
  <c r="G3169" i="10" s="1"/>
  <c r="H3168" i="10"/>
  <c r="E3168" i="10"/>
  <c r="G3168" i="10" s="1"/>
  <c r="H3167" i="10"/>
  <c r="E3167" i="10"/>
  <c r="G3167" i="10" s="1"/>
  <c r="H3166" i="10"/>
  <c r="E3166" i="10"/>
  <c r="G3166" i="10" s="1"/>
  <c r="H3165" i="10"/>
  <c r="E3165" i="10"/>
  <c r="G3165" i="10" s="1"/>
  <c r="H3164" i="10"/>
  <c r="E3164" i="10"/>
  <c r="G3164" i="10" s="1"/>
  <c r="H3163" i="10"/>
  <c r="E3163" i="10"/>
  <c r="G3163" i="10" s="1"/>
  <c r="H3162" i="10"/>
  <c r="E3162" i="10"/>
  <c r="G3162" i="10" s="1"/>
  <c r="H3161" i="10"/>
  <c r="E3161" i="10"/>
  <c r="G3161" i="10" s="1"/>
  <c r="H3160" i="10"/>
  <c r="E3160" i="10"/>
  <c r="G3160" i="10" s="1"/>
  <c r="H3159" i="10"/>
  <c r="E3159" i="10"/>
  <c r="G3159" i="10" s="1"/>
  <c r="H3158" i="10"/>
  <c r="E3158" i="10"/>
  <c r="G3158" i="10" s="1"/>
  <c r="H3157" i="10"/>
  <c r="E3157" i="10"/>
  <c r="G3157" i="10" s="1"/>
  <c r="H3156" i="10"/>
  <c r="E3156" i="10"/>
  <c r="G3156" i="10" s="1"/>
  <c r="H3155" i="10"/>
  <c r="E3155" i="10"/>
  <c r="G3155" i="10" s="1"/>
  <c r="H3154" i="10"/>
  <c r="E3154" i="10"/>
  <c r="G3154" i="10" s="1"/>
  <c r="H3153" i="10"/>
  <c r="E3153" i="10"/>
  <c r="G3153" i="10" s="1"/>
  <c r="H3152" i="10"/>
  <c r="E3152" i="10"/>
  <c r="G3152" i="10" s="1"/>
  <c r="H3151" i="10"/>
  <c r="E3151" i="10"/>
  <c r="G3151" i="10" s="1"/>
  <c r="H3150" i="10"/>
  <c r="E3150" i="10"/>
  <c r="G3150" i="10" s="1"/>
  <c r="H3149" i="10"/>
  <c r="E3149" i="10"/>
  <c r="G3149" i="10" s="1"/>
  <c r="H3148" i="10"/>
  <c r="E3148" i="10"/>
  <c r="G3148" i="10" s="1"/>
  <c r="H3147" i="10"/>
  <c r="E3147" i="10"/>
  <c r="G3147" i="10" s="1"/>
  <c r="H3146" i="10"/>
  <c r="E3146" i="10"/>
  <c r="G3146" i="10" s="1"/>
  <c r="H3145" i="10"/>
  <c r="E3145" i="10"/>
  <c r="G3145" i="10" s="1"/>
  <c r="H3144" i="10"/>
  <c r="E3144" i="10"/>
  <c r="G3144" i="10" s="1"/>
  <c r="H3143" i="10"/>
  <c r="E3143" i="10"/>
  <c r="G3143" i="10" s="1"/>
  <c r="H3142" i="10"/>
  <c r="E3142" i="10"/>
  <c r="G3142" i="10" s="1"/>
  <c r="H3141" i="10"/>
  <c r="E3141" i="10"/>
  <c r="G3141" i="10" s="1"/>
  <c r="H3140" i="10"/>
  <c r="E3140" i="10"/>
  <c r="G3140" i="10" s="1"/>
  <c r="H3139" i="10"/>
  <c r="E3139" i="10"/>
  <c r="G3139" i="10" s="1"/>
  <c r="H3138" i="10"/>
  <c r="E3138" i="10"/>
  <c r="G3138" i="10" s="1"/>
  <c r="H3137" i="10"/>
  <c r="E3137" i="10"/>
  <c r="G3137" i="10" s="1"/>
  <c r="H3136" i="10"/>
  <c r="E3136" i="10"/>
  <c r="G3136" i="10" s="1"/>
  <c r="H3135" i="10"/>
  <c r="E3135" i="10"/>
  <c r="G3135" i="10" s="1"/>
  <c r="H3134" i="10"/>
  <c r="E3134" i="10"/>
  <c r="G3134" i="10" s="1"/>
  <c r="H3133" i="10"/>
  <c r="E3133" i="10"/>
  <c r="G3133" i="10" s="1"/>
  <c r="H3132" i="10"/>
  <c r="E3132" i="10"/>
  <c r="G3132" i="10" s="1"/>
  <c r="H3131" i="10"/>
  <c r="E3131" i="10"/>
  <c r="G3131" i="10" s="1"/>
  <c r="H3130" i="10"/>
  <c r="E3130" i="10"/>
  <c r="G3130" i="10" s="1"/>
  <c r="H3129" i="10"/>
  <c r="E3129" i="10"/>
  <c r="G3129" i="10" s="1"/>
  <c r="H3128" i="10"/>
  <c r="E3128" i="10"/>
  <c r="G3128" i="10" s="1"/>
  <c r="H3127" i="10"/>
  <c r="E3127" i="10"/>
  <c r="G3127" i="10" s="1"/>
  <c r="H3126" i="10"/>
  <c r="E3126" i="10"/>
  <c r="G3126" i="10" s="1"/>
  <c r="H3125" i="10"/>
  <c r="E3125" i="10"/>
  <c r="G3125" i="10" s="1"/>
  <c r="H3124" i="10"/>
  <c r="E3124" i="10"/>
  <c r="G3124" i="10" s="1"/>
  <c r="H3123" i="10"/>
  <c r="E3123" i="10"/>
  <c r="G3123" i="10" s="1"/>
  <c r="H3122" i="10"/>
  <c r="E3122" i="10"/>
  <c r="G3122" i="10" s="1"/>
  <c r="H3121" i="10"/>
  <c r="E3121" i="10"/>
  <c r="G3121" i="10" s="1"/>
  <c r="H3120" i="10"/>
  <c r="E3120" i="10"/>
  <c r="G3120" i="10" s="1"/>
  <c r="H3119" i="10"/>
  <c r="E3119" i="10"/>
  <c r="G3119" i="10" s="1"/>
  <c r="H3118" i="10"/>
  <c r="E3118" i="10"/>
  <c r="G3118" i="10" s="1"/>
  <c r="H3117" i="10"/>
  <c r="E3117" i="10"/>
  <c r="G3117" i="10" s="1"/>
  <c r="H3116" i="10"/>
  <c r="E3116" i="10"/>
  <c r="G3116" i="10" s="1"/>
  <c r="H3115" i="10"/>
  <c r="E3115" i="10"/>
  <c r="G3115" i="10" s="1"/>
  <c r="H3114" i="10"/>
  <c r="E3114" i="10"/>
  <c r="G3114" i="10" s="1"/>
  <c r="H3113" i="10"/>
  <c r="E3113" i="10"/>
  <c r="G3113" i="10" s="1"/>
  <c r="H3112" i="10"/>
  <c r="E3112" i="10"/>
  <c r="G3112" i="10" s="1"/>
  <c r="H3111" i="10"/>
  <c r="E3111" i="10"/>
  <c r="G3111" i="10" s="1"/>
  <c r="H3110" i="10"/>
  <c r="E3110" i="10"/>
  <c r="G3110" i="10" s="1"/>
  <c r="H3109" i="10"/>
  <c r="E3109" i="10"/>
  <c r="G3109" i="10" s="1"/>
  <c r="H3108" i="10"/>
  <c r="E3108" i="10"/>
  <c r="G3108" i="10" s="1"/>
  <c r="H3107" i="10"/>
  <c r="E3107" i="10"/>
  <c r="G3107" i="10" s="1"/>
  <c r="H3106" i="10"/>
  <c r="E3106" i="10"/>
  <c r="G3106" i="10" s="1"/>
  <c r="H3105" i="10"/>
  <c r="E3105" i="10"/>
  <c r="G3105" i="10" s="1"/>
  <c r="H3104" i="10"/>
  <c r="E3104" i="10"/>
  <c r="G3104" i="10" s="1"/>
  <c r="H3103" i="10"/>
  <c r="E3103" i="10"/>
  <c r="G3103" i="10" s="1"/>
  <c r="H3102" i="10"/>
  <c r="E3102" i="10"/>
  <c r="G3102" i="10" s="1"/>
  <c r="H3101" i="10"/>
  <c r="E3101" i="10"/>
  <c r="G3101" i="10" s="1"/>
  <c r="H3100" i="10"/>
  <c r="E3100" i="10"/>
  <c r="G3100" i="10" s="1"/>
  <c r="H3099" i="10"/>
  <c r="E3099" i="10"/>
  <c r="G3099" i="10" s="1"/>
  <c r="H3098" i="10"/>
  <c r="E3098" i="10"/>
  <c r="G3098" i="10" s="1"/>
  <c r="H3097" i="10"/>
  <c r="E3097" i="10"/>
  <c r="G3097" i="10" s="1"/>
  <c r="H3096" i="10"/>
  <c r="E3096" i="10"/>
  <c r="G3096" i="10" s="1"/>
  <c r="H3095" i="10"/>
  <c r="E3095" i="10"/>
  <c r="G3095" i="10" s="1"/>
  <c r="H3094" i="10"/>
  <c r="E3094" i="10"/>
  <c r="G3094" i="10" s="1"/>
  <c r="H3093" i="10"/>
  <c r="E3093" i="10"/>
  <c r="G3093" i="10" s="1"/>
  <c r="H3092" i="10"/>
  <c r="E3092" i="10"/>
  <c r="G3092" i="10" s="1"/>
  <c r="H3091" i="10"/>
  <c r="E3091" i="10"/>
  <c r="G3091" i="10" s="1"/>
  <c r="H3090" i="10"/>
  <c r="E3090" i="10"/>
  <c r="G3090" i="10" s="1"/>
  <c r="H3089" i="10"/>
  <c r="E3089" i="10"/>
  <c r="G3089" i="10" s="1"/>
  <c r="H3088" i="10"/>
  <c r="E3088" i="10"/>
  <c r="G3088" i="10" s="1"/>
  <c r="H3087" i="10"/>
  <c r="E3087" i="10"/>
  <c r="H3086" i="10"/>
  <c r="E3086" i="10"/>
  <c r="G3086" i="10" s="1"/>
  <c r="H3085" i="10"/>
  <c r="E3085" i="10"/>
  <c r="G3085" i="10" s="1"/>
  <c r="H3084" i="10"/>
  <c r="E3084" i="10"/>
  <c r="G3084" i="10" s="1"/>
  <c r="H3083" i="10"/>
  <c r="E3083" i="10"/>
  <c r="G3083" i="10" s="1"/>
  <c r="H3082" i="10"/>
  <c r="E3082" i="10"/>
  <c r="G3082" i="10" s="1"/>
  <c r="H3081" i="10"/>
  <c r="E3081" i="10"/>
  <c r="G3081" i="10" s="1"/>
  <c r="H3080" i="10"/>
  <c r="E3080" i="10"/>
  <c r="G3080" i="10" s="1"/>
  <c r="H3079" i="10"/>
  <c r="E3079" i="10"/>
  <c r="G3079" i="10" s="1"/>
  <c r="H3078" i="10"/>
  <c r="E3078" i="10"/>
  <c r="G3078" i="10" s="1"/>
  <c r="H3077" i="10"/>
  <c r="E3077" i="10"/>
  <c r="G3077" i="10" s="1"/>
  <c r="H3076" i="10"/>
  <c r="E3076" i="10"/>
  <c r="G3076" i="10" s="1"/>
  <c r="H3075" i="10"/>
  <c r="E3075" i="10"/>
  <c r="G3075" i="10" s="1"/>
  <c r="H3074" i="10"/>
  <c r="E3074" i="10"/>
  <c r="G3074" i="10" s="1"/>
  <c r="H3073" i="10"/>
  <c r="E3073" i="10"/>
  <c r="G3073" i="10" s="1"/>
  <c r="H3072" i="10"/>
  <c r="E3072" i="10"/>
  <c r="G3072" i="10" s="1"/>
  <c r="H3071" i="10"/>
  <c r="E3071" i="10"/>
  <c r="G3071" i="10" s="1"/>
  <c r="H3070" i="10"/>
  <c r="E3070" i="10"/>
  <c r="G3070" i="10" s="1"/>
  <c r="H3069" i="10"/>
  <c r="E3069" i="10"/>
  <c r="G3069" i="10" s="1"/>
  <c r="H3068" i="10"/>
  <c r="E3068" i="10"/>
  <c r="G3068" i="10" s="1"/>
  <c r="H3067" i="10"/>
  <c r="E3067" i="10"/>
  <c r="G3067" i="10" s="1"/>
  <c r="H3066" i="10"/>
  <c r="E3066" i="10"/>
  <c r="G3066" i="10" s="1"/>
  <c r="H3065" i="10"/>
  <c r="E3065" i="10"/>
  <c r="G3065" i="10" s="1"/>
  <c r="H3064" i="10"/>
  <c r="E3064" i="10"/>
  <c r="G3064" i="10" s="1"/>
  <c r="H3063" i="10"/>
  <c r="E3063" i="10"/>
  <c r="G3063" i="10" s="1"/>
  <c r="H3062" i="10"/>
  <c r="E3062" i="10"/>
  <c r="G3062" i="10" s="1"/>
  <c r="H3061" i="10"/>
  <c r="E3061" i="10"/>
  <c r="G3061" i="10" s="1"/>
  <c r="H3060" i="10"/>
  <c r="E3060" i="10"/>
  <c r="G3060" i="10" s="1"/>
  <c r="H3059" i="10"/>
  <c r="E3059" i="10"/>
  <c r="G3059" i="10" s="1"/>
  <c r="H3058" i="10"/>
  <c r="E3058" i="10"/>
  <c r="G3058" i="10" s="1"/>
  <c r="H3057" i="10"/>
  <c r="E3057" i="10"/>
  <c r="G3057" i="10" s="1"/>
  <c r="H3056" i="10"/>
  <c r="E3056" i="10"/>
  <c r="G3056" i="10" s="1"/>
  <c r="H3055" i="10"/>
  <c r="E3055" i="10"/>
  <c r="G3055" i="10" s="1"/>
  <c r="H3054" i="10"/>
  <c r="E3054" i="10"/>
  <c r="G3054" i="10" s="1"/>
  <c r="H3053" i="10"/>
  <c r="E3053" i="10"/>
  <c r="G3053" i="10" s="1"/>
  <c r="H3052" i="10"/>
  <c r="E3052" i="10"/>
  <c r="G3052" i="10" s="1"/>
  <c r="H3051" i="10"/>
  <c r="E3051" i="10"/>
  <c r="G3051" i="10" s="1"/>
  <c r="H3050" i="10"/>
  <c r="E3050" i="10"/>
  <c r="G3050" i="10" s="1"/>
  <c r="H3049" i="10"/>
  <c r="E3049" i="10"/>
  <c r="G3049" i="10" s="1"/>
  <c r="H3048" i="10"/>
  <c r="E3048" i="10"/>
  <c r="G3048" i="10" s="1"/>
  <c r="H3047" i="10"/>
  <c r="E3047" i="10"/>
  <c r="G3047" i="10" s="1"/>
  <c r="H3046" i="10"/>
  <c r="E3046" i="10"/>
  <c r="G3046" i="10" s="1"/>
  <c r="H3045" i="10"/>
  <c r="E3045" i="10"/>
  <c r="G3045" i="10" s="1"/>
  <c r="H3044" i="10"/>
  <c r="E3044" i="10"/>
  <c r="G3044" i="10" s="1"/>
  <c r="H3043" i="10"/>
  <c r="E3043" i="10"/>
  <c r="G3043" i="10" s="1"/>
  <c r="H3042" i="10"/>
  <c r="E3042" i="10"/>
  <c r="G3042" i="10" s="1"/>
  <c r="H3041" i="10"/>
  <c r="E3041" i="10"/>
  <c r="G3041" i="10" s="1"/>
  <c r="H3040" i="10"/>
  <c r="E3040" i="10"/>
  <c r="G3040" i="10" s="1"/>
  <c r="H3039" i="10"/>
  <c r="E3039" i="10"/>
  <c r="G3039" i="10" s="1"/>
  <c r="H3038" i="10"/>
  <c r="E3038" i="10"/>
  <c r="G3038" i="10" s="1"/>
  <c r="H3037" i="10"/>
  <c r="E3037" i="10"/>
  <c r="G3037" i="10" s="1"/>
  <c r="H3036" i="10"/>
  <c r="E3036" i="10"/>
  <c r="G3036" i="10" s="1"/>
  <c r="H3035" i="10"/>
  <c r="E3035" i="10"/>
  <c r="G3035" i="10" s="1"/>
  <c r="H3034" i="10"/>
  <c r="E3034" i="10"/>
  <c r="G3034" i="10" s="1"/>
  <c r="H3033" i="10"/>
  <c r="E3033" i="10"/>
  <c r="G3033" i="10" s="1"/>
  <c r="H3032" i="10"/>
  <c r="E3032" i="10"/>
  <c r="G3032" i="10" s="1"/>
  <c r="H3031" i="10"/>
  <c r="E3031" i="10"/>
  <c r="G3031" i="10" s="1"/>
  <c r="H3030" i="10"/>
  <c r="E3030" i="10"/>
  <c r="G3030" i="10" s="1"/>
  <c r="H3029" i="10"/>
  <c r="E3029" i="10"/>
  <c r="G3029" i="10" s="1"/>
  <c r="H3028" i="10"/>
  <c r="E3028" i="10"/>
  <c r="G3028" i="10" s="1"/>
  <c r="H3027" i="10"/>
  <c r="E3027" i="10"/>
  <c r="G3027" i="10" s="1"/>
  <c r="H3026" i="10"/>
  <c r="E3026" i="10"/>
  <c r="G3026" i="10" s="1"/>
  <c r="H3025" i="10"/>
  <c r="E3025" i="10"/>
  <c r="G3025" i="10" s="1"/>
  <c r="H3024" i="10"/>
  <c r="E3024" i="10"/>
  <c r="G3024" i="10" s="1"/>
  <c r="H3023" i="10"/>
  <c r="E3023" i="10"/>
  <c r="G3023" i="10" s="1"/>
  <c r="H3022" i="10"/>
  <c r="E3022" i="10"/>
  <c r="G3022" i="10" s="1"/>
  <c r="H3021" i="10"/>
  <c r="E3021" i="10"/>
  <c r="G3021" i="10" s="1"/>
  <c r="H3020" i="10"/>
  <c r="E3020" i="10"/>
  <c r="G3020" i="10" s="1"/>
  <c r="H3019" i="10"/>
  <c r="E3019" i="10"/>
  <c r="G3019" i="10" s="1"/>
  <c r="H3018" i="10"/>
  <c r="E3018" i="10"/>
  <c r="G3018" i="10" s="1"/>
  <c r="H3017" i="10"/>
  <c r="E3017" i="10"/>
  <c r="G3017" i="10" s="1"/>
  <c r="H3016" i="10"/>
  <c r="E3016" i="10"/>
  <c r="G3016" i="10" s="1"/>
  <c r="H3015" i="10"/>
  <c r="E3015" i="10"/>
  <c r="G3015" i="10" s="1"/>
  <c r="H3014" i="10"/>
  <c r="E3014" i="10"/>
  <c r="G3014" i="10" s="1"/>
  <c r="H3013" i="10"/>
  <c r="E3013" i="10"/>
  <c r="G3013" i="10" s="1"/>
  <c r="H3012" i="10"/>
  <c r="E3012" i="10"/>
  <c r="G3012" i="10" s="1"/>
  <c r="H3011" i="10"/>
  <c r="E3011" i="10"/>
  <c r="G3011" i="10" s="1"/>
  <c r="H3010" i="10"/>
  <c r="E3010" i="10"/>
  <c r="G3010" i="10" s="1"/>
  <c r="H3009" i="10"/>
  <c r="E3009" i="10"/>
  <c r="G3009" i="10" s="1"/>
  <c r="H3008" i="10"/>
  <c r="E3008" i="10"/>
  <c r="G3008" i="10" s="1"/>
  <c r="H3007" i="10"/>
  <c r="E3007" i="10"/>
  <c r="G3007" i="10" s="1"/>
  <c r="H3006" i="10"/>
  <c r="E3006" i="10"/>
  <c r="G3006" i="10" s="1"/>
  <c r="H3005" i="10"/>
  <c r="E3005" i="10"/>
  <c r="G3005" i="10" s="1"/>
  <c r="H3004" i="10"/>
  <c r="E3004" i="10"/>
  <c r="G3004" i="10" s="1"/>
  <c r="H3003" i="10"/>
  <c r="E3003" i="10"/>
  <c r="G3003" i="10" s="1"/>
  <c r="H3002" i="10"/>
  <c r="E3002" i="10"/>
  <c r="G3002" i="10" s="1"/>
  <c r="H3001" i="10"/>
  <c r="E3001" i="10"/>
  <c r="G3001" i="10" s="1"/>
  <c r="H3000" i="10"/>
  <c r="E3000" i="10"/>
  <c r="G3000" i="10" s="1"/>
  <c r="H2999" i="10"/>
  <c r="E2999" i="10"/>
  <c r="G2999" i="10" s="1"/>
  <c r="H2998" i="10"/>
  <c r="E2998" i="10"/>
  <c r="G2998" i="10" s="1"/>
  <c r="H2997" i="10"/>
  <c r="E2997" i="10"/>
  <c r="G2997" i="10" s="1"/>
  <c r="H2996" i="10"/>
  <c r="E2996" i="10"/>
  <c r="G2996" i="10" s="1"/>
  <c r="H2995" i="10"/>
  <c r="E2995" i="10"/>
  <c r="G2995" i="10" s="1"/>
  <c r="H2994" i="10"/>
  <c r="E2994" i="10"/>
  <c r="G2994" i="10" s="1"/>
  <c r="H2993" i="10"/>
  <c r="E2993" i="10"/>
  <c r="G2993" i="10" s="1"/>
  <c r="H2992" i="10"/>
  <c r="E2992" i="10"/>
  <c r="G2992" i="10" s="1"/>
  <c r="H2991" i="10"/>
  <c r="E2991" i="10"/>
  <c r="G2991" i="10" s="1"/>
  <c r="H2990" i="10"/>
  <c r="E2990" i="10"/>
  <c r="G2990" i="10" s="1"/>
  <c r="H2989" i="10"/>
  <c r="E2989" i="10"/>
  <c r="G2989" i="10" s="1"/>
  <c r="H2988" i="10"/>
  <c r="E2988" i="10"/>
  <c r="G2988" i="10" s="1"/>
  <c r="H2987" i="10"/>
  <c r="E2987" i="10"/>
  <c r="G2987" i="10" s="1"/>
  <c r="H2986" i="10"/>
  <c r="E2986" i="10"/>
  <c r="G2986" i="10" s="1"/>
  <c r="H2985" i="10"/>
  <c r="E2985" i="10"/>
  <c r="G2985" i="10" s="1"/>
  <c r="H2984" i="10"/>
  <c r="E2984" i="10"/>
  <c r="G2984" i="10" s="1"/>
  <c r="H2983" i="10"/>
  <c r="E2983" i="10"/>
  <c r="G2983" i="10" s="1"/>
  <c r="H2982" i="10"/>
  <c r="E2982" i="10"/>
  <c r="G2982" i="10" s="1"/>
  <c r="H2981" i="10"/>
  <c r="E2981" i="10"/>
  <c r="G2981" i="10" s="1"/>
  <c r="H2980" i="10"/>
  <c r="E2980" i="10"/>
  <c r="G2980" i="10" s="1"/>
  <c r="H2979" i="10"/>
  <c r="E2979" i="10"/>
  <c r="G2979" i="10" s="1"/>
  <c r="H2978" i="10"/>
  <c r="E2978" i="10"/>
  <c r="G2978" i="10" s="1"/>
  <c r="H2977" i="10"/>
  <c r="E2977" i="10"/>
  <c r="G2977" i="10" s="1"/>
  <c r="H2976" i="10"/>
  <c r="E2976" i="10"/>
  <c r="G2976" i="10" s="1"/>
  <c r="H2975" i="10"/>
  <c r="E2975" i="10"/>
  <c r="G2975" i="10" s="1"/>
  <c r="H2974" i="10"/>
  <c r="E2974" i="10"/>
  <c r="G2974" i="10" s="1"/>
  <c r="H2973" i="10"/>
  <c r="E2973" i="10"/>
  <c r="G2973" i="10" s="1"/>
  <c r="H2972" i="10"/>
  <c r="E2972" i="10"/>
  <c r="G2972" i="10" s="1"/>
  <c r="H2971" i="10"/>
  <c r="E2971" i="10"/>
  <c r="G2971" i="10" s="1"/>
  <c r="H2970" i="10"/>
  <c r="E2970" i="10"/>
  <c r="G2970" i="10" s="1"/>
  <c r="H2969" i="10"/>
  <c r="E2969" i="10"/>
  <c r="G2969" i="10" s="1"/>
  <c r="H2968" i="10"/>
  <c r="E2968" i="10"/>
  <c r="G2968" i="10" s="1"/>
  <c r="H2967" i="10"/>
  <c r="E2967" i="10"/>
  <c r="G2967" i="10" s="1"/>
  <c r="H2966" i="10"/>
  <c r="E2966" i="10"/>
  <c r="G2966" i="10" s="1"/>
  <c r="H2965" i="10"/>
  <c r="E2965" i="10"/>
  <c r="G2965" i="10" s="1"/>
  <c r="H2964" i="10"/>
  <c r="E2964" i="10"/>
  <c r="G2964" i="10" s="1"/>
  <c r="H2963" i="10"/>
  <c r="E2963" i="10"/>
  <c r="G2963" i="10" s="1"/>
  <c r="H2962" i="10"/>
  <c r="E2962" i="10"/>
  <c r="G2962" i="10" s="1"/>
  <c r="H2961" i="10"/>
  <c r="E2961" i="10"/>
  <c r="G2961" i="10" s="1"/>
  <c r="H2960" i="10"/>
  <c r="E2960" i="10"/>
  <c r="G2960" i="10" s="1"/>
  <c r="H2959" i="10"/>
  <c r="E2959" i="10"/>
  <c r="G2959" i="10" s="1"/>
  <c r="H2958" i="10"/>
  <c r="E2958" i="10"/>
  <c r="G2958" i="10" s="1"/>
  <c r="H2957" i="10"/>
  <c r="E2957" i="10"/>
  <c r="G2957" i="10" s="1"/>
  <c r="H2956" i="10"/>
  <c r="E2956" i="10"/>
  <c r="G2956" i="10" s="1"/>
  <c r="H2955" i="10"/>
  <c r="E2955" i="10"/>
  <c r="G2955" i="10" s="1"/>
  <c r="H2954" i="10"/>
  <c r="E2954" i="10"/>
  <c r="G2954" i="10" s="1"/>
  <c r="H2953" i="10"/>
  <c r="E2953" i="10"/>
  <c r="G2953" i="10" s="1"/>
  <c r="H2952" i="10"/>
  <c r="E2952" i="10"/>
  <c r="G2952" i="10" s="1"/>
  <c r="H2951" i="10"/>
  <c r="E2951" i="10"/>
  <c r="G2951" i="10" s="1"/>
  <c r="H2950" i="10"/>
  <c r="E2950" i="10"/>
  <c r="G2950" i="10" s="1"/>
  <c r="H2949" i="10"/>
  <c r="E2949" i="10"/>
  <c r="G2949" i="10" s="1"/>
  <c r="H2948" i="10"/>
  <c r="E2948" i="10"/>
  <c r="G2948" i="10" s="1"/>
  <c r="H2947" i="10"/>
  <c r="E2947" i="10"/>
  <c r="G2947" i="10" s="1"/>
  <c r="H2946" i="10"/>
  <c r="E2946" i="10"/>
  <c r="G2946" i="10" s="1"/>
  <c r="H2945" i="10"/>
  <c r="E2945" i="10"/>
  <c r="G2945" i="10" s="1"/>
  <c r="H2944" i="10"/>
  <c r="E2944" i="10"/>
  <c r="G2944" i="10" s="1"/>
  <c r="H2943" i="10"/>
  <c r="E2943" i="10"/>
  <c r="G2943" i="10" s="1"/>
  <c r="H2942" i="10"/>
  <c r="E2942" i="10"/>
  <c r="G2942" i="10" s="1"/>
  <c r="H2941" i="10"/>
  <c r="E2941" i="10"/>
  <c r="G2941" i="10" s="1"/>
  <c r="H2940" i="10"/>
  <c r="E2940" i="10"/>
  <c r="G2940" i="10" s="1"/>
  <c r="H2939" i="10"/>
  <c r="E2939" i="10"/>
  <c r="G2939" i="10" s="1"/>
  <c r="H2938" i="10"/>
  <c r="E2938" i="10"/>
  <c r="G2938" i="10" s="1"/>
  <c r="H2937" i="10"/>
  <c r="E2937" i="10"/>
  <c r="G2937" i="10" s="1"/>
  <c r="H2936" i="10"/>
  <c r="E2936" i="10"/>
  <c r="G2936" i="10" s="1"/>
  <c r="H2935" i="10"/>
  <c r="E2935" i="10"/>
  <c r="G2935" i="10" s="1"/>
  <c r="H2934" i="10"/>
  <c r="E2934" i="10"/>
  <c r="G2934" i="10" s="1"/>
  <c r="H2933" i="10"/>
  <c r="E2933" i="10"/>
  <c r="G2933" i="10" s="1"/>
  <c r="H2932" i="10"/>
  <c r="E2932" i="10"/>
  <c r="G2932" i="10" s="1"/>
  <c r="H2931" i="10"/>
  <c r="E2931" i="10"/>
  <c r="G2931" i="10" s="1"/>
  <c r="H2930" i="10"/>
  <c r="E2930" i="10"/>
  <c r="G2930" i="10" s="1"/>
  <c r="H2929" i="10"/>
  <c r="E2929" i="10"/>
  <c r="G2929" i="10" s="1"/>
  <c r="H2928" i="10"/>
  <c r="E2928" i="10"/>
  <c r="G2928" i="10" s="1"/>
  <c r="H2927" i="10"/>
  <c r="E2927" i="10"/>
  <c r="G2927" i="10" s="1"/>
  <c r="H2926" i="10"/>
  <c r="E2926" i="10"/>
  <c r="G2926" i="10" s="1"/>
  <c r="H2925" i="10"/>
  <c r="E2925" i="10"/>
  <c r="G2925" i="10" s="1"/>
  <c r="H2924" i="10"/>
  <c r="E2924" i="10"/>
  <c r="G2924" i="10" s="1"/>
  <c r="H2923" i="10"/>
  <c r="E2923" i="10"/>
  <c r="G2923" i="10" s="1"/>
  <c r="H2922" i="10"/>
  <c r="E2922" i="10"/>
  <c r="G2922" i="10" s="1"/>
  <c r="H2921" i="10"/>
  <c r="E2921" i="10"/>
  <c r="G2921" i="10" s="1"/>
  <c r="H2920" i="10"/>
  <c r="E2920" i="10"/>
  <c r="G2920" i="10" s="1"/>
  <c r="H2919" i="10"/>
  <c r="E2919" i="10"/>
  <c r="G2919" i="10" s="1"/>
  <c r="H2918" i="10"/>
  <c r="E2918" i="10"/>
  <c r="G2918" i="10" s="1"/>
  <c r="H2917" i="10"/>
  <c r="E2917" i="10"/>
  <c r="G2917" i="10" s="1"/>
  <c r="H2916" i="10"/>
  <c r="E2916" i="10"/>
  <c r="G2916" i="10" s="1"/>
  <c r="H2915" i="10"/>
  <c r="E2915" i="10"/>
  <c r="G2915" i="10" s="1"/>
  <c r="H2914" i="10"/>
  <c r="E2914" i="10"/>
  <c r="G2914" i="10" s="1"/>
  <c r="H2913" i="10"/>
  <c r="E2913" i="10"/>
  <c r="G2913" i="10" s="1"/>
  <c r="H2912" i="10"/>
  <c r="E2912" i="10"/>
  <c r="G2912" i="10" s="1"/>
  <c r="H2911" i="10"/>
  <c r="E2911" i="10"/>
  <c r="G2911" i="10" s="1"/>
  <c r="H2910" i="10"/>
  <c r="E2910" i="10"/>
  <c r="G2910" i="10" s="1"/>
  <c r="H2909" i="10"/>
  <c r="E2909" i="10"/>
  <c r="G2909" i="10" s="1"/>
  <c r="H2908" i="10"/>
  <c r="E2908" i="10"/>
  <c r="G2908" i="10" s="1"/>
  <c r="H2907" i="10"/>
  <c r="E2907" i="10"/>
  <c r="G2907" i="10" s="1"/>
  <c r="H2906" i="10"/>
  <c r="E2906" i="10"/>
  <c r="G2906" i="10" s="1"/>
  <c r="H2905" i="10"/>
  <c r="E2905" i="10"/>
  <c r="G2905" i="10" s="1"/>
  <c r="H2904" i="10"/>
  <c r="E2904" i="10"/>
  <c r="G2904" i="10" s="1"/>
  <c r="H2903" i="10"/>
  <c r="E2903" i="10"/>
  <c r="G2903" i="10" s="1"/>
  <c r="H2902" i="10"/>
  <c r="E2902" i="10"/>
  <c r="G2902" i="10" s="1"/>
  <c r="H2901" i="10"/>
  <c r="E2901" i="10"/>
  <c r="G2901" i="10" s="1"/>
  <c r="H2900" i="10"/>
  <c r="E2900" i="10"/>
  <c r="G2900" i="10" s="1"/>
  <c r="H2899" i="10"/>
  <c r="E2899" i="10"/>
  <c r="G2899" i="10" s="1"/>
  <c r="H2898" i="10"/>
  <c r="E2898" i="10"/>
  <c r="G2898" i="10" s="1"/>
  <c r="H2897" i="10"/>
  <c r="E2897" i="10"/>
  <c r="G2897" i="10" s="1"/>
  <c r="H2896" i="10"/>
  <c r="E2896" i="10"/>
  <c r="G2896" i="10" s="1"/>
  <c r="H2895" i="10"/>
  <c r="E2895" i="10"/>
  <c r="G2895" i="10" s="1"/>
  <c r="H2894" i="10"/>
  <c r="E2894" i="10"/>
  <c r="G2894" i="10" s="1"/>
  <c r="H2893" i="10"/>
  <c r="E2893" i="10"/>
  <c r="G2893" i="10" s="1"/>
  <c r="H2892" i="10"/>
  <c r="E2892" i="10"/>
  <c r="G2892" i="10" s="1"/>
  <c r="H2891" i="10"/>
  <c r="E2891" i="10"/>
  <c r="G2891" i="10" s="1"/>
  <c r="H2890" i="10"/>
  <c r="E2890" i="10"/>
  <c r="G2890" i="10" s="1"/>
  <c r="H2889" i="10"/>
  <c r="E2889" i="10"/>
  <c r="G2889" i="10" s="1"/>
  <c r="H2888" i="10"/>
  <c r="E2888" i="10"/>
  <c r="G2888" i="10" s="1"/>
  <c r="H2887" i="10"/>
  <c r="E2887" i="10"/>
  <c r="G2887" i="10" s="1"/>
  <c r="H2886" i="10"/>
  <c r="E2886" i="10"/>
  <c r="G2886" i="10" s="1"/>
  <c r="H2885" i="10"/>
  <c r="E2885" i="10"/>
  <c r="G2885" i="10" s="1"/>
  <c r="H2884" i="10"/>
  <c r="E2884" i="10"/>
  <c r="G2884" i="10" s="1"/>
  <c r="H2883" i="10"/>
  <c r="E2883" i="10"/>
  <c r="G2883" i="10" s="1"/>
  <c r="H2882" i="10"/>
  <c r="E2882" i="10"/>
  <c r="G2882" i="10" s="1"/>
  <c r="H2881" i="10"/>
  <c r="E2881" i="10"/>
  <c r="G2881" i="10" s="1"/>
  <c r="H2880" i="10"/>
  <c r="E2880" i="10"/>
  <c r="G2880" i="10" s="1"/>
  <c r="H2879" i="10"/>
  <c r="E2879" i="10"/>
  <c r="G2879" i="10" s="1"/>
  <c r="H2878" i="10"/>
  <c r="E2878" i="10"/>
  <c r="G2878" i="10" s="1"/>
  <c r="H2877" i="10"/>
  <c r="E2877" i="10"/>
  <c r="G2877" i="10" s="1"/>
  <c r="H2876" i="10"/>
  <c r="E2876" i="10"/>
  <c r="G2876" i="10" s="1"/>
  <c r="H2875" i="10"/>
  <c r="E2875" i="10"/>
  <c r="G2875" i="10" s="1"/>
  <c r="H2874" i="10"/>
  <c r="E2874" i="10"/>
  <c r="G2874" i="10" s="1"/>
  <c r="H2873" i="10"/>
  <c r="E2873" i="10"/>
  <c r="G2873" i="10" s="1"/>
  <c r="H2872" i="10"/>
  <c r="E2872" i="10"/>
  <c r="G2872" i="10" s="1"/>
  <c r="H2871" i="10"/>
  <c r="E2871" i="10"/>
  <c r="G2871" i="10" s="1"/>
  <c r="H2870" i="10"/>
  <c r="E2870" i="10"/>
  <c r="G2870" i="10" s="1"/>
  <c r="H2869" i="10"/>
  <c r="E2869" i="10"/>
  <c r="G2869" i="10" s="1"/>
  <c r="H2868" i="10"/>
  <c r="E2868" i="10"/>
  <c r="G2868" i="10" s="1"/>
  <c r="H2867" i="10"/>
  <c r="E2867" i="10"/>
  <c r="G2867" i="10" s="1"/>
  <c r="H2866" i="10"/>
  <c r="E2866" i="10"/>
  <c r="G2866" i="10" s="1"/>
  <c r="H2865" i="10"/>
  <c r="E2865" i="10"/>
  <c r="G2865" i="10" s="1"/>
  <c r="H2864" i="10"/>
  <c r="E2864" i="10"/>
  <c r="G2864" i="10" s="1"/>
  <c r="H2863" i="10"/>
  <c r="E2863" i="10"/>
  <c r="G2863" i="10" s="1"/>
  <c r="H2862" i="10"/>
  <c r="E2862" i="10"/>
  <c r="G2862" i="10" s="1"/>
  <c r="H2861" i="10"/>
  <c r="E2861" i="10"/>
  <c r="G2861" i="10" s="1"/>
  <c r="H2860" i="10"/>
  <c r="E2860" i="10"/>
  <c r="G2860" i="10" s="1"/>
  <c r="H2859" i="10"/>
  <c r="E2859" i="10"/>
  <c r="G2859" i="10" s="1"/>
  <c r="H2858" i="10"/>
  <c r="E2858" i="10"/>
  <c r="G2858" i="10" s="1"/>
  <c r="H2857" i="10"/>
  <c r="E2857" i="10"/>
  <c r="G2857" i="10" s="1"/>
  <c r="H2856" i="10"/>
  <c r="E2856" i="10"/>
  <c r="G2856" i="10" s="1"/>
  <c r="H2855" i="10"/>
  <c r="E2855" i="10"/>
  <c r="G2855" i="10" s="1"/>
  <c r="H2854" i="10"/>
  <c r="E2854" i="10"/>
  <c r="G2854" i="10" s="1"/>
  <c r="H2853" i="10"/>
  <c r="E2853" i="10"/>
  <c r="G2853" i="10" s="1"/>
  <c r="H2852" i="10"/>
  <c r="E2852" i="10"/>
  <c r="G2852" i="10" s="1"/>
  <c r="H2851" i="10"/>
  <c r="E2851" i="10"/>
  <c r="G2851" i="10" s="1"/>
  <c r="H2850" i="10"/>
  <c r="E2850" i="10"/>
  <c r="G2850" i="10" s="1"/>
  <c r="H2849" i="10"/>
  <c r="E2849" i="10"/>
  <c r="G2849" i="10" s="1"/>
  <c r="H2848" i="10"/>
  <c r="E2848" i="10"/>
  <c r="G2848" i="10" s="1"/>
  <c r="H2847" i="10"/>
  <c r="E2847" i="10"/>
  <c r="G2847" i="10" s="1"/>
  <c r="H2846" i="10"/>
  <c r="E2846" i="10"/>
  <c r="G2846" i="10" s="1"/>
  <c r="H2845" i="10"/>
  <c r="E2845" i="10"/>
  <c r="G2845" i="10" s="1"/>
  <c r="H2844" i="10"/>
  <c r="E2844" i="10"/>
  <c r="G2844" i="10" s="1"/>
  <c r="H2843" i="10"/>
  <c r="E2843" i="10"/>
  <c r="G2843" i="10" s="1"/>
  <c r="H2842" i="10"/>
  <c r="E2842" i="10"/>
  <c r="G2842" i="10" s="1"/>
  <c r="H2841" i="10"/>
  <c r="E2841" i="10"/>
  <c r="G2841" i="10" s="1"/>
  <c r="H2840" i="10"/>
  <c r="E2840" i="10"/>
  <c r="G2840" i="10" s="1"/>
  <c r="H2839" i="10"/>
  <c r="E2839" i="10"/>
  <c r="G2839" i="10" s="1"/>
  <c r="H2838" i="10"/>
  <c r="E2838" i="10"/>
  <c r="G2838" i="10" s="1"/>
  <c r="H2837" i="10"/>
  <c r="E2837" i="10"/>
  <c r="G2837" i="10" s="1"/>
  <c r="H2836" i="10"/>
  <c r="E2836" i="10"/>
  <c r="G2836" i="10" s="1"/>
  <c r="H2835" i="10"/>
  <c r="E2835" i="10"/>
  <c r="G2835" i="10" s="1"/>
  <c r="H2834" i="10"/>
  <c r="E2834" i="10"/>
  <c r="G2834" i="10" s="1"/>
  <c r="H2833" i="10"/>
  <c r="E2833" i="10"/>
  <c r="G2833" i="10" s="1"/>
  <c r="H2832" i="10"/>
  <c r="E2832" i="10"/>
  <c r="G2832" i="10" s="1"/>
  <c r="H2831" i="10"/>
  <c r="E2831" i="10"/>
  <c r="G2831" i="10" s="1"/>
  <c r="H2830" i="10"/>
  <c r="E2830" i="10"/>
  <c r="G2830" i="10" s="1"/>
  <c r="H2829" i="10"/>
  <c r="E2829" i="10"/>
  <c r="G2829" i="10" s="1"/>
  <c r="H2828" i="10"/>
  <c r="E2828" i="10"/>
  <c r="G2828" i="10" s="1"/>
  <c r="H2827" i="10"/>
  <c r="E2827" i="10"/>
  <c r="G2827" i="10" s="1"/>
  <c r="H2826" i="10"/>
  <c r="E2826" i="10"/>
  <c r="G2826" i="10" s="1"/>
  <c r="H2825" i="10"/>
  <c r="E2825" i="10"/>
  <c r="G2825" i="10" s="1"/>
  <c r="H2824" i="10"/>
  <c r="E2824" i="10"/>
  <c r="G2824" i="10" s="1"/>
  <c r="H2823" i="10"/>
  <c r="E2823" i="10"/>
  <c r="G2823" i="10" s="1"/>
  <c r="H2822" i="10"/>
  <c r="E2822" i="10"/>
  <c r="G2822" i="10" s="1"/>
  <c r="H2821" i="10"/>
  <c r="E2821" i="10"/>
  <c r="G2821" i="10" s="1"/>
  <c r="H2820" i="10"/>
  <c r="E2820" i="10"/>
  <c r="G2820" i="10" s="1"/>
  <c r="H2819" i="10"/>
  <c r="E2819" i="10"/>
  <c r="G2819" i="10" s="1"/>
  <c r="H2818" i="10"/>
  <c r="E2818" i="10"/>
  <c r="G2818" i="10" s="1"/>
  <c r="H2817" i="10"/>
  <c r="E2817" i="10"/>
  <c r="G2817" i="10" s="1"/>
  <c r="H2816" i="10"/>
  <c r="E2816" i="10"/>
  <c r="G2816" i="10" s="1"/>
  <c r="H2815" i="10"/>
  <c r="E2815" i="10"/>
  <c r="G2815" i="10" s="1"/>
  <c r="H2814" i="10"/>
  <c r="E2814" i="10"/>
  <c r="G2814" i="10" s="1"/>
  <c r="H2813" i="10"/>
  <c r="E2813" i="10"/>
  <c r="G2813" i="10" s="1"/>
  <c r="H2812" i="10"/>
  <c r="E2812" i="10"/>
  <c r="G2812" i="10" s="1"/>
  <c r="H2811" i="10"/>
  <c r="E2811" i="10"/>
  <c r="G2811" i="10" s="1"/>
  <c r="H2810" i="10"/>
  <c r="E2810" i="10"/>
  <c r="G2810" i="10" s="1"/>
  <c r="H2809" i="10"/>
  <c r="E2809" i="10"/>
  <c r="G2809" i="10" s="1"/>
  <c r="H2808" i="10"/>
  <c r="E2808" i="10"/>
  <c r="G2808" i="10" s="1"/>
  <c r="H2807" i="10"/>
  <c r="E2807" i="10"/>
  <c r="G2807" i="10" s="1"/>
  <c r="H2806" i="10"/>
  <c r="E2806" i="10"/>
  <c r="G2806" i="10" s="1"/>
  <c r="H2805" i="10"/>
  <c r="E2805" i="10"/>
  <c r="G2805" i="10" s="1"/>
  <c r="H2804" i="10"/>
  <c r="E2804" i="10"/>
  <c r="G2804" i="10" s="1"/>
  <c r="H2803" i="10"/>
  <c r="E2803" i="10"/>
  <c r="G2803" i="10" s="1"/>
  <c r="H2802" i="10"/>
  <c r="E2802" i="10"/>
  <c r="G2802" i="10" s="1"/>
  <c r="H2801" i="10"/>
  <c r="E2801" i="10"/>
  <c r="G2801" i="10" s="1"/>
  <c r="H2800" i="10"/>
  <c r="E2800" i="10"/>
  <c r="G2800" i="10" s="1"/>
  <c r="H2799" i="10"/>
  <c r="E2799" i="10"/>
  <c r="G2799" i="10" s="1"/>
  <c r="H2798" i="10"/>
  <c r="E2798" i="10"/>
  <c r="G2798" i="10" s="1"/>
  <c r="H2797" i="10"/>
  <c r="E2797" i="10"/>
  <c r="G2797" i="10" s="1"/>
  <c r="H2796" i="10"/>
  <c r="E2796" i="10"/>
  <c r="G2796" i="10" s="1"/>
  <c r="H2795" i="10"/>
  <c r="E2795" i="10"/>
  <c r="G2795" i="10" s="1"/>
  <c r="H2794" i="10"/>
  <c r="E2794" i="10"/>
  <c r="G2794" i="10" s="1"/>
  <c r="H2793" i="10"/>
  <c r="E2793" i="10"/>
  <c r="G2793" i="10" s="1"/>
  <c r="H2792" i="10"/>
  <c r="E2792" i="10"/>
  <c r="G2792" i="10" s="1"/>
  <c r="H2791" i="10"/>
  <c r="E2791" i="10"/>
  <c r="G2791" i="10" s="1"/>
  <c r="H2790" i="10"/>
  <c r="E2790" i="10"/>
  <c r="G2790" i="10" s="1"/>
  <c r="H2789" i="10"/>
  <c r="E2789" i="10"/>
  <c r="G2789" i="10" s="1"/>
  <c r="H2788" i="10"/>
  <c r="E2788" i="10"/>
  <c r="G2788" i="10" s="1"/>
  <c r="H2787" i="10"/>
  <c r="E2787" i="10"/>
  <c r="G2787" i="10" s="1"/>
  <c r="H2786" i="10"/>
  <c r="E2786" i="10"/>
  <c r="G2786" i="10" s="1"/>
  <c r="H2785" i="10"/>
  <c r="E2785" i="10"/>
  <c r="G2785" i="10" s="1"/>
  <c r="H2784" i="10"/>
  <c r="E2784" i="10"/>
  <c r="G2784" i="10" s="1"/>
  <c r="H2783" i="10"/>
  <c r="E2783" i="10"/>
  <c r="G2783" i="10" s="1"/>
  <c r="H2782" i="10"/>
  <c r="E2782" i="10"/>
  <c r="G2782" i="10" s="1"/>
  <c r="H2781" i="10"/>
  <c r="E2781" i="10"/>
  <c r="G2781" i="10" s="1"/>
  <c r="H2780" i="10"/>
  <c r="E2780" i="10"/>
  <c r="G2780" i="10" s="1"/>
  <c r="H2779" i="10"/>
  <c r="E2779" i="10"/>
  <c r="G2779" i="10" s="1"/>
  <c r="H2778" i="10"/>
  <c r="E2778" i="10"/>
  <c r="G2778" i="10" s="1"/>
  <c r="H2777" i="10"/>
  <c r="E2777" i="10"/>
  <c r="G2777" i="10" s="1"/>
  <c r="H2776" i="10"/>
  <c r="E2776" i="10"/>
  <c r="G2776" i="10" s="1"/>
  <c r="H2775" i="10"/>
  <c r="E2775" i="10"/>
  <c r="G2775" i="10" s="1"/>
  <c r="H2774" i="10"/>
  <c r="E2774" i="10"/>
  <c r="G2774" i="10" s="1"/>
  <c r="H2773" i="10"/>
  <c r="E2773" i="10"/>
  <c r="G2773" i="10" s="1"/>
  <c r="H2772" i="10"/>
  <c r="E2772" i="10"/>
  <c r="G2772" i="10" s="1"/>
  <c r="H2771" i="10"/>
  <c r="E2771" i="10"/>
  <c r="G2771" i="10" s="1"/>
  <c r="H2770" i="10"/>
  <c r="E2770" i="10"/>
  <c r="G2770" i="10" s="1"/>
  <c r="H2769" i="10"/>
  <c r="E2769" i="10"/>
  <c r="G2769" i="10" s="1"/>
  <c r="H2768" i="10"/>
  <c r="E2768" i="10"/>
  <c r="G2768" i="10" s="1"/>
  <c r="H2767" i="10"/>
  <c r="E2767" i="10"/>
  <c r="G2767" i="10" s="1"/>
  <c r="H2766" i="10"/>
  <c r="E2766" i="10"/>
  <c r="G2766" i="10" s="1"/>
  <c r="H2765" i="10"/>
  <c r="E2765" i="10"/>
  <c r="G2765" i="10" s="1"/>
  <c r="H2764" i="10"/>
  <c r="E2764" i="10"/>
  <c r="G2764" i="10" s="1"/>
  <c r="H2763" i="10"/>
  <c r="E2763" i="10"/>
  <c r="G2763" i="10" s="1"/>
  <c r="H2762" i="10"/>
  <c r="E2762" i="10"/>
  <c r="G2762" i="10" s="1"/>
  <c r="H2761" i="10"/>
  <c r="E2761" i="10"/>
  <c r="G2761" i="10" s="1"/>
  <c r="H2760" i="10"/>
  <c r="E2760" i="10"/>
  <c r="G2760" i="10" s="1"/>
  <c r="H2759" i="10"/>
  <c r="E2759" i="10"/>
  <c r="G2759" i="10" s="1"/>
  <c r="H2758" i="10"/>
  <c r="E2758" i="10"/>
  <c r="G2758" i="10" s="1"/>
  <c r="H2757" i="10"/>
  <c r="E2757" i="10"/>
  <c r="G2757" i="10" s="1"/>
  <c r="H2756" i="10"/>
  <c r="E2756" i="10"/>
  <c r="G2756" i="10" s="1"/>
  <c r="H2755" i="10"/>
  <c r="E2755" i="10"/>
  <c r="G2755" i="10" s="1"/>
  <c r="H2754" i="10"/>
  <c r="E2754" i="10"/>
  <c r="G2754" i="10" s="1"/>
  <c r="H2753" i="10"/>
  <c r="E2753" i="10"/>
  <c r="G2753" i="10" s="1"/>
  <c r="H2752" i="10"/>
  <c r="E2752" i="10"/>
  <c r="G2752" i="10" s="1"/>
  <c r="H2751" i="10"/>
  <c r="E2751" i="10"/>
  <c r="G2751" i="10" s="1"/>
  <c r="H2750" i="10"/>
  <c r="E2750" i="10"/>
  <c r="G2750" i="10" s="1"/>
  <c r="H2749" i="10"/>
  <c r="E2749" i="10"/>
  <c r="G2749" i="10" s="1"/>
  <c r="H2748" i="10"/>
  <c r="E2748" i="10"/>
  <c r="G2748" i="10" s="1"/>
  <c r="H2747" i="10"/>
  <c r="E2747" i="10"/>
  <c r="G2747" i="10" s="1"/>
  <c r="H2746" i="10"/>
  <c r="E2746" i="10"/>
  <c r="G2746" i="10" s="1"/>
  <c r="H2745" i="10"/>
  <c r="E2745" i="10"/>
  <c r="G2745" i="10" s="1"/>
  <c r="H2744" i="10"/>
  <c r="E2744" i="10"/>
  <c r="G2744" i="10" s="1"/>
  <c r="H2743" i="10"/>
  <c r="E2743" i="10"/>
  <c r="G2743" i="10" s="1"/>
  <c r="H2742" i="10"/>
  <c r="E2742" i="10"/>
  <c r="G2742" i="10" s="1"/>
  <c r="H2741" i="10"/>
  <c r="E2741" i="10"/>
  <c r="G2741" i="10" s="1"/>
  <c r="H2740" i="10"/>
  <c r="E2740" i="10"/>
  <c r="G2740" i="10" s="1"/>
  <c r="H2739" i="10"/>
  <c r="E2739" i="10"/>
  <c r="G2739" i="10" s="1"/>
  <c r="H2738" i="10"/>
  <c r="E2738" i="10"/>
  <c r="G2738" i="10" s="1"/>
  <c r="H2737" i="10"/>
  <c r="E2737" i="10"/>
  <c r="G2737" i="10" s="1"/>
  <c r="H2736" i="10"/>
  <c r="E2736" i="10"/>
  <c r="G2736" i="10" s="1"/>
  <c r="H2735" i="10"/>
  <c r="E2735" i="10"/>
  <c r="G2735" i="10" s="1"/>
  <c r="H2734" i="10"/>
  <c r="E2734" i="10"/>
  <c r="G2734" i="10" s="1"/>
  <c r="H2733" i="10"/>
  <c r="E2733" i="10"/>
  <c r="G2733" i="10" s="1"/>
  <c r="H2732" i="10"/>
  <c r="E2732" i="10"/>
  <c r="G2732" i="10" s="1"/>
  <c r="H2731" i="10"/>
  <c r="E2731" i="10"/>
  <c r="G2731" i="10" s="1"/>
  <c r="H2730" i="10"/>
  <c r="E2730" i="10"/>
  <c r="G2730" i="10" s="1"/>
  <c r="H2729" i="10"/>
  <c r="E2729" i="10"/>
  <c r="G2729" i="10" s="1"/>
  <c r="H2728" i="10"/>
  <c r="E2728" i="10"/>
  <c r="G2728" i="10" s="1"/>
  <c r="H2727" i="10"/>
  <c r="E2727" i="10"/>
  <c r="G2727" i="10" s="1"/>
  <c r="H2726" i="10"/>
  <c r="E2726" i="10"/>
  <c r="G2726" i="10" s="1"/>
  <c r="H2725" i="10"/>
  <c r="E2725" i="10"/>
  <c r="G2725" i="10" s="1"/>
  <c r="H2724" i="10"/>
  <c r="E2724" i="10"/>
  <c r="G2724" i="10" s="1"/>
  <c r="H2723" i="10"/>
  <c r="E2723" i="10"/>
  <c r="G2723" i="10" s="1"/>
  <c r="H2722" i="10"/>
  <c r="E2722" i="10"/>
  <c r="G2722" i="10" s="1"/>
  <c r="H2721" i="10"/>
  <c r="E2721" i="10"/>
  <c r="G2721" i="10" s="1"/>
  <c r="H2720" i="10"/>
  <c r="E2720" i="10"/>
  <c r="G2720" i="10" s="1"/>
  <c r="H2719" i="10"/>
  <c r="E2719" i="10"/>
  <c r="G2719" i="10" s="1"/>
  <c r="H2718" i="10"/>
  <c r="E2718" i="10"/>
  <c r="G2718" i="10" s="1"/>
  <c r="H2717" i="10"/>
  <c r="E2717" i="10"/>
  <c r="G2717" i="10" s="1"/>
  <c r="H2716" i="10"/>
  <c r="E2716" i="10"/>
  <c r="G2716" i="10" s="1"/>
  <c r="H2715" i="10"/>
  <c r="E2715" i="10"/>
  <c r="G2715" i="10" s="1"/>
  <c r="H2714" i="10"/>
  <c r="E2714" i="10"/>
  <c r="G2714" i="10" s="1"/>
  <c r="H2713" i="10"/>
  <c r="E2713" i="10"/>
  <c r="G2713" i="10" s="1"/>
  <c r="H2712" i="10"/>
  <c r="E2712" i="10"/>
  <c r="G2712" i="10" s="1"/>
  <c r="H2711" i="10"/>
  <c r="E2711" i="10"/>
  <c r="G2711" i="10" s="1"/>
  <c r="H2710" i="10"/>
  <c r="E2710" i="10"/>
  <c r="G2710" i="10" s="1"/>
  <c r="H2709" i="10"/>
  <c r="E2709" i="10"/>
  <c r="G2709" i="10" s="1"/>
  <c r="H2708" i="10"/>
  <c r="E2708" i="10"/>
  <c r="G2708" i="10" s="1"/>
  <c r="H2707" i="10"/>
  <c r="E2707" i="10"/>
  <c r="G2707" i="10" s="1"/>
  <c r="H2706" i="10"/>
  <c r="E2706" i="10"/>
  <c r="G2706" i="10" s="1"/>
  <c r="H2705" i="10"/>
  <c r="E2705" i="10"/>
  <c r="G2705" i="10" s="1"/>
  <c r="H2704" i="10"/>
  <c r="E2704" i="10"/>
  <c r="G2704" i="10" s="1"/>
  <c r="H2703" i="10"/>
  <c r="E2703" i="10"/>
  <c r="G2703" i="10" s="1"/>
  <c r="H2702" i="10"/>
  <c r="E2702" i="10"/>
  <c r="G2702" i="10" s="1"/>
  <c r="H2701" i="10"/>
  <c r="E2701" i="10"/>
  <c r="G2701" i="10" s="1"/>
  <c r="H2700" i="10"/>
  <c r="E2700" i="10"/>
  <c r="G2700" i="10" s="1"/>
  <c r="H2699" i="10"/>
  <c r="E2699" i="10"/>
  <c r="G2699" i="10" s="1"/>
  <c r="H2698" i="10"/>
  <c r="E2698" i="10"/>
  <c r="G2698" i="10" s="1"/>
  <c r="H2697" i="10"/>
  <c r="E2697" i="10"/>
  <c r="G2697" i="10" s="1"/>
  <c r="H2696" i="10"/>
  <c r="E2696" i="10"/>
  <c r="G2696" i="10" s="1"/>
  <c r="H2695" i="10"/>
  <c r="E2695" i="10"/>
  <c r="G2695" i="10" s="1"/>
  <c r="H2694" i="10"/>
  <c r="E2694" i="10"/>
  <c r="G2694" i="10" s="1"/>
  <c r="H2693" i="10"/>
  <c r="E2693" i="10"/>
  <c r="G2693" i="10" s="1"/>
  <c r="H2692" i="10"/>
  <c r="E2692" i="10"/>
  <c r="G2692" i="10" s="1"/>
  <c r="H2691" i="10"/>
  <c r="E2691" i="10"/>
  <c r="G2691" i="10" s="1"/>
  <c r="H2690" i="10"/>
  <c r="E2690" i="10"/>
  <c r="G2690" i="10" s="1"/>
  <c r="H2689" i="10"/>
  <c r="E2689" i="10"/>
  <c r="G2689" i="10" s="1"/>
  <c r="H2688" i="10"/>
  <c r="E2688" i="10"/>
  <c r="G2688" i="10" s="1"/>
  <c r="H2687" i="10"/>
  <c r="E2687" i="10"/>
  <c r="G2687" i="10" s="1"/>
  <c r="H2686" i="10"/>
  <c r="E2686" i="10"/>
  <c r="G2686" i="10" s="1"/>
  <c r="H2685" i="10"/>
  <c r="E2685" i="10"/>
  <c r="G2685" i="10" s="1"/>
  <c r="H2684" i="10"/>
  <c r="E2684" i="10"/>
  <c r="G2684" i="10" s="1"/>
  <c r="H2683" i="10"/>
  <c r="E2683" i="10"/>
  <c r="G2683" i="10" s="1"/>
  <c r="H2682" i="10"/>
  <c r="E2682" i="10"/>
  <c r="G2682" i="10" s="1"/>
  <c r="H2681" i="10"/>
  <c r="E2681" i="10"/>
  <c r="G2681" i="10" s="1"/>
  <c r="H2680" i="10"/>
  <c r="E2680" i="10"/>
  <c r="G2680" i="10" s="1"/>
  <c r="H2679" i="10"/>
  <c r="E2679" i="10"/>
  <c r="G2679" i="10" s="1"/>
  <c r="H2678" i="10"/>
  <c r="E2678" i="10"/>
  <c r="G2678" i="10" s="1"/>
  <c r="H2677" i="10"/>
  <c r="E2677" i="10"/>
  <c r="G2677" i="10" s="1"/>
  <c r="H2676" i="10"/>
  <c r="E2676" i="10"/>
  <c r="G2676" i="10" s="1"/>
  <c r="H2675" i="10"/>
  <c r="E2675" i="10"/>
  <c r="G2675" i="10" s="1"/>
  <c r="H2674" i="10"/>
  <c r="E2674" i="10"/>
  <c r="G2674" i="10" s="1"/>
  <c r="H2673" i="10"/>
  <c r="E2673" i="10"/>
  <c r="G2673" i="10" s="1"/>
  <c r="H2672" i="10"/>
  <c r="E2672" i="10"/>
  <c r="G2672" i="10" s="1"/>
  <c r="H2671" i="10"/>
  <c r="E2671" i="10"/>
  <c r="G2671" i="10" s="1"/>
  <c r="H2670" i="10"/>
  <c r="E2670" i="10"/>
  <c r="G2670" i="10" s="1"/>
  <c r="H2669" i="10"/>
  <c r="E2669" i="10"/>
  <c r="G2669" i="10" s="1"/>
  <c r="H2668" i="10"/>
  <c r="E2668" i="10"/>
  <c r="G2668" i="10" s="1"/>
  <c r="H2667" i="10"/>
  <c r="E2667" i="10"/>
  <c r="G2667" i="10" s="1"/>
  <c r="H2666" i="10"/>
  <c r="E2666" i="10"/>
  <c r="G2666" i="10" s="1"/>
  <c r="H2665" i="10"/>
  <c r="E2665" i="10"/>
  <c r="G2665" i="10" s="1"/>
  <c r="H2664" i="10"/>
  <c r="E2664" i="10"/>
  <c r="G2664" i="10" s="1"/>
  <c r="H2663" i="10"/>
  <c r="E2663" i="10"/>
  <c r="G2663" i="10" s="1"/>
  <c r="H2662" i="10"/>
  <c r="E2662" i="10"/>
  <c r="G2662" i="10" s="1"/>
  <c r="H2661" i="10"/>
  <c r="E2661" i="10"/>
  <c r="G2661" i="10" s="1"/>
  <c r="H2660" i="10"/>
  <c r="E2660" i="10"/>
  <c r="G2660" i="10" s="1"/>
  <c r="H2659" i="10"/>
  <c r="E2659" i="10"/>
  <c r="G2659" i="10" s="1"/>
  <c r="H2658" i="10"/>
  <c r="E2658" i="10"/>
  <c r="G2658" i="10" s="1"/>
  <c r="H2657" i="10"/>
  <c r="E2657" i="10"/>
  <c r="G2657" i="10" s="1"/>
  <c r="H2656" i="10"/>
  <c r="E2656" i="10"/>
  <c r="G2656" i="10" s="1"/>
  <c r="H2655" i="10"/>
  <c r="E2655" i="10"/>
  <c r="G2655" i="10" s="1"/>
  <c r="H2654" i="10"/>
  <c r="E2654" i="10"/>
  <c r="G2654" i="10" s="1"/>
  <c r="H2653" i="10"/>
  <c r="E2653" i="10"/>
  <c r="G2653" i="10" s="1"/>
  <c r="H2652" i="10"/>
  <c r="E2652" i="10"/>
  <c r="G2652" i="10" s="1"/>
  <c r="H2651" i="10"/>
  <c r="E2651" i="10"/>
  <c r="G2651" i="10" s="1"/>
  <c r="H2650" i="10"/>
  <c r="E2650" i="10"/>
  <c r="G2650" i="10" s="1"/>
  <c r="H2649" i="10"/>
  <c r="E2649" i="10"/>
  <c r="G2649" i="10" s="1"/>
  <c r="H2648" i="10"/>
  <c r="E2648" i="10"/>
  <c r="G2648" i="10" s="1"/>
  <c r="H2647" i="10"/>
  <c r="E2647" i="10"/>
  <c r="G2647" i="10" s="1"/>
  <c r="H2646" i="10"/>
  <c r="E2646" i="10"/>
  <c r="G2646" i="10" s="1"/>
  <c r="H2645" i="10"/>
  <c r="E2645" i="10"/>
  <c r="G2645" i="10" s="1"/>
  <c r="H2644" i="10"/>
  <c r="E2644" i="10"/>
  <c r="G2644" i="10" s="1"/>
  <c r="H2643" i="10"/>
  <c r="E2643" i="10"/>
  <c r="G2643" i="10" s="1"/>
  <c r="H2642" i="10"/>
  <c r="E2642" i="10"/>
  <c r="G2642" i="10" s="1"/>
  <c r="H2641" i="10"/>
  <c r="E2641" i="10"/>
  <c r="G2641" i="10" s="1"/>
  <c r="H2640" i="10"/>
  <c r="E2640" i="10"/>
  <c r="G2640" i="10" s="1"/>
  <c r="H2639" i="10"/>
  <c r="E2639" i="10"/>
  <c r="G2639" i="10" s="1"/>
  <c r="H2638" i="10"/>
  <c r="E2638" i="10"/>
  <c r="G2638" i="10" s="1"/>
  <c r="H2637" i="10"/>
  <c r="E2637" i="10"/>
  <c r="G2637" i="10" s="1"/>
  <c r="H2636" i="10"/>
  <c r="E2636" i="10"/>
  <c r="G2636" i="10" s="1"/>
  <c r="H2635" i="10"/>
  <c r="E2635" i="10"/>
  <c r="H2634" i="10"/>
  <c r="E2634" i="10"/>
  <c r="G2634" i="10" s="1"/>
  <c r="H2633" i="10"/>
  <c r="E2633" i="10"/>
  <c r="G2633" i="10" s="1"/>
  <c r="H2632" i="10"/>
  <c r="E2632" i="10"/>
  <c r="G2632" i="10" s="1"/>
  <c r="H2631" i="10"/>
  <c r="E2631" i="10"/>
  <c r="G2631" i="10" s="1"/>
  <c r="H2630" i="10"/>
  <c r="E2630" i="10"/>
  <c r="G2630" i="10" s="1"/>
  <c r="H2629" i="10"/>
  <c r="E2629" i="10"/>
  <c r="G2629" i="10" s="1"/>
  <c r="H2628" i="10"/>
  <c r="E2628" i="10"/>
  <c r="G2628" i="10" s="1"/>
  <c r="H2627" i="10"/>
  <c r="E2627" i="10"/>
  <c r="H2626" i="10"/>
  <c r="E2626" i="10"/>
  <c r="G2626" i="10" s="1"/>
  <c r="H2625" i="10"/>
  <c r="E2625" i="10"/>
  <c r="G2625" i="10" s="1"/>
  <c r="H2624" i="10"/>
  <c r="E2624" i="10"/>
  <c r="G2624" i="10" s="1"/>
  <c r="H2623" i="10"/>
  <c r="E2623" i="10"/>
  <c r="G2623" i="10" s="1"/>
  <c r="H2622" i="10"/>
  <c r="E2622" i="10"/>
  <c r="G2622" i="10" s="1"/>
  <c r="H2621" i="10"/>
  <c r="E2621" i="10"/>
  <c r="G2621" i="10" s="1"/>
  <c r="H2620" i="10"/>
  <c r="E2620" i="10"/>
  <c r="G2620" i="10" s="1"/>
  <c r="H2619" i="10"/>
  <c r="E2619" i="10"/>
  <c r="G2619" i="10" s="1"/>
  <c r="H2618" i="10"/>
  <c r="E2618" i="10"/>
  <c r="G2618" i="10" s="1"/>
  <c r="H2617" i="10"/>
  <c r="E2617" i="10"/>
  <c r="G2617" i="10" s="1"/>
  <c r="H2616" i="10"/>
  <c r="E2616" i="10"/>
  <c r="G2616" i="10" s="1"/>
  <c r="H2615" i="10"/>
  <c r="E2615" i="10"/>
  <c r="G2615" i="10" s="1"/>
  <c r="H2614" i="10"/>
  <c r="E2614" i="10"/>
  <c r="G2614" i="10" s="1"/>
  <c r="H2613" i="10"/>
  <c r="E2613" i="10"/>
  <c r="G2613" i="10" s="1"/>
  <c r="H2612" i="10"/>
  <c r="E2612" i="10"/>
  <c r="G2612" i="10" s="1"/>
  <c r="H2611" i="10"/>
  <c r="E2611" i="10"/>
  <c r="G2611" i="10" s="1"/>
  <c r="H2610" i="10"/>
  <c r="E2610" i="10"/>
  <c r="G2610" i="10" s="1"/>
  <c r="H2609" i="10"/>
  <c r="E2609" i="10"/>
  <c r="G2609" i="10" s="1"/>
  <c r="H2608" i="10"/>
  <c r="E2608" i="10"/>
  <c r="G2608" i="10" s="1"/>
  <c r="H2607" i="10"/>
  <c r="E2607" i="10"/>
  <c r="G2607" i="10" s="1"/>
  <c r="H2606" i="10"/>
  <c r="E2606" i="10"/>
  <c r="G2606" i="10" s="1"/>
  <c r="H2605" i="10"/>
  <c r="E2605" i="10"/>
  <c r="G2605" i="10" s="1"/>
  <c r="H2604" i="10"/>
  <c r="E2604" i="10"/>
  <c r="G2604" i="10" s="1"/>
  <c r="H2603" i="10"/>
  <c r="E2603" i="10"/>
  <c r="G2603" i="10" s="1"/>
  <c r="H2602" i="10"/>
  <c r="E2602" i="10"/>
  <c r="G2602" i="10" s="1"/>
  <c r="H2601" i="10"/>
  <c r="E2601" i="10"/>
  <c r="G2601" i="10" s="1"/>
  <c r="H2600" i="10"/>
  <c r="E2600" i="10"/>
  <c r="G2600" i="10" s="1"/>
  <c r="H2599" i="10"/>
  <c r="E2599" i="10"/>
  <c r="G2599" i="10" s="1"/>
  <c r="H2598" i="10"/>
  <c r="E2598" i="10"/>
  <c r="G2598" i="10" s="1"/>
  <c r="H2597" i="10"/>
  <c r="E2597" i="10"/>
  <c r="G2597" i="10" s="1"/>
  <c r="H2596" i="10"/>
  <c r="E2596" i="10"/>
  <c r="G2596" i="10" s="1"/>
  <c r="H2595" i="10"/>
  <c r="E2595" i="10"/>
  <c r="G2595" i="10" s="1"/>
  <c r="H2594" i="10"/>
  <c r="E2594" i="10"/>
  <c r="G2594" i="10" s="1"/>
  <c r="H2593" i="10"/>
  <c r="E2593" i="10"/>
  <c r="G2593" i="10" s="1"/>
  <c r="H2592" i="10"/>
  <c r="E2592" i="10"/>
  <c r="G2592" i="10" s="1"/>
  <c r="H2591" i="10"/>
  <c r="E2591" i="10"/>
  <c r="G2591" i="10" s="1"/>
  <c r="H2590" i="10"/>
  <c r="E2590" i="10"/>
  <c r="G2590" i="10" s="1"/>
  <c r="H2589" i="10"/>
  <c r="E2589" i="10"/>
  <c r="H2588" i="10"/>
  <c r="E2588" i="10"/>
  <c r="G2588" i="10" s="1"/>
  <c r="H2587" i="10"/>
  <c r="E2587" i="10"/>
  <c r="H2586" i="10"/>
  <c r="E2586" i="10"/>
  <c r="G2586" i="10" s="1"/>
  <c r="H2585" i="10"/>
  <c r="E2585" i="10"/>
  <c r="G2585" i="10" s="1"/>
  <c r="H2584" i="10"/>
  <c r="E2584" i="10"/>
  <c r="G2584" i="10" s="1"/>
  <c r="H2583" i="10"/>
  <c r="E2583" i="10"/>
  <c r="G2583" i="10" s="1"/>
  <c r="H2582" i="10"/>
  <c r="E2582" i="10"/>
  <c r="G2582" i="10" s="1"/>
  <c r="H2581" i="10"/>
  <c r="E2581" i="10"/>
  <c r="H2580" i="10"/>
  <c r="E2580" i="10"/>
  <c r="G2580" i="10" s="1"/>
  <c r="H2579" i="10"/>
  <c r="E2579" i="10"/>
  <c r="H2578" i="10"/>
  <c r="E2578" i="10"/>
  <c r="G2578" i="10" s="1"/>
  <c r="H2577" i="10"/>
  <c r="E2577" i="10"/>
  <c r="G2577" i="10" s="1"/>
  <c r="H2576" i="10"/>
  <c r="E2576" i="10"/>
  <c r="G2576" i="10" s="1"/>
  <c r="H2575" i="10"/>
  <c r="E2575" i="10"/>
  <c r="G2575" i="10" s="1"/>
  <c r="H2574" i="10"/>
  <c r="E2574" i="10"/>
  <c r="G2574" i="10" s="1"/>
  <c r="H2573" i="10"/>
  <c r="E2573" i="10"/>
  <c r="H2572" i="10"/>
  <c r="E2572" i="10"/>
  <c r="G2572" i="10" s="1"/>
  <c r="H2571" i="10"/>
  <c r="E2571" i="10"/>
  <c r="H2570" i="10"/>
  <c r="E2570" i="10"/>
  <c r="G2570" i="10" s="1"/>
  <c r="H2569" i="10"/>
  <c r="E2569" i="10"/>
  <c r="G2569" i="10" s="1"/>
  <c r="H2568" i="10"/>
  <c r="E2568" i="10"/>
  <c r="G2568" i="10" s="1"/>
  <c r="H2567" i="10"/>
  <c r="E2567" i="10"/>
  <c r="G2567" i="10" s="1"/>
  <c r="H2566" i="10"/>
  <c r="E2566" i="10"/>
  <c r="G2566" i="10" s="1"/>
  <c r="H2565" i="10"/>
  <c r="E2565" i="10"/>
  <c r="H2564" i="10"/>
  <c r="E2564" i="10"/>
  <c r="G2564" i="10" s="1"/>
  <c r="H2563" i="10"/>
  <c r="E2563" i="10"/>
  <c r="H2562" i="10"/>
  <c r="E2562" i="10"/>
  <c r="G2562" i="10" s="1"/>
  <c r="H2561" i="10"/>
  <c r="E2561" i="10"/>
  <c r="G2561" i="10" s="1"/>
  <c r="H2560" i="10"/>
  <c r="E2560" i="10"/>
  <c r="G2560" i="10" s="1"/>
  <c r="H2559" i="10"/>
  <c r="E2559" i="10"/>
  <c r="G2559" i="10" s="1"/>
  <c r="H2558" i="10"/>
  <c r="E2558" i="10"/>
  <c r="G2558" i="10" s="1"/>
  <c r="H2557" i="10"/>
  <c r="E2557" i="10"/>
  <c r="G2557" i="10" s="1"/>
  <c r="H2556" i="10"/>
  <c r="E2556" i="10"/>
  <c r="G2556" i="10" s="1"/>
  <c r="H2555" i="10"/>
  <c r="E2555" i="10"/>
  <c r="G2555" i="10" s="1"/>
  <c r="H2554" i="10"/>
  <c r="E2554" i="10"/>
  <c r="G2554" i="10" s="1"/>
  <c r="H2553" i="10"/>
  <c r="E2553" i="10"/>
  <c r="H2552" i="10"/>
  <c r="E2552" i="10"/>
  <c r="G2552" i="10" s="1"/>
  <c r="H2551" i="10"/>
  <c r="E2551" i="10"/>
  <c r="G2551" i="10" s="1"/>
  <c r="H2550" i="10"/>
  <c r="E2550" i="10"/>
  <c r="G2550" i="10" s="1"/>
  <c r="H2549" i="10"/>
  <c r="E2549" i="10"/>
  <c r="H2548" i="10"/>
  <c r="E2548" i="10"/>
  <c r="G2548" i="10" s="1"/>
  <c r="H2547" i="10"/>
  <c r="E2547" i="10"/>
  <c r="H2546" i="10"/>
  <c r="E2546" i="10"/>
  <c r="G2546" i="10" s="1"/>
  <c r="H2545" i="10"/>
  <c r="E2545" i="10"/>
  <c r="H2544" i="10"/>
  <c r="E2544" i="10"/>
  <c r="G2544" i="10" s="1"/>
  <c r="H2543" i="10"/>
  <c r="E2543" i="10"/>
  <c r="G2543" i="10" s="1"/>
  <c r="H2542" i="10"/>
  <c r="E2542" i="10"/>
  <c r="G2542" i="10" s="1"/>
  <c r="H2541" i="10"/>
  <c r="E2541" i="10"/>
  <c r="H2540" i="10"/>
  <c r="E2540" i="10"/>
  <c r="G2540" i="10" s="1"/>
  <c r="H2539" i="10"/>
  <c r="E2539" i="10"/>
  <c r="H2538" i="10"/>
  <c r="E2538" i="10"/>
  <c r="G2538" i="10" s="1"/>
  <c r="H2537" i="10"/>
  <c r="E2537" i="10"/>
  <c r="H2536" i="10"/>
  <c r="E2536" i="10"/>
  <c r="G2536" i="10" s="1"/>
  <c r="H2535" i="10"/>
  <c r="E2535" i="10"/>
  <c r="G2535" i="10" s="1"/>
  <c r="H2534" i="10"/>
  <c r="E2534" i="10"/>
  <c r="G2534" i="10" s="1"/>
  <c r="H2533" i="10"/>
  <c r="E2533" i="10"/>
  <c r="G2533" i="10" s="1"/>
  <c r="H2532" i="10"/>
  <c r="E2532" i="10"/>
  <c r="G2532" i="10" s="1"/>
  <c r="H2531" i="10"/>
  <c r="E2531" i="10"/>
  <c r="H2530" i="10"/>
  <c r="E2530" i="10"/>
  <c r="G2530" i="10" s="1"/>
  <c r="H2529" i="10"/>
  <c r="E2529" i="10"/>
  <c r="H2528" i="10"/>
  <c r="E2528" i="10"/>
  <c r="G2528" i="10" s="1"/>
  <c r="H2527" i="10"/>
  <c r="E2527" i="10"/>
  <c r="G2527" i="10" s="1"/>
  <c r="H2526" i="10"/>
  <c r="E2526" i="10"/>
  <c r="G2526" i="10" s="1"/>
  <c r="H2525" i="10"/>
  <c r="E2525" i="10"/>
  <c r="H2524" i="10"/>
  <c r="E2524" i="10"/>
  <c r="G2524" i="10" s="1"/>
  <c r="H2523" i="10"/>
  <c r="E2523" i="10"/>
  <c r="H2522" i="10"/>
  <c r="E2522" i="10"/>
  <c r="G2522" i="10" s="1"/>
  <c r="H2521" i="10"/>
  <c r="E2521" i="10"/>
  <c r="H2520" i="10"/>
  <c r="E2520" i="10"/>
  <c r="G2520" i="10" s="1"/>
  <c r="H2519" i="10"/>
  <c r="E2519" i="10"/>
  <c r="G2519" i="10" s="1"/>
  <c r="H2518" i="10"/>
  <c r="E2518" i="10"/>
  <c r="G2518" i="10" s="1"/>
  <c r="H2517" i="10"/>
  <c r="E2517" i="10"/>
  <c r="H2516" i="10"/>
  <c r="E2516" i="10"/>
  <c r="G2516" i="10" s="1"/>
  <c r="H2515" i="10"/>
  <c r="E2515" i="10"/>
  <c r="H2514" i="10"/>
  <c r="E2514" i="10"/>
  <c r="G2514" i="10" s="1"/>
  <c r="H2513" i="10"/>
  <c r="E2513" i="10"/>
  <c r="H2512" i="10"/>
  <c r="E2512" i="10"/>
  <c r="G2512" i="10" s="1"/>
  <c r="H2511" i="10"/>
  <c r="E2511" i="10"/>
  <c r="G2511" i="10" s="1"/>
  <c r="H2510" i="10"/>
  <c r="E2510" i="10"/>
  <c r="G2510" i="10" s="1"/>
  <c r="H2509" i="10"/>
  <c r="E2509" i="10"/>
  <c r="H2508" i="10"/>
  <c r="E2508" i="10"/>
  <c r="G2508" i="10" s="1"/>
  <c r="H2507" i="10"/>
  <c r="E2507" i="10"/>
  <c r="H2506" i="10"/>
  <c r="E2506" i="10"/>
  <c r="G2506" i="10" s="1"/>
  <c r="H2505" i="10"/>
  <c r="E2505" i="10"/>
  <c r="H2504" i="10"/>
  <c r="E2504" i="10"/>
  <c r="G2504" i="10" s="1"/>
  <c r="H2503" i="10"/>
  <c r="E2503" i="10"/>
  <c r="G2503" i="10" s="1"/>
  <c r="H2502" i="10"/>
  <c r="E2502" i="10"/>
  <c r="G2502" i="10" s="1"/>
  <c r="H2501" i="10"/>
  <c r="E2501" i="10"/>
  <c r="H2500" i="10"/>
  <c r="E2500" i="10"/>
  <c r="G2500" i="10" s="1"/>
  <c r="H2499" i="10"/>
  <c r="E2499" i="10"/>
  <c r="H2498" i="10"/>
  <c r="E2498" i="10"/>
  <c r="G2498" i="10" s="1"/>
  <c r="H2497" i="10"/>
  <c r="E2497" i="10"/>
  <c r="H2496" i="10"/>
  <c r="E2496" i="10"/>
  <c r="G2496" i="10" s="1"/>
  <c r="H2495" i="10"/>
  <c r="E2495" i="10"/>
  <c r="G2495" i="10" s="1"/>
  <c r="H2494" i="10"/>
  <c r="E2494" i="10"/>
  <c r="G2494" i="10" s="1"/>
  <c r="H2493" i="10"/>
  <c r="E2493" i="10"/>
  <c r="H2492" i="10"/>
  <c r="E2492" i="10"/>
  <c r="G2492" i="10" s="1"/>
  <c r="H2491" i="10"/>
  <c r="E2491" i="10"/>
  <c r="H2490" i="10"/>
  <c r="E2490" i="10"/>
  <c r="G2490" i="10" s="1"/>
  <c r="H2489" i="10"/>
  <c r="E2489" i="10"/>
  <c r="H2488" i="10"/>
  <c r="E2488" i="10"/>
  <c r="G2488" i="10" s="1"/>
  <c r="H2487" i="10"/>
  <c r="E2487" i="10"/>
  <c r="G2487" i="10" s="1"/>
  <c r="H2486" i="10"/>
  <c r="E2486" i="10"/>
  <c r="G2486" i="10" s="1"/>
  <c r="H2485" i="10"/>
  <c r="E2485" i="10"/>
  <c r="H2484" i="10"/>
  <c r="E2484" i="10"/>
  <c r="G2484" i="10" s="1"/>
  <c r="H2483" i="10"/>
  <c r="E2483" i="10"/>
  <c r="H2482" i="10"/>
  <c r="E2482" i="10"/>
  <c r="G2482" i="10" s="1"/>
  <c r="H2481" i="10"/>
  <c r="E2481" i="10"/>
  <c r="H2480" i="10"/>
  <c r="E2480" i="10"/>
  <c r="G2480" i="10" s="1"/>
  <c r="H2479" i="10"/>
  <c r="E2479" i="10"/>
  <c r="G2479" i="10" s="1"/>
  <c r="H2478" i="10"/>
  <c r="E2478" i="10"/>
  <c r="G2478" i="10" s="1"/>
  <c r="H2477" i="10"/>
  <c r="E2477" i="10"/>
  <c r="H2476" i="10"/>
  <c r="E2476" i="10"/>
  <c r="G2476" i="10" s="1"/>
  <c r="H2475" i="10"/>
  <c r="E2475" i="10"/>
  <c r="H2474" i="10"/>
  <c r="E2474" i="10"/>
  <c r="G2474" i="10" s="1"/>
  <c r="H2473" i="10"/>
  <c r="E2473" i="10"/>
  <c r="H2472" i="10"/>
  <c r="E2472" i="10"/>
  <c r="G2472" i="10" s="1"/>
  <c r="H2471" i="10"/>
  <c r="E2471" i="10"/>
  <c r="G2471" i="10" s="1"/>
  <c r="H2470" i="10"/>
  <c r="E2470" i="10"/>
  <c r="G2470" i="10" s="1"/>
  <c r="H2469" i="10"/>
  <c r="E2469" i="10"/>
  <c r="H2468" i="10"/>
  <c r="E2468" i="10"/>
  <c r="G2468" i="10" s="1"/>
  <c r="H2467" i="10"/>
  <c r="E2467" i="10"/>
  <c r="H2466" i="10"/>
  <c r="E2466" i="10"/>
  <c r="G2466" i="10" s="1"/>
  <c r="H2465" i="10"/>
  <c r="E2465" i="10"/>
  <c r="H2464" i="10"/>
  <c r="E2464" i="10"/>
  <c r="G2464" i="10" s="1"/>
  <c r="H2463" i="10"/>
  <c r="E2463" i="10"/>
  <c r="G2463" i="10" s="1"/>
  <c r="H2462" i="10"/>
  <c r="E2462" i="10"/>
  <c r="G2462" i="10" s="1"/>
  <c r="H2461" i="10"/>
  <c r="E2461" i="10"/>
  <c r="H2460" i="10"/>
  <c r="E2460" i="10"/>
  <c r="G2460" i="10" s="1"/>
  <c r="H2459" i="10"/>
  <c r="E2459" i="10"/>
  <c r="H2458" i="10"/>
  <c r="E2458" i="10"/>
  <c r="G2458" i="10" s="1"/>
  <c r="H2457" i="10"/>
  <c r="E2457" i="10"/>
  <c r="H2456" i="10"/>
  <c r="E2456" i="10"/>
  <c r="G2456" i="10" s="1"/>
  <c r="H2455" i="10"/>
  <c r="E2455" i="10"/>
  <c r="G2455" i="10" s="1"/>
  <c r="H2454" i="10"/>
  <c r="E2454" i="10"/>
  <c r="G2454" i="10" s="1"/>
  <c r="H2453" i="10"/>
  <c r="E2453" i="10"/>
  <c r="H2452" i="10"/>
  <c r="E2452" i="10"/>
  <c r="G2452" i="10" s="1"/>
  <c r="H2451" i="10"/>
  <c r="E2451" i="10"/>
  <c r="H2450" i="10"/>
  <c r="E2450" i="10"/>
  <c r="G2450" i="10" s="1"/>
  <c r="H2449" i="10"/>
  <c r="E2449" i="10"/>
  <c r="H2448" i="10"/>
  <c r="E2448" i="10"/>
  <c r="G2448" i="10" s="1"/>
  <c r="H2447" i="10"/>
  <c r="E2447" i="10"/>
  <c r="G2447" i="10" s="1"/>
  <c r="H2446" i="10"/>
  <c r="E2446" i="10"/>
  <c r="G2446" i="10" s="1"/>
  <c r="H2445" i="10"/>
  <c r="E2445" i="10"/>
  <c r="H2444" i="10"/>
  <c r="E2444" i="10"/>
  <c r="G2444" i="10" s="1"/>
  <c r="H2443" i="10"/>
  <c r="E2443" i="10"/>
  <c r="H2442" i="10"/>
  <c r="E2442" i="10"/>
  <c r="G2442" i="10" s="1"/>
  <c r="H2441" i="10"/>
  <c r="E2441" i="10"/>
  <c r="H2440" i="10"/>
  <c r="E2440" i="10"/>
  <c r="G2440" i="10" s="1"/>
  <c r="H2439" i="10"/>
  <c r="E2439" i="10"/>
  <c r="G2439" i="10" s="1"/>
  <c r="H2438" i="10"/>
  <c r="E2438" i="10"/>
  <c r="G2438" i="10" s="1"/>
  <c r="H2437" i="10"/>
  <c r="E2437" i="10"/>
  <c r="G2437" i="10" s="1"/>
  <c r="H2436" i="10"/>
  <c r="E2436" i="10"/>
  <c r="G2436" i="10" s="1"/>
  <c r="H2435" i="10"/>
  <c r="E2435" i="10"/>
  <c r="G2435" i="10" s="1"/>
  <c r="H2434" i="10"/>
  <c r="E2434" i="10"/>
  <c r="G2434" i="10" s="1"/>
  <c r="H2433" i="10"/>
  <c r="E2433" i="10"/>
  <c r="H2432" i="10"/>
  <c r="E2432" i="10"/>
  <c r="G2432" i="10" s="1"/>
  <c r="H2431" i="10"/>
  <c r="E2431" i="10"/>
  <c r="G2431" i="10" s="1"/>
  <c r="H2430" i="10"/>
  <c r="E2430" i="10"/>
  <c r="G2430" i="10" s="1"/>
  <c r="H2429" i="10"/>
  <c r="E2429" i="10"/>
  <c r="G2429" i="10" s="1"/>
  <c r="H2428" i="10"/>
  <c r="E2428" i="10"/>
  <c r="G2428" i="10" s="1"/>
  <c r="H2427" i="10"/>
  <c r="E2427" i="10"/>
  <c r="H2426" i="10"/>
  <c r="E2426" i="10"/>
  <c r="G2426" i="10" s="1"/>
  <c r="H2425" i="10"/>
  <c r="E2425" i="10"/>
  <c r="H2424" i="10"/>
  <c r="E2424" i="10"/>
  <c r="G2424" i="10" s="1"/>
  <c r="H2423" i="10"/>
  <c r="E2423" i="10"/>
  <c r="G2423" i="10" s="1"/>
  <c r="H2422" i="10"/>
  <c r="E2422" i="10"/>
  <c r="G2422" i="10" s="1"/>
  <c r="H2421" i="10"/>
  <c r="E2421" i="10"/>
  <c r="G2421" i="10" s="1"/>
  <c r="H2420" i="10"/>
  <c r="E2420" i="10"/>
  <c r="G2420" i="10" s="1"/>
  <c r="H2419" i="10"/>
  <c r="E2419" i="10"/>
  <c r="H2418" i="10"/>
  <c r="E2418" i="10"/>
  <c r="G2418" i="10" s="1"/>
  <c r="H2417" i="10"/>
  <c r="E2417" i="10"/>
  <c r="H2416" i="10"/>
  <c r="E2416" i="10"/>
  <c r="G2416" i="10" s="1"/>
  <c r="H2415" i="10"/>
  <c r="E2415" i="10"/>
  <c r="G2415" i="10" s="1"/>
  <c r="H2414" i="10"/>
  <c r="E2414" i="10"/>
  <c r="G2414" i="10" s="1"/>
  <c r="H2413" i="10"/>
  <c r="E2413" i="10"/>
  <c r="H2412" i="10"/>
  <c r="E2412" i="10"/>
  <c r="G2412" i="10" s="1"/>
  <c r="H2411" i="10"/>
  <c r="E2411" i="10"/>
  <c r="H2410" i="10"/>
  <c r="E2410" i="10"/>
  <c r="G2410" i="10" s="1"/>
  <c r="H2409" i="10"/>
  <c r="E2409" i="10"/>
  <c r="H2408" i="10"/>
  <c r="E2408" i="10"/>
  <c r="G2408" i="10" s="1"/>
  <c r="H2407" i="10"/>
  <c r="E2407" i="10"/>
  <c r="G2407" i="10" s="1"/>
  <c r="H2406" i="10"/>
  <c r="E2406" i="10"/>
  <c r="G2406" i="10" s="1"/>
  <c r="H2405" i="10"/>
  <c r="E2405" i="10"/>
  <c r="G2405" i="10" s="1"/>
  <c r="H2404" i="10"/>
  <c r="E2404" i="10"/>
  <c r="G2404" i="10" s="1"/>
  <c r="H2403" i="10"/>
  <c r="E2403" i="10"/>
  <c r="G2403" i="10" s="1"/>
  <c r="H2402" i="10"/>
  <c r="E2402" i="10"/>
  <c r="G2402" i="10" s="1"/>
  <c r="H2401" i="10"/>
  <c r="E2401" i="10"/>
  <c r="H2400" i="10"/>
  <c r="E2400" i="10"/>
  <c r="G2400" i="10" s="1"/>
  <c r="H2399" i="10"/>
  <c r="E2399" i="10"/>
  <c r="G2399" i="10" s="1"/>
  <c r="H2398" i="10"/>
  <c r="E2398" i="10"/>
  <c r="G2398" i="10" s="1"/>
  <c r="H2397" i="10"/>
  <c r="E2397" i="10"/>
  <c r="G2397" i="10" s="1"/>
  <c r="H2396" i="10"/>
  <c r="E2396" i="10"/>
  <c r="G2396" i="10" s="1"/>
  <c r="H2395" i="10"/>
  <c r="E2395" i="10"/>
  <c r="G2395" i="10" s="1"/>
  <c r="H2394" i="10"/>
  <c r="E2394" i="10"/>
  <c r="G2394" i="10" s="1"/>
  <c r="H2393" i="10"/>
  <c r="E2393" i="10"/>
  <c r="H2392" i="10"/>
  <c r="E2392" i="10"/>
  <c r="G2392" i="10" s="1"/>
  <c r="H2391" i="10"/>
  <c r="E2391" i="10"/>
  <c r="G2391" i="10" s="1"/>
  <c r="H2390" i="10"/>
  <c r="E2390" i="10"/>
  <c r="G2390" i="10" s="1"/>
  <c r="H2389" i="10"/>
  <c r="E2389" i="10"/>
  <c r="G2389" i="10" s="1"/>
  <c r="H2388" i="10"/>
  <c r="E2388" i="10"/>
  <c r="G2388" i="10" s="1"/>
  <c r="H2387" i="10"/>
  <c r="E2387" i="10"/>
  <c r="H2386" i="10"/>
  <c r="E2386" i="10"/>
  <c r="G2386" i="10" s="1"/>
  <c r="H2385" i="10"/>
  <c r="E2385" i="10"/>
  <c r="H2384" i="10"/>
  <c r="E2384" i="10"/>
  <c r="G2384" i="10" s="1"/>
  <c r="H2383" i="10"/>
  <c r="E2383" i="10"/>
  <c r="G2383" i="10" s="1"/>
  <c r="H2382" i="10"/>
  <c r="E2382" i="10"/>
  <c r="G2382" i="10" s="1"/>
  <c r="H2381" i="10"/>
  <c r="E2381" i="10"/>
  <c r="G2381" i="10" s="1"/>
  <c r="H2380" i="10"/>
  <c r="E2380" i="10"/>
  <c r="G2380" i="10" s="1"/>
  <c r="H2379" i="10"/>
  <c r="E2379" i="10"/>
  <c r="G2379" i="10" s="1"/>
  <c r="H2378" i="10"/>
  <c r="E2378" i="10"/>
  <c r="G2378" i="10" s="1"/>
  <c r="H2377" i="10"/>
  <c r="E2377" i="10"/>
  <c r="H2376" i="10"/>
  <c r="E2376" i="10"/>
  <c r="G2376" i="10" s="1"/>
  <c r="H2375" i="10"/>
  <c r="E2375" i="10"/>
  <c r="G2375" i="10" s="1"/>
  <c r="H2374" i="10"/>
  <c r="E2374" i="10"/>
  <c r="G2374" i="10" s="1"/>
  <c r="H2373" i="10"/>
  <c r="E2373" i="10"/>
  <c r="H2372" i="10"/>
  <c r="E2372" i="10"/>
  <c r="G2372" i="10" s="1"/>
  <c r="H2371" i="10"/>
  <c r="E2371" i="10"/>
  <c r="G2371" i="10" s="1"/>
  <c r="H2370" i="10"/>
  <c r="E2370" i="10"/>
  <c r="G2370" i="10" s="1"/>
  <c r="H2369" i="10"/>
  <c r="E2369" i="10"/>
  <c r="H2368" i="10"/>
  <c r="E2368" i="10"/>
  <c r="G2368" i="10" s="1"/>
  <c r="H2367" i="10"/>
  <c r="E2367" i="10"/>
  <c r="G2367" i="10" s="1"/>
  <c r="H2366" i="10"/>
  <c r="E2366" i="10"/>
  <c r="G2366" i="10" s="1"/>
  <c r="H2365" i="10"/>
  <c r="E2365" i="10"/>
  <c r="G2365" i="10" s="1"/>
  <c r="H2364" i="10"/>
  <c r="E2364" i="10"/>
  <c r="G2364" i="10" s="1"/>
  <c r="H2363" i="10"/>
  <c r="E2363" i="10"/>
  <c r="G2363" i="10" s="1"/>
  <c r="H2362" i="10"/>
  <c r="E2362" i="10"/>
  <c r="G2362" i="10" s="1"/>
  <c r="H2361" i="10"/>
  <c r="E2361" i="10"/>
  <c r="H2360" i="10"/>
  <c r="E2360" i="10"/>
  <c r="G2360" i="10" s="1"/>
  <c r="H2359" i="10"/>
  <c r="E2359" i="10"/>
  <c r="G2359" i="10" s="1"/>
  <c r="H2358" i="10"/>
  <c r="E2358" i="10"/>
  <c r="G2358" i="10" s="1"/>
  <c r="H2357" i="10"/>
  <c r="E2357" i="10"/>
  <c r="G2357" i="10" s="1"/>
  <c r="H2356" i="10"/>
  <c r="E2356" i="10"/>
  <c r="G2356" i="10" s="1"/>
  <c r="H2355" i="10"/>
  <c r="E2355" i="10"/>
  <c r="H2354" i="10"/>
  <c r="E2354" i="10"/>
  <c r="G2354" i="10" s="1"/>
  <c r="H2353" i="10"/>
  <c r="E2353" i="10"/>
  <c r="H2352" i="10"/>
  <c r="E2352" i="10"/>
  <c r="G2352" i="10" s="1"/>
  <c r="H2351" i="10"/>
  <c r="E2351" i="10"/>
  <c r="G2351" i="10" s="1"/>
  <c r="H2350" i="10"/>
  <c r="E2350" i="10"/>
  <c r="G2350" i="10" s="1"/>
  <c r="H2349" i="10"/>
  <c r="E2349" i="10"/>
  <c r="G2349" i="10" s="1"/>
  <c r="H2348" i="10"/>
  <c r="E2348" i="10"/>
  <c r="G2348" i="10" s="1"/>
  <c r="H2347" i="10"/>
  <c r="E2347" i="10"/>
  <c r="G2347" i="10" s="1"/>
  <c r="H2346" i="10"/>
  <c r="E2346" i="10"/>
  <c r="G2346" i="10" s="1"/>
  <c r="H2345" i="10"/>
  <c r="E2345" i="10"/>
  <c r="G2345" i="10" s="1"/>
  <c r="H2344" i="10"/>
  <c r="E2344" i="10"/>
  <c r="G2344" i="10" s="1"/>
  <c r="H2343" i="10"/>
  <c r="E2343" i="10"/>
  <c r="G2343" i="10" s="1"/>
  <c r="H2342" i="10"/>
  <c r="E2342" i="10"/>
  <c r="G2342" i="10" s="1"/>
  <c r="H2341" i="10"/>
  <c r="E2341" i="10"/>
  <c r="H2340" i="10"/>
  <c r="E2340" i="10"/>
  <c r="G2340" i="10" s="1"/>
  <c r="H2339" i="10"/>
  <c r="E2339" i="10"/>
  <c r="H2338" i="10"/>
  <c r="E2338" i="10"/>
  <c r="G2338" i="10" s="1"/>
  <c r="H2337" i="10"/>
  <c r="E2337" i="10"/>
  <c r="H2336" i="10"/>
  <c r="E2336" i="10"/>
  <c r="G2336" i="10" s="1"/>
  <c r="H2335" i="10"/>
  <c r="E2335" i="10"/>
  <c r="G2335" i="10" s="1"/>
  <c r="H2334" i="10"/>
  <c r="E2334" i="10"/>
  <c r="G2334" i="10" s="1"/>
  <c r="H2333" i="10"/>
  <c r="E2333" i="10"/>
  <c r="H2332" i="10"/>
  <c r="E2332" i="10"/>
  <c r="G2332" i="10" s="1"/>
  <c r="H2331" i="10"/>
  <c r="E2331" i="10"/>
  <c r="G2331" i="10" s="1"/>
  <c r="H2330" i="10"/>
  <c r="E2330" i="10"/>
  <c r="G2330" i="10" s="1"/>
  <c r="H2329" i="10"/>
  <c r="E2329" i="10"/>
  <c r="H2328" i="10"/>
  <c r="E2328" i="10"/>
  <c r="G2328" i="10" s="1"/>
  <c r="H2327" i="10"/>
  <c r="E2327" i="10"/>
  <c r="G2327" i="10" s="1"/>
  <c r="H2326" i="10"/>
  <c r="E2326" i="10"/>
  <c r="G2326" i="10" s="1"/>
  <c r="H2325" i="10"/>
  <c r="E2325" i="10"/>
  <c r="H2324" i="10"/>
  <c r="E2324" i="10"/>
  <c r="G2324" i="10" s="1"/>
  <c r="H2323" i="10"/>
  <c r="E2323" i="10"/>
  <c r="H2322" i="10"/>
  <c r="E2322" i="10"/>
  <c r="G2322" i="10" s="1"/>
  <c r="H2321" i="10"/>
  <c r="E2321" i="10"/>
  <c r="H2320" i="10"/>
  <c r="E2320" i="10"/>
  <c r="G2320" i="10" s="1"/>
  <c r="H2319" i="10"/>
  <c r="E2319" i="10"/>
  <c r="G2319" i="10" s="1"/>
  <c r="H2318" i="10"/>
  <c r="E2318" i="10"/>
  <c r="G2318" i="10" s="1"/>
  <c r="H2317" i="10"/>
  <c r="E2317" i="10"/>
  <c r="H2316" i="10"/>
  <c r="E2316" i="10"/>
  <c r="G2316" i="10" s="1"/>
  <c r="H2315" i="10"/>
  <c r="E2315" i="10"/>
  <c r="G2315" i="10" s="1"/>
  <c r="H2314" i="10"/>
  <c r="E2314" i="10"/>
  <c r="G2314" i="10" s="1"/>
  <c r="H2313" i="10"/>
  <c r="E2313" i="10"/>
  <c r="H2312" i="10"/>
  <c r="E2312" i="10"/>
  <c r="G2312" i="10" s="1"/>
  <c r="H2311" i="10"/>
  <c r="E2311" i="10"/>
  <c r="H2310" i="10"/>
  <c r="E2310" i="10"/>
  <c r="G2310" i="10" s="1"/>
  <c r="H2309" i="10"/>
  <c r="E2309" i="10"/>
  <c r="H2308" i="10"/>
  <c r="E2308" i="10"/>
  <c r="G2308" i="10" s="1"/>
  <c r="H2307" i="10"/>
  <c r="E2307" i="10"/>
  <c r="H2306" i="10"/>
  <c r="E2306" i="10"/>
  <c r="G2306" i="10" s="1"/>
  <c r="H2305" i="10"/>
  <c r="E2305" i="10"/>
  <c r="H2304" i="10"/>
  <c r="E2304" i="10"/>
  <c r="G2304" i="10" s="1"/>
  <c r="H2303" i="10"/>
  <c r="E2303" i="10"/>
  <c r="G2303" i="10" s="1"/>
  <c r="H2302" i="10"/>
  <c r="E2302" i="10"/>
  <c r="G2302" i="10" s="1"/>
  <c r="H2301" i="10"/>
  <c r="E2301" i="10"/>
  <c r="G2301" i="10" s="1"/>
  <c r="H2300" i="10"/>
  <c r="E2300" i="10"/>
  <c r="G2300" i="10" s="1"/>
  <c r="H2299" i="10"/>
  <c r="E2299" i="10"/>
  <c r="H2298" i="10"/>
  <c r="E2298" i="10"/>
  <c r="G2298" i="10" s="1"/>
  <c r="H2297" i="10"/>
  <c r="E2297" i="10"/>
  <c r="H2296" i="10"/>
  <c r="E2296" i="10"/>
  <c r="G2296" i="10" s="1"/>
  <c r="H2295" i="10"/>
  <c r="E2295" i="10"/>
  <c r="G2295" i="10" s="1"/>
  <c r="H2294" i="10"/>
  <c r="E2294" i="10"/>
  <c r="G2294" i="10" s="1"/>
  <c r="H2293" i="10"/>
  <c r="E2293" i="10"/>
  <c r="G2293" i="10" s="1"/>
  <c r="H2292" i="10"/>
  <c r="E2292" i="10"/>
  <c r="G2292" i="10" s="1"/>
  <c r="H2291" i="10"/>
  <c r="E2291" i="10"/>
  <c r="H2290" i="10"/>
  <c r="E2290" i="10"/>
  <c r="G2290" i="10" s="1"/>
  <c r="H2289" i="10"/>
  <c r="E2289" i="10"/>
  <c r="H2288" i="10"/>
  <c r="E2288" i="10"/>
  <c r="G2288" i="10" s="1"/>
  <c r="H2287" i="10"/>
  <c r="E2287" i="10"/>
  <c r="H2286" i="10"/>
  <c r="E2286" i="10"/>
  <c r="G2286" i="10" s="1"/>
  <c r="H2285" i="10"/>
  <c r="E2285" i="10"/>
  <c r="H2284" i="10"/>
  <c r="E2284" i="10"/>
  <c r="G2284" i="10" s="1"/>
  <c r="H2283" i="10"/>
  <c r="E2283" i="10"/>
  <c r="H2282" i="10"/>
  <c r="E2282" i="10"/>
  <c r="G2282" i="10" s="1"/>
  <c r="H2281" i="10"/>
  <c r="E2281" i="10"/>
  <c r="H2280" i="10"/>
  <c r="E2280" i="10"/>
  <c r="G2280" i="10" s="1"/>
  <c r="H2279" i="10"/>
  <c r="E2279" i="10"/>
  <c r="G2279" i="10" s="1"/>
  <c r="H2278" i="10"/>
  <c r="E2278" i="10"/>
  <c r="G2278" i="10" s="1"/>
  <c r="H2277" i="10"/>
  <c r="E2277" i="10"/>
  <c r="H2276" i="10"/>
  <c r="E2276" i="10"/>
  <c r="G2276" i="10" s="1"/>
  <c r="H2275" i="10"/>
  <c r="E2275" i="10"/>
  <c r="H2274" i="10"/>
  <c r="E2274" i="10"/>
  <c r="G2274" i="10" s="1"/>
  <c r="H2273" i="10"/>
  <c r="E2273" i="10"/>
  <c r="H2272" i="10"/>
  <c r="E2272" i="10"/>
  <c r="G2272" i="10" s="1"/>
  <c r="H2271" i="10"/>
  <c r="E2271" i="10"/>
  <c r="G2271" i="10" s="1"/>
  <c r="H2270" i="10"/>
  <c r="E2270" i="10"/>
  <c r="G2270" i="10" s="1"/>
  <c r="H2269" i="10"/>
  <c r="E2269" i="10"/>
  <c r="G2269" i="10" s="1"/>
  <c r="H2268" i="10"/>
  <c r="E2268" i="10"/>
  <c r="G2268" i="10" s="1"/>
  <c r="H2267" i="10"/>
  <c r="E2267" i="10"/>
  <c r="G2267" i="10" s="1"/>
  <c r="H2266" i="10"/>
  <c r="E2266" i="10"/>
  <c r="G2266" i="10" s="1"/>
  <c r="H2265" i="10"/>
  <c r="E2265" i="10"/>
  <c r="H2264" i="10"/>
  <c r="E2264" i="10"/>
  <c r="G2264" i="10" s="1"/>
  <c r="H2263" i="10"/>
  <c r="E2263" i="10"/>
  <c r="H2262" i="10"/>
  <c r="E2262" i="10"/>
  <c r="G2262" i="10" s="1"/>
  <c r="H2261" i="10"/>
  <c r="E2261" i="10"/>
  <c r="H2260" i="10"/>
  <c r="E2260" i="10"/>
  <c r="G2260" i="10" s="1"/>
  <c r="H2259" i="10"/>
  <c r="E2259" i="10"/>
  <c r="H2258" i="10"/>
  <c r="E2258" i="10"/>
  <c r="G2258" i="10" s="1"/>
  <c r="H2257" i="10"/>
  <c r="E2257" i="10"/>
  <c r="H2256" i="10"/>
  <c r="E2256" i="10"/>
  <c r="G2256" i="10" s="1"/>
  <c r="H2255" i="10"/>
  <c r="E2255" i="10"/>
  <c r="G2255" i="10" s="1"/>
  <c r="H2254" i="10"/>
  <c r="E2254" i="10"/>
  <c r="G2254" i="10" s="1"/>
  <c r="H2253" i="10"/>
  <c r="E2253" i="10"/>
  <c r="H2252" i="10"/>
  <c r="E2252" i="10"/>
  <c r="G2252" i="10" s="1"/>
  <c r="H2251" i="10"/>
  <c r="E2251" i="10"/>
  <c r="G2251" i="10" s="1"/>
  <c r="H2250" i="10"/>
  <c r="E2250" i="10"/>
  <c r="G2250" i="10" s="1"/>
  <c r="H2249" i="10"/>
  <c r="E2249" i="10"/>
  <c r="H2248" i="10"/>
  <c r="E2248" i="10"/>
  <c r="G2248" i="10" s="1"/>
  <c r="H2247" i="10"/>
  <c r="E2247" i="10"/>
  <c r="H2246" i="10"/>
  <c r="E2246" i="10"/>
  <c r="G2246" i="10" s="1"/>
  <c r="H2245" i="10"/>
  <c r="E2245" i="10"/>
  <c r="G2245" i="10" s="1"/>
  <c r="H2244" i="10"/>
  <c r="E2244" i="10"/>
  <c r="G2244" i="10" s="1"/>
  <c r="H2243" i="10"/>
  <c r="E2243" i="10"/>
  <c r="G2243" i="10" s="1"/>
  <c r="H2242" i="10"/>
  <c r="E2242" i="10"/>
  <c r="G2242" i="10" s="1"/>
  <c r="H2241" i="10"/>
  <c r="E2241" i="10"/>
  <c r="H2240" i="10"/>
  <c r="E2240" i="10"/>
  <c r="G2240" i="10" s="1"/>
  <c r="H2239" i="10"/>
  <c r="E2239" i="10"/>
  <c r="H2238" i="10"/>
  <c r="E2238" i="10"/>
  <c r="G2238" i="10" s="1"/>
  <c r="H2237" i="10"/>
  <c r="E2237" i="10"/>
  <c r="H2236" i="10"/>
  <c r="E2236" i="10"/>
  <c r="G2236" i="10" s="1"/>
  <c r="H2235" i="10"/>
  <c r="E2235" i="10"/>
  <c r="H2234" i="10"/>
  <c r="E2234" i="10"/>
  <c r="G2234" i="10" s="1"/>
  <c r="H2233" i="10"/>
  <c r="E2233" i="10"/>
  <c r="H2232" i="10"/>
  <c r="E2232" i="10"/>
  <c r="G2232" i="10" s="1"/>
  <c r="H2231" i="10"/>
  <c r="E2231" i="10"/>
  <c r="H2230" i="10"/>
  <c r="E2230" i="10"/>
  <c r="G2230" i="10" s="1"/>
  <c r="H2229" i="10"/>
  <c r="E2229" i="10"/>
  <c r="G2229" i="10" s="1"/>
  <c r="H2228" i="10"/>
  <c r="E2228" i="10"/>
  <c r="G2228" i="10" s="1"/>
  <c r="H2227" i="10"/>
  <c r="E2227" i="10"/>
  <c r="G2227" i="10" s="1"/>
  <c r="H2226" i="10"/>
  <c r="E2226" i="10"/>
  <c r="G2226" i="10" s="1"/>
  <c r="H2225" i="10"/>
  <c r="E2225" i="10"/>
  <c r="H2224" i="10"/>
  <c r="E2224" i="10"/>
  <c r="G2224" i="10" s="1"/>
  <c r="H2223" i="10"/>
  <c r="E2223" i="10"/>
  <c r="H2222" i="10"/>
  <c r="E2222" i="10"/>
  <c r="G2222" i="10" s="1"/>
  <c r="H2221" i="10"/>
  <c r="E2221" i="10"/>
  <c r="H2220" i="10"/>
  <c r="E2220" i="10"/>
  <c r="G2220" i="10" s="1"/>
  <c r="H2219" i="10"/>
  <c r="E2219" i="10"/>
  <c r="H2218" i="10"/>
  <c r="E2218" i="10"/>
  <c r="G2218" i="10" s="1"/>
  <c r="H2217" i="10"/>
  <c r="E2217" i="10"/>
  <c r="H2216" i="10"/>
  <c r="E2216" i="10"/>
  <c r="G2216" i="10" s="1"/>
  <c r="H2215" i="10"/>
  <c r="E2215" i="10"/>
  <c r="G2215" i="10" s="1"/>
  <c r="H2214" i="10"/>
  <c r="E2214" i="10"/>
  <c r="G2214" i="10" s="1"/>
  <c r="H2213" i="10"/>
  <c r="E2213" i="10"/>
  <c r="H2212" i="10"/>
  <c r="E2212" i="10"/>
  <c r="G2212" i="10" s="1"/>
  <c r="H2211" i="10"/>
  <c r="E2211" i="10"/>
  <c r="H2210" i="10"/>
  <c r="E2210" i="10"/>
  <c r="G2210" i="10" s="1"/>
  <c r="H2209" i="10"/>
  <c r="E2209" i="10"/>
  <c r="H2208" i="10"/>
  <c r="E2208" i="10"/>
  <c r="G2208" i="10" s="1"/>
  <c r="H2207" i="10"/>
  <c r="E2207" i="10"/>
  <c r="H2206" i="10"/>
  <c r="E2206" i="10"/>
  <c r="G2206" i="10" s="1"/>
  <c r="H2205" i="10"/>
  <c r="E2205" i="10"/>
  <c r="H2204" i="10"/>
  <c r="E2204" i="10"/>
  <c r="G2204" i="10" s="1"/>
  <c r="H2203" i="10"/>
  <c r="E2203" i="10"/>
  <c r="G2203" i="10" s="1"/>
  <c r="H2202" i="10"/>
  <c r="E2202" i="10"/>
  <c r="G2202" i="10" s="1"/>
  <c r="H2201" i="10"/>
  <c r="E2201" i="10"/>
  <c r="H2200" i="10"/>
  <c r="E2200" i="10"/>
  <c r="G2200" i="10" s="1"/>
  <c r="H2199" i="10"/>
  <c r="E2199" i="10"/>
  <c r="H2198" i="10"/>
  <c r="E2198" i="10"/>
  <c r="G2198" i="10" s="1"/>
  <c r="H2197" i="10"/>
  <c r="E2197" i="10"/>
  <c r="G2197" i="10" s="1"/>
  <c r="H2196" i="10"/>
  <c r="E2196" i="10"/>
  <c r="G2196" i="10" s="1"/>
  <c r="H2195" i="10"/>
  <c r="E2195" i="10"/>
  <c r="H2194" i="10"/>
  <c r="E2194" i="10"/>
  <c r="G2194" i="10" s="1"/>
  <c r="H2193" i="10"/>
  <c r="E2193" i="10"/>
  <c r="G2193" i="10" s="1"/>
  <c r="H2192" i="10"/>
  <c r="E2192" i="10"/>
  <c r="G2192" i="10" s="1"/>
  <c r="H2191" i="10"/>
  <c r="E2191" i="10"/>
  <c r="H2190" i="10"/>
  <c r="E2190" i="10"/>
  <c r="H2189" i="10"/>
  <c r="E2189" i="10"/>
  <c r="G2189" i="10" s="1"/>
  <c r="H2188" i="10"/>
  <c r="E2188" i="10"/>
  <c r="G2188" i="10" s="1"/>
  <c r="H2187" i="10"/>
  <c r="E2187" i="10"/>
  <c r="H2186" i="10"/>
  <c r="E2186" i="10"/>
  <c r="G2186" i="10" s="1"/>
  <c r="H2185" i="10"/>
  <c r="E2185" i="10"/>
  <c r="H2184" i="10"/>
  <c r="E2184" i="10"/>
  <c r="G2184" i="10" s="1"/>
  <c r="H2183" i="10"/>
  <c r="E2183" i="10"/>
  <c r="H2182" i="10"/>
  <c r="E2182" i="10"/>
  <c r="G2182" i="10" s="1"/>
  <c r="H2181" i="10"/>
  <c r="E2181" i="10"/>
  <c r="H2180" i="10"/>
  <c r="E2180" i="10"/>
  <c r="G2180" i="10" s="1"/>
  <c r="H2179" i="10"/>
  <c r="E2179" i="10"/>
  <c r="H2178" i="10"/>
  <c r="E2178" i="10"/>
  <c r="G2178" i="10" s="1"/>
  <c r="H2177" i="10"/>
  <c r="E2177" i="10"/>
  <c r="H2176" i="10"/>
  <c r="E2176" i="10"/>
  <c r="G2176" i="10" s="1"/>
  <c r="H2175" i="10"/>
  <c r="E2175" i="10"/>
  <c r="G2175" i="10" s="1"/>
  <c r="H2174" i="10"/>
  <c r="E2174" i="10"/>
  <c r="G2174" i="10" s="1"/>
  <c r="H2173" i="10"/>
  <c r="E2173" i="10"/>
  <c r="G2173" i="10" s="1"/>
  <c r="H2172" i="10"/>
  <c r="E2172" i="10"/>
  <c r="G2172" i="10" s="1"/>
  <c r="H2171" i="10"/>
  <c r="E2171" i="10"/>
  <c r="H2170" i="10"/>
  <c r="E2170" i="10"/>
  <c r="G2170" i="10" s="1"/>
  <c r="H2169" i="10"/>
  <c r="E2169" i="10"/>
  <c r="G2169" i="10" s="1"/>
  <c r="H2168" i="10"/>
  <c r="E2168" i="10"/>
  <c r="G2168" i="10" s="1"/>
  <c r="H2167" i="10"/>
  <c r="E2167" i="10"/>
  <c r="G2167" i="10" s="1"/>
  <c r="H2166" i="10"/>
  <c r="E2166" i="10"/>
  <c r="G2166" i="10" s="1"/>
  <c r="H2165" i="10"/>
  <c r="E2165" i="10"/>
  <c r="G2165" i="10" s="1"/>
  <c r="H2164" i="10"/>
  <c r="E2164" i="10"/>
  <c r="G2164" i="10" s="1"/>
  <c r="H2163" i="10"/>
  <c r="E2163" i="10"/>
  <c r="H2162" i="10"/>
  <c r="E2162" i="10"/>
  <c r="G2162" i="10" s="1"/>
  <c r="H2161" i="10"/>
  <c r="E2161" i="10"/>
  <c r="G2161" i="10" s="1"/>
  <c r="H2160" i="10"/>
  <c r="E2160" i="10"/>
  <c r="G2160" i="10" s="1"/>
  <c r="H2159" i="10"/>
  <c r="E2159" i="10"/>
  <c r="G2159" i="10" s="1"/>
  <c r="H2158" i="10"/>
  <c r="E2158" i="10"/>
  <c r="H2157" i="10"/>
  <c r="E2157" i="10"/>
  <c r="G2157" i="10" s="1"/>
  <c r="H2156" i="10"/>
  <c r="E2156" i="10"/>
  <c r="G2156" i="10" s="1"/>
  <c r="H2155" i="10"/>
  <c r="E2155" i="10"/>
  <c r="H2154" i="10"/>
  <c r="E2154" i="10"/>
  <c r="G2154" i="10" s="1"/>
  <c r="H2153" i="10"/>
  <c r="E2153" i="10"/>
  <c r="H2152" i="10"/>
  <c r="E2152" i="10"/>
  <c r="G2152" i="10" s="1"/>
  <c r="H2151" i="10"/>
  <c r="E2151" i="10"/>
  <c r="H2150" i="10"/>
  <c r="E2150" i="10"/>
  <c r="G2150" i="10" s="1"/>
  <c r="H2149" i="10"/>
  <c r="E2149" i="10"/>
  <c r="H2148" i="10"/>
  <c r="E2148" i="10"/>
  <c r="G2148" i="10" s="1"/>
  <c r="H2147" i="10"/>
  <c r="E2147" i="10"/>
  <c r="H2146" i="10"/>
  <c r="E2146" i="10"/>
  <c r="G2146" i="10" s="1"/>
  <c r="H2145" i="10"/>
  <c r="E2145" i="10"/>
  <c r="H2144" i="10"/>
  <c r="E2144" i="10"/>
  <c r="G2144" i="10" s="1"/>
  <c r="H2143" i="10"/>
  <c r="E2143" i="10"/>
  <c r="H2142" i="10"/>
  <c r="E2142" i="10"/>
  <c r="G2142" i="10" s="1"/>
  <c r="H2141" i="10"/>
  <c r="E2141" i="10"/>
  <c r="G2141" i="10" s="1"/>
  <c r="H2140" i="10"/>
  <c r="E2140" i="10"/>
  <c r="G2140" i="10" s="1"/>
  <c r="H2139" i="10"/>
  <c r="E2139" i="10"/>
  <c r="H2138" i="10"/>
  <c r="E2138" i="10"/>
  <c r="G2138" i="10" s="1"/>
  <c r="H2137" i="10"/>
  <c r="E2137" i="10"/>
  <c r="G2137" i="10" s="1"/>
  <c r="H2136" i="10"/>
  <c r="E2136" i="10"/>
  <c r="G2136" i="10" s="1"/>
  <c r="H2135" i="10"/>
  <c r="E2135" i="10"/>
  <c r="H2134" i="10"/>
  <c r="E2134" i="10"/>
  <c r="G2134" i="10" s="1"/>
  <c r="H2133" i="10"/>
  <c r="E2133" i="10"/>
  <c r="H2132" i="10"/>
  <c r="E2132" i="10"/>
  <c r="G2132" i="10" s="1"/>
  <c r="H2131" i="10"/>
  <c r="E2131" i="10"/>
  <c r="H2130" i="10"/>
  <c r="E2130" i="10"/>
  <c r="G2130" i="10" s="1"/>
  <c r="H2129" i="10"/>
  <c r="E2129" i="10"/>
  <c r="G2129" i="10" s="1"/>
  <c r="H2128" i="10"/>
  <c r="E2128" i="10"/>
  <c r="G2128" i="10" s="1"/>
  <c r="H2127" i="10"/>
  <c r="E2127" i="10"/>
  <c r="H2126" i="10"/>
  <c r="E2126" i="10"/>
  <c r="H2125" i="10"/>
  <c r="E2125" i="10"/>
  <c r="G2125" i="10" s="1"/>
  <c r="H2124" i="10"/>
  <c r="E2124" i="10"/>
  <c r="G2124" i="10" s="1"/>
  <c r="H2123" i="10"/>
  <c r="E2123" i="10"/>
  <c r="H2122" i="10"/>
  <c r="E2122" i="10"/>
  <c r="G2122" i="10" s="1"/>
  <c r="H2121" i="10"/>
  <c r="E2121" i="10"/>
  <c r="H2120" i="10"/>
  <c r="E2120" i="10"/>
  <c r="G2120" i="10" s="1"/>
  <c r="H2119" i="10"/>
  <c r="E2119" i="10"/>
  <c r="H2118" i="10"/>
  <c r="E2118" i="10"/>
  <c r="G2118" i="10" s="1"/>
  <c r="H2117" i="10"/>
  <c r="E2117" i="10"/>
  <c r="H2116" i="10"/>
  <c r="E2116" i="10"/>
  <c r="G2116" i="10" s="1"/>
  <c r="H2115" i="10"/>
  <c r="E2115" i="10"/>
  <c r="H2114" i="10"/>
  <c r="E2114" i="10"/>
  <c r="G2114" i="10" s="1"/>
  <c r="H2113" i="10"/>
  <c r="E2113" i="10"/>
  <c r="H2112" i="10"/>
  <c r="E2112" i="10"/>
  <c r="G2112" i="10" s="1"/>
  <c r="H2111" i="10"/>
  <c r="E2111" i="10"/>
  <c r="G2111" i="10" s="1"/>
  <c r="H2110" i="10"/>
  <c r="E2110" i="10"/>
  <c r="G2110" i="10" s="1"/>
  <c r="H2109" i="10"/>
  <c r="E2109" i="10"/>
  <c r="H2108" i="10"/>
  <c r="E2108" i="10"/>
  <c r="G2108" i="10" s="1"/>
  <c r="H2107" i="10"/>
  <c r="E2107" i="10"/>
  <c r="H2106" i="10"/>
  <c r="E2106" i="10"/>
  <c r="G2106" i="10" s="1"/>
  <c r="H2105" i="10"/>
  <c r="E2105" i="10"/>
  <c r="H2104" i="10"/>
  <c r="E2104" i="10"/>
  <c r="G2104" i="10" s="1"/>
  <c r="H2103" i="10"/>
  <c r="E2103" i="10"/>
  <c r="H2102" i="10"/>
  <c r="E2102" i="10"/>
  <c r="H2101" i="10"/>
  <c r="E2101" i="10"/>
  <c r="G2101" i="10" s="1"/>
  <c r="H2100" i="10"/>
  <c r="E2100" i="10"/>
  <c r="G2100" i="10" s="1"/>
  <c r="H2099" i="10"/>
  <c r="E2099" i="10"/>
  <c r="H2098" i="10"/>
  <c r="E2098" i="10"/>
  <c r="G2098" i="10" s="1"/>
  <c r="H2097" i="10"/>
  <c r="E2097" i="10"/>
  <c r="H2096" i="10"/>
  <c r="E2096" i="10"/>
  <c r="G2096" i="10" s="1"/>
  <c r="H2095" i="10"/>
  <c r="E2095" i="10"/>
  <c r="H2094" i="10"/>
  <c r="E2094" i="10"/>
  <c r="G2094" i="10" s="1"/>
  <c r="H2093" i="10"/>
  <c r="E2093" i="10"/>
  <c r="H2092" i="10"/>
  <c r="E2092" i="10"/>
  <c r="G2092" i="10" s="1"/>
  <c r="H2091" i="10"/>
  <c r="E2091" i="10"/>
  <c r="H2090" i="10"/>
  <c r="E2090" i="10"/>
  <c r="G2090" i="10" s="1"/>
  <c r="H2089" i="10"/>
  <c r="E2089" i="10"/>
  <c r="G2089" i="10" s="1"/>
  <c r="H2088" i="10"/>
  <c r="E2088" i="10"/>
  <c r="H2087" i="10"/>
  <c r="E2087" i="10"/>
  <c r="G2087" i="10" s="1"/>
  <c r="H2086" i="10"/>
  <c r="E2086" i="10"/>
  <c r="G2086" i="10" s="1"/>
  <c r="H2085" i="10"/>
  <c r="E2085" i="10"/>
  <c r="G2085" i="10" s="1"/>
  <c r="H2084" i="10"/>
  <c r="E2084" i="10"/>
  <c r="H2083" i="10"/>
  <c r="E2083" i="10"/>
  <c r="G2083" i="10" s="1"/>
  <c r="H2082" i="10"/>
  <c r="E2082" i="10"/>
  <c r="G2082" i="10" s="1"/>
  <c r="H2081" i="10"/>
  <c r="E2081" i="10"/>
  <c r="G2081" i="10" s="1"/>
  <c r="H2080" i="10"/>
  <c r="E2080" i="10"/>
  <c r="H2079" i="10"/>
  <c r="E2079" i="10"/>
  <c r="G2079" i="10" s="1"/>
  <c r="H2078" i="10"/>
  <c r="E2078" i="10"/>
  <c r="G2078" i="10" s="1"/>
  <c r="H2077" i="10"/>
  <c r="E2077" i="10"/>
  <c r="G2077" i="10" s="1"/>
  <c r="H2076" i="10"/>
  <c r="E2076" i="10"/>
  <c r="H2075" i="10"/>
  <c r="E2075" i="10"/>
  <c r="G2075" i="10" s="1"/>
  <c r="H2074" i="10"/>
  <c r="E2074" i="10"/>
  <c r="G2074" i="10" s="1"/>
  <c r="H2073" i="10"/>
  <c r="E2073" i="10"/>
  <c r="G2073" i="10" s="1"/>
  <c r="H2072" i="10"/>
  <c r="E2072" i="10"/>
  <c r="H2071" i="10"/>
  <c r="E2071" i="10"/>
  <c r="G2071" i="10" s="1"/>
  <c r="H2070" i="10"/>
  <c r="E2070" i="10"/>
  <c r="G2070" i="10" s="1"/>
  <c r="H2069" i="10"/>
  <c r="E2069" i="10"/>
  <c r="G2069" i="10" s="1"/>
  <c r="H2068" i="10"/>
  <c r="E2068" i="10"/>
  <c r="H2067" i="10"/>
  <c r="E2067" i="10"/>
  <c r="G2067" i="10" s="1"/>
  <c r="H2066" i="10"/>
  <c r="E2066" i="10"/>
  <c r="G2066" i="10" s="1"/>
  <c r="H2065" i="10"/>
  <c r="E2065" i="10"/>
  <c r="G2065" i="10" s="1"/>
  <c r="H2064" i="10"/>
  <c r="E2064" i="10"/>
  <c r="H2063" i="10"/>
  <c r="E2063" i="10"/>
  <c r="G2063" i="10" s="1"/>
  <c r="H2062" i="10"/>
  <c r="E2062" i="10"/>
  <c r="G2062" i="10" s="1"/>
  <c r="H2061" i="10"/>
  <c r="E2061" i="10"/>
  <c r="G2061" i="10" s="1"/>
  <c r="H2060" i="10"/>
  <c r="E2060" i="10"/>
  <c r="H2059" i="10"/>
  <c r="E2059" i="10"/>
  <c r="G2059" i="10" s="1"/>
  <c r="H2058" i="10"/>
  <c r="E2058" i="10"/>
  <c r="G2058" i="10" s="1"/>
  <c r="H2057" i="10"/>
  <c r="E2057" i="10"/>
  <c r="G2057" i="10" s="1"/>
  <c r="H2056" i="10"/>
  <c r="E2056" i="10"/>
  <c r="H2055" i="10"/>
  <c r="E2055" i="10"/>
  <c r="G2055" i="10" s="1"/>
  <c r="H2054" i="10"/>
  <c r="E2054" i="10"/>
  <c r="G2054" i="10" s="1"/>
  <c r="H2053" i="10"/>
  <c r="E2053" i="10"/>
  <c r="G2053" i="10" s="1"/>
  <c r="H2052" i="10"/>
  <c r="E2052" i="10"/>
  <c r="H2051" i="10"/>
  <c r="E2051" i="10"/>
  <c r="G2051" i="10" s="1"/>
  <c r="H2050" i="10"/>
  <c r="E2050" i="10"/>
  <c r="G2050" i="10" s="1"/>
  <c r="H2049" i="10"/>
  <c r="E2049" i="10"/>
  <c r="G2049" i="10" s="1"/>
  <c r="H2048" i="10"/>
  <c r="E2048" i="10"/>
  <c r="H2047" i="10"/>
  <c r="E2047" i="10"/>
  <c r="G2047" i="10" s="1"/>
  <c r="H2046" i="10"/>
  <c r="E2046" i="10"/>
  <c r="G2046" i="10" s="1"/>
  <c r="H2045" i="10"/>
  <c r="E2045" i="10"/>
  <c r="H2044" i="10"/>
  <c r="E2044" i="10"/>
  <c r="G2044" i="10" s="1"/>
  <c r="H2043" i="10"/>
  <c r="E2043" i="10"/>
  <c r="G2043" i="10" s="1"/>
  <c r="H2042" i="10"/>
  <c r="E2042" i="10"/>
  <c r="H2041" i="10"/>
  <c r="E2041" i="10"/>
  <c r="G2041" i="10" s="1"/>
  <c r="H2040" i="10"/>
  <c r="E2040" i="10"/>
  <c r="H2039" i="10"/>
  <c r="E2039" i="10"/>
  <c r="G2039" i="10" s="1"/>
  <c r="H2038" i="10"/>
  <c r="E2038" i="10"/>
  <c r="H2037" i="10"/>
  <c r="E2037" i="10"/>
  <c r="H2036" i="10"/>
  <c r="E2036" i="10"/>
  <c r="G2036" i="10" s="1"/>
  <c r="H2035" i="10"/>
  <c r="E2035" i="10"/>
  <c r="G2035" i="10" s="1"/>
  <c r="H2034" i="10"/>
  <c r="E2034" i="10"/>
  <c r="H2033" i="10"/>
  <c r="E2033" i="10"/>
  <c r="G2033" i="10" s="1"/>
  <c r="H2032" i="10"/>
  <c r="E2032" i="10"/>
  <c r="H2031" i="10"/>
  <c r="E2031" i="10"/>
  <c r="G2031" i="10" s="1"/>
  <c r="H2030" i="10"/>
  <c r="E2030" i="10"/>
  <c r="H2029" i="10"/>
  <c r="E2029" i="10"/>
  <c r="H2028" i="10"/>
  <c r="E2028" i="10"/>
  <c r="G2028" i="10" s="1"/>
  <c r="H2027" i="10"/>
  <c r="E2027" i="10"/>
  <c r="G2027" i="10" s="1"/>
  <c r="H2026" i="10"/>
  <c r="E2026" i="10"/>
  <c r="H2025" i="10"/>
  <c r="E2025" i="10"/>
  <c r="G2025" i="10" s="1"/>
  <c r="H2024" i="10"/>
  <c r="E2024" i="10"/>
  <c r="H2023" i="10"/>
  <c r="E2023" i="10"/>
  <c r="G2023" i="10" s="1"/>
  <c r="H2022" i="10"/>
  <c r="E2022" i="10"/>
  <c r="H2021" i="10"/>
  <c r="E2021" i="10"/>
  <c r="H2020" i="10"/>
  <c r="E2020" i="10"/>
  <c r="G2020" i="10" s="1"/>
  <c r="H2019" i="10"/>
  <c r="E2019" i="10"/>
  <c r="G2019" i="10" s="1"/>
  <c r="H2018" i="10"/>
  <c r="E2018" i="10"/>
  <c r="H2017" i="10"/>
  <c r="E2017" i="10"/>
  <c r="G2017" i="10" s="1"/>
  <c r="H2016" i="10"/>
  <c r="E2016" i="10"/>
  <c r="H2015" i="10"/>
  <c r="E2015" i="10"/>
  <c r="G2015" i="10" s="1"/>
  <c r="H2014" i="10"/>
  <c r="E2014" i="10"/>
  <c r="H2013" i="10"/>
  <c r="E2013" i="10"/>
  <c r="H2012" i="10"/>
  <c r="E2012" i="10"/>
  <c r="G2012" i="10" s="1"/>
  <c r="H2011" i="10"/>
  <c r="E2011" i="10"/>
  <c r="G2011" i="10" s="1"/>
  <c r="H2010" i="10"/>
  <c r="E2010" i="10"/>
  <c r="H2009" i="10"/>
  <c r="E2009" i="10"/>
  <c r="G2009" i="10" s="1"/>
  <c r="H2008" i="10"/>
  <c r="E2008" i="10"/>
  <c r="H2007" i="10"/>
  <c r="E2007" i="10"/>
  <c r="G2007" i="10" s="1"/>
  <c r="H2006" i="10"/>
  <c r="E2006" i="10"/>
  <c r="H2005" i="10"/>
  <c r="E2005" i="10"/>
  <c r="G2005" i="10" s="1"/>
  <c r="H2004" i="10"/>
  <c r="E2004" i="10"/>
  <c r="H2003" i="10"/>
  <c r="E2003" i="10"/>
  <c r="G2003" i="10" s="1"/>
  <c r="H2002" i="10"/>
  <c r="E2002" i="10"/>
  <c r="H2001" i="10"/>
  <c r="E2001" i="10"/>
  <c r="G2001" i="10" s="1"/>
  <c r="H2000" i="10"/>
  <c r="E2000" i="10"/>
  <c r="H1999" i="10"/>
  <c r="E1999" i="10"/>
  <c r="G1999" i="10" s="1"/>
  <c r="H1998" i="10"/>
  <c r="E1998" i="10"/>
  <c r="H1997" i="10"/>
  <c r="E1997" i="10"/>
  <c r="G1997" i="10" s="1"/>
  <c r="H1996" i="10"/>
  <c r="E1996" i="10"/>
  <c r="G1996" i="10" s="1"/>
  <c r="H1995" i="10"/>
  <c r="E1995" i="10"/>
  <c r="G1995" i="10" s="1"/>
  <c r="H1994" i="10"/>
  <c r="E1994" i="10"/>
  <c r="H1993" i="10"/>
  <c r="E1993" i="10"/>
  <c r="G1993" i="10" s="1"/>
  <c r="H1992" i="10"/>
  <c r="E1992" i="10"/>
  <c r="H1991" i="10"/>
  <c r="E1991" i="10"/>
  <c r="G1991" i="10" s="1"/>
  <c r="H1990" i="10"/>
  <c r="E1990" i="10"/>
  <c r="H1989" i="10"/>
  <c r="E1989" i="10"/>
  <c r="H1988" i="10"/>
  <c r="E1988" i="10"/>
  <c r="G1988" i="10" s="1"/>
  <c r="H1987" i="10"/>
  <c r="E1987" i="10"/>
  <c r="G1987" i="10" s="1"/>
  <c r="H1986" i="10"/>
  <c r="E1986" i="10"/>
  <c r="H1985" i="10"/>
  <c r="E1985" i="10"/>
  <c r="G1985" i="10" s="1"/>
  <c r="H1984" i="10"/>
  <c r="E1984" i="10"/>
  <c r="H1983" i="10"/>
  <c r="E1983" i="10"/>
  <c r="H1982" i="10"/>
  <c r="E1982" i="10"/>
  <c r="G1982" i="10" s="1"/>
  <c r="H1981" i="10"/>
  <c r="E1981" i="10"/>
  <c r="H1980" i="10"/>
  <c r="E1980" i="10"/>
  <c r="G1980" i="10" s="1"/>
  <c r="H1979" i="10"/>
  <c r="E1979" i="10"/>
  <c r="H1978" i="10"/>
  <c r="E1978" i="10"/>
  <c r="G1978" i="10" s="1"/>
  <c r="H1977" i="10"/>
  <c r="E1977" i="10"/>
  <c r="G1977" i="10" s="1"/>
  <c r="H1976" i="10"/>
  <c r="E1976" i="10"/>
  <c r="H1975" i="10"/>
  <c r="E1975" i="10"/>
  <c r="H1974" i="10"/>
  <c r="E1974" i="10"/>
  <c r="G1974" i="10" s="1"/>
  <c r="H1973" i="10"/>
  <c r="E1973" i="10"/>
  <c r="G1973" i="10" s="1"/>
  <c r="H1972" i="10"/>
  <c r="E1972" i="10"/>
  <c r="H1971" i="10"/>
  <c r="E1971" i="10"/>
  <c r="H1970" i="10"/>
  <c r="E1970" i="10"/>
  <c r="G1970" i="10" s="1"/>
  <c r="H1969" i="10"/>
  <c r="E1969" i="10"/>
  <c r="H1968" i="10"/>
  <c r="E1968" i="10"/>
  <c r="H1967" i="10"/>
  <c r="E1967" i="10"/>
  <c r="H1966" i="10"/>
  <c r="E1966" i="10"/>
  <c r="G1966" i="10" s="1"/>
  <c r="H1965" i="10"/>
  <c r="E1965" i="10"/>
  <c r="G1965" i="10" s="1"/>
  <c r="H1964" i="10"/>
  <c r="E1964" i="10"/>
  <c r="H1963" i="10"/>
  <c r="E1963" i="10"/>
  <c r="H1962" i="10"/>
  <c r="E1962" i="10"/>
  <c r="G1962" i="10" s="1"/>
  <c r="H1961" i="10"/>
  <c r="E1961" i="10"/>
  <c r="H1960" i="10"/>
  <c r="E1960" i="10"/>
  <c r="H1959" i="10"/>
  <c r="E1959" i="10"/>
  <c r="H1958" i="10"/>
  <c r="E1958" i="10"/>
  <c r="G1958" i="10" s="1"/>
  <c r="H1957" i="10"/>
  <c r="E1957" i="10"/>
  <c r="G1957" i="10" s="1"/>
  <c r="H1956" i="10"/>
  <c r="E1956" i="10"/>
  <c r="H1955" i="10"/>
  <c r="E1955" i="10"/>
  <c r="H1954" i="10"/>
  <c r="E1954" i="10"/>
  <c r="G1954" i="10" s="1"/>
  <c r="H1953" i="10"/>
  <c r="E1953" i="10"/>
  <c r="H1952" i="10"/>
  <c r="E1952" i="10"/>
  <c r="H1951" i="10"/>
  <c r="E1951" i="10"/>
  <c r="H1950" i="10"/>
  <c r="E1950" i="10"/>
  <c r="G1950" i="10" s="1"/>
  <c r="H1949" i="10"/>
  <c r="E1949" i="10"/>
  <c r="G1949" i="10" s="1"/>
  <c r="H1948" i="10"/>
  <c r="E1948" i="10"/>
  <c r="H1947" i="10"/>
  <c r="E1947" i="10"/>
  <c r="H1946" i="10"/>
  <c r="E1946" i="10"/>
  <c r="G1946" i="10" s="1"/>
  <c r="H1945" i="10"/>
  <c r="E1945" i="10"/>
  <c r="H1944" i="10"/>
  <c r="E1944" i="10"/>
  <c r="H1943" i="10"/>
  <c r="E1943" i="10"/>
  <c r="H1942" i="10"/>
  <c r="E1942" i="10"/>
  <c r="G1942" i="10" s="1"/>
  <c r="H1941" i="10"/>
  <c r="E1941" i="10"/>
  <c r="G1941" i="10" s="1"/>
  <c r="H1940" i="10"/>
  <c r="E1940" i="10"/>
  <c r="H1939" i="10"/>
  <c r="E1939" i="10"/>
  <c r="H1938" i="10"/>
  <c r="E1938" i="10"/>
  <c r="G1938" i="10" s="1"/>
  <c r="H1937" i="10"/>
  <c r="E1937" i="10"/>
  <c r="H1936" i="10"/>
  <c r="E1936" i="10"/>
  <c r="H1935" i="10"/>
  <c r="E1935" i="10"/>
  <c r="H1934" i="10"/>
  <c r="E1934" i="10"/>
  <c r="G1934" i="10" s="1"/>
  <c r="H1933" i="10"/>
  <c r="E1933" i="10"/>
  <c r="G1933" i="10" s="1"/>
  <c r="H1932" i="10"/>
  <c r="E1932" i="10"/>
  <c r="H1931" i="10"/>
  <c r="E1931" i="10"/>
  <c r="H1930" i="10"/>
  <c r="E1930" i="10"/>
  <c r="G1930" i="10" s="1"/>
  <c r="H1929" i="10"/>
  <c r="E1929" i="10"/>
  <c r="H1928" i="10"/>
  <c r="E1928" i="10"/>
  <c r="H1927" i="10"/>
  <c r="E1927" i="10"/>
  <c r="H1926" i="10"/>
  <c r="E1926" i="10"/>
  <c r="G1926" i="10" s="1"/>
  <c r="H1925" i="10"/>
  <c r="E1925" i="10"/>
  <c r="H1924" i="10"/>
  <c r="E1924" i="10"/>
  <c r="H1923" i="10"/>
  <c r="E1923" i="10"/>
  <c r="H1922" i="10"/>
  <c r="E1922" i="10"/>
  <c r="G1922" i="10" s="1"/>
  <c r="H1921" i="10"/>
  <c r="E1921" i="10"/>
  <c r="H1920" i="10"/>
  <c r="E1920" i="10"/>
  <c r="H1919" i="10"/>
  <c r="E1919" i="10"/>
  <c r="H1918" i="10"/>
  <c r="E1918" i="10"/>
  <c r="G1918" i="10" s="1"/>
  <c r="H1917" i="10"/>
  <c r="E1917" i="10"/>
  <c r="H1916" i="10"/>
  <c r="E1916" i="10"/>
  <c r="H1915" i="10"/>
  <c r="E1915" i="10"/>
  <c r="H1914" i="10"/>
  <c r="E1914" i="10"/>
  <c r="G1914" i="10" s="1"/>
  <c r="H1913" i="10"/>
  <c r="E1913" i="10"/>
  <c r="H1912" i="10"/>
  <c r="E1912" i="10"/>
  <c r="H1911" i="10"/>
  <c r="E1911" i="10"/>
  <c r="H1910" i="10"/>
  <c r="E1910" i="10"/>
  <c r="G1910" i="10" s="1"/>
  <c r="H1909" i="10"/>
  <c r="E1909" i="10"/>
  <c r="H1908" i="10"/>
  <c r="E1908" i="10"/>
  <c r="H1907" i="10"/>
  <c r="E1907" i="10"/>
  <c r="H1906" i="10"/>
  <c r="E1906" i="10"/>
  <c r="G1906" i="10" s="1"/>
  <c r="H1905" i="10"/>
  <c r="E1905" i="10"/>
  <c r="H1904" i="10"/>
  <c r="E1904" i="10"/>
  <c r="H1903" i="10"/>
  <c r="E1903" i="10"/>
  <c r="H1902" i="10"/>
  <c r="E1902" i="10"/>
  <c r="G1902" i="10" s="1"/>
  <c r="H1901" i="10"/>
  <c r="E1901" i="10"/>
  <c r="G1901" i="10" s="1"/>
  <c r="H1900" i="10"/>
  <c r="E1900" i="10"/>
  <c r="H1899" i="10"/>
  <c r="E1899" i="10"/>
  <c r="H1898" i="10"/>
  <c r="E1898" i="10"/>
  <c r="G1898" i="10" s="1"/>
  <c r="H1897" i="10"/>
  <c r="E1897" i="10"/>
  <c r="H1896" i="10"/>
  <c r="E1896" i="10"/>
  <c r="H1895" i="10"/>
  <c r="E1895" i="10"/>
  <c r="H1894" i="10"/>
  <c r="E1894" i="10"/>
  <c r="G1894" i="10" s="1"/>
  <c r="H1893" i="10"/>
  <c r="E1893" i="10"/>
  <c r="G1893" i="10" s="1"/>
  <c r="H1892" i="10"/>
  <c r="E1892" i="10"/>
  <c r="H1891" i="10"/>
  <c r="E1891" i="10"/>
  <c r="H1890" i="10"/>
  <c r="E1890" i="10"/>
  <c r="G1890" i="10" s="1"/>
  <c r="H1889" i="10"/>
  <c r="E1889" i="10"/>
  <c r="H1888" i="10"/>
  <c r="E1888" i="10"/>
  <c r="H1887" i="10"/>
  <c r="E1887" i="10"/>
  <c r="H1886" i="10"/>
  <c r="E1886" i="10"/>
  <c r="G1886" i="10" s="1"/>
  <c r="H1885" i="10"/>
  <c r="E1885" i="10"/>
  <c r="G1885" i="10" s="1"/>
  <c r="H1884" i="10"/>
  <c r="E1884" i="10"/>
  <c r="H1883" i="10"/>
  <c r="E1883" i="10"/>
  <c r="H1882" i="10"/>
  <c r="E1882" i="10"/>
  <c r="G1882" i="10" s="1"/>
  <c r="H1881" i="10"/>
  <c r="E1881" i="10"/>
  <c r="H1880" i="10"/>
  <c r="E1880" i="10"/>
  <c r="H1879" i="10"/>
  <c r="E1879" i="10"/>
  <c r="H1878" i="10"/>
  <c r="E1878" i="10"/>
  <c r="G1878" i="10" s="1"/>
  <c r="H1877" i="10"/>
  <c r="E1877" i="10"/>
  <c r="H1876" i="10"/>
  <c r="E1876" i="10"/>
  <c r="H1875" i="10"/>
  <c r="E1875" i="10"/>
  <c r="H1874" i="10"/>
  <c r="E1874" i="10"/>
  <c r="G1874" i="10" s="1"/>
  <c r="H1873" i="10"/>
  <c r="E1873" i="10"/>
  <c r="H1872" i="10"/>
  <c r="E1872" i="10"/>
  <c r="H1871" i="10"/>
  <c r="E1871" i="10"/>
  <c r="H1870" i="10"/>
  <c r="E1870" i="10"/>
  <c r="G1870" i="10" s="1"/>
  <c r="H1869" i="10"/>
  <c r="E1869" i="10"/>
  <c r="H1868" i="10"/>
  <c r="E1868" i="10"/>
  <c r="H1867" i="10"/>
  <c r="E1867" i="10"/>
  <c r="H1866" i="10"/>
  <c r="E1866" i="10"/>
  <c r="G1866" i="10" s="1"/>
  <c r="H1865" i="10"/>
  <c r="E1865" i="10"/>
  <c r="H1864" i="10"/>
  <c r="E1864" i="10"/>
  <c r="H1863" i="10"/>
  <c r="E1863" i="10"/>
  <c r="H1862" i="10"/>
  <c r="E1862" i="10"/>
  <c r="G1862" i="10" s="1"/>
  <c r="H1861" i="10"/>
  <c r="E1861" i="10"/>
  <c r="G1861" i="10" s="1"/>
  <c r="H1860" i="10"/>
  <c r="E1860" i="10"/>
  <c r="H1859" i="10"/>
  <c r="E1859" i="10"/>
  <c r="H1858" i="10"/>
  <c r="E1858" i="10"/>
  <c r="G1858" i="10" s="1"/>
  <c r="H1857" i="10"/>
  <c r="E1857" i="10"/>
  <c r="H1856" i="10"/>
  <c r="E1856" i="10"/>
  <c r="H1855" i="10"/>
  <c r="E1855" i="10"/>
  <c r="H1854" i="10"/>
  <c r="E1854" i="10"/>
  <c r="G1854" i="10" s="1"/>
  <c r="H1853" i="10"/>
  <c r="E1853" i="10"/>
  <c r="G1853" i="10" s="1"/>
  <c r="H1852" i="10"/>
  <c r="E1852" i="10"/>
  <c r="H1851" i="10"/>
  <c r="E1851" i="10"/>
  <c r="H1850" i="10"/>
  <c r="E1850" i="10"/>
  <c r="G1850" i="10" s="1"/>
  <c r="H1849" i="10"/>
  <c r="E1849" i="10"/>
  <c r="H1848" i="10"/>
  <c r="E1848" i="10"/>
  <c r="H1847" i="10"/>
  <c r="E1847" i="10"/>
  <c r="H1846" i="10"/>
  <c r="E1846" i="10"/>
  <c r="G1846" i="10" s="1"/>
  <c r="H1845" i="10"/>
  <c r="E1845" i="10"/>
  <c r="G1845" i="10" s="1"/>
  <c r="H1844" i="10"/>
  <c r="E1844" i="10"/>
  <c r="H1843" i="10"/>
  <c r="E1843" i="10"/>
  <c r="H1842" i="10"/>
  <c r="E1842" i="10"/>
  <c r="G1842" i="10" s="1"/>
  <c r="H1841" i="10"/>
  <c r="E1841" i="10"/>
  <c r="H1840" i="10"/>
  <c r="E1840" i="10"/>
  <c r="H1839" i="10"/>
  <c r="E1839" i="10"/>
  <c r="H1838" i="10"/>
  <c r="E1838" i="10"/>
  <c r="G1838" i="10" s="1"/>
  <c r="H1837" i="10"/>
  <c r="E1837" i="10"/>
  <c r="G1837" i="10" s="1"/>
  <c r="H1836" i="10"/>
  <c r="E1836" i="10"/>
  <c r="H1835" i="10"/>
  <c r="E1835" i="10"/>
  <c r="H1834" i="10"/>
  <c r="E1834" i="10"/>
  <c r="G1834" i="10" s="1"/>
  <c r="H1833" i="10"/>
  <c r="E1833" i="10"/>
  <c r="H1832" i="10"/>
  <c r="E1832" i="10"/>
  <c r="H1831" i="10"/>
  <c r="E1831" i="10"/>
  <c r="H1830" i="10"/>
  <c r="E1830" i="10"/>
  <c r="G1830" i="10" s="1"/>
  <c r="H1829" i="10"/>
  <c r="E1829" i="10"/>
  <c r="G1829" i="10" s="1"/>
  <c r="H1828" i="10"/>
  <c r="E1828" i="10"/>
  <c r="H1827" i="10"/>
  <c r="E1827" i="10"/>
  <c r="H1826" i="10"/>
  <c r="E1826" i="10"/>
  <c r="G1826" i="10" s="1"/>
  <c r="H1825" i="10"/>
  <c r="E1825" i="10"/>
  <c r="H1824" i="10"/>
  <c r="E1824" i="10"/>
  <c r="H1823" i="10"/>
  <c r="E1823" i="10"/>
  <c r="H1822" i="10"/>
  <c r="E1822" i="10"/>
  <c r="G1822" i="10" s="1"/>
  <c r="H1821" i="10"/>
  <c r="E1821" i="10"/>
  <c r="G1821" i="10" s="1"/>
  <c r="H1820" i="10"/>
  <c r="E1820" i="10"/>
  <c r="H1819" i="10"/>
  <c r="E1819" i="10"/>
  <c r="H1818" i="10"/>
  <c r="E1818" i="10"/>
  <c r="G1818" i="10" s="1"/>
  <c r="H1817" i="10"/>
  <c r="E1817" i="10"/>
  <c r="H1816" i="10"/>
  <c r="E1816" i="10"/>
  <c r="H1815" i="10"/>
  <c r="E1815" i="10"/>
  <c r="H1814" i="10"/>
  <c r="E1814" i="10"/>
  <c r="G1814" i="10" s="1"/>
  <c r="H1813" i="10"/>
  <c r="E1813" i="10"/>
  <c r="G1813" i="10" s="1"/>
  <c r="H1812" i="10"/>
  <c r="E1812" i="10"/>
  <c r="H1811" i="10"/>
  <c r="E1811" i="10"/>
  <c r="G1811" i="10" s="1"/>
  <c r="H1810" i="10"/>
  <c r="E1810" i="10"/>
  <c r="G1810" i="10" s="1"/>
  <c r="H1809" i="10"/>
  <c r="E1809" i="10"/>
  <c r="H1808" i="10"/>
  <c r="E1808" i="10"/>
  <c r="H1807" i="10"/>
  <c r="E1807" i="10"/>
  <c r="G1807" i="10" s="1"/>
  <c r="H1806" i="10"/>
  <c r="E1806" i="10"/>
  <c r="G1806" i="10" s="1"/>
  <c r="H1805" i="10"/>
  <c r="E1805" i="10"/>
  <c r="G1805" i="10" s="1"/>
  <c r="H1804" i="10"/>
  <c r="E1804" i="10"/>
  <c r="H1803" i="10"/>
  <c r="E1803" i="10"/>
  <c r="G1803" i="10" s="1"/>
  <c r="H1802" i="10"/>
  <c r="E1802" i="10"/>
  <c r="G1802" i="10" s="1"/>
  <c r="H1801" i="10"/>
  <c r="E1801" i="10"/>
  <c r="H1800" i="10"/>
  <c r="E1800" i="10"/>
  <c r="H1799" i="10"/>
  <c r="E1799" i="10"/>
  <c r="H1798" i="10"/>
  <c r="E1798" i="10"/>
  <c r="G1798" i="10" s="1"/>
  <c r="H1797" i="10"/>
  <c r="E1797" i="10"/>
  <c r="G1797" i="10" s="1"/>
  <c r="H1796" i="10"/>
  <c r="E1796" i="10"/>
  <c r="H1795" i="10"/>
  <c r="E1795" i="10"/>
  <c r="G1795" i="10" s="1"/>
  <c r="H1794" i="10"/>
  <c r="E1794" i="10"/>
  <c r="G1794" i="10" s="1"/>
  <c r="H1793" i="10"/>
  <c r="E1793" i="10"/>
  <c r="H1792" i="10"/>
  <c r="E1792" i="10"/>
  <c r="H1791" i="10"/>
  <c r="E1791" i="10"/>
  <c r="G1791" i="10" s="1"/>
  <c r="H1790" i="10"/>
  <c r="E1790" i="10"/>
  <c r="G1790" i="10" s="1"/>
  <c r="H1789" i="10"/>
  <c r="E1789" i="10"/>
  <c r="G1789" i="10" s="1"/>
  <c r="H1788" i="10"/>
  <c r="E1788" i="10"/>
  <c r="H1787" i="10"/>
  <c r="E1787" i="10"/>
  <c r="H1786" i="10"/>
  <c r="E1786" i="10"/>
  <c r="G1786" i="10" s="1"/>
  <c r="H1785" i="10"/>
  <c r="E1785" i="10"/>
  <c r="H1784" i="10"/>
  <c r="E1784" i="10"/>
  <c r="H1783" i="10"/>
  <c r="E1783" i="10"/>
  <c r="G1783" i="10" s="1"/>
  <c r="H1782" i="10"/>
  <c r="E1782" i="10"/>
  <c r="G1782" i="10" s="1"/>
  <c r="H1781" i="10"/>
  <c r="E1781" i="10"/>
  <c r="G1781" i="10" s="1"/>
  <c r="H1780" i="10"/>
  <c r="E1780" i="10"/>
  <c r="H1779" i="10"/>
  <c r="E1779" i="10"/>
  <c r="H1778" i="10"/>
  <c r="E1778" i="10"/>
  <c r="G1778" i="10" s="1"/>
  <c r="H1777" i="10"/>
  <c r="E1777" i="10"/>
  <c r="H1776" i="10"/>
  <c r="E1776" i="10"/>
  <c r="H1775" i="10"/>
  <c r="E1775" i="10"/>
  <c r="H1774" i="10"/>
  <c r="E1774" i="10"/>
  <c r="G1774" i="10" s="1"/>
  <c r="H1773" i="10"/>
  <c r="E1773" i="10"/>
  <c r="G1773" i="10" s="1"/>
  <c r="H1772" i="10"/>
  <c r="E1772" i="10"/>
  <c r="H1771" i="10"/>
  <c r="E1771" i="10"/>
  <c r="G1772" i="10" s="1"/>
  <c r="H1770" i="10"/>
  <c r="E1770" i="10"/>
  <c r="H1769" i="10"/>
  <c r="E1769" i="10"/>
  <c r="G1769" i="10" s="1"/>
  <c r="H1768" i="10"/>
  <c r="E1768" i="10"/>
  <c r="H1767" i="10"/>
  <c r="E1767" i="10"/>
  <c r="H1766" i="10"/>
  <c r="E1766" i="10"/>
  <c r="H1765" i="10"/>
  <c r="E1765" i="10"/>
  <c r="G1765" i="10" s="1"/>
  <c r="H1764" i="10"/>
  <c r="E1764" i="10"/>
  <c r="H1763" i="10"/>
  <c r="E1763" i="10"/>
  <c r="H1762" i="10"/>
  <c r="E1762" i="10"/>
  <c r="H1761" i="10"/>
  <c r="E1761" i="10"/>
  <c r="G1761" i="10" s="1"/>
  <c r="H1760" i="10"/>
  <c r="E1760" i="10"/>
  <c r="H1759" i="10"/>
  <c r="E1759" i="10"/>
  <c r="H1758" i="10"/>
  <c r="E1758" i="10"/>
  <c r="H1757" i="10"/>
  <c r="E1757" i="10"/>
  <c r="G1757" i="10" s="1"/>
  <c r="H1756" i="10"/>
  <c r="E1756" i="10"/>
  <c r="H1755" i="10"/>
  <c r="E1755" i="10"/>
  <c r="H1754" i="10"/>
  <c r="E1754" i="10"/>
  <c r="H1753" i="10"/>
  <c r="E1753" i="10"/>
  <c r="G1753" i="10" s="1"/>
  <c r="H1752" i="10"/>
  <c r="E1752" i="10"/>
  <c r="H1751" i="10"/>
  <c r="E1751" i="10"/>
  <c r="H1750" i="10"/>
  <c r="E1750" i="10"/>
  <c r="H1749" i="10"/>
  <c r="E1749" i="10"/>
  <c r="G1749" i="10" s="1"/>
  <c r="H1748" i="10"/>
  <c r="E1748" i="10"/>
  <c r="H1747" i="10"/>
  <c r="E1747" i="10"/>
  <c r="H1746" i="10"/>
  <c r="E1746" i="10"/>
  <c r="H1745" i="10"/>
  <c r="E1745" i="10"/>
  <c r="G1745" i="10" s="1"/>
  <c r="H1744" i="10"/>
  <c r="E1744" i="10"/>
  <c r="H1743" i="10"/>
  <c r="E1743" i="10"/>
  <c r="H1742" i="10"/>
  <c r="E1742" i="10"/>
  <c r="H1741" i="10"/>
  <c r="E1741" i="10"/>
  <c r="G1741" i="10" s="1"/>
  <c r="H1740" i="10"/>
  <c r="E1740" i="10"/>
  <c r="H1739" i="10"/>
  <c r="E1739" i="10"/>
  <c r="H1738" i="10"/>
  <c r="E1738" i="10"/>
  <c r="H1737" i="10"/>
  <c r="E1737" i="10"/>
  <c r="G1737" i="10" s="1"/>
  <c r="H1736" i="10"/>
  <c r="E1736" i="10"/>
  <c r="H1735" i="10"/>
  <c r="E1735" i="10"/>
  <c r="H1734" i="10"/>
  <c r="E1734" i="10"/>
  <c r="H1733" i="10"/>
  <c r="E1733" i="10"/>
  <c r="G1733" i="10" s="1"/>
  <c r="H1732" i="10"/>
  <c r="E1732" i="10"/>
  <c r="H1731" i="10"/>
  <c r="E1731" i="10"/>
  <c r="H1730" i="10"/>
  <c r="E1730" i="10"/>
  <c r="H1729" i="10"/>
  <c r="E1729" i="10"/>
  <c r="G1729" i="10" s="1"/>
  <c r="H1728" i="10"/>
  <c r="E1728" i="10"/>
  <c r="H1727" i="10"/>
  <c r="E1727" i="10"/>
  <c r="H1726" i="10"/>
  <c r="E1726" i="10"/>
  <c r="H1725" i="10"/>
  <c r="E1725" i="10"/>
  <c r="G1725" i="10" s="1"/>
  <c r="H1724" i="10"/>
  <c r="E1724" i="10"/>
  <c r="H1723" i="10"/>
  <c r="E1723" i="10"/>
  <c r="H1722" i="10"/>
  <c r="E1722" i="10"/>
  <c r="H1721" i="10"/>
  <c r="E1721" i="10"/>
  <c r="G1721" i="10" s="1"/>
  <c r="H1720" i="10"/>
  <c r="E1720" i="10"/>
  <c r="H1719" i="10"/>
  <c r="E1719" i="10"/>
  <c r="H1718" i="10"/>
  <c r="E1718" i="10"/>
  <c r="H1717" i="10"/>
  <c r="E1717" i="10"/>
  <c r="G1717" i="10" s="1"/>
  <c r="H1716" i="10"/>
  <c r="E1716" i="10"/>
  <c r="H1715" i="10"/>
  <c r="E1715" i="10"/>
  <c r="H1714" i="10"/>
  <c r="E1714" i="10"/>
  <c r="H1713" i="10"/>
  <c r="E1713" i="10"/>
  <c r="G1713" i="10" s="1"/>
  <c r="H1712" i="10"/>
  <c r="E1712" i="10"/>
  <c r="H1711" i="10"/>
  <c r="E1711" i="10"/>
  <c r="H1710" i="10"/>
  <c r="E1710" i="10"/>
  <c r="H1709" i="10"/>
  <c r="E1709" i="10"/>
  <c r="G1709" i="10" s="1"/>
  <c r="H1708" i="10"/>
  <c r="E1708" i="10"/>
  <c r="H1707" i="10"/>
  <c r="E1707" i="10"/>
  <c r="H1706" i="10"/>
  <c r="E1706" i="10"/>
  <c r="G1706" i="10" s="1"/>
  <c r="H1705" i="10"/>
  <c r="E1705" i="10"/>
  <c r="G1705" i="10" s="1"/>
  <c r="H1704" i="10"/>
  <c r="E1704" i="10"/>
  <c r="H1703" i="10"/>
  <c r="E1703" i="10"/>
  <c r="H1702" i="10"/>
  <c r="E1702" i="10"/>
  <c r="G1702" i="10" s="1"/>
  <c r="H1701" i="10"/>
  <c r="E1701" i="10"/>
  <c r="G1701" i="10" s="1"/>
  <c r="H1700" i="10"/>
  <c r="E1700" i="10"/>
  <c r="H1699" i="10"/>
  <c r="E1699" i="10"/>
  <c r="G1699" i="10" s="1"/>
  <c r="H1698" i="10"/>
  <c r="E1698" i="10"/>
  <c r="H1697" i="10"/>
  <c r="E1697" i="10"/>
  <c r="G1697" i="10" s="1"/>
  <c r="H1696" i="10"/>
  <c r="E1696" i="10"/>
  <c r="H1695" i="10"/>
  <c r="E1695" i="10"/>
  <c r="G1695" i="10" s="1"/>
  <c r="H1694" i="10"/>
  <c r="E1694" i="10"/>
  <c r="H1693" i="10"/>
  <c r="E1693" i="10"/>
  <c r="G1693" i="10" s="1"/>
  <c r="H1692" i="10"/>
  <c r="E1692" i="10"/>
  <c r="H1691" i="10"/>
  <c r="E1691" i="10"/>
  <c r="H1690" i="10"/>
  <c r="E1690" i="10"/>
  <c r="H1689" i="10"/>
  <c r="E1689" i="10"/>
  <c r="H1688" i="10"/>
  <c r="E1688" i="10"/>
  <c r="H1687" i="10"/>
  <c r="E1687" i="10"/>
  <c r="H1686" i="10"/>
  <c r="E1686" i="10"/>
  <c r="H1685" i="10"/>
  <c r="E1685" i="10"/>
  <c r="H1684" i="10"/>
  <c r="E1684" i="10"/>
  <c r="H1683" i="10"/>
  <c r="E1683" i="10"/>
  <c r="H1682" i="10"/>
  <c r="E1682" i="10"/>
  <c r="H1681" i="10"/>
  <c r="E1681" i="10"/>
  <c r="H1680" i="10"/>
  <c r="E1680" i="10"/>
  <c r="H1679" i="10"/>
  <c r="E1679" i="10"/>
  <c r="H1678" i="10"/>
  <c r="E1678" i="10"/>
  <c r="H1677" i="10"/>
  <c r="E1677" i="10"/>
  <c r="H1676" i="10"/>
  <c r="E1676" i="10"/>
  <c r="H1675" i="10"/>
  <c r="E1675" i="10"/>
  <c r="H1674" i="10"/>
  <c r="E1674" i="10"/>
  <c r="H1673" i="10"/>
  <c r="E1673" i="10"/>
  <c r="H1672" i="10"/>
  <c r="E1672" i="10"/>
  <c r="H1671" i="10"/>
  <c r="E1671" i="10"/>
  <c r="H1670" i="10"/>
  <c r="E1670" i="10"/>
  <c r="H1669" i="10"/>
  <c r="E1669" i="10"/>
  <c r="H1668" i="10"/>
  <c r="E1668" i="10"/>
  <c r="H1667" i="10"/>
  <c r="E1667" i="10"/>
  <c r="H1666" i="10"/>
  <c r="E1666" i="10"/>
  <c r="H1665" i="10"/>
  <c r="E1665" i="10"/>
  <c r="H1664" i="10"/>
  <c r="E1664" i="10"/>
  <c r="H1663" i="10"/>
  <c r="E1663" i="10"/>
  <c r="H1662" i="10"/>
  <c r="E1662" i="10"/>
  <c r="G1662" i="10" s="1"/>
  <c r="H1661" i="10"/>
  <c r="E1661" i="10"/>
  <c r="H1660" i="10"/>
  <c r="E1660" i="10"/>
  <c r="G1660" i="10" s="1"/>
  <c r="H1659" i="10"/>
  <c r="E1659" i="10"/>
  <c r="H1658" i="10"/>
  <c r="E1658" i="10"/>
  <c r="G1658" i="10" s="1"/>
  <c r="H1657" i="10"/>
  <c r="E1657" i="10"/>
  <c r="H1656" i="10"/>
  <c r="E1656" i="10"/>
  <c r="G1656" i="10" s="1"/>
  <c r="H1655" i="10"/>
  <c r="E1655" i="10"/>
  <c r="H1654" i="10"/>
  <c r="E1654" i="10"/>
  <c r="G1654" i="10" s="1"/>
  <c r="H1653" i="10"/>
  <c r="E1653" i="10"/>
  <c r="H1652" i="10"/>
  <c r="E1652" i="10"/>
  <c r="G1652" i="10" s="1"/>
  <c r="H1651" i="10"/>
  <c r="E1651" i="10"/>
  <c r="H1650" i="10"/>
  <c r="E1650" i="10"/>
  <c r="G1650" i="10" s="1"/>
  <c r="H1649" i="10"/>
  <c r="E1649" i="10"/>
  <c r="H1648" i="10"/>
  <c r="E1648" i="10"/>
  <c r="G1648" i="10" s="1"/>
  <c r="H1647" i="10"/>
  <c r="E1647" i="10"/>
  <c r="H1646" i="10"/>
  <c r="E1646" i="10"/>
  <c r="G1646" i="10" s="1"/>
  <c r="H1645" i="10"/>
  <c r="E1645" i="10"/>
  <c r="H1644" i="10"/>
  <c r="E1644" i="10"/>
  <c r="G1644" i="10" s="1"/>
  <c r="H1643" i="10"/>
  <c r="E1643" i="10"/>
  <c r="H1642" i="10"/>
  <c r="E1642" i="10"/>
  <c r="G1642" i="10" s="1"/>
  <c r="H1641" i="10"/>
  <c r="E1641" i="10"/>
  <c r="H1640" i="10"/>
  <c r="E1640" i="10"/>
  <c r="G1640" i="10" s="1"/>
  <c r="H1639" i="10"/>
  <c r="E1639" i="10"/>
  <c r="H1638" i="10"/>
  <c r="E1638" i="10"/>
  <c r="G1638" i="10" s="1"/>
  <c r="H1637" i="10"/>
  <c r="E1637" i="10"/>
  <c r="H1636" i="10"/>
  <c r="E1636" i="10"/>
  <c r="G1636" i="10" s="1"/>
  <c r="H1635" i="10"/>
  <c r="E1635" i="10"/>
  <c r="H1634" i="10"/>
  <c r="E1634" i="10"/>
  <c r="G1634" i="10" s="1"/>
  <c r="H1633" i="10"/>
  <c r="E1633" i="10"/>
  <c r="H1632" i="10"/>
  <c r="E1632" i="10"/>
  <c r="G1632" i="10" s="1"/>
  <c r="H1631" i="10"/>
  <c r="E1631" i="10"/>
  <c r="H1630" i="10"/>
  <c r="E1630" i="10"/>
  <c r="G1630" i="10" s="1"/>
  <c r="H1629" i="10"/>
  <c r="E1629" i="10"/>
  <c r="H1628" i="10"/>
  <c r="E1628" i="10"/>
  <c r="G1628" i="10" s="1"/>
  <c r="H1627" i="10"/>
  <c r="E1627" i="10"/>
  <c r="H1626" i="10"/>
  <c r="E1626" i="10"/>
  <c r="G1626" i="10" s="1"/>
  <c r="H1625" i="10"/>
  <c r="E1625" i="10"/>
  <c r="H1624" i="10"/>
  <c r="E1624" i="10"/>
  <c r="G1624" i="10" s="1"/>
  <c r="H1623" i="10"/>
  <c r="E1623" i="10"/>
  <c r="H1622" i="10"/>
  <c r="E1622" i="10"/>
  <c r="G1622" i="10" s="1"/>
  <c r="H1621" i="10"/>
  <c r="E1621" i="10"/>
  <c r="H1620" i="10"/>
  <c r="E1620" i="10"/>
  <c r="G1620" i="10" s="1"/>
  <c r="H1619" i="10"/>
  <c r="E1619" i="10"/>
  <c r="H1618" i="10"/>
  <c r="E1618" i="10"/>
  <c r="G1618" i="10" s="1"/>
  <c r="H1617" i="10"/>
  <c r="E1617" i="10"/>
  <c r="H1616" i="10"/>
  <c r="E1616" i="10"/>
  <c r="G1616" i="10" s="1"/>
  <c r="H1615" i="10"/>
  <c r="G1615" i="10"/>
  <c r="E1615" i="10"/>
  <c r="H1614" i="10"/>
  <c r="E1614" i="10"/>
  <c r="G1614" i="10" s="1"/>
  <c r="H1613" i="10"/>
  <c r="G1613" i="10"/>
  <c r="E1613" i="10"/>
  <c r="H1612" i="10"/>
  <c r="E1612" i="10"/>
  <c r="G1612" i="10" s="1"/>
  <c r="H1611" i="10"/>
  <c r="E1611" i="10"/>
  <c r="H1610" i="10"/>
  <c r="E1610" i="10"/>
  <c r="G1610" i="10" s="1"/>
  <c r="H1609" i="10"/>
  <c r="E1609" i="10"/>
  <c r="H1608" i="10"/>
  <c r="E1608" i="10"/>
  <c r="H1607" i="10"/>
  <c r="G1607" i="10"/>
  <c r="E1607" i="10"/>
  <c r="H1606" i="10"/>
  <c r="E1606" i="10"/>
  <c r="G1606" i="10" s="1"/>
  <c r="H1605" i="10"/>
  <c r="G1605" i="10"/>
  <c r="E1605" i="10"/>
  <c r="H1604" i="10"/>
  <c r="E1604" i="10"/>
  <c r="G1604" i="10" s="1"/>
  <c r="H1603" i="10"/>
  <c r="E1603" i="10"/>
  <c r="H1602" i="10"/>
  <c r="E1602" i="10"/>
  <c r="G1602" i="10" s="1"/>
  <c r="H1601" i="10"/>
  <c r="E1601" i="10"/>
  <c r="H1600" i="10"/>
  <c r="E1600" i="10"/>
  <c r="H1599" i="10"/>
  <c r="G1599" i="10"/>
  <c r="E1599" i="10"/>
  <c r="H1598" i="10"/>
  <c r="E1598" i="10"/>
  <c r="G1598" i="10" s="1"/>
  <c r="H1597" i="10"/>
  <c r="G1597" i="10"/>
  <c r="E1597" i="10"/>
  <c r="H1596" i="10"/>
  <c r="E1596" i="10"/>
  <c r="G1596" i="10" s="1"/>
  <c r="H1595" i="10"/>
  <c r="E1595" i="10"/>
  <c r="H1594" i="10"/>
  <c r="E1594" i="10"/>
  <c r="G1594" i="10" s="1"/>
  <c r="H1593" i="10"/>
  <c r="E1593" i="10"/>
  <c r="H1592" i="10"/>
  <c r="E1592" i="10"/>
  <c r="H1591" i="10"/>
  <c r="G1591" i="10"/>
  <c r="E1591" i="10"/>
  <c r="H1590" i="10"/>
  <c r="E1590" i="10"/>
  <c r="G1590" i="10" s="1"/>
  <c r="H1589" i="10"/>
  <c r="G1589" i="10"/>
  <c r="E1589" i="10"/>
  <c r="H1588" i="10"/>
  <c r="E1588" i="10"/>
  <c r="G1588" i="10" s="1"/>
  <c r="H1587" i="10"/>
  <c r="E1587" i="10"/>
  <c r="H1586" i="10"/>
  <c r="E1586" i="10"/>
  <c r="G1586" i="10" s="1"/>
  <c r="H1585" i="10"/>
  <c r="E1585" i="10"/>
  <c r="H1584" i="10"/>
  <c r="E1584" i="10"/>
  <c r="H1583" i="10"/>
  <c r="G1583" i="10"/>
  <c r="E1583" i="10"/>
  <c r="H1582" i="10"/>
  <c r="E1582" i="10"/>
  <c r="G1582" i="10" s="1"/>
  <c r="H1581" i="10"/>
  <c r="G1581" i="10"/>
  <c r="E1581" i="10"/>
  <c r="H1580" i="10"/>
  <c r="E1580" i="10"/>
  <c r="G1580" i="10" s="1"/>
  <c r="H1579" i="10"/>
  <c r="E1579" i="10"/>
  <c r="H1578" i="10"/>
  <c r="E1578" i="10"/>
  <c r="G1578" i="10" s="1"/>
  <c r="H1577" i="10"/>
  <c r="E1577" i="10"/>
  <c r="H1576" i="10"/>
  <c r="E1576" i="10"/>
  <c r="H1575" i="10"/>
  <c r="G1575" i="10"/>
  <c r="E1575" i="10"/>
  <c r="H1574" i="10"/>
  <c r="E1574" i="10"/>
  <c r="G1574" i="10" s="1"/>
  <c r="H1573" i="10"/>
  <c r="G1573" i="10"/>
  <c r="E1573" i="10"/>
  <c r="H1572" i="10"/>
  <c r="E1572" i="10"/>
  <c r="G1572" i="10" s="1"/>
  <c r="H1571" i="10"/>
  <c r="E1571" i="10"/>
  <c r="H1570" i="10"/>
  <c r="E1570" i="10"/>
  <c r="G1570" i="10" s="1"/>
  <c r="H1569" i="10"/>
  <c r="E1569" i="10"/>
  <c r="H1568" i="10"/>
  <c r="E1568" i="10"/>
  <c r="H1567" i="10"/>
  <c r="G1567" i="10"/>
  <c r="E1567" i="10"/>
  <c r="H1566" i="10"/>
  <c r="E1566" i="10"/>
  <c r="G1566" i="10" s="1"/>
  <c r="H1565" i="10"/>
  <c r="G1565" i="10"/>
  <c r="E1565" i="10"/>
  <c r="H1564" i="10"/>
  <c r="E1564" i="10"/>
  <c r="G1564" i="10" s="1"/>
  <c r="H1563" i="10"/>
  <c r="E1563" i="10"/>
  <c r="H1562" i="10"/>
  <c r="E1562" i="10"/>
  <c r="G1562" i="10" s="1"/>
  <c r="H1561" i="10"/>
  <c r="E1561" i="10"/>
  <c r="H1560" i="10"/>
  <c r="E1560" i="10"/>
  <c r="H1559" i="10"/>
  <c r="G1559" i="10"/>
  <c r="E1559" i="10"/>
  <c r="H1558" i="10"/>
  <c r="E1558" i="10"/>
  <c r="G1558" i="10" s="1"/>
  <c r="H1557" i="10"/>
  <c r="G1557" i="10"/>
  <c r="E1557" i="10"/>
  <c r="H1556" i="10"/>
  <c r="E1556" i="10"/>
  <c r="G1556" i="10" s="1"/>
  <c r="H1555" i="10"/>
  <c r="E1555" i="10"/>
  <c r="H1554" i="10"/>
  <c r="E1554" i="10"/>
  <c r="G1554" i="10" s="1"/>
  <c r="H1553" i="10"/>
  <c r="E1553" i="10"/>
  <c r="H1552" i="10"/>
  <c r="E1552" i="10"/>
  <c r="H1551" i="10"/>
  <c r="G1551" i="10"/>
  <c r="E1551" i="10"/>
  <c r="H1550" i="10"/>
  <c r="E1550" i="10"/>
  <c r="G1550" i="10" s="1"/>
  <c r="H1549" i="10"/>
  <c r="G1549" i="10"/>
  <c r="E1549" i="10"/>
  <c r="H1548" i="10"/>
  <c r="E1548" i="10"/>
  <c r="G1548" i="10" s="1"/>
  <c r="H1547" i="10"/>
  <c r="E1547" i="10"/>
  <c r="H1546" i="10"/>
  <c r="E1546" i="10"/>
  <c r="G1546" i="10" s="1"/>
  <c r="H1545" i="10"/>
  <c r="E1545" i="10"/>
  <c r="H1544" i="10"/>
  <c r="E1544" i="10"/>
  <c r="H1543" i="10"/>
  <c r="G1543" i="10"/>
  <c r="E1543" i="10"/>
  <c r="H1542" i="10"/>
  <c r="E1542" i="10"/>
  <c r="G1542" i="10" s="1"/>
  <c r="H1541" i="10"/>
  <c r="E1541" i="10"/>
  <c r="H1540" i="10"/>
  <c r="E1540" i="10"/>
  <c r="G1540" i="10" s="1"/>
  <c r="H1539" i="10"/>
  <c r="E1539" i="10"/>
  <c r="H1538" i="10"/>
  <c r="E1538" i="10"/>
  <c r="G1538" i="10" s="1"/>
  <c r="H1537" i="10"/>
  <c r="E1537" i="10"/>
  <c r="H1536" i="10"/>
  <c r="E1536" i="10"/>
  <c r="H1535" i="10"/>
  <c r="G1535" i="10"/>
  <c r="E1535" i="10"/>
  <c r="H1534" i="10"/>
  <c r="E1534" i="10"/>
  <c r="G1534" i="10" s="1"/>
  <c r="H1533" i="10"/>
  <c r="G1533" i="10"/>
  <c r="E1533" i="10"/>
  <c r="H1532" i="10"/>
  <c r="E1532" i="10"/>
  <c r="G1532" i="10" s="1"/>
  <c r="H1531" i="10"/>
  <c r="E1531" i="10"/>
  <c r="H1530" i="10"/>
  <c r="E1530" i="10"/>
  <c r="G1530" i="10" s="1"/>
  <c r="H1529" i="10"/>
  <c r="E1529" i="10"/>
  <c r="H1528" i="10"/>
  <c r="E1528" i="10"/>
  <c r="H1527" i="10"/>
  <c r="G1527" i="10"/>
  <c r="E1527" i="10"/>
  <c r="H1526" i="10"/>
  <c r="E1526" i="10"/>
  <c r="G1526" i="10" s="1"/>
  <c r="H1525" i="10"/>
  <c r="E1525" i="10"/>
  <c r="H1524" i="10"/>
  <c r="E1524" i="10"/>
  <c r="G1524" i="10" s="1"/>
  <c r="H1523" i="10"/>
  <c r="E1523" i="10"/>
  <c r="H1522" i="10"/>
  <c r="E1522" i="10"/>
  <c r="G1522" i="10" s="1"/>
  <c r="H1521" i="10"/>
  <c r="E1521" i="10"/>
  <c r="H1520" i="10"/>
  <c r="E1520" i="10"/>
  <c r="H1519" i="10"/>
  <c r="G1519" i="10"/>
  <c r="E1519" i="10"/>
  <c r="H1518" i="10"/>
  <c r="E1518" i="10"/>
  <c r="G1518" i="10" s="1"/>
  <c r="H1517" i="10"/>
  <c r="G1517" i="10"/>
  <c r="E1517" i="10"/>
  <c r="H1516" i="10"/>
  <c r="E1516" i="10"/>
  <c r="G1516" i="10" s="1"/>
  <c r="H1515" i="10"/>
  <c r="E1515" i="10"/>
  <c r="H1514" i="10"/>
  <c r="E1514" i="10"/>
  <c r="G1514" i="10" s="1"/>
  <c r="H1513" i="10"/>
  <c r="E1513" i="10"/>
  <c r="H1512" i="10"/>
  <c r="E1512" i="10"/>
  <c r="H1511" i="10"/>
  <c r="G1511" i="10"/>
  <c r="E1511" i="10"/>
  <c r="H1510" i="10"/>
  <c r="E1510" i="10"/>
  <c r="G1510" i="10" s="1"/>
  <c r="H1509" i="10"/>
  <c r="E1509" i="10"/>
  <c r="H1508" i="10"/>
  <c r="E1508" i="10"/>
  <c r="G1508" i="10" s="1"/>
  <c r="H1507" i="10"/>
  <c r="E1507" i="10"/>
  <c r="H1506" i="10"/>
  <c r="E1506" i="10"/>
  <c r="G1506" i="10" s="1"/>
  <c r="H1505" i="10"/>
  <c r="E1505" i="10"/>
  <c r="H1504" i="10"/>
  <c r="E1504" i="10"/>
  <c r="H1503" i="10"/>
  <c r="G1503" i="10"/>
  <c r="E1503" i="10"/>
  <c r="H1502" i="10"/>
  <c r="E1502" i="10"/>
  <c r="G1502" i="10" s="1"/>
  <c r="H1501" i="10"/>
  <c r="E1501" i="10"/>
  <c r="H1500" i="10"/>
  <c r="E1500" i="10"/>
  <c r="H1499" i="10"/>
  <c r="E1499" i="10"/>
  <c r="H1498" i="10"/>
  <c r="E1498" i="10"/>
  <c r="G1498" i="10" s="1"/>
  <c r="H1497" i="10"/>
  <c r="G1497" i="10"/>
  <c r="E1497" i="10"/>
  <c r="H1496" i="10"/>
  <c r="G1496" i="10"/>
  <c r="E1496" i="10"/>
  <c r="H1495" i="10"/>
  <c r="G1495" i="10"/>
  <c r="E1495" i="10"/>
  <c r="H1494" i="10"/>
  <c r="E1494" i="10"/>
  <c r="G1494" i="10" s="1"/>
  <c r="H1493" i="10"/>
  <c r="E1493" i="10"/>
  <c r="H1492" i="10"/>
  <c r="E1492" i="10"/>
  <c r="H1491" i="10"/>
  <c r="E1491" i="10"/>
  <c r="H1490" i="10"/>
  <c r="E1490" i="10"/>
  <c r="H1489" i="10"/>
  <c r="G1489" i="10"/>
  <c r="E1489" i="10"/>
  <c r="H1488" i="10"/>
  <c r="E1488" i="10"/>
  <c r="H1487" i="10"/>
  <c r="E1487" i="10"/>
  <c r="G1487" i="10" s="1"/>
  <c r="H1486" i="10"/>
  <c r="E1486" i="10"/>
  <c r="G1486" i="10" s="1"/>
  <c r="H1485" i="10"/>
  <c r="G1485" i="10"/>
  <c r="E1485" i="10"/>
  <c r="H1484" i="10"/>
  <c r="E1484" i="10"/>
  <c r="G1484" i="10" s="1"/>
  <c r="H1483" i="10"/>
  <c r="G1483" i="10"/>
  <c r="E1483" i="10"/>
  <c r="H1482" i="10"/>
  <c r="E1482" i="10"/>
  <c r="G1482" i="10" s="1"/>
  <c r="H1481" i="10"/>
  <c r="E1481" i="10"/>
  <c r="H1480" i="10"/>
  <c r="G1480" i="10"/>
  <c r="E1480" i="10"/>
  <c r="G1481" i="10" s="1"/>
  <c r="H1479" i="10"/>
  <c r="E1479" i="10"/>
  <c r="G1479" i="10" s="1"/>
  <c r="H1478" i="10"/>
  <c r="E1478" i="10"/>
  <c r="G1478" i="10" s="1"/>
  <c r="H1477" i="10"/>
  <c r="E1477" i="10"/>
  <c r="H1476" i="10"/>
  <c r="E1476" i="10"/>
  <c r="G1476" i="10" s="1"/>
  <c r="H1475" i="10"/>
  <c r="G1475" i="10"/>
  <c r="E1475" i="10"/>
  <c r="H1474" i="10"/>
  <c r="E1474" i="10"/>
  <c r="H1473" i="10"/>
  <c r="E1473" i="10"/>
  <c r="G1473" i="10" s="1"/>
  <c r="H1472" i="10"/>
  <c r="E1472" i="10"/>
  <c r="G1472" i="10" s="1"/>
  <c r="H1471" i="10"/>
  <c r="E1471" i="10"/>
  <c r="H1470" i="10"/>
  <c r="G1470" i="10"/>
  <c r="E1470" i="10"/>
  <c r="G1471" i="10" s="1"/>
  <c r="H1469" i="10"/>
  <c r="E1469" i="10"/>
  <c r="G1469" i="10" s="1"/>
  <c r="H1468" i="10"/>
  <c r="E1468" i="10"/>
  <c r="G1468" i="10" s="1"/>
  <c r="H1467" i="10"/>
  <c r="E1467" i="10"/>
  <c r="H1466" i="10"/>
  <c r="E1466" i="10"/>
  <c r="H1465" i="10"/>
  <c r="E1465" i="10"/>
  <c r="G1465" i="10" s="1"/>
  <c r="H1464" i="10"/>
  <c r="E1464" i="10"/>
  <c r="G1464" i="10" s="1"/>
  <c r="H1463" i="10"/>
  <c r="E1463" i="10"/>
  <c r="H1462" i="10"/>
  <c r="E1462" i="10"/>
  <c r="G1463" i="10" s="1"/>
  <c r="H1461" i="10"/>
  <c r="E1461" i="10"/>
  <c r="H1460" i="10"/>
  <c r="E1460" i="10"/>
  <c r="G1460" i="10" s="1"/>
  <c r="H1459" i="10"/>
  <c r="G1459" i="10"/>
  <c r="E1459" i="10"/>
  <c r="H1458" i="10"/>
  <c r="E1458" i="10"/>
  <c r="H1457" i="10"/>
  <c r="E1457" i="10"/>
  <c r="G1457" i="10" s="1"/>
  <c r="H1456" i="10"/>
  <c r="E1456" i="10"/>
  <c r="G1456" i="10" s="1"/>
  <c r="H1455" i="10"/>
  <c r="E1455" i="10"/>
  <c r="H1454" i="10"/>
  <c r="G1454" i="10"/>
  <c r="E1454" i="10"/>
  <c r="G1455" i="10" s="1"/>
  <c r="H1453" i="10"/>
  <c r="E1453" i="10"/>
  <c r="G1453" i="10" s="1"/>
  <c r="H1452" i="10"/>
  <c r="E1452" i="10"/>
  <c r="G1452" i="10" s="1"/>
  <c r="H1451" i="10"/>
  <c r="E1451" i="10"/>
  <c r="H1450" i="10"/>
  <c r="E1450" i="10"/>
  <c r="H1449" i="10"/>
  <c r="E1449" i="10"/>
  <c r="G1449" i="10" s="1"/>
  <c r="H1448" i="10"/>
  <c r="E1448" i="10"/>
  <c r="G1448" i="10" s="1"/>
  <c r="H1447" i="10"/>
  <c r="E1447" i="10"/>
  <c r="H1446" i="10"/>
  <c r="E1446" i="10"/>
  <c r="G1447" i="10" s="1"/>
  <c r="H1445" i="10"/>
  <c r="E1445" i="10"/>
  <c r="H1444" i="10"/>
  <c r="E1444" i="10"/>
  <c r="G1444" i="10" s="1"/>
  <c r="H1443" i="10"/>
  <c r="G1443" i="10"/>
  <c r="E1443" i="10"/>
  <c r="H1442" i="10"/>
  <c r="G1442" i="10"/>
  <c r="E1442" i="10"/>
  <c r="H1441" i="10"/>
  <c r="E1441" i="10"/>
  <c r="G1441" i="10" s="1"/>
  <c r="H1440" i="10"/>
  <c r="E1440" i="10"/>
  <c r="G1440" i="10" s="1"/>
  <c r="H1439" i="10"/>
  <c r="E1439" i="10"/>
  <c r="H1438" i="10"/>
  <c r="G1438" i="10"/>
  <c r="E1438" i="10"/>
  <c r="G1439" i="10" s="1"/>
  <c r="H1437" i="10"/>
  <c r="E1437" i="10"/>
  <c r="G1437" i="10" s="1"/>
  <c r="H1436" i="10"/>
  <c r="E1436" i="10"/>
  <c r="G1436" i="10" s="1"/>
  <c r="H1435" i="10"/>
  <c r="E1435" i="10"/>
  <c r="H1434" i="10"/>
  <c r="E1434" i="10"/>
  <c r="H1433" i="10"/>
  <c r="E1433" i="10"/>
  <c r="G1433" i="10" s="1"/>
  <c r="H1432" i="10"/>
  <c r="E1432" i="10"/>
  <c r="G1432" i="10" s="1"/>
  <c r="H1431" i="10"/>
  <c r="E1431" i="10"/>
  <c r="H1430" i="10"/>
  <c r="E1430" i="10"/>
  <c r="G1431" i="10" s="1"/>
  <c r="H1429" i="10"/>
  <c r="E1429" i="10"/>
  <c r="H1428" i="10"/>
  <c r="E1428" i="10"/>
  <c r="G1428" i="10" s="1"/>
  <c r="H1427" i="10"/>
  <c r="G1427" i="10"/>
  <c r="E1427" i="10"/>
  <c r="H1426" i="10"/>
  <c r="G1426" i="10"/>
  <c r="E1426" i="10"/>
  <c r="H1425" i="10"/>
  <c r="E1425" i="10"/>
  <c r="G1425" i="10" s="1"/>
  <c r="H1424" i="10"/>
  <c r="E1424" i="10"/>
  <c r="G1424" i="10" s="1"/>
  <c r="H1423" i="10"/>
  <c r="E1423" i="10"/>
  <c r="H1422" i="10"/>
  <c r="G1422" i="10"/>
  <c r="E1422" i="10"/>
  <c r="G1423" i="10" s="1"/>
  <c r="H1421" i="10"/>
  <c r="E1421" i="10"/>
  <c r="G1421" i="10" s="1"/>
  <c r="H1420" i="10"/>
  <c r="E1420" i="10"/>
  <c r="H1419" i="10"/>
  <c r="E1419" i="10"/>
  <c r="G1419" i="10" s="1"/>
  <c r="H1418" i="10"/>
  <c r="E1418" i="10"/>
  <c r="G1418" i="10" s="1"/>
  <c r="H1417" i="10"/>
  <c r="E1417" i="10"/>
  <c r="G1417" i="10" s="1"/>
  <c r="H1416" i="10"/>
  <c r="E1416" i="10"/>
  <c r="G1416" i="10" s="1"/>
  <c r="H1415" i="10"/>
  <c r="E1415" i="10"/>
  <c r="H1414" i="10"/>
  <c r="G1414" i="10"/>
  <c r="E1414" i="10"/>
  <c r="G1415" i="10" s="1"/>
  <c r="H1413" i="10"/>
  <c r="G1413" i="10"/>
  <c r="E1413" i="10"/>
  <c r="H1412" i="10"/>
  <c r="E1412" i="10"/>
  <c r="H1411" i="10"/>
  <c r="G1411" i="10"/>
  <c r="E1411" i="10"/>
  <c r="H1410" i="10"/>
  <c r="E1410" i="10"/>
  <c r="H1409" i="10"/>
  <c r="E1409" i="10"/>
  <c r="G1409" i="10" s="1"/>
  <c r="H1408" i="10"/>
  <c r="E1408" i="10"/>
  <c r="G1408" i="10" s="1"/>
  <c r="H1407" i="10"/>
  <c r="E1407" i="10"/>
  <c r="H1406" i="10"/>
  <c r="G1406" i="10"/>
  <c r="E1406" i="10"/>
  <c r="G1407" i="10" s="1"/>
  <c r="H1405" i="10"/>
  <c r="E1405" i="10"/>
  <c r="H1404" i="10"/>
  <c r="G1404" i="10"/>
  <c r="E1404" i="10"/>
  <c r="G1405" i="10" s="1"/>
  <c r="H1403" i="10"/>
  <c r="E1403" i="10"/>
  <c r="H1402" i="10"/>
  <c r="E1402" i="10"/>
  <c r="G1402" i="10" s="1"/>
  <c r="H1401" i="10"/>
  <c r="E1401" i="10"/>
  <c r="G1401" i="10" s="1"/>
  <c r="H1400" i="10"/>
  <c r="E1400" i="10"/>
  <c r="G1400" i="10" s="1"/>
  <c r="H1399" i="10"/>
  <c r="E1399" i="10"/>
  <c r="H1398" i="10"/>
  <c r="G1398" i="10"/>
  <c r="E1398" i="10"/>
  <c r="G1399" i="10" s="1"/>
  <c r="H1397" i="10"/>
  <c r="G1397" i="10"/>
  <c r="E1397" i="10"/>
  <c r="H1396" i="10"/>
  <c r="E1396" i="10"/>
  <c r="G1396" i="10" s="1"/>
  <c r="H1395" i="10"/>
  <c r="G1395" i="10"/>
  <c r="E1395" i="10"/>
  <c r="H1394" i="10"/>
  <c r="E1394" i="10"/>
  <c r="G1394" i="10" s="1"/>
  <c r="H1393" i="10"/>
  <c r="E1393" i="10"/>
  <c r="G1393" i="10" s="1"/>
  <c r="H1392" i="10"/>
  <c r="E1392" i="10"/>
  <c r="G1392" i="10" s="1"/>
  <c r="H1391" i="10"/>
  <c r="E1391" i="10"/>
  <c r="H1390" i="10"/>
  <c r="G1390" i="10"/>
  <c r="E1390" i="10"/>
  <c r="G1391" i="10" s="1"/>
  <c r="H1389" i="10"/>
  <c r="E1389" i="10"/>
  <c r="G1389" i="10" s="1"/>
  <c r="H1388" i="10"/>
  <c r="E1388" i="10"/>
  <c r="G1388" i="10" s="1"/>
  <c r="H1387" i="10"/>
  <c r="E1387" i="10"/>
  <c r="H1386" i="10"/>
  <c r="E1386" i="10"/>
  <c r="G1386" i="10" s="1"/>
  <c r="H1385" i="10"/>
  <c r="E1385" i="10"/>
  <c r="G1385" i="10" s="1"/>
  <c r="H1384" i="10"/>
  <c r="E1384" i="10"/>
  <c r="G1384" i="10" s="1"/>
  <c r="H1383" i="10"/>
  <c r="E1383" i="10"/>
  <c r="H1382" i="10"/>
  <c r="G1382" i="10"/>
  <c r="E1382" i="10"/>
  <c r="G1383" i="10" s="1"/>
  <c r="H1381" i="10"/>
  <c r="G1381" i="10"/>
  <c r="E1381" i="10"/>
  <c r="H1380" i="10"/>
  <c r="G1380" i="10"/>
  <c r="E1380" i="10"/>
  <c r="H1379" i="10"/>
  <c r="E1379" i="10"/>
  <c r="H1378" i="10"/>
  <c r="E1378" i="10"/>
  <c r="G1379" i="10" s="1"/>
  <c r="H1377" i="10"/>
  <c r="G1377" i="10"/>
  <c r="E1377" i="10"/>
  <c r="H1376" i="10"/>
  <c r="E1376" i="10"/>
  <c r="G1376" i="10" s="1"/>
  <c r="H1375" i="10"/>
  <c r="G1375" i="10"/>
  <c r="E1375" i="10"/>
  <c r="H1374" i="10"/>
  <c r="E1374" i="10"/>
  <c r="H1373" i="10"/>
  <c r="E1373" i="10"/>
  <c r="G1373" i="10" s="1"/>
  <c r="H1372" i="10"/>
  <c r="E1372" i="10"/>
  <c r="G1372" i="10" s="1"/>
  <c r="H1371" i="10"/>
  <c r="E1371" i="10"/>
  <c r="G1371" i="10" s="1"/>
  <c r="H1370" i="10"/>
  <c r="E1370" i="10"/>
  <c r="G1370" i="10" s="1"/>
  <c r="H1369" i="10"/>
  <c r="E1369" i="10"/>
  <c r="H1368" i="10"/>
  <c r="E1368" i="10"/>
  <c r="G1368" i="10" s="1"/>
  <c r="H1367" i="10"/>
  <c r="E1367" i="10"/>
  <c r="H1366" i="10"/>
  <c r="G1366" i="10"/>
  <c r="E1366" i="10"/>
  <c r="G1367" i="10" s="1"/>
  <c r="H1365" i="10"/>
  <c r="G1365" i="10"/>
  <c r="E1365" i="10"/>
  <c r="H1364" i="10"/>
  <c r="G1364" i="10"/>
  <c r="E1364" i="10"/>
  <c r="H1363" i="10"/>
  <c r="E1363" i="10"/>
  <c r="H1362" i="10"/>
  <c r="E1362" i="10"/>
  <c r="G1362" i="10" s="1"/>
  <c r="H1361" i="10"/>
  <c r="E1361" i="10"/>
  <c r="H1360" i="10"/>
  <c r="E1360" i="10"/>
  <c r="G1360" i="10" s="1"/>
  <c r="H1359" i="10"/>
  <c r="E1359" i="10"/>
  <c r="H1358" i="10"/>
  <c r="E1358" i="10"/>
  <c r="G1358" i="10" s="1"/>
  <c r="H1357" i="10"/>
  <c r="G1357" i="10"/>
  <c r="E1357" i="10"/>
  <c r="H1356" i="10"/>
  <c r="E1356" i="10"/>
  <c r="G1356" i="10" s="1"/>
  <c r="H1355" i="10"/>
  <c r="E1355" i="10"/>
  <c r="H1354" i="10"/>
  <c r="E1354" i="10"/>
  <c r="G1354" i="10" s="1"/>
  <c r="H1353" i="10"/>
  <c r="E1353" i="10"/>
  <c r="G1353" i="10" s="1"/>
  <c r="H1352" i="10"/>
  <c r="E1352" i="10"/>
  <c r="H1351" i="10"/>
  <c r="E1351" i="10"/>
  <c r="G1351" i="10" s="1"/>
  <c r="H1350" i="10"/>
  <c r="E1350" i="10"/>
  <c r="H1349" i="10"/>
  <c r="E1349" i="10"/>
  <c r="G1350" i="10" s="1"/>
  <c r="H1348" i="10"/>
  <c r="E1348" i="10"/>
  <c r="G1349" i="10" s="1"/>
  <c r="H1347" i="10"/>
  <c r="E1347" i="10"/>
  <c r="G1347" i="10" s="1"/>
  <c r="H1346" i="10"/>
  <c r="E1346" i="10"/>
  <c r="G1346" i="10" s="1"/>
  <c r="H1345" i="10"/>
  <c r="E1345" i="10"/>
  <c r="G1345" i="10" s="1"/>
  <c r="H1344" i="10"/>
  <c r="E1344" i="10"/>
  <c r="H1343" i="10"/>
  <c r="E1343" i="10"/>
  <c r="G1343" i="10" s="1"/>
  <c r="H1342" i="10"/>
  <c r="E1342" i="10"/>
  <c r="H1341" i="10"/>
  <c r="E1341" i="10"/>
  <c r="G1342" i="10" s="1"/>
  <c r="H1340" i="10"/>
  <c r="E1340" i="10"/>
  <c r="G1341" i="10" s="1"/>
  <c r="H1339" i="10"/>
  <c r="E1339" i="10"/>
  <c r="G1339" i="10" s="1"/>
  <c r="H1338" i="10"/>
  <c r="E1338" i="10"/>
  <c r="G1338" i="10" s="1"/>
  <c r="H1337" i="10"/>
  <c r="E1337" i="10"/>
  <c r="G1337" i="10" s="1"/>
  <c r="H1336" i="10"/>
  <c r="E1336" i="10"/>
  <c r="H1335" i="10"/>
  <c r="E1335" i="10"/>
  <c r="G1335" i="10" s="1"/>
  <c r="H1334" i="10"/>
  <c r="E1334" i="10"/>
  <c r="H1333" i="10"/>
  <c r="E1333" i="10"/>
  <c r="G1334" i="10" s="1"/>
  <c r="H1332" i="10"/>
  <c r="E1332" i="10"/>
  <c r="G1333" i="10" s="1"/>
  <c r="H1331" i="10"/>
  <c r="E1331" i="10"/>
  <c r="G1331" i="10" s="1"/>
  <c r="H1330" i="10"/>
  <c r="E1330" i="10"/>
  <c r="G1330" i="10" s="1"/>
  <c r="H1329" i="10"/>
  <c r="E1329" i="10"/>
  <c r="G1329" i="10" s="1"/>
  <c r="H1328" i="10"/>
  <c r="E1328" i="10"/>
  <c r="H1327" i="10"/>
  <c r="E1327" i="10"/>
  <c r="G1327" i="10" s="1"/>
  <c r="H1326" i="10"/>
  <c r="E1326" i="10"/>
  <c r="H1325" i="10"/>
  <c r="E1325" i="10"/>
  <c r="G1326" i="10" s="1"/>
  <c r="H1324" i="10"/>
  <c r="E1324" i="10"/>
  <c r="G1325" i="10" s="1"/>
  <c r="H1323" i="10"/>
  <c r="E1323" i="10"/>
  <c r="G1323" i="10" s="1"/>
  <c r="H1322" i="10"/>
  <c r="E1322" i="10"/>
  <c r="G1322" i="10" s="1"/>
  <c r="H1321" i="10"/>
  <c r="E1321" i="10"/>
  <c r="G1321" i="10" s="1"/>
  <c r="H1320" i="10"/>
  <c r="E1320" i="10"/>
  <c r="H1319" i="10"/>
  <c r="E1319" i="10"/>
  <c r="G1319" i="10" s="1"/>
  <c r="H1318" i="10"/>
  <c r="E1318" i="10"/>
  <c r="H1317" i="10"/>
  <c r="E1317" i="10"/>
  <c r="G1318" i="10" s="1"/>
  <c r="H1316" i="10"/>
  <c r="E1316" i="10"/>
  <c r="G1317" i="10" s="1"/>
  <c r="H1315" i="10"/>
  <c r="E1315" i="10"/>
  <c r="G1315" i="10" s="1"/>
  <c r="H1314" i="10"/>
  <c r="E1314" i="10"/>
  <c r="G1314" i="10" s="1"/>
  <c r="H1313" i="10"/>
  <c r="E1313" i="10"/>
  <c r="G1313" i="10" s="1"/>
  <c r="H1312" i="10"/>
  <c r="E1312" i="10"/>
  <c r="H1311" i="10"/>
  <c r="E1311" i="10"/>
  <c r="G1311" i="10" s="1"/>
  <c r="H1310" i="10"/>
  <c r="E1310" i="10"/>
  <c r="H1309" i="10"/>
  <c r="E1309" i="10"/>
  <c r="G1310" i="10" s="1"/>
  <c r="H1308" i="10"/>
  <c r="E1308" i="10"/>
  <c r="G1309" i="10" s="1"/>
  <c r="H1307" i="10"/>
  <c r="E1307" i="10"/>
  <c r="G1307" i="10" s="1"/>
  <c r="H1306" i="10"/>
  <c r="E1306" i="10"/>
  <c r="G1306" i="10" s="1"/>
  <c r="H1305" i="10"/>
  <c r="E1305" i="10"/>
  <c r="G1305" i="10" s="1"/>
  <c r="H1304" i="10"/>
  <c r="E1304" i="10"/>
  <c r="H1303" i="10"/>
  <c r="E1303" i="10"/>
  <c r="G1303" i="10" s="1"/>
  <c r="H1302" i="10"/>
  <c r="E1302" i="10"/>
  <c r="H1301" i="10"/>
  <c r="E1301" i="10"/>
  <c r="G1302" i="10" s="1"/>
  <c r="H1300" i="10"/>
  <c r="E1300" i="10"/>
  <c r="G1301" i="10" s="1"/>
  <c r="H1299" i="10"/>
  <c r="E1299" i="10"/>
  <c r="G1299" i="10" s="1"/>
  <c r="H1298" i="10"/>
  <c r="E1298" i="10"/>
  <c r="G1298" i="10" s="1"/>
  <c r="H1297" i="10"/>
  <c r="E1297" i="10"/>
  <c r="G1297" i="10" s="1"/>
  <c r="H1296" i="10"/>
  <c r="E1296" i="10"/>
  <c r="H1295" i="10"/>
  <c r="E1295" i="10"/>
  <c r="G1295" i="10" s="1"/>
  <c r="H1294" i="10"/>
  <c r="E1294" i="10"/>
  <c r="H1293" i="10"/>
  <c r="E1293" i="10"/>
  <c r="G1294" i="10" s="1"/>
  <c r="H1292" i="10"/>
  <c r="E1292" i="10"/>
  <c r="G1293" i="10" s="1"/>
  <c r="H1291" i="10"/>
  <c r="E1291" i="10"/>
  <c r="G1291" i="10" s="1"/>
  <c r="H1290" i="10"/>
  <c r="E1290" i="10"/>
  <c r="G1290" i="10" s="1"/>
  <c r="H1289" i="10"/>
  <c r="E1289" i="10"/>
  <c r="G1289" i="10" s="1"/>
  <c r="H1288" i="10"/>
  <c r="E1288" i="10"/>
  <c r="H1287" i="10"/>
  <c r="E1287" i="10"/>
  <c r="G1287" i="10" s="1"/>
  <c r="H1286" i="10"/>
  <c r="E1286" i="10"/>
  <c r="H1285" i="10"/>
  <c r="E1285" i="10"/>
  <c r="G1286" i="10" s="1"/>
  <c r="H1284" i="10"/>
  <c r="E1284" i="10"/>
  <c r="G1285" i="10" s="1"/>
  <c r="H1283" i="10"/>
  <c r="E1283" i="10"/>
  <c r="G1283" i="10" s="1"/>
  <c r="H1282" i="10"/>
  <c r="E1282" i="10"/>
  <c r="G1282" i="10" s="1"/>
  <c r="H1281" i="10"/>
  <c r="E1281" i="10"/>
  <c r="G1281" i="10" s="1"/>
  <c r="H1280" i="10"/>
  <c r="E1280" i="10"/>
  <c r="H1279" i="10"/>
  <c r="E1279" i="10"/>
  <c r="G1279" i="10" s="1"/>
  <c r="H1278" i="10"/>
  <c r="E1278" i="10"/>
  <c r="H1277" i="10"/>
  <c r="E1277" i="10"/>
  <c r="G1278" i="10" s="1"/>
  <c r="H1276" i="10"/>
  <c r="E1276" i="10"/>
  <c r="G1277" i="10" s="1"/>
  <c r="H1275" i="10"/>
  <c r="E1275" i="10"/>
  <c r="G1275" i="10" s="1"/>
  <c r="H1274" i="10"/>
  <c r="E1274" i="10"/>
  <c r="G1274" i="10" s="1"/>
  <c r="H1273" i="10"/>
  <c r="E1273" i="10"/>
  <c r="G1273" i="10" s="1"/>
  <c r="H1272" i="10"/>
  <c r="E1272" i="10"/>
  <c r="H1271" i="10"/>
  <c r="E1271" i="10"/>
  <c r="G1271" i="10" s="1"/>
  <c r="H1270" i="10"/>
  <c r="E1270" i="10"/>
  <c r="H1269" i="10"/>
  <c r="E1269" i="10"/>
  <c r="G1270" i="10" s="1"/>
  <c r="H1268" i="10"/>
  <c r="E1268" i="10"/>
  <c r="G1269" i="10" s="1"/>
  <c r="H1267" i="10"/>
  <c r="E1267" i="10"/>
  <c r="G1267" i="10" s="1"/>
  <c r="H1266" i="10"/>
  <c r="E1266" i="10"/>
  <c r="G1266" i="10" s="1"/>
  <c r="H1265" i="10"/>
  <c r="E1265" i="10"/>
  <c r="G1265" i="10" s="1"/>
  <c r="H1264" i="10"/>
  <c r="E1264" i="10"/>
  <c r="H1263" i="10"/>
  <c r="E1263" i="10"/>
  <c r="G1263" i="10" s="1"/>
  <c r="H1262" i="10"/>
  <c r="E1262" i="10"/>
  <c r="H1261" i="10"/>
  <c r="E1261" i="10"/>
  <c r="G1262" i="10" s="1"/>
  <c r="H1260" i="10"/>
  <c r="E1260" i="10"/>
  <c r="G1261" i="10" s="1"/>
  <c r="H1259" i="10"/>
  <c r="E1259" i="10"/>
  <c r="G1259" i="10" s="1"/>
  <c r="H1258" i="10"/>
  <c r="E1258" i="10"/>
  <c r="G1258" i="10" s="1"/>
  <c r="H1257" i="10"/>
  <c r="E1257" i="10"/>
  <c r="G1257" i="10" s="1"/>
  <c r="H1256" i="10"/>
  <c r="E1256" i="10"/>
  <c r="H1255" i="10"/>
  <c r="E1255" i="10"/>
  <c r="G1255" i="10" s="1"/>
  <c r="H1254" i="10"/>
  <c r="E1254" i="10"/>
  <c r="H1253" i="10"/>
  <c r="E1253" i="10"/>
  <c r="G1254" i="10" s="1"/>
  <c r="H1252" i="10"/>
  <c r="E1252" i="10"/>
  <c r="G1253" i="10" s="1"/>
  <c r="H1251" i="10"/>
  <c r="E1251" i="10"/>
  <c r="G1251" i="10" s="1"/>
  <c r="H1250" i="10"/>
  <c r="E1250" i="10"/>
  <c r="G1250" i="10" s="1"/>
  <c r="H1249" i="10"/>
  <c r="E1249" i="10"/>
  <c r="G1249" i="10" s="1"/>
  <c r="H1248" i="10"/>
  <c r="E1248" i="10"/>
  <c r="H1247" i="10"/>
  <c r="E1247" i="10"/>
  <c r="G1247" i="10" s="1"/>
  <c r="H1246" i="10"/>
  <c r="E1246" i="10"/>
  <c r="H1245" i="10"/>
  <c r="E1245" i="10"/>
  <c r="G1246" i="10" s="1"/>
  <c r="H1244" i="10"/>
  <c r="E1244" i="10"/>
  <c r="G1245" i="10" s="1"/>
  <c r="H1243" i="10"/>
  <c r="E1243" i="10"/>
  <c r="G1243" i="10" s="1"/>
  <c r="H1242" i="10"/>
  <c r="E1242" i="10"/>
  <c r="G1242" i="10" s="1"/>
  <c r="H1241" i="10"/>
  <c r="E1241" i="10"/>
  <c r="G1241" i="10" s="1"/>
  <c r="H1240" i="10"/>
  <c r="E1240" i="10"/>
  <c r="H1239" i="10"/>
  <c r="E1239" i="10"/>
  <c r="G1239" i="10" s="1"/>
  <c r="H1238" i="10"/>
  <c r="E1238" i="10"/>
  <c r="H1237" i="10"/>
  <c r="E1237" i="10"/>
  <c r="G1238" i="10" s="1"/>
  <c r="H1236" i="10"/>
  <c r="E1236" i="10"/>
  <c r="G1237" i="10" s="1"/>
  <c r="H1235" i="10"/>
  <c r="E1235" i="10"/>
  <c r="G1235" i="10" s="1"/>
  <c r="H1234" i="10"/>
  <c r="E1234" i="10"/>
  <c r="G1234" i="10" s="1"/>
  <c r="H1233" i="10"/>
  <c r="E1233" i="10"/>
  <c r="G1233" i="10" s="1"/>
  <c r="H1232" i="10"/>
  <c r="E1232" i="10"/>
  <c r="H1231" i="10"/>
  <c r="E1231" i="10"/>
  <c r="G1231" i="10" s="1"/>
  <c r="H1230" i="10"/>
  <c r="E1230" i="10"/>
  <c r="H1229" i="10"/>
  <c r="E1229" i="10"/>
  <c r="G1230" i="10" s="1"/>
  <c r="H1228" i="10"/>
  <c r="E1228" i="10"/>
  <c r="G1229" i="10" s="1"/>
  <c r="H1227" i="10"/>
  <c r="E1227" i="10"/>
  <c r="G1227" i="10" s="1"/>
  <c r="H1226" i="10"/>
  <c r="E1226" i="10"/>
  <c r="G1226" i="10" s="1"/>
  <c r="H1225" i="10"/>
  <c r="E1225" i="10"/>
  <c r="G1225" i="10" s="1"/>
  <c r="H1224" i="10"/>
  <c r="E1224" i="10"/>
  <c r="H1223" i="10"/>
  <c r="E1223" i="10"/>
  <c r="G1223" i="10" s="1"/>
  <c r="H1222" i="10"/>
  <c r="E1222" i="10"/>
  <c r="H1221" i="10"/>
  <c r="E1221" i="10"/>
  <c r="G1222" i="10" s="1"/>
  <c r="H1220" i="10"/>
  <c r="E1220" i="10"/>
  <c r="G1221" i="10" s="1"/>
  <c r="H1219" i="10"/>
  <c r="E1219" i="10"/>
  <c r="G1219" i="10" s="1"/>
  <c r="H1218" i="10"/>
  <c r="E1218" i="10"/>
  <c r="G1218" i="10" s="1"/>
  <c r="H1217" i="10"/>
  <c r="E1217" i="10"/>
  <c r="G1217" i="10" s="1"/>
  <c r="H1216" i="10"/>
  <c r="G1216" i="10"/>
  <c r="E1216" i="10"/>
  <c r="H1215" i="10"/>
  <c r="E1215" i="10"/>
  <c r="G1215" i="10" s="1"/>
  <c r="H1214" i="10"/>
  <c r="E1214" i="10"/>
  <c r="H1213" i="10"/>
  <c r="E1213" i="10"/>
  <c r="G1214" i="10" s="1"/>
  <c r="H1212" i="10"/>
  <c r="G1212" i="10"/>
  <c r="E1212" i="10"/>
  <c r="G1213" i="10" s="1"/>
  <c r="H1211" i="10"/>
  <c r="E1211" i="10"/>
  <c r="G1211" i="10" s="1"/>
  <c r="H1210" i="10"/>
  <c r="E1210" i="10"/>
  <c r="G1210" i="10" s="1"/>
  <c r="H1209" i="10"/>
  <c r="E1209" i="10"/>
  <c r="G1209" i="10" s="1"/>
  <c r="H1208" i="10"/>
  <c r="E1208" i="10"/>
  <c r="H1207" i="10"/>
  <c r="E1207" i="10"/>
  <c r="G1207" i="10" s="1"/>
  <c r="H1206" i="10"/>
  <c r="E1206" i="10"/>
  <c r="H1205" i="10"/>
  <c r="E1205" i="10"/>
  <c r="G1206" i="10" s="1"/>
  <c r="H1204" i="10"/>
  <c r="E1204" i="10"/>
  <c r="G1205" i="10" s="1"/>
  <c r="H1203" i="10"/>
  <c r="E1203" i="10"/>
  <c r="G1203" i="10" s="1"/>
  <c r="H1202" i="10"/>
  <c r="E1202" i="10"/>
  <c r="G1202" i="10" s="1"/>
  <c r="H1201" i="10"/>
  <c r="E1201" i="10"/>
  <c r="G1201" i="10" s="1"/>
  <c r="H1200" i="10"/>
  <c r="E1200" i="10"/>
  <c r="H1199" i="10"/>
  <c r="E1199" i="10"/>
  <c r="G1199" i="10" s="1"/>
  <c r="H1198" i="10"/>
  <c r="E1198" i="10"/>
  <c r="H1197" i="10"/>
  <c r="E1197" i="10"/>
  <c r="G1198" i="10" s="1"/>
  <c r="H1196" i="10"/>
  <c r="E1196" i="10"/>
  <c r="G1197" i="10" s="1"/>
  <c r="H1195" i="10"/>
  <c r="E1195" i="10"/>
  <c r="G1195" i="10" s="1"/>
  <c r="H1194" i="10"/>
  <c r="E1194" i="10"/>
  <c r="G1194" i="10" s="1"/>
  <c r="H1193" i="10"/>
  <c r="E1193" i="10"/>
  <c r="G1193" i="10" s="1"/>
  <c r="H1192" i="10"/>
  <c r="G1192" i="10"/>
  <c r="E1192" i="10"/>
  <c r="H1191" i="10"/>
  <c r="E1191" i="10"/>
  <c r="G1191" i="10" s="1"/>
  <c r="H1190" i="10"/>
  <c r="E1190" i="10"/>
  <c r="H1189" i="10"/>
  <c r="E1189" i="10"/>
  <c r="G1190" i="10" s="1"/>
  <c r="H1188" i="10"/>
  <c r="E1188" i="10"/>
  <c r="G1189" i="10" s="1"/>
  <c r="H1187" i="10"/>
  <c r="E1187" i="10"/>
  <c r="G1187" i="10" s="1"/>
  <c r="H1186" i="10"/>
  <c r="E1186" i="10"/>
  <c r="G1186" i="10" s="1"/>
  <c r="H1185" i="10"/>
  <c r="E1185" i="10"/>
  <c r="G1185" i="10" s="1"/>
  <c r="H1184" i="10"/>
  <c r="G1184" i="10"/>
  <c r="E1184" i="10"/>
  <c r="H1183" i="10"/>
  <c r="E1183" i="10"/>
  <c r="G1183" i="10" s="1"/>
  <c r="H1182" i="10"/>
  <c r="E1182" i="10"/>
  <c r="H1181" i="10"/>
  <c r="E1181" i="10"/>
  <c r="G1182" i="10" s="1"/>
  <c r="H1180" i="10"/>
  <c r="G1180" i="10"/>
  <c r="E1180" i="10"/>
  <c r="G1181" i="10" s="1"/>
  <c r="H1179" i="10"/>
  <c r="E1179" i="10"/>
  <c r="G1179" i="10" s="1"/>
  <c r="H1178" i="10"/>
  <c r="E1178" i="10"/>
  <c r="G1178" i="10" s="1"/>
  <c r="H1177" i="10"/>
  <c r="E1177" i="10"/>
  <c r="G1177" i="10" s="1"/>
  <c r="H1176" i="10"/>
  <c r="E1176" i="10"/>
  <c r="H1175" i="10"/>
  <c r="E1175" i="10"/>
  <c r="G1175" i="10" s="1"/>
  <c r="H1174" i="10"/>
  <c r="E1174" i="10"/>
  <c r="H1173" i="10"/>
  <c r="E1173" i="10"/>
  <c r="G1174" i="10" s="1"/>
  <c r="H1172" i="10"/>
  <c r="E1172" i="10"/>
  <c r="G1172" i="10" s="1"/>
  <c r="H1171" i="10"/>
  <c r="E1171" i="10"/>
  <c r="G1171" i="10" s="1"/>
  <c r="H1170" i="10"/>
  <c r="E1170" i="10"/>
  <c r="G1170" i="10" s="1"/>
  <c r="H1169" i="10"/>
  <c r="E1169" i="10"/>
  <c r="G1169" i="10" s="1"/>
  <c r="H1168" i="10"/>
  <c r="E1168" i="10"/>
  <c r="H1167" i="10"/>
  <c r="E1167" i="10"/>
  <c r="G1167" i="10" s="1"/>
  <c r="H1166" i="10"/>
  <c r="E1166" i="10"/>
  <c r="H1165" i="10"/>
  <c r="G1165" i="10"/>
  <c r="E1165" i="10"/>
  <c r="G1166" i="10" s="1"/>
  <c r="H1164" i="10"/>
  <c r="E1164" i="10"/>
  <c r="G1164" i="10" s="1"/>
  <c r="H1163" i="10"/>
  <c r="E1163" i="10"/>
  <c r="G1163" i="10" s="1"/>
  <c r="H1162" i="10"/>
  <c r="E1162" i="10"/>
  <c r="G1162" i="10" s="1"/>
  <c r="H1161" i="10"/>
  <c r="E1161" i="10"/>
  <c r="G1161" i="10" s="1"/>
  <c r="H1160" i="10"/>
  <c r="E1160" i="10"/>
  <c r="H1159" i="10"/>
  <c r="E1159" i="10"/>
  <c r="G1159" i="10" s="1"/>
  <c r="H1158" i="10"/>
  <c r="E1158" i="10"/>
  <c r="H1157" i="10"/>
  <c r="E1157" i="10"/>
  <c r="G1158" i="10" s="1"/>
  <c r="H1156" i="10"/>
  <c r="E1156" i="10"/>
  <c r="G1156" i="10" s="1"/>
  <c r="H1155" i="10"/>
  <c r="E1155" i="10"/>
  <c r="G1155" i="10" s="1"/>
  <c r="H1154" i="10"/>
  <c r="E1154" i="10"/>
  <c r="G1154" i="10" s="1"/>
  <c r="H1153" i="10"/>
  <c r="E1153" i="10"/>
  <c r="G1153" i="10" s="1"/>
  <c r="H1152" i="10"/>
  <c r="E1152" i="10"/>
  <c r="H1151" i="10"/>
  <c r="E1151" i="10"/>
  <c r="G1151" i="10" s="1"/>
  <c r="H1150" i="10"/>
  <c r="E1150" i="10"/>
  <c r="H1149" i="10"/>
  <c r="E1149" i="10"/>
  <c r="G1149" i="10" s="1"/>
  <c r="H1148" i="10"/>
  <c r="E1148" i="10"/>
  <c r="G1148" i="10" s="1"/>
  <c r="H1147" i="10"/>
  <c r="E1147" i="10"/>
  <c r="G1147" i="10" s="1"/>
  <c r="H1146" i="10"/>
  <c r="E1146" i="10"/>
  <c r="G1146" i="10" s="1"/>
  <c r="H1145" i="10"/>
  <c r="E1145" i="10"/>
  <c r="G1145" i="10" s="1"/>
  <c r="H1144" i="10"/>
  <c r="G1144" i="10"/>
  <c r="E1144" i="10"/>
  <c r="H1143" i="10"/>
  <c r="E1143" i="10"/>
  <c r="G1143" i="10" s="1"/>
  <c r="H1142" i="10"/>
  <c r="E1142" i="10"/>
  <c r="H1141" i="10"/>
  <c r="E1141" i="10"/>
  <c r="G1141" i="10" s="1"/>
  <c r="H1140" i="10"/>
  <c r="E1140" i="10"/>
  <c r="G1140" i="10" s="1"/>
  <c r="H1139" i="10"/>
  <c r="G1139" i="10"/>
  <c r="E1139" i="10"/>
  <c r="H1138" i="10"/>
  <c r="E1138" i="10"/>
  <c r="G1138" i="10" s="1"/>
  <c r="H1137" i="10"/>
  <c r="E1137" i="10"/>
  <c r="G1137" i="10" s="1"/>
  <c r="H1136" i="10"/>
  <c r="E1136" i="10"/>
  <c r="H1135" i="10"/>
  <c r="G1135" i="10"/>
  <c r="E1135" i="10"/>
  <c r="G1136" i="10" s="1"/>
  <c r="H1134" i="10"/>
  <c r="E1134" i="10"/>
  <c r="G1134" i="10" s="1"/>
  <c r="H1133" i="10"/>
  <c r="E1133" i="10"/>
  <c r="G1133" i="10" s="1"/>
  <c r="H1132" i="10"/>
  <c r="E1132" i="10"/>
  <c r="G1132" i="10" s="1"/>
  <c r="H1131" i="10"/>
  <c r="E1131" i="10"/>
  <c r="G1131" i="10" s="1"/>
  <c r="H1130" i="10"/>
  <c r="E1130" i="10"/>
  <c r="G1130" i="10" s="1"/>
  <c r="H1129" i="10"/>
  <c r="E1129" i="10"/>
  <c r="G1129" i="10" s="1"/>
  <c r="H1128" i="10"/>
  <c r="E1128" i="10"/>
  <c r="H1127" i="10"/>
  <c r="E1127" i="10"/>
  <c r="G1127" i="10" s="1"/>
  <c r="H1126" i="10"/>
  <c r="E1126" i="10"/>
  <c r="G1126" i="10" s="1"/>
  <c r="H1125" i="10"/>
  <c r="E1125" i="10"/>
  <c r="G1125" i="10" s="1"/>
  <c r="H1124" i="10"/>
  <c r="E1124" i="10"/>
  <c r="H1123" i="10"/>
  <c r="E1123" i="10"/>
  <c r="H1122" i="10"/>
  <c r="G1122" i="10"/>
  <c r="E1122" i="10"/>
  <c r="H1121" i="10"/>
  <c r="E1121" i="10"/>
  <c r="G1121" i="10" s="1"/>
  <c r="H1120" i="10"/>
  <c r="E1120" i="10"/>
  <c r="H1119" i="10"/>
  <c r="E1119" i="10"/>
  <c r="G1119" i="10" s="1"/>
  <c r="H1118" i="10"/>
  <c r="G1118" i="10"/>
  <c r="E1118" i="10"/>
  <c r="H1117" i="10"/>
  <c r="G1117" i="10"/>
  <c r="E1117" i="10"/>
  <c r="H1116" i="10"/>
  <c r="G1116" i="10"/>
  <c r="E1116" i="10"/>
  <c r="H1115" i="10"/>
  <c r="E1115" i="10"/>
  <c r="G1115" i="10" s="1"/>
  <c r="H1114" i="10"/>
  <c r="E1114" i="10"/>
  <c r="H1113" i="10"/>
  <c r="E1113" i="10"/>
  <c r="H1112" i="10"/>
  <c r="E1112" i="10"/>
  <c r="H1111" i="10"/>
  <c r="E1111" i="10"/>
  <c r="G1111" i="10" s="1"/>
  <c r="H1110" i="10"/>
  <c r="E1110" i="10"/>
  <c r="G1110" i="10" s="1"/>
  <c r="H1109" i="10"/>
  <c r="E1109" i="10"/>
  <c r="H1108" i="10"/>
  <c r="E1108" i="10"/>
  <c r="H1107" i="10"/>
  <c r="E1107" i="10"/>
  <c r="G1107" i="10" s="1"/>
  <c r="H1106" i="10"/>
  <c r="G1106" i="10"/>
  <c r="E1106" i="10"/>
  <c r="H1105" i="10"/>
  <c r="E1105" i="10"/>
  <c r="G1105" i="10" s="1"/>
  <c r="H1104" i="10"/>
  <c r="E1104" i="10"/>
  <c r="H1103" i="10"/>
  <c r="E1103" i="10"/>
  <c r="G1104" i="10" s="1"/>
  <c r="H1102" i="10"/>
  <c r="E1102" i="10"/>
  <c r="G1102" i="10" s="1"/>
  <c r="H1101" i="10"/>
  <c r="E1101" i="10"/>
  <c r="H1100" i="10"/>
  <c r="E1100" i="10"/>
  <c r="G1100" i="10" s="1"/>
  <c r="H1099" i="10"/>
  <c r="E1099" i="10"/>
  <c r="H1098" i="10"/>
  <c r="E1098" i="10"/>
  <c r="G1098" i="10" s="1"/>
  <c r="H1097" i="10"/>
  <c r="E1097" i="10"/>
  <c r="G1097" i="10" s="1"/>
  <c r="H1096" i="10"/>
  <c r="E1096" i="10"/>
  <c r="H1095" i="10"/>
  <c r="E1095" i="10"/>
  <c r="G1096" i="10" s="1"/>
  <c r="H1094" i="10"/>
  <c r="E1094" i="10"/>
  <c r="G1094" i="10" s="1"/>
  <c r="H1093" i="10"/>
  <c r="E1093" i="10"/>
  <c r="H1092" i="10"/>
  <c r="E1092" i="10"/>
  <c r="G1092" i="10" s="1"/>
  <c r="H1091" i="10"/>
  <c r="E1091" i="10"/>
  <c r="H1090" i="10"/>
  <c r="E1090" i="10"/>
  <c r="G1090" i="10" s="1"/>
  <c r="H1089" i="10"/>
  <c r="E1089" i="10"/>
  <c r="G1089" i="10" s="1"/>
  <c r="H1088" i="10"/>
  <c r="E1088" i="10"/>
  <c r="H1087" i="10"/>
  <c r="E1087" i="10"/>
  <c r="G1088" i="10" s="1"/>
  <c r="H1086" i="10"/>
  <c r="E1086" i="10"/>
  <c r="G1086" i="10" s="1"/>
  <c r="H1085" i="10"/>
  <c r="G1085" i="10"/>
  <c r="E1085" i="10"/>
  <c r="H1084" i="10"/>
  <c r="E1084" i="10"/>
  <c r="G1084" i="10" s="1"/>
  <c r="H1083" i="10"/>
  <c r="E1083" i="10"/>
  <c r="H1082" i="10"/>
  <c r="E1082" i="10"/>
  <c r="G1082" i="10" s="1"/>
  <c r="H1081" i="10"/>
  <c r="E1081" i="10"/>
  <c r="G1081" i="10" s="1"/>
  <c r="H1080" i="10"/>
  <c r="E1080" i="10"/>
  <c r="H1079" i="10"/>
  <c r="E1079" i="10"/>
  <c r="G1080" i="10" s="1"/>
  <c r="H1078" i="10"/>
  <c r="E1078" i="10"/>
  <c r="G1078" i="10" s="1"/>
  <c r="H1077" i="10"/>
  <c r="G1077" i="10"/>
  <c r="E1077" i="10"/>
  <c r="H1076" i="10"/>
  <c r="E1076" i="10"/>
  <c r="G1076" i="10" s="1"/>
  <c r="H1075" i="10"/>
  <c r="E1075" i="10"/>
  <c r="H1074" i="10"/>
  <c r="E1074" i="10"/>
  <c r="G1074" i="10" s="1"/>
  <c r="H1073" i="10"/>
  <c r="E1073" i="10"/>
  <c r="G1073" i="10" s="1"/>
  <c r="H1072" i="10"/>
  <c r="E1072" i="10"/>
  <c r="H1071" i="10"/>
  <c r="E1071" i="10"/>
  <c r="G1072" i="10" s="1"/>
  <c r="H1070" i="10"/>
  <c r="E1070" i="10"/>
  <c r="G1070" i="10" s="1"/>
  <c r="H1069" i="10"/>
  <c r="E1069" i="10"/>
  <c r="H1068" i="10"/>
  <c r="E1068" i="10"/>
  <c r="G1068" i="10" s="1"/>
  <c r="H1067" i="10"/>
  <c r="E1067" i="10"/>
  <c r="H1066" i="10"/>
  <c r="E1066" i="10"/>
  <c r="G1066" i="10" s="1"/>
  <c r="H1065" i="10"/>
  <c r="E1065" i="10"/>
  <c r="H1064" i="10"/>
  <c r="E1064" i="10"/>
  <c r="G1064" i="10" s="1"/>
  <c r="H1063" i="10"/>
  <c r="E1063" i="10"/>
  <c r="H1062" i="10"/>
  <c r="E1062" i="10"/>
  <c r="G1062" i="10" s="1"/>
  <c r="H1061" i="10"/>
  <c r="E1061" i="10"/>
  <c r="G1061" i="10" s="1"/>
  <c r="H1060" i="10"/>
  <c r="E1060" i="10"/>
  <c r="H1059" i="10"/>
  <c r="E1059" i="10"/>
  <c r="G1059" i="10" s="1"/>
  <c r="H1058" i="10"/>
  <c r="E1058" i="10"/>
  <c r="G1058" i="10" s="1"/>
  <c r="H1057" i="10"/>
  <c r="E1057" i="10"/>
  <c r="H1056" i="10"/>
  <c r="E1056" i="10"/>
  <c r="G1056" i="10" s="1"/>
  <c r="H1055" i="10"/>
  <c r="E1055" i="10"/>
  <c r="H1054" i="10"/>
  <c r="E1054" i="10"/>
  <c r="G1054" i="10" s="1"/>
  <c r="H1053" i="10"/>
  <c r="E1053" i="10"/>
  <c r="G1053" i="10" s="1"/>
  <c r="H1052" i="10"/>
  <c r="E1052" i="10"/>
  <c r="H1051" i="10"/>
  <c r="E1051" i="10"/>
  <c r="G1051" i="10" s="1"/>
  <c r="H1050" i="10"/>
  <c r="E1050" i="10"/>
  <c r="G1050" i="10" s="1"/>
  <c r="H1049" i="10"/>
  <c r="E1049" i="10"/>
  <c r="H1048" i="10"/>
  <c r="E1048" i="10"/>
  <c r="G1048" i="10" s="1"/>
  <c r="H1047" i="10"/>
  <c r="E1047" i="10"/>
  <c r="H1046" i="10"/>
  <c r="E1046" i="10"/>
  <c r="G1046" i="10" s="1"/>
  <c r="H1045" i="10"/>
  <c r="E1045" i="10"/>
  <c r="G1045" i="10" s="1"/>
  <c r="H1044" i="10"/>
  <c r="E1044" i="10"/>
  <c r="H1043" i="10"/>
  <c r="E1043" i="10"/>
  <c r="G1043" i="10" s="1"/>
  <c r="H1042" i="10"/>
  <c r="E1042" i="10"/>
  <c r="G1042" i="10" s="1"/>
  <c r="H1041" i="10"/>
  <c r="E1041" i="10"/>
  <c r="H1040" i="10"/>
  <c r="E1040" i="10"/>
  <c r="G1040" i="10" s="1"/>
  <c r="H1039" i="10"/>
  <c r="E1039" i="10"/>
  <c r="H1038" i="10"/>
  <c r="E1038" i="10"/>
  <c r="G1038" i="10" s="1"/>
  <c r="H1037" i="10"/>
  <c r="E1037" i="10"/>
  <c r="G1037" i="10" s="1"/>
  <c r="H1036" i="10"/>
  <c r="E1036" i="10"/>
  <c r="H1035" i="10"/>
  <c r="E1035" i="10"/>
  <c r="G1035" i="10" s="1"/>
  <c r="H1034" i="10"/>
  <c r="E1034" i="10"/>
  <c r="G1034" i="10" s="1"/>
  <c r="H1033" i="10"/>
  <c r="E1033" i="10"/>
  <c r="H1032" i="10"/>
  <c r="E1032" i="10"/>
  <c r="G1032" i="10" s="1"/>
  <c r="H1031" i="10"/>
  <c r="E1031" i="10"/>
  <c r="H1030" i="10"/>
  <c r="E1030" i="10"/>
  <c r="G1030" i="10" s="1"/>
  <c r="H1029" i="10"/>
  <c r="E1029" i="10"/>
  <c r="G1029" i="10" s="1"/>
  <c r="H1028" i="10"/>
  <c r="E1028" i="10"/>
  <c r="H1027" i="10"/>
  <c r="E1027" i="10"/>
  <c r="G1027" i="10" s="1"/>
  <c r="H1026" i="10"/>
  <c r="E1026" i="10"/>
  <c r="G1026" i="10" s="1"/>
  <c r="H1025" i="10"/>
  <c r="E1025" i="10"/>
  <c r="H1024" i="10"/>
  <c r="E1024" i="10"/>
  <c r="G1024" i="10" s="1"/>
  <c r="H1023" i="10"/>
  <c r="E1023" i="10"/>
  <c r="H1022" i="10"/>
  <c r="E1022" i="10"/>
  <c r="G1022" i="10" s="1"/>
  <c r="H1021" i="10"/>
  <c r="E1021" i="10"/>
  <c r="G1021" i="10" s="1"/>
  <c r="H1020" i="10"/>
  <c r="E1020" i="10"/>
  <c r="H1019" i="10"/>
  <c r="E1019" i="10"/>
  <c r="G1019" i="10" s="1"/>
  <c r="H1018" i="10"/>
  <c r="E1018" i="10"/>
  <c r="G1018" i="10" s="1"/>
  <c r="H1017" i="10"/>
  <c r="E1017" i="10"/>
  <c r="H1016" i="10"/>
  <c r="E1016" i="10"/>
  <c r="G1016" i="10" s="1"/>
  <c r="H1015" i="10"/>
  <c r="E1015" i="10"/>
  <c r="H1014" i="10"/>
  <c r="E1014" i="10"/>
  <c r="G1014" i="10" s="1"/>
  <c r="H1013" i="10"/>
  <c r="E1013" i="10"/>
  <c r="G1013" i="10" s="1"/>
  <c r="H1012" i="10"/>
  <c r="E1012" i="10"/>
  <c r="H1011" i="10"/>
  <c r="E1011" i="10"/>
  <c r="G1011" i="10" s="1"/>
  <c r="H1010" i="10"/>
  <c r="E1010" i="10"/>
  <c r="G1010" i="10" s="1"/>
  <c r="H1009" i="10"/>
  <c r="E1009" i="10"/>
  <c r="H1008" i="10"/>
  <c r="E1008" i="10"/>
  <c r="G1008" i="10" s="1"/>
  <c r="H1007" i="10"/>
  <c r="E1007" i="10"/>
  <c r="H1006" i="10"/>
  <c r="E1006" i="10"/>
  <c r="G1006" i="10" s="1"/>
  <c r="H1005" i="10"/>
  <c r="E1005" i="10"/>
  <c r="G1005" i="10" s="1"/>
  <c r="H1004" i="10"/>
  <c r="E1004" i="10"/>
  <c r="H1003" i="10"/>
  <c r="E1003" i="10"/>
  <c r="G1003" i="10" s="1"/>
  <c r="H1002" i="10"/>
  <c r="E1002" i="10"/>
  <c r="G1002" i="10" s="1"/>
  <c r="H1001" i="10"/>
  <c r="E1001" i="10"/>
  <c r="H1000" i="10"/>
  <c r="E1000" i="10"/>
  <c r="G1000" i="10" s="1"/>
  <c r="H999" i="10"/>
  <c r="E999" i="10"/>
  <c r="H998" i="10"/>
  <c r="E998" i="10"/>
  <c r="G998" i="10" s="1"/>
  <c r="H997" i="10"/>
  <c r="E997" i="10"/>
  <c r="G997" i="10" s="1"/>
  <c r="H996" i="10"/>
  <c r="E996" i="10"/>
  <c r="H995" i="10"/>
  <c r="E995" i="10"/>
  <c r="G995" i="10" s="1"/>
  <c r="H994" i="10"/>
  <c r="E994" i="10"/>
  <c r="G994" i="10" s="1"/>
  <c r="H993" i="10"/>
  <c r="E993" i="10"/>
  <c r="H992" i="10"/>
  <c r="E992" i="10"/>
  <c r="G992" i="10" s="1"/>
  <c r="H991" i="10"/>
  <c r="E991" i="10"/>
  <c r="H990" i="10"/>
  <c r="E990" i="10"/>
  <c r="G990" i="10" s="1"/>
  <c r="H989" i="10"/>
  <c r="E989" i="10"/>
  <c r="G989" i="10" s="1"/>
  <c r="H988" i="10"/>
  <c r="E988" i="10"/>
  <c r="H987" i="10"/>
  <c r="E987" i="10"/>
  <c r="G987" i="10" s="1"/>
  <c r="H986" i="10"/>
  <c r="E986" i="10"/>
  <c r="G986" i="10" s="1"/>
  <c r="H985" i="10"/>
  <c r="E985" i="10"/>
  <c r="H984" i="10"/>
  <c r="E984" i="10"/>
  <c r="G984" i="10" s="1"/>
  <c r="H983" i="10"/>
  <c r="E983" i="10"/>
  <c r="H982" i="10"/>
  <c r="E982" i="10"/>
  <c r="G982" i="10" s="1"/>
  <c r="H981" i="10"/>
  <c r="E981" i="10"/>
  <c r="G981" i="10" s="1"/>
  <c r="H980" i="10"/>
  <c r="E980" i="10"/>
  <c r="H979" i="10"/>
  <c r="E979" i="10"/>
  <c r="G979" i="10" s="1"/>
  <c r="H978" i="10"/>
  <c r="E978" i="10"/>
  <c r="G978" i="10" s="1"/>
  <c r="H977" i="10"/>
  <c r="E977" i="10"/>
  <c r="H976" i="10"/>
  <c r="E976" i="10"/>
  <c r="G976" i="10" s="1"/>
  <c r="H975" i="10"/>
  <c r="E975" i="10"/>
  <c r="H974" i="10"/>
  <c r="E974" i="10"/>
  <c r="G974" i="10" s="1"/>
  <c r="H973" i="10"/>
  <c r="E973" i="10"/>
  <c r="G973" i="10" s="1"/>
  <c r="H972" i="10"/>
  <c r="E972" i="10"/>
  <c r="H971" i="10"/>
  <c r="E971" i="10"/>
  <c r="G971" i="10" s="1"/>
  <c r="H970" i="10"/>
  <c r="E970" i="10"/>
  <c r="H969" i="10"/>
  <c r="E969" i="10"/>
  <c r="G969" i="10" s="1"/>
  <c r="H968" i="10"/>
  <c r="E968" i="10"/>
  <c r="G968" i="10" s="1"/>
  <c r="H967" i="10"/>
  <c r="E967" i="10"/>
  <c r="H966" i="10"/>
  <c r="E966" i="10"/>
  <c r="G966" i="10" s="1"/>
  <c r="H965" i="10"/>
  <c r="E965" i="10"/>
  <c r="G965" i="10" s="1"/>
  <c r="H964" i="10"/>
  <c r="E964" i="10"/>
  <c r="H963" i="10"/>
  <c r="E963" i="10"/>
  <c r="G963" i="10" s="1"/>
  <c r="H962" i="10"/>
  <c r="E962" i="10"/>
  <c r="H961" i="10"/>
  <c r="E961" i="10"/>
  <c r="G961" i="10" s="1"/>
  <c r="H960" i="10"/>
  <c r="E960" i="10"/>
  <c r="H959" i="10"/>
  <c r="E959" i="10"/>
  <c r="H958" i="10"/>
  <c r="E958" i="10"/>
  <c r="G958" i="10" s="1"/>
  <c r="H957" i="10"/>
  <c r="E957" i="10"/>
  <c r="G957" i="10" s="1"/>
  <c r="H956" i="10"/>
  <c r="E956" i="10"/>
  <c r="H955" i="10"/>
  <c r="E955" i="10"/>
  <c r="G955" i="10" s="1"/>
  <c r="H954" i="10"/>
  <c r="E954" i="10"/>
  <c r="H953" i="10"/>
  <c r="E953" i="10"/>
  <c r="G953" i="10" s="1"/>
  <c r="H952" i="10"/>
  <c r="E952" i="10"/>
  <c r="H951" i="10"/>
  <c r="E951" i="10"/>
  <c r="H950" i="10"/>
  <c r="E950" i="10"/>
  <c r="G950" i="10" s="1"/>
  <c r="H949" i="10"/>
  <c r="E949" i="10"/>
  <c r="G949" i="10" s="1"/>
  <c r="H948" i="10"/>
  <c r="E948" i="10"/>
  <c r="H947" i="10"/>
  <c r="E947" i="10"/>
  <c r="G947" i="10" s="1"/>
  <c r="H946" i="10"/>
  <c r="E946" i="10"/>
  <c r="H945" i="10"/>
  <c r="E945" i="10"/>
  <c r="G945" i="10" s="1"/>
  <c r="H944" i="10"/>
  <c r="E944" i="10"/>
  <c r="H943" i="10"/>
  <c r="E943" i="10"/>
  <c r="H942" i="10"/>
  <c r="E942" i="10"/>
  <c r="G942" i="10" s="1"/>
  <c r="H941" i="10"/>
  <c r="E941" i="10"/>
  <c r="H940" i="10"/>
  <c r="E940" i="10"/>
  <c r="H939" i="10"/>
  <c r="E939" i="10"/>
  <c r="G939" i="10" s="1"/>
  <c r="H938" i="10"/>
  <c r="E938" i="10"/>
  <c r="H937" i="10"/>
  <c r="E937" i="10"/>
  <c r="G937" i="10" s="1"/>
  <c r="H936" i="10"/>
  <c r="E936" i="10"/>
  <c r="H935" i="10"/>
  <c r="E935" i="10"/>
  <c r="H934" i="10"/>
  <c r="E934" i="10"/>
  <c r="G934" i="10" s="1"/>
  <c r="H933" i="10"/>
  <c r="E933" i="10"/>
  <c r="H932" i="10"/>
  <c r="E932" i="10"/>
  <c r="H931" i="10"/>
  <c r="E931" i="10"/>
  <c r="G931" i="10" s="1"/>
  <c r="H930" i="10"/>
  <c r="E930" i="10"/>
  <c r="H929" i="10"/>
  <c r="E929" i="10"/>
  <c r="G929" i="10" s="1"/>
  <c r="H928" i="10"/>
  <c r="E928" i="10"/>
  <c r="H927" i="10"/>
  <c r="E927" i="10"/>
  <c r="H926" i="10"/>
  <c r="E926" i="10"/>
  <c r="G926" i="10" s="1"/>
  <c r="H925" i="10"/>
  <c r="E925" i="10"/>
  <c r="H924" i="10"/>
  <c r="E924" i="10"/>
  <c r="H923" i="10"/>
  <c r="E923" i="10"/>
  <c r="G923" i="10" s="1"/>
  <c r="H922" i="10"/>
  <c r="E922" i="10"/>
  <c r="H921" i="10"/>
  <c r="E921" i="10"/>
  <c r="G921" i="10" s="1"/>
  <c r="H920" i="10"/>
  <c r="E920" i="10"/>
  <c r="H919" i="10"/>
  <c r="E919" i="10"/>
  <c r="H918" i="10"/>
  <c r="E918" i="10"/>
  <c r="G918" i="10" s="1"/>
  <c r="H917" i="10"/>
  <c r="E917" i="10"/>
  <c r="H916" i="10"/>
  <c r="E916" i="10"/>
  <c r="H915" i="10"/>
  <c r="E915" i="10"/>
  <c r="G915" i="10" s="1"/>
  <c r="H914" i="10"/>
  <c r="E914" i="10"/>
  <c r="H913" i="10"/>
  <c r="E913" i="10"/>
  <c r="G913" i="10" s="1"/>
  <c r="H912" i="10"/>
  <c r="E912" i="10"/>
  <c r="H911" i="10"/>
  <c r="E911" i="10"/>
  <c r="H910" i="10"/>
  <c r="E910" i="10"/>
  <c r="G910" i="10" s="1"/>
  <c r="H909" i="10"/>
  <c r="E909" i="10"/>
  <c r="H908" i="10"/>
  <c r="E908" i="10"/>
  <c r="H907" i="10"/>
  <c r="E907" i="10"/>
  <c r="G907" i="10" s="1"/>
  <c r="H906" i="10"/>
  <c r="E906" i="10"/>
  <c r="H905" i="10"/>
  <c r="E905" i="10"/>
  <c r="G905" i="10" s="1"/>
  <c r="H904" i="10"/>
  <c r="E904" i="10"/>
  <c r="H903" i="10"/>
  <c r="E903" i="10"/>
  <c r="H902" i="10"/>
  <c r="E902" i="10"/>
  <c r="G902" i="10" s="1"/>
  <c r="H901" i="10"/>
  <c r="E901" i="10"/>
  <c r="H900" i="10"/>
  <c r="E900" i="10"/>
  <c r="H899" i="10"/>
  <c r="E899" i="10"/>
  <c r="G899" i="10" s="1"/>
  <c r="H898" i="10"/>
  <c r="E898" i="10"/>
  <c r="H897" i="10"/>
  <c r="E897" i="10"/>
  <c r="G897" i="10" s="1"/>
  <c r="H896" i="10"/>
  <c r="E896" i="10"/>
  <c r="H895" i="10"/>
  <c r="E895" i="10"/>
  <c r="H894" i="10"/>
  <c r="E894" i="10"/>
  <c r="G894" i="10" s="1"/>
  <c r="H893" i="10"/>
  <c r="E893" i="10"/>
  <c r="H892" i="10"/>
  <c r="E892" i="10"/>
  <c r="H891" i="10"/>
  <c r="E891" i="10"/>
  <c r="G891" i="10" s="1"/>
  <c r="H890" i="10"/>
  <c r="E890" i="10"/>
  <c r="H889" i="10"/>
  <c r="E889" i="10"/>
  <c r="G889" i="10" s="1"/>
  <c r="H888" i="10"/>
  <c r="E888" i="10"/>
  <c r="H887" i="10"/>
  <c r="E887" i="10"/>
  <c r="H886" i="10"/>
  <c r="E886" i="10"/>
  <c r="G886" i="10" s="1"/>
  <c r="H885" i="10"/>
  <c r="E885" i="10"/>
  <c r="H884" i="10"/>
  <c r="E884" i="10"/>
  <c r="H883" i="10"/>
  <c r="E883" i="10"/>
  <c r="G883" i="10" s="1"/>
  <c r="H882" i="10"/>
  <c r="E882" i="10"/>
  <c r="H881" i="10"/>
  <c r="E881" i="10"/>
  <c r="G881" i="10" s="1"/>
  <c r="H880" i="10"/>
  <c r="E880" i="10"/>
  <c r="H879" i="10"/>
  <c r="E879" i="10"/>
  <c r="H878" i="10"/>
  <c r="E878" i="10"/>
  <c r="G878" i="10" s="1"/>
  <c r="H877" i="10"/>
  <c r="E877" i="10"/>
  <c r="H876" i="10"/>
  <c r="E876" i="10"/>
  <c r="H875" i="10"/>
  <c r="E875" i="10"/>
  <c r="G875" i="10" s="1"/>
  <c r="H874" i="10"/>
  <c r="E874" i="10"/>
  <c r="H873" i="10"/>
  <c r="E873" i="10"/>
  <c r="G873" i="10" s="1"/>
  <c r="H872" i="10"/>
  <c r="E872" i="10"/>
  <c r="H871" i="10"/>
  <c r="E871" i="10"/>
  <c r="H870" i="10"/>
  <c r="E870" i="10"/>
  <c r="G870" i="10" s="1"/>
  <c r="H869" i="10"/>
  <c r="E869" i="10"/>
  <c r="H868" i="10"/>
  <c r="E868" i="10"/>
  <c r="H867" i="10"/>
  <c r="E867" i="10"/>
  <c r="G867" i="10" s="1"/>
  <c r="H866" i="10"/>
  <c r="E866" i="10"/>
  <c r="H865" i="10"/>
  <c r="E865" i="10"/>
  <c r="G865" i="10" s="1"/>
  <c r="H864" i="10"/>
  <c r="E864" i="10"/>
  <c r="H863" i="10"/>
  <c r="E863" i="10"/>
  <c r="G863" i="10" s="1"/>
  <c r="H862" i="10"/>
  <c r="E862" i="10"/>
  <c r="G862" i="10" s="1"/>
  <c r="H861" i="10"/>
  <c r="E861" i="10"/>
  <c r="H860" i="10"/>
  <c r="E860" i="10"/>
  <c r="H859" i="10"/>
  <c r="E859" i="10"/>
  <c r="G859" i="10" s="1"/>
  <c r="H858" i="10"/>
  <c r="E858" i="10"/>
  <c r="H857" i="10"/>
  <c r="E857" i="10"/>
  <c r="G857" i="10" s="1"/>
  <c r="H856" i="10"/>
  <c r="E856" i="10"/>
  <c r="H855" i="10"/>
  <c r="E855" i="10"/>
  <c r="G855" i="10" s="1"/>
  <c r="H854" i="10"/>
  <c r="E854" i="10"/>
  <c r="G854" i="10" s="1"/>
  <c r="H853" i="10"/>
  <c r="E853" i="10"/>
  <c r="H852" i="10"/>
  <c r="E852" i="10"/>
  <c r="H851" i="10"/>
  <c r="E851" i="10"/>
  <c r="G851" i="10" s="1"/>
  <c r="H850" i="10"/>
  <c r="E850" i="10"/>
  <c r="H849" i="10"/>
  <c r="E849" i="10"/>
  <c r="G849" i="10" s="1"/>
  <c r="H848" i="10"/>
  <c r="E848" i="10"/>
  <c r="H847" i="10"/>
  <c r="E847" i="10"/>
  <c r="G847" i="10" s="1"/>
  <c r="H846" i="10"/>
  <c r="E846" i="10"/>
  <c r="G846" i="10" s="1"/>
  <c r="H845" i="10"/>
  <c r="E845" i="10"/>
  <c r="H844" i="10"/>
  <c r="E844" i="10"/>
  <c r="H843" i="10"/>
  <c r="E843" i="10"/>
  <c r="H842" i="10"/>
  <c r="E842" i="10"/>
  <c r="G842" i="10" s="1"/>
  <c r="H841" i="10"/>
  <c r="E841" i="10"/>
  <c r="G841" i="10" s="1"/>
  <c r="H840" i="10"/>
  <c r="E840" i="10"/>
  <c r="H839" i="10"/>
  <c r="E839" i="10"/>
  <c r="G839" i="10" s="1"/>
  <c r="H838" i="10"/>
  <c r="E838" i="10"/>
  <c r="G838" i="10" s="1"/>
  <c r="H837" i="10"/>
  <c r="E837" i="10"/>
  <c r="H836" i="10"/>
  <c r="E836" i="10"/>
  <c r="H835" i="10"/>
  <c r="E835" i="10"/>
  <c r="G835" i="10" s="1"/>
  <c r="H834" i="10"/>
  <c r="E834" i="10"/>
  <c r="H833" i="10"/>
  <c r="E833" i="10"/>
  <c r="G833" i="10" s="1"/>
  <c r="H832" i="10"/>
  <c r="E832" i="10"/>
  <c r="H831" i="10"/>
  <c r="E831" i="10"/>
  <c r="G831" i="10" s="1"/>
  <c r="H830" i="10"/>
  <c r="E830" i="10"/>
  <c r="G830" i="10" s="1"/>
  <c r="H829" i="10"/>
  <c r="E829" i="10"/>
  <c r="H828" i="10"/>
  <c r="E828" i="10"/>
  <c r="H827" i="10"/>
  <c r="E827" i="10"/>
  <c r="G827" i="10" s="1"/>
  <c r="H826" i="10"/>
  <c r="E826" i="10"/>
  <c r="H825" i="10"/>
  <c r="E825" i="10"/>
  <c r="G825" i="10" s="1"/>
  <c r="H824" i="10"/>
  <c r="E824" i="10"/>
  <c r="H823" i="10"/>
  <c r="E823" i="10"/>
  <c r="H822" i="10"/>
  <c r="E822" i="10"/>
  <c r="G822" i="10" s="1"/>
  <c r="H821" i="10"/>
  <c r="E821" i="10"/>
  <c r="H820" i="10"/>
  <c r="E820" i="10"/>
  <c r="H819" i="10"/>
  <c r="E819" i="10"/>
  <c r="G819" i="10" s="1"/>
  <c r="H818" i="10"/>
  <c r="E818" i="10"/>
  <c r="H817" i="10"/>
  <c r="E817" i="10"/>
  <c r="G817" i="10" s="1"/>
  <c r="H816" i="10"/>
  <c r="E816" i="10"/>
  <c r="H815" i="10"/>
  <c r="E815" i="10"/>
  <c r="H814" i="10"/>
  <c r="E814" i="10"/>
  <c r="G814" i="10" s="1"/>
  <c r="H813" i="10"/>
  <c r="E813" i="10"/>
  <c r="H812" i="10"/>
  <c r="E812" i="10"/>
  <c r="H811" i="10"/>
  <c r="E811" i="10"/>
  <c r="G811" i="10" s="1"/>
  <c r="H810" i="10"/>
  <c r="E810" i="10"/>
  <c r="G810" i="10" s="1"/>
  <c r="H809" i="10"/>
  <c r="E809" i="10"/>
  <c r="G809" i="10" s="1"/>
  <c r="H808" i="10"/>
  <c r="E808" i="10"/>
  <c r="G808" i="10" s="1"/>
  <c r="H807" i="10"/>
  <c r="E807" i="10"/>
  <c r="H806" i="10"/>
  <c r="E806" i="10"/>
  <c r="G806" i="10" s="1"/>
  <c r="H805" i="10"/>
  <c r="E805" i="10"/>
  <c r="H804" i="10"/>
  <c r="E804" i="10"/>
  <c r="H803" i="10"/>
  <c r="E803" i="10"/>
  <c r="G803" i="10" s="1"/>
  <c r="H802" i="10"/>
  <c r="E802" i="10"/>
  <c r="H801" i="10"/>
  <c r="E801" i="10"/>
  <c r="G801" i="10" s="1"/>
  <c r="H800" i="10"/>
  <c r="E800" i="10"/>
  <c r="H799" i="10"/>
  <c r="E799" i="10"/>
  <c r="H798" i="10"/>
  <c r="E798" i="10"/>
  <c r="G798" i="10" s="1"/>
  <c r="H797" i="10"/>
  <c r="E797" i="10"/>
  <c r="H796" i="10"/>
  <c r="E796" i="10"/>
  <c r="H795" i="10"/>
  <c r="E795" i="10"/>
  <c r="H794" i="10"/>
  <c r="E794" i="10"/>
  <c r="G794" i="10" s="1"/>
  <c r="H793" i="10"/>
  <c r="E793" i="10"/>
  <c r="G793" i="10" s="1"/>
  <c r="H792" i="10"/>
  <c r="E792" i="10"/>
  <c r="H791" i="10"/>
  <c r="E791" i="10"/>
  <c r="H790" i="10"/>
  <c r="E790" i="10"/>
  <c r="G790" i="10" s="1"/>
  <c r="H789" i="10"/>
  <c r="E789" i="10"/>
  <c r="G789" i="10" s="1"/>
  <c r="H788" i="10"/>
  <c r="E788" i="10"/>
  <c r="G788" i="10" s="1"/>
  <c r="H787" i="10"/>
  <c r="E787" i="10"/>
  <c r="H786" i="10"/>
  <c r="E786" i="10"/>
  <c r="G787" i="10" s="1"/>
  <c r="H785" i="10"/>
  <c r="E785" i="10"/>
  <c r="H784" i="10"/>
  <c r="E784" i="10"/>
  <c r="G784" i="10" s="1"/>
  <c r="H783" i="10"/>
  <c r="E783" i="10"/>
  <c r="H782" i="10"/>
  <c r="E782" i="10"/>
  <c r="G782" i="10" s="1"/>
  <c r="H781" i="10"/>
  <c r="E781" i="10"/>
  <c r="G781" i="10" s="1"/>
  <c r="H780" i="10"/>
  <c r="E780" i="10"/>
  <c r="G780" i="10" s="1"/>
  <c r="H779" i="10"/>
  <c r="E779" i="10"/>
  <c r="H778" i="10"/>
  <c r="E778" i="10"/>
  <c r="G779" i="10" s="1"/>
  <c r="H777" i="10"/>
  <c r="E777" i="10"/>
  <c r="H776" i="10"/>
  <c r="E776" i="10"/>
  <c r="G776" i="10" s="1"/>
  <c r="H775" i="10"/>
  <c r="E775" i="10"/>
  <c r="H774" i="10"/>
  <c r="E774" i="10"/>
  <c r="G774" i="10" s="1"/>
  <c r="H773" i="10"/>
  <c r="E773" i="10"/>
  <c r="G773" i="10" s="1"/>
  <c r="H772" i="10"/>
  <c r="E772" i="10"/>
  <c r="G772" i="10" s="1"/>
  <c r="H771" i="10"/>
  <c r="E771" i="10"/>
  <c r="H770" i="10"/>
  <c r="E770" i="10"/>
  <c r="G771" i="10" s="1"/>
  <c r="H769" i="10"/>
  <c r="E769" i="10"/>
  <c r="H768" i="10"/>
  <c r="E768" i="10"/>
  <c r="G768" i="10" s="1"/>
  <c r="H767" i="10"/>
  <c r="E767" i="10"/>
  <c r="H766" i="10"/>
  <c r="E766" i="10"/>
  <c r="G766" i="10" s="1"/>
  <c r="H765" i="10"/>
  <c r="E765" i="10"/>
  <c r="G765" i="10" s="1"/>
  <c r="H764" i="10"/>
  <c r="E764" i="10"/>
  <c r="G764" i="10" s="1"/>
  <c r="H763" i="10"/>
  <c r="E763" i="10"/>
  <c r="H762" i="10"/>
  <c r="E762" i="10"/>
  <c r="G763" i="10" s="1"/>
  <c r="H761" i="10"/>
  <c r="G761" i="10"/>
  <c r="E761" i="10"/>
  <c r="H760" i="10"/>
  <c r="E760" i="10"/>
  <c r="G760" i="10" s="1"/>
  <c r="H759" i="10"/>
  <c r="G759" i="10"/>
  <c r="E759" i="10"/>
  <c r="H758" i="10"/>
  <c r="E758" i="10"/>
  <c r="G758" i="10" s="1"/>
  <c r="H757" i="10"/>
  <c r="E757" i="10"/>
  <c r="G757" i="10" s="1"/>
  <c r="H756" i="10"/>
  <c r="E756" i="10"/>
  <c r="G756" i="10" s="1"/>
  <c r="H755" i="10"/>
  <c r="E755" i="10"/>
  <c r="H754" i="10"/>
  <c r="E754" i="10"/>
  <c r="G755" i="10" s="1"/>
  <c r="H753" i="10"/>
  <c r="E753" i="10"/>
  <c r="H752" i="10"/>
  <c r="E752" i="10"/>
  <c r="G752" i="10" s="1"/>
  <c r="H751" i="10"/>
  <c r="E751" i="10"/>
  <c r="H750" i="10"/>
  <c r="E750" i="10"/>
  <c r="G750" i="10" s="1"/>
  <c r="H749" i="10"/>
  <c r="E749" i="10"/>
  <c r="G749" i="10" s="1"/>
  <c r="H748" i="10"/>
  <c r="E748" i="10"/>
  <c r="G748" i="10" s="1"/>
  <c r="H747" i="10"/>
  <c r="E747" i="10"/>
  <c r="H746" i="10"/>
  <c r="E746" i="10"/>
  <c r="G747" i="10" s="1"/>
  <c r="H745" i="10"/>
  <c r="G745" i="10"/>
  <c r="E745" i="10"/>
  <c r="H744" i="10"/>
  <c r="E744" i="10"/>
  <c r="G744" i="10" s="1"/>
  <c r="H743" i="10"/>
  <c r="E743" i="10"/>
  <c r="H742" i="10"/>
  <c r="E742" i="10"/>
  <c r="G742" i="10" s="1"/>
  <c r="H741" i="10"/>
  <c r="E741" i="10"/>
  <c r="G741" i="10" s="1"/>
  <c r="H740" i="10"/>
  <c r="E740" i="10"/>
  <c r="G740" i="10" s="1"/>
  <c r="H739" i="10"/>
  <c r="E739" i="10"/>
  <c r="H738" i="10"/>
  <c r="E738" i="10"/>
  <c r="G739" i="10" s="1"/>
  <c r="H737" i="10"/>
  <c r="G737" i="10"/>
  <c r="E737" i="10"/>
  <c r="H736" i="10"/>
  <c r="E736" i="10"/>
  <c r="G736" i="10" s="1"/>
  <c r="H735" i="10"/>
  <c r="G735" i="10"/>
  <c r="E735" i="10"/>
  <c r="H734" i="10"/>
  <c r="E734" i="10"/>
  <c r="G734" i="10" s="1"/>
  <c r="H733" i="10"/>
  <c r="E733" i="10"/>
  <c r="G733" i="10" s="1"/>
  <c r="H732" i="10"/>
  <c r="E732" i="10"/>
  <c r="G732" i="10" s="1"/>
  <c r="H731" i="10"/>
  <c r="E731" i="10"/>
  <c r="H730" i="10"/>
  <c r="E730" i="10"/>
  <c r="G731" i="10" s="1"/>
  <c r="H729" i="10"/>
  <c r="E729" i="10"/>
  <c r="H728" i="10"/>
  <c r="E728" i="10"/>
  <c r="G728" i="10" s="1"/>
  <c r="H727" i="10"/>
  <c r="E727" i="10"/>
  <c r="H726" i="10"/>
  <c r="E726" i="10"/>
  <c r="G727" i="10" s="1"/>
  <c r="H725" i="10"/>
  <c r="E725" i="10"/>
  <c r="G725" i="10" s="1"/>
  <c r="H724" i="10"/>
  <c r="E724" i="10"/>
  <c r="G724" i="10" s="1"/>
  <c r="H723" i="10"/>
  <c r="E723" i="10"/>
  <c r="H722" i="10"/>
  <c r="E722" i="10"/>
  <c r="G723" i="10" s="1"/>
  <c r="H721" i="10"/>
  <c r="G721" i="10"/>
  <c r="E721" i="10"/>
  <c r="H720" i="10"/>
  <c r="E720" i="10"/>
  <c r="H719" i="10"/>
  <c r="E719" i="10"/>
  <c r="G720" i="10" s="1"/>
  <c r="H718" i="10"/>
  <c r="E718" i="10"/>
  <c r="H717" i="10"/>
  <c r="E717" i="10"/>
  <c r="G717" i="10" s="1"/>
  <c r="H716" i="10"/>
  <c r="E716" i="10"/>
  <c r="G716" i="10" s="1"/>
  <c r="H715" i="10"/>
  <c r="E715" i="10"/>
  <c r="H714" i="10"/>
  <c r="E714" i="10"/>
  <c r="G715" i="10" s="1"/>
  <c r="H713" i="10"/>
  <c r="G713" i="10"/>
  <c r="E713" i="10"/>
  <c r="H712" i="10"/>
  <c r="G712" i="10"/>
  <c r="E712" i="10"/>
  <c r="H711" i="10"/>
  <c r="E711" i="10"/>
  <c r="H710" i="10"/>
  <c r="E710" i="10"/>
  <c r="G710" i="10" s="1"/>
  <c r="H709" i="10"/>
  <c r="E709" i="10"/>
  <c r="G709" i="10" s="1"/>
  <c r="H708" i="10"/>
  <c r="E708" i="10"/>
  <c r="G708" i="10" s="1"/>
  <c r="H707" i="10"/>
  <c r="E707" i="10"/>
  <c r="H706" i="10"/>
  <c r="E706" i="10"/>
  <c r="G707" i="10" s="1"/>
  <c r="H705" i="10"/>
  <c r="G705" i="10"/>
  <c r="E705" i="10"/>
  <c r="H704" i="10"/>
  <c r="E704" i="10"/>
  <c r="H703" i="10"/>
  <c r="E703" i="10"/>
  <c r="G704" i="10" s="1"/>
  <c r="H702" i="10"/>
  <c r="E702" i="10"/>
  <c r="G703" i="10" s="1"/>
  <c r="H701" i="10"/>
  <c r="E701" i="10"/>
  <c r="G701" i="10" s="1"/>
  <c r="H700" i="10"/>
  <c r="E700" i="10"/>
  <c r="G700" i="10" s="1"/>
  <c r="H699" i="10"/>
  <c r="G699" i="10"/>
  <c r="E699" i="10"/>
  <c r="H698" i="10"/>
  <c r="E698" i="10"/>
  <c r="G698" i="10" s="1"/>
  <c r="H697" i="10"/>
  <c r="E697" i="10"/>
  <c r="H696" i="10"/>
  <c r="E696" i="10"/>
  <c r="G697" i="10" s="1"/>
  <c r="H695" i="10"/>
  <c r="E695" i="10"/>
  <c r="H694" i="10"/>
  <c r="E694" i="10"/>
  <c r="H693" i="10"/>
  <c r="E693" i="10"/>
  <c r="G693" i="10" s="1"/>
  <c r="H692" i="10"/>
  <c r="E692" i="10"/>
  <c r="G692" i="10" s="1"/>
  <c r="H691" i="10"/>
  <c r="G691" i="10"/>
  <c r="E691" i="10"/>
  <c r="H690" i="10"/>
  <c r="E690" i="10"/>
  <c r="G690" i="10" s="1"/>
  <c r="H689" i="10"/>
  <c r="G689" i="10"/>
  <c r="E689" i="10"/>
  <c r="H688" i="10"/>
  <c r="E688" i="10"/>
  <c r="H687" i="10"/>
  <c r="E687" i="10"/>
  <c r="G687" i="10" s="1"/>
  <c r="H686" i="10"/>
  <c r="G686" i="10"/>
  <c r="E686" i="10"/>
  <c r="H685" i="10"/>
  <c r="E685" i="10"/>
  <c r="H684" i="10"/>
  <c r="E684" i="10"/>
  <c r="G684" i="10" s="1"/>
  <c r="H683" i="10"/>
  <c r="E683" i="10"/>
  <c r="H682" i="10"/>
  <c r="E682" i="10"/>
  <c r="G682" i="10" s="1"/>
  <c r="H681" i="10"/>
  <c r="E681" i="10"/>
  <c r="H680" i="10"/>
  <c r="G680" i="10"/>
  <c r="E680" i="10"/>
  <c r="G681" i="10" s="1"/>
  <c r="H679" i="10"/>
  <c r="E679" i="10"/>
  <c r="G679" i="10" s="1"/>
  <c r="H678" i="10"/>
  <c r="E678" i="10"/>
  <c r="G678" i="10" s="1"/>
  <c r="H677" i="10"/>
  <c r="E677" i="10"/>
  <c r="G677" i="10" s="1"/>
  <c r="H676" i="10"/>
  <c r="E676" i="10"/>
  <c r="G676" i="10" s="1"/>
  <c r="H675" i="10"/>
  <c r="G675" i="10"/>
  <c r="E675" i="10"/>
  <c r="H674" i="10"/>
  <c r="E674" i="10"/>
  <c r="G674" i="10" s="1"/>
  <c r="H673" i="10"/>
  <c r="E673" i="10"/>
  <c r="H672" i="10"/>
  <c r="E672" i="10"/>
  <c r="G672" i="10" s="1"/>
  <c r="H671" i="10"/>
  <c r="E671" i="10"/>
  <c r="H670" i="10"/>
  <c r="E670" i="10"/>
  <c r="G670" i="10" s="1"/>
  <c r="H669" i="10"/>
  <c r="E669" i="10"/>
  <c r="G669" i="10" s="1"/>
  <c r="H668" i="10"/>
  <c r="E668" i="10"/>
  <c r="H667" i="10"/>
  <c r="E667" i="10"/>
  <c r="G668" i="10" s="1"/>
  <c r="H666" i="10"/>
  <c r="E666" i="10"/>
  <c r="G666" i="10" s="1"/>
  <c r="H665" i="10"/>
  <c r="E665" i="10"/>
  <c r="G665" i="10" s="1"/>
  <c r="H664" i="10"/>
  <c r="E664" i="10"/>
  <c r="G664" i="10" s="1"/>
  <c r="H663" i="10"/>
  <c r="E663" i="10"/>
  <c r="H662" i="10"/>
  <c r="E662" i="10"/>
  <c r="G662" i="10" s="1"/>
  <c r="H661" i="10"/>
  <c r="E661" i="10"/>
  <c r="G661" i="10" s="1"/>
  <c r="H660" i="10"/>
  <c r="E660" i="10"/>
  <c r="H659" i="10"/>
  <c r="E659" i="10"/>
  <c r="G660" i="10" s="1"/>
  <c r="H658" i="10"/>
  <c r="E658" i="10"/>
  <c r="G658" i="10" s="1"/>
  <c r="H657" i="10"/>
  <c r="E657" i="10"/>
  <c r="G657" i="10" s="1"/>
  <c r="H656" i="10"/>
  <c r="E656" i="10"/>
  <c r="G656" i="10" s="1"/>
  <c r="H655" i="10"/>
  <c r="G655" i="10"/>
  <c r="E655" i="10"/>
  <c r="H654" i="10"/>
  <c r="E654" i="10"/>
  <c r="G654" i="10" s="1"/>
  <c r="H653" i="10"/>
  <c r="E653" i="10"/>
  <c r="G653" i="10" s="1"/>
  <c r="H652" i="10"/>
  <c r="E652" i="10"/>
  <c r="H651" i="10"/>
  <c r="E651" i="10"/>
  <c r="G652" i="10" s="1"/>
  <c r="H650" i="10"/>
  <c r="E650" i="10"/>
  <c r="G650" i="10" s="1"/>
  <c r="H649" i="10"/>
  <c r="E649" i="10"/>
  <c r="G649" i="10" s="1"/>
  <c r="H648" i="10"/>
  <c r="E648" i="10"/>
  <c r="G648" i="10" s="1"/>
  <c r="H647" i="10"/>
  <c r="G647" i="10"/>
  <c r="E647" i="10"/>
  <c r="H646" i="10"/>
  <c r="E646" i="10"/>
  <c r="G646" i="10" s="1"/>
  <c r="H645" i="10"/>
  <c r="E645" i="10"/>
  <c r="G645" i="10" s="1"/>
  <c r="H644" i="10"/>
  <c r="E644" i="10"/>
  <c r="H643" i="10"/>
  <c r="E643" i="10"/>
  <c r="G644" i="10" s="1"/>
  <c r="H642" i="10"/>
  <c r="E642" i="10"/>
  <c r="G642" i="10" s="1"/>
  <c r="H641" i="10"/>
  <c r="E641" i="10"/>
  <c r="G641" i="10" s="1"/>
  <c r="H640" i="10"/>
  <c r="E640" i="10"/>
  <c r="G640" i="10" s="1"/>
  <c r="H639" i="10"/>
  <c r="E639" i="10"/>
  <c r="H638" i="10"/>
  <c r="E638" i="10"/>
  <c r="G638" i="10" s="1"/>
  <c r="H637" i="10"/>
  <c r="E637" i="10"/>
  <c r="G637" i="10" s="1"/>
  <c r="H636" i="10"/>
  <c r="E636" i="10"/>
  <c r="H635" i="10"/>
  <c r="E635" i="10"/>
  <c r="G636" i="10" s="1"/>
  <c r="H634" i="10"/>
  <c r="E634" i="10"/>
  <c r="G634" i="10" s="1"/>
  <c r="H633" i="10"/>
  <c r="E633" i="10"/>
  <c r="G633" i="10" s="1"/>
  <c r="H632" i="10"/>
  <c r="E632" i="10"/>
  <c r="G632" i="10" s="1"/>
  <c r="H631" i="10"/>
  <c r="E631" i="10"/>
  <c r="H630" i="10"/>
  <c r="E630" i="10"/>
  <c r="G630" i="10" s="1"/>
  <c r="H629" i="10"/>
  <c r="E629" i="10"/>
  <c r="G629" i="10" s="1"/>
  <c r="H628" i="10"/>
  <c r="E628" i="10"/>
  <c r="H627" i="10"/>
  <c r="E627" i="10"/>
  <c r="G627" i="10" s="1"/>
  <c r="H626" i="10"/>
  <c r="E626" i="10"/>
  <c r="G626" i="10" s="1"/>
  <c r="H625" i="10"/>
  <c r="E625" i="10"/>
  <c r="G625" i="10" s="1"/>
  <c r="H624" i="10"/>
  <c r="E624" i="10"/>
  <c r="G624" i="10" s="1"/>
  <c r="H623" i="10"/>
  <c r="G623" i="10"/>
  <c r="E623" i="10"/>
  <c r="H622" i="10"/>
  <c r="E622" i="10"/>
  <c r="G622" i="10" s="1"/>
  <c r="H621" i="10"/>
  <c r="E621" i="10"/>
  <c r="G621" i="10" s="1"/>
  <c r="H620" i="10"/>
  <c r="E620" i="10"/>
  <c r="H619" i="10"/>
  <c r="E619" i="10"/>
  <c r="G619" i="10" s="1"/>
  <c r="H618" i="10"/>
  <c r="E618" i="10"/>
  <c r="G618" i="10" s="1"/>
  <c r="H617" i="10"/>
  <c r="E617" i="10"/>
  <c r="G617" i="10" s="1"/>
  <c r="H616" i="10"/>
  <c r="E616" i="10"/>
  <c r="G616" i="10" s="1"/>
  <c r="H615" i="10"/>
  <c r="E615" i="10"/>
  <c r="H614" i="10"/>
  <c r="E614" i="10"/>
  <c r="G614" i="10" s="1"/>
  <c r="H613" i="10"/>
  <c r="E613" i="10"/>
  <c r="G613" i="10" s="1"/>
  <c r="H612" i="10"/>
  <c r="E612" i="10"/>
  <c r="H611" i="10"/>
  <c r="E611" i="10"/>
  <c r="G611" i="10" s="1"/>
  <c r="H610" i="10"/>
  <c r="E610" i="10"/>
  <c r="G610" i="10" s="1"/>
  <c r="H609" i="10"/>
  <c r="E609" i="10"/>
  <c r="G609" i="10" s="1"/>
  <c r="H608" i="10"/>
  <c r="E608" i="10"/>
  <c r="G608" i="10" s="1"/>
  <c r="H607" i="10"/>
  <c r="E607" i="10"/>
  <c r="H606" i="10"/>
  <c r="E606" i="10"/>
  <c r="G606" i="10" s="1"/>
  <c r="H605" i="10"/>
  <c r="E605" i="10"/>
  <c r="G605" i="10" s="1"/>
  <c r="H604" i="10"/>
  <c r="E604" i="10"/>
  <c r="H603" i="10"/>
  <c r="E603" i="10"/>
  <c r="G603" i="10" s="1"/>
  <c r="H602" i="10"/>
  <c r="E602" i="10"/>
  <c r="G602" i="10" s="1"/>
  <c r="H601" i="10"/>
  <c r="E601" i="10"/>
  <c r="G601" i="10" s="1"/>
  <c r="H600" i="10"/>
  <c r="E600" i="10"/>
  <c r="G600" i="10" s="1"/>
  <c r="H599" i="10"/>
  <c r="E599" i="10"/>
  <c r="H598" i="10"/>
  <c r="E598" i="10"/>
  <c r="G598" i="10" s="1"/>
  <c r="H597" i="10"/>
  <c r="E597" i="10"/>
  <c r="G597" i="10" s="1"/>
  <c r="H596" i="10"/>
  <c r="E596" i="10"/>
  <c r="H595" i="10"/>
  <c r="E595" i="10"/>
  <c r="G595" i="10" s="1"/>
  <c r="H594" i="10"/>
  <c r="E594" i="10"/>
  <c r="G594" i="10" s="1"/>
  <c r="H593" i="10"/>
  <c r="E593" i="10"/>
  <c r="G593" i="10" s="1"/>
  <c r="H592" i="10"/>
  <c r="E592" i="10"/>
  <c r="G592" i="10" s="1"/>
  <c r="H591" i="10"/>
  <c r="G591" i="10"/>
  <c r="E591" i="10"/>
  <c r="H590" i="10"/>
  <c r="E590" i="10"/>
  <c r="G590" i="10" s="1"/>
  <c r="H589" i="10"/>
  <c r="E589" i="10"/>
  <c r="G589" i="10" s="1"/>
  <c r="H588" i="10"/>
  <c r="E588" i="10"/>
  <c r="H587" i="10"/>
  <c r="E587" i="10"/>
  <c r="G588" i="10" s="1"/>
  <c r="H586" i="10"/>
  <c r="E586" i="10"/>
  <c r="G586" i="10" s="1"/>
  <c r="H585" i="10"/>
  <c r="E585" i="10"/>
  <c r="G585" i="10" s="1"/>
  <c r="H584" i="10"/>
  <c r="E584" i="10"/>
  <c r="G584" i="10" s="1"/>
  <c r="H583" i="10"/>
  <c r="G583" i="10"/>
  <c r="E583" i="10"/>
  <c r="H582" i="10"/>
  <c r="E582" i="10"/>
  <c r="G582" i="10" s="1"/>
  <c r="H581" i="10"/>
  <c r="E581" i="10"/>
  <c r="G581" i="10" s="1"/>
  <c r="H580" i="10"/>
  <c r="E580" i="10"/>
  <c r="H579" i="10"/>
  <c r="E579" i="10"/>
  <c r="G580" i="10" s="1"/>
  <c r="H578" i="10"/>
  <c r="E578" i="10"/>
  <c r="G578" i="10" s="1"/>
  <c r="H577" i="10"/>
  <c r="E577" i="10"/>
  <c r="G577" i="10" s="1"/>
  <c r="H576" i="10"/>
  <c r="E576" i="10"/>
  <c r="G576" i="10" s="1"/>
  <c r="H575" i="10"/>
  <c r="E575" i="10"/>
  <c r="H574" i="10"/>
  <c r="E574" i="10"/>
  <c r="G574" i="10" s="1"/>
  <c r="H573" i="10"/>
  <c r="E573" i="10"/>
  <c r="G573" i="10" s="1"/>
  <c r="H572" i="10"/>
  <c r="E572" i="10"/>
  <c r="H571" i="10"/>
  <c r="E571" i="10"/>
  <c r="G572" i="10" s="1"/>
  <c r="H570" i="10"/>
  <c r="E570" i="10"/>
  <c r="G570" i="10" s="1"/>
  <c r="H569" i="10"/>
  <c r="E569" i="10"/>
  <c r="G569" i="10" s="1"/>
  <c r="H568" i="10"/>
  <c r="E568" i="10"/>
  <c r="G568" i="10" s="1"/>
  <c r="H567" i="10"/>
  <c r="E567" i="10"/>
  <c r="H566" i="10"/>
  <c r="E566" i="10"/>
  <c r="G566" i="10" s="1"/>
  <c r="H565" i="10"/>
  <c r="E565" i="10"/>
  <c r="G565" i="10" s="1"/>
  <c r="H564" i="10"/>
  <c r="E564" i="10"/>
  <c r="H563" i="10"/>
  <c r="E563" i="10"/>
  <c r="G564" i="10" s="1"/>
  <c r="H562" i="10"/>
  <c r="E562" i="10"/>
  <c r="G562" i="10" s="1"/>
  <c r="H561" i="10"/>
  <c r="E561" i="10"/>
  <c r="G561" i="10" s="1"/>
  <c r="H560" i="10"/>
  <c r="E560" i="10"/>
  <c r="G560" i="10" s="1"/>
  <c r="H559" i="10"/>
  <c r="E559" i="10"/>
  <c r="H558" i="10"/>
  <c r="E558" i="10"/>
  <c r="G558" i="10" s="1"/>
  <c r="H557" i="10"/>
  <c r="E557" i="10"/>
  <c r="G557" i="10" s="1"/>
  <c r="H556" i="10"/>
  <c r="E556" i="10"/>
  <c r="H555" i="10"/>
  <c r="E555" i="10"/>
  <c r="G556" i="10" s="1"/>
  <c r="H554" i="10"/>
  <c r="E554" i="10"/>
  <c r="G554" i="10" s="1"/>
  <c r="H553" i="10"/>
  <c r="E553" i="10"/>
  <c r="G553" i="10" s="1"/>
  <c r="H552" i="10"/>
  <c r="E552" i="10"/>
  <c r="G552" i="10" s="1"/>
  <c r="H551" i="10"/>
  <c r="E551" i="10"/>
  <c r="H550" i="10"/>
  <c r="E550" i="10"/>
  <c r="G550" i="10" s="1"/>
  <c r="H549" i="10"/>
  <c r="E549" i="10"/>
  <c r="G549" i="10" s="1"/>
  <c r="H548" i="10"/>
  <c r="E548" i="10"/>
  <c r="H547" i="10"/>
  <c r="E547" i="10"/>
  <c r="G548" i="10" s="1"/>
  <c r="H546" i="10"/>
  <c r="E546" i="10"/>
  <c r="G546" i="10" s="1"/>
  <c r="H545" i="10"/>
  <c r="E545" i="10"/>
  <c r="G545" i="10" s="1"/>
  <c r="H544" i="10"/>
  <c r="E544" i="10"/>
  <c r="G544" i="10" s="1"/>
  <c r="H543" i="10"/>
  <c r="E543" i="10"/>
  <c r="H542" i="10"/>
  <c r="E542" i="10"/>
  <c r="G542" i="10" s="1"/>
  <c r="H541" i="10"/>
  <c r="E541" i="10"/>
  <c r="G541" i="10" s="1"/>
  <c r="H540" i="10"/>
  <c r="E540" i="10"/>
  <c r="H539" i="10"/>
  <c r="E539" i="10"/>
  <c r="G540" i="10" s="1"/>
  <c r="H538" i="10"/>
  <c r="E538" i="10"/>
  <c r="G538" i="10" s="1"/>
  <c r="H537" i="10"/>
  <c r="E537" i="10"/>
  <c r="G537" i="10" s="1"/>
  <c r="H536" i="10"/>
  <c r="E536" i="10"/>
  <c r="G536" i="10" s="1"/>
  <c r="H535" i="10"/>
  <c r="E535" i="10"/>
  <c r="H534" i="10"/>
  <c r="E534" i="10"/>
  <c r="G534" i="10" s="1"/>
  <c r="H533" i="10"/>
  <c r="E533" i="10"/>
  <c r="G533" i="10" s="1"/>
  <c r="H532" i="10"/>
  <c r="E532" i="10"/>
  <c r="H531" i="10"/>
  <c r="E531" i="10"/>
  <c r="G532" i="10" s="1"/>
  <c r="H530" i="10"/>
  <c r="E530" i="10"/>
  <c r="G530" i="10" s="1"/>
  <c r="H529" i="10"/>
  <c r="E529" i="10"/>
  <c r="G529" i="10" s="1"/>
  <c r="H528" i="10"/>
  <c r="E528" i="10"/>
  <c r="G528" i="10" s="1"/>
  <c r="H527" i="10"/>
  <c r="G527" i="10"/>
  <c r="E527" i="10"/>
  <c r="H526" i="10"/>
  <c r="E526" i="10"/>
  <c r="G526" i="10" s="1"/>
  <c r="H525" i="10"/>
  <c r="E525" i="10"/>
  <c r="G525" i="10" s="1"/>
  <c r="H524" i="10"/>
  <c r="E524" i="10"/>
  <c r="H523" i="10"/>
  <c r="E523" i="10"/>
  <c r="G524" i="10" s="1"/>
  <c r="H522" i="10"/>
  <c r="E522" i="10"/>
  <c r="G522" i="10" s="1"/>
  <c r="H521" i="10"/>
  <c r="E521" i="10"/>
  <c r="G521" i="10" s="1"/>
  <c r="H520" i="10"/>
  <c r="E520" i="10"/>
  <c r="G520" i="10" s="1"/>
  <c r="H519" i="10"/>
  <c r="G519" i="10"/>
  <c r="E519" i="10"/>
  <c r="H518" i="10"/>
  <c r="E518" i="10"/>
  <c r="G518" i="10" s="1"/>
  <c r="H517" i="10"/>
  <c r="E517" i="10"/>
  <c r="G517" i="10" s="1"/>
  <c r="H516" i="10"/>
  <c r="E516" i="10"/>
  <c r="H515" i="10"/>
  <c r="E515" i="10"/>
  <c r="G516" i="10" s="1"/>
  <c r="H514" i="10"/>
  <c r="E514" i="10"/>
  <c r="G514" i="10" s="1"/>
  <c r="H513" i="10"/>
  <c r="E513" i="10"/>
  <c r="G513" i="10" s="1"/>
  <c r="H512" i="10"/>
  <c r="E512" i="10"/>
  <c r="G512" i="10" s="1"/>
  <c r="H511" i="10"/>
  <c r="E511" i="10"/>
  <c r="H510" i="10"/>
  <c r="E510" i="10"/>
  <c r="G511" i="10" s="1"/>
  <c r="H509" i="10"/>
  <c r="E509" i="10"/>
  <c r="G509" i="10" s="1"/>
  <c r="H508" i="10"/>
  <c r="E508" i="10"/>
  <c r="H507" i="10"/>
  <c r="E507" i="10"/>
  <c r="G508" i="10" s="1"/>
  <c r="H506" i="10"/>
  <c r="E506" i="10"/>
  <c r="G506" i="10" s="1"/>
  <c r="H505" i="10"/>
  <c r="E505" i="10"/>
  <c r="G505" i="10" s="1"/>
  <c r="H504" i="10"/>
  <c r="E504" i="10"/>
  <c r="G504" i="10" s="1"/>
  <c r="H503" i="10"/>
  <c r="E503" i="10"/>
  <c r="H502" i="10"/>
  <c r="E502" i="10"/>
  <c r="G503" i="10" s="1"/>
  <c r="H501" i="10"/>
  <c r="E501" i="10"/>
  <c r="G501" i="10" s="1"/>
  <c r="H500" i="10"/>
  <c r="E500" i="10"/>
  <c r="H499" i="10"/>
  <c r="E499" i="10"/>
  <c r="G500" i="10" s="1"/>
  <c r="H498" i="10"/>
  <c r="E498" i="10"/>
  <c r="G498" i="10" s="1"/>
  <c r="H497" i="10"/>
  <c r="E497" i="10"/>
  <c r="G497" i="10" s="1"/>
  <c r="H496" i="10"/>
  <c r="E496" i="10"/>
  <c r="G496" i="10" s="1"/>
  <c r="H495" i="10"/>
  <c r="G495" i="10"/>
  <c r="E495" i="10"/>
  <c r="H494" i="10"/>
  <c r="E494" i="10"/>
  <c r="H493" i="10"/>
  <c r="E493" i="10"/>
  <c r="G493" i="10" s="1"/>
  <c r="H492" i="10"/>
  <c r="E492" i="10"/>
  <c r="H491" i="10"/>
  <c r="E491" i="10"/>
  <c r="G492" i="10" s="1"/>
  <c r="H490" i="10"/>
  <c r="E490" i="10"/>
  <c r="G490" i="10" s="1"/>
  <c r="H489" i="10"/>
  <c r="E489" i="10"/>
  <c r="G489" i="10" s="1"/>
  <c r="H488" i="10"/>
  <c r="E488" i="10"/>
  <c r="G488" i="10" s="1"/>
  <c r="H487" i="10"/>
  <c r="E487" i="10"/>
  <c r="H486" i="10"/>
  <c r="E486" i="10"/>
  <c r="G487" i="10" s="1"/>
  <c r="H485" i="10"/>
  <c r="E485" i="10"/>
  <c r="G485" i="10" s="1"/>
  <c r="H484" i="10"/>
  <c r="E484" i="10"/>
  <c r="H483" i="10"/>
  <c r="E483" i="10"/>
  <c r="G483" i="10" s="1"/>
  <c r="H482" i="10"/>
  <c r="E482" i="10"/>
  <c r="G482" i="10" s="1"/>
  <c r="H481" i="10"/>
  <c r="E481" i="10"/>
  <c r="G481" i="10" s="1"/>
  <c r="H480" i="10"/>
  <c r="E480" i="10"/>
  <c r="G480" i="10" s="1"/>
  <c r="H479" i="10"/>
  <c r="E479" i="10"/>
  <c r="H478" i="10"/>
  <c r="E478" i="10"/>
  <c r="G478" i="10" s="1"/>
  <c r="H477" i="10"/>
  <c r="E477" i="10"/>
  <c r="G477" i="10" s="1"/>
  <c r="H476" i="10"/>
  <c r="E476" i="10"/>
  <c r="H475" i="10"/>
  <c r="E475" i="10"/>
  <c r="G476" i="10" s="1"/>
  <c r="H474" i="10"/>
  <c r="E474" i="10"/>
  <c r="G474" i="10" s="1"/>
  <c r="H473" i="10"/>
  <c r="E473" i="10"/>
  <c r="G473" i="10" s="1"/>
  <c r="H472" i="10"/>
  <c r="E472" i="10"/>
  <c r="G472" i="10" s="1"/>
  <c r="H471" i="10"/>
  <c r="E471" i="10"/>
  <c r="H470" i="10"/>
  <c r="E470" i="10"/>
  <c r="G471" i="10" s="1"/>
  <c r="H469" i="10"/>
  <c r="E469" i="10"/>
  <c r="G469" i="10" s="1"/>
  <c r="H468" i="10"/>
  <c r="E468" i="10"/>
  <c r="H467" i="10"/>
  <c r="E467" i="10"/>
  <c r="G467" i="10" s="1"/>
  <c r="H466" i="10"/>
  <c r="E466" i="10"/>
  <c r="G466" i="10" s="1"/>
  <c r="H465" i="10"/>
  <c r="E465" i="10"/>
  <c r="G465" i="10" s="1"/>
  <c r="H464" i="10"/>
  <c r="E464" i="10"/>
  <c r="G464" i="10" s="1"/>
  <c r="H463" i="10"/>
  <c r="E463" i="10"/>
  <c r="H462" i="10"/>
  <c r="E462" i="10"/>
  <c r="G462" i="10" s="1"/>
  <c r="H461" i="10"/>
  <c r="E461" i="10"/>
  <c r="G461" i="10" s="1"/>
  <c r="H460" i="10"/>
  <c r="E460" i="10"/>
  <c r="H459" i="10"/>
  <c r="E459" i="10"/>
  <c r="G460" i="10" s="1"/>
  <c r="H458" i="10"/>
  <c r="E458" i="10"/>
  <c r="G458" i="10" s="1"/>
  <c r="H457" i="10"/>
  <c r="E457" i="10"/>
  <c r="G457" i="10" s="1"/>
  <c r="H456" i="10"/>
  <c r="E456" i="10"/>
  <c r="G456" i="10" s="1"/>
  <c r="H455" i="10"/>
  <c r="E455" i="10"/>
  <c r="H454" i="10"/>
  <c r="E454" i="10"/>
  <c r="G454" i="10" s="1"/>
  <c r="H453" i="10"/>
  <c r="E453" i="10"/>
  <c r="G453" i="10" s="1"/>
  <c r="H452" i="10"/>
  <c r="E452" i="10"/>
  <c r="H451" i="10"/>
  <c r="E451" i="10"/>
  <c r="G451" i="10" s="1"/>
  <c r="H450" i="10"/>
  <c r="G450" i="10"/>
  <c r="E450" i="10"/>
  <c r="H449" i="10"/>
  <c r="E449" i="10"/>
  <c r="G449" i="10" s="1"/>
  <c r="H448" i="10"/>
  <c r="E448" i="10"/>
  <c r="G448" i="10" s="1"/>
  <c r="H447" i="10"/>
  <c r="E447" i="10"/>
  <c r="H446" i="10"/>
  <c r="G446" i="10"/>
  <c r="E446" i="10"/>
  <c r="G447" i="10" s="1"/>
  <c r="H445" i="10"/>
  <c r="E445" i="10"/>
  <c r="H444" i="10"/>
  <c r="E444" i="10"/>
  <c r="G444" i="10" s="1"/>
  <c r="H443" i="10"/>
  <c r="E443" i="10"/>
  <c r="H442" i="10"/>
  <c r="E442" i="10"/>
  <c r="G442" i="10" s="1"/>
  <c r="H441" i="10"/>
  <c r="E441" i="10"/>
  <c r="H440" i="10"/>
  <c r="E440" i="10"/>
  <c r="G440" i="10" s="1"/>
  <c r="H439" i="10"/>
  <c r="E439" i="10"/>
  <c r="H438" i="10"/>
  <c r="E438" i="10"/>
  <c r="G438" i="10" s="1"/>
  <c r="H437" i="10"/>
  <c r="E437" i="10"/>
  <c r="H436" i="10"/>
  <c r="E436" i="10"/>
  <c r="G436" i="10" s="1"/>
  <c r="H435" i="10"/>
  <c r="E435" i="10"/>
  <c r="H434" i="10"/>
  <c r="E434" i="10"/>
  <c r="G434" i="10" s="1"/>
  <c r="H433" i="10"/>
  <c r="E433" i="10"/>
  <c r="H432" i="10"/>
  <c r="E432" i="10"/>
  <c r="G432" i="10" s="1"/>
  <c r="H431" i="10"/>
  <c r="E431" i="10"/>
  <c r="H430" i="10"/>
  <c r="E430" i="10"/>
  <c r="G430" i="10" s="1"/>
  <c r="H429" i="10"/>
  <c r="E429" i="10"/>
  <c r="H428" i="10"/>
  <c r="E428" i="10"/>
  <c r="G428" i="10" s="1"/>
  <c r="H427" i="10"/>
  <c r="E427" i="10"/>
  <c r="H426" i="10"/>
  <c r="E426" i="10"/>
  <c r="G426" i="10" s="1"/>
  <c r="H425" i="10"/>
  <c r="E425" i="10"/>
  <c r="H424" i="10"/>
  <c r="E424" i="10"/>
  <c r="G424" i="10" s="1"/>
  <c r="H423" i="10"/>
  <c r="E423" i="10"/>
  <c r="H422" i="10"/>
  <c r="E422" i="10"/>
  <c r="G422" i="10" s="1"/>
  <c r="H421" i="10"/>
  <c r="E421" i="10"/>
  <c r="H420" i="10"/>
  <c r="E420" i="10"/>
  <c r="G420" i="10" s="1"/>
  <c r="H419" i="10"/>
  <c r="E419" i="10"/>
  <c r="H418" i="10"/>
  <c r="E418" i="10"/>
  <c r="G418" i="10" s="1"/>
  <c r="H417" i="10"/>
  <c r="E417" i="10"/>
  <c r="H416" i="10"/>
  <c r="E416" i="10"/>
  <c r="G416" i="10" s="1"/>
  <c r="H415" i="10"/>
  <c r="E415" i="10"/>
  <c r="H414" i="10"/>
  <c r="E414" i="10"/>
  <c r="G414" i="10" s="1"/>
  <c r="H413" i="10"/>
  <c r="E413" i="10"/>
  <c r="H412" i="10"/>
  <c r="E412" i="10"/>
  <c r="G412" i="10" s="1"/>
  <c r="H411" i="10"/>
  <c r="E411" i="10"/>
  <c r="H410" i="10"/>
  <c r="E410" i="10"/>
  <c r="G410" i="10" s="1"/>
  <c r="H409" i="10"/>
  <c r="E409" i="10"/>
  <c r="H408" i="10"/>
  <c r="E408" i="10"/>
  <c r="G408" i="10" s="1"/>
  <c r="H407" i="10"/>
  <c r="E407" i="10"/>
  <c r="H406" i="10"/>
  <c r="E406" i="10"/>
  <c r="G406" i="10" s="1"/>
  <c r="H405" i="10"/>
  <c r="E405" i="10"/>
  <c r="H404" i="10"/>
  <c r="E404" i="10"/>
  <c r="G404" i="10" s="1"/>
  <c r="H403" i="10"/>
  <c r="E403" i="10"/>
  <c r="H402" i="10"/>
  <c r="E402" i="10"/>
  <c r="G402" i="10" s="1"/>
  <c r="H401" i="10"/>
  <c r="E401" i="10"/>
  <c r="H400" i="10"/>
  <c r="E400" i="10"/>
  <c r="G400" i="10" s="1"/>
  <c r="H399" i="10"/>
  <c r="E399" i="10"/>
  <c r="H398" i="10"/>
  <c r="E398" i="10"/>
  <c r="G398" i="10" s="1"/>
  <c r="H397" i="10"/>
  <c r="E397" i="10"/>
  <c r="H396" i="10"/>
  <c r="E396" i="10"/>
  <c r="G396" i="10" s="1"/>
  <c r="H395" i="10"/>
  <c r="E395" i="10"/>
  <c r="H394" i="10"/>
  <c r="E394" i="10"/>
  <c r="G394" i="10" s="1"/>
  <c r="H393" i="10"/>
  <c r="E393" i="10"/>
  <c r="H392" i="10"/>
  <c r="E392" i="10"/>
  <c r="G392" i="10" s="1"/>
  <c r="H391" i="10"/>
  <c r="E391" i="10"/>
  <c r="H390" i="10"/>
  <c r="E390" i="10"/>
  <c r="G390" i="10" s="1"/>
  <c r="H389" i="10"/>
  <c r="E389" i="10"/>
  <c r="H388" i="10"/>
  <c r="E388" i="10"/>
  <c r="G388" i="10" s="1"/>
  <c r="H387" i="10"/>
  <c r="E387" i="10"/>
  <c r="H386" i="10"/>
  <c r="E386" i="10"/>
  <c r="G386" i="10" s="1"/>
  <c r="H385" i="10"/>
  <c r="E385" i="10"/>
  <c r="H384" i="10"/>
  <c r="E384" i="10"/>
  <c r="G384" i="10" s="1"/>
  <c r="H383" i="10"/>
  <c r="E383" i="10"/>
  <c r="H382" i="10"/>
  <c r="E382" i="10"/>
  <c r="G382" i="10" s="1"/>
  <c r="H381" i="10"/>
  <c r="E381" i="10"/>
  <c r="H380" i="10"/>
  <c r="E380" i="10"/>
  <c r="G380" i="10" s="1"/>
  <c r="H379" i="10"/>
  <c r="E379" i="10"/>
  <c r="H378" i="10"/>
  <c r="E378" i="10"/>
  <c r="G378" i="10" s="1"/>
  <c r="H377" i="10"/>
  <c r="E377" i="10"/>
  <c r="H376" i="10"/>
  <c r="E376" i="10"/>
  <c r="G376" i="10" s="1"/>
  <c r="H375" i="10"/>
  <c r="E375" i="10"/>
  <c r="H374" i="10"/>
  <c r="E374" i="10"/>
  <c r="G374" i="10" s="1"/>
  <c r="H373" i="10"/>
  <c r="E373" i="10"/>
  <c r="H372" i="10"/>
  <c r="E372" i="10"/>
  <c r="G372" i="10" s="1"/>
  <c r="H371" i="10"/>
  <c r="E371" i="10"/>
  <c r="H370" i="10"/>
  <c r="E370" i="10"/>
  <c r="G370" i="10" s="1"/>
  <c r="H369" i="10"/>
  <c r="E369" i="10"/>
  <c r="H368" i="10"/>
  <c r="E368" i="10"/>
  <c r="G368" i="10" s="1"/>
  <c r="H367" i="10"/>
  <c r="E367" i="10"/>
  <c r="H366" i="10"/>
  <c r="E366" i="10"/>
  <c r="G366" i="10" s="1"/>
  <c r="H365" i="10"/>
  <c r="E365" i="10"/>
  <c r="H364" i="10"/>
  <c r="E364" i="10"/>
  <c r="G364" i="10" s="1"/>
  <c r="H363" i="10"/>
  <c r="E363" i="10"/>
  <c r="H362" i="10"/>
  <c r="E362" i="10"/>
  <c r="G362" i="10" s="1"/>
  <c r="H361" i="10"/>
  <c r="E361" i="10"/>
  <c r="H360" i="10"/>
  <c r="E360" i="10"/>
  <c r="G360" i="10" s="1"/>
  <c r="H359" i="10"/>
  <c r="E359" i="10"/>
  <c r="H358" i="10"/>
  <c r="E358" i="10"/>
  <c r="G358" i="10" s="1"/>
  <c r="H357" i="10"/>
  <c r="E357" i="10"/>
  <c r="H356" i="10"/>
  <c r="E356" i="10"/>
  <c r="G356" i="10" s="1"/>
  <c r="H355" i="10"/>
  <c r="E355" i="10"/>
  <c r="H354" i="10"/>
  <c r="E354" i="10"/>
  <c r="G354" i="10" s="1"/>
  <c r="H353" i="10"/>
  <c r="E353" i="10"/>
  <c r="H352" i="10"/>
  <c r="E352" i="10"/>
  <c r="G352" i="10" s="1"/>
  <c r="H351" i="10"/>
  <c r="E351" i="10"/>
  <c r="H350" i="10"/>
  <c r="E350" i="10"/>
  <c r="G350" i="10" s="1"/>
  <c r="H349" i="10"/>
  <c r="E349" i="10"/>
  <c r="H348" i="10"/>
  <c r="E348" i="10"/>
  <c r="G348" i="10" s="1"/>
  <c r="H347" i="10"/>
  <c r="E347" i="10"/>
  <c r="H346" i="10"/>
  <c r="E346" i="10"/>
  <c r="G346" i="10" s="1"/>
  <c r="H345" i="10"/>
  <c r="E345" i="10"/>
  <c r="H344" i="10"/>
  <c r="E344" i="10"/>
  <c r="G344" i="10" s="1"/>
  <c r="H343" i="10"/>
  <c r="E343" i="10"/>
  <c r="H342" i="10"/>
  <c r="E342" i="10"/>
  <c r="G342" i="10" s="1"/>
  <c r="H341" i="10"/>
  <c r="E341" i="10"/>
  <c r="H340" i="10"/>
  <c r="E340" i="10"/>
  <c r="G340" i="10" s="1"/>
  <c r="H339" i="10"/>
  <c r="E339" i="10"/>
  <c r="H338" i="10"/>
  <c r="E338" i="10"/>
  <c r="G338" i="10" s="1"/>
  <c r="H337" i="10"/>
  <c r="E337" i="10"/>
  <c r="H336" i="10"/>
  <c r="E336" i="10"/>
  <c r="G336" i="10" s="1"/>
  <c r="H335" i="10"/>
  <c r="E335" i="10"/>
  <c r="H334" i="10"/>
  <c r="E334" i="10"/>
  <c r="G334" i="10" s="1"/>
  <c r="H333" i="10"/>
  <c r="E333" i="10"/>
  <c r="H332" i="10"/>
  <c r="E332" i="10"/>
  <c r="G332" i="10" s="1"/>
  <c r="H331" i="10"/>
  <c r="E331" i="10"/>
  <c r="H330" i="10"/>
  <c r="E330" i="10"/>
  <c r="G330" i="10" s="1"/>
  <c r="H329" i="10"/>
  <c r="E329" i="10"/>
  <c r="H328" i="10"/>
  <c r="E328" i="10"/>
  <c r="G328" i="10" s="1"/>
  <c r="H327" i="10"/>
  <c r="E327" i="10"/>
  <c r="H326" i="10"/>
  <c r="E326" i="10"/>
  <c r="G326" i="10" s="1"/>
  <c r="H325" i="10"/>
  <c r="E325" i="10"/>
  <c r="H324" i="10"/>
  <c r="E324" i="10"/>
  <c r="G324" i="10" s="1"/>
  <c r="H323" i="10"/>
  <c r="E323" i="10"/>
  <c r="H322" i="10"/>
  <c r="E322" i="10"/>
  <c r="G322" i="10" s="1"/>
  <c r="H321" i="10"/>
  <c r="E321" i="10"/>
  <c r="H320" i="10"/>
  <c r="E320" i="10"/>
  <c r="G320" i="10" s="1"/>
  <c r="H319" i="10"/>
  <c r="E319" i="10"/>
  <c r="H318" i="10"/>
  <c r="E318" i="10"/>
  <c r="G318" i="10" s="1"/>
  <c r="H317" i="10"/>
  <c r="E317" i="10"/>
  <c r="H316" i="10"/>
  <c r="E316" i="10"/>
  <c r="G316" i="10" s="1"/>
  <c r="H315" i="10"/>
  <c r="E315" i="10"/>
  <c r="H314" i="10"/>
  <c r="E314" i="10"/>
  <c r="G314" i="10" s="1"/>
  <c r="H313" i="10"/>
  <c r="E313" i="10"/>
  <c r="H312" i="10"/>
  <c r="E312" i="10"/>
  <c r="G312" i="10" s="1"/>
  <c r="H311" i="10"/>
  <c r="E311" i="10"/>
  <c r="H310" i="10"/>
  <c r="E310" i="10"/>
  <c r="G310" i="10" s="1"/>
  <c r="H309" i="10"/>
  <c r="E309" i="10"/>
  <c r="H308" i="10"/>
  <c r="E308" i="10"/>
  <c r="G308" i="10" s="1"/>
  <c r="H307" i="10"/>
  <c r="E307" i="10"/>
  <c r="H306" i="10"/>
  <c r="E306" i="10"/>
  <c r="G306" i="10" s="1"/>
  <c r="H305" i="10"/>
  <c r="E305" i="10"/>
  <c r="H304" i="10"/>
  <c r="E304" i="10"/>
  <c r="G304" i="10" s="1"/>
  <c r="H303" i="10"/>
  <c r="E303" i="10"/>
  <c r="H302" i="10"/>
  <c r="E302" i="10"/>
  <c r="G302" i="10" s="1"/>
  <c r="H301" i="10"/>
  <c r="E301" i="10"/>
  <c r="H300" i="10"/>
  <c r="E300" i="10"/>
  <c r="G300" i="10" s="1"/>
  <c r="H299" i="10"/>
  <c r="E299" i="10"/>
  <c r="H298" i="10"/>
  <c r="E298" i="10"/>
  <c r="G298" i="10" s="1"/>
  <c r="H297" i="10"/>
  <c r="E297" i="10"/>
  <c r="H296" i="10"/>
  <c r="E296" i="10"/>
  <c r="G296" i="10" s="1"/>
  <c r="H295" i="10"/>
  <c r="E295" i="10"/>
  <c r="H294" i="10"/>
  <c r="E294" i="10"/>
  <c r="G294" i="10" s="1"/>
  <c r="H293" i="10"/>
  <c r="E293" i="10"/>
  <c r="H292" i="10"/>
  <c r="E292" i="10"/>
  <c r="G292" i="10" s="1"/>
  <c r="H291" i="10"/>
  <c r="E291" i="10"/>
  <c r="H290" i="10"/>
  <c r="E290" i="10"/>
  <c r="H289" i="10"/>
  <c r="E289" i="10"/>
  <c r="H288" i="10"/>
  <c r="E288" i="10"/>
  <c r="G288" i="10" s="1"/>
  <c r="H287" i="10"/>
  <c r="E287" i="10"/>
  <c r="H286" i="10"/>
  <c r="E286" i="10"/>
  <c r="G286" i="10" s="1"/>
  <c r="H285" i="10"/>
  <c r="E285" i="10"/>
  <c r="H284" i="10"/>
  <c r="E284" i="10"/>
  <c r="G284" i="10" s="1"/>
  <c r="H283" i="10"/>
  <c r="E283" i="10"/>
  <c r="H282" i="10"/>
  <c r="E282" i="10"/>
  <c r="G282" i="10" s="1"/>
  <c r="H281" i="10"/>
  <c r="E281" i="10"/>
  <c r="H280" i="10"/>
  <c r="E280" i="10"/>
  <c r="G280" i="10" s="1"/>
  <c r="H279" i="10"/>
  <c r="E279" i="10"/>
  <c r="G279" i="10" s="1"/>
  <c r="H278" i="10"/>
  <c r="E278" i="10"/>
  <c r="H277" i="10"/>
  <c r="E277" i="10"/>
  <c r="G277" i="10" s="1"/>
  <c r="H276" i="10"/>
  <c r="E276" i="10"/>
  <c r="H275" i="10"/>
  <c r="E275" i="10"/>
  <c r="G275" i="10" s="1"/>
  <c r="H274" i="10"/>
  <c r="E274" i="10"/>
  <c r="H273" i="10"/>
  <c r="E273" i="10"/>
  <c r="G273" i="10" s="1"/>
  <c r="H272" i="10"/>
  <c r="E272" i="10"/>
  <c r="H271" i="10"/>
  <c r="E271" i="10"/>
  <c r="G271" i="10" s="1"/>
  <c r="H270" i="10"/>
  <c r="E270" i="10"/>
  <c r="H269" i="10"/>
  <c r="E269" i="10"/>
  <c r="G269" i="10" s="1"/>
  <c r="H268" i="10"/>
  <c r="E268" i="10"/>
  <c r="H267" i="10"/>
  <c r="E267" i="10"/>
  <c r="G267" i="10" s="1"/>
  <c r="H266" i="10"/>
  <c r="E266" i="10"/>
  <c r="H265" i="10"/>
  <c r="E265" i="10"/>
  <c r="G265" i="10" s="1"/>
  <c r="H264" i="10"/>
  <c r="E264" i="10"/>
  <c r="H263" i="10"/>
  <c r="E263" i="10"/>
  <c r="G263" i="10" s="1"/>
  <c r="H262" i="10"/>
  <c r="E262" i="10"/>
  <c r="H261" i="10"/>
  <c r="E261" i="10"/>
  <c r="G261" i="10" s="1"/>
  <c r="H260" i="10"/>
  <c r="E260" i="10"/>
  <c r="H259" i="10"/>
  <c r="E259" i="10"/>
  <c r="G259" i="10" s="1"/>
  <c r="H258" i="10"/>
  <c r="E258" i="10"/>
  <c r="H257" i="10"/>
  <c r="E257" i="10"/>
  <c r="G257" i="10" s="1"/>
  <c r="H256" i="10"/>
  <c r="E256" i="10"/>
  <c r="H255" i="10"/>
  <c r="E255" i="10"/>
  <c r="G255" i="10" s="1"/>
  <c r="H254" i="10"/>
  <c r="E254" i="10"/>
  <c r="H253" i="10"/>
  <c r="E253" i="10"/>
  <c r="G253" i="10" s="1"/>
  <c r="H252" i="10"/>
  <c r="E252" i="10"/>
  <c r="H251" i="10"/>
  <c r="E251" i="10"/>
  <c r="G251" i="10" s="1"/>
  <c r="H250" i="10"/>
  <c r="E250" i="10"/>
  <c r="H249" i="10"/>
  <c r="E249" i="10"/>
  <c r="G249" i="10" s="1"/>
  <c r="H248" i="10"/>
  <c r="E248" i="10"/>
  <c r="H247" i="10"/>
  <c r="E247" i="10"/>
  <c r="G247" i="10" s="1"/>
  <c r="H246" i="10"/>
  <c r="E246" i="10"/>
  <c r="H245" i="10"/>
  <c r="E245" i="10"/>
  <c r="G245" i="10" s="1"/>
  <c r="H244" i="10"/>
  <c r="E244" i="10"/>
  <c r="H243" i="10"/>
  <c r="E243" i="10"/>
  <c r="G243" i="10" s="1"/>
  <c r="H242" i="10"/>
  <c r="E242" i="10"/>
  <c r="H241" i="10"/>
  <c r="E241" i="10"/>
  <c r="G241" i="10" s="1"/>
  <c r="H240" i="10"/>
  <c r="E240" i="10"/>
  <c r="H239" i="10"/>
  <c r="E239" i="10"/>
  <c r="G239" i="10" s="1"/>
  <c r="H238" i="10"/>
  <c r="E238" i="10"/>
  <c r="H237" i="10"/>
  <c r="E237" i="10"/>
  <c r="G237" i="10" s="1"/>
  <c r="H236" i="10"/>
  <c r="E236" i="10"/>
  <c r="H235" i="10"/>
  <c r="E235" i="10"/>
  <c r="G235" i="10" s="1"/>
  <c r="H234" i="10"/>
  <c r="E234" i="10"/>
  <c r="H233" i="10"/>
  <c r="E233" i="10"/>
  <c r="G233" i="10" s="1"/>
  <c r="H232" i="10"/>
  <c r="E232" i="10"/>
  <c r="H231" i="10"/>
  <c r="E231" i="10"/>
  <c r="G231" i="10" s="1"/>
  <c r="H230" i="10"/>
  <c r="E230" i="10"/>
  <c r="H229" i="10"/>
  <c r="E229" i="10"/>
  <c r="G229" i="10" s="1"/>
  <c r="H228" i="10"/>
  <c r="E228" i="10"/>
  <c r="H227" i="10"/>
  <c r="E227" i="10"/>
  <c r="G227" i="10" s="1"/>
  <c r="H226" i="10"/>
  <c r="E226" i="10"/>
  <c r="H225" i="10"/>
  <c r="E225" i="10"/>
  <c r="G225" i="10" s="1"/>
  <c r="H224" i="10"/>
  <c r="E224" i="10"/>
  <c r="H223" i="10"/>
  <c r="E223" i="10"/>
  <c r="G223" i="10" s="1"/>
  <c r="H222" i="10"/>
  <c r="E222" i="10"/>
  <c r="H221" i="10"/>
  <c r="E221" i="10"/>
  <c r="G221" i="10" s="1"/>
  <c r="H220" i="10"/>
  <c r="E220" i="10"/>
  <c r="H219" i="10"/>
  <c r="E219" i="10"/>
  <c r="G219" i="10" s="1"/>
  <c r="H218" i="10"/>
  <c r="E218" i="10"/>
  <c r="H217" i="10"/>
  <c r="E217" i="10"/>
  <c r="G217" i="10" s="1"/>
  <c r="H216" i="10"/>
  <c r="E216" i="10"/>
  <c r="H215" i="10"/>
  <c r="E215" i="10"/>
  <c r="G215" i="10" s="1"/>
  <c r="H214" i="10"/>
  <c r="E214" i="10"/>
  <c r="H213" i="10"/>
  <c r="E213" i="10"/>
  <c r="G213" i="10" s="1"/>
  <c r="H212" i="10"/>
  <c r="E212" i="10"/>
  <c r="H211" i="10"/>
  <c r="E211" i="10"/>
  <c r="G211" i="10" s="1"/>
  <c r="H210" i="10"/>
  <c r="E210" i="10"/>
  <c r="H209" i="10"/>
  <c r="E209" i="10"/>
  <c r="G209" i="10" s="1"/>
  <c r="H208" i="10"/>
  <c r="E208" i="10"/>
  <c r="H207" i="10"/>
  <c r="E207" i="10"/>
  <c r="G207" i="10" s="1"/>
  <c r="H206" i="10"/>
  <c r="E206" i="10"/>
  <c r="H205" i="10"/>
  <c r="E205" i="10"/>
  <c r="G205" i="10" s="1"/>
  <c r="H204" i="10"/>
  <c r="E204" i="10"/>
  <c r="H203" i="10"/>
  <c r="E203" i="10"/>
  <c r="G203" i="10" s="1"/>
  <c r="H202" i="10"/>
  <c r="E202" i="10"/>
  <c r="H201" i="10"/>
  <c r="E201" i="10"/>
  <c r="G201" i="10" s="1"/>
  <c r="H200" i="10"/>
  <c r="E200" i="10"/>
  <c r="H199" i="10"/>
  <c r="E199" i="10"/>
  <c r="G199" i="10" s="1"/>
  <c r="H198" i="10"/>
  <c r="E198" i="10"/>
  <c r="H197" i="10"/>
  <c r="E197" i="10"/>
  <c r="G197" i="10" s="1"/>
  <c r="H196" i="10"/>
  <c r="E196" i="10"/>
  <c r="H195" i="10"/>
  <c r="E195" i="10"/>
  <c r="G195" i="10" s="1"/>
  <c r="H194" i="10"/>
  <c r="E194" i="10"/>
  <c r="H193" i="10"/>
  <c r="E193" i="10"/>
  <c r="G193" i="10" s="1"/>
  <c r="H192" i="10"/>
  <c r="E192" i="10"/>
  <c r="H191" i="10"/>
  <c r="E191" i="10"/>
  <c r="G191" i="10" s="1"/>
  <c r="H190" i="10"/>
  <c r="E190" i="10"/>
  <c r="H189" i="10"/>
  <c r="E189" i="10"/>
  <c r="G189" i="10" s="1"/>
  <c r="H188" i="10"/>
  <c r="E188" i="10"/>
  <c r="H187" i="10"/>
  <c r="E187" i="10"/>
  <c r="G187" i="10" s="1"/>
  <c r="H186" i="10"/>
  <c r="E186" i="10"/>
  <c r="H185" i="10"/>
  <c r="E185" i="10"/>
  <c r="G185" i="10" s="1"/>
  <c r="H184" i="10"/>
  <c r="E184" i="10"/>
  <c r="H183" i="10"/>
  <c r="E183" i="10"/>
  <c r="G183" i="10" s="1"/>
  <c r="H182" i="10"/>
  <c r="E182" i="10"/>
  <c r="H181" i="10"/>
  <c r="E181" i="10"/>
  <c r="G181" i="10" s="1"/>
  <c r="H180" i="10"/>
  <c r="E180" i="10"/>
  <c r="H179" i="10"/>
  <c r="E179" i="10"/>
  <c r="G179" i="10" s="1"/>
  <c r="H178" i="10"/>
  <c r="E178" i="10"/>
  <c r="H177" i="10"/>
  <c r="E177" i="10"/>
  <c r="G177" i="10" s="1"/>
  <c r="H176" i="10"/>
  <c r="E176" i="10"/>
  <c r="H175" i="10"/>
  <c r="E175" i="10"/>
  <c r="G175" i="10" s="1"/>
  <c r="H174" i="10"/>
  <c r="E174" i="10"/>
  <c r="H173" i="10"/>
  <c r="E173" i="10"/>
  <c r="G173" i="10" s="1"/>
  <c r="H172" i="10"/>
  <c r="E172" i="10"/>
  <c r="H171" i="10"/>
  <c r="E171" i="10"/>
  <c r="G171" i="10" s="1"/>
  <c r="H170" i="10"/>
  <c r="E170" i="10"/>
  <c r="H169" i="10"/>
  <c r="E169" i="10"/>
  <c r="G169" i="10" s="1"/>
  <c r="H168" i="10"/>
  <c r="E168" i="10"/>
  <c r="H167" i="10"/>
  <c r="E167" i="10"/>
  <c r="G167" i="10" s="1"/>
  <c r="H166" i="10"/>
  <c r="E166" i="10"/>
  <c r="H165" i="10"/>
  <c r="G165" i="10"/>
  <c r="E165" i="10"/>
  <c r="H164" i="10"/>
  <c r="G164" i="10"/>
  <c r="E164" i="10"/>
  <c r="H163" i="10"/>
  <c r="G163" i="10"/>
  <c r="E163" i="10"/>
  <c r="H162" i="10"/>
  <c r="G162" i="10"/>
  <c r="E162" i="10"/>
  <c r="H161" i="10"/>
  <c r="G161" i="10"/>
  <c r="E161" i="10"/>
  <c r="H160" i="10"/>
  <c r="G160" i="10"/>
  <c r="E160" i="10"/>
  <c r="H159" i="10"/>
  <c r="G159" i="10"/>
  <c r="E159" i="10"/>
  <c r="H158" i="10"/>
  <c r="G158" i="10"/>
  <c r="E158" i="10"/>
  <c r="H157" i="10"/>
  <c r="G157" i="10"/>
  <c r="E157" i="10"/>
  <c r="H156" i="10"/>
  <c r="G156" i="10"/>
  <c r="E156" i="10"/>
  <c r="H155" i="10"/>
  <c r="G155" i="10"/>
  <c r="E155" i="10"/>
  <c r="H154" i="10"/>
  <c r="G154" i="10"/>
  <c r="E154" i="10"/>
  <c r="H153" i="10"/>
  <c r="G153" i="10"/>
  <c r="E153" i="10"/>
  <c r="H152" i="10"/>
  <c r="G152" i="10"/>
  <c r="E152" i="10"/>
  <c r="H151" i="10"/>
  <c r="G151" i="10"/>
  <c r="E151" i="10"/>
  <c r="H150" i="10"/>
  <c r="G150" i="10"/>
  <c r="E150" i="10"/>
  <c r="H149" i="10"/>
  <c r="G149" i="10"/>
  <c r="E149" i="10"/>
  <c r="H148" i="10"/>
  <c r="G148" i="10"/>
  <c r="E148" i="10"/>
  <c r="H147" i="10"/>
  <c r="G147" i="10"/>
  <c r="E147" i="10"/>
  <c r="H146" i="10"/>
  <c r="G146" i="10"/>
  <c r="E146" i="10"/>
  <c r="H145" i="10"/>
  <c r="G145" i="10"/>
  <c r="E145" i="10"/>
  <c r="H144" i="10"/>
  <c r="E144" i="10"/>
  <c r="H143" i="10"/>
  <c r="E143" i="10"/>
  <c r="G144" i="10" s="1"/>
  <c r="H142" i="10"/>
  <c r="E142" i="10"/>
  <c r="G142" i="10" s="1"/>
  <c r="H141" i="10"/>
  <c r="E141" i="10"/>
  <c r="G141" i="10" s="1"/>
  <c r="H140" i="10"/>
  <c r="E140" i="10"/>
  <c r="G140" i="10" s="1"/>
  <c r="H139" i="10"/>
  <c r="E139" i="10"/>
  <c r="G139" i="10" s="1"/>
  <c r="H138" i="10"/>
  <c r="E138" i="10"/>
  <c r="G138" i="10" s="1"/>
  <c r="H137" i="10"/>
  <c r="E137" i="10"/>
  <c r="G137" i="10" s="1"/>
  <c r="H136" i="10"/>
  <c r="E136" i="10"/>
  <c r="G136" i="10" s="1"/>
  <c r="H135" i="10"/>
  <c r="E135" i="10"/>
  <c r="G135" i="10" s="1"/>
  <c r="H134" i="10"/>
  <c r="E134" i="10"/>
  <c r="G134" i="10" s="1"/>
  <c r="H133" i="10"/>
  <c r="E133" i="10"/>
  <c r="G133" i="10" s="1"/>
  <c r="H132" i="10"/>
  <c r="E132" i="10"/>
  <c r="G132" i="10" s="1"/>
  <c r="H131" i="10"/>
  <c r="E131" i="10"/>
  <c r="G131" i="10" s="1"/>
  <c r="H130" i="10"/>
  <c r="E130" i="10"/>
  <c r="G130" i="10" s="1"/>
  <c r="H129" i="10"/>
  <c r="E129" i="10"/>
  <c r="G129" i="10" s="1"/>
  <c r="H128" i="10"/>
  <c r="E128" i="10"/>
  <c r="G128" i="10" s="1"/>
  <c r="H127" i="10"/>
  <c r="E127" i="10"/>
  <c r="G127" i="10" s="1"/>
  <c r="H126" i="10"/>
  <c r="E126" i="10"/>
  <c r="G126" i="10" s="1"/>
  <c r="H125" i="10"/>
  <c r="E125" i="10"/>
  <c r="G125" i="10" s="1"/>
  <c r="H124" i="10"/>
  <c r="E124" i="10"/>
  <c r="G124" i="10" s="1"/>
  <c r="H123" i="10"/>
  <c r="E123" i="10"/>
  <c r="G123" i="10" s="1"/>
  <c r="H122" i="10"/>
  <c r="E122" i="10"/>
  <c r="G122" i="10" s="1"/>
  <c r="H121" i="10"/>
  <c r="E121" i="10"/>
  <c r="G121" i="10" s="1"/>
  <c r="H120" i="10"/>
  <c r="E120" i="10"/>
  <c r="G120" i="10" s="1"/>
  <c r="H119" i="10"/>
  <c r="E119" i="10"/>
  <c r="G119" i="10" s="1"/>
  <c r="H118" i="10"/>
  <c r="E118" i="10"/>
  <c r="G118" i="10" s="1"/>
  <c r="H117" i="10"/>
  <c r="E117" i="10"/>
  <c r="G117" i="10" s="1"/>
  <c r="H116" i="10"/>
  <c r="E116" i="10"/>
  <c r="G116" i="10" s="1"/>
  <c r="H115" i="10"/>
  <c r="E115" i="10"/>
  <c r="G115" i="10" s="1"/>
  <c r="H114" i="10"/>
  <c r="E114" i="10"/>
  <c r="G114" i="10" s="1"/>
  <c r="H113" i="10"/>
  <c r="E113" i="10"/>
  <c r="G113" i="10" s="1"/>
  <c r="H112" i="10"/>
  <c r="E112" i="10"/>
  <c r="G112" i="10" s="1"/>
  <c r="H111" i="10"/>
  <c r="E111" i="10"/>
  <c r="G111" i="10" s="1"/>
  <c r="H110" i="10"/>
  <c r="E110" i="10"/>
  <c r="G110" i="10" s="1"/>
  <c r="H109" i="10"/>
  <c r="E109" i="10"/>
  <c r="G109" i="10" s="1"/>
  <c r="H108" i="10"/>
  <c r="E108" i="10"/>
  <c r="G108" i="10" s="1"/>
  <c r="H107" i="10"/>
  <c r="E107" i="10"/>
  <c r="G107" i="10" s="1"/>
  <c r="H106" i="10"/>
  <c r="E106" i="10"/>
  <c r="G106" i="10" s="1"/>
  <c r="H105" i="10"/>
  <c r="E105" i="10"/>
  <c r="G105" i="10" s="1"/>
  <c r="H104" i="10"/>
  <c r="E104" i="10"/>
  <c r="G104" i="10" s="1"/>
  <c r="H103" i="10"/>
  <c r="E103" i="10"/>
  <c r="G103" i="10" s="1"/>
  <c r="H102" i="10"/>
  <c r="E102" i="10"/>
  <c r="G102" i="10" s="1"/>
  <c r="H101" i="10"/>
  <c r="E101" i="10"/>
  <c r="G101" i="10" s="1"/>
  <c r="H100" i="10"/>
  <c r="E100" i="10"/>
  <c r="G100" i="10" s="1"/>
  <c r="H99" i="10"/>
  <c r="E99" i="10"/>
  <c r="G99" i="10" s="1"/>
  <c r="H98" i="10"/>
  <c r="E98" i="10"/>
  <c r="G98" i="10" s="1"/>
  <c r="H97" i="10"/>
  <c r="E97" i="10"/>
  <c r="G97" i="10" s="1"/>
  <c r="H96" i="10"/>
  <c r="E96" i="10"/>
  <c r="G96" i="10" s="1"/>
  <c r="H95" i="10"/>
  <c r="E95" i="10"/>
  <c r="G95" i="10" s="1"/>
  <c r="H94" i="10"/>
  <c r="E94" i="10"/>
  <c r="G94" i="10" s="1"/>
  <c r="H93" i="10"/>
  <c r="E93" i="10"/>
  <c r="G93" i="10" s="1"/>
  <c r="H92" i="10"/>
  <c r="E92" i="10"/>
  <c r="G92" i="10" s="1"/>
  <c r="H91" i="10"/>
  <c r="E91" i="10"/>
  <c r="G91" i="10" s="1"/>
  <c r="H90" i="10"/>
  <c r="E90" i="10"/>
  <c r="G90" i="10" s="1"/>
  <c r="H89" i="10"/>
  <c r="E89" i="10"/>
  <c r="G89" i="10" s="1"/>
  <c r="H88" i="10"/>
  <c r="E88" i="10"/>
  <c r="G88" i="10" s="1"/>
  <c r="H87" i="10"/>
  <c r="E87" i="10"/>
  <c r="G87" i="10" s="1"/>
  <c r="H86" i="10"/>
  <c r="E86" i="10"/>
  <c r="G86" i="10" s="1"/>
  <c r="H85" i="10"/>
  <c r="E85" i="10"/>
  <c r="G85" i="10" s="1"/>
  <c r="H84" i="10"/>
  <c r="E84" i="10"/>
  <c r="G84" i="10" s="1"/>
  <c r="H83" i="10"/>
  <c r="E83" i="10"/>
  <c r="G83" i="10" s="1"/>
  <c r="H82" i="10"/>
  <c r="E82" i="10"/>
  <c r="G82" i="10" s="1"/>
  <c r="H81" i="10"/>
  <c r="E81" i="10"/>
  <c r="G81" i="10" s="1"/>
  <c r="H80" i="10"/>
  <c r="E80" i="10"/>
  <c r="G80" i="10" s="1"/>
  <c r="H79" i="10"/>
  <c r="E79" i="10"/>
  <c r="G79" i="10" s="1"/>
  <c r="H78" i="10"/>
  <c r="E78" i="10"/>
  <c r="G78" i="10" s="1"/>
  <c r="H77" i="10"/>
  <c r="E77" i="10"/>
  <c r="G77" i="10" s="1"/>
  <c r="P76" i="10"/>
  <c r="H76" i="10"/>
  <c r="E76" i="10"/>
  <c r="H75" i="10"/>
  <c r="E75" i="10"/>
  <c r="G75" i="10" s="1"/>
  <c r="H74" i="10"/>
  <c r="E74" i="10"/>
  <c r="H73" i="10"/>
  <c r="E73" i="10"/>
  <c r="G73" i="10" s="1"/>
  <c r="H72" i="10"/>
  <c r="E72" i="10"/>
  <c r="H71" i="10"/>
  <c r="E71" i="10"/>
  <c r="G71" i="10" s="1"/>
  <c r="H70" i="10"/>
  <c r="E70" i="10"/>
  <c r="G70" i="10" s="1"/>
  <c r="H69" i="10"/>
  <c r="G69" i="10"/>
  <c r="E69" i="10"/>
  <c r="H68" i="10"/>
  <c r="E68" i="10"/>
  <c r="H67" i="10"/>
  <c r="E67" i="10"/>
  <c r="H66" i="10"/>
  <c r="E66" i="10"/>
  <c r="H65" i="10"/>
  <c r="E65" i="10"/>
  <c r="G65" i="10" s="1"/>
  <c r="H64" i="10"/>
  <c r="E64" i="10"/>
  <c r="G64" i="10" s="1"/>
  <c r="H63" i="10"/>
  <c r="E63" i="10"/>
  <c r="H62" i="10"/>
  <c r="E62" i="10"/>
  <c r="G62" i="10" s="1"/>
  <c r="H61" i="10"/>
  <c r="G61" i="10"/>
  <c r="E61" i="10"/>
  <c r="H60" i="10"/>
  <c r="E60" i="10"/>
  <c r="G60" i="10" s="1"/>
  <c r="H59" i="10"/>
  <c r="E59" i="10"/>
  <c r="H58" i="10"/>
  <c r="E58" i="10"/>
  <c r="H57" i="10"/>
  <c r="E57" i="10"/>
  <c r="G57" i="10" s="1"/>
  <c r="H56" i="10"/>
  <c r="E56" i="10"/>
  <c r="H55" i="10"/>
  <c r="E55" i="10"/>
  <c r="G55" i="10" s="1"/>
  <c r="H54" i="10"/>
  <c r="G54" i="10"/>
  <c r="E54" i="10"/>
  <c r="H53" i="10"/>
  <c r="E53" i="10"/>
  <c r="H52" i="10"/>
  <c r="E52" i="10"/>
  <c r="G52" i="10" s="1"/>
  <c r="H51" i="10"/>
  <c r="E51" i="10"/>
  <c r="H50" i="10"/>
  <c r="G50" i="10"/>
  <c r="E50" i="10"/>
  <c r="H49" i="10"/>
  <c r="G49" i="10"/>
  <c r="E49" i="10"/>
  <c r="H48" i="10"/>
  <c r="E48" i="10"/>
  <c r="H47" i="10"/>
  <c r="E47" i="10"/>
  <c r="G47" i="10" s="1"/>
  <c r="H46" i="10"/>
  <c r="G46" i="10"/>
  <c r="E46" i="10"/>
  <c r="P45" i="10"/>
  <c r="H45" i="10"/>
  <c r="G45" i="10"/>
  <c r="E45" i="10"/>
  <c r="H44" i="10"/>
  <c r="G44" i="10"/>
  <c r="E44" i="10"/>
  <c r="P43" i="10"/>
  <c r="H43" i="10"/>
  <c r="E43" i="10"/>
  <c r="P42" i="10"/>
  <c r="H42" i="10"/>
  <c r="E42" i="10"/>
  <c r="G42" i="10" s="1"/>
  <c r="P41" i="10"/>
  <c r="H41" i="10"/>
  <c r="E41" i="10"/>
  <c r="G41" i="10" s="1"/>
  <c r="P40" i="10"/>
  <c r="H40" i="10"/>
  <c r="E40" i="10"/>
  <c r="G40" i="10" s="1"/>
  <c r="H39" i="10"/>
  <c r="G39" i="10"/>
  <c r="E39" i="10"/>
  <c r="P38" i="10"/>
  <c r="H38" i="10"/>
  <c r="E38" i="10"/>
  <c r="H37" i="10"/>
  <c r="E37" i="10"/>
  <c r="G37" i="10" s="1"/>
  <c r="P36" i="10"/>
  <c r="H36" i="10"/>
  <c r="E36" i="10"/>
  <c r="H35" i="10"/>
  <c r="E35" i="10"/>
  <c r="G35" i="10" s="1"/>
  <c r="P34" i="10"/>
  <c r="H34" i="10"/>
  <c r="G34" i="10"/>
  <c r="E34" i="10"/>
  <c r="H33" i="10"/>
  <c r="E33" i="10"/>
  <c r="P32" i="10"/>
  <c r="H32" i="10"/>
  <c r="E32" i="10"/>
  <c r="G32" i="10" s="1"/>
  <c r="H31" i="10"/>
  <c r="E31" i="10"/>
  <c r="G31" i="10" s="1"/>
  <c r="H30" i="10"/>
  <c r="E30" i="10"/>
  <c r="G30" i="10" s="1"/>
  <c r="H29" i="10"/>
  <c r="E29" i="10"/>
  <c r="G29" i="10" s="1"/>
  <c r="P28" i="10"/>
  <c r="H28" i="10"/>
  <c r="G28" i="10"/>
  <c r="E28" i="10"/>
  <c r="P27" i="10"/>
  <c r="H27" i="10"/>
  <c r="E27" i="10"/>
  <c r="G27" i="10" s="1"/>
  <c r="U26" i="10"/>
  <c r="R26" i="10"/>
  <c r="P26" i="10"/>
  <c r="Q26" i="10" s="1"/>
  <c r="H26" i="10"/>
  <c r="E26" i="10"/>
  <c r="G26" i="10" s="1"/>
  <c r="H25" i="10"/>
  <c r="E25" i="10"/>
  <c r="G25" i="10" s="1"/>
  <c r="H24" i="10"/>
  <c r="E24" i="10"/>
  <c r="G24" i="10" s="1"/>
  <c r="H23" i="10"/>
  <c r="E23" i="10"/>
  <c r="G23" i="10" s="1"/>
  <c r="H22" i="10"/>
  <c r="E22" i="10"/>
  <c r="G22" i="10" s="1"/>
  <c r="H21" i="10"/>
  <c r="E21" i="10"/>
  <c r="G21" i="10" s="1"/>
  <c r="H20" i="10"/>
  <c r="E20" i="10"/>
  <c r="G20" i="10" s="1"/>
  <c r="H19" i="10"/>
  <c r="E19" i="10"/>
  <c r="G19" i="10" s="1"/>
  <c r="H18" i="10"/>
  <c r="G18" i="10"/>
  <c r="E18" i="10"/>
  <c r="H17" i="10"/>
  <c r="E17" i="10"/>
  <c r="G17" i="10" s="1"/>
  <c r="H16" i="10"/>
  <c r="E16" i="10"/>
  <c r="G16" i="10" s="1"/>
  <c r="H15" i="10"/>
  <c r="E15" i="10"/>
  <c r="G15" i="10" s="1"/>
  <c r="H14" i="10"/>
  <c r="E14" i="10"/>
  <c r="G14" i="10" s="1"/>
  <c r="H13" i="10"/>
  <c r="E13" i="10"/>
  <c r="G13" i="10" s="1"/>
  <c r="H12" i="10"/>
  <c r="E12" i="10"/>
  <c r="G12" i="10" s="1"/>
  <c r="H11" i="10"/>
  <c r="E11" i="10"/>
  <c r="G11" i="10" s="1"/>
  <c r="H10" i="10"/>
  <c r="E10" i="10"/>
  <c r="G10" i="10" s="1"/>
  <c r="H9" i="10"/>
  <c r="E9" i="10"/>
  <c r="G9" i="10" s="1"/>
  <c r="H8" i="10"/>
  <c r="E8" i="10"/>
  <c r="G8" i="10" s="1"/>
  <c r="H7" i="10"/>
  <c r="E7" i="10"/>
  <c r="G7" i="10" s="1"/>
  <c r="H6" i="10"/>
  <c r="E6" i="10"/>
  <c r="G6" i="10" s="1"/>
  <c r="H5" i="10"/>
  <c r="E5" i="10"/>
  <c r="G5" i="10" s="1"/>
  <c r="H4" i="10"/>
  <c r="E4" i="10"/>
  <c r="G4" i="10" s="1"/>
  <c r="H3" i="10"/>
  <c r="AF6" i="10" s="1"/>
  <c r="E3" i="10"/>
  <c r="G3" i="10" s="1"/>
  <c r="E2" i="10"/>
  <c r="F8" i="9"/>
  <c r="H6" i="9" s="1"/>
  <c r="H7" i="9"/>
  <c r="B3" i="13"/>
  <c r="BJ72" i="2"/>
  <c r="BI72" i="2" s="1"/>
  <c r="BH72" i="2"/>
  <c r="BB72" i="2"/>
  <c r="BA72" i="2" s="1"/>
  <c r="AS72" i="2"/>
  <c r="AR72" i="2"/>
  <c r="AL72" i="2"/>
  <c r="AK72" i="2"/>
  <c r="AH72" i="2"/>
  <c r="AG72" i="2"/>
  <c r="AF72" i="2"/>
  <c r="AJ72" i="2" s="1"/>
  <c r="AS71" i="2"/>
  <c r="AR71" i="2"/>
  <c r="AL71" i="2"/>
  <c r="AH71" i="2"/>
  <c r="AG71" i="2"/>
  <c r="AK71" i="2" s="1"/>
  <c r="AF71" i="2"/>
  <c r="AJ71" i="2" s="1"/>
  <c r="BJ70" i="2"/>
  <c r="BI70" i="2"/>
  <c r="BH70" i="2"/>
  <c r="BB70" i="2"/>
  <c r="AZ70" i="2" s="1"/>
  <c r="AS70" i="2"/>
  <c r="AR70" i="2"/>
  <c r="AL70" i="2"/>
  <c r="AJ70" i="2"/>
  <c r="AH70" i="2"/>
  <c r="AG70" i="2"/>
  <c r="AK70" i="2" s="1"/>
  <c r="AF70" i="2"/>
  <c r="BJ69" i="2"/>
  <c r="BI69" i="2" s="1"/>
  <c r="BB69" i="2"/>
  <c r="BA69" i="2"/>
  <c r="AZ69" i="2"/>
  <c r="AS69" i="2"/>
  <c r="AR69" i="2"/>
  <c r="AK69" i="2"/>
  <c r="AJ69" i="2"/>
  <c r="AH69" i="2"/>
  <c r="AL69" i="2" s="1"/>
  <c r="AG69" i="2"/>
  <c r="AF69" i="2"/>
  <c r="AS68" i="2"/>
  <c r="AR68" i="2"/>
  <c r="AL68" i="2"/>
  <c r="AK68" i="2"/>
  <c r="AJ68" i="2"/>
  <c r="AH68" i="2"/>
  <c r="AG68" i="2"/>
  <c r="AF68" i="2"/>
  <c r="BJ67" i="2"/>
  <c r="BH67" i="2" s="1"/>
  <c r="BB67" i="2"/>
  <c r="AZ67" i="2" s="1"/>
  <c r="BA67" i="2"/>
  <c r="AS67" i="2"/>
  <c r="AR67" i="2"/>
  <c r="AJ67" i="2"/>
  <c r="AH67" i="2"/>
  <c r="AL67" i="2" s="1"/>
  <c r="AG67" i="2"/>
  <c r="AK67" i="2" s="1"/>
  <c r="AF67" i="2"/>
  <c r="BJ66" i="2"/>
  <c r="BI66" i="2"/>
  <c r="BH66" i="2"/>
  <c r="BB66" i="2"/>
  <c r="BA66" i="2" s="1"/>
  <c r="AS66" i="2"/>
  <c r="AR66" i="2"/>
  <c r="AK66" i="2"/>
  <c r="AH66" i="2"/>
  <c r="AL66" i="2" s="1"/>
  <c r="AG66" i="2"/>
  <c r="AF66" i="2"/>
  <c r="AJ66" i="2" s="1"/>
  <c r="AS65" i="2"/>
  <c r="AR65" i="2"/>
  <c r="AL65" i="2"/>
  <c r="AJ65" i="2"/>
  <c r="AH65" i="2"/>
  <c r="AG65" i="2"/>
  <c r="AK65" i="2" s="1"/>
  <c r="AF65" i="2"/>
  <c r="BJ64" i="2"/>
  <c r="BH64" i="2" s="1"/>
  <c r="BI64" i="2"/>
  <c r="BB64" i="2"/>
  <c r="BA64" i="2" s="1"/>
  <c r="AS64" i="2"/>
  <c r="AR64" i="2"/>
  <c r="AL64" i="2"/>
  <c r="AH64" i="2"/>
  <c r="AG64" i="2"/>
  <c r="AK64" i="2" s="1"/>
  <c r="AF64" i="2"/>
  <c r="AJ64" i="2" s="1"/>
  <c r="BJ63" i="2"/>
  <c r="BI63" i="2" s="1"/>
  <c r="BB63" i="2"/>
  <c r="BA63" i="2" s="1"/>
  <c r="AZ63" i="2"/>
  <c r="AS63" i="2"/>
  <c r="AR63" i="2"/>
  <c r="AH63" i="2"/>
  <c r="AL63" i="2" s="1"/>
  <c r="AG63" i="2"/>
  <c r="AK63" i="2" s="1"/>
  <c r="AF63" i="2"/>
  <c r="AJ63" i="2" s="1"/>
  <c r="AS62" i="2"/>
  <c r="AR62" i="2"/>
  <c r="AJ62" i="2"/>
  <c r="AH62" i="2"/>
  <c r="AL62" i="2" s="1"/>
  <c r="AG62" i="2"/>
  <c r="AK62" i="2" s="1"/>
  <c r="AF62" i="2"/>
  <c r="BJ61" i="2"/>
  <c r="BI61" i="2" s="1"/>
  <c r="BB61" i="2"/>
  <c r="BA61" i="2"/>
  <c r="AZ61" i="2"/>
  <c r="AS61" i="2"/>
  <c r="AR61" i="2"/>
  <c r="AL61" i="2"/>
  <c r="AK61" i="2"/>
  <c r="AJ61" i="2"/>
  <c r="AH61" i="2"/>
  <c r="AG61" i="2"/>
  <c r="AF61" i="2"/>
  <c r="BJ60" i="2"/>
  <c r="BI60" i="2" s="1"/>
  <c r="BH60" i="2"/>
  <c r="BB60" i="2"/>
  <c r="BA60" i="2" s="1"/>
  <c r="AS60" i="2"/>
  <c r="AR60" i="2"/>
  <c r="AL60" i="2"/>
  <c r="AK60" i="2"/>
  <c r="AH60" i="2"/>
  <c r="AG60" i="2"/>
  <c r="AF60" i="2"/>
  <c r="AJ60" i="2" s="1"/>
  <c r="AS59" i="2"/>
  <c r="AR59" i="2"/>
  <c r="AL59" i="2"/>
  <c r="AH59" i="2"/>
  <c r="AG59" i="2"/>
  <c r="AK59" i="2" s="1"/>
  <c r="AF59" i="2"/>
  <c r="AJ59" i="2" s="1"/>
  <c r="BJ58" i="2"/>
  <c r="BI58" i="2"/>
  <c r="BH58" i="2"/>
  <c r="BB58" i="2"/>
  <c r="AZ58" i="2" s="1"/>
  <c r="AS58" i="2"/>
  <c r="AR58" i="2"/>
  <c r="AL58" i="2"/>
  <c r="AJ58" i="2"/>
  <c r="AH58" i="2"/>
  <c r="AG58" i="2"/>
  <c r="AK58" i="2" s="1"/>
  <c r="AF58" i="2"/>
  <c r="BJ57" i="2"/>
  <c r="BB57" i="2"/>
  <c r="BA57" i="2"/>
  <c r="AZ57" i="2"/>
  <c r="AS57" i="2"/>
  <c r="AR57" i="2"/>
  <c r="AK57" i="2"/>
  <c r="AJ57" i="2"/>
  <c r="AH57" i="2"/>
  <c r="AL57" i="2" s="1"/>
  <c r="AG57" i="2"/>
  <c r="AF57" i="2"/>
  <c r="AS56" i="2"/>
  <c r="AR56" i="2"/>
  <c r="AL56" i="2"/>
  <c r="AK56" i="2"/>
  <c r="AJ56" i="2"/>
  <c r="AH56" i="2"/>
  <c r="AG56" i="2"/>
  <c r="AF56" i="2"/>
  <c r="BJ55" i="2"/>
  <c r="BI55" i="2" s="1"/>
  <c r="BH55" i="2"/>
  <c r="BB55" i="2"/>
  <c r="AZ55" i="2" s="1"/>
  <c r="BA55" i="2"/>
  <c r="AS55" i="2"/>
  <c r="AR55" i="2"/>
  <c r="AJ55" i="2"/>
  <c r="AH55" i="2"/>
  <c r="AL55" i="2" s="1"/>
  <c r="AG55" i="2"/>
  <c r="AK55" i="2" s="1"/>
  <c r="AF55" i="2"/>
  <c r="BJ54" i="2"/>
  <c r="BI54" i="2"/>
  <c r="BH54" i="2"/>
  <c r="BB54" i="2"/>
  <c r="AS54" i="2"/>
  <c r="AR54" i="2"/>
  <c r="AK54" i="2"/>
  <c r="AH54" i="2"/>
  <c r="AL54" i="2" s="1"/>
  <c r="AG54" i="2"/>
  <c r="AF54" i="2"/>
  <c r="AJ54" i="2" s="1"/>
  <c r="AS53" i="2"/>
  <c r="AR53" i="2"/>
  <c r="AL53" i="2"/>
  <c r="AJ53" i="2"/>
  <c r="AH53" i="2"/>
  <c r="AG53" i="2"/>
  <c r="AK53" i="2" s="1"/>
  <c r="AF53" i="2"/>
  <c r="BJ52" i="2"/>
  <c r="BH52" i="2" s="1"/>
  <c r="BI52" i="2"/>
  <c r="BB52" i="2"/>
  <c r="BA52" i="2" s="1"/>
  <c r="AS52" i="2"/>
  <c r="AR52" i="2"/>
  <c r="AL52" i="2"/>
  <c r="AH52" i="2"/>
  <c r="AG52" i="2"/>
  <c r="AK52" i="2" s="1"/>
  <c r="AF52" i="2"/>
  <c r="AJ52" i="2" s="1"/>
  <c r="BJ51" i="2"/>
  <c r="BB51" i="2"/>
  <c r="BA51" i="2"/>
  <c r="AZ51" i="2"/>
  <c r="AS51" i="2"/>
  <c r="AR51" i="2"/>
  <c r="AH51" i="2"/>
  <c r="AL51" i="2" s="1"/>
  <c r="AG51" i="2"/>
  <c r="AK51" i="2" s="1"/>
  <c r="AF51" i="2"/>
  <c r="AJ51" i="2" s="1"/>
  <c r="AS50" i="2"/>
  <c r="AR50" i="2"/>
  <c r="AJ50" i="2"/>
  <c r="AH50" i="2"/>
  <c r="AL50" i="2" s="1"/>
  <c r="AG50" i="2"/>
  <c r="AK50" i="2" s="1"/>
  <c r="AF50" i="2"/>
  <c r="B50" i="2"/>
  <c r="BJ49" i="2"/>
  <c r="BI49" i="2"/>
  <c r="BH49" i="2"/>
  <c r="BB49" i="2"/>
  <c r="AS49" i="2"/>
  <c r="AR49" i="2"/>
  <c r="AK49" i="2"/>
  <c r="AJ49" i="2"/>
  <c r="AH49" i="2"/>
  <c r="AL49" i="2" s="1"/>
  <c r="AG49" i="2"/>
  <c r="AF49" i="2"/>
  <c r="BJ48" i="2"/>
  <c r="BI48" i="2"/>
  <c r="BH48" i="2"/>
  <c r="BB48" i="2"/>
  <c r="AZ48" i="2" s="1"/>
  <c r="BA48" i="2"/>
  <c r="AS48" i="2"/>
  <c r="AR48" i="2"/>
  <c r="AL48" i="2"/>
  <c r="AH48" i="2"/>
  <c r="AG48" i="2"/>
  <c r="AK48" i="2" s="1"/>
  <c r="AF48" i="2"/>
  <c r="AJ48" i="2" s="1"/>
  <c r="B48" i="2"/>
  <c r="AS47" i="2"/>
  <c r="AR47" i="2"/>
  <c r="AL47" i="2"/>
  <c r="AK47" i="2"/>
  <c r="AJ47" i="2"/>
  <c r="AH47" i="2"/>
  <c r="AG47" i="2"/>
  <c r="AF47" i="2"/>
  <c r="B47" i="2"/>
  <c r="BJ46" i="2"/>
  <c r="BI46" i="2" s="1"/>
  <c r="BH46" i="2"/>
  <c r="BB46" i="2"/>
  <c r="BA46" i="2" s="1"/>
  <c r="AZ46" i="2"/>
  <c r="AS46" i="2"/>
  <c r="AR46" i="2"/>
  <c r="AK46" i="2"/>
  <c r="AJ46" i="2"/>
  <c r="AH46" i="2"/>
  <c r="AL46" i="2" s="1"/>
  <c r="AG46" i="2"/>
  <c r="AF46" i="2"/>
  <c r="B46" i="2"/>
  <c r="BJ45" i="2"/>
  <c r="BI45" i="2" s="1"/>
  <c r="BH45" i="2"/>
  <c r="BB45" i="2"/>
  <c r="BA45" i="2" s="1"/>
  <c r="AZ45" i="2"/>
  <c r="AS45" i="2"/>
  <c r="AR45" i="2"/>
  <c r="AK45" i="2"/>
  <c r="AH45" i="2"/>
  <c r="AL45" i="2" s="1"/>
  <c r="AG45" i="2"/>
  <c r="AF45" i="2"/>
  <c r="AJ45" i="2" s="1"/>
  <c r="B45" i="2"/>
  <c r="AS44" i="2"/>
  <c r="AR44" i="2"/>
  <c r="AK44" i="2"/>
  <c r="AH44" i="2"/>
  <c r="AL44" i="2" s="1"/>
  <c r="AG44" i="2"/>
  <c r="AF44" i="2"/>
  <c r="AJ44" i="2" s="1"/>
  <c r="B44" i="2"/>
  <c r="BJ43" i="2"/>
  <c r="BI43" i="2"/>
  <c r="BH43" i="2"/>
  <c r="BB43" i="2"/>
  <c r="BA43" i="2" s="1"/>
  <c r="AS43" i="2"/>
  <c r="AR43" i="2"/>
  <c r="AL43" i="2"/>
  <c r="AJ43" i="2"/>
  <c r="AH43" i="2"/>
  <c r="AG43" i="2"/>
  <c r="AK43" i="2" s="1"/>
  <c r="AF43" i="2"/>
  <c r="B43" i="2"/>
  <c r="BJ42" i="2"/>
  <c r="BI42" i="2" s="1"/>
  <c r="BB42" i="2"/>
  <c r="BA42" i="2"/>
  <c r="AZ42" i="2"/>
  <c r="AS42" i="2"/>
  <c r="AR42" i="2"/>
  <c r="AJ42" i="2"/>
  <c r="AH42" i="2"/>
  <c r="AL42" i="2" s="1"/>
  <c r="AG42" i="2"/>
  <c r="AK42" i="2" s="1"/>
  <c r="AF42" i="2"/>
  <c r="B42" i="2"/>
  <c r="AS41" i="2"/>
  <c r="AR41" i="2"/>
  <c r="AL41" i="2"/>
  <c r="AK41" i="2"/>
  <c r="AH41" i="2"/>
  <c r="AG41" i="2"/>
  <c r="AF41" i="2"/>
  <c r="AJ41" i="2" s="1"/>
  <c r="BJ40" i="2"/>
  <c r="BI40" i="2" s="1"/>
  <c r="BH40" i="2"/>
  <c r="BB40" i="2"/>
  <c r="BA40" i="2" s="1"/>
  <c r="AS40" i="2"/>
  <c r="AR40" i="2"/>
  <c r="AK40" i="2"/>
  <c r="AH40" i="2"/>
  <c r="AL40" i="2" s="1"/>
  <c r="AG40" i="2"/>
  <c r="AF40" i="2"/>
  <c r="AJ40" i="2" s="1"/>
  <c r="BJ39" i="2"/>
  <c r="BI39" i="2"/>
  <c r="BH39" i="2"/>
  <c r="BB39" i="2"/>
  <c r="BA39" i="2" s="1"/>
  <c r="AS39" i="2"/>
  <c r="AR39" i="2"/>
  <c r="AL39" i="2"/>
  <c r="AJ39" i="2"/>
  <c r="AH39" i="2"/>
  <c r="AG39" i="2"/>
  <c r="AK39" i="2" s="1"/>
  <c r="AF39" i="2"/>
  <c r="AS38" i="2"/>
  <c r="AR38" i="2"/>
  <c r="AL38" i="2"/>
  <c r="AK38" i="2"/>
  <c r="AH38" i="2"/>
  <c r="AG38" i="2"/>
  <c r="AF38" i="2"/>
  <c r="AJ38" i="2" s="1"/>
  <c r="BJ37" i="2"/>
  <c r="BH37" i="2" s="1"/>
  <c r="BI37" i="2"/>
  <c r="BB37" i="2"/>
  <c r="BA37" i="2"/>
  <c r="AZ37" i="2"/>
  <c r="AS37" i="2"/>
  <c r="AR37" i="2"/>
  <c r="AJ37" i="2"/>
  <c r="AH37" i="2"/>
  <c r="AL37" i="2" s="1"/>
  <c r="AG37" i="2"/>
  <c r="AK37" i="2" s="1"/>
  <c r="AF37" i="2"/>
  <c r="BJ36" i="2"/>
  <c r="BH36" i="2" s="1"/>
  <c r="BI36" i="2"/>
  <c r="BB36" i="2"/>
  <c r="BA36" i="2" s="1"/>
  <c r="AZ36" i="2"/>
  <c r="AS36" i="2"/>
  <c r="AR36" i="2"/>
  <c r="AL36" i="2"/>
  <c r="AH36" i="2"/>
  <c r="AG36" i="2"/>
  <c r="AK36" i="2" s="1"/>
  <c r="AF36" i="2"/>
  <c r="AJ36" i="2" s="1"/>
  <c r="AS35" i="2"/>
  <c r="AR35" i="2"/>
  <c r="AH35" i="2"/>
  <c r="AL35" i="2" s="1"/>
  <c r="AG35" i="2"/>
  <c r="AK35" i="2" s="1"/>
  <c r="AF35" i="2"/>
  <c r="AJ35" i="2" s="1"/>
  <c r="BJ34" i="2"/>
  <c r="BB34" i="2"/>
  <c r="AZ34" i="2" s="1"/>
  <c r="AS34" i="2"/>
  <c r="AR34" i="2"/>
  <c r="AH34" i="2"/>
  <c r="AL34" i="2" s="1"/>
  <c r="AG34" i="2"/>
  <c r="AK34" i="2" s="1"/>
  <c r="AF34" i="2"/>
  <c r="AJ34" i="2" s="1"/>
  <c r="BJ33" i="2"/>
  <c r="BI33" i="2"/>
  <c r="BH33" i="2"/>
  <c r="BB33" i="2"/>
  <c r="BA33" i="2"/>
  <c r="AZ33" i="2"/>
  <c r="AS33" i="2"/>
  <c r="AR33" i="2"/>
  <c r="AJ33" i="2"/>
  <c r="AH33" i="2"/>
  <c r="AL33" i="2" s="1"/>
  <c r="AG33" i="2"/>
  <c r="AK33" i="2" s="1"/>
  <c r="AF33" i="2"/>
  <c r="AS32" i="2"/>
  <c r="AR32" i="2"/>
  <c r="AL32" i="2"/>
  <c r="AH32" i="2"/>
  <c r="AG32" i="2"/>
  <c r="AK32" i="2" s="1"/>
  <c r="AF32" i="2"/>
  <c r="AJ32" i="2" s="1"/>
  <c r="BJ31" i="2"/>
  <c r="BH31" i="2" s="1"/>
  <c r="BB31" i="2"/>
  <c r="BA31" i="2"/>
  <c r="AZ31" i="2"/>
  <c r="AS31" i="2"/>
  <c r="AR31" i="2"/>
  <c r="AN31" i="2"/>
  <c r="AL31" i="2"/>
  <c r="AK31" i="2"/>
  <c r="AH31" i="2"/>
  <c r="AG31" i="2"/>
  <c r="AF31" i="2"/>
  <c r="AJ31" i="2" s="1"/>
  <c r="BJ30" i="2"/>
  <c r="BI30" i="2" s="1"/>
  <c r="BH30" i="2"/>
  <c r="BB30" i="2"/>
  <c r="AZ30" i="2" s="1"/>
  <c r="AS30" i="2"/>
  <c r="D30" i="2" s="1"/>
  <c r="AR30" i="2"/>
  <c r="C30" i="2" s="1"/>
  <c r="AK30" i="2"/>
  <c r="AH30" i="2"/>
  <c r="AL30" i="2" s="1"/>
  <c r="AG30" i="2"/>
  <c r="AF30" i="2"/>
  <c r="AJ30" i="2" s="1"/>
  <c r="AS29" i="2"/>
  <c r="AR29" i="2"/>
  <c r="AO29" i="2"/>
  <c r="AK29" i="2"/>
  <c r="AH29" i="2"/>
  <c r="AL29" i="2" s="1"/>
  <c r="AG29" i="2"/>
  <c r="AF29" i="2"/>
  <c r="AJ29" i="2" s="1"/>
  <c r="BJ28" i="2"/>
  <c r="BI28" i="2"/>
  <c r="BH28" i="2"/>
  <c r="BB28" i="2"/>
  <c r="AS28" i="2"/>
  <c r="AR28" i="2"/>
  <c r="AL28" i="2"/>
  <c r="AH28" i="2"/>
  <c r="AG28" i="2"/>
  <c r="AK28" i="2" s="1"/>
  <c r="AF28" i="2"/>
  <c r="AJ28" i="2" s="1"/>
  <c r="BJ27" i="2"/>
  <c r="BI27" i="2"/>
  <c r="BH27" i="2"/>
  <c r="BB27" i="2"/>
  <c r="AS27" i="2"/>
  <c r="AR27" i="2"/>
  <c r="AL27" i="2"/>
  <c r="AH27" i="2"/>
  <c r="AG27" i="2"/>
  <c r="AK27" i="2" s="1"/>
  <c r="AF27" i="2"/>
  <c r="AJ27" i="2" s="1"/>
  <c r="AS26" i="2"/>
  <c r="AR26" i="2"/>
  <c r="AO26" i="2"/>
  <c r="AL26" i="2"/>
  <c r="AK26" i="2"/>
  <c r="AH26" i="2"/>
  <c r="AG26" i="2"/>
  <c r="AF26" i="2"/>
  <c r="AJ26" i="2" s="1"/>
  <c r="BJ25" i="2"/>
  <c r="BB25" i="2"/>
  <c r="BA25" i="2"/>
  <c r="AZ25" i="2"/>
  <c r="AS25" i="2"/>
  <c r="AR25" i="2"/>
  <c r="AO25" i="2"/>
  <c r="AN25" i="2"/>
  <c r="AK25" i="2"/>
  <c r="AJ25" i="2"/>
  <c r="AH25" i="2"/>
  <c r="AL25" i="2" s="1"/>
  <c r="AG25" i="2"/>
  <c r="AF25" i="2"/>
  <c r="BJ24" i="2"/>
  <c r="BI24" i="2" s="1"/>
  <c r="BH24" i="2"/>
  <c r="BB24" i="2"/>
  <c r="AZ24" i="2" s="1"/>
  <c r="BA24" i="2"/>
  <c r="AS24" i="2"/>
  <c r="AR24" i="2"/>
  <c r="AO24" i="2"/>
  <c r="AK24" i="2"/>
  <c r="AJ24" i="2"/>
  <c r="AH24" i="2"/>
  <c r="AL24" i="2" s="1"/>
  <c r="AG24" i="2"/>
  <c r="AF24" i="2"/>
  <c r="D24" i="2"/>
  <c r="AO31" i="2" s="1"/>
  <c r="C24" i="2"/>
  <c r="AN29" i="2" s="1"/>
  <c r="AS23" i="2"/>
  <c r="AR23" i="2"/>
  <c r="AO23" i="2"/>
  <c r="AL23" i="2"/>
  <c r="AH23" i="2"/>
  <c r="AG23" i="2"/>
  <c r="AK23" i="2" s="1"/>
  <c r="AF23" i="2"/>
  <c r="AJ23" i="2" s="1"/>
  <c r="BJ22" i="2"/>
  <c r="BI22" i="2"/>
  <c r="BH22" i="2"/>
  <c r="BB22" i="2"/>
  <c r="AS22" i="2"/>
  <c r="AR22" i="2"/>
  <c r="AO22" i="2"/>
  <c r="AN22" i="2"/>
  <c r="AL22" i="2"/>
  <c r="AH22" i="2"/>
  <c r="AG22" i="2"/>
  <c r="AK22" i="2" s="1"/>
  <c r="AF22" i="2"/>
  <c r="AJ22" i="2" s="1"/>
  <c r="BJ21" i="2"/>
  <c r="BH21" i="2" s="1"/>
  <c r="BI21" i="2"/>
  <c r="BB21" i="2"/>
  <c r="BA21" i="2" s="1"/>
  <c r="AZ21" i="2"/>
  <c r="AS21" i="2"/>
  <c r="AR21" i="2"/>
  <c r="AO21" i="2"/>
  <c r="AN21" i="2"/>
  <c r="AL21" i="2"/>
  <c r="AH21" i="2"/>
  <c r="AG21" i="2"/>
  <c r="AK21" i="2" s="1"/>
  <c r="AF21" i="2"/>
  <c r="AJ21" i="2" s="1"/>
  <c r="AS20" i="2"/>
  <c r="AR20" i="2"/>
  <c r="AO20" i="2"/>
  <c r="AN20" i="2"/>
  <c r="AJ20" i="2"/>
  <c r="AH20" i="2"/>
  <c r="AL20" i="2" s="1"/>
  <c r="AG20" i="2"/>
  <c r="AK20" i="2" s="1"/>
  <c r="AF20" i="2"/>
  <c r="BJ19" i="2"/>
  <c r="BI19" i="2" s="1"/>
  <c r="BH19" i="2"/>
  <c r="BB19" i="2"/>
  <c r="AZ19" i="2" s="1"/>
  <c r="AS19" i="2"/>
  <c r="AR19" i="2"/>
  <c r="AO19" i="2"/>
  <c r="AN19" i="2"/>
  <c r="AK19" i="2"/>
  <c r="AJ19" i="2"/>
  <c r="AH19" i="2"/>
  <c r="AL19" i="2" s="1"/>
  <c r="AG19" i="2"/>
  <c r="AF19" i="2"/>
  <c r="BJ18" i="2"/>
  <c r="BH18" i="2" s="1"/>
  <c r="BI18" i="2"/>
  <c r="BB18" i="2"/>
  <c r="BA18" i="2" s="1"/>
  <c r="AZ18" i="2"/>
  <c r="AS18" i="2"/>
  <c r="AR18" i="2"/>
  <c r="AO18" i="2"/>
  <c r="AN18" i="2"/>
  <c r="AL18" i="2"/>
  <c r="AH18" i="2"/>
  <c r="AG18" i="2"/>
  <c r="AK18" i="2" s="1"/>
  <c r="AF18" i="2"/>
  <c r="AJ18" i="2" s="1"/>
  <c r="AS17" i="2"/>
  <c r="AR17" i="2"/>
  <c r="AO17" i="2"/>
  <c r="AN17" i="2"/>
  <c r="AK17" i="2"/>
  <c r="AJ17" i="2"/>
  <c r="AH17" i="2"/>
  <c r="AL17" i="2" s="1"/>
  <c r="AG17" i="2"/>
  <c r="AF17" i="2"/>
  <c r="BJ16" i="2"/>
  <c r="BI16" i="2" s="1"/>
  <c r="BH16" i="2"/>
  <c r="BB16" i="2"/>
  <c r="AZ16" i="2" s="1"/>
  <c r="AS16" i="2"/>
  <c r="AR16" i="2"/>
  <c r="AO16" i="2"/>
  <c r="AN16" i="2"/>
  <c r="AK16" i="2"/>
  <c r="AJ16" i="2"/>
  <c r="AH16" i="2"/>
  <c r="AL16" i="2" s="1"/>
  <c r="AG16" i="2"/>
  <c r="AF16" i="2"/>
  <c r="BJ15" i="2"/>
  <c r="BH15" i="2" s="1"/>
  <c r="BI15" i="2"/>
  <c r="BB15" i="2"/>
  <c r="BA15" i="2" s="1"/>
  <c r="AZ15" i="2"/>
  <c r="AS15" i="2"/>
  <c r="AR15" i="2"/>
  <c r="AO15" i="2"/>
  <c r="AN15" i="2"/>
  <c r="AL15" i="2"/>
  <c r="AH15" i="2"/>
  <c r="AG15" i="2"/>
  <c r="AK15" i="2" s="1"/>
  <c r="AF15" i="2"/>
  <c r="AJ15" i="2" s="1"/>
  <c r="AS14" i="2"/>
  <c r="AR14" i="2"/>
  <c r="AO14" i="2"/>
  <c r="AN14" i="2"/>
  <c r="AK14" i="2"/>
  <c r="AJ14" i="2"/>
  <c r="AH14" i="2"/>
  <c r="AL14" i="2" s="1"/>
  <c r="AG14" i="2"/>
  <c r="AF14" i="2"/>
  <c r="BJ13" i="2"/>
  <c r="BI13" i="2"/>
  <c r="BH13" i="2"/>
  <c r="BB13" i="2"/>
  <c r="AS13" i="2"/>
  <c r="AR13" i="2"/>
  <c r="AO13" i="2"/>
  <c r="AN13" i="2"/>
  <c r="AL13" i="2"/>
  <c r="AK13" i="2"/>
  <c r="AH13" i="2"/>
  <c r="AG13" i="2"/>
  <c r="AF13" i="2"/>
  <c r="AJ13" i="2" s="1"/>
  <c r="BJ12" i="2"/>
  <c r="BH12" i="2" s="1"/>
  <c r="BI12" i="2"/>
  <c r="BB12" i="2"/>
  <c r="BA12" i="2"/>
  <c r="AZ12" i="2"/>
  <c r="AS12" i="2"/>
  <c r="AR12" i="2"/>
  <c r="AO12" i="2"/>
  <c r="AN12" i="2"/>
  <c r="AJ12" i="2"/>
  <c r="AH12" i="2"/>
  <c r="AL12" i="2" s="1"/>
  <c r="AG12" i="2"/>
  <c r="AK12" i="2" s="1"/>
  <c r="AF12" i="2"/>
  <c r="E12" i="2"/>
  <c r="D12" i="2"/>
  <c r="C12" i="2"/>
  <c r="AS11" i="2"/>
  <c r="AR11" i="2"/>
  <c r="AO11" i="2"/>
  <c r="AN11" i="2"/>
  <c r="AJ11" i="2"/>
  <c r="AH11" i="2"/>
  <c r="AL11" i="2" s="1"/>
  <c r="AG11" i="2"/>
  <c r="AK11" i="2" s="1"/>
  <c r="AF11" i="2"/>
  <c r="BJ10" i="2"/>
  <c r="BI10" i="2"/>
  <c r="BH10" i="2"/>
  <c r="BB10" i="2"/>
  <c r="BA10" i="2" s="1"/>
  <c r="AZ10" i="2"/>
  <c r="AS10" i="2"/>
  <c r="AR10" i="2"/>
  <c r="AO10" i="2"/>
  <c r="AN10" i="2"/>
  <c r="AK10" i="2"/>
  <c r="AH10" i="2"/>
  <c r="AL10" i="2" s="1"/>
  <c r="AG10" i="2"/>
  <c r="AF10" i="2"/>
  <c r="AJ10" i="2" s="1"/>
  <c r="BJ9" i="2"/>
  <c r="BI9" i="2" s="1"/>
  <c r="BH9" i="2"/>
  <c r="BB9" i="2"/>
  <c r="BA9" i="2" s="1"/>
  <c r="AS9" i="2"/>
  <c r="AR9" i="2"/>
  <c r="AO9" i="2"/>
  <c r="AN9" i="2"/>
  <c r="AK9" i="2"/>
  <c r="AH9" i="2"/>
  <c r="AL9" i="2" s="1"/>
  <c r="AG9" i="2"/>
  <c r="AF9" i="2"/>
  <c r="AJ9" i="2" s="1"/>
  <c r="AS8" i="2"/>
  <c r="AR8" i="2"/>
  <c r="AO8" i="2"/>
  <c r="AN8" i="2"/>
  <c r="AK8" i="2"/>
  <c r="AH8" i="2"/>
  <c r="AL8" i="2" s="1"/>
  <c r="AG8" i="2"/>
  <c r="AF8" i="2"/>
  <c r="AJ8" i="2" s="1"/>
  <c r="F8" i="2"/>
  <c r="E8" i="2"/>
  <c r="D8" i="2"/>
  <c r="D39" i="2" s="1"/>
  <c r="C8" i="2"/>
  <c r="C39" i="2" s="1"/>
  <c r="BJ7" i="2"/>
  <c r="BH7" i="2" s="1"/>
  <c r="BI7" i="2"/>
  <c r="BB7" i="2"/>
  <c r="BA7" i="2"/>
  <c r="AZ7" i="2"/>
  <c r="AS7" i="2"/>
  <c r="AR7" i="2"/>
  <c r="AO7" i="2"/>
  <c r="AN7" i="2"/>
  <c r="AJ7" i="2"/>
  <c r="AH7" i="2"/>
  <c r="AL7" i="2" s="1"/>
  <c r="AG7" i="2"/>
  <c r="AK7" i="2" s="1"/>
  <c r="AF7" i="2"/>
  <c r="BJ6" i="2"/>
  <c r="BI6" i="2"/>
  <c r="BH6" i="2"/>
  <c r="BB6" i="2"/>
  <c r="AZ6" i="2" s="1"/>
  <c r="BA6" i="2"/>
  <c r="AS6" i="2"/>
  <c r="AR6" i="2"/>
  <c r="AO6" i="2"/>
  <c r="AN6" i="2"/>
  <c r="AL6" i="2"/>
  <c r="AJ6" i="2"/>
  <c r="AH6" i="2"/>
  <c r="AG6" i="2"/>
  <c r="AK6" i="2" s="1"/>
  <c r="AF6" i="2"/>
  <c r="BJ5" i="2"/>
  <c r="BH5" i="2" s="1"/>
  <c r="BI5" i="2"/>
  <c r="BB5" i="2"/>
  <c r="BA5" i="2"/>
  <c r="AZ5" i="2"/>
  <c r="AS5" i="2"/>
  <c r="AR5" i="2"/>
  <c r="AO5" i="2"/>
  <c r="AN5" i="2"/>
  <c r="AL5" i="2"/>
  <c r="AJ5" i="2"/>
  <c r="AH5" i="2"/>
  <c r="AG5" i="2"/>
  <c r="AK5" i="2" s="1"/>
  <c r="AF5" i="2"/>
  <c r="M5" i="2"/>
  <c r="H5" i="2"/>
  <c r="H6" i="2" s="1"/>
  <c r="H7" i="2" s="1"/>
  <c r="H8" i="2" s="1"/>
  <c r="H9" i="2" s="1"/>
  <c r="H10" i="2" s="1"/>
  <c r="H11" i="2" s="1"/>
  <c r="H12" i="2" s="1"/>
  <c r="H13" i="2" s="1"/>
  <c r="H14" i="2" s="1"/>
  <c r="H15" i="2" s="1"/>
  <c r="H16" i="2" s="1"/>
  <c r="H17" i="2" s="1"/>
  <c r="H18" i="2" s="1"/>
  <c r="H19" i="2" s="1"/>
  <c r="H20" i="2" s="1"/>
  <c r="H21" i="2" s="1"/>
  <c r="H22" i="2" s="1"/>
  <c r="H23" i="2" s="1"/>
  <c r="H24" i="2" s="1"/>
  <c r="H25" i="2" s="1"/>
  <c r="H26" i="2" s="1"/>
  <c r="BJ4" i="2"/>
  <c r="BI4" i="2" s="1"/>
  <c r="BM4" i="2" s="1"/>
  <c r="BM5" i="2" s="1"/>
  <c r="BM6" i="2" s="1"/>
  <c r="BM7" i="2" s="1"/>
  <c r="BB4" i="2"/>
  <c r="BA4" i="2" s="1"/>
  <c r="AO4" i="2"/>
  <c r="AN4" i="2"/>
  <c r="AG4" i="2"/>
  <c r="AF4" i="2"/>
  <c r="C23" i="2" s="1"/>
  <c r="U4" i="2"/>
  <c r="P4" i="2"/>
  <c r="P5" i="2" s="1"/>
  <c r="O4" i="2"/>
  <c r="T4" i="2" s="1"/>
  <c r="M4" i="2"/>
  <c r="F12" i="2" s="1"/>
  <c r="H4" i="2"/>
  <c r="BN3" i="2"/>
  <c r="BN4" i="2" s="1"/>
  <c r="BN5" i="2" s="1"/>
  <c r="BN6" i="2" s="1"/>
  <c r="BN7" i="2" s="1"/>
  <c r="BM3" i="2"/>
  <c r="BL3" i="2"/>
  <c r="BF3" i="2"/>
  <c r="BF4" i="2" s="1"/>
  <c r="BF5" i="2" s="1"/>
  <c r="BF6" i="2" s="1"/>
  <c r="BF7" i="2" s="1"/>
  <c r="BE3" i="2"/>
  <c r="BE4" i="2" s="1"/>
  <c r="BE5" i="2" s="1"/>
  <c r="BE6" i="2" s="1"/>
  <c r="BE7" i="2" s="1"/>
  <c r="R3" i="2"/>
  <c r="Q3" i="2"/>
  <c r="Q4" i="2" s="1"/>
  <c r="Q5" i="2" s="1"/>
  <c r="Q6" i="2" s="1"/>
  <c r="Q7" i="2" s="1"/>
  <c r="Q8" i="2" s="1"/>
  <c r="Q9" i="2" s="1"/>
  <c r="Q10" i="2" s="1"/>
  <c r="Q11" i="2" s="1"/>
  <c r="Q12" i="2" s="1"/>
  <c r="Q13" i="2" s="1"/>
  <c r="Q14" i="2" s="1"/>
  <c r="Q15" i="2" s="1"/>
  <c r="Q16" i="2" s="1"/>
  <c r="Q17" i="2" s="1"/>
  <c r="Q18" i="2" s="1"/>
  <c r="Q19" i="2" s="1"/>
  <c r="Q20" i="2" s="1"/>
  <c r="Q21" i="2" s="1"/>
  <c r="Q22" i="2" s="1"/>
  <c r="Q23" i="2" s="1"/>
  <c r="Q24" i="2" s="1"/>
  <c r="Q25" i="2" s="1"/>
  <c r="Q26" i="2" s="1"/>
  <c r="Q27" i="2" s="1"/>
  <c r="Q28" i="2" s="1"/>
  <c r="Q29" i="2" s="1"/>
  <c r="Q30" i="2" s="1"/>
  <c r="Q31" i="2" s="1"/>
  <c r="Q32" i="2" s="1"/>
  <c r="Q33" i="2" s="1"/>
  <c r="Q34" i="2" s="1"/>
  <c r="Q35" i="2" s="1"/>
  <c r="Q36" i="2" s="1"/>
  <c r="Q37" i="2" s="1"/>
  <c r="Q38" i="2" s="1"/>
  <c r="Q39" i="2" s="1"/>
  <c r="Q40" i="2" s="1"/>
  <c r="Q41" i="2" s="1"/>
  <c r="Q42" i="2" s="1"/>
  <c r="Q43" i="2" s="1"/>
  <c r="Q44" i="2" s="1"/>
  <c r="Q45" i="2" s="1"/>
  <c r="Q46" i="2" s="1"/>
  <c r="Q47" i="2" s="1"/>
  <c r="Q48" i="2" s="1"/>
  <c r="Q49" i="2" s="1"/>
  <c r="Q50" i="2" s="1"/>
  <c r="Q51" i="2" s="1"/>
  <c r="Q52" i="2" s="1"/>
  <c r="Q53" i="2" s="1"/>
  <c r="Q54" i="2" s="1"/>
  <c r="Q55" i="2" s="1"/>
  <c r="Q56" i="2" s="1"/>
  <c r="Q57" i="2" s="1"/>
  <c r="Q58" i="2" s="1"/>
  <c r="Q59" i="2" s="1"/>
  <c r="Q60" i="2" s="1"/>
  <c r="Q61" i="2" s="1"/>
  <c r="Q62" i="2" s="1"/>
  <c r="Q63" i="2" s="1"/>
  <c r="Q64" i="2" s="1"/>
  <c r="Q65" i="2" s="1"/>
  <c r="Q66" i="2" s="1"/>
  <c r="Q67" i="2" s="1"/>
  <c r="Q68" i="2" s="1"/>
  <c r="Q69" i="2" s="1"/>
  <c r="Q70" i="2" s="1"/>
  <c r="Q71" i="2" s="1"/>
  <c r="Q72" i="2" s="1"/>
  <c r="P3" i="2"/>
  <c r="C3" i="13"/>
  <c r="D3" i="13"/>
  <c r="I3" i="10" l="1"/>
  <c r="J3" i="10"/>
  <c r="G36" i="10"/>
  <c r="G56" i="10"/>
  <c r="G38" i="10"/>
  <c r="P39" i="10"/>
  <c r="K3" i="10"/>
  <c r="K4" i="10" s="1"/>
  <c r="K5" i="10" s="1"/>
  <c r="K6" i="10" s="1"/>
  <c r="K7" i="10" s="1"/>
  <c r="K8" i="10" s="1"/>
  <c r="K9" i="10" s="1"/>
  <c r="K10" i="10" s="1"/>
  <c r="K11" i="10" s="1"/>
  <c r="K12" i="10" s="1"/>
  <c r="K13" i="10" s="1"/>
  <c r="K14" i="10" s="1"/>
  <c r="K15" i="10" s="1"/>
  <c r="K16" i="10" s="1"/>
  <c r="K17" i="10" s="1"/>
  <c r="K18" i="10" s="1"/>
  <c r="K19" i="10" s="1"/>
  <c r="K20" i="10" s="1"/>
  <c r="K21" i="10" s="1"/>
  <c r="K22" i="10" s="1"/>
  <c r="K23" i="10" s="1"/>
  <c r="K24" i="10" s="1"/>
  <c r="K25" i="10" s="1"/>
  <c r="K26" i="10" s="1"/>
  <c r="K27" i="10" s="1"/>
  <c r="K28" i="10" s="1"/>
  <c r="K29" i="10" s="1"/>
  <c r="K30" i="10" s="1"/>
  <c r="K31" i="10" s="1"/>
  <c r="K32" i="10" s="1"/>
  <c r="K33" i="10" s="1"/>
  <c r="K34" i="10" s="1"/>
  <c r="K35" i="10" s="1"/>
  <c r="K36" i="10" s="1"/>
  <c r="K37" i="10" s="1"/>
  <c r="K38" i="10" s="1"/>
  <c r="K39" i="10" s="1"/>
  <c r="K40" i="10" s="1"/>
  <c r="K41" i="10" s="1"/>
  <c r="K42" i="10" s="1"/>
  <c r="K43" i="10" s="1"/>
  <c r="K44" i="10" s="1"/>
  <c r="K45" i="10" s="1"/>
  <c r="K46" i="10" s="1"/>
  <c r="K47" i="10" s="1"/>
  <c r="K48" i="10" s="1"/>
  <c r="K49" i="10" s="1"/>
  <c r="K50" i="10" s="1"/>
  <c r="K51" i="10" s="1"/>
  <c r="K52" i="10" s="1"/>
  <c r="K53" i="10" s="1"/>
  <c r="K54" i="10" s="1"/>
  <c r="K55" i="10" s="1"/>
  <c r="K56" i="10" s="1"/>
  <c r="K57" i="10" s="1"/>
  <c r="K58" i="10" s="1"/>
  <c r="K59" i="10" s="1"/>
  <c r="K60" i="10" s="1"/>
  <c r="K61" i="10" s="1"/>
  <c r="K62" i="10" s="1"/>
  <c r="K63" i="10" s="1"/>
  <c r="K64" i="10" s="1"/>
  <c r="K65" i="10" s="1"/>
  <c r="K66" i="10" s="1"/>
  <c r="K67" i="10" s="1"/>
  <c r="K68" i="10" s="1"/>
  <c r="K69" i="10" s="1"/>
  <c r="K70" i="10" s="1"/>
  <c r="K71" i="10" s="1"/>
  <c r="K72" i="10" s="1"/>
  <c r="K73" i="10" s="1"/>
  <c r="K74" i="10" s="1"/>
  <c r="K75" i="10" s="1"/>
  <c r="K76" i="10" s="1"/>
  <c r="K77" i="10" s="1"/>
  <c r="K78" i="10" s="1"/>
  <c r="K79" i="10" s="1"/>
  <c r="K80" i="10" s="1"/>
  <c r="K81" i="10" s="1"/>
  <c r="K82" i="10" s="1"/>
  <c r="K83" i="10" s="1"/>
  <c r="K84" i="10" s="1"/>
  <c r="K85" i="10" s="1"/>
  <c r="K86" i="10" s="1"/>
  <c r="K87" i="10" s="1"/>
  <c r="K88" i="10" s="1"/>
  <c r="K89" i="10" s="1"/>
  <c r="K90" i="10" s="1"/>
  <c r="K91" i="10" s="1"/>
  <c r="K92" i="10" s="1"/>
  <c r="K93" i="10" s="1"/>
  <c r="K94" i="10" s="1"/>
  <c r="K95" i="10" s="1"/>
  <c r="K96" i="10" s="1"/>
  <c r="K97" i="10" s="1"/>
  <c r="K98" i="10" s="1"/>
  <c r="K99" i="10" s="1"/>
  <c r="K100" i="10" s="1"/>
  <c r="K101" i="10" s="1"/>
  <c r="K102" i="10" s="1"/>
  <c r="K103" i="10" s="1"/>
  <c r="K104" i="10" s="1"/>
  <c r="K105" i="10" s="1"/>
  <c r="K106" i="10" s="1"/>
  <c r="K107" i="10" s="1"/>
  <c r="K108" i="10" s="1"/>
  <c r="K109" i="10" s="1"/>
  <c r="K110" i="10" s="1"/>
  <c r="K111" i="10" s="1"/>
  <c r="K112" i="10" s="1"/>
  <c r="K113" i="10" s="1"/>
  <c r="K114" i="10" s="1"/>
  <c r="K115" i="10" s="1"/>
  <c r="K116" i="10" s="1"/>
  <c r="K117" i="10" s="1"/>
  <c r="K118" i="10" s="1"/>
  <c r="K119" i="10" s="1"/>
  <c r="K120" i="10" s="1"/>
  <c r="K121" i="10" s="1"/>
  <c r="K122" i="10" s="1"/>
  <c r="K123" i="10" s="1"/>
  <c r="K124" i="10" s="1"/>
  <c r="K125" i="10" s="1"/>
  <c r="K126" i="10" s="1"/>
  <c r="K127" i="10" s="1"/>
  <c r="K128" i="10" s="1"/>
  <c r="K129" i="10" s="1"/>
  <c r="K130" i="10" s="1"/>
  <c r="K131" i="10" s="1"/>
  <c r="K132" i="10" s="1"/>
  <c r="K133" i="10" s="1"/>
  <c r="K134" i="10" s="1"/>
  <c r="K135" i="10" s="1"/>
  <c r="K136" i="10" s="1"/>
  <c r="K137" i="10" s="1"/>
  <c r="K138" i="10" s="1"/>
  <c r="K139" i="10" s="1"/>
  <c r="K140" i="10" s="1"/>
  <c r="K141" i="10" s="1"/>
  <c r="K142" i="10" s="1"/>
  <c r="K143" i="10" s="1"/>
  <c r="K144" i="10" s="1"/>
  <c r="K145" i="10" s="1"/>
  <c r="K146" i="10" s="1"/>
  <c r="K147" i="10" s="1"/>
  <c r="K148" i="10" s="1"/>
  <c r="K149" i="10" s="1"/>
  <c r="K150" i="10" s="1"/>
  <c r="K151" i="10" s="1"/>
  <c r="K152" i="10" s="1"/>
  <c r="K153" i="10" s="1"/>
  <c r="K154" i="10" s="1"/>
  <c r="K155" i="10" s="1"/>
  <c r="K156" i="10" s="1"/>
  <c r="K157" i="10" s="1"/>
  <c r="K158" i="10" s="1"/>
  <c r="K159" i="10" s="1"/>
  <c r="K160" i="10" s="1"/>
  <c r="K161" i="10" s="1"/>
  <c r="K162" i="10" s="1"/>
  <c r="K163" i="10" s="1"/>
  <c r="K164" i="10" s="1"/>
  <c r="K165" i="10" s="1"/>
  <c r="K166" i="10" s="1"/>
  <c r="K167" i="10" s="1"/>
  <c r="K168" i="10" s="1"/>
  <c r="K169" i="10" s="1"/>
  <c r="K170" i="10" s="1"/>
  <c r="K171" i="10" s="1"/>
  <c r="K172" i="10" s="1"/>
  <c r="K173" i="10" s="1"/>
  <c r="K174" i="10" s="1"/>
  <c r="K175" i="10" s="1"/>
  <c r="K176" i="10" s="1"/>
  <c r="K177" i="10" s="1"/>
  <c r="K178" i="10" s="1"/>
  <c r="K179" i="10" s="1"/>
  <c r="K180" i="10" s="1"/>
  <c r="K181" i="10" s="1"/>
  <c r="K182" i="10" s="1"/>
  <c r="K183" i="10" s="1"/>
  <c r="K184" i="10" s="1"/>
  <c r="K185" i="10" s="1"/>
  <c r="K186" i="10" s="1"/>
  <c r="K187" i="10" s="1"/>
  <c r="K188" i="10" s="1"/>
  <c r="K189" i="10" s="1"/>
  <c r="K190" i="10" s="1"/>
  <c r="K191" i="10" s="1"/>
  <c r="K192" i="10" s="1"/>
  <c r="K193" i="10" s="1"/>
  <c r="K194" i="10" s="1"/>
  <c r="K195" i="10" s="1"/>
  <c r="K196" i="10" s="1"/>
  <c r="K197" i="10" s="1"/>
  <c r="K198" i="10" s="1"/>
  <c r="K199" i="10" s="1"/>
  <c r="K200" i="10" s="1"/>
  <c r="K201" i="10" s="1"/>
  <c r="K202" i="10" s="1"/>
  <c r="K203" i="10" s="1"/>
  <c r="K204" i="10" s="1"/>
  <c r="K205" i="10" s="1"/>
  <c r="K206" i="10" s="1"/>
  <c r="K207" i="10" s="1"/>
  <c r="K208" i="10" s="1"/>
  <c r="K209" i="10" s="1"/>
  <c r="K210" i="10" s="1"/>
  <c r="K211" i="10" s="1"/>
  <c r="K212" i="10" s="1"/>
  <c r="K213" i="10" s="1"/>
  <c r="K214" i="10" s="1"/>
  <c r="K215" i="10" s="1"/>
  <c r="K216" i="10" s="1"/>
  <c r="K217" i="10" s="1"/>
  <c r="K218" i="10" s="1"/>
  <c r="K219" i="10" s="1"/>
  <c r="K220" i="10" s="1"/>
  <c r="K221" i="10" s="1"/>
  <c r="K222" i="10" s="1"/>
  <c r="K223" i="10" s="1"/>
  <c r="K224" i="10" s="1"/>
  <c r="K225" i="10" s="1"/>
  <c r="K226" i="10" s="1"/>
  <c r="K227" i="10" s="1"/>
  <c r="K228" i="10" s="1"/>
  <c r="K229" i="10" s="1"/>
  <c r="K230" i="10" s="1"/>
  <c r="K231" i="10" s="1"/>
  <c r="K232" i="10" s="1"/>
  <c r="K233" i="10" s="1"/>
  <c r="K234" i="10" s="1"/>
  <c r="K235" i="10" s="1"/>
  <c r="K236" i="10" s="1"/>
  <c r="K237" i="10" s="1"/>
  <c r="K238" i="10" s="1"/>
  <c r="K239" i="10" s="1"/>
  <c r="K240" i="10" s="1"/>
  <c r="K241" i="10" s="1"/>
  <c r="K242" i="10" s="1"/>
  <c r="K243" i="10" s="1"/>
  <c r="K244" i="10" s="1"/>
  <c r="K245" i="10" s="1"/>
  <c r="K246" i="10" s="1"/>
  <c r="K247" i="10" s="1"/>
  <c r="K248" i="10" s="1"/>
  <c r="K249" i="10" s="1"/>
  <c r="K250" i="10" s="1"/>
  <c r="K251" i="10" s="1"/>
  <c r="K252" i="10" s="1"/>
  <c r="K253" i="10" s="1"/>
  <c r="K254" i="10" s="1"/>
  <c r="K255" i="10" s="1"/>
  <c r="K256" i="10" s="1"/>
  <c r="K257" i="10" s="1"/>
  <c r="K258" i="10" s="1"/>
  <c r="K259" i="10" s="1"/>
  <c r="K260" i="10" s="1"/>
  <c r="K261" i="10" s="1"/>
  <c r="K262" i="10" s="1"/>
  <c r="K263" i="10" s="1"/>
  <c r="K264" i="10" s="1"/>
  <c r="K265" i="10" s="1"/>
  <c r="K266" i="10" s="1"/>
  <c r="K267" i="10" s="1"/>
  <c r="K268" i="10" s="1"/>
  <c r="K269" i="10" s="1"/>
  <c r="K270" i="10" s="1"/>
  <c r="K271" i="10" s="1"/>
  <c r="K272" i="10" s="1"/>
  <c r="K273" i="10" s="1"/>
  <c r="K274" i="10" s="1"/>
  <c r="K275" i="10" s="1"/>
  <c r="K276" i="10" s="1"/>
  <c r="K277" i="10" s="1"/>
  <c r="K278" i="10" s="1"/>
  <c r="K279" i="10" s="1"/>
  <c r="K280" i="10" s="1"/>
  <c r="K281" i="10" s="1"/>
  <c r="K282" i="10" s="1"/>
  <c r="K283" i="10" s="1"/>
  <c r="K284" i="10" s="1"/>
  <c r="K285" i="10" s="1"/>
  <c r="K286" i="10" s="1"/>
  <c r="K287" i="10" s="1"/>
  <c r="K288" i="10" s="1"/>
  <c r="K289" i="10" s="1"/>
  <c r="K290" i="10" s="1"/>
  <c r="K291" i="10" s="1"/>
  <c r="K292" i="10" s="1"/>
  <c r="K293" i="10" s="1"/>
  <c r="K294" i="10" s="1"/>
  <c r="K295" i="10" s="1"/>
  <c r="K296" i="10" s="1"/>
  <c r="K297" i="10" s="1"/>
  <c r="K298" i="10" s="1"/>
  <c r="K299" i="10" s="1"/>
  <c r="K300" i="10" s="1"/>
  <c r="K301" i="10" s="1"/>
  <c r="K302" i="10" s="1"/>
  <c r="K303" i="10" s="1"/>
  <c r="K304" i="10" s="1"/>
  <c r="K305" i="10" s="1"/>
  <c r="K306" i="10" s="1"/>
  <c r="K307" i="10" s="1"/>
  <c r="K308" i="10" s="1"/>
  <c r="K309" i="10" s="1"/>
  <c r="K310" i="10" s="1"/>
  <c r="K311" i="10" s="1"/>
  <c r="K312" i="10" s="1"/>
  <c r="K313" i="10" s="1"/>
  <c r="K314" i="10" s="1"/>
  <c r="K315" i="10" s="1"/>
  <c r="K316" i="10" s="1"/>
  <c r="K317" i="10" s="1"/>
  <c r="K318" i="10" s="1"/>
  <c r="K319" i="10" s="1"/>
  <c r="K320" i="10" s="1"/>
  <c r="K321" i="10" s="1"/>
  <c r="K322" i="10" s="1"/>
  <c r="K323" i="10" s="1"/>
  <c r="K324" i="10" s="1"/>
  <c r="K325" i="10" s="1"/>
  <c r="K326" i="10" s="1"/>
  <c r="K327" i="10" s="1"/>
  <c r="K328" i="10" s="1"/>
  <c r="K329" i="10" s="1"/>
  <c r="K330" i="10" s="1"/>
  <c r="K331" i="10" s="1"/>
  <c r="K332" i="10" s="1"/>
  <c r="K333" i="10" s="1"/>
  <c r="K334" i="10" s="1"/>
  <c r="K335" i="10" s="1"/>
  <c r="K336" i="10" s="1"/>
  <c r="K337" i="10" s="1"/>
  <c r="K338" i="10" s="1"/>
  <c r="K339" i="10" s="1"/>
  <c r="K340" i="10" s="1"/>
  <c r="K341" i="10" s="1"/>
  <c r="K342" i="10" s="1"/>
  <c r="K343" i="10" s="1"/>
  <c r="K344" i="10" s="1"/>
  <c r="K345" i="10" s="1"/>
  <c r="K346" i="10" s="1"/>
  <c r="K347" i="10" s="1"/>
  <c r="K348" i="10" s="1"/>
  <c r="K349" i="10" s="1"/>
  <c r="K350" i="10" s="1"/>
  <c r="K351" i="10" s="1"/>
  <c r="K352" i="10" s="1"/>
  <c r="K353" i="10" s="1"/>
  <c r="K354" i="10" s="1"/>
  <c r="K355" i="10" s="1"/>
  <c r="K356" i="10" s="1"/>
  <c r="K357" i="10" s="1"/>
  <c r="K358" i="10" s="1"/>
  <c r="K359" i="10" s="1"/>
  <c r="K360" i="10" s="1"/>
  <c r="K361" i="10" s="1"/>
  <c r="K362" i="10" s="1"/>
  <c r="K363" i="10" s="1"/>
  <c r="K364" i="10" s="1"/>
  <c r="K365" i="10" s="1"/>
  <c r="K366" i="10" s="1"/>
  <c r="K367" i="10" s="1"/>
  <c r="K368" i="10" s="1"/>
  <c r="K369" i="10" s="1"/>
  <c r="K370" i="10" s="1"/>
  <c r="K371" i="10" s="1"/>
  <c r="K372" i="10" s="1"/>
  <c r="K373" i="10" s="1"/>
  <c r="K374" i="10" s="1"/>
  <c r="K375" i="10" s="1"/>
  <c r="K376" i="10" s="1"/>
  <c r="K377" i="10" s="1"/>
  <c r="K378" i="10" s="1"/>
  <c r="K379" i="10" s="1"/>
  <c r="K380" i="10" s="1"/>
  <c r="K381" i="10" s="1"/>
  <c r="K382" i="10" s="1"/>
  <c r="K383" i="10" s="1"/>
  <c r="K384" i="10" s="1"/>
  <c r="K385" i="10" s="1"/>
  <c r="K386" i="10" s="1"/>
  <c r="K387" i="10" s="1"/>
  <c r="K388" i="10" s="1"/>
  <c r="K389" i="10" s="1"/>
  <c r="K390" i="10" s="1"/>
  <c r="K391" i="10" s="1"/>
  <c r="K392" i="10" s="1"/>
  <c r="K393" i="10" s="1"/>
  <c r="K394" i="10" s="1"/>
  <c r="K395" i="10" s="1"/>
  <c r="K396" i="10" s="1"/>
  <c r="K397" i="10" s="1"/>
  <c r="K398" i="10" s="1"/>
  <c r="K399" i="10" s="1"/>
  <c r="K400" i="10" s="1"/>
  <c r="K401" i="10" s="1"/>
  <c r="K402" i="10" s="1"/>
  <c r="K403" i="10" s="1"/>
  <c r="K404" i="10" s="1"/>
  <c r="K405" i="10" s="1"/>
  <c r="K406" i="10" s="1"/>
  <c r="K407" i="10" s="1"/>
  <c r="K408" i="10" s="1"/>
  <c r="K409" i="10" s="1"/>
  <c r="K410" i="10" s="1"/>
  <c r="K411" i="10" s="1"/>
  <c r="K412" i="10" s="1"/>
  <c r="K413" i="10" s="1"/>
  <c r="K414" i="10" s="1"/>
  <c r="K415" i="10" s="1"/>
  <c r="K416" i="10" s="1"/>
  <c r="K417" i="10" s="1"/>
  <c r="K418" i="10" s="1"/>
  <c r="K419" i="10" s="1"/>
  <c r="K420" i="10" s="1"/>
  <c r="K421" i="10" s="1"/>
  <c r="K422" i="10" s="1"/>
  <c r="K423" i="10" s="1"/>
  <c r="K424" i="10" s="1"/>
  <c r="K425" i="10" s="1"/>
  <c r="K426" i="10" s="1"/>
  <c r="K427" i="10" s="1"/>
  <c r="K428" i="10" s="1"/>
  <c r="K429" i="10" s="1"/>
  <c r="K430" i="10" s="1"/>
  <c r="K431" i="10" s="1"/>
  <c r="K432" i="10" s="1"/>
  <c r="K433" i="10" s="1"/>
  <c r="K434" i="10" s="1"/>
  <c r="K435" i="10" s="1"/>
  <c r="K436" i="10" s="1"/>
  <c r="K437" i="10" s="1"/>
  <c r="K438" i="10" s="1"/>
  <c r="K439" i="10" s="1"/>
  <c r="K440" i="10" s="1"/>
  <c r="K441" i="10" s="1"/>
  <c r="K442" i="10" s="1"/>
  <c r="K443" i="10" s="1"/>
  <c r="K444" i="10" s="1"/>
  <c r="K445" i="10" s="1"/>
  <c r="K446" i="10" s="1"/>
  <c r="K447" i="10" s="1"/>
  <c r="K448" i="10" s="1"/>
  <c r="K449" i="10" s="1"/>
  <c r="K450" i="10" s="1"/>
  <c r="K451" i="10" s="1"/>
  <c r="K452" i="10" s="1"/>
  <c r="K453" i="10" s="1"/>
  <c r="K454" i="10" s="1"/>
  <c r="K455" i="10" s="1"/>
  <c r="K456" i="10" s="1"/>
  <c r="K457" i="10" s="1"/>
  <c r="K458" i="10" s="1"/>
  <c r="K459" i="10" s="1"/>
  <c r="K460" i="10" s="1"/>
  <c r="K461" i="10" s="1"/>
  <c r="K462" i="10" s="1"/>
  <c r="K463" i="10" s="1"/>
  <c r="K464" i="10" s="1"/>
  <c r="K465" i="10" s="1"/>
  <c r="K466" i="10" s="1"/>
  <c r="K467" i="10" s="1"/>
  <c r="K468" i="10" s="1"/>
  <c r="K469" i="10" s="1"/>
  <c r="K470" i="10" s="1"/>
  <c r="K471" i="10" s="1"/>
  <c r="K472" i="10" s="1"/>
  <c r="K473" i="10" s="1"/>
  <c r="K474" i="10" s="1"/>
  <c r="K475" i="10" s="1"/>
  <c r="K476" i="10" s="1"/>
  <c r="K477" i="10" s="1"/>
  <c r="K478" i="10" s="1"/>
  <c r="K479" i="10" s="1"/>
  <c r="K480" i="10" s="1"/>
  <c r="K481" i="10" s="1"/>
  <c r="K482" i="10" s="1"/>
  <c r="K483" i="10" s="1"/>
  <c r="K484" i="10" s="1"/>
  <c r="K485" i="10" s="1"/>
  <c r="K486" i="10" s="1"/>
  <c r="K487" i="10" s="1"/>
  <c r="K488" i="10" s="1"/>
  <c r="K489" i="10" s="1"/>
  <c r="K490" i="10" s="1"/>
  <c r="K491" i="10" s="1"/>
  <c r="K492" i="10" s="1"/>
  <c r="K493" i="10" s="1"/>
  <c r="K494" i="10" s="1"/>
  <c r="K495" i="10" s="1"/>
  <c r="K496" i="10" s="1"/>
  <c r="K497" i="10" s="1"/>
  <c r="K498" i="10" s="1"/>
  <c r="K499" i="10" s="1"/>
  <c r="K500" i="10" s="1"/>
  <c r="K501" i="10" s="1"/>
  <c r="K502" i="10" s="1"/>
  <c r="K503" i="10" s="1"/>
  <c r="K504" i="10" s="1"/>
  <c r="K505" i="10" s="1"/>
  <c r="K506" i="10" s="1"/>
  <c r="K507" i="10" s="1"/>
  <c r="K508" i="10" s="1"/>
  <c r="K509" i="10" s="1"/>
  <c r="K510" i="10" s="1"/>
  <c r="K511" i="10" s="1"/>
  <c r="K512" i="10" s="1"/>
  <c r="K513" i="10" s="1"/>
  <c r="K514" i="10" s="1"/>
  <c r="K515" i="10" s="1"/>
  <c r="K516" i="10" s="1"/>
  <c r="K517" i="10" s="1"/>
  <c r="K518" i="10" s="1"/>
  <c r="K519" i="10" s="1"/>
  <c r="K520" i="10" s="1"/>
  <c r="K521" i="10" s="1"/>
  <c r="K522" i="10" s="1"/>
  <c r="K523" i="10" s="1"/>
  <c r="K524" i="10" s="1"/>
  <c r="K525" i="10" s="1"/>
  <c r="K526" i="10" s="1"/>
  <c r="K527" i="10" s="1"/>
  <c r="K528" i="10" s="1"/>
  <c r="K529" i="10" s="1"/>
  <c r="K530" i="10" s="1"/>
  <c r="K531" i="10" s="1"/>
  <c r="K532" i="10" s="1"/>
  <c r="K533" i="10" s="1"/>
  <c r="K534" i="10" s="1"/>
  <c r="K535" i="10" s="1"/>
  <c r="K536" i="10" s="1"/>
  <c r="K537" i="10" s="1"/>
  <c r="K538" i="10" s="1"/>
  <c r="K539" i="10" s="1"/>
  <c r="K540" i="10" s="1"/>
  <c r="K541" i="10" s="1"/>
  <c r="K542" i="10" s="1"/>
  <c r="K543" i="10" s="1"/>
  <c r="K544" i="10" s="1"/>
  <c r="K545" i="10" s="1"/>
  <c r="K546" i="10" s="1"/>
  <c r="K547" i="10" s="1"/>
  <c r="K548" i="10" s="1"/>
  <c r="K549" i="10" s="1"/>
  <c r="K550" i="10" s="1"/>
  <c r="K551" i="10" s="1"/>
  <c r="K552" i="10" s="1"/>
  <c r="K553" i="10" s="1"/>
  <c r="K554" i="10" s="1"/>
  <c r="K555" i="10" s="1"/>
  <c r="K556" i="10" s="1"/>
  <c r="K557" i="10" s="1"/>
  <c r="K558" i="10" s="1"/>
  <c r="K559" i="10" s="1"/>
  <c r="K560" i="10" s="1"/>
  <c r="K561" i="10" s="1"/>
  <c r="K562" i="10" s="1"/>
  <c r="K563" i="10" s="1"/>
  <c r="K564" i="10" s="1"/>
  <c r="K565" i="10" s="1"/>
  <c r="K566" i="10" s="1"/>
  <c r="K567" i="10" s="1"/>
  <c r="K568" i="10" s="1"/>
  <c r="K569" i="10" s="1"/>
  <c r="K570" i="10" s="1"/>
  <c r="K571" i="10" s="1"/>
  <c r="K572" i="10" s="1"/>
  <c r="K573" i="10" s="1"/>
  <c r="K574" i="10" s="1"/>
  <c r="K575" i="10" s="1"/>
  <c r="K576" i="10" s="1"/>
  <c r="K577" i="10" s="1"/>
  <c r="K578" i="10" s="1"/>
  <c r="K579" i="10" s="1"/>
  <c r="K580" i="10" s="1"/>
  <c r="K581" i="10" s="1"/>
  <c r="K582" i="10" s="1"/>
  <c r="K583" i="10" s="1"/>
  <c r="K584" i="10" s="1"/>
  <c r="K585" i="10" s="1"/>
  <c r="K586" i="10" s="1"/>
  <c r="K587" i="10" s="1"/>
  <c r="K588" i="10" s="1"/>
  <c r="K589" i="10" s="1"/>
  <c r="K590" i="10" s="1"/>
  <c r="K591" i="10" s="1"/>
  <c r="K592" i="10" s="1"/>
  <c r="K593" i="10" s="1"/>
  <c r="K594" i="10" s="1"/>
  <c r="K595" i="10" s="1"/>
  <c r="K596" i="10" s="1"/>
  <c r="K597" i="10" s="1"/>
  <c r="K598" i="10" s="1"/>
  <c r="K599" i="10" s="1"/>
  <c r="K600" i="10" s="1"/>
  <c r="K601" i="10" s="1"/>
  <c r="K602" i="10" s="1"/>
  <c r="K603" i="10" s="1"/>
  <c r="K604" i="10" s="1"/>
  <c r="K605" i="10" s="1"/>
  <c r="K606" i="10" s="1"/>
  <c r="K607" i="10" s="1"/>
  <c r="K608" i="10" s="1"/>
  <c r="K609" i="10" s="1"/>
  <c r="K610" i="10" s="1"/>
  <c r="K611" i="10" s="1"/>
  <c r="K612" i="10" s="1"/>
  <c r="K613" i="10" s="1"/>
  <c r="K614" i="10" s="1"/>
  <c r="K615" i="10" s="1"/>
  <c r="K616" i="10" s="1"/>
  <c r="K617" i="10" s="1"/>
  <c r="K618" i="10" s="1"/>
  <c r="K619" i="10" s="1"/>
  <c r="K620" i="10" s="1"/>
  <c r="K621" i="10" s="1"/>
  <c r="K622" i="10" s="1"/>
  <c r="K623" i="10" s="1"/>
  <c r="K624" i="10" s="1"/>
  <c r="K625" i="10" s="1"/>
  <c r="K626" i="10" s="1"/>
  <c r="K627" i="10" s="1"/>
  <c r="K628" i="10" s="1"/>
  <c r="K629" i="10" s="1"/>
  <c r="K630" i="10" s="1"/>
  <c r="K631" i="10" s="1"/>
  <c r="K632" i="10" s="1"/>
  <c r="K633" i="10" s="1"/>
  <c r="K634" i="10" s="1"/>
  <c r="K635" i="10" s="1"/>
  <c r="K636" i="10" s="1"/>
  <c r="K637" i="10" s="1"/>
  <c r="K638" i="10" s="1"/>
  <c r="K639" i="10" s="1"/>
  <c r="K640" i="10" s="1"/>
  <c r="K641" i="10" s="1"/>
  <c r="K642" i="10" s="1"/>
  <c r="K643" i="10" s="1"/>
  <c r="K644" i="10" s="1"/>
  <c r="K645" i="10" s="1"/>
  <c r="K646" i="10" s="1"/>
  <c r="K647" i="10" s="1"/>
  <c r="K648" i="10" s="1"/>
  <c r="K649" i="10" s="1"/>
  <c r="K650" i="10" s="1"/>
  <c r="K651" i="10" s="1"/>
  <c r="K652" i="10" s="1"/>
  <c r="K653" i="10" s="1"/>
  <c r="K654" i="10" s="1"/>
  <c r="K655" i="10" s="1"/>
  <c r="K656" i="10" s="1"/>
  <c r="K657" i="10" s="1"/>
  <c r="K658" i="10" s="1"/>
  <c r="K659" i="10" s="1"/>
  <c r="K660" i="10" s="1"/>
  <c r="K661" i="10" s="1"/>
  <c r="K662" i="10" s="1"/>
  <c r="K663" i="10" s="1"/>
  <c r="K664" i="10" s="1"/>
  <c r="K665" i="10" s="1"/>
  <c r="K666" i="10" s="1"/>
  <c r="K667" i="10" s="1"/>
  <c r="K668" i="10" s="1"/>
  <c r="K669" i="10" s="1"/>
  <c r="K670" i="10" s="1"/>
  <c r="K671" i="10" s="1"/>
  <c r="K672" i="10" s="1"/>
  <c r="K673" i="10" s="1"/>
  <c r="K674" i="10" s="1"/>
  <c r="K675" i="10" s="1"/>
  <c r="K676" i="10" s="1"/>
  <c r="K677" i="10" s="1"/>
  <c r="K678" i="10" s="1"/>
  <c r="K679" i="10" s="1"/>
  <c r="K680" i="10" s="1"/>
  <c r="K681" i="10" s="1"/>
  <c r="K682" i="10" s="1"/>
  <c r="K683" i="10" s="1"/>
  <c r="K684" i="10" s="1"/>
  <c r="K685" i="10" s="1"/>
  <c r="K686" i="10" s="1"/>
  <c r="K687" i="10" s="1"/>
  <c r="K688" i="10" s="1"/>
  <c r="K689" i="10" s="1"/>
  <c r="K690" i="10" s="1"/>
  <c r="K691" i="10" s="1"/>
  <c r="K692" i="10" s="1"/>
  <c r="K693" i="10" s="1"/>
  <c r="K694" i="10" s="1"/>
  <c r="K695" i="10" s="1"/>
  <c r="K696" i="10" s="1"/>
  <c r="K697" i="10" s="1"/>
  <c r="K698" i="10" s="1"/>
  <c r="K699" i="10" s="1"/>
  <c r="K700" i="10" s="1"/>
  <c r="K701" i="10" s="1"/>
  <c r="K702" i="10" s="1"/>
  <c r="K703" i="10" s="1"/>
  <c r="K704" i="10" s="1"/>
  <c r="K705" i="10" s="1"/>
  <c r="K706" i="10" s="1"/>
  <c r="K707" i="10" s="1"/>
  <c r="K708" i="10" s="1"/>
  <c r="K709" i="10" s="1"/>
  <c r="K710" i="10" s="1"/>
  <c r="K711" i="10" s="1"/>
  <c r="K712" i="10" s="1"/>
  <c r="K713" i="10" s="1"/>
  <c r="K714" i="10" s="1"/>
  <c r="K715" i="10" s="1"/>
  <c r="K716" i="10" s="1"/>
  <c r="K717" i="10" s="1"/>
  <c r="K718" i="10" s="1"/>
  <c r="K719" i="10" s="1"/>
  <c r="K720" i="10" s="1"/>
  <c r="K721" i="10" s="1"/>
  <c r="K722" i="10" s="1"/>
  <c r="K723" i="10" s="1"/>
  <c r="K724" i="10" s="1"/>
  <c r="K725" i="10" s="1"/>
  <c r="K726" i="10" s="1"/>
  <c r="K727" i="10" s="1"/>
  <c r="K728" i="10" s="1"/>
  <c r="K729" i="10" s="1"/>
  <c r="K730" i="10" s="1"/>
  <c r="K731" i="10" s="1"/>
  <c r="K732" i="10" s="1"/>
  <c r="K733" i="10" s="1"/>
  <c r="K734" i="10" s="1"/>
  <c r="K735" i="10" s="1"/>
  <c r="K736" i="10" s="1"/>
  <c r="K737" i="10" s="1"/>
  <c r="K738" i="10" s="1"/>
  <c r="K739" i="10" s="1"/>
  <c r="K740" i="10" s="1"/>
  <c r="K741" i="10" s="1"/>
  <c r="K742" i="10" s="1"/>
  <c r="K743" i="10" s="1"/>
  <c r="K744" i="10" s="1"/>
  <c r="K745" i="10" s="1"/>
  <c r="K746" i="10" s="1"/>
  <c r="K747" i="10" s="1"/>
  <c r="K748" i="10" s="1"/>
  <c r="K749" i="10" s="1"/>
  <c r="K750" i="10" s="1"/>
  <c r="K751" i="10" s="1"/>
  <c r="K752" i="10" s="1"/>
  <c r="K753" i="10" s="1"/>
  <c r="K754" i="10" s="1"/>
  <c r="K755" i="10" s="1"/>
  <c r="K756" i="10" s="1"/>
  <c r="K757" i="10" s="1"/>
  <c r="K758" i="10" s="1"/>
  <c r="K759" i="10" s="1"/>
  <c r="K760" i="10" s="1"/>
  <c r="K761" i="10" s="1"/>
  <c r="K762" i="10" s="1"/>
  <c r="K763" i="10" s="1"/>
  <c r="K764" i="10" s="1"/>
  <c r="K765" i="10" s="1"/>
  <c r="K766" i="10" s="1"/>
  <c r="K767" i="10" s="1"/>
  <c r="K768" i="10" s="1"/>
  <c r="K769" i="10" s="1"/>
  <c r="K770" i="10" s="1"/>
  <c r="K771" i="10" s="1"/>
  <c r="K772" i="10" s="1"/>
  <c r="K773" i="10" s="1"/>
  <c r="K774" i="10" s="1"/>
  <c r="K775" i="10" s="1"/>
  <c r="K776" i="10" s="1"/>
  <c r="K777" i="10" s="1"/>
  <c r="K778" i="10" s="1"/>
  <c r="K779" i="10" s="1"/>
  <c r="K780" i="10" s="1"/>
  <c r="K781" i="10" s="1"/>
  <c r="K782" i="10" s="1"/>
  <c r="K783" i="10" s="1"/>
  <c r="K784" i="10" s="1"/>
  <c r="K785" i="10" s="1"/>
  <c r="K786" i="10" s="1"/>
  <c r="K787" i="10" s="1"/>
  <c r="K788" i="10" s="1"/>
  <c r="K789" i="10" s="1"/>
  <c r="K790" i="10" s="1"/>
  <c r="K791" i="10" s="1"/>
  <c r="K792" i="10" s="1"/>
  <c r="K793" i="10" s="1"/>
  <c r="K794" i="10" s="1"/>
  <c r="K795" i="10" s="1"/>
  <c r="K796" i="10" s="1"/>
  <c r="K797" i="10" s="1"/>
  <c r="K798" i="10" s="1"/>
  <c r="K799" i="10" s="1"/>
  <c r="K800" i="10" s="1"/>
  <c r="K801" i="10" s="1"/>
  <c r="K802" i="10" s="1"/>
  <c r="K803" i="10" s="1"/>
  <c r="K804" i="10" s="1"/>
  <c r="K805" i="10" s="1"/>
  <c r="K806" i="10" s="1"/>
  <c r="K807" i="10" s="1"/>
  <c r="K808" i="10" s="1"/>
  <c r="K809" i="10" s="1"/>
  <c r="K810" i="10" s="1"/>
  <c r="K811" i="10" s="1"/>
  <c r="K812" i="10" s="1"/>
  <c r="K813" i="10" s="1"/>
  <c r="K814" i="10" s="1"/>
  <c r="K815" i="10" s="1"/>
  <c r="K816" i="10" s="1"/>
  <c r="K817" i="10" s="1"/>
  <c r="K818" i="10" s="1"/>
  <c r="K819" i="10" s="1"/>
  <c r="K820" i="10" s="1"/>
  <c r="K821" i="10" s="1"/>
  <c r="K822" i="10" s="1"/>
  <c r="K823" i="10" s="1"/>
  <c r="K824" i="10" s="1"/>
  <c r="K825" i="10" s="1"/>
  <c r="K826" i="10" s="1"/>
  <c r="K827" i="10" s="1"/>
  <c r="K828" i="10" s="1"/>
  <c r="K829" i="10" s="1"/>
  <c r="K830" i="10" s="1"/>
  <c r="K831" i="10" s="1"/>
  <c r="K832" i="10" s="1"/>
  <c r="K833" i="10" s="1"/>
  <c r="K834" i="10" s="1"/>
  <c r="K835" i="10" s="1"/>
  <c r="K836" i="10" s="1"/>
  <c r="K837" i="10" s="1"/>
  <c r="K838" i="10" s="1"/>
  <c r="K839" i="10" s="1"/>
  <c r="K840" i="10" s="1"/>
  <c r="K841" i="10" s="1"/>
  <c r="K842" i="10" s="1"/>
  <c r="K843" i="10" s="1"/>
  <c r="K844" i="10" s="1"/>
  <c r="K845" i="10" s="1"/>
  <c r="K846" i="10" s="1"/>
  <c r="K847" i="10" s="1"/>
  <c r="K848" i="10" s="1"/>
  <c r="K849" i="10" s="1"/>
  <c r="K850" i="10" s="1"/>
  <c r="K851" i="10" s="1"/>
  <c r="K852" i="10" s="1"/>
  <c r="K853" i="10" s="1"/>
  <c r="K854" i="10" s="1"/>
  <c r="K855" i="10" s="1"/>
  <c r="K856" i="10" s="1"/>
  <c r="K857" i="10" s="1"/>
  <c r="K858" i="10" s="1"/>
  <c r="K859" i="10" s="1"/>
  <c r="K860" i="10" s="1"/>
  <c r="K861" i="10" s="1"/>
  <c r="K862" i="10" s="1"/>
  <c r="K863" i="10" s="1"/>
  <c r="K864" i="10" s="1"/>
  <c r="K865" i="10" s="1"/>
  <c r="K866" i="10" s="1"/>
  <c r="K867" i="10" s="1"/>
  <c r="K868" i="10" s="1"/>
  <c r="K869" i="10" s="1"/>
  <c r="K870" i="10" s="1"/>
  <c r="K871" i="10" s="1"/>
  <c r="K872" i="10" s="1"/>
  <c r="K873" i="10" s="1"/>
  <c r="K874" i="10" s="1"/>
  <c r="K875" i="10" s="1"/>
  <c r="K876" i="10" s="1"/>
  <c r="K877" i="10" s="1"/>
  <c r="K878" i="10" s="1"/>
  <c r="K879" i="10" s="1"/>
  <c r="K880" i="10" s="1"/>
  <c r="K881" i="10" s="1"/>
  <c r="K882" i="10" s="1"/>
  <c r="K883" i="10" s="1"/>
  <c r="K884" i="10" s="1"/>
  <c r="K885" i="10" s="1"/>
  <c r="K886" i="10" s="1"/>
  <c r="K887" i="10" s="1"/>
  <c r="K888" i="10" s="1"/>
  <c r="K889" i="10" s="1"/>
  <c r="K890" i="10" s="1"/>
  <c r="K891" i="10" s="1"/>
  <c r="K892" i="10" s="1"/>
  <c r="K893" i="10" s="1"/>
  <c r="K894" i="10" s="1"/>
  <c r="K895" i="10" s="1"/>
  <c r="K896" i="10" s="1"/>
  <c r="K897" i="10" s="1"/>
  <c r="K898" i="10" s="1"/>
  <c r="K899" i="10" s="1"/>
  <c r="K900" i="10" s="1"/>
  <c r="K901" i="10" s="1"/>
  <c r="K902" i="10" s="1"/>
  <c r="K903" i="10" s="1"/>
  <c r="K904" i="10" s="1"/>
  <c r="K905" i="10" s="1"/>
  <c r="K906" i="10" s="1"/>
  <c r="K907" i="10" s="1"/>
  <c r="K908" i="10" s="1"/>
  <c r="K909" i="10" s="1"/>
  <c r="K910" i="10" s="1"/>
  <c r="K911" i="10" s="1"/>
  <c r="K912" i="10" s="1"/>
  <c r="K913" i="10" s="1"/>
  <c r="K914" i="10" s="1"/>
  <c r="K915" i="10" s="1"/>
  <c r="K916" i="10" s="1"/>
  <c r="K917" i="10" s="1"/>
  <c r="K918" i="10" s="1"/>
  <c r="K919" i="10" s="1"/>
  <c r="K920" i="10" s="1"/>
  <c r="K921" i="10" s="1"/>
  <c r="K922" i="10" s="1"/>
  <c r="K923" i="10" s="1"/>
  <c r="K924" i="10" s="1"/>
  <c r="K925" i="10" s="1"/>
  <c r="K926" i="10" s="1"/>
  <c r="K927" i="10" s="1"/>
  <c r="K928" i="10" s="1"/>
  <c r="K929" i="10" s="1"/>
  <c r="K930" i="10" s="1"/>
  <c r="K931" i="10" s="1"/>
  <c r="K932" i="10" s="1"/>
  <c r="K933" i="10" s="1"/>
  <c r="K934" i="10" s="1"/>
  <c r="K935" i="10" s="1"/>
  <c r="K936" i="10" s="1"/>
  <c r="K937" i="10" s="1"/>
  <c r="K938" i="10" s="1"/>
  <c r="K939" i="10" s="1"/>
  <c r="K940" i="10" s="1"/>
  <c r="K941" i="10" s="1"/>
  <c r="K942" i="10" s="1"/>
  <c r="K943" i="10" s="1"/>
  <c r="K944" i="10" s="1"/>
  <c r="K945" i="10" s="1"/>
  <c r="K946" i="10" s="1"/>
  <c r="K947" i="10" s="1"/>
  <c r="K948" i="10" s="1"/>
  <c r="K949" i="10" s="1"/>
  <c r="K950" i="10" s="1"/>
  <c r="K951" i="10" s="1"/>
  <c r="K952" i="10" s="1"/>
  <c r="K953" i="10" s="1"/>
  <c r="K954" i="10" s="1"/>
  <c r="K955" i="10" s="1"/>
  <c r="K956" i="10" s="1"/>
  <c r="K957" i="10" s="1"/>
  <c r="K958" i="10" s="1"/>
  <c r="K959" i="10" s="1"/>
  <c r="K960" i="10" s="1"/>
  <c r="K961" i="10" s="1"/>
  <c r="K962" i="10" s="1"/>
  <c r="K963" i="10" s="1"/>
  <c r="K964" i="10" s="1"/>
  <c r="K965" i="10" s="1"/>
  <c r="K966" i="10" s="1"/>
  <c r="K967" i="10" s="1"/>
  <c r="K968" i="10" s="1"/>
  <c r="K969" i="10" s="1"/>
  <c r="K970" i="10" s="1"/>
  <c r="K971" i="10" s="1"/>
  <c r="K972" i="10" s="1"/>
  <c r="K973" i="10" s="1"/>
  <c r="K974" i="10" s="1"/>
  <c r="K975" i="10" s="1"/>
  <c r="K976" i="10" s="1"/>
  <c r="K977" i="10" s="1"/>
  <c r="K978" i="10" s="1"/>
  <c r="K979" i="10" s="1"/>
  <c r="K980" i="10" s="1"/>
  <c r="K981" i="10" s="1"/>
  <c r="K982" i="10" s="1"/>
  <c r="K983" i="10" s="1"/>
  <c r="K984" i="10" s="1"/>
  <c r="K985" i="10" s="1"/>
  <c r="K986" i="10" s="1"/>
  <c r="K987" i="10" s="1"/>
  <c r="K988" i="10" s="1"/>
  <c r="K989" i="10" s="1"/>
  <c r="K990" i="10" s="1"/>
  <c r="K991" i="10" s="1"/>
  <c r="K992" i="10" s="1"/>
  <c r="K993" i="10" s="1"/>
  <c r="K994" i="10" s="1"/>
  <c r="K995" i="10" s="1"/>
  <c r="K996" i="10" s="1"/>
  <c r="K997" i="10" s="1"/>
  <c r="K998" i="10" s="1"/>
  <c r="K999" i="10" s="1"/>
  <c r="K1000" i="10" s="1"/>
  <c r="K1001" i="10" s="1"/>
  <c r="K1002" i="10" s="1"/>
  <c r="K1003" i="10" s="1"/>
  <c r="K1004" i="10" s="1"/>
  <c r="K1005" i="10" s="1"/>
  <c r="K1006" i="10" s="1"/>
  <c r="K1007" i="10" s="1"/>
  <c r="K1008" i="10" s="1"/>
  <c r="K1009" i="10" s="1"/>
  <c r="K1010" i="10" s="1"/>
  <c r="K1011" i="10" s="1"/>
  <c r="K1012" i="10" s="1"/>
  <c r="K1013" i="10" s="1"/>
  <c r="K1014" i="10" s="1"/>
  <c r="K1015" i="10" s="1"/>
  <c r="K1016" i="10" s="1"/>
  <c r="K1017" i="10" s="1"/>
  <c r="K1018" i="10" s="1"/>
  <c r="K1019" i="10" s="1"/>
  <c r="K1020" i="10" s="1"/>
  <c r="K1021" i="10" s="1"/>
  <c r="K1022" i="10" s="1"/>
  <c r="K1023" i="10" s="1"/>
  <c r="K1024" i="10" s="1"/>
  <c r="K1025" i="10" s="1"/>
  <c r="K1026" i="10" s="1"/>
  <c r="K1027" i="10" s="1"/>
  <c r="K1028" i="10" s="1"/>
  <c r="K1029" i="10" s="1"/>
  <c r="K1030" i="10" s="1"/>
  <c r="K1031" i="10" s="1"/>
  <c r="K1032" i="10" s="1"/>
  <c r="K1033" i="10" s="1"/>
  <c r="K1034" i="10" s="1"/>
  <c r="K1035" i="10" s="1"/>
  <c r="K1036" i="10" s="1"/>
  <c r="K1037" i="10" s="1"/>
  <c r="K1038" i="10" s="1"/>
  <c r="K1039" i="10" s="1"/>
  <c r="K1040" i="10" s="1"/>
  <c r="K1041" i="10" s="1"/>
  <c r="K1042" i="10" s="1"/>
  <c r="K1043" i="10" s="1"/>
  <c r="K1044" i="10" s="1"/>
  <c r="K1045" i="10" s="1"/>
  <c r="K1046" i="10" s="1"/>
  <c r="K1047" i="10" s="1"/>
  <c r="K1048" i="10" s="1"/>
  <c r="K1049" i="10" s="1"/>
  <c r="K1050" i="10" s="1"/>
  <c r="K1051" i="10" s="1"/>
  <c r="K1052" i="10" s="1"/>
  <c r="K1053" i="10" s="1"/>
  <c r="K1054" i="10" s="1"/>
  <c r="K1055" i="10" s="1"/>
  <c r="K1056" i="10" s="1"/>
  <c r="K1057" i="10" s="1"/>
  <c r="K1058" i="10" s="1"/>
  <c r="K1059" i="10" s="1"/>
  <c r="K1060" i="10" s="1"/>
  <c r="K1061" i="10" s="1"/>
  <c r="K1062" i="10" s="1"/>
  <c r="K1063" i="10" s="1"/>
  <c r="K1064" i="10" s="1"/>
  <c r="K1065" i="10" s="1"/>
  <c r="K1066" i="10" s="1"/>
  <c r="K1067" i="10" s="1"/>
  <c r="K1068" i="10" s="1"/>
  <c r="K1069" i="10" s="1"/>
  <c r="K1070" i="10" s="1"/>
  <c r="K1071" i="10" s="1"/>
  <c r="K1072" i="10" s="1"/>
  <c r="K1073" i="10" s="1"/>
  <c r="K1074" i="10" s="1"/>
  <c r="K1075" i="10" s="1"/>
  <c r="K1076" i="10" s="1"/>
  <c r="K1077" i="10" s="1"/>
  <c r="K1078" i="10" s="1"/>
  <c r="K1079" i="10" s="1"/>
  <c r="K1080" i="10" s="1"/>
  <c r="K1081" i="10" s="1"/>
  <c r="K1082" i="10" s="1"/>
  <c r="K1083" i="10" s="1"/>
  <c r="K1084" i="10" s="1"/>
  <c r="K1085" i="10" s="1"/>
  <c r="K1086" i="10" s="1"/>
  <c r="K1087" i="10" s="1"/>
  <c r="K1088" i="10" s="1"/>
  <c r="K1089" i="10" s="1"/>
  <c r="K1090" i="10" s="1"/>
  <c r="K1091" i="10" s="1"/>
  <c r="K1092" i="10" s="1"/>
  <c r="K1093" i="10" s="1"/>
  <c r="K1094" i="10" s="1"/>
  <c r="K1095" i="10" s="1"/>
  <c r="K1096" i="10" s="1"/>
  <c r="K1097" i="10" s="1"/>
  <c r="K1098" i="10" s="1"/>
  <c r="K1099" i="10" s="1"/>
  <c r="K1100" i="10" s="1"/>
  <c r="K1101" i="10" s="1"/>
  <c r="K1102" i="10" s="1"/>
  <c r="K1103" i="10" s="1"/>
  <c r="K1104" i="10" s="1"/>
  <c r="K1105" i="10" s="1"/>
  <c r="K1106" i="10" s="1"/>
  <c r="K1107" i="10" s="1"/>
  <c r="K1108" i="10" s="1"/>
  <c r="K1109" i="10" s="1"/>
  <c r="K1110" i="10" s="1"/>
  <c r="K1111" i="10" s="1"/>
  <c r="K1112" i="10" s="1"/>
  <c r="K1113" i="10" s="1"/>
  <c r="K1114" i="10" s="1"/>
  <c r="K1115" i="10" s="1"/>
  <c r="K1116" i="10" s="1"/>
  <c r="K1117" i="10" s="1"/>
  <c r="K1118" i="10" s="1"/>
  <c r="K1119" i="10" s="1"/>
  <c r="K1120" i="10" s="1"/>
  <c r="K1121" i="10" s="1"/>
  <c r="K1122" i="10" s="1"/>
  <c r="K1123" i="10" s="1"/>
  <c r="K1124" i="10" s="1"/>
  <c r="K1125" i="10" s="1"/>
  <c r="K1126" i="10" s="1"/>
  <c r="K1127" i="10" s="1"/>
  <c r="K1128" i="10" s="1"/>
  <c r="K1129" i="10" s="1"/>
  <c r="K1130" i="10" s="1"/>
  <c r="K1131" i="10" s="1"/>
  <c r="K1132" i="10" s="1"/>
  <c r="K1133" i="10" s="1"/>
  <c r="K1134" i="10" s="1"/>
  <c r="K1135" i="10" s="1"/>
  <c r="K1136" i="10" s="1"/>
  <c r="K1137" i="10" s="1"/>
  <c r="K1138" i="10" s="1"/>
  <c r="K1139" i="10" s="1"/>
  <c r="K1140" i="10" s="1"/>
  <c r="K1141" i="10" s="1"/>
  <c r="K1142" i="10" s="1"/>
  <c r="K1143" i="10" s="1"/>
  <c r="K1144" i="10" s="1"/>
  <c r="K1145" i="10" s="1"/>
  <c r="K1146" i="10" s="1"/>
  <c r="K1147" i="10" s="1"/>
  <c r="K1148" i="10" s="1"/>
  <c r="K1149" i="10" s="1"/>
  <c r="K1150" i="10" s="1"/>
  <c r="K1151" i="10" s="1"/>
  <c r="K1152" i="10" s="1"/>
  <c r="K1153" i="10" s="1"/>
  <c r="K1154" i="10" s="1"/>
  <c r="K1155" i="10" s="1"/>
  <c r="K1156" i="10" s="1"/>
  <c r="K1157" i="10" s="1"/>
  <c r="K1158" i="10" s="1"/>
  <c r="K1159" i="10" s="1"/>
  <c r="K1160" i="10" s="1"/>
  <c r="K1161" i="10" s="1"/>
  <c r="K1162" i="10" s="1"/>
  <c r="K1163" i="10" s="1"/>
  <c r="K1164" i="10" s="1"/>
  <c r="K1165" i="10" s="1"/>
  <c r="K1166" i="10" s="1"/>
  <c r="K1167" i="10" s="1"/>
  <c r="K1168" i="10" s="1"/>
  <c r="K1169" i="10" s="1"/>
  <c r="K1170" i="10" s="1"/>
  <c r="K1171" i="10" s="1"/>
  <c r="K1172" i="10" s="1"/>
  <c r="K1173" i="10" s="1"/>
  <c r="K1174" i="10" s="1"/>
  <c r="K1175" i="10" s="1"/>
  <c r="K1176" i="10" s="1"/>
  <c r="K1177" i="10" s="1"/>
  <c r="K1178" i="10" s="1"/>
  <c r="K1179" i="10" s="1"/>
  <c r="K1180" i="10" s="1"/>
  <c r="K1181" i="10" s="1"/>
  <c r="K1182" i="10" s="1"/>
  <c r="K1183" i="10" s="1"/>
  <c r="K1184" i="10" s="1"/>
  <c r="K1185" i="10" s="1"/>
  <c r="K1186" i="10" s="1"/>
  <c r="K1187" i="10" s="1"/>
  <c r="K1188" i="10" s="1"/>
  <c r="K1189" i="10" s="1"/>
  <c r="K1190" i="10" s="1"/>
  <c r="K1191" i="10" s="1"/>
  <c r="K1192" i="10" s="1"/>
  <c r="K1193" i="10" s="1"/>
  <c r="K1194" i="10" s="1"/>
  <c r="K1195" i="10" s="1"/>
  <c r="K1196" i="10" s="1"/>
  <c r="K1197" i="10" s="1"/>
  <c r="K1198" i="10" s="1"/>
  <c r="K1199" i="10" s="1"/>
  <c r="K1200" i="10" s="1"/>
  <c r="K1201" i="10" s="1"/>
  <c r="K1202" i="10" s="1"/>
  <c r="K1203" i="10" s="1"/>
  <c r="K1204" i="10" s="1"/>
  <c r="K1205" i="10" s="1"/>
  <c r="K1206" i="10" s="1"/>
  <c r="K1207" i="10" s="1"/>
  <c r="K1208" i="10" s="1"/>
  <c r="K1209" i="10" s="1"/>
  <c r="K1210" i="10" s="1"/>
  <c r="K1211" i="10" s="1"/>
  <c r="K1212" i="10" s="1"/>
  <c r="K1213" i="10" s="1"/>
  <c r="K1214" i="10" s="1"/>
  <c r="K1215" i="10" s="1"/>
  <c r="K1216" i="10" s="1"/>
  <c r="K1217" i="10" s="1"/>
  <c r="K1218" i="10" s="1"/>
  <c r="K1219" i="10" s="1"/>
  <c r="K1220" i="10" s="1"/>
  <c r="K1221" i="10" s="1"/>
  <c r="K1222" i="10" s="1"/>
  <c r="K1223" i="10" s="1"/>
  <c r="K1224" i="10" s="1"/>
  <c r="K1225" i="10" s="1"/>
  <c r="K1226" i="10" s="1"/>
  <c r="K1227" i="10" s="1"/>
  <c r="K1228" i="10" s="1"/>
  <c r="K1229" i="10" s="1"/>
  <c r="K1230" i="10" s="1"/>
  <c r="K1231" i="10" s="1"/>
  <c r="K1232" i="10" s="1"/>
  <c r="K1233" i="10" s="1"/>
  <c r="K1234" i="10" s="1"/>
  <c r="K1235" i="10" s="1"/>
  <c r="K1236" i="10" s="1"/>
  <c r="K1237" i="10" s="1"/>
  <c r="K1238" i="10" s="1"/>
  <c r="K1239" i="10" s="1"/>
  <c r="K1240" i="10" s="1"/>
  <c r="K1241" i="10" s="1"/>
  <c r="K1242" i="10" s="1"/>
  <c r="K1243" i="10" s="1"/>
  <c r="K1244" i="10" s="1"/>
  <c r="K1245" i="10" s="1"/>
  <c r="K1246" i="10" s="1"/>
  <c r="K1247" i="10" s="1"/>
  <c r="K1248" i="10" s="1"/>
  <c r="K1249" i="10" s="1"/>
  <c r="K1250" i="10" s="1"/>
  <c r="K1251" i="10" s="1"/>
  <c r="K1252" i="10" s="1"/>
  <c r="K1253" i="10" s="1"/>
  <c r="K1254" i="10" s="1"/>
  <c r="K1255" i="10" s="1"/>
  <c r="K1256" i="10" s="1"/>
  <c r="K1257" i="10" s="1"/>
  <c r="K1258" i="10" s="1"/>
  <c r="K1259" i="10" s="1"/>
  <c r="K1260" i="10" s="1"/>
  <c r="K1261" i="10" s="1"/>
  <c r="K1262" i="10" s="1"/>
  <c r="K1263" i="10" s="1"/>
  <c r="K1264" i="10" s="1"/>
  <c r="K1265" i="10" s="1"/>
  <c r="K1266" i="10" s="1"/>
  <c r="K1267" i="10" s="1"/>
  <c r="K1268" i="10" s="1"/>
  <c r="K1269" i="10" s="1"/>
  <c r="K1270" i="10" s="1"/>
  <c r="K1271" i="10" s="1"/>
  <c r="K1272" i="10" s="1"/>
  <c r="K1273" i="10" s="1"/>
  <c r="K1274" i="10" s="1"/>
  <c r="K1275" i="10" s="1"/>
  <c r="K1276" i="10" s="1"/>
  <c r="K1277" i="10" s="1"/>
  <c r="K1278" i="10" s="1"/>
  <c r="K1279" i="10" s="1"/>
  <c r="K1280" i="10" s="1"/>
  <c r="K1281" i="10" s="1"/>
  <c r="K1282" i="10" s="1"/>
  <c r="K1283" i="10" s="1"/>
  <c r="K1284" i="10" s="1"/>
  <c r="K1285" i="10" s="1"/>
  <c r="K1286" i="10" s="1"/>
  <c r="K1287" i="10" s="1"/>
  <c r="K1288" i="10" s="1"/>
  <c r="K1289" i="10" s="1"/>
  <c r="K1290" i="10" s="1"/>
  <c r="K1291" i="10" s="1"/>
  <c r="K1292" i="10" s="1"/>
  <c r="K1293" i="10" s="1"/>
  <c r="K1294" i="10" s="1"/>
  <c r="K1295" i="10" s="1"/>
  <c r="K1296" i="10" s="1"/>
  <c r="K1297" i="10" s="1"/>
  <c r="K1298" i="10" s="1"/>
  <c r="K1299" i="10" s="1"/>
  <c r="K1300" i="10" s="1"/>
  <c r="K1301" i="10" s="1"/>
  <c r="K1302" i="10" s="1"/>
  <c r="K1303" i="10" s="1"/>
  <c r="K1304" i="10" s="1"/>
  <c r="K1305" i="10" s="1"/>
  <c r="K1306" i="10" s="1"/>
  <c r="K1307" i="10" s="1"/>
  <c r="K1308" i="10" s="1"/>
  <c r="K1309" i="10" s="1"/>
  <c r="K1310" i="10" s="1"/>
  <c r="K1311" i="10" s="1"/>
  <c r="K1312" i="10" s="1"/>
  <c r="K1313" i="10" s="1"/>
  <c r="K1314" i="10" s="1"/>
  <c r="K1315" i="10" s="1"/>
  <c r="K1316" i="10" s="1"/>
  <c r="K1317" i="10" s="1"/>
  <c r="K1318" i="10" s="1"/>
  <c r="K1319" i="10" s="1"/>
  <c r="K1320" i="10" s="1"/>
  <c r="K1321" i="10" s="1"/>
  <c r="K1322" i="10" s="1"/>
  <c r="K1323" i="10" s="1"/>
  <c r="K1324" i="10" s="1"/>
  <c r="K1325" i="10" s="1"/>
  <c r="K1326" i="10" s="1"/>
  <c r="K1327" i="10" s="1"/>
  <c r="K1328" i="10" s="1"/>
  <c r="K1329" i="10" s="1"/>
  <c r="K1330" i="10" s="1"/>
  <c r="K1331" i="10" s="1"/>
  <c r="K1332" i="10" s="1"/>
  <c r="K1333" i="10" s="1"/>
  <c r="K1334" i="10" s="1"/>
  <c r="K1335" i="10" s="1"/>
  <c r="K1336" i="10" s="1"/>
  <c r="K1337" i="10" s="1"/>
  <c r="K1338" i="10" s="1"/>
  <c r="K1339" i="10" s="1"/>
  <c r="K1340" i="10" s="1"/>
  <c r="K1341" i="10" s="1"/>
  <c r="K1342" i="10" s="1"/>
  <c r="K1343" i="10" s="1"/>
  <c r="K1344" i="10" s="1"/>
  <c r="K1345" i="10" s="1"/>
  <c r="K1346" i="10" s="1"/>
  <c r="K1347" i="10" s="1"/>
  <c r="K1348" i="10" s="1"/>
  <c r="K1349" i="10" s="1"/>
  <c r="K1350" i="10" s="1"/>
  <c r="K1351" i="10" s="1"/>
  <c r="K1352" i="10" s="1"/>
  <c r="K1353" i="10" s="1"/>
  <c r="K1354" i="10" s="1"/>
  <c r="K1355" i="10" s="1"/>
  <c r="K1356" i="10" s="1"/>
  <c r="K1357" i="10" s="1"/>
  <c r="K1358" i="10" s="1"/>
  <c r="K1359" i="10" s="1"/>
  <c r="K1360" i="10" s="1"/>
  <c r="K1361" i="10" s="1"/>
  <c r="K1362" i="10" s="1"/>
  <c r="K1363" i="10" s="1"/>
  <c r="K1364" i="10" s="1"/>
  <c r="K1365" i="10" s="1"/>
  <c r="K1366" i="10" s="1"/>
  <c r="K1367" i="10" s="1"/>
  <c r="K1368" i="10" s="1"/>
  <c r="K1369" i="10" s="1"/>
  <c r="K1370" i="10" s="1"/>
  <c r="K1371" i="10" s="1"/>
  <c r="K1372" i="10" s="1"/>
  <c r="K1373" i="10" s="1"/>
  <c r="K1374" i="10" s="1"/>
  <c r="K1375" i="10" s="1"/>
  <c r="K1376" i="10" s="1"/>
  <c r="K1377" i="10" s="1"/>
  <c r="K1378" i="10" s="1"/>
  <c r="K1379" i="10" s="1"/>
  <c r="K1380" i="10" s="1"/>
  <c r="K1381" i="10" s="1"/>
  <c r="K1382" i="10" s="1"/>
  <c r="K1383" i="10" s="1"/>
  <c r="K1384" i="10" s="1"/>
  <c r="K1385" i="10" s="1"/>
  <c r="K1386" i="10" s="1"/>
  <c r="K1387" i="10" s="1"/>
  <c r="K1388" i="10" s="1"/>
  <c r="K1389" i="10" s="1"/>
  <c r="K1390" i="10" s="1"/>
  <c r="K1391" i="10" s="1"/>
  <c r="K1392" i="10" s="1"/>
  <c r="K1393" i="10" s="1"/>
  <c r="K1394" i="10" s="1"/>
  <c r="K1395" i="10" s="1"/>
  <c r="K1396" i="10" s="1"/>
  <c r="K1397" i="10" s="1"/>
  <c r="K1398" i="10" s="1"/>
  <c r="K1399" i="10" s="1"/>
  <c r="K1400" i="10" s="1"/>
  <c r="K1401" i="10" s="1"/>
  <c r="K1402" i="10" s="1"/>
  <c r="K1403" i="10" s="1"/>
  <c r="K1404" i="10" s="1"/>
  <c r="K1405" i="10" s="1"/>
  <c r="K1406" i="10" s="1"/>
  <c r="K1407" i="10" s="1"/>
  <c r="K1408" i="10" s="1"/>
  <c r="K1409" i="10" s="1"/>
  <c r="K1410" i="10" s="1"/>
  <c r="K1411" i="10" s="1"/>
  <c r="K1412" i="10" s="1"/>
  <c r="K1413" i="10" s="1"/>
  <c r="K1414" i="10" s="1"/>
  <c r="K1415" i="10" s="1"/>
  <c r="K1416" i="10" s="1"/>
  <c r="K1417" i="10" s="1"/>
  <c r="K1418" i="10" s="1"/>
  <c r="K1419" i="10" s="1"/>
  <c r="K1420" i="10" s="1"/>
  <c r="K1421" i="10" s="1"/>
  <c r="K1422" i="10" s="1"/>
  <c r="K1423" i="10" s="1"/>
  <c r="K1424" i="10" s="1"/>
  <c r="K1425" i="10" s="1"/>
  <c r="K1426" i="10" s="1"/>
  <c r="K1427" i="10" s="1"/>
  <c r="K1428" i="10" s="1"/>
  <c r="K1429" i="10" s="1"/>
  <c r="K1430" i="10" s="1"/>
  <c r="K1431" i="10" s="1"/>
  <c r="K1432" i="10" s="1"/>
  <c r="K1433" i="10" s="1"/>
  <c r="K1434" i="10" s="1"/>
  <c r="K1435" i="10" s="1"/>
  <c r="K1436" i="10" s="1"/>
  <c r="K1437" i="10" s="1"/>
  <c r="K1438" i="10" s="1"/>
  <c r="K1439" i="10" s="1"/>
  <c r="K1440" i="10" s="1"/>
  <c r="K1441" i="10" s="1"/>
  <c r="K1442" i="10" s="1"/>
  <c r="K1443" i="10" s="1"/>
  <c r="K1444" i="10" s="1"/>
  <c r="K1445" i="10" s="1"/>
  <c r="K1446" i="10" s="1"/>
  <c r="K1447" i="10" s="1"/>
  <c r="K1448" i="10" s="1"/>
  <c r="K1449" i="10" s="1"/>
  <c r="K1450" i="10" s="1"/>
  <c r="K1451" i="10" s="1"/>
  <c r="K1452" i="10" s="1"/>
  <c r="K1453" i="10" s="1"/>
  <c r="K1454" i="10" s="1"/>
  <c r="K1455" i="10" s="1"/>
  <c r="K1456" i="10" s="1"/>
  <c r="K1457" i="10" s="1"/>
  <c r="K1458" i="10" s="1"/>
  <c r="K1459" i="10" s="1"/>
  <c r="K1460" i="10" s="1"/>
  <c r="K1461" i="10" s="1"/>
  <c r="K1462" i="10" s="1"/>
  <c r="K1463" i="10" s="1"/>
  <c r="K1464" i="10" s="1"/>
  <c r="K1465" i="10" s="1"/>
  <c r="K1466" i="10" s="1"/>
  <c r="K1467" i="10" s="1"/>
  <c r="K1468" i="10" s="1"/>
  <c r="K1469" i="10" s="1"/>
  <c r="K1470" i="10" s="1"/>
  <c r="K1471" i="10" s="1"/>
  <c r="K1472" i="10" s="1"/>
  <c r="K1473" i="10" s="1"/>
  <c r="K1474" i="10" s="1"/>
  <c r="K1475" i="10" s="1"/>
  <c r="K1476" i="10" s="1"/>
  <c r="K1477" i="10" s="1"/>
  <c r="K1478" i="10" s="1"/>
  <c r="K1479" i="10" s="1"/>
  <c r="K1480" i="10" s="1"/>
  <c r="K1481" i="10" s="1"/>
  <c r="K1482" i="10" s="1"/>
  <c r="K1483" i="10" s="1"/>
  <c r="K1484" i="10" s="1"/>
  <c r="K1485" i="10" s="1"/>
  <c r="K1486" i="10" s="1"/>
  <c r="K1487" i="10" s="1"/>
  <c r="K1488" i="10" s="1"/>
  <c r="K1489" i="10" s="1"/>
  <c r="K1490" i="10" s="1"/>
  <c r="K1491" i="10" s="1"/>
  <c r="K1492" i="10" s="1"/>
  <c r="K1493" i="10" s="1"/>
  <c r="K1494" i="10" s="1"/>
  <c r="K1495" i="10" s="1"/>
  <c r="K1496" i="10" s="1"/>
  <c r="K1497" i="10" s="1"/>
  <c r="K1498" i="10" s="1"/>
  <c r="K1499" i="10" s="1"/>
  <c r="K1500" i="10" s="1"/>
  <c r="K1501" i="10" s="1"/>
  <c r="K1502" i="10" s="1"/>
  <c r="K1503" i="10" s="1"/>
  <c r="K1504" i="10" s="1"/>
  <c r="K1505" i="10" s="1"/>
  <c r="K1506" i="10" s="1"/>
  <c r="K1507" i="10" s="1"/>
  <c r="K1508" i="10" s="1"/>
  <c r="K1509" i="10" s="1"/>
  <c r="K1510" i="10" s="1"/>
  <c r="K1511" i="10" s="1"/>
  <c r="K1512" i="10" s="1"/>
  <c r="K1513" i="10" s="1"/>
  <c r="K1514" i="10" s="1"/>
  <c r="K1515" i="10" s="1"/>
  <c r="K1516" i="10" s="1"/>
  <c r="K1517" i="10" s="1"/>
  <c r="K1518" i="10" s="1"/>
  <c r="K1519" i="10" s="1"/>
  <c r="K1520" i="10" s="1"/>
  <c r="K1521" i="10" s="1"/>
  <c r="K1522" i="10" s="1"/>
  <c r="K1523" i="10" s="1"/>
  <c r="K1524" i="10" s="1"/>
  <c r="K1525" i="10" s="1"/>
  <c r="K1526" i="10" s="1"/>
  <c r="K1527" i="10" s="1"/>
  <c r="K1528" i="10" s="1"/>
  <c r="K1529" i="10" s="1"/>
  <c r="K1530" i="10" s="1"/>
  <c r="K1531" i="10" s="1"/>
  <c r="K1532" i="10" s="1"/>
  <c r="K1533" i="10" s="1"/>
  <c r="K1534" i="10" s="1"/>
  <c r="K1535" i="10" s="1"/>
  <c r="K1536" i="10" s="1"/>
  <c r="K1537" i="10" s="1"/>
  <c r="K1538" i="10" s="1"/>
  <c r="K1539" i="10" s="1"/>
  <c r="K1540" i="10" s="1"/>
  <c r="K1541" i="10" s="1"/>
  <c r="K1542" i="10" s="1"/>
  <c r="K1543" i="10" s="1"/>
  <c r="K1544" i="10" s="1"/>
  <c r="K1545" i="10" s="1"/>
  <c r="K1546" i="10" s="1"/>
  <c r="K1547" i="10" s="1"/>
  <c r="K1548" i="10" s="1"/>
  <c r="K1549" i="10" s="1"/>
  <c r="K1550" i="10" s="1"/>
  <c r="K1551" i="10" s="1"/>
  <c r="K1552" i="10" s="1"/>
  <c r="K1553" i="10" s="1"/>
  <c r="K1554" i="10" s="1"/>
  <c r="K1555" i="10" s="1"/>
  <c r="K1556" i="10" s="1"/>
  <c r="K1557" i="10" s="1"/>
  <c r="K1558" i="10" s="1"/>
  <c r="K1559" i="10" s="1"/>
  <c r="K1560" i="10" s="1"/>
  <c r="K1561" i="10" s="1"/>
  <c r="K1562" i="10" s="1"/>
  <c r="K1563" i="10" s="1"/>
  <c r="K1564" i="10" s="1"/>
  <c r="K1565" i="10" s="1"/>
  <c r="K1566" i="10" s="1"/>
  <c r="K1567" i="10" s="1"/>
  <c r="K1568" i="10" s="1"/>
  <c r="K1569" i="10" s="1"/>
  <c r="K1570" i="10" s="1"/>
  <c r="K1571" i="10" s="1"/>
  <c r="K1572" i="10" s="1"/>
  <c r="K1573" i="10" s="1"/>
  <c r="K1574" i="10" s="1"/>
  <c r="K1575" i="10" s="1"/>
  <c r="K1576" i="10" s="1"/>
  <c r="K1577" i="10" s="1"/>
  <c r="K1578" i="10" s="1"/>
  <c r="K1579" i="10" s="1"/>
  <c r="K1580" i="10" s="1"/>
  <c r="K1581" i="10" s="1"/>
  <c r="K1582" i="10" s="1"/>
  <c r="K1583" i="10" s="1"/>
  <c r="K1584" i="10" s="1"/>
  <c r="K1585" i="10" s="1"/>
  <c r="K1586" i="10" s="1"/>
  <c r="K1587" i="10" s="1"/>
  <c r="K1588" i="10" s="1"/>
  <c r="K1589" i="10" s="1"/>
  <c r="K1590" i="10" s="1"/>
  <c r="K1591" i="10" s="1"/>
  <c r="K1592" i="10" s="1"/>
  <c r="K1593" i="10" s="1"/>
  <c r="K1594" i="10" s="1"/>
  <c r="K1595" i="10" s="1"/>
  <c r="K1596" i="10" s="1"/>
  <c r="K1597" i="10" s="1"/>
  <c r="K1598" i="10" s="1"/>
  <c r="K1599" i="10" s="1"/>
  <c r="K1600" i="10" s="1"/>
  <c r="K1601" i="10" s="1"/>
  <c r="K1602" i="10" s="1"/>
  <c r="K1603" i="10" s="1"/>
  <c r="K1604" i="10" s="1"/>
  <c r="K1605" i="10" s="1"/>
  <c r="K1606" i="10" s="1"/>
  <c r="K1607" i="10" s="1"/>
  <c r="K1608" i="10" s="1"/>
  <c r="K1609" i="10" s="1"/>
  <c r="K1610" i="10" s="1"/>
  <c r="K1611" i="10" s="1"/>
  <c r="K1612" i="10" s="1"/>
  <c r="K1613" i="10" s="1"/>
  <c r="K1614" i="10" s="1"/>
  <c r="K1615" i="10" s="1"/>
  <c r="K1616" i="10" s="1"/>
  <c r="K1617" i="10" s="1"/>
  <c r="K1618" i="10" s="1"/>
  <c r="K1619" i="10" s="1"/>
  <c r="K1620" i="10" s="1"/>
  <c r="K1621" i="10" s="1"/>
  <c r="K1622" i="10" s="1"/>
  <c r="K1623" i="10" s="1"/>
  <c r="K1624" i="10" s="1"/>
  <c r="K1625" i="10" s="1"/>
  <c r="K1626" i="10" s="1"/>
  <c r="K1627" i="10" s="1"/>
  <c r="K1628" i="10" s="1"/>
  <c r="K1629" i="10" s="1"/>
  <c r="K1630" i="10" s="1"/>
  <c r="K1631" i="10" s="1"/>
  <c r="K1632" i="10" s="1"/>
  <c r="K1633" i="10" s="1"/>
  <c r="K1634" i="10" s="1"/>
  <c r="K1635" i="10" s="1"/>
  <c r="K1636" i="10" s="1"/>
  <c r="K1637" i="10" s="1"/>
  <c r="K1638" i="10" s="1"/>
  <c r="K1639" i="10" s="1"/>
  <c r="K1640" i="10" s="1"/>
  <c r="K1641" i="10" s="1"/>
  <c r="K1642" i="10" s="1"/>
  <c r="K1643" i="10" s="1"/>
  <c r="K1644" i="10" s="1"/>
  <c r="K1645" i="10" s="1"/>
  <c r="K1646" i="10" s="1"/>
  <c r="K1647" i="10" s="1"/>
  <c r="K1648" i="10" s="1"/>
  <c r="K1649" i="10" s="1"/>
  <c r="K1650" i="10" s="1"/>
  <c r="K1651" i="10" s="1"/>
  <c r="K1652" i="10" s="1"/>
  <c r="K1653" i="10" s="1"/>
  <c r="K1654" i="10" s="1"/>
  <c r="K1655" i="10" s="1"/>
  <c r="K1656" i="10" s="1"/>
  <c r="K1657" i="10" s="1"/>
  <c r="K1658" i="10" s="1"/>
  <c r="K1659" i="10" s="1"/>
  <c r="K1660" i="10" s="1"/>
  <c r="K1661" i="10" s="1"/>
  <c r="K1662" i="10" s="1"/>
  <c r="K1663" i="10" s="1"/>
  <c r="K1664" i="10" s="1"/>
  <c r="K1665" i="10" s="1"/>
  <c r="K1666" i="10" s="1"/>
  <c r="K1667" i="10" s="1"/>
  <c r="K1668" i="10" s="1"/>
  <c r="K1669" i="10" s="1"/>
  <c r="K1670" i="10" s="1"/>
  <c r="K1671" i="10" s="1"/>
  <c r="K1672" i="10" s="1"/>
  <c r="K1673" i="10" s="1"/>
  <c r="K1674" i="10" s="1"/>
  <c r="K1675" i="10" s="1"/>
  <c r="K1676" i="10" s="1"/>
  <c r="K1677" i="10" s="1"/>
  <c r="K1678" i="10" s="1"/>
  <c r="K1679" i="10" s="1"/>
  <c r="K1680" i="10" s="1"/>
  <c r="K1681" i="10" s="1"/>
  <c r="K1682" i="10" s="1"/>
  <c r="K1683" i="10" s="1"/>
  <c r="K1684" i="10" s="1"/>
  <c r="K1685" i="10" s="1"/>
  <c r="K1686" i="10" s="1"/>
  <c r="K1687" i="10" s="1"/>
  <c r="K1688" i="10" s="1"/>
  <c r="K1689" i="10" s="1"/>
  <c r="K1690" i="10" s="1"/>
  <c r="K1691" i="10" s="1"/>
  <c r="K1692" i="10" s="1"/>
  <c r="K1693" i="10" s="1"/>
  <c r="K1694" i="10" s="1"/>
  <c r="K1695" i="10" s="1"/>
  <c r="K1696" i="10" s="1"/>
  <c r="K1697" i="10" s="1"/>
  <c r="K1698" i="10" s="1"/>
  <c r="K1699" i="10" s="1"/>
  <c r="K1700" i="10" s="1"/>
  <c r="K1701" i="10" s="1"/>
  <c r="K1702" i="10" s="1"/>
  <c r="K1703" i="10" s="1"/>
  <c r="K1704" i="10" s="1"/>
  <c r="K1705" i="10" s="1"/>
  <c r="K1706" i="10" s="1"/>
  <c r="K1707" i="10" s="1"/>
  <c r="K1708" i="10" s="1"/>
  <c r="K1709" i="10" s="1"/>
  <c r="K1710" i="10" s="1"/>
  <c r="K1711" i="10" s="1"/>
  <c r="K1712" i="10" s="1"/>
  <c r="K1713" i="10" s="1"/>
  <c r="K1714" i="10" s="1"/>
  <c r="K1715" i="10" s="1"/>
  <c r="K1716" i="10" s="1"/>
  <c r="K1717" i="10" s="1"/>
  <c r="K1718" i="10" s="1"/>
  <c r="K1719" i="10" s="1"/>
  <c r="K1720" i="10" s="1"/>
  <c r="K1721" i="10" s="1"/>
  <c r="K1722" i="10" s="1"/>
  <c r="K1723" i="10" s="1"/>
  <c r="K1724" i="10" s="1"/>
  <c r="K1725" i="10" s="1"/>
  <c r="K1726" i="10" s="1"/>
  <c r="K1727" i="10" s="1"/>
  <c r="K1728" i="10" s="1"/>
  <c r="K1729" i="10" s="1"/>
  <c r="K1730" i="10" s="1"/>
  <c r="K1731" i="10" s="1"/>
  <c r="K1732" i="10" s="1"/>
  <c r="K1733" i="10" s="1"/>
  <c r="K1734" i="10" s="1"/>
  <c r="K1735" i="10" s="1"/>
  <c r="K1736" i="10" s="1"/>
  <c r="K1737" i="10" s="1"/>
  <c r="K1738" i="10" s="1"/>
  <c r="K1739" i="10" s="1"/>
  <c r="K1740" i="10" s="1"/>
  <c r="K1741" i="10" s="1"/>
  <c r="K1742" i="10" s="1"/>
  <c r="K1743" i="10" s="1"/>
  <c r="K1744" i="10" s="1"/>
  <c r="K1745" i="10" s="1"/>
  <c r="K1746" i="10" s="1"/>
  <c r="K1747" i="10" s="1"/>
  <c r="K1748" i="10" s="1"/>
  <c r="K1749" i="10" s="1"/>
  <c r="K1750" i="10" s="1"/>
  <c r="K1751" i="10" s="1"/>
  <c r="K1752" i="10" s="1"/>
  <c r="K1753" i="10" s="1"/>
  <c r="K1754" i="10" s="1"/>
  <c r="K1755" i="10" s="1"/>
  <c r="K1756" i="10" s="1"/>
  <c r="K1757" i="10" s="1"/>
  <c r="K1758" i="10" s="1"/>
  <c r="K1759" i="10" s="1"/>
  <c r="K1760" i="10" s="1"/>
  <c r="K1761" i="10" s="1"/>
  <c r="K1762" i="10" s="1"/>
  <c r="K1763" i="10" s="1"/>
  <c r="K1764" i="10" s="1"/>
  <c r="K1765" i="10" s="1"/>
  <c r="K1766" i="10" s="1"/>
  <c r="K1767" i="10" s="1"/>
  <c r="K1768" i="10" s="1"/>
  <c r="K1769" i="10" s="1"/>
  <c r="K1770" i="10" s="1"/>
  <c r="K1771" i="10" s="1"/>
  <c r="K1772" i="10" s="1"/>
  <c r="K1773" i="10" s="1"/>
  <c r="K1774" i="10" s="1"/>
  <c r="K1775" i="10" s="1"/>
  <c r="K1776" i="10" s="1"/>
  <c r="K1777" i="10" s="1"/>
  <c r="K1778" i="10" s="1"/>
  <c r="K1779" i="10" s="1"/>
  <c r="K1780" i="10" s="1"/>
  <c r="K1781" i="10" s="1"/>
  <c r="K1782" i="10" s="1"/>
  <c r="K1783" i="10" s="1"/>
  <c r="K1784" i="10" s="1"/>
  <c r="K1785" i="10" s="1"/>
  <c r="K1786" i="10" s="1"/>
  <c r="K1787" i="10" s="1"/>
  <c r="K1788" i="10" s="1"/>
  <c r="K1789" i="10" s="1"/>
  <c r="K1790" i="10" s="1"/>
  <c r="K1791" i="10" s="1"/>
  <c r="K1792" i="10" s="1"/>
  <c r="K1793" i="10" s="1"/>
  <c r="K1794" i="10" s="1"/>
  <c r="K1795" i="10" s="1"/>
  <c r="K1796" i="10" s="1"/>
  <c r="K1797" i="10" s="1"/>
  <c r="K1798" i="10" s="1"/>
  <c r="K1799" i="10" s="1"/>
  <c r="K1800" i="10" s="1"/>
  <c r="K1801" i="10" s="1"/>
  <c r="K1802" i="10" s="1"/>
  <c r="K1803" i="10" s="1"/>
  <c r="K1804" i="10" s="1"/>
  <c r="K1805" i="10" s="1"/>
  <c r="K1806" i="10" s="1"/>
  <c r="K1807" i="10" s="1"/>
  <c r="K1808" i="10" s="1"/>
  <c r="K1809" i="10" s="1"/>
  <c r="K1810" i="10" s="1"/>
  <c r="K1811" i="10" s="1"/>
  <c r="K1812" i="10" s="1"/>
  <c r="K1813" i="10" s="1"/>
  <c r="K1814" i="10" s="1"/>
  <c r="K1815" i="10" s="1"/>
  <c r="K1816" i="10" s="1"/>
  <c r="K1817" i="10" s="1"/>
  <c r="K1818" i="10" s="1"/>
  <c r="K1819" i="10" s="1"/>
  <c r="K1820" i="10" s="1"/>
  <c r="K1821" i="10" s="1"/>
  <c r="K1822" i="10" s="1"/>
  <c r="K1823" i="10" s="1"/>
  <c r="K1824" i="10" s="1"/>
  <c r="K1825" i="10" s="1"/>
  <c r="K1826" i="10" s="1"/>
  <c r="K1827" i="10" s="1"/>
  <c r="K1828" i="10" s="1"/>
  <c r="K1829" i="10" s="1"/>
  <c r="K1830" i="10" s="1"/>
  <c r="K1831" i="10" s="1"/>
  <c r="K1832" i="10" s="1"/>
  <c r="K1833" i="10" s="1"/>
  <c r="K1834" i="10" s="1"/>
  <c r="K1835" i="10" s="1"/>
  <c r="K1836" i="10" s="1"/>
  <c r="K1837" i="10" s="1"/>
  <c r="K1838" i="10" s="1"/>
  <c r="K1839" i="10" s="1"/>
  <c r="K1840" i="10" s="1"/>
  <c r="K1841" i="10" s="1"/>
  <c r="K1842" i="10" s="1"/>
  <c r="K1843" i="10" s="1"/>
  <c r="K1844" i="10" s="1"/>
  <c r="K1845" i="10" s="1"/>
  <c r="K1846" i="10" s="1"/>
  <c r="K1847" i="10" s="1"/>
  <c r="K1848" i="10" s="1"/>
  <c r="K1849" i="10" s="1"/>
  <c r="K1850" i="10" s="1"/>
  <c r="K1851" i="10" s="1"/>
  <c r="K1852" i="10" s="1"/>
  <c r="K1853" i="10" s="1"/>
  <c r="K1854" i="10" s="1"/>
  <c r="K1855" i="10" s="1"/>
  <c r="K1856" i="10" s="1"/>
  <c r="K1857" i="10" s="1"/>
  <c r="K1858" i="10" s="1"/>
  <c r="K1859" i="10" s="1"/>
  <c r="K1860" i="10" s="1"/>
  <c r="K1861" i="10" s="1"/>
  <c r="K1862" i="10" s="1"/>
  <c r="K1863" i="10" s="1"/>
  <c r="K1864" i="10" s="1"/>
  <c r="K1865" i="10" s="1"/>
  <c r="K1866" i="10" s="1"/>
  <c r="K1867" i="10" s="1"/>
  <c r="K1868" i="10" s="1"/>
  <c r="K1869" i="10" s="1"/>
  <c r="K1870" i="10" s="1"/>
  <c r="K1871" i="10" s="1"/>
  <c r="K1872" i="10" s="1"/>
  <c r="K1873" i="10" s="1"/>
  <c r="K1874" i="10" s="1"/>
  <c r="K1875" i="10" s="1"/>
  <c r="K1876" i="10" s="1"/>
  <c r="K1877" i="10" s="1"/>
  <c r="K1878" i="10" s="1"/>
  <c r="K1879" i="10" s="1"/>
  <c r="K1880" i="10" s="1"/>
  <c r="K1881" i="10" s="1"/>
  <c r="K1882" i="10" s="1"/>
  <c r="K1883" i="10" s="1"/>
  <c r="K1884" i="10" s="1"/>
  <c r="K1885" i="10" s="1"/>
  <c r="K1886" i="10" s="1"/>
  <c r="K1887" i="10" s="1"/>
  <c r="K1888" i="10" s="1"/>
  <c r="K1889" i="10" s="1"/>
  <c r="K1890" i="10" s="1"/>
  <c r="K1891" i="10" s="1"/>
  <c r="K1892" i="10" s="1"/>
  <c r="K1893" i="10" s="1"/>
  <c r="K1894" i="10" s="1"/>
  <c r="K1895" i="10" s="1"/>
  <c r="K1896" i="10" s="1"/>
  <c r="K1897" i="10" s="1"/>
  <c r="K1898" i="10" s="1"/>
  <c r="K1899" i="10" s="1"/>
  <c r="K1900" i="10" s="1"/>
  <c r="K1901" i="10" s="1"/>
  <c r="K1902" i="10" s="1"/>
  <c r="K1903" i="10" s="1"/>
  <c r="K1904" i="10" s="1"/>
  <c r="K1905" i="10" s="1"/>
  <c r="K1906" i="10" s="1"/>
  <c r="K1907" i="10" s="1"/>
  <c r="K1908" i="10" s="1"/>
  <c r="K1909" i="10" s="1"/>
  <c r="K1910" i="10" s="1"/>
  <c r="K1911" i="10" s="1"/>
  <c r="K1912" i="10" s="1"/>
  <c r="K1913" i="10" s="1"/>
  <c r="K1914" i="10" s="1"/>
  <c r="K1915" i="10" s="1"/>
  <c r="K1916" i="10" s="1"/>
  <c r="K1917" i="10" s="1"/>
  <c r="K1918" i="10" s="1"/>
  <c r="K1919" i="10" s="1"/>
  <c r="K1920" i="10" s="1"/>
  <c r="K1921" i="10" s="1"/>
  <c r="K1922" i="10" s="1"/>
  <c r="K1923" i="10" s="1"/>
  <c r="K1924" i="10" s="1"/>
  <c r="K1925" i="10" s="1"/>
  <c r="K1926" i="10" s="1"/>
  <c r="K1927" i="10" s="1"/>
  <c r="K1928" i="10" s="1"/>
  <c r="K1929" i="10" s="1"/>
  <c r="K1930" i="10" s="1"/>
  <c r="K1931" i="10" s="1"/>
  <c r="K1932" i="10" s="1"/>
  <c r="K1933" i="10" s="1"/>
  <c r="K1934" i="10" s="1"/>
  <c r="K1935" i="10" s="1"/>
  <c r="K1936" i="10" s="1"/>
  <c r="K1937" i="10" s="1"/>
  <c r="K1938" i="10" s="1"/>
  <c r="K1939" i="10" s="1"/>
  <c r="K1940" i="10" s="1"/>
  <c r="K1941" i="10" s="1"/>
  <c r="K1942" i="10" s="1"/>
  <c r="K1943" i="10" s="1"/>
  <c r="K1944" i="10" s="1"/>
  <c r="K1945" i="10" s="1"/>
  <c r="K1946" i="10" s="1"/>
  <c r="K1947" i="10" s="1"/>
  <c r="K1948" i="10" s="1"/>
  <c r="K1949" i="10" s="1"/>
  <c r="K1950" i="10" s="1"/>
  <c r="K1951" i="10" s="1"/>
  <c r="K1952" i="10" s="1"/>
  <c r="K1953" i="10" s="1"/>
  <c r="K1954" i="10" s="1"/>
  <c r="K1955" i="10" s="1"/>
  <c r="K1956" i="10" s="1"/>
  <c r="K1957" i="10" s="1"/>
  <c r="K1958" i="10" s="1"/>
  <c r="K1959" i="10" s="1"/>
  <c r="K1960" i="10" s="1"/>
  <c r="K1961" i="10" s="1"/>
  <c r="K1962" i="10" s="1"/>
  <c r="K1963" i="10" s="1"/>
  <c r="K1964" i="10" s="1"/>
  <c r="K1965" i="10" s="1"/>
  <c r="K1966" i="10" s="1"/>
  <c r="K1967" i="10" s="1"/>
  <c r="K1968" i="10" s="1"/>
  <c r="K1969" i="10" s="1"/>
  <c r="K1970" i="10" s="1"/>
  <c r="K1971" i="10" s="1"/>
  <c r="K1972" i="10" s="1"/>
  <c r="K1973" i="10" s="1"/>
  <c r="K1974" i="10" s="1"/>
  <c r="K1975" i="10" s="1"/>
  <c r="K1976" i="10" s="1"/>
  <c r="K1977" i="10" s="1"/>
  <c r="K1978" i="10" s="1"/>
  <c r="K1979" i="10" s="1"/>
  <c r="K1980" i="10" s="1"/>
  <c r="K1981" i="10" s="1"/>
  <c r="K1982" i="10" s="1"/>
  <c r="K1983" i="10" s="1"/>
  <c r="K1984" i="10" s="1"/>
  <c r="K1985" i="10" s="1"/>
  <c r="K1986" i="10" s="1"/>
  <c r="K1987" i="10" s="1"/>
  <c r="K1988" i="10" s="1"/>
  <c r="K1989" i="10" s="1"/>
  <c r="K1990" i="10" s="1"/>
  <c r="K1991" i="10" s="1"/>
  <c r="K1992" i="10" s="1"/>
  <c r="K1993" i="10" s="1"/>
  <c r="K1994" i="10" s="1"/>
  <c r="K1995" i="10" s="1"/>
  <c r="K1996" i="10" s="1"/>
  <c r="K1997" i="10" s="1"/>
  <c r="K1998" i="10" s="1"/>
  <c r="K1999" i="10" s="1"/>
  <c r="K2000" i="10" s="1"/>
  <c r="K2001" i="10" s="1"/>
  <c r="K2002" i="10" s="1"/>
  <c r="K2003" i="10" s="1"/>
  <c r="K2004" i="10" s="1"/>
  <c r="K2005" i="10" s="1"/>
  <c r="K2006" i="10" s="1"/>
  <c r="K2007" i="10" s="1"/>
  <c r="K2008" i="10" s="1"/>
  <c r="K2009" i="10" s="1"/>
  <c r="K2010" i="10" s="1"/>
  <c r="K2011" i="10" s="1"/>
  <c r="K2012" i="10" s="1"/>
  <c r="K2013" i="10" s="1"/>
  <c r="K2014" i="10" s="1"/>
  <c r="K2015" i="10" s="1"/>
  <c r="K2016" i="10" s="1"/>
  <c r="K2017" i="10" s="1"/>
  <c r="K2018" i="10" s="1"/>
  <c r="K2019" i="10" s="1"/>
  <c r="K2020" i="10" s="1"/>
  <c r="K2021" i="10" s="1"/>
  <c r="K2022" i="10" s="1"/>
  <c r="K2023" i="10" s="1"/>
  <c r="K2024" i="10" s="1"/>
  <c r="K2025" i="10" s="1"/>
  <c r="K2026" i="10" s="1"/>
  <c r="K2027" i="10" s="1"/>
  <c r="K2028" i="10" s="1"/>
  <c r="K2029" i="10" s="1"/>
  <c r="K2030" i="10" s="1"/>
  <c r="K2031" i="10" s="1"/>
  <c r="K2032" i="10" s="1"/>
  <c r="K2033" i="10" s="1"/>
  <c r="K2034" i="10" s="1"/>
  <c r="K2035" i="10" s="1"/>
  <c r="K2036" i="10" s="1"/>
  <c r="K2037" i="10" s="1"/>
  <c r="K2038" i="10" s="1"/>
  <c r="K2039" i="10" s="1"/>
  <c r="K2040" i="10" s="1"/>
  <c r="K2041" i="10" s="1"/>
  <c r="K2042" i="10" s="1"/>
  <c r="K2043" i="10" s="1"/>
  <c r="K2044" i="10" s="1"/>
  <c r="K2045" i="10" s="1"/>
  <c r="K2046" i="10" s="1"/>
  <c r="K2047" i="10" s="1"/>
  <c r="K2048" i="10" s="1"/>
  <c r="K2049" i="10" s="1"/>
  <c r="K2050" i="10" s="1"/>
  <c r="K2051" i="10" s="1"/>
  <c r="K2052" i="10" s="1"/>
  <c r="K2053" i="10" s="1"/>
  <c r="K2054" i="10" s="1"/>
  <c r="K2055" i="10" s="1"/>
  <c r="K2056" i="10" s="1"/>
  <c r="K2057" i="10" s="1"/>
  <c r="K2058" i="10" s="1"/>
  <c r="K2059" i="10" s="1"/>
  <c r="K2060" i="10" s="1"/>
  <c r="K2061" i="10" s="1"/>
  <c r="K2062" i="10" s="1"/>
  <c r="K2063" i="10" s="1"/>
  <c r="K2064" i="10" s="1"/>
  <c r="K2065" i="10" s="1"/>
  <c r="K2066" i="10" s="1"/>
  <c r="K2067" i="10" s="1"/>
  <c r="K2068" i="10" s="1"/>
  <c r="K2069" i="10" s="1"/>
  <c r="K2070" i="10" s="1"/>
  <c r="K2071" i="10" s="1"/>
  <c r="K2072" i="10" s="1"/>
  <c r="K2073" i="10" s="1"/>
  <c r="K2074" i="10" s="1"/>
  <c r="K2075" i="10" s="1"/>
  <c r="K2076" i="10" s="1"/>
  <c r="K2077" i="10" s="1"/>
  <c r="K2078" i="10" s="1"/>
  <c r="K2079" i="10" s="1"/>
  <c r="K2080" i="10" s="1"/>
  <c r="K2081" i="10" s="1"/>
  <c r="K2082" i="10" s="1"/>
  <c r="K2083" i="10" s="1"/>
  <c r="K2084" i="10" s="1"/>
  <c r="K2085" i="10" s="1"/>
  <c r="K2086" i="10" s="1"/>
  <c r="K2087" i="10" s="1"/>
  <c r="K2088" i="10" s="1"/>
  <c r="K2089" i="10" s="1"/>
  <c r="K2090" i="10" s="1"/>
  <c r="K2091" i="10" s="1"/>
  <c r="K2092" i="10" s="1"/>
  <c r="K2093" i="10" s="1"/>
  <c r="K2094" i="10" s="1"/>
  <c r="K2095" i="10" s="1"/>
  <c r="K2096" i="10" s="1"/>
  <c r="K2097" i="10" s="1"/>
  <c r="K2098" i="10" s="1"/>
  <c r="K2099" i="10" s="1"/>
  <c r="K2100" i="10" s="1"/>
  <c r="K2101" i="10" s="1"/>
  <c r="K2102" i="10" s="1"/>
  <c r="K2103" i="10" s="1"/>
  <c r="K2104" i="10" s="1"/>
  <c r="K2105" i="10" s="1"/>
  <c r="K2106" i="10" s="1"/>
  <c r="K2107" i="10" s="1"/>
  <c r="K2108" i="10" s="1"/>
  <c r="K2109" i="10" s="1"/>
  <c r="K2110" i="10" s="1"/>
  <c r="K2111" i="10" s="1"/>
  <c r="K2112" i="10" s="1"/>
  <c r="K2113" i="10" s="1"/>
  <c r="K2114" i="10" s="1"/>
  <c r="K2115" i="10" s="1"/>
  <c r="K2116" i="10" s="1"/>
  <c r="K2117" i="10" s="1"/>
  <c r="K2118" i="10" s="1"/>
  <c r="K2119" i="10" s="1"/>
  <c r="K2120" i="10" s="1"/>
  <c r="K2121" i="10" s="1"/>
  <c r="K2122" i="10" s="1"/>
  <c r="K2123" i="10" s="1"/>
  <c r="K2124" i="10" s="1"/>
  <c r="K2125" i="10" s="1"/>
  <c r="K2126" i="10" s="1"/>
  <c r="K2127" i="10" s="1"/>
  <c r="K2128" i="10" s="1"/>
  <c r="K2129" i="10" s="1"/>
  <c r="K2130" i="10" s="1"/>
  <c r="K2131" i="10" s="1"/>
  <c r="K2132" i="10" s="1"/>
  <c r="K2133" i="10" s="1"/>
  <c r="K2134" i="10" s="1"/>
  <c r="K2135" i="10" s="1"/>
  <c r="K2136" i="10" s="1"/>
  <c r="K2137" i="10" s="1"/>
  <c r="K2138" i="10" s="1"/>
  <c r="K2139" i="10" s="1"/>
  <c r="K2140" i="10" s="1"/>
  <c r="K2141" i="10" s="1"/>
  <c r="K2142" i="10" s="1"/>
  <c r="K2143" i="10" s="1"/>
  <c r="K2144" i="10" s="1"/>
  <c r="K2145" i="10" s="1"/>
  <c r="K2146" i="10" s="1"/>
  <c r="K2147" i="10" s="1"/>
  <c r="K2148" i="10" s="1"/>
  <c r="K2149" i="10" s="1"/>
  <c r="K2150" i="10" s="1"/>
  <c r="K2151" i="10" s="1"/>
  <c r="K2152" i="10" s="1"/>
  <c r="K2153" i="10" s="1"/>
  <c r="K2154" i="10" s="1"/>
  <c r="K2155" i="10" s="1"/>
  <c r="K2156" i="10" s="1"/>
  <c r="K2157" i="10" s="1"/>
  <c r="K2158" i="10" s="1"/>
  <c r="K2159" i="10" s="1"/>
  <c r="K2160" i="10" s="1"/>
  <c r="K2161" i="10" s="1"/>
  <c r="K2162" i="10" s="1"/>
  <c r="K2163" i="10" s="1"/>
  <c r="K2164" i="10" s="1"/>
  <c r="K2165" i="10" s="1"/>
  <c r="K2166" i="10" s="1"/>
  <c r="K2167" i="10" s="1"/>
  <c r="K2168" i="10" s="1"/>
  <c r="K2169" i="10" s="1"/>
  <c r="K2170" i="10" s="1"/>
  <c r="K2171" i="10" s="1"/>
  <c r="K2172" i="10" s="1"/>
  <c r="K2173" i="10" s="1"/>
  <c r="K2174" i="10" s="1"/>
  <c r="K2175" i="10" s="1"/>
  <c r="K2176" i="10" s="1"/>
  <c r="K2177" i="10" s="1"/>
  <c r="K2178" i="10" s="1"/>
  <c r="K2179" i="10" s="1"/>
  <c r="K2180" i="10" s="1"/>
  <c r="K2181" i="10" s="1"/>
  <c r="K2182" i="10" s="1"/>
  <c r="K2183" i="10" s="1"/>
  <c r="K2184" i="10" s="1"/>
  <c r="K2185" i="10" s="1"/>
  <c r="K2186" i="10" s="1"/>
  <c r="K2187" i="10" s="1"/>
  <c r="K2188" i="10" s="1"/>
  <c r="K2189" i="10" s="1"/>
  <c r="K2190" i="10" s="1"/>
  <c r="K2191" i="10" s="1"/>
  <c r="K2192" i="10" s="1"/>
  <c r="K2193" i="10" s="1"/>
  <c r="K2194" i="10" s="1"/>
  <c r="K2195" i="10" s="1"/>
  <c r="K2196" i="10" s="1"/>
  <c r="K2197" i="10" s="1"/>
  <c r="K2198" i="10" s="1"/>
  <c r="K2199" i="10" s="1"/>
  <c r="K2200" i="10" s="1"/>
  <c r="K2201" i="10" s="1"/>
  <c r="K2202" i="10" s="1"/>
  <c r="K2203" i="10" s="1"/>
  <c r="K2204" i="10" s="1"/>
  <c r="K2205" i="10" s="1"/>
  <c r="K2206" i="10" s="1"/>
  <c r="K2207" i="10" s="1"/>
  <c r="K2208" i="10" s="1"/>
  <c r="K2209" i="10" s="1"/>
  <c r="K2210" i="10" s="1"/>
  <c r="K2211" i="10" s="1"/>
  <c r="K2212" i="10" s="1"/>
  <c r="K2213" i="10" s="1"/>
  <c r="K2214" i="10" s="1"/>
  <c r="K2215" i="10" s="1"/>
  <c r="K2216" i="10" s="1"/>
  <c r="K2217" i="10" s="1"/>
  <c r="K2218" i="10" s="1"/>
  <c r="K2219" i="10" s="1"/>
  <c r="K2220" i="10" s="1"/>
  <c r="K2221" i="10" s="1"/>
  <c r="K2222" i="10" s="1"/>
  <c r="K2223" i="10" s="1"/>
  <c r="K2224" i="10" s="1"/>
  <c r="K2225" i="10" s="1"/>
  <c r="K2226" i="10" s="1"/>
  <c r="K2227" i="10" s="1"/>
  <c r="K2228" i="10" s="1"/>
  <c r="K2229" i="10" s="1"/>
  <c r="K2230" i="10" s="1"/>
  <c r="K2231" i="10" s="1"/>
  <c r="K2232" i="10" s="1"/>
  <c r="K2233" i="10" s="1"/>
  <c r="K2234" i="10" s="1"/>
  <c r="K2235" i="10" s="1"/>
  <c r="K2236" i="10" s="1"/>
  <c r="K2237" i="10" s="1"/>
  <c r="K2238" i="10" s="1"/>
  <c r="K2239" i="10" s="1"/>
  <c r="K2240" i="10" s="1"/>
  <c r="K2241" i="10" s="1"/>
  <c r="K2242" i="10" s="1"/>
  <c r="K2243" i="10" s="1"/>
  <c r="K2244" i="10" s="1"/>
  <c r="K2245" i="10" s="1"/>
  <c r="K2246" i="10" s="1"/>
  <c r="K2247" i="10" s="1"/>
  <c r="K2248" i="10" s="1"/>
  <c r="K2249" i="10" s="1"/>
  <c r="K2250" i="10" s="1"/>
  <c r="K2251" i="10" s="1"/>
  <c r="K2252" i="10" s="1"/>
  <c r="K2253" i="10" s="1"/>
  <c r="K2254" i="10" s="1"/>
  <c r="K2255" i="10" s="1"/>
  <c r="K2256" i="10" s="1"/>
  <c r="K2257" i="10" s="1"/>
  <c r="K2258" i="10" s="1"/>
  <c r="K2259" i="10" s="1"/>
  <c r="K2260" i="10" s="1"/>
  <c r="K2261" i="10" s="1"/>
  <c r="K2262" i="10" s="1"/>
  <c r="K2263" i="10" s="1"/>
  <c r="K2264" i="10" s="1"/>
  <c r="K2265" i="10" s="1"/>
  <c r="K2266" i="10" s="1"/>
  <c r="K2267" i="10" s="1"/>
  <c r="K2268" i="10" s="1"/>
  <c r="K2269" i="10" s="1"/>
  <c r="K2270" i="10" s="1"/>
  <c r="K2271" i="10" s="1"/>
  <c r="K2272" i="10" s="1"/>
  <c r="K2273" i="10" s="1"/>
  <c r="K2274" i="10" s="1"/>
  <c r="K2275" i="10" s="1"/>
  <c r="K2276" i="10" s="1"/>
  <c r="K2277" i="10" s="1"/>
  <c r="K2278" i="10" s="1"/>
  <c r="K2279" i="10" s="1"/>
  <c r="K2280" i="10" s="1"/>
  <c r="K2281" i="10" s="1"/>
  <c r="K2282" i="10" s="1"/>
  <c r="K2283" i="10" s="1"/>
  <c r="K2284" i="10" s="1"/>
  <c r="K2285" i="10" s="1"/>
  <c r="K2286" i="10" s="1"/>
  <c r="K2287" i="10" s="1"/>
  <c r="K2288" i="10" s="1"/>
  <c r="K2289" i="10" s="1"/>
  <c r="K2290" i="10" s="1"/>
  <c r="K2291" i="10" s="1"/>
  <c r="K2292" i="10" s="1"/>
  <c r="K2293" i="10" s="1"/>
  <c r="K2294" i="10" s="1"/>
  <c r="K2295" i="10" s="1"/>
  <c r="K2296" i="10" s="1"/>
  <c r="K2297" i="10" s="1"/>
  <c r="K2298" i="10" s="1"/>
  <c r="K2299" i="10" s="1"/>
  <c r="K2300" i="10" s="1"/>
  <c r="K2301" i="10" s="1"/>
  <c r="K2302" i="10" s="1"/>
  <c r="K2303" i="10" s="1"/>
  <c r="K2304" i="10" s="1"/>
  <c r="K2305" i="10" s="1"/>
  <c r="K2306" i="10" s="1"/>
  <c r="K2307" i="10" s="1"/>
  <c r="K2308" i="10" s="1"/>
  <c r="K2309" i="10" s="1"/>
  <c r="K2310" i="10" s="1"/>
  <c r="K2311" i="10" s="1"/>
  <c r="K2312" i="10" s="1"/>
  <c r="K2313" i="10" s="1"/>
  <c r="K2314" i="10" s="1"/>
  <c r="K2315" i="10" s="1"/>
  <c r="K2316" i="10" s="1"/>
  <c r="K2317" i="10" s="1"/>
  <c r="K2318" i="10" s="1"/>
  <c r="K2319" i="10" s="1"/>
  <c r="K2320" i="10" s="1"/>
  <c r="K2321" i="10" s="1"/>
  <c r="K2322" i="10" s="1"/>
  <c r="K2323" i="10" s="1"/>
  <c r="K2324" i="10" s="1"/>
  <c r="K2325" i="10" s="1"/>
  <c r="K2326" i="10" s="1"/>
  <c r="K2327" i="10" s="1"/>
  <c r="K2328" i="10" s="1"/>
  <c r="K2329" i="10" s="1"/>
  <c r="K2330" i="10" s="1"/>
  <c r="K2331" i="10" s="1"/>
  <c r="K2332" i="10" s="1"/>
  <c r="K2333" i="10" s="1"/>
  <c r="K2334" i="10" s="1"/>
  <c r="K2335" i="10" s="1"/>
  <c r="K2336" i="10" s="1"/>
  <c r="K2337" i="10" s="1"/>
  <c r="K2338" i="10" s="1"/>
  <c r="K2339" i="10" s="1"/>
  <c r="K2340" i="10" s="1"/>
  <c r="K2341" i="10" s="1"/>
  <c r="K2342" i="10" s="1"/>
  <c r="K2343" i="10" s="1"/>
  <c r="K2344" i="10" s="1"/>
  <c r="K2345" i="10" s="1"/>
  <c r="K2346" i="10" s="1"/>
  <c r="K2347" i="10" s="1"/>
  <c r="K2348" i="10" s="1"/>
  <c r="K2349" i="10" s="1"/>
  <c r="K2350" i="10" s="1"/>
  <c r="K2351" i="10" s="1"/>
  <c r="K2352" i="10" s="1"/>
  <c r="K2353" i="10" s="1"/>
  <c r="K2354" i="10" s="1"/>
  <c r="K2355" i="10" s="1"/>
  <c r="K2356" i="10" s="1"/>
  <c r="K2357" i="10" s="1"/>
  <c r="K2358" i="10" s="1"/>
  <c r="K2359" i="10" s="1"/>
  <c r="K2360" i="10" s="1"/>
  <c r="K2361" i="10" s="1"/>
  <c r="K2362" i="10" s="1"/>
  <c r="K2363" i="10" s="1"/>
  <c r="K2364" i="10" s="1"/>
  <c r="K2365" i="10" s="1"/>
  <c r="K2366" i="10" s="1"/>
  <c r="K2367" i="10" s="1"/>
  <c r="K2368" i="10" s="1"/>
  <c r="K2369" i="10" s="1"/>
  <c r="K2370" i="10" s="1"/>
  <c r="K2371" i="10" s="1"/>
  <c r="K2372" i="10" s="1"/>
  <c r="K2373" i="10" s="1"/>
  <c r="K2374" i="10" s="1"/>
  <c r="K2375" i="10" s="1"/>
  <c r="K2376" i="10" s="1"/>
  <c r="K2377" i="10" s="1"/>
  <c r="K2378" i="10" s="1"/>
  <c r="K2379" i="10" s="1"/>
  <c r="K2380" i="10" s="1"/>
  <c r="K2381" i="10" s="1"/>
  <c r="K2382" i="10" s="1"/>
  <c r="K2383" i="10" s="1"/>
  <c r="K2384" i="10" s="1"/>
  <c r="K2385" i="10" s="1"/>
  <c r="K2386" i="10" s="1"/>
  <c r="K2387" i="10" s="1"/>
  <c r="K2388" i="10" s="1"/>
  <c r="K2389" i="10" s="1"/>
  <c r="K2390" i="10" s="1"/>
  <c r="K2391" i="10" s="1"/>
  <c r="K2392" i="10" s="1"/>
  <c r="K2393" i="10" s="1"/>
  <c r="K2394" i="10" s="1"/>
  <c r="K2395" i="10" s="1"/>
  <c r="K2396" i="10" s="1"/>
  <c r="K2397" i="10" s="1"/>
  <c r="K2398" i="10" s="1"/>
  <c r="K2399" i="10" s="1"/>
  <c r="K2400" i="10" s="1"/>
  <c r="K2401" i="10" s="1"/>
  <c r="K2402" i="10" s="1"/>
  <c r="K2403" i="10" s="1"/>
  <c r="K2404" i="10" s="1"/>
  <c r="K2405" i="10" s="1"/>
  <c r="K2406" i="10" s="1"/>
  <c r="K2407" i="10" s="1"/>
  <c r="K2408" i="10" s="1"/>
  <c r="K2409" i="10" s="1"/>
  <c r="K2410" i="10" s="1"/>
  <c r="K2411" i="10" s="1"/>
  <c r="K2412" i="10" s="1"/>
  <c r="K2413" i="10" s="1"/>
  <c r="K2414" i="10" s="1"/>
  <c r="K2415" i="10" s="1"/>
  <c r="K2416" i="10" s="1"/>
  <c r="K2417" i="10" s="1"/>
  <c r="K2418" i="10" s="1"/>
  <c r="K2419" i="10" s="1"/>
  <c r="K2420" i="10" s="1"/>
  <c r="K2421" i="10" s="1"/>
  <c r="K2422" i="10" s="1"/>
  <c r="K2423" i="10" s="1"/>
  <c r="K2424" i="10" s="1"/>
  <c r="K2425" i="10" s="1"/>
  <c r="K2426" i="10" s="1"/>
  <c r="K2427" i="10" s="1"/>
  <c r="K2428" i="10" s="1"/>
  <c r="K2429" i="10" s="1"/>
  <c r="K2430" i="10" s="1"/>
  <c r="K2431" i="10" s="1"/>
  <c r="K2432" i="10" s="1"/>
  <c r="K2433" i="10" s="1"/>
  <c r="K2434" i="10" s="1"/>
  <c r="K2435" i="10" s="1"/>
  <c r="K2436" i="10" s="1"/>
  <c r="K2437" i="10" s="1"/>
  <c r="K2438" i="10" s="1"/>
  <c r="K2439" i="10" s="1"/>
  <c r="K2440" i="10" s="1"/>
  <c r="K2441" i="10" s="1"/>
  <c r="K2442" i="10" s="1"/>
  <c r="K2443" i="10" s="1"/>
  <c r="K2444" i="10" s="1"/>
  <c r="K2445" i="10" s="1"/>
  <c r="K2446" i="10" s="1"/>
  <c r="K2447" i="10" s="1"/>
  <c r="K2448" i="10" s="1"/>
  <c r="K2449" i="10" s="1"/>
  <c r="K2450" i="10" s="1"/>
  <c r="K2451" i="10" s="1"/>
  <c r="K2452" i="10" s="1"/>
  <c r="K2453" i="10" s="1"/>
  <c r="K2454" i="10" s="1"/>
  <c r="K2455" i="10" s="1"/>
  <c r="K2456" i="10" s="1"/>
  <c r="K2457" i="10" s="1"/>
  <c r="K2458" i="10" s="1"/>
  <c r="K2459" i="10" s="1"/>
  <c r="K2460" i="10" s="1"/>
  <c r="K2461" i="10" s="1"/>
  <c r="K2462" i="10" s="1"/>
  <c r="K2463" i="10" s="1"/>
  <c r="K2464" i="10" s="1"/>
  <c r="K2465" i="10" s="1"/>
  <c r="K2466" i="10" s="1"/>
  <c r="K2467" i="10" s="1"/>
  <c r="K2468" i="10" s="1"/>
  <c r="K2469" i="10" s="1"/>
  <c r="K2470" i="10" s="1"/>
  <c r="K2471" i="10" s="1"/>
  <c r="K2472" i="10" s="1"/>
  <c r="K2473" i="10" s="1"/>
  <c r="K2474" i="10" s="1"/>
  <c r="K2475" i="10" s="1"/>
  <c r="K2476" i="10" s="1"/>
  <c r="K2477" i="10" s="1"/>
  <c r="K2478" i="10" s="1"/>
  <c r="K2479" i="10" s="1"/>
  <c r="K2480" i="10" s="1"/>
  <c r="K2481" i="10" s="1"/>
  <c r="K2482" i="10" s="1"/>
  <c r="K2483" i="10" s="1"/>
  <c r="K2484" i="10" s="1"/>
  <c r="K2485" i="10" s="1"/>
  <c r="K2486" i="10" s="1"/>
  <c r="K2487" i="10" s="1"/>
  <c r="K2488" i="10" s="1"/>
  <c r="K2489" i="10" s="1"/>
  <c r="K2490" i="10" s="1"/>
  <c r="K2491" i="10" s="1"/>
  <c r="K2492" i="10" s="1"/>
  <c r="K2493" i="10" s="1"/>
  <c r="K2494" i="10" s="1"/>
  <c r="K2495" i="10" s="1"/>
  <c r="K2496" i="10" s="1"/>
  <c r="K2497" i="10" s="1"/>
  <c r="K2498" i="10" s="1"/>
  <c r="K2499" i="10" s="1"/>
  <c r="K2500" i="10" s="1"/>
  <c r="K2501" i="10" s="1"/>
  <c r="K2502" i="10" s="1"/>
  <c r="K2503" i="10" s="1"/>
  <c r="K2504" i="10" s="1"/>
  <c r="K2505" i="10" s="1"/>
  <c r="K2506" i="10" s="1"/>
  <c r="K2507" i="10" s="1"/>
  <c r="K2508" i="10" s="1"/>
  <c r="K2509" i="10" s="1"/>
  <c r="K2510" i="10" s="1"/>
  <c r="K2511" i="10" s="1"/>
  <c r="K2512" i="10" s="1"/>
  <c r="K2513" i="10" s="1"/>
  <c r="K2514" i="10" s="1"/>
  <c r="K2515" i="10" s="1"/>
  <c r="K2516" i="10" s="1"/>
  <c r="K2517" i="10" s="1"/>
  <c r="K2518" i="10" s="1"/>
  <c r="K2519" i="10" s="1"/>
  <c r="K2520" i="10" s="1"/>
  <c r="K2521" i="10" s="1"/>
  <c r="K2522" i="10" s="1"/>
  <c r="K2523" i="10" s="1"/>
  <c r="K2524" i="10" s="1"/>
  <c r="K2525" i="10" s="1"/>
  <c r="K2526" i="10" s="1"/>
  <c r="K2527" i="10" s="1"/>
  <c r="K2528" i="10" s="1"/>
  <c r="K2529" i="10" s="1"/>
  <c r="K2530" i="10" s="1"/>
  <c r="K2531" i="10" s="1"/>
  <c r="K2532" i="10" s="1"/>
  <c r="K2533" i="10" s="1"/>
  <c r="K2534" i="10" s="1"/>
  <c r="K2535" i="10" s="1"/>
  <c r="K2536" i="10" s="1"/>
  <c r="K2537" i="10" s="1"/>
  <c r="K2538" i="10" s="1"/>
  <c r="K2539" i="10" s="1"/>
  <c r="K2540" i="10" s="1"/>
  <c r="K2541" i="10" s="1"/>
  <c r="K2542" i="10" s="1"/>
  <c r="K2543" i="10" s="1"/>
  <c r="K2544" i="10" s="1"/>
  <c r="K2545" i="10" s="1"/>
  <c r="K2546" i="10" s="1"/>
  <c r="K2547" i="10" s="1"/>
  <c r="K2548" i="10" s="1"/>
  <c r="K2549" i="10" s="1"/>
  <c r="K2550" i="10" s="1"/>
  <c r="K2551" i="10" s="1"/>
  <c r="K2552" i="10" s="1"/>
  <c r="K2553" i="10" s="1"/>
  <c r="K2554" i="10" s="1"/>
  <c r="K2555" i="10" s="1"/>
  <c r="K2556" i="10" s="1"/>
  <c r="K2557" i="10" s="1"/>
  <c r="K2558" i="10" s="1"/>
  <c r="K2559" i="10" s="1"/>
  <c r="K2560" i="10" s="1"/>
  <c r="K2561" i="10" s="1"/>
  <c r="K2562" i="10" s="1"/>
  <c r="K2563" i="10" s="1"/>
  <c r="K2564" i="10" s="1"/>
  <c r="K2565" i="10" s="1"/>
  <c r="K2566" i="10" s="1"/>
  <c r="K2567" i="10" s="1"/>
  <c r="K2568" i="10" s="1"/>
  <c r="K2569" i="10" s="1"/>
  <c r="K2570" i="10" s="1"/>
  <c r="K2571" i="10" s="1"/>
  <c r="K2572" i="10" s="1"/>
  <c r="K2573" i="10" s="1"/>
  <c r="K2574" i="10" s="1"/>
  <c r="K2575" i="10" s="1"/>
  <c r="K2576" i="10" s="1"/>
  <c r="K2577" i="10" s="1"/>
  <c r="K2578" i="10" s="1"/>
  <c r="K2579" i="10" s="1"/>
  <c r="K2580" i="10" s="1"/>
  <c r="K2581" i="10" s="1"/>
  <c r="K2582" i="10" s="1"/>
  <c r="K2583" i="10" s="1"/>
  <c r="K2584" i="10" s="1"/>
  <c r="K2585" i="10" s="1"/>
  <c r="K2586" i="10" s="1"/>
  <c r="K2587" i="10" s="1"/>
  <c r="K2588" i="10" s="1"/>
  <c r="K2589" i="10" s="1"/>
  <c r="K2590" i="10" s="1"/>
  <c r="K2591" i="10" s="1"/>
  <c r="K2592" i="10" s="1"/>
  <c r="K2593" i="10" s="1"/>
  <c r="K2594" i="10" s="1"/>
  <c r="K2595" i="10" s="1"/>
  <c r="K2596" i="10" s="1"/>
  <c r="K2597" i="10" s="1"/>
  <c r="K2598" i="10" s="1"/>
  <c r="K2599" i="10" s="1"/>
  <c r="K2600" i="10" s="1"/>
  <c r="K2601" i="10" s="1"/>
  <c r="K2602" i="10" s="1"/>
  <c r="K2603" i="10" s="1"/>
  <c r="K2604" i="10" s="1"/>
  <c r="K2605" i="10" s="1"/>
  <c r="K2606" i="10" s="1"/>
  <c r="K2607" i="10" s="1"/>
  <c r="K2608" i="10" s="1"/>
  <c r="K2609" i="10" s="1"/>
  <c r="K2610" i="10" s="1"/>
  <c r="K2611" i="10" s="1"/>
  <c r="K2612" i="10" s="1"/>
  <c r="K2613" i="10" s="1"/>
  <c r="K2614" i="10" s="1"/>
  <c r="K2615" i="10" s="1"/>
  <c r="K2616" i="10" s="1"/>
  <c r="K2617" i="10" s="1"/>
  <c r="K2618" i="10" s="1"/>
  <c r="K2619" i="10" s="1"/>
  <c r="K2620" i="10" s="1"/>
  <c r="K2621" i="10" s="1"/>
  <c r="K2622" i="10" s="1"/>
  <c r="K2623" i="10" s="1"/>
  <c r="K2624" i="10" s="1"/>
  <c r="K2625" i="10" s="1"/>
  <c r="K2626" i="10" s="1"/>
  <c r="K2627" i="10" s="1"/>
  <c r="K2628" i="10" s="1"/>
  <c r="K2629" i="10" s="1"/>
  <c r="K2630" i="10" s="1"/>
  <c r="K2631" i="10" s="1"/>
  <c r="K2632" i="10" s="1"/>
  <c r="K2633" i="10" s="1"/>
  <c r="K2634" i="10" s="1"/>
  <c r="K2635" i="10" s="1"/>
  <c r="K2636" i="10" s="1"/>
  <c r="K2637" i="10" s="1"/>
  <c r="K2638" i="10" s="1"/>
  <c r="K2639" i="10" s="1"/>
  <c r="K2640" i="10" s="1"/>
  <c r="K2641" i="10" s="1"/>
  <c r="K2642" i="10" s="1"/>
  <c r="K2643" i="10" s="1"/>
  <c r="K2644" i="10" s="1"/>
  <c r="K2645" i="10" s="1"/>
  <c r="K2646" i="10" s="1"/>
  <c r="K2647" i="10" s="1"/>
  <c r="K2648" i="10" s="1"/>
  <c r="K2649" i="10" s="1"/>
  <c r="K2650" i="10" s="1"/>
  <c r="K2651" i="10" s="1"/>
  <c r="K2652" i="10" s="1"/>
  <c r="K2653" i="10" s="1"/>
  <c r="K2654" i="10" s="1"/>
  <c r="K2655" i="10" s="1"/>
  <c r="K2656" i="10" s="1"/>
  <c r="K2657" i="10" s="1"/>
  <c r="K2658" i="10" s="1"/>
  <c r="K2659" i="10" s="1"/>
  <c r="K2660" i="10" s="1"/>
  <c r="K2661" i="10" s="1"/>
  <c r="K2662" i="10" s="1"/>
  <c r="K2663" i="10" s="1"/>
  <c r="K2664" i="10" s="1"/>
  <c r="K2665" i="10" s="1"/>
  <c r="K2666" i="10" s="1"/>
  <c r="K2667" i="10" s="1"/>
  <c r="K2668" i="10" s="1"/>
  <c r="K2669" i="10" s="1"/>
  <c r="K2670" i="10" s="1"/>
  <c r="K2671" i="10" s="1"/>
  <c r="K2672" i="10" s="1"/>
  <c r="K2673" i="10" s="1"/>
  <c r="K2674" i="10" s="1"/>
  <c r="K2675" i="10" s="1"/>
  <c r="K2676" i="10" s="1"/>
  <c r="K2677" i="10" s="1"/>
  <c r="K2678" i="10" s="1"/>
  <c r="K2679" i="10" s="1"/>
  <c r="K2680" i="10" s="1"/>
  <c r="K2681" i="10" s="1"/>
  <c r="K2682" i="10" s="1"/>
  <c r="K2683" i="10" s="1"/>
  <c r="K2684" i="10" s="1"/>
  <c r="K2685" i="10" s="1"/>
  <c r="K2686" i="10" s="1"/>
  <c r="K2687" i="10" s="1"/>
  <c r="K2688" i="10" s="1"/>
  <c r="K2689" i="10" s="1"/>
  <c r="K2690" i="10" s="1"/>
  <c r="K2691" i="10" s="1"/>
  <c r="K2692" i="10" s="1"/>
  <c r="K2693" i="10" s="1"/>
  <c r="K2694" i="10" s="1"/>
  <c r="K2695" i="10" s="1"/>
  <c r="K2696" i="10" s="1"/>
  <c r="K2697" i="10" s="1"/>
  <c r="K2698" i="10" s="1"/>
  <c r="K2699" i="10" s="1"/>
  <c r="K2700" i="10" s="1"/>
  <c r="K2701" i="10" s="1"/>
  <c r="K2702" i="10" s="1"/>
  <c r="K2703" i="10" s="1"/>
  <c r="K2704" i="10" s="1"/>
  <c r="K2705" i="10" s="1"/>
  <c r="K2706" i="10" s="1"/>
  <c r="K2707" i="10" s="1"/>
  <c r="K2708" i="10" s="1"/>
  <c r="K2709" i="10" s="1"/>
  <c r="K2710" i="10" s="1"/>
  <c r="K2711" i="10" s="1"/>
  <c r="K2712" i="10" s="1"/>
  <c r="K2713" i="10" s="1"/>
  <c r="K2714" i="10" s="1"/>
  <c r="K2715" i="10" s="1"/>
  <c r="K2716" i="10" s="1"/>
  <c r="K2717" i="10" s="1"/>
  <c r="K2718" i="10" s="1"/>
  <c r="K2719" i="10" s="1"/>
  <c r="K2720" i="10" s="1"/>
  <c r="K2721" i="10" s="1"/>
  <c r="K2722" i="10" s="1"/>
  <c r="K2723" i="10" s="1"/>
  <c r="K2724" i="10" s="1"/>
  <c r="K2725" i="10" s="1"/>
  <c r="K2726" i="10" s="1"/>
  <c r="K2727" i="10" s="1"/>
  <c r="K2728" i="10" s="1"/>
  <c r="K2729" i="10" s="1"/>
  <c r="K2730" i="10" s="1"/>
  <c r="K2731" i="10" s="1"/>
  <c r="K2732" i="10" s="1"/>
  <c r="K2733" i="10" s="1"/>
  <c r="K2734" i="10" s="1"/>
  <c r="K2735" i="10" s="1"/>
  <c r="K2736" i="10" s="1"/>
  <c r="K2737" i="10" s="1"/>
  <c r="K2738" i="10" s="1"/>
  <c r="K2739" i="10" s="1"/>
  <c r="K2740" i="10" s="1"/>
  <c r="K2741" i="10" s="1"/>
  <c r="K2742" i="10" s="1"/>
  <c r="K2743" i="10" s="1"/>
  <c r="K2744" i="10" s="1"/>
  <c r="K2745" i="10" s="1"/>
  <c r="K2746" i="10" s="1"/>
  <c r="K2747" i="10" s="1"/>
  <c r="K2748" i="10" s="1"/>
  <c r="K2749" i="10" s="1"/>
  <c r="K2750" i="10" s="1"/>
  <c r="K2751" i="10" s="1"/>
  <c r="K2752" i="10" s="1"/>
  <c r="K2753" i="10" s="1"/>
  <c r="K2754" i="10" s="1"/>
  <c r="K2755" i="10" s="1"/>
  <c r="K2756" i="10" s="1"/>
  <c r="K2757" i="10" s="1"/>
  <c r="K2758" i="10" s="1"/>
  <c r="K2759" i="10" s="1"/>
  <c r="K2760" i="10" s="1"/>
  <c r="K2761" i="10" s="1"/>
  <c r="K2762" i="10" s="1"/>
  <c r="K2763" i="10" s="1"/>
  <c r="K2764" i="10" s="1"/>
  <c r="K2765" i="10" s="1"/>
  <c r="K2766" i="10" s="1"/>
  <c r="K2767" i="10" s="1"/>
  <c r="K2768" i="10" s="1"/>
  <c r="K2769" i="10" s="1"/>
  <c r="K2770" i="10" s="1"/>
  <c r="K2771" i="10" s="1"/>
  <c r="K2772" i="10" s="1"/>
  <c r="K2773" i="10" s="1"/>
  <c r="K2774" i="10" s="1"/>
  <c r="K2775" i="10" s="1"/>
  <c r="K2776" i="10" s="1"/>
  <c r="K2777" i="10" s="1"/>
  <c r="K2778" i="10" s="1"/>
  <c r="K2779" i="10" s="1"/>
  <c r="K2780" i="10" s="1"/>
  <c r="K2781" i="10" s="1"/>
  <c r="K2782" i="10" s="1"/>
  <c r="K2783" i="10" s="1"/>
  <c r="K2784" i="10" s="1"/>
  <c r="K2785" i="10" s="1"/>
  <c r="K2786" i="10" s="1"/>
  <c r="K2787" i="10" s="1"/>
  <c r="K2788" i="10" s="1"/>
  <c r="K2789" i="10" s="1"/>
  <c r="K2790" i="10" s="1"/>
  <c r="K2791" i="10" s="1"/>
  <c r="K2792" i="10" s="1"/>
  <c r="K2793" i="10" s="1"/>
  <c r="K2794" i="10" s="1"/>
  <c r="K2795" i="10" s="1"/>
  <c r="K2796" i="10" s="1"/>
  <c r="K2797" i="10" s="1"/>
  <c r="K2798" i="10" s="1"/>
  <c r="K2799" i="10" s="1"/>
  <c r="K2800" i="10" s="1"/>
  <c r="K2801" i="10" s="1"/>
  <c r="K2802" i="10" s="1"/>
  <c r="K2803" i="10" s="1"/>
  <c r="K2804" i="10" s="1"/>
  <c r="K2805" i="10" s="1"/>
  <c r="K2806" i="10" s="1"/>
  <c r="K2807" i="10" s="1"/>
  <c r="K2808" i="10" s="1"/>
  <c r="K2809" i="10" s="1"/>
  <c r="K2810" i="10" s="1"/>
  <c r="K2811" i="10" s="1"/>
  <c r="K2812" i="10" s="1"/>
  <c r="K2813" i="10" s="1"/>
  <c r="K2814" i="10" s="1"/>
  <c r="K2815" i="10" s="1"/>
  <c r="K2816" i="10" s="1"/>
  <c r="K2817" i="10" s="1"/>
  <c r="K2818" i="10" s="1"/>
  <c r="K2819" i="10" s="1"/>
  <c r="K2820" i="10" s="1"/>
  <c r="K2821" i="10" s="1"/>
  <c r="K2822" i="10" s="1"/>
  <c r="K2823" i="10" s="1"/>
  <c r="K2824" i="10" s="1"/>
  <c r="K2825" i="10" s="1"/>
  <c r="K2826" i="10" s="1"/>
  <c r="K2827" i="10" s="1"/>
  <c r="K2828" i="10" s="1"/>
  <c r="K2829" i="10" s="1"/>
  <c r="K2830" i="10" s="1"/>
  <c r="K2831" i="10" s="1"/>
  <c r="K2832" i="10" s="1"/>
  <c r="K2833" i="10" s="1"/>
  <c r="K2834" i="10" s="1"/>
  <c r="K2835" i="10" s="1"/>
  <c r="K2836" i="10" s="1"/>
  <c r="K2837" i="10" s="1"/>
  <c r="K2838" i="10" s="1"/>
  <c r="K2839" i="10" s="1"/>
  <c r="K2840" i="10" s="1"/>
  <c r="K2841" i="10" s="1"/>
  <c r="K2842" i="10" s="1"/>
  <c r="K2843" i="10" s="1"/>
  <c r="K2844" i="10" s="1"/>
  <c r="K2845" i="10" s="1"/>
  <c r="K2846" i="10" s="1"/>
  <c r="K2847" i="10" s="1"/>
  <c r="K2848" i="10" s="1"/>
  <c r="K2849" i="10" s="1"/>
  <c r="K2850" i="10" s="1"/>
  <c r="K2851" i="10" s="1"/>
  <c r="K2852" i="10" s="1"/>
  <c r="K2853" i="10" s="1"/>
  <c r="K2854" i="10" s="1"/>
  <c r="K2855" i="10" s="1"/>
  <c r="K2856" i="10" s="1"/>
  <c r="K2857" i="10" s="1"/>
  <c r="K2858" i="10" s="1"/>
  <c r="K2859" i="10" s="1"/>
  <c r="K2860" i="10" s="1"/>
  <c r="K2861" i="10" s="1"/>
  <c r="K2862" i="10" s="1"/>
  <c r="K2863" i="10" s="1"/>
  <c r="K2864" i="10" s="1"/>
  <c r="K2865" i="10" s="1"/>
  <c r="K2866" i="10" s="1"/>
  <c r="K2867" i="10" s="1"/>
  <c r="K2868" i="10" s="1"/>
  <c r="K2869" i="10" s="1"/>
  <c r="K2870" i="10" s="1"/>
  <c r="K2871" i="10" s="1"/>
  <c r="K2872" i="10" s="1"/>
  <c r="K2873" i="10" s="1"/>
  <c r="K2874" i="10" s="1"/>
  <c r="K2875" i="10" s="1"/>
  <c r="K2876" i="10" s="1"/>
  <c r="K2877" i="10" s="1"/>
  <c r="K2878" i="10" s="1"/>
  <c r="K2879" i="10" s="1"/>
  <c r="K2880" i="10" s="1"/>
  <c r="K2881" i="10" s="1"/>
  <c r="K2882" i="10" s="1"/>
  <c r="K2883" i="10" s="1"/>
  <c r="K2884" i="10" s="1"/>
  <c r="K2885" i="10" s="1"/>
  <c r="K2886" i="10" s="1"/>
  <c r="K2887" i="10" s="1"/>
  <c r="K2888" i="10" s="1"/>
  <c r="K2889" i="10" s="1"/>
  <c r="K2890" i="10" s="1"/>
  <c r="K2891" i="10" s="1"/>
  <c r="K2892" i="10" s="1"/>
  <c r="K2893" i="10" s="1"/>
  <c r="K2894" i="10" s="1"/>
  <c r="K2895" i="10" s="1"/>
  <c r="K2896" i="10" s="1"/>
  <c r="K2897" i="10" s="1"/>
  <c r="K2898" i="10" s="1"/>
  <c r="K2899" i="10" s="1"/>
  <c r="K2900" i="10" s="1"/>
  <c r="K2901" i="10" s="1"/>
  <c r="K2902" i="10" s="1"/>
  <c r="K2903" i="10" s="1"/>
  <c r="K2904" i="10" s="1"/>
  <c r="K2905" i="10" s="1"/>
  <c r="K2906" i="10" s="1"/>
  <c r="K2907" i="10" s="1"/>
  <c r="K2908" i="10" s="1"/>
  <c r="K2909" i="10" s="1"/>
  <c r="K2910" i="10" s="1"/>
  <c r="K2911" i="10" s="1"/>
  <c r="K2912" i="10" s="1"/>
  <c r="K2913" i="10" s="1"/>
  <c r="K2914" i="10" s="1"/>
  <c r="K2915" i="10" s="1"/>
  <c r="K2916" i="10" s="1"/>
  <c r="K2917" i="10" s="1"/>
  <c r="K2918" i="10" s="1"/>
  <c r="K2919" i="10" s="1"/>
  <c r="K2920" i="10" s="1"/>
  <c r="K2921" i="10" s="1"/>
  <c r="K2922" i="10" s="1"/>
  <c r="K2923" i="10" s="1"/>
  <c r="K2924" i="10" s="1"/>
  <c r="K2925" i="10" s="1"/>
  <c r="K2926" i="10" s="1"/>
  <c r="K2927" i="10" s="1"/>
  <c r="K2928" i="10" s="1"/>
  <c r="K2929" i="10" s="1"/>
  <c r="K2930" i="10" s="1"/>
  <c r="K2931" i="10" s="1"/>
  <c r="K2932" i="10" s="1"/>
  <c r="K2933" i="10" s="1"/>
  <c r="K2934" i="10" s="1"/>
  <c r="K2935" i="10" s="1"/>
  <c r="K2936" i="10" s="1"/>
  <c r="K2937" i="10" s="1"/>
  <c r="K2938" i="10" s="1"/>
  <c r="K2939" i="10" s="1"/>
  <c r="K2940" i="10" s="1"/>
  <c r="K2941" i="10" s="1"/>
  <c r="K2942" i="10" s="1"/>
  <c r="K2943" i="10" s="1"/>
  <c r="K2944" i="10" s="1"/>
  <c r="K2945" i="10" s="1"/>
  <c r="K2946" i="10" s="1"/>
  <c r="K2947" i="10" s="1"/>
  <c r="K2948" i="10" s="1"/>
  <c r="K2949" i="10" s="1"/>
  <c r="K2950" i="10" s="1"/>
  <c r="K2951" i="10" s="1"/>
  <c r="K2952" i="10" s="1"/>
  <c r="K2953" i="10" s="1"/>
  <c r="K2954" i="10" s="1"/>
  <c r="K2955" i="10" s="1"/>
  <c r="K2956" i="10" s="1"/>
  <c r="K2957" i="10" s="1"/>
  <c r="K2958" i="10" s="1"/>
  <c r="K2959" i="10" s="1"/>
  <c r="K2960" i="10" s="1"/>
  <c r="K2961" i="10" s="1"/>
  <c r="K2962" i="10" s="1"/>
  <c r="K2963" i="10" s="1"/>
  <c r="K2964" i="10" s="1"/>
  <c r="K2965" i="10" s="1"/>
  <c r="K2966" i="10" s="1"/>
  <c r="K2967" i="10" s="1"/>
  <c r="K2968" i="10" s="1"/>
  <c r="K2969" i="10" s="1"/>
  <c r="K2970" i="10" s="1"/>
  <c r="K2971" i="10" s="1"/>
  <c r="K2972" i="10" s="1"/>
  <c r="K2973" i="10" s="1"/>
  <c r="K2974" i="10" s="1"/>
  <c r="K2975" i="10" s="1"/>
  <c r="K2976" i="10" s="1"/>
  <c r="K2977" i="10" s="1"/>
  <c r="K2978" i="10" s="1"/>
  <c r="K2979" i="10" s="1"/>
  <c r="K2980" i="10" s="1"/>
  <c r="K2981" i="10" s="1"/>
  <c r="K2982" i="10" s="1"/>
  <c r="K2983" i="10" s="1"/>
  <c r="K2984" i="10" s="1"/>
  <c r="K2985" i="10" s="1"/>
  <c r="K2986" i="10" s="1"/>
  <c r="K2987" i="10" s="1"/>
  <c r="K2988" i="10" s="1"/>
  <c r="K2989" i="10" s="1"/>
  <c r="K2990" i="10" s="1"/>
  <c r="K2991" i="10" s="1"/>
  <c r="K2992" i="10" s="1"/>
  <c r="K2993" i="10" s="1"/>
  <c r="K2994" i="10" s="1"/>
  <c r="K2995" i="10" s="1"/>
  <c r="K2996" i="10" s="1"/>
  <c r="K2997" i="10" s="1"/>
  <c r="K2998" i="10" s="1"/>
  <c r="K2999" i="10" s="1"/>
  <c r="K3000" i="10" s="1"/>
  <c r="K3001" i="10" s="1"/>
  <c r="K3002" i="10" s="1"/>
  <c r="K3003" i="10" s="1"/>
  <c r="K3004" i="10" s="1"/>
  <c r="K3005" i="10" s="1"/>
  <c r="K3006" i="10" s="1"/>
  <c r="K3007" i="10" s="1"/>
  <c r="K3008" i="10" s="1"/>
  <c r="K3009" i="10" s="1"/>
  <c r="K3010" i="10" s="1"/>
  <c r="K3011" i="10" s="1"/>
  <c r="K3012" i="10" s="1"/>
  <c r="K3013" i="10" s="1"/>
  <c r="K3014" i="10" s="1"/>
  <c r="K3015" i="10" s="1"/>
  <c r="K3016" i="10" s="1"/>
  <c r="K3017" i="10" s="1"/>
  <c r="K3018" i="10" s="1"/>
  <c r="K3019" i="10" s="1"/>
  <c r="K3020" i="10" s="1"/>
  <c r="K3021" i="10" s="1"/>
  <c r="K3022" i="10" s="1"/>
  <c r="K3023" i="10" s="1"/>
  <c r="K3024" i="10" s="1"/>
  <c r="K3025" i="10" s="1"/>
  <c r="K3026" i="10" s="1"/>
  <c r="K3027" i="10" s="1"/>
  <c r="K3028" i="10" s="1"/>
  <c r="K3029" i="10" s="1"/>
  <c r="K3030" i="10" s="1"/>
  <c r="K3031" i="10" s="1"/>
  <c r="K3032" i="10" s="1"/>
  <c r="K3033" i="10" s="1"/>
  <c r="K3034" i="10" s="1"/>
  <c r="K3035" i="10" s="1"/>
  <c r="K3036" i="10" s="1"/>
  <c r="K3037" i="10" s="1"/>
  <c r="K3038" i="10" s="1"/>
  <c r="K3039" i="10" s="1"/>
  <c r="K3040" i="10" s="1"/>
  <c r="K3041" i="10" s="1"/>
  <c r="K3042" i="10" s="1"/>
  <c r="K3043" i="10" s="1"/>
  <c r="K3044" i="10" s="1"/>
  <c r="K3045" i="10" s="1"/>
  <c r="K3046" i="10" s="1"/>
  <c r="K3047" i="10" s="1"/>
  <c r="K3048" i="10" s="1"/>
  <c r="K3049" i="10" s="1"/>
  <c r="K3050" i="10" s="1"/>
  <c r="K3051" i="10" s="1"/>
  <c r="K3052" i="10" s="1"/>
  <c r="K3053" i="10" s="1"/>
  <c r="K3054" i="10" s="1"/>
  <c r="K3055" i="10" s="1"/>
  <c r="K3056" i="10" s="1"/>
  <c r="K3057" i="10" s="1"/>
  <c r="K3058" i="10" s="1"/>
  <c r="K3059" i="10" s="1"/>
  <c r="K3060" i="10" s="1"/>
  <c r="K3061" i="10" s="1"/>
  <c r="K3062" i="10" s="1"/>
  <c r="K3063" i="10" s="1"/>
  <c r="K3064" i="10" s="1"/>
  <c r="K3065" i="10" s="1"/>
  <c r="K3066" i="10" s="1"/>
  <c r="K3067" i="10" s="1"/>
  <c r="K3068" i="10" s="1"/>
  <c r="K3069" i="10" s="1"/>
  <c r="K3070" i="10" s="1"/>
  <c r="K3071" i="10" s="1"/>
  <c r="K3072" i="10" s="1"/>
  <c r="K3073" i="10" s="1"/>
  <c r="K3074" i="10" s="1"/>
  <c r="K3075" i="10" s="1"/>
  <c r="K3076" i="10" s="1"/>
  <c r="K3077" i="10" s="1"/>
  <c r="K3078" i="10" s="1"/>
  <c r="K3079" i="10" s="1"/>
  <c r="K3080" i="10" s="1"/>
  <c r="K3081" i="10" s="1"/>
  <c r="K3082" i="10" s="1"/>
  <c r="K3083" i="10" s="1"/>
  <c r="K3084" i="10" s="1"/>
  <c r="K3085" i="10" s="1"/>
  <c r="K3086" i="10" s="1"/>
  <c r="K3087" i="10" s="1"/>
  <c r="K3088" i="10" s="1"/>
  <c r="K3089" i="10" s="1"/>
  <c r="K3090" i="10" s="1"/>
  <c r="K3091" i="10" s="1"/>
  <c r="K3092" i="10" s="1"/>
  <c r="K3093" i="10" s="1"/>
  <c r="K3094" i="10" s="1"/>
  <c r="K3095" i="10" s="1"/>
  <c r="K3096" i="10" s="1"/>
  <c r="K3097" i="10" s="1"/>
  <c r="K3098" i="10" s="1"/>
  <c r="K3099" i="10" s="1"/>
  <c r="K3100" i="10" s="1"/>
  <c r="K3101" i="10" s="1"/>
  <c r="K3102" i="10" s="1"/>
  <c r="K3103" i="10" s="1"/>
  <c r="K3104" i="10" s="1"/>
  <c r="K3105" i="10" s="1"/>
  <c r="K3106" i="10" s="1"/>
  <c r="K3107" i="10" s="1"/>
  <c r="K3108" i="10" s="1"/>
  <c r="K3109" i="10" s="1"/>
  <c r="K3110" i="10" s="1"/>
  <c r="K3111" i="10" s="1"/>
  <c r="K3112" i="10" s="1"/>
  <c r="K3113" i="10" s="1"/>
  <c r="K3114" i="10" s="1"/>
  <c r="K3115" i="10" s="1"/>
  <c r="K3116" i="10" s="1"/>
  <c r="K3117" i="10" s="1"/>
  <c r="K3118" i="10" s="1"/>
  <c r="K3119" i="10" s="1"/>
  <c r="K3120" i="10" s="1"/>
  <c r="K3121" i="10" s="1"/>
  <c r="K3122" i="10" s="1"/>
  <c r="K3123" i="10" s="1"/>
  <c r="K3124" i="10" s="1"/>
  <c r="K3125" i="10" s="1"/>
  <c r="K3126" i="10" s="1"/>
  <c r="K3127" i="10" s="1"/>
  <c r="K3128" i="10" s="1"/>
  <c r="K3129" i="10" s="1"/>
  <c r="K3130" i="10" s="1"/>
  <c r="K3131" i="10" s="1"/>
  <c r="K3132" i="10" s="1"/>
  <c r="K3133" i="10" s="1"/>
  <c r="K3134" i="10" s="1"/>
  <c r="K3135" i="10" s="1"/>
  <c r="K3136" i="10" s="1"/>
  <c r="K3137" i="10" s="1"/>
  <c r="K3138" i="10" s="1"/>
  <c r="K3139" i="10" s="1"/>
  <c r="K3140" i="10" s="1"/>
  <c r="K3141" i="10" s="1"/>
  <c r="K3142" i="10" s="1"/>
  <c r="K3143" i="10" s="1"/>
  <c r="K3144" i="10" s="1"/>
  <c r="K3145" i="10" s="1"/>
  <c r="K3146" i="10" s="1"/>
  <c r="K3147" i="10" s="1"/>
  <c r="K3148" i="10" s="1"/>
  <c r="K3149" i="10" s="1"/>
  <c r="K3150" i="10" s="1"/>
  <c r="K3151" i="10" s="1"/>
  <c r="K3152" i="10" s="1"/>
  <c r="K3153" i="10" s="1"/>
  <c r="K3154" i="10" s="1"/>
  <c r="K3155" i="10" s="1"/>
  <c r="K3156" i="10" s="1"/>
  <c r="K3157" i="10" s="1"/>
  <c r="K3158" i="10" s="1"/>
  <c r="K3159" i="10" s="1"/>
  <c r="K3160" i="10" s="1"/>
  <c r="K3161" i="10" s="1"/>
  <c r="K3162" i="10" s="1"/>
  <c r="K3163" i="10" s="1"/>
  <c r="K3164" i="10" s="1"/>
  <c r="K3165" i="10" s="1"/>
  <c r="K3166" i="10" s="1"/>
  <c r="K3167" i="10" s="1"/>
  <c r="K3168" i="10" s="1"/>
  <c r="K3169" i="10" s="1"/>
  <c r="K3170" i="10" s="1"/>
  <c r="K3171" i="10" s="1"/>
  <c r="K3172" i="10" s="1"/>
  <c r="K3173" i="10" s="1"/>
  <c r="K3174" i="10" s="1"/>
  <c r="K3175" i="10" s="1"/>
  <c r="K3176" i="10" s="1"/>
  <c r="K3177" i="10" s="1"/>
  <c r="K3178" i="10" s="1"/>
  <c r="K3179" i="10" s="1"/>
  <c r="K3180" i="10" s="1"/>
  <c r="K3181" i="10" s="1"/>
  <c r="K3182" i="10" s="1"/>
  <c r="K3183" i="10" s="1"/>
  <c r="K3184" i="10" s="1"/>
  <c r="K3185" i="10" s="1"/>
  <c r="K3186" i="10" s="1"/>
  <c r="K3187" i="10" s="1"/>
  <c r="K3188" i="10" s="1"/>
  <c r="K3189" i="10" s="1"/>
  <c r="K3190" i="10" s="1"/>
  <c r="K3191" i="10" s="1"/>
  <c r="K3192" i="10" s="1"/>
  <c r="K3193" i="10" s="1"/>
  <c r="K3194" i="10" s="1"/>
  <c r="K3195" i="10" s="1"/>
  <c r="K3196" i="10" s="1"/>
  <c r="K3197" i="10" s="1"/>
  <c r="K3198" i="10" s="1"/>
  <c r="K3199" i="10" s="1"/>
  <c r="K3200" i="10" s="1"/>
  <c r="K3201" i="10" s="1"/>
  <c r="K3202" i="10" s="1"/>
  <c r="K3203" i="10" s="1"/>
  <c r="K3204" i="10" s="1"/>
  <c r="K3205" i="10" s="1"/>
  <c r="K3206" i="10" s="1"/>
  <c r="K3207" i="10" s="1"/>
  <c r="K3208" i="10" s="1"/>
  <c r="K3209" i="10" s="1"/>
  <c r="K3210" i="10" s="1"/>
  <c r="K3211" i="10" s="1"/>
  <c r="K3212" i="10" s="1"/>
  <c r="K3213" i="10" s="1"/>
  <c r="K3214" i="10" s="1"/>
  <c r="K3215" i="10" s="1"/>
  <c r="K3216" i="10" s="1"/>
  <c r="K3217" i="10" s="1"/>
  <c r="K3218" i="10" s="1"/>
  <c r="K3219" i="10" s="1"/>
  <c r="K3220" i="10" s="1"/>
  <c r="K3221" i="10" s="1"/>
  <c r="K3222" i="10" s="1"/>
  <c r="K3223" i="10" s="1"/>
  <c r="K3224" i="10" s="1"/>
  <c r="K3225" i="10" s="1"/>
  <c r="K3226" i="10" s="1"/>
  <c r="K3227" i="10" s="1"/>
  <c r="K3228" i="10" s="1"/>
  <c r="K3229" i="10" s="1"/>
  <c r="K3230" i="10" s="1"/>
  <c r="K3231" i="10" s="1"/>
  <c r="K3232" i="10" s="1"/>
  <c r="K3233" i="10" s="1"/>
  <c r="K3234" i="10" s="1"/>
  <c r="K3235" i="10" s="1"/>
  <c r="K3236" i="10" s="1"/>
  <c r="K3237" i="10" s="1"/>
  <c r="K3238" i="10" s="1"/>
  <c r="K3239" i="10" s="1"/>
  <c r="K3240" i="10" s="1"/>
  <c r="K3241" i="10" s="1"/>
  <c r="K3242" i="10" s="1"/>
  <c r="K3243" i="10" s="1"/>
  <c r="K3244" i="10" s="1"/>
  <c r="K3245" i="10" s="1"/>
  <c r="K3246" i="10" s="1"/>
  <c r="K3247" i="10" s="1"/>
  <c r="K3248" i="10" s="1"/>
  <c r="K3249" i="10" s="1"/>
  <c r="K3250" i="10" s="1"/>
  <c r="K3251" i="10" s="1"/>
  <c r="K3252" i="10" s="1"/>
  <c r="K3253" i="10" s="1"/>
  <c r="K3254" i="10" s="1"/>
  <c r="K3255" i="10" s="1"/>
  <c r="K3256" i="10" s="1"/>
  <c r="K3257" i="10" s="1"/>
  <c r="K3258" i="10" s="1"/>
  <c r="K3259" i="10" s="1"/>
  <c r="K3260" i="10" s="1"/>
  <c r="K3261" i="10" s="1"/>
  <c r="K3262" i="10" s="1"/>
  <c r="K3263" i="10" s="1"/>
  <c r="K3264" i="10" s="1"/>
  <c r="K3265" i="10" s="1"/>
  <c r="K3266" i="10" s="1"/>
  <c r="K3267" i="10" s="1"/>
  <c r="K3268" i="10" s="1"/>
  <c r="K3269" i="10" s="1"/>
  <c r="K3270" i="10" s="1"/>
  <c r="K3271" i="10" s="1"/>
  <c r="K3272" i="10" s="1"/>
  <c r="K3273" i="10" s="1"/>
  <c r="K3274" i="10" s="1"/>
  <c r="K3275" i="10" s="1"/>
  <c r="K3276" i="10" s="1"/>
  <c r="K3277" i="10" s="1"/>
  <c r="K3278" i="10" s="1"/>
  <c r="K3279" i="10" s="1"/>
  <c r="K3280" i="10" s="1"/>
  <c r="K3281" i="10" s="1"/>
  <c r="K3282" i="10" s="1"/>
  <c r="K3283" i="10" s="1"/>
  <c r="K3284" i="10" s="1"/>
  <c r="K3285" i="10" s="1"/>
  <c r="K3286" i="10" s="1"/>
  <c r="K3287" i="10" s="1"/>
  <c r="K3288" i="10" s="1"/>
  <c r="K3289" i="10" s="1"/>
  <c r="K3290" i="10" s="1"/>
  <c r="K3291" i="10" s="1"/>
  <c r="K3292" i="10" s="1"/>
  <c r="K3293" i="10" s="1"/>
  <c r="K3294" i="10" s="1"/>
  <c r="K3295" i="10" s="1"/>
  <c r="K3296" i="10" s="1"/>
  <c r="K3297" i="10" s="1"/>
  <c r="K3298" i="10" s="1"/>
  <c r="K3299" i="10" s="1"/>
  <c r="K3300" i="10" s="1"/>
  <c r="K3301" i="10" s="1"/>
  <c r="K3302" i="10" s="1"/>
  <c r="K3303" i="10" s="1"/>
  <c r="K3304" i="10" s="1"/>
  <c r="K3305" i="10" s="1"/>
  <c r="K3306" i="10" s="1"/>
  <c r="K3307" i="10" s="1"/>
  <c r="K3308" i="10" s="1"/>
  <c r="K3309" i="10" s="1"/>
  <c r="K3310" i="10" s="1"/>
  <c r="K3311" i="10" s="1"/>
  <c r="K3312" i="10" s="1"/>
  <c r="K3313" i="10" s="1"/>
  <c r="K3314" i="10" s="1"/>
  <c r="K3315" i="10" s="1"/>
  <c r="K3316" i="10" s="1"/>
  <c r="K3317" i="10" s="1"/>
  <c r="K3318" i="10" s="1"/>
  <c r="K3319" i="10" s="1"/>
  <c r="K3320" i="10" s="1"/>
  <c r="K3321" i="10" s="1"/>
  <c r="K3322" i="10" s="1"/>
  <c r="K3323" i="10" s="1"/>
  <c r="K3324" i="10" s="1"/>
  <c r="K3325" i="10" s="1"/>
  <c r="K3326" i="10" s="1"/>
  <c r="K3327" i="10" s="1"/>
  <c r="K3328" i="10" s="1"/>
  <c r="K3329" i="10" s="1"/>
  <c r="K3330" i="10" s="1"/>
  <c r="K3331" i="10" s="1"/>
  <c r="K3332" i="10" s="1"/>
  <c r="K3333" i="10" s="1"/>
  <c r="K3334" i="10" s="1"/>
  <c r="K3335" i="10" s="1"/>
  <c r="K3336" i="10" s="1"/>
  <c r="K3337" i="10" s="1"/>
  <c r="K3338" i="10" s="1"/>
  <c r="K3339" i="10" s="1"/>
  <c r="K3340" i="10" s="1"/>
  <c r="K3341" i="10" s="1"/>
  <c r="K3342" i="10" s="1"/>
  <c r="K3343" i="10" s="1"/>
  <c r="K3344" i="10" s="1"/>
  <c r="K3345" i="10" s="1"/>
  <c r="K3346" i="10" s="1"/>
  <c r="K3347" i="10" s="1"/>
  <c r="K3348" i="10" s="1"/>
  <c r="K3349" i="10" s="1"/>
  <c r="K3350" i="10" s="1"/>
  <c r="K3351" i="10" s="1"/>
  <c r="K3352" i="10" s="1"/>
  <c r="K3353" i="10" s="1"/>
  <c r="K3354" i="10" s="1"/>
  <c r="K3355" i="10" s="1"/>
  <c r="K3356" i="10" s="1"/>
  <c r="K3357" i="10" s="1"/>
  <c r="K3358" i="10" s="1"/>
  <c r="K3359" i="10" s="1"/>
  <c r="K3360" i="10" s="1"/>
  <c r="K3361" i="10" s="1"/>
  <c r="K3362" i="10" s="1"/>
  <c r="K3363" i="10" s="1"/>
  <c r="K3364" i="10" s="1"/>
  <c r="K3365" i="10" s="1"/>
  <c r="K3366" i="10" s="1"/>
  <c r="K3367" i="10" s="1"/>
  <c r="K3368" i="10" s="1"/>
  <c r="K3369" i="10" s="1"/>
  <c r="K3370" i="10" s="1"/>
  <c r="K3371" i="10" s="1"/>
  <c r="K3372" i="10" s="1"/>
  <c r="K3373" i="10" s="1"/>
  <c r="K3374" i="10" s="1"/>
  <c r="K3375" i="10" s="1"/>
  <c r="K3376" i="10" s="1"/>
  <c r="K3377" i="10" s="1"/>
  <c r="K3378" i="10" s="1"/>
  <c r="K3379" i="10" s="1"/>
  <c r="K3380" i="10" s="1"/>
  <c r="K3381" i="10" s="1"/>
  <c r="K3382" i="10" s="1"/>
  <c r="K3383" i="10" s="1"/>
  <c r="K3384" i="10" s="1"/>
  <c r="K3385" i="10" s="1"/>
  <c r="K3386" i="10" s="1"/>
  <c r="K3387" i="10" s="1"/>
  <c r="K3388" i="10" s="1"/>
  <c r="K3389" i="10" s="1"/>
  <c r="K3390" i="10" s="1"/>
  <c r="K3391" i="10" s="1"/>
  <c r="K3392" i="10" s="1"/>
  <c r="K3393" i="10" s="1"/>
  <c r="K3394" i="10" s="1"/>
  <c r="K3395" i="10" s="1"/>
  <c r="K3396" i="10" s="1"/>
  <c r="K3397" i="10" s="1"/>
  <c r="K3398" i="10" s="1"/>
  <c r="K3399" i="10" s="1"/>
  <c r="K3400" i="10" s="1"/>
  <c r="K3401" i="10" s="1"/>
  <c r="K3402" i="10" s="1"/>
  <c r="K3403" i="10" s="1"/>
  <c r="K3404" i="10" s="1"/>
  <c r="K3405" i="10" s="1"/>
  <c r="K3406" i="10" s="1"/>
  <c r="K3407" i="10" s="1"/>
  <c r="K3408" i="10" s="1"/>
  <c r="K3409" i="10" s="1"/>
  <c r="K3410" i="10" s="1"/>
  <c r="K3411" i="10" s="1"/>
  <c r="K3412" i="10" s="1"/>
  <c r="K3413" i="10" s="1"/>
  <c r="K3414" i="10" s="1"/>
  <c r="K3415" i="10" s="1"/>
  <c r="K3416" i="10" s="1"/>
  <c r="K3417" i="10" s="1"/>
  <c r="K3418" i="10" s="1"/>
  <c r="K3419" i="10" s="1"/>
  <c r="K3420" i="10" s="1"/>
  <c r="K3421" i="10" s="1"/>
  <c r="K3422" i="10" s="1"/>
  <c r="K3423" i="10" s="1"/>
  <c r="K3424" i="10" s="1"/>
  <c r="K3425" i="10" s="1"/>
  <c r="K3426" i="10" s="1"/>
  <c r="K3427" i="10" s="1"/>
  <c r="K3428" i="10" s="1"/>
  <c r="K3429" i="10" s="1"/>
  <c r="K3430" i="10" s="1"/>
  <c r="K3431" i="10" s="1"/>
  <c r="K3432" i="10" s="1"/>
  <c r="K3433" i="10" s="1"/>
  <c r="K3434" i="10" s="1"/>
  <c r="K3435" i="10" s="1"/>
  <c r="K3436" i="10" s="1"/>
  <c r="K3437" i="10" s="1"/>
  <c r="K3438" i="10" s="1"/>
  <c r="K3439" i="10" s="1"/>
  <c r="K3440" i="10" s="1"/>
  <c r="K3441" i="10" s="1"/>
  <c r="K3442" i="10" s="1"/>
  <c r="K3443" i="10" s="1"/>
  <c r="K3444" i="10" s="1"/>
  <c r="K3445" i="10" s="1"/>
  <c r="K3446" i="10" s="1"/>
  <c r="K3447" i="10" s="1"/>
  <c r="K3448" i="10" s="1"/>
  <c r="K3449" i="10" s="1"/>
  <c r="K3450" i="10" s="1"/>
  <c r="K3451" i="10" s="1"/>
  <c r="K3452" i="10" s="1"/>
  <c r="K3453" i="10" s="1"/>
  <c r="K3454" i="10" s="1"/>
  <c r="K3455" i="10" s="1"/>
  <c r="K3456" i="10" s="1"/>
  <c r="K3457" i="10" s="1"/>
  <c r="K3458" i="10" s="1"/>
  <c r="K3459" i="10" s="1"/>
  <c r="K3460" i="10" s="1"/>
  <c r="K3461" i="10" s="1"/>
  <c r="K3462" i="10" s="1"/>
  <c r="K3463" i="10" s="1"/>
  <c r="K3464" i="10" s="1"/>
  <c r="K3465" i="10" s="1"/>
  <c r="K3466" i="10" s="1"/>
  <c r="K3467" i="10" s="1"/>
  <c r="K3468" i="10" s="1"/>
  <c r="K3469" i="10" s="1"/>
  <c r="K3470" i="10" s="1"/>
  <c r="K3471" i="10" s="1"/>
  <c r="K3472" i="10" s="1"/>
  <c r="K3473" i="10" s="1"/>
  <c r="K3474" i="10" s="1"/>
  <c r="K3475" i="10" s="1"/>
  <c r="K3476" i="10" s="1"/>
  <c r="K3477" i="10" s="1"/>
  <c r="K3478" i="10" s="1"/>
  <c r="K3479" i="10" s="1"/>
  <c r="K3480" i="10" s="1"/>
  <c r="K3481" i="10" s="1"/>
  <c r="K3482" i="10" s="1"/>
  <c r="K3483" i="10" s="1"/>
  <c r="K3484" i="10" s="1"/>
  <c r="K3485" i="10" s="1"/>
  <c r="K3486" i="10" s="1"/>
  <c r="K3487" i="10" s="1"/>
  <c r="K3488" i="10" s="1"/>
  <c r="K3489" i="10" s="1"/>
  <c r="K3490" i="10" s="1"/>
  <c r="K3491" i="10" s="1"/>
  <c r="K3492" i="10" s="1"/>
  <c r="K3493" i="10" s="1"/>
  <c r="K3494" i="10" s="1"/>
  <c r="K3495" i="10" s="1"/>
  <c r="K3496" i="10" s="1"/>
  <c r="K3497" i="10" s="1"/>
  <c r="K3498" i="10" s="1"/>
  <c r="K3499" i="10" s="1"/>
  <c r="K3500" i="10" s="1"/>
  <c r="K3501" i="10" s="1"/>
  <c r="K3502" i="10" s="1"/>
  <c r="K3503" i="10" s="1"/>
  <c r="K3504" i="10" s="1"/>
  <c r="K3505" i="10" s="1"/>
  <c r="K3506" i="10" s="1"/>
  <c r="K3507" i="10" s="1"/>
  <c r="K3508" i="10" s="1"/>
  <c r="K3509" i="10" s="1"/>
  <c r="K3510" i="10" s="1"/>
  <c r="K3511" i="10" s="1"/>
  <c r="K3512" i="10" s="1"/>
  <c r="K3513" i="10" s="1"/>
  <c r="K3514" i="10" s="1"/>
  <c r="K3515" i="10" s="1"/>
  <c r="K3516" i="10" s="1"/>
  <c r="K3517" i="10" s="1"/>
  <c r="K3518" i="10" s="1"/>
  <c r="K3519" i="10" s="1"/>
  <c r="K3520" i="10" s="1"/>
  <c r="K3521" i="10" s="1"/>
  <c r="K3522" i="10" s="1"/>
  <c r="K3523" i="10" s="1"/>
  <c r="K3524" i="10" s="1"/>
  <c r="K3525" i="10" s="1"/>
  <c r="K3526" i="10" s="1"/>
  <c r="K3527" i="10" s="1"/>
  <c r="K3528" i="10" s="1"/>
  <c r="K3529" i="10" s="1"/>
  <c r="K3530" i="10" s="1"/>
  <c r="K3531" i="10" s="1"/>
  <c r="K3532" i="10" s="1"/>
  <c r="K3533" i="10" s="1"/>
  <c r="K3534" i="10" s="1"/>
  <c r="K3535" i="10" s="1"/>
  <c r="K3536" i="10" s="1"/>
  <c r="K3537" i="10" s="1"/>
  <c r="K3538" i="10" s="1"/>
  <c r="K3539" i="10" s="1"/>
  <c r="K3540" i="10" s="1"/>
  <c r="K3541" i="10" s="1"/>
  <c r="K3542" i="10" s="1"/>
  <c r="K3543" i="10" s="1"/>
  <c r="K3544" i="10" s="1"/>
  <c r="K3545" i="10" s="1"/>
  <c r="K3546" i="10" s="1"/>
  <c r="K3547" i="10" s="1"/>
  <c r="K3548" i="10" s="1"/>
  <c r="K3549" i="10" s="1"/>
  <c r="K3550" i="10" s="1"/>
  <c r="K3551" i="10" s="1"/>
  <c r="K3552" i="10" s="1"/>
  <c r="K3553" i="10" s="1"/>
  <c r="K3554" i="10" s="1"/>
  <c r="K3555" i="10" s="1"/>
  <c r="K3556" i="10" s="1"/>
  <c r="K3557" i="10" s="1"/>
  <c r="K3558" i="10" s="1"/>
  <c r="K3559" i="10" s="1"/>
  <c r="K3560" i="10" s="1"/>
  <c r="K3561" i="10" s="1"/>
  <c r="K3562" i="10" s="1"/>
  <c r="K3563" i="10" s="1"/>
  <c r="K3564" i="10" s="1"/>
  <c r="K3565" i="10" s="1"/>
  <c r="K3566" i="10" s="1"/>
  <c r="K3567" i="10" s="1"/>
  <c r="K3568" i="10" s="1"/>
  <c r="K3569" i="10" s="1"/>
  <c r="K3570" i="10" s="1"/>
  <c r="K3571" i="10" s="1"/>
  <c r="K3572" i="10" s="1"/>
  <c r="K3573" i="10" s="1"/>
  <c r="K3574" i="10" s="1"/>
  <c r="K3575" i="10" s="1"/>
  <c r="K3576" i="10" s="1"/>
  <c r="K3577" i="10" s="1"/>
  <c r="K3578" i="10" s="1"/>
  <c r="K3579" i="10" s="1"/>
  <c r="K3580" i="10" s="1"/>
  <c r="K3581" i="10" s="1"/>
  <c r="K3582" i="10" s="1"/>
  <c r="K3583" i="10" s="1"/>
  <c r="K3584" i="10" s="1"/>
  <c r="K3585" i="10" s="1"/>
  <c r="K3586" i="10" s="1"/>
  <c r="K3587" i="10" s="1"/>
  <c r="K3588" i="10" s="1"/>
  <c r="K3589" i="10" s="1"/>
  <c r="K3590" i="10" s="1"/>
  <c r="K3591" i="10" s="1"/>
  <c r="K3592" i="10" s="1"/>
  <c r="K3593" i="10" s="1"/>
  <c r="K3594" i="10" s="1"/>
  <c r="K3595" i="10" s="1"/>
  <c r="K3596" i="10" s="1"/>
  <c r="K3597" i="10" s="1"/>
  <c r="K3598" i="10" s="1"/>
  <c r="K3599" i="10" s="1"/>
  <c r="K3600" i="10" s="1"/>
  <c r="K3601" i="10" s="1"/>
  <c r="K3602" i="10" s="1"/>
  <c r="K3603" i="10" s="1"/>
  <c r="K3604" i="10" s="1"/>
  <c r="K3605" i="10" s="1"/>
  <c r="K3606" i="10" s="1"/>
  <c r="K3607" i="10" s="1"/>
  <c r="K3608" i="10" s="1"/>
  <c r="K3609" i="10" s="1"/>
  <c r="K3610" i="10" s="1"/>
  <c r="K3611" i="10" s="1"/>
  <c r="K3612" i="10" s="1"/>
  <c r="K3613" i="10" s="1"/>
  <c r="K3614" i="10" s="1"/>
  <c r="K3615" i="10" s="1"/>
  <c r="K3616" i="10" s="1"/>
  <c r="K3617" i="10" s="1"/>
  <c r="K3618" i="10" s="1"/>
  <c r="K3619" i="10" s="1"/>
  <c r="K3620" i="10" s="1"/>
  <c r="K3621" i="10" s="1"/>
  <c r="K3622" i="10" s="1"/>
  <c r="K3623" i="10" s="1"/>
  <c r="K3624" i="10" s="1"/>
  <c r="K3625" i="10" s="1"/>
  <c r="K3626" i="10" s="1"/>
  <c r="K3627" i="10" s="1"/>
  <c r="K3628" i="10" s="1"/>
  <c r="K3629" i="10" s="1"/>
  <c r="K3630" i="10" s="1"/>
  <c r="K3631" i="10" s="1"/>
  <c r="K3632" i="10" s="1"/>
  <c r="K3633" i="10" s="1"/>
  <c r="K3634" i="10" s="1"/>
  <c r="K3635" i="10" s="1"/>
  <c r="K3636" i="10" s="1"/>
  <c r="K3637" i="10" s="1"/>
  <c r="K3638" i="10" s="1"/>
  <c r="K3639" i="10" s="1"/>
  <c r="K3640" i="10" s="1"/>
  <c r="K3641" i="10" s="1"/>
  <c r="K3642" i="10" s="1"/>
  <c r="K3643" i="10" s="1"/>
  <c r="K3644" i="10" s="1"/>
  <c r="K3645" i="10" s="1"/>
  <c r="K3646" i="10" s="1"/>
  <c r="K3647" i="10" s="1"/>
  <c r="K3648" i="10" s="1"/>
  <c r="K3649" i="10" s="1"/>
  <c r="K3650" i="10" s="1"/>
  <c r="K3651" i="10" s="1"/>
  <c r="K3652" i="10" s="1"/>
  <c r="K3653" i="10" s="1"/>
  <c r="K3654" i="10" s="1"/>
  <c r="K3655" i="10" s="1"/>
  <c r="K3656" i="10" s="1"/>
  <c r="K3657" i="10" s="1"/>
  <c r="K3658" i="10" s="1"/>
  <c r="K3659" i="10" s="1"/>
  <c r="K3660" i="10" s="1"/>
  <c r="K3661" i="10" s="1"/>
  <c r="K3662" i="10" s="1"/>
  <c r="K3663" i="10" s="1"/>
  <c r="K3664" i="10" s="1"/>
  <c r="K3665" i="10" s="1"/>
  <c r="K3666" i="10" s="1"/>
  <c r="K3667" i="10" s="1"/>
  <c r="K3668" i="10" s="1"/>
  <c r="K3669" i="10" s="1"/>
  <c r="K3670" i="10" s="1"/>
  <c r="K3671" i="10" s="1"/>
  <c r="K3672" i="10" s="1"/>
  <c r="K3673" i="10" s="1"/>
  <c r="K3674" i="10" s="1"/>
  <c r="K3675" i="10" s="1"/>
  <c r="K3676" i="10" s="1"/>
  <c r="K3677" i="10" s="1"/>
  <c r="K3678" i="10" s="1"/>
  <c r="K3679" i="10" s="1"/>
  <c r="K3680" i="10" s="1"/>
  <c r="K3681" i="10" s="1"/>
  <c r="K3682" i="10" s="1"/>
  <c r="K3683" i="10" s="1"/>
  <c r="K3684" i="10" s="1"/>
  <c r="K3685" i="10" s="1"/>
  <c r="K3686" i="10" s="1"/>
  <c r="K3687" i="10" s="1"/>
  <c r="K3688" i="10" s="1"/>
  <c r="K3689" i="10" s="1"/>
  <c r="K3690" i="10" s="1"/>
  <c r="K3691" i="10" s="1"/>
  <c r="K3692" i="10" s="1"/>
  <c r="K3693" i="10" s="1"/>
  <c r="K3694" i="10" s="1"/>
  <c r="K3695" i="10" s="1"/>
  <c r="K3696" i="10" s="1"/>
  <c r="K3697" i="10" s="1"/>
  <c r="K3698" i="10" s="1"/>
  <c r="K3699" i="10" s="1"/>
  <c r="K3700" i="10" s="1"/>
  <c r="K3701" i="10" s="1"/>
  <c r="K3702" i="10" s="1"/>
  <c r="K3703" i="10" s="1"/>
  <c r="K3704" i="10" s="1"/>
  <c r="K3705" i="10" s="1"/>
  <c r="K3706" i="10" s="1"/>
  <c r="K3707" i="10" s="1"/>
  <c r="K3708" i="10" s="1"/>
  <c r="K3709" i="10" s="1"/>
  <c r="K3710" i="10" s="1"/>
  <c r="K3711" i="10" s="1"/>
  <c r="K3712" i="10" s="1"/>
  <c r="K3713" i="10" s="1"/>
  <c r="K3714" i="10" s="1"/>
  <c r="K3715" i="10" s="1"/>
  <c r="K3716" i="10" s="1"/>
  <c r="K3717" i="10" s="1"/>
  <c r="K3718" i="10" s="1"/>
  <c r="K3719" i="10" s="1"/>
  <c r="K3720" i="10" s="1"/>
  <c r="K3721" i="10" s="1"/>
  <c r="K3722" i="10" s="1"/>
  <c r="K3723" i="10" s="1"/>
  <c r="K3724" i="10" s="1"/>
  <c r="K3725" i="10" s="1"/>
  <c r="K3726" i="10" s="1"/>
  <c r="K3727" i="10" s="1"/>
  <c r="K3728" i="10" s="1"/>
  <c r="K3729" i="10" s="1"/>
  <c r="K3730" i="10" s="1"/>
  <c r="K3731" i="10" s="1"/>
  <c r="K3732" i="10" s="1"/>
  <c r="K3733" i="10" s="1"/>
  <c r="K3734" i="10" s="1"/>
  <c r="K3735" i="10" s="1"/>
  <c r="K3736" i="10" s="1"/>
  <c r="K3737" i="10" s="1"/>
  <c r="K3738" i="10" s="1"/>
  <c r="K3739" i="10" s="1"/>
  <c r="K3740" i="10" s="1"/>
  <c r="K3741" i="10" s="1"/>
  <c r="K3742" i="10" s="1"/>
  <c r="K3743" i="10" s="1"/>
  <c r="K3744" i="10" s="1"/>
  <c r="K3745" i="10" s="1"/>
  <c r="K3746" i="10" s="1"/>
  <c r="K3747" i="10" s="1"/>
  <c r="K3748" i="10" s="1"/>
  <c r="K3749" i="10" s="1"/>
  <c r="K3750" i="10" s="1"/>
  <c r="K3751" i="10" s="1"/>
  <c r="K3752" i="10" s="1"/>
  <c r="K3753" i="10" s="1"/>
  <c r="K3754" i="10" s="1"/>
  <c r="K3755" i="10" s="1"/>
  <c r="K3756" i="10" s="1"/>
  <c r="K3757" i="10" s="1"/>
  <c r="K3758" i="10" s="1"/>
  <c r="K3759" i="10" s="1"/>
  <c r="K3760" i="10" s="1"/>
  <c r="K3761" i="10" s="1"/>
  <c r="K3762" i="10" s="1"/>
  <c r="K3763" i="10" s="1"/>
  <c r="K3764" i="10" s="1"/>
  <c r="K3765" i="10" s="1"/>
  <c r="K3766" i="10" s="1"/>
  <c r="K3767" i="10" s="1"/>
  <c r="K3768" i="10" s="1"/>
  <c r="K3769" i="10" s="1"/>
  <c r="K3770" i="10" s="1"/>
  <c r="K3771" i="10" s="1"/>
  <c r="K3772" i="10" s="1"/>
  <c r="K3773" i="10" s="1"/>
  <c r="K3774" i="10" s="1"/>
  <c r="K3775" i="10" s="1"/>
  <c r="K3776" i="10" s="1"/>
  <c r="K3777" i="10" s="1"/>
  <c r="K3778" i="10" s="1"/>
  <c r="K3779" i="10" s="1"/>
  <c r="K3780" i="10" s="1"/>
  <c r="K3781" i="10" s="1"/>
  <c r="K3782" i="10" s="1"/>
  <c r="K3783" i="10" s="1"/>
  <c r="K3784" i="10" s="1"/>
  <c r="K3785" i="10" s="1"/>
  <c r="K3786" i="10" s="1"/>
  <c r="K3787" i="10" s="1"/>
  <c r="K3788" i="10" s="1"/>
  <c r="K3789" i="10" s="1"/>
  <c r="K3790" i="10" s="1"/>
  <c r="K3791" i="10" s="1"/>
  <c r="K3792" i="10" s="1"/>
  <c r="K3793" i="10" s="1"/>
  <c r="K3794" i="10" s="1"/>
  <c r="K3795" i="10" s="1"/>
  <c r="K3796" i="10" s="1"/>
  <c r="K3797" i="10" s="1"/>
  <c r="K3798" i="10" s="1"/>
  <c r="K3799" i="10" s="1"/>
  <c r="K3800" i="10" s="1"/>
  <c r="K3801" i="10" s="1"/>
  <c r="K3802" i="10" s="1"/>
  <c r="K3803" i="10" s="1"/>
  <c r="K3804" i="10" s="1"/>
  <c r="K3805" i="10" s="1"/>
  <c r="K3806" i="10" s="1"/>
  <c r="K3807" i="10" s="1"/>
  <c r="K3808" i="10" s="1"/>
  <c r="K3809" i="10" s="1"/>
  <c r="K3810" i="10" s="1"/>
  <c r="K3811" i="10" s="1"/>
  <c r="K3812" i="10" s="1"/>
  <c r="K3813" i="10" s="1"/>
  <c r="K3814" i="10" s="1"/>
  <c r="K3815" i="10" s="1"/>
  <c r="K3816" i="10" s="1"/>
  <c r="K3817" i="10" s="1"/>
  <c r="K3818" i="10" s="1"/>
  <c r="K3819" i="10" s="1"/>
  <c r="K3820" i="10" s="1"/>
  <c r="K3821" i="10" s="1"/>
  <c r="K3822" i="10" s="1"/>
  <c r="K3823" i="10" s="1"/>
  <c r="K3824" i="10" s="1"/>
  <c r="K3825" i="10" s="1"/>
  <c r="K3826" i="10" s="1"/>
  <c r="K3827" i="10" s="1"/>
  <c r="K3828" i="10" s="1"/>
  <c r="K3829" i="10" s="1"/>
  <c r="K3830" i="10" s="1"/>
  <c r="K3831" i="10" s="1"/>
  <c r="K3832" i="10" s="1"/>
  <c r="K3833" i="10" s="1"/>
  <c r="K3834" i="10" s="1"/>
  <c r="K3835" i="10" s="1"/>
  <c r="K3836" i="10" s="1"/>
  <c r="K3837" i="10" s="1"/>
  <c r="K3838" i="10" s="1"/>
  <c r="K3839" i="10" s="1"/>
  <c r="K3840" i="10" s="1"/>
  <c r="K3841" i="10" s="1"/>
  <c r="K3842" i="10" s="1"/>
  <c r="K3843" i="10" s="1"/>
  <c r="K3844" i="10" s="1"/>
  <c r="K3845" i="10" s="1"/>
  <c r="K3846" i="10" s="1"/>
  <c r="K3847" i="10" s="1"/>
  <c r="K3848" i="10" s="1"/>
  <c r="K3849" i="10" s="1"/>
  <c r="K3850" i="10" s="1"/>
  <c r="K3851" i="10" s="1"/>
  <c r="K3852" i="10" s="1"/>
  <c r="K3853" i="10" s="1"/>
  <c r="K3854" i="10" s="1"/>
  <c r="K3855" i="10" s="1"/>
  <c r="K3856" i="10" s="1"/>
  <c r="K3857" i="10" s="1"/>
  <c r="K3858" i="10" s="1"/>
  <c r="K3859" i="10" s="1"/>
  <c r="K3860" i="10" s="1"/>
  <c r="K3861" i="10" s="1"/>
  <c r="K3862" i="10" s="1"/>
  <c r="K3863" i="10" s="1"/>
  <c r="K3864" i="10" s="1"/>
  <c r="K3865" i="10" s="1"/>
  <c r="K3866" i="10" s="1"/>
  <c r="K3867" i="10" s="1"/>
  <c r="K3868" i="10" s="1"/>
  <c r="K3869" i="10" s="1"/>
  <c r="K3870" i="10" s="1"/>
  <c r="K3871" i="10" s="1"/>
  <c r="K3872" i="10" s="1"/>
  <c r="K3873" i="10" s="1"/>
  <c r="K3874" i="10" s="1"/>
  <c r="K3875" i="10" s="1"/>
  <c r="K3876" i="10" s="1"/>
  <c r="K3877" i="10" s="1"/>
  <c r="K3878" i="10" s="1"/>
  <c r="K3879" i="10" s="1"/>
  <c r="K3880" i="10" s="1"/>
  <c r="K3881" i="10" s="1"/>
  <c r="K3882" i="10" s="1"/>
  <c r="K3883" i="10" s="1"/>
  <c r="K3884" i="10" s="1"/>
  <c r="K3885" i="10" s="1"/>
  <c r="K3886" i="10" s="1"/>
  <c r="K3887" i="10" s="1"/>
  <c r="K3888" i="10" s="1"/>
  <c r="K3889" i="10" s="1"/>
  <c r="K3890" i="10" s="1"/>
  <c r="K3891" i="10" s="1"/>
  <c r="K3892" i="10" s="1"/>
  <c r="K3893" i="10" s="1"/>
  <c r="K3894" i="10" s="1"/>
  <c r="K3895" i="10" s="1"/>
  <c r="K3896" i="10" s="1"/>
  <c r="K3897" i="10" s="1"/>
  <c r="K3898" i="10" s="1"/>
  <c r="K3899" i="10" s="1"/>
  <c r="K3900" i="10" s="1"/>
  <c r="K3901" i="10" s="1"/>
  <c r="K3902" i="10" s="1"/>
  <c r="K3903" i="10" s="1"/>
  <c r="K3904" i="10" s="1"/>
  <c r="K3905" i="10" s="1"/>
  <c r="K3906" i="10" s="1"/>
  <c r="K3907" i="10" s="1"/>
  <c r="K3908" i="10" s="1"/>
  <c r="K3909" i="10" s="1"/>
  <c r="K3910" i="10" s="1"/>
  <c r="K3911" i="10" s="1"/>
  <c r="K3912" i="10" s="1"/>
  <c r="K3913" i="10" s="1"/>
  <c r="K3914" i="10" s="1"/>
  <c r="K3915" i="10" s="1"/>
  <c r="K3916" i="10" s="1"/>
  <c r="K3917" i="10" s="1"/>
  <c r="K3918" i="10" s="1"/>
  <c r="K3919" i="10" s="1"/>
  <c r="K3920" i="10" s="1"/>
  <c r="K3921" i="10" s="1"/>
  <c r="K3922" i="10" s="1"/>
  <c r="K3923" i="10" s="1"/>
  <c r="K3924" i="10" s="1"/>
  <c r="K3925" i="10" s="1"/>
  <c r="K3926" i="10" s="1"/>
  <c r="K3927" i="10" s="1"/>
  <c r="K3928" i="10" s="1"/>
  <c r="K3929" i="10" s="1"/>
  <c r="K3930" i="10" s="1"/>
  <c r="K3931" i="10" s="1"/>
  <c r="K3932" i="10" s="1"/>
  <c r="K3933" i="10" s="1"/>
  <c r="K3934" i="10" s="1"/>
  <c r="K3935" i="10" s="1"/>
  <c r="K3936" i="10" s="1"/>
  <c r="K3937" i="10" s="1"/>
  <c r="K3938" i="10" s="1"/>
  <c r="K3939" i="10" s="1"/>
  <c r="K3940" i="10" s="1"/>
  <c r="K3941" i="10" s="1"/>
  <c r="K3942" i="10" s="1"/>
  <c r="K3943" i="10" s="1"/>
  <c r="K3944" i="10" s="1"/>
  <c r="K3945" i="10" s="1"/>
  <c r="K3946" i="10" s="1"/>
  <c r="K3947" i="10" s="1"/>
  <c r="K3948" i="10" s="1"/>
  <c r="K3949" i="10" s="1"/>
  <c r="K3950" i="10" s="1"/>
  <c r="K3951" i="10" s="1"/>
  <c r="K3952" i="10" s="1"/>
  <c r="K3953" i="10" s="1"/>
  <c r="K3954" i="10" s="1"/>
  <c r="K3955" i="10" s="1"/>
  <c r="K3956" i="10" s="1"/>
  <c r="K3957" i="10" s="1"/>
  <c r="K3958" i="10" s="1"/>
  <c r="K3959" i="10" s="1"/>
  <c r="K3960" i="10" s="1"/>
  <c r="K3961" i="10" s="1"/>
  <c r="K3962" i="10" s="1"/>
  <c r="K3963" i="10" s="1"/>
  <c r="K3964" i="10" s="1"/>
  <c r="K3965" i="10" s="1"/>
  <c r="K3966" i="10" s="1"/>
  <c r="K3967" i="10" s="1"/>
  <c r="K3968" i="10" s="1"/>
  <c r="K3969" i="10" s="1"/>
  <c r="K3970" i="10" s="1"/>
  <c r="K3971" i="10" s="1"/>
  <c r="K3972" i="10" s="1"/>
  <c r="K3973" i="10" s="1"/>
  <c r="K3974" i="10" s="1"/>
  <c r="K3975" i="10" s="1"/>
  <c r="K3976" i="10" s="1"/>
  <c r="K3977" i="10" s="1"/>
  <c r="K3978" i="10" s="1"/>
  <c r="K3979" i="10" s="1"/>
  <c r="K3980" i="10" s="1"/>
  <c r="K3981" i="10" s="1"/>
  <c r="K3982" i="10" s="1"/>
  <c r="K3983" i="10" s="1"/>
  <c r="K3984" i="10" s="1"/>
  <c r="K3985" i="10" s="1"/>
  <c r="K3986" i="10" s="1"/>
  <c r="K3987" i="10" s="1"/>
  <c r="K3988" i="10" s="1"/>
  <c r="K3989" i="10" s="1"/>
  <c r="K3990" i="10" s="1"/>
  <c r="K3991" i="10" s="1"/>
  <c r="K3992" i="10" s="1"/>
  <c r="K3993" i="10" s="1"/>
  <c r="K3994" i="10" s="1"/>
  <c r="K3995" i="10" s="1"/>
  <c r="K3996" i="10" s="1"/>
  <c r="K3997" i="10" s="1"/>
  <c r="K3998" i="10" s="1"/>
  <c r="K3999" i="10" s="1"/>
  <c r="K4000" i="10" s="1"/>
  <c r="K4001" i="10" s="1"/>
  <c r="K4002" i="10" s="1"/>
  <c r="K4003" i="10" s="1"/>
  <c r="K4004" i="10" s="1"/>
  <c r="K4005" i="10" s="1"/>
  <c r="K4006" i="10" s="1"/>
  <c r="K4007" i="10" s="1"/>
  <c r="K4008" i="10" s="1"/>
  <c r="K4009" i="10" s="1"/>
  <c r="K4010" i="10" s="1"/>
  <c r="K4011" i="10" s="1"/>
  <c r="K4012" i="10" s="1"/>
  <c r="K4013" i="10" s="1"/>
  <c r="K4014" i="10" s="1"/>
  <c r="K4015" i="10" s="1"/>
  <c r="K4016" i="10" s="1"/>
  <c r="K4017" i="10" s="1"/>
  <c r="K4018" i="10" s="1"/>
  <c r="K4019" i="10" s="1"/>
  <c r="K4020" i="10" s="1"/>
  <c r="K4021" i="10" s="1"/>
  <c r="K4022" i="10" s="1"/>
  <c r="K4023" i="10" s="1"/>
  <c r="K4024" i="10" s="1"/>
  <c r="K4025" i="10" s="1"/>
  <c r="K4026" i="10" s="1"/>
  <c r="K4027" i="10" s="1"/>
  <c r="K4028" i="10" s="1"/>
  <c r="K4029" i="10" s="1"/>
  <c r="K4030" i="10" s="1"/>
  <c r="K4031" i="10" s="1"/>
  <c r="K4032" i="10" s="1"/>
  <c r="K4033" i="10" s="1"/>
  <c r="K4034" i="10" s="1"/>
  <c r="K4035" i="10" s="1"/>
  <c r="K4036" i="10" s="1"/>
  <c r="K4037" i="10" s="1"/>
  <c r="K4038" i="10" s="1"/>
  <c r="K4039" i="10" s="1"/>
  <c r="K4040" i="10" s="1"/>
  <c r="K4041" i="10" s="1"/>
  <c r="K4042" i="10" s="1"/>
  <c r="K4043" i="10" s="1"/>
  <c r="K4044" i="10" s="1"/>
  <c r="K4045" i="10" s="1"/>
  <c r="K4046" i="10" s="1"/>
  <c r="K4047" i="10" s="1"/>
  <c r="K4048" i="10" s="1"/>
  <c r="K4049" i="10" s="1"/>
  <c r="K4050" i="10" s="1"/>
  <c r="K4051" i="10" s="1"/>
  <c r="K4052" i="10" s="1"/>
  <c r="K4053" i="10" s="1"/>
  <c r="K4054" i="10" s="1"/>
  <c r="K4055" i="10" s="1"/>
  <c r="K4056" i="10" s="1"/>
  <c r="K4057" i="10" s="1"/>
  <c r="K4058" i="10" s="1"/>
  <c r="K4059" i="10" s="1"/>
  <c r="K4060" i="10" s="1"/>
  <c r="K4061" i="10" s="1"/>
  <c r="K4062" i="10" s="1"/>
  <c r="K4063" i="10" s="1"/>
  <c r="K4064" i="10" s="1"/>
  <c r="K4065" i="10" s="1"/>
  <c r="K4066" i="10" s="1"/>
  <c r="K4067" i="10" s="1"/>
  <c r="K4068" i="10" s="1"/>
  <c r="K4069" i="10" s="1"/>
  <c r="K4070" i="10" s="1"/>
  <c r="K4071" i="10" s="1"/>
  <c r="K4072" i="10" s="1"/>
  <c r="K4073" i="10" s="1"/>
  <c r="K4074" i="10" s="1"/>
  <c r="K4075" i="10" s="1"/>
  <c r="K4076" i="10" s="1"/>
  <c r="K4077" i="10" s="1"/>
  <c r="K4078" i="10" s="1"/>
  <c r="K4079" i="10" s="1"/>
  <c r="K4080" i="10" s="1"/>
  <c r="K4081" i="10" s="1"/>
  <c r="K4082" i="10" s="1"/>
  <c r="K4083" i="10" s="1"/>
  <c r="K4084" i="10" s="1"/>
  <c r="K4085" i="10" s="1"/>
  <c r="K4086" i="10" s="1"/>
  <c r="K4087" i="10" s="1"/>
  <c r="K4088" i="10" s="1"/>
  <c r="K4089" i="10" s="1"/>
  <c r="K4090" i="10" s="1"/>
  <c r="K4091" i="10" s="1"/>
  <c r="K4092" i="10" s="1"/>
  <c r="K4093" i="10" s="1"/>
  <c r="K4094" i="10" s="1"/>
  <c r="K4095" i="10" s="1"/>
  <c r="K4096" i="10" s="1"/>
  <c r="K4097" i="10" s="1"/>
  <c r="K4098" i="10" s="1"/>
  <c r="K4099" i="10" s="1"/>
  <c r="K4100" i="10" s="1"/>
  <c r="K4101" i="10" s="1"/>
  <c r="K4102" i="10" s="1"/>
  <c r="K4103" i="10" s="1"/>
  <c r="K4104" i="10" s="1"/>
  <c r="K4105" i="10" s="1"/>
  <c r="K4106" i="10" s="1"/>
  <c r="K4107" i="10" s="1"/>
  <c r="K4108" i="10" s="1"/>
  <c r="K4109" i="10" s="1"/>
  <c r="K4110" i="10" s="1"/>
  <c r="K4111" i="10" s="1"/>
  <c r="K4112" i="10" s="1"/>
  <c r="K4113" i="10" s="1"/>
  <c r="K4114" i="10" s="1"/>
  <c r="K4115" i="10" s="1"/>
  <c r="K4116" i="10" s="1"/>
  <c r="K4117" i="10" s="1"/>
  <c r="K4118" i="10" s="1"/>
  <c r="K4119" i="10" s="1"/>
  <c r="K4120" i="10" s="1"/>
  <c r="K4121" i="10" s="1"/>
  <c r="K4122" i="10" s="1"/>
  <c r="K4123" i="10" s="1"/>
  <c r="K4124" i="10" s="1"/>
  <c r="K4125" i="10" s="1"/>
  <c r="K4126" i="10" s="1"/>
  <c r="K4127" i="10" s="1"/>
  <c r="K4128" i="10" s="1"/>
  <c r="K4129" i="10" s="1"/>
  <c r="K4130" i="10" s="1"/>
  <c r="K4131" i="10" s="1"/>
  <c r="K4132" i="10" s="1"/>
  <c r="K4133" i="10" s="1"/>
  <c r="K4134" i="10" s="1"/>
  <c r="K4135" i="10" s="1"/>
  <c r="K4136" i="10" s="1"/>
  <c r="K4137" i="10" s="1"/>
  <c r="K4138" i="10" s="1"/>
  <c r="K4139" i="10" s="1"/>
  <c r="K4140" i="10" s="1"/>
  <c r="K4141" i="10" s="1"/>
  <c r="K4142" i="10" s="1"/>
  <c r="K4143" i="10" s="1"/>
  <c r="K4144" i="10" s="1"/>
  <c r="K4145" i="10" s="1"/>
  <c r="K4146" i="10" s="1"/>
  <c r="K4147" i="10" s="1"/>
  <c r="K4148" i="10" s="1"/>
  <c r="K4149" i="10" s="1"/>
  <c r="K4150" i="10" s="1"/>
  <c r="K4151" i="10" s="1"/>
  <c r="K4152" i="10" s="1"/>
  <c r="K4153" i="10" s="1"/>
  <c r="K4154" i="10" s="1"/>
  <c r="K4155" i="10" s="1"/>
  <c r="K4156" i="10" s="1"/>
  <c r="K4157" i="10" s="1"/>
  <c r="K4158" i="10" s="1"/>
  <c r="K4159" i="10" s="1"/>
  <c r="K4160" i="10" s="1"/>
  <c r="K4161" i="10" s="1"/>
  <c r="K4162" i="10" s="1"/>
  <c r="K4163" i="10" s="1"/>
  <c r="K4164" i="10" s="1"/>
  <c r="K4165" i="10" s="1"/>
  <c r="K4166" i="10" s="1"/>
  <c r="K4167" i="10" s="1"/>
  <c r="K4168" i="10" s="1"/>
  <c r="K4169" i="10" s="1"/>
  <c r="K4170" i="10" s="1"/>
  <c r="K4171" i="10" s="1"/>
  <c r="K4172" i="10" s="1"/>
  <c r="K4173" i="10" s="1"/>
  <c r="K4174" i="10" s="1"/>
  <c r="K4175" i="10" s="1"/>
  <c r="K4176" i="10" s="1"/>
  <c r="K4177" i="10" s="1"/>
  <c r="K4178" i="10" s="1"/>
  <c r="K4179" i="10" s="1"/>
  <c r="K4180" i="10" s="1"/>
  <c r="K4181" i="10" s="1"/>
  <c r="K4182" i="10" s="1"/>
  <c r="K4183" i="10" s="1"/>
  <c r="K4184" i="10" s="1"/>
  <c r="K4185" i="10" s="1"/>
  <c r="K4186" i="10" s="1"/>
  <c r="K4187" i="10" s="1"/>
  <c r="K4188" i="10" s="1"/>
  <c r="K4189" i="10" s="1"/>
  <c r="K4190" i="10" s="1"/>
  <c r="K4191" i="10" s="1"/>
  <c r="K4192" i="10" s="1"/>
  <c r="K4193" i="10" s="1"/>
  <c r="K4194" i="10" s="1"/>
  <c r="K4195" i="10" s="1"/>
  <c r="K4196" i="10" s="1"/>
  <c r="K4197" i="10" s="1"/>
  <c r="K4198" i="10" s="1"/>
  <c r="K4199" i="10" s="1"/>
  <c r="K4200" i="10" s="1"/>
  <c r="K4201" i="10" s="1"/>
  <c r="K4202" i="10" s="1"/>
  <c r="K4203" i="10" s="1"/>
  <c r="K4204" i="10" s="1"/>
  <c r="K4205" i="10" s="1"/>
  <c r="K4206" i="10" s="1"/>
  <c r="K4207" i="10" s="1"/>
  <c r="K4208" i="10" s="1"/>
  <c r="K4209" i="10" s="1"/>
  <c r="K4210" i="10" s="1"/>
  <c r="K4211" i="10" s="1"/>
  <c r="K4212" i="10" s="1"/>
  <c r="K4213" i="10" s="1"/>
  <c r="K4214" i="10" s="1"/>
  <c r="K4215" i="10" s="1"/>
  <c r="K4216" i="10" s="1"/>
  <c r="K4217" i="10" s="1"/>
  <c r="K4218" i="10" s="1"/>
  <c r="K4219" i="10" s="1"/>
  <c r="K4220" i="10" s="1"/>
  <c r="K4221" i="10" s="1"/>
  <c r="K4222" i="10" s="1"/>
  <c r="K4223" i="10" s="1"/>
  <c r="K4224" i="10" s="1"/>
  <c r="K4225" i="10" s="1"/>
  <c r="K4226" i="10" s="1"/>
  <c r="K4227" i="10" s="1"/>
  <c r="K4228" i="10" s="1"/>
  <c r="K4229" i="10" s="1"/>
  <c r="K4230" i="10" s="1"/>
  <c r="K4231" i="10" s="1"/>
  <c r="K4232" i="10" s="1"/>
  <c r="K4233" i="10" s="1"/>
  <c r="K4234" i="10" s="1"/>
  <c r="K4235" i="10" s="1"/>
  <c r="K4236" i="10" s="1"/>
  <c r="K4237" i="10" s="1"/>
  <c r="K4238" i="10" s="1"/>
  <c r="K4239" i="10" s="1"/>
  <c r="K4240" i="10" s="1"/>
  <c r="K4241" i="10" s="1"/>
  <c r="K4242" i="10" s="1"/>
  <c r="K4243" i="10" s="1"/>
  <c r="K4244" i="10" s="1"/>
  <c r="K4245" i="10" s="1"/>
  <c r="K4246" i="10" s="1"/>
  <c r="K4247" i="10" s="1"/>
  <c r="K4248" i="10" s="1"/>
  <c r="K4249" i="10" s="1"/>
  <c r="K4250" i="10" s="1"/>
  <c r="K4251" i="10" s="1"/>
  <c r="K4252" i="10" s="1"/>
  <c r="K4253" i="10" s="1"/>
  <c r="K4254" i="10" s="1"/>
  <c r="K4255" i="10" s="1"/>
  <c r="K4256" i="10" s="1"/>
  <c r="K4257" i="10" s="1"/>
  <c r="K4258" i="10" s="1"/>
  <c r="K4259" i="10" s="1"/>
  <c r="K4260" i="10" s="1"/>
  <c r="K4261" i="10" s="1"/>
  <c r="K4262" i="10" s="1"/>
  <c r="K4263" i="10" s="1"/>
  <c r="K4264" i="10" s="1"/>
  <c r="K4265" i="10" s="1"/>
  <c r="K4266" i="10" s="1"/>
  <c r="K4267" i="10" s="1"/>
  <c r="K4268" i="10" s="1"/>
  <c r="K4269" i="10" s="1"/>
  <c r="K4270" i="10" s="1"/>
  <c r="K4271" i="10" s="1"/>
  <c r="K4272" i="10" s="1"/>
  <c r="K4273" i="10" s="1"/>
  <c r="K4274" i="10" s="1"/>
  <c r="K4275" i="10" s="1"/>
  <c r="K4276" i="10" s="1"/>
  <c r="K4277" i="10" s="1"/>
  <c r="K4278" i="10" s="1"/>
  <c r="K4279" i="10" s="1"/>
  <c r="K4280" i="10" s="1"/>
  <c r="K4281" i="10" s="1"/>
  <c r="K4282" i="10" s="1"/>
  <c r="K4283" i="10" s="1"/>
  <c r="K4284" i="10" s="1"/>
  <c r="K4285" i="10" s="1"/>
  <c r="K4286" i="10" s="1"/>
  <c r="K4287" i="10" s="1"/>
  <c r="K4288" i="10" s="1"/>
  <c r="K4289" i="10" s="1"/>
  <c r="K4290" i="10" s="1"/>
  <c r="K4291" i="10" s="1"/>
  <c r="K4292" i="10" s="1"/>
  <c r="K4293" i="10" s="1"/>
  <c r="K4294" i="10" s="1"/>
  <c r="K4295" i="10" s="1"/>
  <c r="K4296" i="10" s="1"/>
  <c r="K4297" i="10" s="1"/>
  <c r="K4298" i="10" s="1"/>
  <c r="K4299" i="10" s="1"/>
  <c r="K4300" i="10" s="1"/>
  <c r="K4301" i="10" s="1"/>
  <c r="K4302" i="10" s="1"/>
  <c r="K4303" i="10" s="1"/>
  <c r="K4304" i="10" s="1"/>
  <c r="K4305" i="10" s="1"/>
  <c r="K4306" i="10" s="1"/>
  <c r="K4307" i="10" s="1"/>
  <c r="K4308" i="10" s="1"/>
  <c r="K4309" i="10" s="1"/>
  <c r="K4310" i="10" s="1"/>
  <c r="K4311" i="10" s="1"/>
  <c r="K4312" i="10" s="1"/>
  <c r="K4313" i="10" s="1"/>
  <c r="K4314" i="10" s="1"/>
  <c r="K4315" i="10" s="1"/>
  <c r="K4316" i="10" s="1"/>
  <c r="K4317" i="10" s="1"/>
  <c r="K4318" i="10" s="1"/>
  <c r="K4319" i="10" s="1"/>
  <c r="K4320" i="10" s="1"/>
  <c r="K4321" i="10" s="1"/>
  <c r="K4322" i="10" s="1"/>
  <c r="K4323" i="10" s="1"/>
  <c r="K4324" i="10" s="1"/>
  <c r="K4325" i="10" s="1"/>
  <c r="K4326" i="10" s="1"/>
  <c r="K4327" i="10" s="1"/>
  <c r="K4328" i="10" s="1"/>
  <c r="K4329" i="10" s="1"/>
  <c r="K4330" i="10" s="1"/>
  <c r="K4331" i="10" s="1"/>
  <c r="K4332" i="10" s="1"/>
  <c r="K4333" i="10" s="1"/>
  <c r="K4334" i="10" s="1"/>
  <c r="K4335" i="10" s="1"/>
  <c r="K4336" i="10" s="1"/>
  <c r="K4337" i="10" s="1"/>
  <c r="K4338" i="10" s="1"/>
  <c r="K4339" i="10" s="1"/>
  <c r="K4340" i="10" s="1"/>
  <c r="K4341" i="10" s="1"/>
  <c r="K4342" i="10" s="1"/>
  <c r="K4343" i="10" s="1"/>
  <c r="K4344" i="10" s="1"/>
  <c r="K4345" i="10" s="1"/>
  <c r="K4346" i="10" s="1"/>
  <c r="K4347" i="10" s="1"/>
  <c r="K4348" i="10" s="1"/>
  <c r="K4349" i="10" s="1"/>
  <c r="K4350" i="10" s="1"/>
  <c r="K4351" i="10" s="1"/>
  <c r="K4352" i="10" s="1"/>
  <c r="K4353" i="10" s="1"/>
  <c r="K4354" i="10" s="1"/>
  <c r="K4355" i="10" s="1"/>
  <c r="K4356" i="10" s="1"/>
  <c r="K4357" i="10" s="1"/>
  <c r="K4358" i="10" s="1"/>
  <c r="K4359" i="10" s="1"/>
  <c r="K4360" i="10" s="1"/>
  <c r="K4361" i="10" s="1"/>
  <c r="K4362" i="10" s="1"/>
  <c r="K4363" i="10" s="1"/>
  <c r="K4364" i="10" s="1"/>
  <c r="K4365" i="10" s="1"/>
  <c r="K4366" i="10" s="1"/>
  <c r="K4367" i="10" s="1"/>
  <c r="K4368" i="10" s="1"/>
  <c r="K4369" i="10" s="1"/>
  <c r="K4370" i="10" s="1"/>
  <c r="K4371" i="10" s="1"/>
  <c r="K4372" i="10" s="1"/>
  <c r="K4373" i="10" s="1"/>
  <c r="K4374" i="10" s="1"/>
  <c r="K4375" i="10" s="1"/>
  <c r="K4376" i="10" s="1"/>
  <c r="K4377" i="10" s="1"/>
  <c r="K4378" i="10" s="1"/>
  <c r="K4379" i="10" s="1"/>
  <c r="K4380" i="10" s="1"/>
  <c r="K4381" i="10" s="1"/>
  <c r="K4382" i="10" s="1"/>
  <c r="K4383" i="10" s="1"/>
  <c r="K4384" i="10" s="1"/>
  <c r="K4385" i="10" s="1"/>
  <c r="K4386" i="10" s="1"/>
  <c r="K4387" i="10" s="1"/>
  <c r="K4388" i="10" s="1"/>
  <c r="K4389" i="10" s="1"/>
  <c r="K4390" i="10" s="1"/>
  <c r="K4391" i="10" s="1"/>
  <c r="K4392" i="10" s="1"/>
  <c r="K4393" i="10" s="1"/>
  <c r="K4394" i="10" s="1"/>
  <c r="K4395" i="10" s="1"/>
  <c r="K4396" i="10" s="1"/>
  <c r="K4397" i="10" s="1"/>
  <c r="K4398" i="10" s="1"/>
  <c r="K4399" i="10" s="1"/>
  <c r="K4400" i="10" s="1"/>
  <c r="K4401" i="10" s="1"/>
  <c r="K4402" i="10" s="1"/>
  <c r="K4403" i="10" s="1"/>
  <c r="K4404" i="10" s="1"/>
  <c r="K4405" i="10" s="1"/>
  <c r="K4406" i="10" s="1"/>
  <c r="K4407" i="10" s="1"/>
  <c r="K4408" i="10" s="1"/>
  <c r="K4409" i="10" s="1"/>
  <c r="K4410" i="10" s="1"/>
  <c r="K4411" i="10" s="1"/>
  <c r="K4412" i="10" s="1"/>
  <c r="K4413" i="10" s="1"/>
  <c r="K4414" i="10" s="1"/>
  <c r="K4415" i="10" s="1"/>
  <c r="K4416" i="10" s="1"/>
  <c r="K4417" i="10" s="1"/>
  <c r="K4418" i="10" s="1"/>
  <c r="K4419" i="10" s="1"/>
  <c r="K4420" i="10" s="1"/>
  <c r="K4421" i="10" s="1"/>
  <c r="K4422" i="10" s="1"/>
  <c r="K4423" i="10" s="1"/>
  <c r="K4424" i="10" s="1"/>
  <c r="K4425" i="10" s="1"/>
  <c r="K4426" i="10" s="1"/>
  <c r="K4427" i="10" s="1"/>
  <c r="K4428" i="10" s="1"/>
  <c r="K4429" i="10" s="1"/>
  <c r="K4430" i="10" s="1"/>
  <c r="K4431" i="10" s="1"/>
  <c r="K4432" i="10" s="1"/>
  <c r="K4433" i="10" s="1"/>
  <c r="K4434" i="10" s="1"/>
  <c r="K4435" i="10" s="1"/>
  <c r="K4436" i="10" s="1"/>
  <c r="K4437" i="10" s="1"/>
  <c r="K4438" i="10" s="1"/>
  <c r="K4439" i="10" s="1"/>
  <c r="K4440" i="10" s="1"/>
  <c r="K4441" i="10" s="1"/>
  <c r="K4442" i="10" s="1"/>
  <c r="K4443" i="10" s="1"/>
  <c r="K4444" i="10" s="1"/>
  <c r="K4445" i="10" s="1"/>
  <c r="K4446" i="10" s="1"/>
  <c r="K4447" i="10" s="1"/>
  <c r="K4448" i="10" s="1"/>
  <c r="K4449" i="10" s="1"/>
  <c r="K4450" i="10" s="1"/>
  <c r="K4451" i="10" s="1"/>
  <c r="K4452" i="10" s="1"/>
  <c r="K4453" i="10" s="1"/>
  <c r="K4454" i="10" s="1"/>
  <c r="K4455" i="10" s="1"/>
  <c r="K4456" i="10" s="1"/>
  <c r="K4457" i="10" s="1"/>
  <c r="K4458" i="10" s="1"/>
  <c r="K4459" i="10" s="1"/>
  <c r="K4460" i="10" s="1"/>
  <c r="K4461" i="10" s="1"/>
  <c r="K4462" i="10" s="1"/>
  <c r="K4463" i="10" s="1"/>
  <c r="K4464" i="10" s="1"/>
  <c r="K4465" i="10" s="1"/>
  <c r="K4466" i="10" s="1"/>
  <c r="K4467" i="10" s="1"/>
  <c r="K4468" i="10" s="1"/>
  <c r="K4469" i="10" s="1"/>
  <c r="K4470" i="10" s="1"/>
  <c r="K4471" i="10" s="1"/>
  <c r="K4472" i="10" s="1"/>
  <c r="K4473" i="10" s="1"/>
  <c r="K4474" i="10" s="1"/>
  <c r="K4475" i="10" s="1"/>
  <c r="K4476" i="10" s="1"/>
  <c r="K4477" i="10" s="1"/>
  <c r="K4478" i="10" s="1"/>
  <c r="K4479" i="10" s="1"/>
  <c r="K4480" i="10" s="1"/>
  <c r="K4481" i="10" s="1"/>
  <c r="K4482" i="10" s="1"/>
  <c r="K4483" i="10" s="1"/>
  <c r="K4484" i="10" s="1"/>
  <c r="K4485" i="10" s="1"/>
  <c r="K4486" i="10" s="1"/>
  <c r="K4487" i="10" s="1"/>
  <c r="K4488" i="10" s="1"/>
  <c r="K4489" i="10" s="1"/>
  <c r="K4490" i="10" s="1"/>
  <c r="K4491" i="10" s="1"/>
  <c r="K4492" i="10" s="1"/>
  <c r="K4493" i="10" s="1"/>
  <c r="K4494" i="10" s="1"/>
  <c r="K4495" i="10" s="1"/>
  <c r="K4496" i="10" s="1"/>
  <c r="K4497" i="10" s="1"/>
  <c r="K4498" i="10" s="1"/>
  <c r="K4499" i="10" s="1"/>
  <c r="K4500" i="10" s="1"/>
  <c r="K4501" i="10" s="1"/>
  <c r="K4502" i="10" s="1"/>
  <c r="K4503" i="10" s="1"/>
  <c r="K4504" i="10" s="1"/>
  <c r="K4505" i="10" s="1"/>
  <c r="K4506" i="10" s="1"/>
  <c r="K4507" i="10" s="1"/>
  <c r="K4508" i="10" s="1"/>
  <c r="K4509" i="10" s="1"/>
  <c r="K4510" i="10" s="1"/>
  <c r="K4511" i="10" s="1"/>
  <c r="K4512" i="10" s="1"/>
  <c r="K4513" i="10" s="1"/>
  <c r="K4514" i="10" s="1"/>
  <c r="K4515" i="10" s="1"/>
  <c r="K4516" i="10" s="1"/>
  <c r="K4517" i="10" s="1"/>
  <c r="K4518" i="10" s="1"/>
  <c r="K4519" i="10" s="1"/>
  <c r="K4520" i="10" s="1"/>
  <c r="K4521" i="10" s="1"/>
  <c r="K4522" i="10" s="1"/>
  <c r="K4523" i="10" s="1"/>
  <c r="K4524" i="10" s="1"/>
  <c r="K4525" i="10" s="1"/>
  <c r="K4526" i="10" s="1"/>
  <c r="K4527" i="10" s="1"/>
  <c r="K4528" i="10" s="1"/>
  <c r="K4529" i="10" s="1"/>
  <c r="K4530" i="10" s="1"/>
  <c r="K4531" i="10" s="1"/>
  <c r="K4532" i="10" s="1"/>
  <c r="K4533" i="10" s="1"/>
  <c r="K4534" i="10" s="1"/>
  <c r="K4535" i="10" s="1"/>
  <c r="K4536" i="10" s="1"/>
  <c r="K4537" i="10" s="1"/>
  <c r="K4538" i="10" s="1"/>
  <c r="K4539" i="10" s="1"/>
  <c r="K4540" i="10" s="1"/>
  <c r="K4541" i="10" s="1"/>
  <c r="K4542" i="10" s="1"/>
  <c r="K4543" i="10" s="1"/>
  <c r="K4544" i="10" s="1"/>
  <c r="K4545" i="10" s="1"/>
  <c r="K4546" i="10" s="1"/>
  <c r="K4547" i="10" s="1"/>
  <c r="K4548" i="10" s="1"/>
  <c r="K4549" i="10" s="1"/>
  <c r="K4550" i="10" s="1"/>
  <c r="K4551" i="10" s="1"/>
  <c r="K4552" i="10" s="1"/>
  <c r="K4553" i="10" s="1"/>
  <c r="K4554" i="10" s="1"/>
  <c r="K4555" i="10" s="1"/>
  <c r="K4556" i="10" s="1"/>
  <c r="K4557" i="10" s="1"/>
  <c r="K4558" i="10" s="1"/>
  <c r="K4559" i="10" s="1"/>
  <c r="K4560" i="10" s="1"/>
  <c r="K4561" i="10" s="1"/>
  <c r="K4562" i="10" s="1"/>
  <c r="K4563" i="10" s="1"/>
  <c r="K4564" i="10" s="1"/>
  <c r="K4565" i="10" s="1"/>
  <c r="K4566" i="10" s="1"/>
  <c r="K4567" i="10" s="1"/>
  <c r="K4568" i="10" s="1"/>
  <c r="K4569" i="10" s="1"/>
  <c r="K4570" i="10" s="1"/>
  <c r="K4571" i="10" s="1"/>
  <c r="K4572" i="10" s="1"/>
  <c r="K4573" i="10" s="1"/>
  <c r="K4574" i="10" s="1"/>
  <c r="K4575" i="10" s="1"/>
  <c r="K4576" i="10" s="1"/>
  <c r="K4577" i="10" s="1"/>
  <c r="K4578" i="10" s="1"/>
  <c r="K4579" i="10" s="1"/>
  <c r="K4580" i="10" s="1"/>
  <c r="K4581" i="10" s="1"/>
  <c r="K4582" i="10" s="1"/>
  <c r="K4583" i="10" s="1"/>
  <c r="K4584" i="10" s="1"/>
  <c r="K4585" i="10" s="1"/>
  <c r="K4586" i="10" s="1"/>
  <c r="K4587" i="10" s="1"/>
  <c r="K4588" i="10" s="1"/>
  <c r="K4589" i="10" s="1"/>
  <c r="K4590" i="10" s="1"/>
  <c r="K4591" i="10" s="1"/>
  <c r="K4592" i="10" s="1"/>
  <c r="K4593" i="10" s="1"/>
  <c r="K4594" i="10" s="1"/>
  <c r="K4595" i="10" s="1"/>
  <c r="K4596" i="10" s="1"/>
  <c r="K4597" i="10" s="1"/>
  <c r="K4598" i="10" s="1"/>
  <c r="K4599" i="10" s="1"/>
  <c r="K4600" i="10" s="1"/>
  <c r="K4601" i="10" s="1"/>
  <c r="K4602" i="10" s="1"/>
  <c r="K4603" i="10" s="1"/>
  <c r="K4604" i="10" s="1"/>
  <c r="K4605" i="10" s="1"/>
  <c r="K4606" i="10" s="1"/>
  <c r="K4607" i="10" s="1"/>
  <c r="K4608" i="10" s="1"/>
  <c r="K4609" i="10" s="1"/>
  <c r="K4610" i="10" s="1"/>
  <c r="K4611" i="10" s="1"/>
  <c r="K4612" i="10" s="1"/>
  <c r="K4613" i="10" s="1"/>
  <c r="K4614" i="10" s="1"/>
  <c r="K4615" i="10" s="1"/>
  <c r="K4616" i="10" s="1"/>
  <c r="K4617" i="10" s="1"/>
  <c r="K4618" i="10" s="1"/>
  <c r="K4619" i="10" s="1"/>
  <c r="K4620" i="10" s="1"/>
  <c r="K4621" i="10" s="1"/>
  <c r="K4622" i="10" s="1"/>
  <c r="K4623" i="10" s="1"/>
  <c r="K4624" i="10" s="1"/>
  <c r="K4625" i="10" s="1"/>
  <c r="K4626" i="10" s="1"/>
  <c r="K4627" i="10" s="1"/>
  <c r="K4628" i="10" s="1"/>
  <c r="K4629" i="10" s="1"/>
  <c r="K4630" i="10" s="1"/>
  <c r="K4631" i="10" s="1"/>
  <c r="K4632" i="10" s="1"/>
  <c r="K4633" i="10" s="1"/>
  <c r="K4634" i="10" s="1"/>
  <c r="K4635" i="10" s="1"/>
  <c r="K4636" i="10" s="1"/>
  <c r="K4637" i="10" s="1"/>
  <c r="K4638" i="10" s="1"/>
  <c r="K4639" i="10" s="1"/>
  <c r="K4640" i="10" s="1"/>
  <c r="K4641" i="10" s="1"/>
  <c r="K4642" i="10" s="1"/>
  <c r="K4643" i="10" s="1"/>
  <c r="K4644" i="10" s="1"/>
  <c r="K4645" i="10" s="1"/>
  <c r="K4646" i="10" s="1"/>
  <c r="K4647" i="10" s="1"/>
  <c r="K4648" i="10" s="1"/>
  <c r="K4649" i="10" s="1"/>
  <c r="K4650" i="10" s="1"/>
  <c r="K4651" i="10" s="1"/>
  <c r="K4652" i="10" s="1"/>
  <c r="K4653" i="10" s="1"/>
  <c r="K4654" i="10" s="1"/>
  <c r="K4655" i="10" s="1"/>
  <c r="K4656" i="10" s="1"/>
  <c r="K4657" i="10" s="1"/>
  <c r="K4658" i="10" s="1"/>
  <c r="K4659" i="10" s="1"/>
  <c r="K4660" i="10" s="1"/>
  <c r="K4661" i="10" s="1"/>
  <c r="K4662" i="10" s="1"/>
  <c r="K4663" i="10" s="1"/>
  <c r="K4664" i="10" s="1"/>
  <c r="K4665" i="10" s="1"/>
  <c r="K4666" i="10" s="1"/>
  <c r="K4667" i="10" s="1"/>
  <c r="K4668" i="10" s="1"/>
  <c r="K4669" i="10" s="1"/>
  <c r="K4670" i="10" s="1"/>
  <c r="K4671" i="10" s="1"/>
  <c r="K4672" i="10" s="1"/>
  <c r="K4673" i="10" s="1"/>
  <c r="K4674" i="10" s="1"/>
  <c r="K4675" i="10" s="1"/>
  <c r="K4676" i="10" s="1"/>
  <c r="K4677" i="10" s="1"/>
  <c r="K4678" i="10" s="1"/>
  <c r="K4679" i="10" s="1"/>
  <c r="K4680" i="10" s="1"/>
  <c r="K4681" i="10" s="1"/>
  <c r="K4682" i="10" s="1"/>
  <c r="K4683" i="10" s="1"/>
  <c r="K4684" i="10" s="1"/>
  <c r="K4685" i="10" s="1"/>
  <c r="K4686" i="10" s="1"/>
  <c r="K4687" i="10" s="1"/>
  <c r="K4688" i="10" s="1"/>
  <c r="K4689" i="10" s="1"/>
  <c r="K4690" i="10" s="1"/>
  <c r="K4691" i="10" s="1"/>
  <c r="K4692" i="10" s="1"/>
  <c r="K4693" i="10" s="1"/>
  <c r="K4694" i="10" s="1"/>
  <c r="K4695" i="10" s="1"/>
  <c r="K4696" i="10" s="1"/>
  <c r="K4697" i="10" s="1"/>
  <c r="K4698" i="10" s="1"/>
  <c r="K4699" i="10" s="1"/>
  <c r="K4700" i="10" s="1"/>
  <c r="K4701" i="10" s="1"/>
  <c r="K4702" i="10" s="1"/>
  <c r="K4703" i="10" s="1"/>
  <c r="K4704" i="10" s="1"/>
  <c r="K4705" i="10" s="1"/>
  <c r="K4706" i="10" s="1"/>
  <c r="K4707" i="10" s="1"/>
  <c r="K4708" i="10" s="1"/>
  <c r="K4709" i="10" s="1"/>
  <c r="K4710" i="10" s="1"/>
  <c r="K4711" i="10" s="1"/>
  <c r="K4712" i="10" s="1"/>
  <c r="K4713" i="10" s="1"/>
  <c r="K4714" i="10" s="1"/>
  <c r="K4715" i="10" s="1"/>
  <c r="K4716" i="10" s="1"/>
  <c r="K4717" i="10" s="1"/>
  <c r="K4718" i="10" s="1"/>
  <c r="K4719" i="10" s="1"/>
  <c r="K4720" i="10" s="1"/>
  <c r="K4721" i="10" s="1"/>
  <c r="K4722" i="10" s="1"/>
  <c r="K4723" i="10" s="1"/>
  <c r="K4724" i="10" s="1"/>
  <c r="K4725" i="10" s="1"/>
  <c r="K4726" i="10" s="1"/>
  <c r="K4727" i="10" s="1"/>
  <c r="K4728" i="10" s="1"/>
  <c r="K4729" i="10" s="1"/>
  <c r="K4730" i="10" s="1"/>
  <c r="K4731" i="10" s="1"/>
  <c r="K4732" i="10" s="1"/>
  <c r="K4733" i="10" s="1"/>
  <c r="K4734" i="10" s="1"/>
  <c r="K4735" i="10" s="1"/>
  <c r="K4736" i="10" s="1"/>
  <c r="K4737" i="10" s="1"/>
  <c r="K4738" i="10" s="1"/>
  <c r="K4739" i="10" s="1"/>
  <c r="K4740" i="10" s="1"/>
  <c r="K4741" i="10" s="1"/>
  <c r="K4742" i="10" s="1"/>
  <c r="K4743" i="10" s="1"/>
  <c r="K4744" i="10" s="1"/>
  <c r="K4745" i="10" s="1"/>
  <c r="K4746" i="10" s="1"/>
  <c r="K4747" i="10" s="1"/>
  <c r="K4748" i="10" s="1"/>
  <c r="K4749" i="10" s="1"/>
  <c r="K4750" i="10" s="1"/>
  <c r="K4751" i="10" s="1"/>
  <c r="K4752" i="10" s="1"/>
  <c r="K4753" i="10" s="1"/>
  <c r="K4754" i="10" s="1"/>
  <c r="K4755" i="10" s="1"/>
  <c r="K4756" i="10" s="1"/>
  <c r="K4757" i="10" s="1"/>
  <c r="K4758" i="10" s="1"/>
  <c r="K4759" i="10" s="1"/>
  <c r="K4760" i="10" s="1"/>
  <c r="K4761" i="10" s="1"/>
  <c r="K4762" i="10" s="1"/>
  <c r="K4763" i="10" s="1"/>
  <c r="K4764" i="10" s="1"/>
  <c r="K4765" i="10" s="1"/>
  <c r="K4766" i="10" s="1"/>
  <c r="K4767" i="10" s="1"/>
  <c r="K4768" i="10" s="1"/>
  <c r="K4769" i="10" s="1"/>
  <c r="K4770" i="10" s="1"/>
  <c r="K4771" i="10" s="1"/>
  <c r="K4772" i="10" s="1"/>
  <c r="K4773" i="10" s="1"/>
  <c r="K4774" i="10" s="1"/>
  <c r="K4775" i="10" s="1"/>
  <c r="K4776" i="10" s="1"/>
  <c r="K4777" i="10" s="1"/>
  <c r="K4778" i="10" s="1"/>
  <c r="K4779" i="10" s="1"/>
  <c r="K4780" i="10" s="1"/>
  <c r="K4781" i="10" s="1"/>
  <c r="K4782" i="10" s="1"/>
  <c r="K4783" i="10" s="1"/>
  <c r="K4784" i="10" s="1"/>
  <c r="K4785" i="10" s="1"/>
  <c r="K4786" i="10" s="1"/>
  <c r="K4787" i="10" s="1"/>
  <c r="K4788" i="10" s="1"/>
  <c r="K4789" i="10" s="1"/>
  <c r="K4790" i="10" s="1"/>
  <c r="K4791" i="10" s="1"/>
  <c r="K4792" i="10" s="1"/>
  <c r="K4793" i="10" s="1"/>
  <c r="K4794" i="10" s="1"/>
  <c r="K4795" i="10" s="1"/>
  <c r="K4796" i="10" s="1"/>
  <c r="K4797" i="10" s="1"/>
  <c r="K4798" i="10" s="1"/>
  <c r="K4799" i="10" s="1"/>
  <c r="K4800" i="10" s="1"/>
  <c r="K4801" i="10" s="1"/>
  <c r="K4802" i="10" s="1"/>
  <c r="K4803" i="10" s="1"/>
  <c r="K4804" i="10" s="1"/>
  <c r="K4805" i="10" s="1"/>
  <c r="K4806" i="10" s="1"/>
  <c r="K4807" i="10" s="1"/>
  <c r="K4808" i="10" s="1"/>
  <c r="K4809" i="10" s="1"/>
  <c r="K4810" i="10" s="1"/>
  <c r="K4811" i="10" s="1"/>
  <c r="K4812" i="10" s="1"/>
  <c r="K4813" i="10" s="1"/>
  <c r="K4814" i="10" s="1"/>
  <c r="K4815" i="10" s="1"/>
  <c r="K4816" i="10" s="1"/>
  <c r="K4817" i="10" s="1"/>
  <c r="K4818" i="10" s="1"/>
  <c r="K4819" i="10" s="1"/>
  <c r="K4820" i="10" s="1"/>
  <c r="K4821" i="10" s="1"/>
  <c r="K4822" i="10" s="1"/>
  <c r="K4823" i="10" s="1"/>
  <c r="K4824" i="10" s="1"/>
  <c r="K4825" i="10" s="1"/>
  <c r="K4826" i="10" s="1"/>
  <c r="K4827" i="10" s="1"/>
  <c r="K4828" i="10" s="1"/>
  <c r="K4829" i="10" s="1"/>
  <c r="K4830" i="10" s="1"/>
  <c r="K4831" i="10" s="1"/>
  <c r="K4832" i="10" s="1"/>
  <c r="K4833" i="10" s="1"/>
  <c r="K4834" i="10" s="1"/>
  <c r="K4835" i="10" s="1"/>
  <c r="K4836" i="10" s="1"/>
  <c r="K4837" i="10" s="1"/>
  <c r="K4838" i="10" s="1"/>
  <c r="K4839" i="10" s="1"/>
  <c r="K4840" i="10" s="1"/>
  <c r="K4841" i="10" s="1"/>
  <c r="K4842" i="10" s="1"/>
  <c r="K4843" i="10" s="1"/>
  <c r="K4844" i="10" s="1"/>
  <c r="K4845" i="10" s="1"/>
  <c r="K4846" i="10" s="1"/>
  <c r="K4847" i="10" s="1"/>
  <c r="K4848" i="10" s="1"/>
  <c r="K4849" i="10" s="1"/>
  <c r="K4850" i="10" s="1"/>
  <c r="K4851" i="10" s="1"/>
  <c r="K4852" i="10" s="1"/>
  <c r="K4853" i="10" s="1"/>
  <c r="K4854" i="10" s="1"/>
  <c r="K4855" i="10" s="1"/>
  <c r="K4856" i="10" s="1"/>
  <c r="K4857" i="10" s="1"/>
  <c r="K4858" i="10" s="1"/>
  <c r="K4859" i="10" s="1"/>
  <c r="K4860" i="10" s="1"/>
  <c r="K4861" i="10" s="1"/>
  <c r="K4862" i="10" s="1"/>
  <c r="K4863" i="10" s="1"/>
  <c r="K4864" i="10" s="1"/>
  <c r="K4865" i="10" s="1"/>
  <c r="K4866" i="10" s="1"/>
  <c r="K4867" i="10" s="1"/>
  <c r="K4868" i="10" s="1"/>
  <c r="K4869" i="10" s="1"/>
  <c r="K4870" i="10" s="1"/>
  <c r="K4871" i="10" s="1"/>
  <c r="K4872" i="10" s="1"/>
  <c r="K4873" i="10" s="1"/>
  <c r="K4874" i="10" s="1"/>
  <c r="K4875" i="10" s="1"/>
  <c r="K4876" i="10" s="1"/>
  <c r="K4877" i="10" s="1"/>
  <c r="K4878" i="10" s="1"/>
  <c r="K4879" i="10" s="1"/>
  <c r="K4880" i="10" s="1"/>
  <c r="K4881" i="10" s="1"/>
  <c r="K4882" i="10" s="1"/>
  <c r="K4883" i="10" s="1"/>
  <c r="K4884" i="10" s="1"/>
  <c r="K4885" i="10" s="1"/>
  <c r="K4886" i="10" s="1"/>
  <c r="K4887" i="10" s="1"/>
  <c r="K4888" i="10" s="1"/>
  <c r="K4889" i="10" s="1"/>
  <c r="K4890" i="10" s="1"/>
  <c r="K4891" i="10" s="1"/>
  <c r="K4892" i="10" s="1"/>
  <c r="K4893" i="10" s="1"/>
  <c r="K4894" i="10" s="1"/>
  <c r="K4895" i="10" s="1"/>
  <c r="K4896" i="10" s="1"/>
  <c r="K4897" i="10" s="1"/>
  <c r="K4898" i="10" s="1"/>
  <c r="K4899" i="10" s="1"/>
  <c r="K4900" i="10" s="1"/>
  <c r="K4901" i="10" s="1"/>
  <c r="K4902" i="10" s="1"/>
  <c r="K4903" i="10" s="1"/>
  <c r="K4904" i="10" s="1"/>
  <c r="K4905" i="10" s="1"/>
  <c r="K4906" i="10" s="1"/>
  <c r="K4907" i="10" s="1"/>
  <c r="K4908" i="10" s="1"/>
  <c r="K4909" i="10" s="1"/>
  <c r="K4910" i="10" s="1"/>
  <c r="K4911" i="10" s="1"/>
  <c r="K4912" i="10" s="1"/>
  <c r="K4913" i="10" s="1"/>
  <c r="K4914" i="10" s="1"/>
  <c r="K4915" i="10" s="1"/>
  <c r="K4916" i="10" s="1"/>
  <c r="K4917" i="10" s="1"/>
  <c r="K4918" i="10" s="1"/>
  <c r="K4919" i="10" s="1"/>
  <c r="K4920" i="10" s="1"/>
  <c r="K4921" i="10" s="1"/>
  <c r="K4922" i="10" s="1"/>
  <c r="K4923" i="10" s="1"/>
  <c r="K4924" i="10" s="1"/>
  <c r="K4925" i="10" s="1"/>
  <c r="K4926" i="10" s="1"/>
  <c r="K4927" i="10" s="1"/>
  <c r="K4928" i="10" s="1"/>
  <c r="K4929" i="10" s="1"/>
  <c r="K4930" i="10" s="1"/>
  <c r="K4931" i="10" s="1"/>
  <c r="K4932" i="10" s="1"/>
  <c r="K4933" i="10" s="1"/>
  <c r="K4934" i="10" s="1"/>
  <c r="K4935" i="10" s="1"/>
  <c r="K4936" i="10" s="1"/>
  <c r="K4937" i="10" s="1"/>
  <c r="K4938" i="10" s="1"/>
  <c r="K4939" i="10" s="1"/>
  <c r="K4940" i="10" s="1"/>
  <c r="K4941" i="10" s="1"/>
  <c r="K4942" i="10" s="1"/>
  <c r="K4943" i="10" s="1"/>
  <c r="K4944" i="10" s="1"/>
  <c r="K4945" i="10" s="1"/>
  <c r="K4946" i="10" s="1"/>
  <c r="K4947" i="10" s="1"/>
  <c r="K4948" i="10" s="1"/>
  <c r="K4949" i="10" s="1"/>
  <c r="K4950" i="10" s="1"/>
  <c r="K4951" i="10" s="1"/>
  <c r="K4952" i="10" s="1"/>
  <c r="K4953" i="10" s="1"/>
  <c r="K4954" i="10" s="1"/>
  <c r="K4955" i="10" s="1"/>
  <c r="K4956" i="10" s="1"/>
  <c r="K4957" i="10" s="1"/>
  <c r="K4958" i="10" s="1"/>
  <c r="K4959" i="10" s="1"/>
  <c r="K4960" i="10" s="1"/>
  <c r="K4961" i="10" s="1"/>
  <c r="K4962" i="10" s="1"/>
  <c r="K4963" i="10" s="1"/>
  <c r="K4964" i="10" s="1"/>
  <c r="K4965" i="10" s="1"/>
  <c r="K4966" i="10" s="1"/>
  <c r="K4967" i="10" s="1"/>
  <c r="K4968" i="10" s="1"/>
  <c r="K4969" i="10" s="1"/>
  <c r="K4970" i="10" s="1"/>
  <c r="K4971" i="10" s="1"/>
  <c r="K4972" i="10" s="1"/>
  <c r="K4973" i="10" s="1"/>
  <c r="K4974" i="10" s="1"/>
  <c r="K4975" i="10" s="1"/>
  <c r="K4976" i="10" s="1"/>
  <c r="K4977" i="10" s="1"/>
  <c r="K4978" i="10" s="1"/>
  <c r="K4979" i="10" s="1"/>
  <c r="K4980" i="10" s="1"/>
  <c r="K4981" i="10" s="1"/>
  <c r="K4982" i="10" s="1"/>
  <c r="K4983" i="10" s="1"/>
  <c r="K4984" i="10" s="1"/>
  <c r="K4985" i="10" s="1"/>
  <c r="K4986" i="10" s="1"/>
  <c r="K4987" i="10" s="1"/>
  <c r="K4988" i="10" s="1"/>
  <c r="K4989" i="10" s="1"/>
  <c r="K4990" i="10" s="1"/>
  <c r="K4991" i="10" s="1"/>
  <c r="K4992" i="10" s="1"/>
  <c r="K4993" i="10" s="1"/>
  <c r="K4994" i="10" s="1"/>
  <c r="K4995" i="10" s="1"/>
  <c r="K4996" i="10" s="1"/>
  <c r="K4997" i="10" s="1"/>
  <c r="K4998" i="10" s="1"/>
  <c r="K4999" i="10" s="1"/>
  <c r="K5000" i="10" s="1"/>
  <c r="K5001" i="10" s="1"/>
  <c r="K5002" i="10" s="1"/>
  <c r="K5003" i="10" s="1"/>
  <c r="K5004" i="10" s="1"/>
  <c r="K5005" i="10" s="1"/>
  <c r="K5006" i="10" s="1"/>
  <c r="K5007" i="10" s="1"/>
  <c r="K5008" i="10" s="1"/>
  <c r="K5009" i="10" s="1"/>
  <c r="K5010" i="10" s="1"/>
  <c r="K5011" i="10" s="1"/>
  <c r="K5012" i="10" s="1"/>
  <c r="K5013" i="10" s="1"/>
  <c r="K5014" i="10" s="1"/>
  <c r="K5015" i="10" s="1"/>
  <c r="K5016" i="10" s="1"/>
  <c r="K5017" i="10" s="1"/>
  <c r="K5018" i="10" s="1"/>
  <c r="K5019" i="10" s="1"/>
  <c r="K5020" i="10" s="1"/>
  <c r="K5021" i="10" s="1"/>
  <c r="K5022" i="10" s="1"/>
  <c r="K5023" i="10" s="1"/>
  <c r="K5024" i="10" s="1"/>
  <c r="K5025" i="10" s="1"/>
  <c r="K5026" i="10" s="1"/>
  <c r="K5027" i="10" s="1"/>
  <c r="K5028" i="10" s="1"/>
  <c r="K5029" i="10" s="1"/>
  <c r="K5030" i="10" s="1"/>
  <c r="K5031" i="10" s="1"/>
  <c r="K5032" i="10" s="1"/>
  <c r="K5033" i="10" s="1"/>
  <c r="K5034" i="10" s="1"/>
  <c r="K5035" i="10" s="1"/>
  <c r="K5036" i="10" s="1"/>
  <c r="K5037" i="10" s="1"/>
  <c r="K5038" i="10" s="1"/>
  <c r="K5039" i="10" s="1"/>
  <c r="K5040" i="10" s="1"/>
  <c r="K5041" i="10" s="1"/>
  <c r="K5042" i="10" s="1"/>
  <c r="K5043" i="10" s="1"/>
  <c r="K5044" i="10" s="1"/>
  <c r="K5045" i="10" s="1"/>
  <c r="K5046" i="10" s="1"/>
  <c r="K5047" i="10" s="1"/>
  <c r="K5048" i="10" s="1"/>
  <c r="K5049" i="10" s="1"/>
  <c r="K5050" i="10" s="1"/>
  <c r="K5051" i="10" s="1"/>
  <c r="K5052" i="10" s="1"/>
  <c r="K5053" i="10" s="1"/>
  <c r="K5054" i="10" s="1"/>
  <c r="K5055" i="10" s="1"/>
  <c r="K5056" i="10" s="1"/>
  <c r="K5057" i="10" s="1"/>
  <c r="K5058" i="10" s="1"/>
  <c r="K5059" i="10" s="1"/>
  <c r="K5060" i="10" s="1"/>
  <c r="K5061" i="10" s="1"/>
  <c r="K5062" i="10" s="1"/>
  <c r="K5063" i="10" s="1"/>
  <c r="K5064" i="10" s="1"/>
  <c r="K5065" i="10" s="1"/>
  <c r="K5066" i="10" s="1"/>
  <c r="K5067" i="10" s="1"/>
  <c r="K5068" i="10" s="1"/>
  <c r="K5069" i="10" s="1"/>
  <c r="K5070" i="10" s="1"/>
  <c r="K5071" i="10" s="1"/>
  <c r="K5072" i="10" s="1"/>
  <c r="K5073" i="10" s="1"/>
  <c r="K5074" i="10" s="1"/>
  <c r="K5075" i="10" s="1"/>
  <c r="K5076" i="10" s="1"/>
  <c r="K5077" i="10" s="1"/>
  <c r="K5078" i="10" s="1"/>
  <c r="K5079" i="10" s="1"/>
  <c r="K5080" i="10" s="1"/>
  <c r="K5081" i="10" s="1"/>
  <c r="K5082" i="10" s="1"/>
  <c r="K5083" i="10" s="1"/>
  <c r="K5084" i="10" s="1"/>
  <c r="K5085" i="10" s="1"/>
  <c r="K5086" i="10" s="1"/>
  <c r="K5087" i="10" s="1"/>
  <c r="K5088" i="10" s="1"/>
  <c r="K5089" i="10" s="1"/>
  <c r="K5090" i="10" s="1"/>
  <c r="K5091" i="10" s="1"/>
  <c r="K5092" i="10" s="1"/>
  <c r="K5093" i="10" s="1"/>
  <c r="K5094" i="10" s="1"/>
  <c r="K5095" i="10" s="1"/>
  <c r="K5096" i="10" s="1"/>
  <c r="K5097" i="10" s="1"/>
  <c r="K5098" i="10" s="1"/>
  <c r="K5099" i="10" s="1"/>
  <c r="K5100" i="10" s="1"/>
  <c r="K5101" i="10" s="1"/>
  <c r="K5102" i="10" s="1"/>
  <c r="K5103" i="10" s="1"/>
  <c r="K5104" i="10" s="1"/>
  <c r="K5105" i="10" s="1"/>
  <c r="K5106" i="10" s="1"/>
  <c r="K5107" i="10" s="1"/>
  <c r="K5108" i="10" s="1"/>
  <c r="K5109" i="10" s="1"/>
  <c r="K5110" i="10" s="1"/>
  <c r="K5111" i="10" s="1"/>
  <c r="K5112" i="10" s="1"/>
  <c r="K5113" i="10" s="1"/>
  <c r="K5114" i="10" s="1"/>
  <c r="K5115" i="10" s="1"/>
  <c r="K5116" i="10" s="1"/>
  <c r="K5117" i="10" s="1"/>
  <c r="K5118" i="10" s="1"/>
  <c r="K5119" i="10" s="1"/>
  <c r="K5120" i="10" s="1"/>
  <c r="K5121" i="10" s="1"/>
  <c r="K5122" i="10" s="1"/>
  <c r="K5123" i="10" s="1"/>
  <c r="K5124" i="10" s="1"/>
  <c r="K5125" i="10" s="1"/>
  <c r="K5126" i="10" s="1"/>
  <c r="K5127" i="10" s="1"/>
  <c r="K5128" i="10" s="1"/>
  <c r="K5129" i="10" s="1"/>
  <c r="K5130" i="10" s="1"/>
  <c r="K5131" i="10" s="1"/>
  <c r="K5132" i="10" s="1"/>
  <c r="K5133" i="10" s="1"/>
  <c r="K5134" i="10" s="1"/>
  <c r="K5135" i="10" s="1"/>
  <c r="K5136" i="10" s="1"/>
  <c r="K5137" i="10" s="1"/>
  <c r="K5138" i="10" s="1"/>
  <c r="K5139" i="10" s="1"/>
  <c r="K5140" i="10" s="1"/>
  <c r="K5141" i="10" s="1"/>
  <c r="K5142" i="10" s="1"/>
  <c r="K5143" i="10" s="1"/>
  <c r="K5144" i="10" s="1"/>
  <c r="K5145" i="10" s="1"/>
  <c r="K5146" i="10" s="1"/>
  <c r="K5147" i="10" s="1"/>
  <c r="K5148" i="10" s="1"/>
  <c r="K5149" i="10" s="1"/>
  <c r="K5150" i="10" s="1"/>
  <c r="K5151" i="10" s="1"/>
  <c r="K5152" i="10" s="1"/>
  <c r="K5153" i="10" s="1"/>
  <c r="K5154" i="10" s="1"/>
  <c r="K5155" i="10" s="1"/>
  <c r="K5156" i="10" s="1"/>
  <c r="K5157" i="10" s="1"/>
  <c r="K5158" i="10" s="1"/>
  <c r="K5159" i="10" s="1"/>
  <c r="K5160" i="10" s="1"/>
  <c r="K5161" i="10" s="1"/>
  <c r="K5162" i="10" s="1"/>
  <c r="K5163" i="10" s="1"/>
  <c r="K5164" i="10" s="1"/>
  <c r="K5165" i="10" s="1"/>
  <c r="K5166" i="10" s="1"/>
  <c r="K5167" i="10" s="1"/>
  <c r="K5168" i="10" s="1"/>
  <c r="K5169" i="10" s="1"/>
  <c r="K5170" i="10" s="1"/>
  <c r="K5171" i="10" s="1"/>
  <c r="K5172" i="10" s="1"/>
  <c r="K5173" i="10" s="1"/>
  <c r="K5174" i="10" s="1"/>
  <c r="K5175" i="10" s="1"/>
  <c r="K5176" i="10" s="1"/>
  <c r="K5177" i="10" s="1"/>
  <c r="K5178" i="10" s="1"/>
  <c r="K5179" i="10" s="1"/>
  <c r="K5180" i="10" s="1"/>
  <c r="K5181" i="10" s="1"/>
  <c r="K5182" i="10" s="1"/>
  <c r="K5183" i="10" s="1"/>
  <c r="K5184" i="10" s="1"/>
  <c r="K5185" i="10" s="1"/>
  <c r="K5186" i="10" s="1"/>
  <c r="K5187" i="10" s="1"/>
  <c r="K5188" i="10" s="1"/>
  <c r="K5189" i="10" s="1"/>
  <c r="K5190" i="10" s="1"/>
  <c r="K5191" i="10" s="1"/>
  <c r="K5192" i="10" s="1"/>
  <c r="K5193" i="10" s="1"/>
  <c r="K5194" i="10" s="1"/>
  <c r="K5195" i="10" s="1"/>
  <c r="K5196" i="10" s="1"/>
  <c r="K5197" i="10" s="1"/>
  <c r="K5198" i="10" s="1"/>
  <c r="K5199" i="10" s="1"/>
  <c r="K5200" i="10" s="1"/>
  <c r="K5201" i="10" s="1"/>
  <c r="K5202" i="10" s="1"/>
  <c r="K5203" i="10" s="1"/>
  <c r="K5204" i="10" s="1"/>
  <c r="K5205" i="10" s="1"/>
  <c r="K5206" i="10" s="1"/>
  <c r="K5207" i="10" s="1"/>
  <c r="K5208" i="10" s="1"/>
  <c r="K5209" i="10" s="1"/>
  <c r="K5210" i="10" s="1"/>
  <c r="K5211" i="10" s="1"/>
  <c r="K5212" i="10" s="1"/>
  <c r="K5213" i="10" s="1"/>
  <c r="K5214" i="10" s="1"/>
  <c r="K5215" i="10" s="1"/>
  <c r="K5216" i="10" s="1"/>
  <c r="K5217" i="10" s="1"/>
  <c r="K5218" i="10" s="1"/>
  <c r="K5219" i="10" s="1"/>
  <c r="K5220" i="10" s="1"/>
  <c r="K5221" i="10" s="1"/>
  <c r="K5222" i="10" s="1"/>
  <c r="K5223" i="10" s="1"/>
  <c r="K5224" i="10" s="1"/>
  <c r="K5225" i="10" s="1"/>
  <c r="K5226" i="10" s="1"/>
  <c r="K5227" i="10" s="1"/>
  <c r="K5228" i="10" s="1"/>
  <c r="K5229" i="10" s="1"/>
  <c r="K5230" i="10" s="1"/>
  <c r="K5231" i="10" s="1"/>
  <c r="K5232" i="10" s="1"/>
  <c r="K5233" i="10" s="1"/>
  <c r="K5234" i="10" s="1"/>
  <c r="K5235" i="10" s="1"/>
  <c r="K5236" i="10" s="1"/>
  <c r="K5237" i="10" s="1"/>
  <c r="K5238" i="10" s="1"/>
  <c r="K5239" i="10" s="1"/>
  <c r="K5240" i="10" s="1"/>
  <c r="K5241" i="10" s="1"/>
  <c r="K5242" i="10" s="1"/>
  <c r="K5243" i="10" s="1"/>
  <c r="K5244" i="10" s="1"/>
  <c r="K5245" i="10" s="1"/>
  <c r="K5246" i="10" s="1"/>
  <c r="K5247" i="10" s="1"/>
  <c r="K5248" i="10" s="1"/>
  <c r="K5249" i="10" s="1"/>
  <c r="K5250" i="10" s="1"/>
  <c r="K5251" i="10" s="1"/>
  <c r="K5252" i="10" s="1"/>
  <c r="K5253" i="10" s="1"/>
  <c r="K5254" i="10" s="1"/>
  <c r="K5255" i="10" s="1"/>
  <c r="K5256" i="10" s="1"/>
  <c r="K5257" i="10" s="1"/>
  <c r="K5258" i="10" s="1"/>
  <c r="K5259" i="10" s="1"/>
  <c r="K5260" i="10" s="1"/>
  <c r="K5261" i="10" s="1"/>
  <c r="K5262" i="10" s="1"/>
  <c r="K5263" i="10" s="1"/>
  <c r="K5264" i="10" s="1"/>
  <c r="K5265" i="10" s="1"/>
  <c r="K5266" i="10" s="1"/>
  <c r="K5267" i="10" s="1"/>
  <c r="K5268" i="10" s="1"/>
  <c r="K5269" i="10" s="1"/>
  <c r="K5270" i="10" s="1"/>
  <c r="K5271" i="10" s="1"/>
  <c r="K5272" i="10" s="1"/>
  <c r="K5273" i="10" s="1"/>
  <c r="K5274" i="10" s="1"/>
  <c r="K5275" i="10" s="1"/>
  <c r="K5276" i="10" s="1"/>
  <c r="K5277" i="10" s="1"/>
  <c r="K5278" i="10" s="1"/>
  <c r="K5279" i="10" s="1"/>
  <c r="K5280" i="10" s="1"/>
  <c r="K5281" i="10" s="1"/>
  <c r="K5282" i="10" s="1"/>
  <c r="K5283" i="10" s="1"/>
  <c r="K5284" i="10" s="1"/>
  <c r="K5285" i="10" s="1"/>
  <c r="K5286" i="10" s="1"/>
  <c r="K5287" i="10" s="1"/>
  <c r="K5288" i="10" s="1"/>
  <c r="K5289" i="10" s="1"/>
  <c r="K5290" i="10" s="1"/>
  <c r="K5291" i="10" s="1"/>
  <c r="K5292" i="10" s="1"/>
  <c r="K5293" i="10" s="1"/>
  <c r="K5294" i="10" s="1"/>
  <c r="K5295" i="10" s="1"/>
  <c r="K5296" i="10" s="1"/>
  <c r="K5297" i="10" s="1"/>
  <c r="K5298" i="10" s="1"/>
  <c r="K5299" i="10" s="1"/>
  <c r="K5300" i="10" s="1"/>
  <c r="K5301" i="10" s="1"/>
  <c r="K5302" i="10" s="1"/>
  <c r="K5303" i="10" s="1"/>
  <c r="K5304" i="10" s="1"/>
  <c r="K5305" i="10" s="1"/>
  <c r="K5306" i="10" s="1"/>
  <c r="K5307" i="10" s="1"/>
  <c r="K5308" i="10" s="1"/>
  <c r="K5309" i="10" s="1"/>
  <c r="K5310" i="10" s="1"/>
  <c r="K5311" i="10" s="1"/>
  <c r="K5312" i="10" s="1"/>
  <c r="K5313" i="10" s="1"/>
  <c r="K5314" i="10" s="1"/>
  <c r="K5315" i="10" s="1"/>
  <c r="K5316" i="10" s="1"/>
  <c r="K5317" i="10" s="1"/>
  <c r="K5318" i="10" s="1"/>
  <c r="K5319" i="10" s="1"/>
  <c r="K5320" i="10" s="1"/>
  <c r="K5321" i="10" s="1"/>
  <c r="K5322" i="10" s="1"/>
  <c r="K5323" i="10" s="1"/>
  <c r="K5324" i="10" s="1"/>
  <c r="K5325" i="10" s="1"/>
  <c r="K5326" i="10" s="1"/>
  <c r="K5327" i="10" s="1"/>
  <c r="K5328" i="10" s="1"/>
  <c r="K5329" i="10" s="1"/>
  <c r="K5330" i="10" s="1"/>
  <c r="K5331" i="10" s="1"/>
  <c r="K5332" i="10" s="1"/>
  <c r="K5333" i="10" s="1"/>
  <c r="K5334" i="10" s="1"/>
  <c r="K5335" i="10" s="1"/>
  <c r="K5336" i="10" s="1"/>
  <c r="K5337" i="10" s="1"/>
  <c r="K5338" i="10" s="1"/>
  <c r="K5339" i="10" s="1"/>
  <c r="K5340" i="10" s="1"/>
  <c r="K5341" i="10" s="1"/>
  <c r="K5342" i="10" s="1"/>
  <c r="K5343" i="10" s="1"/>
  <c r="K5344" i="10" s="1"/>
  <c r="K5345" i="10" s="1"/>
  <c r="K5346" i="10" s="1"/>
  <c r="K5347" i="10" s="1"/>
  <c r="K5348" i="10" s="1"/>
  <c r="K5349" i="10" s="1"/>
  <c r="K5350" i="10" s="1"/>
  <c r="K5351" i="10" s="1"/>
  <c r="K5352" i="10" s="1"/>
  <c r="K5353" i="10" s="1"/>
  <c r="K5354" i="10" s="1"/>
  <c r="K5355" i="10" s="1"/>
  <c r="K5356" i="10" s="1"/>
  <c r="K5357" i="10" s="1"/>
  <c r="K5358" i="10" s="1"/>
  <c r="K5359" i="10" s="1"/>
  <c r="K5360" i="10" s="1"/>
  <c r="K5361" i="10" s="1"/>
  <c r="K5362" i="10" s="1"/>
  <c r="K5363" i="10" s="1"/>
  <c r="K5364" i="10" s="1"/>
  <c r="K5365" i="10" s="1"/>
  <c r="K5366" i="10" s="1"/>
  <c r="K5367" i="10" s="1"/>
  <c r="K5368" i="10" s="1"/>
  <c r="K5369" i="10" s="1"/>
  <c r="K5370" i="10" s="1"/>
  <c r="K5371" i="10" s="1"/>
  <c r="K5372" i="10" s="1"/>
  <c r="K5373" i="10" s="1"/>
  <c r="K5374" i="10" s="1"/>
  <c r="K5375" i="10" s="1"/>
  <c r="K5376" i="10" s="1"/>
  <c r="K5377" i="10" s="1"/>
  <c r="K5378" i="10" s="1"/>
  <c r="K5379" i="10" s="1"/>
  <c r="K5380" i="10" s="1"/>
  <c r="K5381" i="10" s="1"/>
  <c r="K5382" i="10" s="1"/>
  <c r="K5383" i="10" s="1"/>
  <c r="K5384" i="10" s="1"/>
  <c r="K5385" i="10" s="1"/>
  <c r="K5386" i="10" s="1"/>
  <c r="K5387" i="10" s="1"/>
  <c r="K5388" i="10" s="1"/>
  <c r="K5389" i="10" s="1"/>
  <c r="K5390" i="10" s="1"/>
  <c r="K5391" i="10" s="1"/>
  <c r="K5392" i="10" s="1"/>
  <c r="K5393" i="10" s="1"/>
  <c r="K5394" i="10" s="1"/>
  <c r="K5395" i="10" s="1"/>
  <c r="K5396" i="10" s="1"/>
  <c r="K5397" i="10" s="1"/>
  <c r="K5398" i="10" s="1"/>
  <c r="K5399" i="10" s="1"/>
  <c r="K5400" i="10" s="1"/>
  <c r="K5401" i="10" s="1"/>
  <c r="K5402" i="10" s="1"/>
  <c r="K5403" i="10" s="1"/>
  <c r="K5404" i="10" s="1"/>
  <c r="K5405" i="10" s="1"/>
  <c r="K5406" i="10" s="1"/>
  <c r="K5407" i="10" s="1"/>
  <c r="K5408" i="10" s="1"/>
  <c r="K5409" i="10" s="1"/>
  <c r="K5410" i="10" s="1"/>
  <c r="K5411" i="10" s="1"/>
  <c r="K5412" i="10" s="1"/>
  <c r="K5413" i="10" s="1"/>
  <c r="K5414" i="10" s="1"/>
  <c r="K5415" i="10" s="1"/>
  <c r="K5416" i="10" s="1"/>
  <c r="K5417" i="10" s="1"/>
  <c r="K5418" i="10" s="1"/>
  <c r="K5419" i="10" s="1"/>
  <c r="K5420" i="10" s="1"/>
  <c r="K5421" i="10" s="1"/>
  <c r="K5422" i="10" s="1"/>
  <c r="K5423" i="10" s="1"/>
  <c r="K5424" i="10" s="1"/>
  <c r="K5425" i="10" s="1"/>
  <c r="K5426" i="10" s="1"/>
  <c r="K5427" i="10" s="1"/>
  <c r="K5428" i="10" s="1"/>
  <c r="K5429" i="10" s="1"/>
  <c r="K5430" i="10" s="1"/>
  <c r="K5431" i="10" s="1"/>
  <c r="K5432" i="10" s="1"/>
  <c r="K5433" i="10" s="1"/>
  <c r="K5434" i="10" s="1"/>
  <c r="K5435" i="10" s="1"/>
  <c r="K5436" i="10" s="1"/>
  <c r="K5437" i="10" s="1"/>
  <c r="K5438" i="10" s="1"/>
  <c r="K5439" i="10" s="1"/>
  <c r="K5440" i="10" s="1"/>
  <c r="K5441" i="10" s="1"/>
  <c r="K5442" i="10" s="1"/>
  <c r="K5443" i="10" s="1"/>
  <c r="K5444" i="10" s="1"/>
  <c r="K5445" i="10" s="1"/>
  <c r="K5446" i="10" s="1"/>
  <c r="K5447" i="10" s="1"/>
  <c r="K5448" i="10" s="1"/>
  <c r="K5449" i="10" s="1"/>
  <c r="K5450" i="10" s="1"/>
  <c r="K5451" i="10" s="1"/>
  <c r="K5452" i="10" s="1"/>
  <c r="K5453" i="10" s="1"/>
  <c r="K5454" i="10" s="1"/>
  <c r="K5455" i="10" s="1"/>
  <c r="K5456" i="10" s="1"/>
  <c r="K5457" i="10" s="1"/>
  <c r="K5458" i="10" s="1"/>
  <c r="K5459" i="10" s="1"/>
  <c r="K5460" i="10" s="1"/>
  <c r="K5461" i="10" s="1"/>
  <c r="K5462" i="10" s="1"/>
  <c r="K5463" i="10" s="1"/>
  <c r="K5464" i="10" s="1"/>
  <c r="K5465" i="10" s="1"/>
  <c r="K5466" i="10" s="1"/>
  <c r="K5467" i="10" s="1"/>
  <c r="K5468" i="10" s="1"/>
  <c r="K5469" i="10" s="1"/>
  <c r="K5470" i="10" s="1"/>
  <c r="K5471" i="10" s="1"/>
  <c r="K5472" i="10" s="1"/>
  <c r="K5473" i="10" s="1"/>
  <c r="K5474" i="10" s="1"/>
  <c r="K5475" i="10" s="1"/>
  <c r="K5476" i="10" s="1"/>
  <c r="K5477" i="10" s="1"/>
  <c r="K5478" i="10" s="1"/>
  <c r="K5479" i="10" s="1"/>
  <c r="K5480" i="10" s="1"/>
  <c r="K5481" i="10" s="1"/>
  <c r="K5482" i="10" s="1"/>
  <c r="K5483" i="10" s="1"/>
  <c r="K5484" i="10" s="1"/>
  <c r="K5485" i="10" s="1"/>
  <c r="K5486" i="10" s="1"/>
  <c r="K5487" i="10" s="1"/>
  <c r="K5488" i="10" s="1"/>
  <c r="K5489" i="10" s="1"/>
  <c r="K5490" i="10" s="1"/>
  <c r="K5491" i="10" s="1"/>
  <c r="K5492" i="10" s="1"/>
  <c r="K5493" i="10" s="1"/>
  <c r="K5494" i="10" s="1"/>
  <c r="K5495" i="10" s="1"/>
  <c r="K5496" i="10" s="1"/>
  <c r="K5497" i="10" s="1"/>
  <c r="K5498" i="10" s="1"/>
  <c r="K5499" i="10" s="1"/>
  <c r="K5500" i="10" s="1"/>
  <c r="K5501" i="10" s="1"/>
  <c r="K5502" i="10" s="1"/>
  <c r="K5503" i="10" s="1"/>
  <c r="K5504" i="10" s="1"/>
  <c r="K5505" i="10" s="1"/>
  <c r="K5506" i="10" s="1"/>
  <c r="K5507" i="10" s="1"/>
  <c r="K5508" i="10" s="1"/>
  <c r="K5509" i="10" s="1"/>
  <c r="K5510" i="10" s="1"/>
  <c r="K5511" i="10" s="1"/>
  <c r="K5512" i="10" s="1"/>
  <c r="K5513" i="10" s="1"/>
  <c r="K5514" i="10" s="1"/>
  <c r="K5515" i="10" s="1"/>
  <c r="K5516" i="10" s="1"/>
  <c r="K5517" i="10" s="1"/>
  <c r="K5518" i="10" s="1"/>
  <c r="K5519" i="10" s="1"/>
  <c r="K5520" i="10" s="1"/>
  <c r="K5521" i="10" s="1"/>
  <c r="K5522" i="10" s="1"/>
  <c r="K5523" i="10" s="1"/>
  <c r="K5524" i="10" s="1"/>
  <c r="K5525" i="10" s="1"/>
  <c r="K5526" i="10" s="1"/>
  <c r="K5527" i="10" s="1"/>
  <c r="K5528" i="10" s="1"/>
  <c r="K5529" i="10" s="1"/>
  <c r="K5530" i="10" s="1"/>
  <c r="K5531" i="10" s="1"/>
  <c r="K5532" i="10" s="1"/>
  <c r="K5533" i="10" s="1"/>
  <c r="K5534" i="10" s="1"/>
  <c r="K5535" i="10" s="1"/>
  <c r="K5536" i="10" s="1"/>
  <c r="K5537" i="10" s="1"/>
  <c r="K5538" i="10" s="1"/>
  <c r="K5539" i="10" s="1"/>
  <c r="K5540" i="10" s="1"/>
  <c r="K5541" i="10" s="1"/>
  <c r="K5542" i="10" s="1"/>
  <c r="K5543" i="10" s="1"/>
  <c r="K5544" i="10" s="1"/>
  <c r="K5545" i="10" s="1"/>
  <c r="K5546" i="10" s="1"/>
  <c r="K5547" i="10" s="1"/>
  <c r="K5548" i="10" s="1"/>
  <c r="K5549" i="10" s="1"/>
  <c r="K5550" i="10" s="1"/>
  <c r="K5551" i="10" s="1"/>
  <c r="K5552" i="10" s="1"/>
  <c r="K5553" i="10" s="1"/>
  <c r="K5554" i="10" s="1"/>
  <c r="K5555" i="10" s="1"/>
  <c r="K5556" i="10" s="1"/>
  <c r="K5557" i="10" s="1"/>
  <c r="K5558" i="10" s="1"/>
  <c r="K5559" i="10" s="1"/>
  <c r="K5560" i="10" s="1"/>
  <c r="K5561" i="10" s="1"/>
  <c r="K5562" i="10" s="1"/>
  <c r="K5563" i="10" s="1"/>
  <c r="K5564" i="10" s="1"/>
  <c r="K5565" i="10" s="1"/>
  <c r="K5566" i="10" s="1"/>
  <c r="K5567" i="10" s="1"/>
  <c r="K5568" i="10" s="1"/>
  <c r="K5569" i="10" s="1"/>
  <c r="K5570" i="10" s="1"/>
  <c r="K5571" i="10" s="1"/>
  <c r="K5572" i="10" s="1"/>
  <c r="K5573" i="10" s="1"/>
  <c r="K5574" i="10" s="1"/>
  <c r="K5575" i="10" s="1"/>
  <c r="K5576" i="10" s="1"/>
  <c r="K5577" i="10" s="1"/>
  <c r="K5578" i="10" s="1"/>
  <c r="K5579" i="10" s="1"/>
  <c r="K5580" i="10" s="1"/>
  <c r="K5581" i="10" s="1"/>
  <c r="K5582" i="10" s="1"/>
  <c r="K5583" i="10" s="1"/>
  <c r="K5584" i="10" s="1"/>
  <c r="K5585" i="10" s="1"/>
  <c r="K5586" i="10" s="1"/>
  <c r="K5587" i="10" s="1"/>
  <c r="K5588" i="10" s="1"/>
  <c r="K5589" i="10" s="1"/>
  <c r="K5590" i="10" s="1"/>
  <c r="K5591" i="10" s="1"/>
  <c r="K5592" i="10" s="1"/>
  <c r="K5593" i="10" s="1"/>
  <c r="K5594" i="10" s="1"/>
  <c r="K5595" i="10" s="1"/>
  <c r="K5596" i="10" s="1"/>
  <c r="K5597" i="10" s="1"/>
  <c r="K5598" i="10" s="1"/>
  <c r="K5599" i="10" s="1"/>
  <c r="K5600" i="10" s="1"/>
  <c r="K5601" i="10" s="1"/>
  <c r="K5602" i="10" s="1"/>
  <c r="K5603" i="10" s="1"/>
  <c r="K5604" i="10" s="1"/>
  <c r="K5605" i="10" s="1"/>
  <c r="K5606" i="10" s="1"/>
  <c r="K5607" i="10" s="1"/>
  <c r="K5608" i="10" s="1"/>
  <c r="K5609" i="10" s="1"/>
  <c r="K5610" i="10" s="1"/>
  <c r="K5611" i="10" s="1"/>
  <c r="K5612" i="10" s="1"/>
  <c r="K5613" i="10" s="1"/>
  <c r="K5614" i="10" s="1"/>
  <c r="K5615" i="10" s="1"/>
  <c r="K5616" i="10" s="1"/>
  <c r="K5617" i="10" s="1"/>
  <c r="K5618" i="10" s="1"/>
  <c r="K5619" i="10" s="1"/>
  <c r="K5620" i="10" s="1"/>
  <c r="K5621" i="10" s="1"/>
  <c r="K5622" i="10" s="1"/>
  <c r="K5623" i="10" s="1"/>
  <c r="K5624" i="10" s="1"/>
  <c r="K5625" i="10" s="1"/>
  <c r="K5626" i="10" s="1"/>
  <c r="K5627" i="10" s="1"/>
  <c r="K5628" i="10" s="1"/>
  <c r="K5629" i="10" s="1"/>
  <c r="K5630" i="10" s="1"/>
  <c r="K5631" i="10" s="1"/>
  <c r="K5632" i="10" s="1"/>
  <c r="K5633" i="10" s="1"/>
  <c r="K5634" i="10" s="1"/>
  <c r="K5635" i="10" s="1"/>
  <c r="K5636" i="10" s="1"/>
  <c r="K5637" i="10" s="1"/>
  <c r="K5638" i="10" s="1"/>
  <c r="K5639" i="10" s="1"/>
  <c r="K5640" i="10" s="1"/>
  <c r="K5641" i="10" s="1"/>
  <c r="K5642" i="10" s="1"/>
  <c r="K5643" i="10" s="1"/>
  <c r="K5644" i="10" s="1"/>
  <c r="K5645" i="10" s="1"/>
  <c r="K5646" i="10" s="1"/>
  <c r="K5647" i="10" s="1"/>
  <c r="K5648" i="10" s="1"/>
  <c r="K5649" i="10" s="1"/>
  <c r="K5650" i="10" s="1"/>
  <c r="K5651" i="10" s="1"/>
  <c r="K5652" i="10" s="1"/>
  <c r="K5653" i="10" s="1"/>
  <c r="K5654" i="10" s="1"/>
  <c r="K5655" i="10" s="1"/>
  <c r="K5656" i="10" s="1"/>
  <c r="K5657" i="10" s="1"/>
  <c r="K5658" i="10" s="1"/>
  <c r="K5659" i="10" s="1"/>
  <c r="K5660" i="10" s="1"/>
  <c r="K5661" i="10" s="1"/>
  <c r="K5662" i="10" s="1"/>
  <c r="K5663" i="10" s="1"/>
  <c r="K5664" i="10" s="1"/>
  <c r="K5665" i="10" s="1"/>
  <c r="K5666" i="10" s="1"/>
  <c r="K5667" i="10" s="1"/>
  <c r="K5668" i="10" s="1"/>
  <c r="K5669" i="10" s="1"/>
  <c r="K5670" i="10" s="1"/>
  <c r="K5671" i="10" s="1"/>
  <c r="K5672" i="10" s="1"/>
  <c r="K5673" i="10" s="1"/>
  <c r="K5674" i="10" s="1"/>
  <c r="K5675" i="10" s="1"/>
  <c r="K5676" i="10" s="1"/>
  <c r="K5677" i="10" s="1"/>
  <c r="K5678" i="10" s="1"/>
  <c r="K5679" i="10" s="1"/>
  <c r="K5680" i="10" s="1"/>
  <c r="K5681" i="10" s="1"/>
  <c r="K5682" i="10" s="1"/>
  <c r="K5683" i="10" s="1"/>
  <c r="K5684" i="10" s="1"/>
  <c r="K5685" i="10" s="1"/>
  <c r="K5686" i="10" s="1"/>
  <c r="K5687" i="10" s="1"/>
  <c r="K5688" i="10" s="1"/>
  <c r="K5689" i="10" s="1"/>
  <c r="K5690" i="10" s="1"/>
  <c r="K5691" i="10" s="1"/>
  <c r="K5692" i="10" s="1"/>
  <c r="K5693" i="10" s="1"/>
  <c r="K5694" i="10" s="1"/>
  <c r="K5695" i="10" s="1"/>
  <c r="K5696" i="10" s="1"/>
  <c r="K5697" i="10" s="1"/>
  <c r="K5698" i="10" s="1"/>
  <c r="K5699" i="10" s="1"/>
  <c r="K5700" i="10" s="1"/>
  <c r="K5701" i="10" s="1"/>
  <c r="K5702" i="10" s="1"/>
  <c r="K5703" i="10" s="1"/>
  <c r="K5704" i="10" s="1"/>
  <c r="K5705" i="10" s="1"/>
  <c r="K5706" i="10" s="1"/>
  <c r="K5707" i="10" s="1"/>
  <c r="K5708" i="10" s="1"/>
  <c r="K5709" i="10" s="1"/>
  <c r="K5710" i="10" s="1"/>
  <c r="K5711" i="10" s="1"/>
  <c r="K5712" i="10" s="1"/>
  <c r="K5713" i="10" s="1"/>
  <c r="K5714" i="10" s="1"/>
  <c r="K5715" i="10" s="1"/>
  <c r="K5716" i="10" s="1"/>
  <c r="K5717" i="10" s="1"/>
  <c r="K5718" i="10" s="1"/>
  <c r="K5719" i="10" s="1"/>
  <c r="K5720" i="10" s="1"/>
  <c r="K5721" i="10" s="1"/>
  <c r="K5722" i="10" s="1"/>
  <c r="K5723" i="10" s="1"/>
  <c r="K5724" i="10" s="1"/>
  <c r="K5725" i="10" s="1"/>
  <c r="K5726" i="10" s="1"/>
  <c r="K5727" i="10" s="1"/>
  <c r="K5728" i="10" s="1"/>
  <c r="K5729" i="10" s="1"/>
  <c r="K5730" i="10" s="1"/>
  <c r="K5731" i="10" s="1"/>
  <c r="K5732" i="10" s="1"/>
  <c r="K5733" i="10" s="1"/>
  <c r="K5734" i="10" s="1"/>
  <c r="K5735" i="10" s="1"/>
  <c r="K5736" i="10" s="1"/>
  <c r="K5737" i="10" s="1"/>
  <c r="K5738" i="10" s="1"/>
  <c r="K5739" i="10" s="1"/>
  <c r="K5740" i="10" s="1"/>
  <c r="K5741" i="10" s="1"/>
  <c r="K5742" i="10" s="1"/>
  <c r="K5743" i="10" s="1"/>
  <c r="K5744" i="10" s="1"/>
  <c r="K5745" i="10" s="1"/>
  <c r="K5746" i="10" s="1"/>
  <c r="K5747" i="10" s="1"/>
  <c r="K5748" i="10" s="1"/>
  <c r="K5749" i="10" s="1"/>
  <c r="K5750" i="10" s="1"/>
  <c r="K5751" i="10" s="1"/>
  <c r="K5752" i="10" s="1"/>
  <c r="K5753" i="10" s="1"/>
  <c r="K5754" i="10" s="1"/>
  <c r="K5755" i="10" s="1"/>
  <c r="K5756" i="10" s="1"/>
  <c r="K5757" i="10" s="1"/>
  <c r="K5758" i="10" s="1"/>
  <c r="K5759" i="10" s="1"/>
  <c r="K5760" i="10" s="1"/>
  <c r="K5761" i="10" s="1"/>
  <c r="K5762" i="10" s="1"/>
  <c r="K5763" i="10" s="1"/>
  <c r="K5764" i="10" s="1"/>
  <c r="K5765" i="10" s="1"/>
  <c r="K5766" i="10" s="1"/>
  <c r="K5767" i="10" s="1"/>
  <c r="K5768" i="10" s="1"/>
  <c r="K5769" i="10" s="1"/>
  <c r="K5770" i="10" s="1"/>
  <c r="K5771" i="10" s="1"/>
  <c r="K5772" i="10" s="1"/>
  <c r="K5773" i="10" s="1"/>
  <c r="K5774" i="10" s="1"/>
  <c r="K5775" i="10" s="1"/>
  <c r="K5776" i="10" s="1"/>
  <c r="K5777" i="10" s="1"/>
  <c r="K5778" i="10" s="1"/>
  <c r="K5779" i="10" s="1"/>
  <c r="K5780" i="10" s="1"/>
  <c r="K5781" i="10" s="1"/>
  <c r="K5782" i="10" s="1"/>
  <c r="K5783" i="10" s="1"/>
  <c r="K5784" i="10" s="1"/>
  <c r="K5785" i="10" s="1"/>
  <c r="K5786" i="10" s="1"/>
  <c r="K5787" i="10" s="1"/>
  <c r="K5788" i="10" s="1"/>
  <c r="K5789" i="10" s="1"/>
  <c r="K5790" i="10" s="1"/>
  <c r="K5791" i="10" s="1"/>
  <c r="K5792" i="10" s="1"/>
  <c r="K5793" i="10" s="1"/>
  <c r="K5794" i="10" s="1"/>
  <c r="K5795" i="10" s="1"/>
  <c r="K5796" i="10" s="1"/>
  <c r="K5797" i="10" s="1"/>
  <c r="K5798" i="10" s="1"/>
  <c r="K5799" i="10" s="1"/>
  <c r="K5800" i="10" s="1"/>
  <c r="K5801" i="10" s="1"/>
  <c r="K5802" i="10" s="1"/>
  <c r="K5803" i="10" s="1"/>
  <c r="K5804" i="10" s="1"/>
  <c r="K5805" i="10" s="1"/>
  <c r="K5806" i="10" s="1"/>
  <c r="K5807" i="10" s="1"/>
  <c r="K5808" i="10" s="1"/>
  <c r="K5809" i="10" s="1"/>
  <c r="K5810" i="10" s="1"/>
  <c r="K5811" i="10" s="1"/>
  <c r="K5812" i="10" s="1"/>
  <c r="K5813" i="10" s="1"/>
  <c r="K5814" i="10" s="1"/>
  <c r="K5815" i="10" s="1"/>
  <c r="K5816" i="10" s="1"/>
  <c r="K5817" i="10" s="1"/>
  <c r="K5818" i="10" s="1"/>
  <c r="K5819" i="10" s="1"/>
  <c r="K5820" i="10" s="1"/>
  <c r="K5821" i="10" s="1"/>
  <c r="K5822" i="10" s="1"/>
  <c r="K5823" i="10" s="1"/>
  <c r="K5824" i="10" s="1"/>
  <c r="K5825" i="10" s="1"/>
  <c r="K5826" i="10" s="1"/>
  <c r="K5827" i="10" s="1"/>
  <c r="K5828" i="10" s="1"/>
  <c r="K5829" i="10" s="1"/>
  <c r="K5830" i="10" s="1"/>
  <c r="K5831" i="10" s="1"/>
  <c r="K5832" i="10" s="1"/>
  <c r="K5833" i="10" s="1"/>
  <c r="K5834" i="10" s="1"/>
  <c r="K5835" i="10" s="1"/>
  <c r="K5836" i="10" s="1"/>
  <c r="K5837" i="10" s="1"/>
  <c r="K5838" i="10" s="1"/>
  <c r="K5839" i="10" s="1"/>
  <c r="K5840" i="10" s="1"/>
  <c r="K5841" i="10" s="1"/>
  <c r="K5842" i="10" s="1"/>
  <c r="K5843" i="10" s="1"/>
  <c r="K5844" i="10" s="1"/>
  <c r="K5845" i="10" s="1"/>
  <c r="K5846" i="10" s="1"/>
  <c r="K5847" i="10" s="1"/>
  <c r="K5848" i="10" s="1"/>
  <c r="K5849" i="10" s="1"/>
  <c r="K5850" i="10" s="1"/>
  <c r="K5851" i="10" s="1"/>
  <c r="K5852" i="10" s="1"/>
  <c r="K5853" i="10" s="1"/>
  <c r="K5854" i="10" s="1"/>
  <c r="K5855" i="10" s="1"/>
  <c r="K5856" i="10" s="1"/>
  <c r="K5857" i="10" s="1"/>
  <c r="K5858" i="10" s="1"/>
  <c r="K5859" i="10" s="1"/>
  <c r="K5860" i="10" s="1"/>
  <c r="K5861" i="10" s="1"/>
  <c r="K5862" i="10" s="1"/>
  <c r="K5863" i="10" s="1"/>
  <c r="K5864" i="10" s="1"/>
  <c r="K5865" i="10" s="1"/>
  <c r="K5866" i="10" s="1"/>
  <c r="K5867" i="10" s="1"/>
  <c r="K5868" i="10" s="1"/>
  <c r="K5869" i="10" s="1"/>
  <c r="K5870" i="10" s="1"/>
  <c r="K5871" i="10" s="1"/>
  <c r="K5872" i="10" s="1"/>
  <c r="K5873" i="10" s="1"/>
  <c r="K5874" i="10" s="1"/>
  <c r="K5875" i="10" s="1"/>
  <c r="K5876" i="10" s="1"/>
  <c r="K5877" i="10" s="1"/>
  <c r="K5878" i="10" s="1"/>
  <c r="K5879" i="10" s="1"/>
  <c r="K5880" i="10" s="1"/>
  <c r="K5881" i="10" s="1"/>
  <c r="K5882" i="10" s="1"/>
  <c r="K5883" i="10" s="1"/>
  <c r="K5884" i="10" s="1"/>
  <c r="K5885" i="10" s="1"/>
  <c r="K5886" i="10" s="1"/>
  <c r="K5887" i="10" s="1"/>
  <c r="K5888" i="10" s="1"/>
  <c r="K5889" i="10" s="1"/>
  <c r="K5890" i="10" s="1"/>
  <c r="K5891" i="10" s="1"/>
  <c r="K5892" i="10" s="1"/>
  <c r="K5893" i="10" s="1"/>
  <c r="K5894" i="10" s="1"/>
  <c r="K5895" i="10" s="1"/>
  <c r="K5896" i="10" s="1"/>
  <c r="K5897" i="10" s="1"/>
  <c r="K5898" i="10" s="1"/>
  <c r="K5899" i="10" s="1"/>
  <c r="K5900" i="10" s="1"/>
  <c r="K5901" i="10" s="1"/>
  <c r="K5902" i="10" s="1"/>
  <c r="K5903" i="10" s="1"/>
  <c r="K5904" i="10" s="1"/>
  <c r="K5905" i="10" s="1"/>
  <c r="K5906" i="10" s="1"/>
  <c r="K5907" i="10" s="1"/>
  <c r="K5908" i="10" s="1"/>
  <c r="K5909" i="10" s="1"/>
  <c r="K5910" i="10" s="1"/>
  <c r="K5911" i="10" s="1"/>
  <c r="K5912" i="10" s="1"/>
  <c r="K5913" i="10" s="1"/>
  <c r="K5914" i="10" s="1"/>
  <c r="K5915" i="10" s="1"/>
  <c r="K5916" i="10" s="1"/>
  <c r="K5917" i="10" s="1"/>
  <c r="K5918" i="10" s="1"/>
  <c r="K5919" i="10" s="1"/>
  <c r="K5920" i="10" s="1"/>
  <c r="K5921" i="10" s="1"/>
  <c r="K5922" i="10" s="1"/>
  <c r="K5923" i="10" s="1"/>
  <c r="K5924" i="10" s="1"/>
  <c r="K5925" i="10" s="1"/>
  <c r="K5926" i="10" s="1"/>
  <c r="K5927" i="10" s="1"/>
  <c r="K5928" i="10" s="1"/>
  <c r="K5929" i="10" s="1"/>
  <c r="K5930" i="10" s="1"/>
  <c r="K5931" i="10" s="1"/>
  <c r="K5932" i="10" s="1"/>
  <c r="K5933" i="10" s="1"/>
  <c r="K5934" i="10" s="1"/>
  <c r="K5935" i="10" s="1"/>
  <c r="K5936" i="10" s="1"/>
  <c r="K5937" i="10" s="1"/>
  <c r="K5938" i="10" s="1"/>
  <c r="K5939" i="10" s="1"/>
  <c r="K5940" i="10" s="1"/>
  <c r="K5941" i="10" s="1"/>
  <c r="K5942" i="10" s="1"/>
  <c r="K5943" i="10" s="1"/>
  <c r="K5944" i="10" s="1"/>
  <c r="K5945" i="10" s="1"/>
  <c r="K5946" i="10" s="1"/>
  <c r="K5947" i="10" s="1"/>
  <c r="K5948" i="10" s="1"/>
  <c r="K5949" i="10" s="1"/>
  <c r="K5950" i="10" s="1"/>
  <c r="K5951" i="10" s="1"/>
  <c r="K5952" i="10" s="1"/>
  <c r="K5953" i="10" s="1"/>
  <c r="K5954" i="10" s="1"/>
  <c r="K5955" i="10" s="1"/>
  <c r="K5956" i="10" s="1"/>
  <c r="K5957" i="10" s="1"/>
  <c r="K5958" i="10" s="1"/>
  <c r="K5959" i="10" s="1"/>
  <c r="K5960" i="10" s="1"/>
  <c r="K5961" i="10" s="1"/>
  <c r="K5962" i="10" s="1"/>
  <c r="K5963" i="10" s="1"/>
  <c r="K5964" i="10" s="1"/>
  <c r="K5965" i="10" s="1"/>
  <c r="K5966" i="10" s="1"/>
  <c r="K5967" i="10" s="1"/>
  <c r="K5968" i="10" s="1"/>
  <c r="K5969" i="10" s="1"/>
  <c r="K5970" i="10" s="1"/>
  <c r="K5971" i="10" s="1"/>
  <c r="K5972" i="10" s="1"/>
  <c r="K5973" i="10" s="1"/>
  <c r="K5974" i="10" s="1"/>
  <c r="K5975" i="10" s="1"/>
  <c r="K5976" i="10" s="1"/>
  <c r="K5977" i="10" s="1"/>
  <c r="K5978" i="10" s="1"/>
  <c r="K5979" i="10" s="1"/>
  <c r="K5980" i="10" s="1"/>
  <c r="K5981" i="10" s="1"/>
  <c r="K5982" i="10" s="1"/>
  <c r="K5983" i="10" s="1"/>
  <c r="K5984" i="10" s="1"/>
  <c r="K5985" i="10" s="1"/>
  <c r="K5986" i="10" s="1"/>
  <c r="K5987" i="10" s="1"/>
  <c r="K5988" i="10" s="1"/>
  <c r="K5989" i="10" s="1"/>
  <c r="K5990" i="10" s="1"/>
  <c r="K5991" i="10" s="1"/>
  <c r="K5992" i="10" s="1"/>
  <c r="K5993" i="10" s="1"/>
  <c r="K5994" i="10" s="1"/>
  <c r="K5995" i="10" s="1"/>
  <c r="K5996" i="10" s="1"/>
  <c r="K5997" i="10" s="1"/>
  <c r="K5998" i="10" s="1"/>
  <c r="K5999" i="10" s="1"/>
  <c r="K6000" i="10" s="1"/>
  <c r="K6001" i="10" s="1"/>
  <c r="K6002" i="10" s="1"/>
  <c r="K6003" i="10" s="1"/>
  <c r="K6004" i="10" s="1"/>
  <c r="K6005" i="10" s="1"/>
  <c r="K6006" i="10" s="1"/>
  <c r="K6007" i="10" s="1"/>
  <c r="K6008" i="10" s="1"/>
  <c r="K6009" i="10" s="1"/>
  <c r="K6010" i="10" s="1"/>
  <c r="K6011" i="10" s="1"/>
  <c r="K6012" i="10" s="1"/>
  <c r="K6013" i="10" s="1"/>
  <c r="K6014" i="10" s="1"/>
  <c r="K6015" i="10" s="1"/>
  <c r="K6016" i="10" s="1"/>
  <c r="K6017" i="10" s="1"/>
  <c r="K6018" i="10" s="1"/>
  <c r="K6019" i="10" s="1"/>
  <c r="K6020" i="10" s="1"/>
  <c r="K6021" i="10" s="1"/>
  <c r="K6022" i="10" s="1"/>
  <c r="K6023" i="10" s="1"/>
  <c r="K6024" i="10" s="1"/>
  <c r="K6025" i="10" s="1"/>
  <c r="K6026" i="10" s="1"/>
  <c r="K6027" i="10" s="1"/>
  <c r="K6028" i="10" s="1"/>
  <c r="K6029" i="10" s="1"/>
  <c r="K6030" i="10" s="1"/>
  <c r="K6031" i="10" s="1"/>
  <c r="K6032" i="10" s="1"/>
  <c r="K6033" i="10" s="1"/>
  <c r="K6034" i="10" s="1"/>
  <c r="K6035" i="10" s="1"/>
  <c r="K6036" i="10" s="1"/>
  <c r="K6037" i="10" s="1"/>
  <c r="K6038" i="10" s="1"/>
  <c r="K6039" i="10" s="1"/>
  <c r="K6040" i="10" s="1"/>
  <c r="K6041" i="10" s="1"/>
  <c r="K6042" i="10" s="1"/>
  <c r="K6043" i="10" s="1"/>
  <c r="K6044" i="10" s="1"/>
  <c r="K6045" i="10" s="1"/>
  <c r="K6046" i="10" s="1"/>
  <c r="K6047" i="10" s="1"/>
  <c r="K6048" i="10" s="1"/>
  <c r="K6049" i="10" s="1"/>
  <c r="K6050" i="10" s="1"/>
  <c r="K6051" i="10" s="1"/>
  <c r="K6052" i="10" s="1"/>
  <c r="K6053" i="10" s="1"/>
  <c r="K6054" i="10" s="1"/>
  <c r="K6055" i="10" s="1"/>
  <c r="K6056" i="10" s="1"/>
  <c r="K6057" i="10" s="1"/>
  <c r="K6058" i="10" s="1"/>
  <c r="K6059" i="10" s="1"/>
  <c r="K6060" i="10" s="1"/>
  <c r="K6061" i="10" s="1"/>
  <c r="K6062" i="10" s="1"/>
  <c r="K6063" i="10" s="1"/>
  <c r="K6064" i="10" s="1"/>
  <c r="K6065" i="10" s="1"/>
  <c r="K6066" i="10" s="1"/>
  <c r="K6067" i="10" s="1"/>
  <c r="K6068" i="10" s="1"/>
  <c r="K6069" i="10" s="1"/>
  <c r="K6070" i="10" s="1"/>
  <c r="K6071" i="10" s="1"/>
  <c r="K6072" i="10" s="1"/>
  <c r="K6073" i="10" s="1"/>
  <c r="K6074" i="10" s="1"/>
  <c r="K6075" i="10" s="1"/>
  <c r="K6076" i="10" s="1"/>
  <c r="K6077" i="10" s="1"/>
  <c r="K6078" i="10" s="1"/>
  <c r="K6079" i="10" s="1"/>
  <c r="K6080" i="10" s="1"/>
  <c r="K6081" i="10" s="1"/>
  <c r="K6082" i="10" s="1"/>
  <c r="K6083" i="10" s="1"/>
  <c r="K6084" i="10" s="1"/>
  <c r="K6085" i="10" s="1"/>
  <c r="K6086" i="10" s="1"/>
  <c r="K6087" i="10" s="1"/>
  <c r="K6088" i="10" s="1"/>
  <c r="K6089" i="10" s="1"/>
  <c r="K6090" i="10" s="1"/>
  <c r="K6091" i="10" s="1"/>
  <c r="K6092" i="10" s="1"/>
  <c r="K6093" i="10" s="1"/>
  <c r="K6094" i="10" s="1"/>
  <c r="K6095" i="10" s="1"/>
  <c r="K6096" i="10" s="1"/>
  <c r="K6097" i="10" s="1"/>
  <c r="K6098" i="10" s="1"/>
  <c r="K6099" i="10" s="1"/>
  <c r="K6100" i="10" s="1"/>
  <c r="K6101" i="10" s="1"/>
  <c r="K6102" i="10" s="1"/>
  <c r="K6103" i="10" s="1"/>
  <c r="K6104" i="10" s="1"/>
  <c r="K6105" i="10" s="1"/>
  <c r="K6106" i="10" s="1"/>
  <c r="K6107" i="10" s="1"/>
  <c r="K6108" i="10" s="1"/>
  <c r="K6109" i="10" s="1"/>
  <c r="K6110" i="10" s="1"/>
  <c r="K6111" i="10" s="1"/>
  <c r="K6112" i="10" s="1"/>
  <c r="K6113" i="10" s="1"/>
  <c r="K6114" i="10" s="1"/>
  <c r="K6115" i="10" s="1"/>
  <c r="K6116" i="10" s="1"/>
  <c r="K6117" i="10" s="1"/>
  <c r="K6118" i="10" s="1"/>
  <c r="K6119" i="10" s="1"/>
  <c r="K6120" i="10" s="1"/>
  <c r="K6121" i="10" s="1"/>
  <c r="K6122" i="10" s="1"/>
  <c r="K6123" i="10" s="1"/>
  <c r="K6124" i="10" s="1"/>
  <c r="K6125" i="10" s="1"/>
  <c r="K6126" i="10" s="1"/>
  <c r="K6127" i="10" s="1"/>
  <c r="K6128" i="10" s="1"/>
  <c r="K6129" i="10" s="1"/>
  <c r="K6130" i="10" s="1"/>
  <c r="K6131" i="10" s="1"/>
  <c r="K6132" i="10" s="1"/>
  <c r="K6133" i="10" s="1"/>
  <c r="K6134" i="10" s="1"/>
  <c r="K6135" i="10" s="1"/>
  <c r="K6136" i="10" s="1"/>
  <c r="K6137" i="10" s="1"/>
  <c r="K6138" i="10" s="1"/>
  <c r="K6139" i="10" s="1"/>
  <c r="K6140" i="10" s="1"/>
  <c r="K6141" i="10" s="1"/>
  <c r="K6142" i="10" s="1"/>
  <c r="K6143" i="10" s="1"/>
  <c r="K6144" i="10" s="1"/>
  <c r="K6145" i="10" s="1"/>
  <c r="K6146" i="10" s="1"/>
  <c r="K6147" i="10" s="1"/>
  <c r="K6148" i="10" s="1"/>
  <c r="K6149" i="10" s="1"/>
  <c r="K6150" i="10" s="1"/>
  <c r="K6151" i="10" s="1"/>
  <c r="K6152" i="10" s="1"/>
  <c r="K6153" i="10" s="1"/>
  <c r="K6154" i="10" s="1"/>
  <c r="K6155" i="10" s="1"/>
  <c r="K6156" i="10" s="1"/>
  <c r="K6157" i="10" s="1"/>
  <c r="K6158" i="10" s="1"/>
  <c r="K6159" i="10" s="1"/>
  <c r="K6160" i="10" s="1"/>
  <c r="K6161" i="10" s="1"/>
  <c r="K6162" i="10" s="1"/>
  <c r="K6163" i="10" s="1"/>
  <c r="K6164" i="10" s="1"/>
  <c r="K6165" i="10" s="1"/>
  <c r="K6166" i="10" s="1"/>
  <c r="K6167" i="10" s="1"/>
  <c r="K6168" i="10" s="1"/>
  <c r="K6169" i="10" s="1"/>
  <c r="K6170" i="10" s="1"/>
  <c r="K6171" i="10" s="1"/>
  <c r="K6172" i="10" s="1"/>
  <c r="K6173" i="10" s="1"/>
  <c r="K6174" i="10" s="1"/>
  <c r="K6175" i="10" s="1"/>
  <c r="K6176" i="10" s="1"/>
  <c r="K6177" i="10" s="1"/>
  <c r="K6178" i="10" s="1"/>
  <c r="K6179" i="10" s="1"/>
  <c r="K6180" i="10" s="1"/>
  <c r="K6181" i="10" s="1"/>
  <c r="K6182" i="10" s="1"/>
  <c r="K6183" i="10" s="1"/>
  <c r="K6184" i="10" s="1"/>
  <c r="K6185" i="10" s="1"/>
  <c r="K6186" i="10" s="1"/>
  <c r="K6187" i="10" s="1"/>
  <c r="K6188" i="10" s="1"/>
  <c r="K6189" i="10" s="1"/>
  <c r="K6190" i="10" s="1"/>
  <c r="K6191" i="10" s="1"/>
  <c r="K6192" i="10" s="1"/>
  <c r="K6193" i="10" s="1"/>
  <c r="K6194" i="10" s="1"/>
  <c r="K6195" i="10" s="1"/>
  <c r="K6196" i="10" s="1"/>
  <c r="K6197" i="10" s="1"/>
  <c r="K6198" i="10" s="1"/>
  <c r="K6199" i="10" s="1"/>
  <c r="K6200" i="10" s="1"/>
  <c r="K6201" i="10" s="1"/>
  <c r="K6202" i="10" s="1"/>
  <c r="K6203" i="10" s="1"/>
  <c r="K6204" i="10" s="1"/>
  <c r="K6205" i="10" s="1"/>
  <c r="K6206" i="10" s="1"/>
  <c r="K6207" i="10" s="1"/>
  <c r="K6208" i="10" s="1"/>
  <c r="K6209" i="10" s="1"/>
  <c r="K6210" i="10" s="1"/>
  <c r="K6211" i="10" s="1"/>
  <c r="K6212" i="10" s="1"/>
  <c r="K6213" i="10" s="1"/>
  <c r="K6214" i="10" s="1"/>
  <c r="K6215" i="10" s="1"/>
  <c r="K6216" i="10" s="1"/>
  <c r="K6217" i="10" s="1"/>
  <c r="K6218" i="10" s="1"/>
  <c r="K6219" i="10" s="1"/>
  <c r="K6220" i="10" s="1"/>
  <c r="K6221" i="10" s="1"/>
  <c r="K6222" i="10" s="1"/>
  <c r="K6223" i="10" s="1"/>
  <c r="K6224" i="10" s="1"/>
  <c r="K6225" i="10" s="1"/>
  <c r="K6226" i="10" s="1"/>
  <c r="K6227" i="10" s="1"/>
  <c r="K6228" i="10" s="1"/>
  <c r="K6229" i="10" s="1"/>
  <c r="K6230" i="10" s="1"/>
  <c r="K6231" i="10" s="1"/>
  <c r="K6232" i="10" s="1"/>
  <c r="K6233" i="10" s="1"/>
  <c r="K6234" i="10" s="1"/>
  <c r="K6235" i="10" s="1"/>
  <c r="K6236" i="10" s="1"/>
  <c r="K6237" i="10" s="1"/>
  <c r="K6238" i="10" s="1"/>
  <c r="K6239" i="10" s="1"/>
  <c r="K6240" i="10" s="1"/>
  <c r="K6241" i="10" s="1"/>
  <c r="K6242" i="10" s="1"/>
  <c r="K6243" i="10" s="1"/>
  <c r="K6244" i="10" s="1"/>
  <c r="K6245" i="10" s="1"/>
  <c r="K6246" i="10" s="1"/>
  <c r="K6247" i="10" s="1"/>
  <c r="K6248" i="10" s="1"/>
  <c r="K6249" i="10" s="1"/>
  <c r="K6250" i="10" s="1"/>
  <c r="K6251" i="10" s="1"/>
  <c r="K6252" i="10" s="1"/>
  <c r="K6253" i="10" s="1"/>
  <c r="K6254" i="10" s="1"/>
  <c r="K6255" i="10" s="1"/>
  <c r="K6256" i="10" s="1"/>
  <c r="K6257" i="10" s="1"/>
  <c r="K6258" i="10" s="1"/>
  <c r="K6259" i="10" s="1"/>
  <c r="K6260" i="10" s="1"/>
  <c r="K6261" i="10" s="1"/>
  <c r="K6262" i="10" s="1"/>
  <c r="K6263" i="10" s="1"/>
  <c r="K6264" i="10" s="1"/>
  <c r="K6265" i="10" s="1"/>
  <c r="K6266" i="10" s="1"/>
  <c r="K6267" i="10" s="1"/>
  <c r="K6268" i="10" s="1"/>
  <c r="K6269" i="10" s="1"/>
  <c r="K6270" i="10" s="1"/>
  <c r="K6271" i="10" s="1"/>
  <c r="K6272" i="10" s="1"/>
  <c r="K6273" i="10" s="1"/>
  <c r="K6274" i="10" s="1"/>
  <c r="K6275" i="10" s="1"/>
  <c r="K6276" i="10" s="1"/>
  <c r="K6277" i="10" s="1"/>
  <c r="K6278" i="10" s="1"/>
  <c r="K6279" i="10" s="1"/>
  <c r="K6280" i="10" s="1"/>
  <c r="K6281" i="10" s="1"/>
  <c r="K6282" i="10" s="1"/>
  <c r="K6283" i="10" s="1"/>
  <c r="K6284" i="10" s="1"/>
  <c r="K6285" i="10" s="1"/>
  <c r="K6286" i="10" s="1"/>
  <c r="K6287" i="10" s="1"/>
  <c r="K6288" i="10" s="1"/>
  <c r="K6289" i="10" s="1"/>
  <c r="K6290" i="10" s="1"/>
  <c r="K6291" i="10" s="1"/>
  <c r="K6292" i="10" s="1"/>
  <c r="K6293" i="10" s="1"/>
  <c r="K6294" i="10" s="1"/>
  <c r="K6295" i="10" s="1"/>
  <c r="K6296" i="10" s="1"/>
  <c r="K6297" i="10" s="1"/>
  <c r="K6298" i="10" s="1"/>
  <c r="K6299" i="10" s="1"/>
  <c r="K6300" i="10" s="1"/>
  <c r="K6301" i="10" s="1"/>
  <c r="K6302" i="10" s="1"/>
  <c r="K6303" i="10" s="1"/>
  <c r="K6304" i="10" s="1"/>
  <c r="K6305" i="10" s="1"/>
  <c r="K6306" i="10" s="1"/>
  <c r="K6307" i="10" s="1"/>
  <c r="K6308" i="10" s="1"/>
  <c r="K6309" i="10" s="1"/>
  <c r="K6310" i="10" s="1"/>
  <c r="K6311" i="10" s="1"/>
  <c r="K6312" i="10" s="1"/>
  <c r="K6313" i="10" s="1"/>
  <c r="K6314" i="10" s="1"/>
  <c r="K6315" i="10" s="1"/>
  <c r="K6316" i="10" s="1"/>
  <c r="K6317" i="10" s="1"/>
  <c r="K6318" i="10" s="1"/>
  <c r="K6319" i="10" s="1"/>
  <c r="K6320" i="10" s="1"/>
  <c r="K6321" i="10" s="1"/>
  <c r="K6322" i="10" s="1"/>
  <c r="K6323" i="10" s="1"/>
  <c r="K6324" i="10" s="1"/>
  <c r="K6325" i="10" s="1"/>
  <c r="K6326" i="10" s="1"/>
  <c r="K6327" i="10" s="1"/>
  <c r="K6328" i="10" s="1"/>
  <c r="K6329" i="10" s="1"/>
  <c r="K6330" i="10" s="1"/>
  <c r="K6331" i="10" s="1"/>
  <c r="K6332" i="10" s="1"/>
  <c r="K6333" i="10" s="1"/>
  <c r="K6334" i="10" s="1"/>
  <c r="K6335" i="10" s="1"/>
  <c r="K6336" i="10" s="1"/>
  <c r="K6337" i="10" s="1"/>
  <c r="K6338" i="10" s="1"/>
  <c r="K6339" i="10" s="1"/>
  <c r="K6340" i="10" s="1"/>
  <c r="K6341" i="10" s="1"/>
  <c r="K6342" i="10" s="1"/>
  <c r="K6343" i="10" s="1"/>
  <c r="K6344" i="10" s="1"/>
  <c r="K6345" i="10" s="1"/>
  <c r="K6346" i="10" s="1"/>
  <c r="K6347" i="10" s="1"/>
  <c r="K6348" i="10" s="1"/>
  <c r="K6349" i="10" s="1"/>
  <c r="K6350" i="10" s="1"/>
  <c r="K6351" i="10" s="1"/>
  <c r="K6352" i="10" s="1"/>
  <c r="K6353" i="10" s="1"/>
  <c r="K6354" i="10" s="1"/>
  <c r="K6355" i="10" s="1"/>
  <c r="K6356" i="10" s="1"/>
  <c r="K6357" i="10" s="1"/>
  <c r="K6358" i="10" s="1"/>
  <c r="K6359" i="10" s="1"/>
  <c r="K6360" i="10" s="1"/>
  <c r="K6361" i="10" s="1"/>
  <c r="K6362" i="10" s="1"/>
  <c r="K6363" i="10" s="1"/>
  <c r="K6364" i="10" s="1"/>
  <c r="K6365" i="10" s="1"/>
  <c r="K6366" i="10" s="1"/>
  <c r="K6367" i="10" s="1"/>
  <c r="K6368" i="10" s="1"/>
  <c r="K6369" i="10" s="1"/>
  <c r="K6370" i="10" s="1"/>
  <c r="K6371" i="10" s="1"/>
  <c r="K6372" i="10" s="1"/>
  <c r="K6373" i="10" s="1"/>
  <c r="K6374" i="10" s="1"/>
  <c r="K6375" i="10" s="1"/>
  <c r="K6376" i="10" s="1"/>
  <c r="K6377" i="10" s="1"/>
  <c r="K6378" i="10" s="1"/>
  <c r="K6379" i="10" s="1"/>
  <c r="K6380" i="10" s="1"/>
  <c r="K6381" i="10" s="1"/>
  <c r="K6382" i="10" s="1"/>
  <c r="K6383" i="10" s="1"/>
  <c r="K6384" i="10" s="1"/>
  <c r="K6385" i="10" s="1"/>
  <c r="K6386" i="10" s="1"/>
  <c r="K6387" i="10" s="1"/>
  <c r="K6388" i="10" s="1"/>
  <c r="K6389" i="10" s="1"/>
  <c r="K6390" i="10" s="1"/>
  <c r="K6391" i="10" s="1"/>
  <c r="K6392" i="10" s="1"/>
  <c r="K6393" i="10" s="1"/>
  <c r="K6394" i="10" s="1"/>
  <c r="K6395" i="10" s="1"/>
  <c r="K6396" i="10" s="1"/>
  <c r="K6397" i="10" s="1"/>
  <c r="K6398" i="10" s="1"/>
  <c r="K6399" i="10" s="1"/>
  <c r="K6400" i="10" s="1"/>
  <c r="K6401" i="10" s="1"/>
  <c r="K6402" i="10" s="1"/>
  <c r="K6403" i="10" s="1"/>
  <c r="K6404" i="10" s="1"/>
  <c r="K6405" i="10" s="1"/>
  <c r="K6406" i="10" s="1"/>
  <c r="K6407" i="10" s="1"/>
  <c r="K6408" i="10" s="1"/>
  <c r="K6409" i="10" s="1"/>
  <c r="K6410" i="10" s="1"/>
  <c r="K6411" i="10" s="1"/>
  <c r="K6412" i="10" s="1"/>
  <c r="K6413" i="10" s="1"/>
  <c r="K6414" i="10" s="1"/>
  <c r="K6415" i="10" s="1"/>
  <c r="K6416" i="10" s="1"/>
  <c r="K6417" i="10" s="1"/>
  <c r="K6418" i="10" s="1"/>
  <c r="K6419" i="10" s="1"/>
  <c r="K6420" i="10" s="1"/>
  <c r="K6421" i="10" s="1"/>
  <c r="K6422" i="10" s="1"/>
  <c r="K6423" i="10" s="1"/>
  <c r="K6424" i="10" s="1"/>
  <c r="K6425" i="10" s="1"/>
  <c r="K6426" i="10" s="1"/>
  <c r="K6427" i="10" s="1"/>
  <c r="K6428" i="10" s="1"/>
  <c r="K6429" i="10" s="1"/>
  <c r="K6430" i="10" s="1"/>
  <c r="K6431" i="10" s="1"/>
  <c r="K6432" i="10" s="1"/>
  <c r="K6433" i="10" s="1"/>
  <c r="K6434" i="10" s="1"/>
  <c r="K6435" i="10" s="1"/>
  <c r="K6436" i="10" s="1"/>
  <c r="K6437" i="10" s="1"/>
  <c r="K6438" i="10" s="1"/>
  <c r="K6439" i="10" s="1"/>
  <c r="K6440" i="10" s="1"/>
  <c r="K6441" i="10" s="1"/>
  <c r="K6442" i="10" s="1"/>
  <c r="K6443" i="10" s="1"/>
  <c r="K6444" i="10" s="1"/>
  <c r="K6445" i="10" s="1"/>
  <c r="K6446" i="10" s="1"/>
  <c r="K6447" i="10" s="1"/>
  <c r="K6448" i="10" s="1"/>
  <c r="K6449" i="10" s="1"/>
  <c r="K6450" i="10" s="1"/>
  <c r="K6451" i="10" s="1"/>
  <c r="K6452" i="10" s="1"/>
  <c r="K6453" i="10" s="1"/>
  <c r="K6454" i="10" s="1"/>
  <c r="K6455" i="10" s="1"/>
  <c r="K6456" i="10" s="1"/>
  <c r="K6457" i="10" s="1"/>
  <c r="K6458" i="10" s="1"/>
  <c r="K6459" i="10" s="1"/>
  <c r="K6460" i="10" s="1"/>
  <c r="K6461" i="10" s="1"/>
  <c r="K6462" i="10" s="1"/>
  <c r="K6463" i="10" s="1"/>
  <c r="K6464" i="10" s="1"/>
  <c r="K6465" i="10" s="1"/>
  <c r="K6466" i="10" s="1"/>
  <c r="K6467" i="10" s="1"/>
  <c r="K6468" i="10" s="1"/>
  <c r="K6469" i="10" s="1"/>
  <c r="K6470" i="10" s="1"/>
  <c r="K6471" i="10" s="1"/>
  <c r="K6472" i="10" s="1"/>
  <c r="K6473" i="10" s="1"/>
  <c r="K6474" i="10" s="1"/>
  <c r="K6475" i="10" s="1"/>
  <c r="K6476" i="10" s="1"/>
  <c r="K6477" i="10" s="1"/>
  <c r="K6478" i="10" s="1"/>
  <c r="K6479" i="10" s="1"/>
  <c r="K6480" i="10" s="1"/>
  <c r="K6481" i="10" s="1"/>
  <c r="K6482" i="10" s="1"/>
  <c r="K6483" i="10" s="1"/>
  <c r="K6484" i="10" s="1"/>
  <c r="K6485" i="10" s="1"/>
  <c r="K6486" i="10" s="1"/>
  <c r="K6487" i="10" s="1"/>
  <c r="K6488" i="10" s="1"/>
  <c r="K6489" i="10" s="1"/>
  <c r="K6490" i="10" s="1"/>
  <c r="K6491" i="10" s="1"/>
  <c r="K6492" i="10" s="1"/>
  <c r="K6493" i="10" s="1"/>
  <c r="K6494" i="10" s="1"/>
  <c r="K6495" i="10" s="1"/>
  <c r="K6496" i="10" s="1"/>
  <c r="K6497" i="10" s="1"/>
  <c r="K6498" i="10" s="1"/>
  <c r="K6499" i="10" s="1"/>
  <c r="K6500" i="10" s="1"/>
  <c r="K6501" i="10" s="1"/>
  <c r="K6502" i="10" s="1"/>
  <c r="K6503" i="10" s="1"/>
  <c r="K6504" i="10" s="1"/>
  <c r="K6505" i="10" s="1"/>
  <c r="K6506" i="10" s="1"/>
  <c r="K6507" i="10" s="1"/>
  <c r="K6508" i="10" s="1"/>
  <c r="K6509" i="10" s="1"/>
  <c r="K6510" i="10" s="1"/>
  <c r="K6511" i="10" s="1"/>
  <c r="K6512" i="10" s="1"/>
  <c r="K6513" i="10" s="1"/>
  <c r="K6514" i="10" s="1"/>
  <c r="K6515" i="10" s="1"/>
  <c r="K6516" i="10" s="1"/>
  <c r="K6517" i="10" s="1"/>
  <c r="K6518" i="10" s="1"/>
  <c r="K6519" i="10" s="1"/>
  <c r="K6520" i="10" s="1"/>
  <c r="K6521" i="10" s="1"/>
  <c r="K6522" i="10" s="1"/>
  <c r="K6523" i="10" s="1"/>
  <c r="K6524" i="10" s="1"/>
  <c r="K6525" i="10" s="1"/>
  <c r="K6526" i="10" s="1"/>
  <c r="K6527" i="10" s="1"/>
  <c r="K6528" i="10" s="1"/>
  <c r="K6529" i="10" s="1"/>
  <c r="K6530" i="10" s="1"/>
  <c r="K6531" i="10" s="1"/>
  <c r="K6532" i="10" s="1"/>
  <c r="K6533" i="10" s="1"/>
  <c r="K6534" i="10" s="1"/>
  <c r="K6535" i="10" s="1"/>
  <c r="K6536" i="10" s="1"/>
  <c r="K6537" i="10" s="1"/>
  <c r="K6538" i="10" s="1"/>
  <c r="K6539" i="10" s="1"/>
  <c r="K6540" i="10" s="1"/>
  <c r="K6541" i="10" s="1"/>
  <c r="K6542" i="10" s="1"/>
  <c r="K6543" i="10" s="1"/>
  <c r="K6544" i="10" s="1"/>
  <c r="K6545" i="10" s="1"/>
  <c r="K6546" i="10" s="1"/>
  <c r="K6547" i="10" s="1"/>
  <c r="K6548" i="10" s="1"/>
  <c r="K6549" i="10" s="1"/>
  <c r="K6550" i="10" s="1"/>
  <c r="K6551" i="10" s="1"/>
  <c r="K6552" i="10" s="1"/>
  <c r="K6553" i="10" s="1"/>
  <c r="K6554" i="10" s="1"/>
  <c r="K6555" i="10" s="1"/>
  <c r="K6556" i="10" s="1"/>
  <c r="K6557" i="10" s="1"/>
  <c r="K6558" i="10" s="1"/>
  <c r="K6559" i="10" s="1"/>
  <c r="K6560" i="10" s="1"/>
  <c r="K6561" i="10" s="1"/>
  <c r="K6562" i="10" s="1"/>
  <c r="K6563" i="10" s="1"/>
  <c r="K6564" i="10" s="1"/>
  <c r="K6565" i="10" s="1"/>
  <c r="K6566" i="10" s="1"/>
  <c r="K6567" i="10" s="1"/>
  <c r="K6568" i="10" s="1"/>
  <c r="K6569" i="10" s="1"/>
  <c r="K6570" i="10" s="1"/>
  <c r="K6571" i="10" s="1"/>
  <c r="K6572" i="10" s="1"/>
  <c r="K6573" i="10" s="1"/>
  <c r="K6574" i="10" s="1"/>
  <c r="K6575" i="10" s="1"/>
  <c r="K6576" i="10" s="1"/>
  <c r="K6577" i="10" s="1"/>
  <c r="K6578" i="10" s="1"/>
  <c r="K6579" i="10" s="1"/>
  <c r="K6580" i="10" s="1"/>
  <c r="K6581" i="10" s="1"/>
  <c r="K6582" i="10" s="1"/>
  <c r="K6583" i="10" s="1"/>
  <c r="K6584" i="10" s="1"/>
  <c r="K6585" i="10" s="1"/>
  <c r="K6586" i="10" s="1"/>
  <c r="K6587" i="10" s="1"/>
  <c r="K6588" i="10" s="1"/>
  <c r="K6589" i="10" s="1"/>
  <c r="K6590" i="10" s="1"/>
  <c r="K6591" i="10" s="1"/>
  <c r="K6592" i="10" s="1"/>
  <c r="K6593" i="10" s="1"/>
  <c r="K6594" i="10" s="1"/>
  <c r="K6595" i="10" s="1"/>
  <c r="K6596" i="10" s="1"/>
  <c r="K6597" i="10" s="1"/>
  <c r="K6598" i="10" s="1"/>
  <c r="K6599" i="10" s="1"/>
  <c r="K6600" i="10" s="1"/>
  <c r="K6601" i="10" s="1"/>
  <c r="K6602" i="10" s="1"/>
  <c r="K6603" i="10" s="1"/>
  <c r="K6604" i="10" s="1"/>
  <c r="K6605" i="10" s="1"/>
  <c r="K6606" i="10" s="1"/>
  <c r="K6607" i="10" s="1"/>
  <c r="K6608" i="10" s="1"/>
  <c r="K6609" i="10" s="1"/>
  <c r="K6610" i="10" s="1"/>
  <c r="K6611" i="10" s="1"/>
  <c r="K6612" i="10" s="1"/>
  <c r="K6613" i="10" s="1"/>
  <c r="K6614" i="10" s="1"/>
  <c r="K6615" i="10" s="1"/>
  <c r="K6616" i="10" s="1"/>
  <c r="K6617" i="10" s="1"/>
  <c r="K6618" i="10" s="1"/>
  <c r="K6619" i="10" s="1"/>
  <c r="K6620" i="10" s="1"/>
  <c r="K6621" i="10" s="1"/>
  <c r="K6622" i="10" s="1"/>
  <c r="K6623" i="10" s="1"/>
  <c r="K6624" i="10" s="1"/>
  <c r="K6625" i="10" s="1"/>
  <c r="K6626" i="10" s="1"/>
  <c r="K6627" i="10" s="1"/>
  <c r="K6628" i="10" s="1"/>
  <c r="K6629" i="10" s="1"/>
  <c r="K6630" i="10" s="1"/>
  <c r="K6631" i="10" s="1"/>
  <c r="K6632" i="10" s="1"/>
  <c r="K6633" i="10" s="1"/>
  <c r="K6634" i="10" s="1"/>
  <c r="K6635" i="10" s="1"/>
  <c r="K6636" i="10" s="1"/>
  <c r="K6637" i="10" s="1"/>
  <c r="K6638" i="10" s="1"/>
  <c r="K6639" i="10" s="1"/>
  <c r="K6640" i="10" s="1"/>
  <c r="K6641" i="10" s="1"/>
  <c r="K6642" i="10" s="1"/>
  <c r="K6643" i="10" s="1"/>
  <c r="K6644" i="10" s="1"/>
  <c r="K6645" i="10" s="1"/>
  <c r="K6646" i="10" s="1"/>
  <c r="K6647" i="10" s="1"/>
  <c r="K6648" i="10" s="1"/>
  <c r="K6649" i="10" s="1"/>
  <c r="K6650" i="10" s="1"/>
  <c r="K6651" i="10" s="1"/>
  <c r="K6652" i="10" s="1"/>
  <c r="K6653" i="10" s="1"/>
  <c r="K6654" i="10" s="1"/>
  <c r="K6655" i="10" s="1"/>
  <c r="K6656" i="10" s="1"/>
  <c r="K6657" i="10" s="1"/>
  <c r="K6658" i="10" s="1"/>
  <c r="K6659" i="10" s="1"/>
  <c r="K6660" i="10" s="1"/>
  <c r="K6661" i="10" s="1"/>
  <c r="K6662" i="10" s="1"/>
  <c r="K6663" i="10" s="1"/>
  <c r="K6664" i="10" s="1"/>
  <c r="K6665" i="10" s="1"/>
  <c r="K6666" i="10" s="1"/>
  <c r="K6667" i="10" s="1"/>
  <c r="K6668" i="10" s="1"/>
  <c r="K6669" i="10" s="1"/>
  <c r="K6670" i="10" s="1"/>
  <c r="K6671" i="10" s="1"/>
  <c r="K6672" i="10" s="1"/>
  <c r="K6673" i="10" s="1"/>
  <c r="K6674" i="10" s="1"/>
  <c r="K6675" i="10" s="1"/>
  <c r="K6676" i="10" s="1"/>
  <c r="K6677" i="10" s="1"/>
  <c r="K6678" i="10" s="1"/>
  <c r="K6679" i="10" s="1"/>
  <c r="K6680" i="10" s="1"/>
  <c r="K6681" i="10" s="1"/>
  <c r="K6682" i="10" s="1"/>
  <c r="K6683" i="10" s="1"/>
  <c r="K6684" i="10" s="1"/>
  <c r="K6685" i="10" s="1"/>
  <c r="K6686" i="10" s="1"/>
  <c r="K6687" i="10" s="1"/>
  <c r="K6688" i="10" s="1"/>
  <c r="K6689" i="10" s="1"/>
  <c r="K6690" i="10" s="1"/>
  <c r="K6691" i="10" s="1"/>
  <c r="K6692" i="10" s="1"/>
  <c r="K6693" i="10" s="1"/>
  <c r="K6694" i="10" s="1"/>
  <c r="K6695" i="10" s="1"/>
  <c r="K6696" i="10" s="1"/>
  <c r="K6697" i="10" s="1"/>
  <c r="K6698" i="10" s="1"/>
  <c r="K6699" i="10" s="1"/>
  <c r="K6700" i="10" s="1"/>
  <c r="K6701" i="10" s="1"/>
  <c r="K6702" i="10" s="1"/>
  <c r="K6703" i="10" s="1"/>
  <c r="K6704" i="10" s="1"/>
  <c r="K6705" i="10" s="1"/>
  <c r="K6706" i="10" s="1"/>
  <c r="K6707" i="10" s="1"/>
  <c r="K6708" i="10" s="1"/>
  <c r="K6709" i="10" s="1"/>
  <c r="K6710" i="10" s="1"/>
  <c r="K6711" i="10" s="1"/>
  <c r="K6712" i="10" s="1"/>
  <c r="K6713" i="10" s="1"/>
  <c r="K6714" i="10" s="1"/>
  <c r="K6715" i="10" s="1"/>
  <c r="K6716" i="10" s="1"/>
  <c r="K6717" i="10" s="1"/>
  <c r="K6718" i="10" s="1"/>
  <c r="K6719" i="10" s="1"/>
  <c r="K6720" i="10" s="1"/>
  <c r="K6721" i="10" s="1"/>
  <c r="K6722" i="10" s="1"/>
  <c r="K6723" i="10" s="1"/>
  <c r="K6724" i="10" s="1"/>
  <c r="K6725" i="10" s="1"/>
  <c r="K6726" i="10" s="1"/>
  <c r="K6727" i="10" s="1"/>
  <c r="K6728" i="10" s="1"/>
  <c r="K6729" i="10" s="1"/>
  <c r="K6730" i="10" s="1"/>
  <c r="K6731" i="10" s="1"/>
  <c r="K6732" i="10" s="1"/>
  <c r="K6733" i="10" s="1"/>
  <c r="K6734" i="10" s="1"/>
  <c r="K6735" i="10" s="1"/>
  <c r="K6736" i="10" s="1"/>
  <c r="K6737" i="10" s="1"/>
  <c r="K6738" i="10" s="1"/>
  <c r="K6739" i="10" s="1"/>
  <c r="K6740" i="10" s="1"/>
  <c r="K6741" i="10" s="1"/>
  <c r="K6742" i="10" s="1"/>
  <c r="K6743" i="10" s="1"/>
  <c r="K6744" i="10" s="1"/>
  <c r="K6745" i="10" s="1"/>
  <c r="K6746" i="10" s="1"/>
  <c r="K6747" i="10" s="1"/>
  <c r="K6748" i="10" s="1"/>
  <c r="K6749" i="10" s="1"/>
  <c r="K6750" i="10" s="1"/>
  <c r="K6751" i="10" s="1"/>
  <c r="K6752" i="10" s="1"/>
  <c r="K6753" i="10" s="1"/>
  <c r="K6754" i="10" s="1"/>
  <c r="K6755" i="10" s="1"/>
  <c r="K6756" i="10" s="1"/>
  <c r="K6757" i="10" s="1"/>
  <c r="K6758" i="10" s="1"/>
  <c r="K6759" i="10" s="1"/>
  <c r="K6760" i="10" s="1"/>
  <c r="K6761" i="10" s="1"/>
  <c r="K6762" i="10" s="1"/>
  <c r="K6763" i="10" s="1"/>
  <c r="K6764" i="10" s="1"/>
  <c r="K6765" i="10" s="1"/>
  <c r="K6766" i="10" s="1"/>
  <c r="K6767" i="10" s="1"/>
  <c r="K6768" i="10" s="1"/>
  <c r="K6769" i="10" s="1"/>
  <c r="K6770" i="10" s="1"/>
  <c r="K6771" i="10" s="1"/>
  <c r="K6772" i="10" s="1"/>
  <c r="K6773" i="10" s="1"/>
  <c r="K6774" i="10" s="1"/>
  <c r="K6775" i="10" s="1"/>
  <c r="K6776" i="10" s="1"/>
  <c r="K6777" i="10" s="1"/>
  <c r="K6778" i="10" s="1"/>
  <c r="K6779" i="10" s="1"/>
  <c r="K6780" i="10" s="1"/>
  <c r="K6781" i="10" s="1"/>
  <c r="K6782" i="10" s="1"/>
  <c r="K6783" i="10" s="1"/>
  <c r="K6784" i="10" s="1"/>
  <c r="K6785" i="10" s="1"/>
  <c r="K6786" i="10" s="1"/>
  <c r="K6787" i="10" s="1"/>
  <c r="K6788" i="10" s="1"/>
  <c r="K6789" i="10" s="1"/>
  <c r="K6790" i="10" s="1"/>
  <c r="K6791" i="10" s="1"/>
  <c r="K6792" i="10" s="1"/>
  <c r="K6793" i="10" s="1"/>
  <c r="K6794" i="10" s="1"/>
  <c r="K6795" i="10" s="1"/>
  <c r="K6796" i="10" s="1"/>
  <c r="K6797" i="10" s="1"/>
  <c r="K6798" i="10" s="1"/>
  <c r="K6799" i="10" s="1"/>
  <c r="K6800" i="10" s="1"/>
  <c r="K6801" i="10" s="1"/>
  <c r="K6802" i="10" s="1"/>
  <c r="K6803" i="10" s="1"/>
  <c r="K6804" i="10" s="1"/>
  <c r="K6805" i="10" s="1"/>
  <c r="K6806" i="10" s="1"/>
  <c r="K6807" i="10" s="1"/>
  <c r="K6808" i="10" s="1"/>
  <c r="K6809" i="10" s="1"/>
  <c r="K6810" i="10" s="1"/>
  <c r="K6811" i="10" s="1"/>
  <c r="K6812" i="10" s="1"/>
  <c r="K6813" i="10" s="1"/>
  <c r="K6814" i="10" s="1"/>
  <c r="K6815" i="10" s="1"/>
  <c r="K6816" i="10" s="1"/>
  <c r="K6817" i="10" s="1"/>
  <c r="K6818" i="10" s="1"/>
  <c r="K6819" i="10" s="1"/>
  <c r="K6820" i="10" s="1"/>
  <c r="K6821" i="10" s="1"/>
  <c r="K6822" i="10" s="1"/>
  <c r="K6823" i="10" s="1"/>
  <c r="K6824" i="10" s="1"/>
  <c r="K6825" i="10" s="1"/>
  <c r="K6826" i="10" s="1"/>
  <c r="K6827" i="10" s="1"/>
  <c r="K6828" i="10" s="1"/>
  <c r="K6829" i="10" s="1"/>
  <c r="K6830" i="10" s="1"/>
  <c r="K6831" i="10" s="1"/>
  <c r="K6832" i="10" s="1"/>
  <c r="K6833" i="10" s="1"/>
  <c r="K6834" i="10" s="1"/>
  <c r="K6835" i="10" s="1"/>
  <c r="K6836" i="10" s="1"/>
  <c r="K6837" i="10" s="1"/>
  <c r="K6838" i="10" s="1"/>
  <c r="K6839" i="10" s="1"/>
  <c r="K6840" i="10" s="1"/>
  <c r="K6841" i="10" s="1"/>
  <c r="K6842" i="10" s="1"/>
  <c r="K6843" i="10" s="1"/>
  <c r="K6844" i="10" s="1"/>
  <c r="K6845" i="10" s="1"/>
  <c r="K6846" i="10" s="1"/>
  <c r="K6847" i="10" s="1"/>
  <c r="K6848" i="10" s="1"/>
  <c r="K6849" i="10" s="1"/>
  <c r="K6850" i="10" s="1"/>
  <c r="K6851" i="10" s="1"/>
  <c r="K6852" i="10" s="1"/>
  <c r="K6853" i="10" s="1"/>
  <c r="K6854" i="10" s="1"/>
  <c r="K6855" i="10" s="1"/>
  <c r="K6856" i="10" s="1"/>
  <c r="K6857" i="10" s="1"/>
  <c r="K6858" i="10" s="1"/>
  <c r="K6859" i="10" s="1"/>
  <c r="K6860" i="10" s="1"/>
  <c r="K6861" i="10" s="1"/>
  <c r="K6862" i="10" s="1"/>
  <c r="K6863" i="10" s="1"/>
  <c r="K6864" i="10" s="1"/>
  <c r="K6865" i="10" s="1"/>
  <c r="K6866" i="10" s="1"/>
  <c r="T35" i="10" s="1"/>
  <c r="T36" i="10" s="1"/>
  <c r="G43" i="10"/>
  <c r="G74" i="10"/>
  <c r="G143" i="10"/>
  <c r="G33" i="10"/>
  <c r="AE6" i="10" s="1"/>
  <c r="G290" i="10"/>
  <c r="P44" i="10"/>
  <c r="G59" i="10"/>
  <c r="G68" i="10"/>
  <c r="G53" i="10"/>
  <c r="G63" i="10"/>
  <c r="G72" i="10"/>
  <c r="G51" i="10"/>
  <c r="G58" i="10"/>
  <c r="G67" i="10"/>
  <c r="G76" i="10"/>
  <c r="G293" i="10"/>
  <c r="G281" i="10"/>
  <c r="G283" i="10"/>
  <c r="G285" i="10"/>
  <c r="G287" i="10"/>
  <c r="G289" i="10"/>
  <c r="G291" i="10"/>
  <c r="G48" i="10"/>
  <c r="G66" i="10"/>
  <c r="G559" i="10"/>
  <c r="G172" i="10"/>
  <c r="G180" i="10"/>
  <c r="G188" i="10"/>
  <c r="G196" i="10"/>
  <c r="G204" i="10"/>
  <c r="G212" i="10"/>
  <c r="G220" i="10"/>
  <c r="G228" i="10"/>
  <c r="G236" i="10"/>
  <c r="G244" i="10"/>
  <c r="G252" i="10"/>
  <c r="G260" i="10"/>
  <c r="G268" i="10"/>
  <c r="G276" i="10"/>
  <c r="G459" i="10"/>
  <c r="G470" i="10"/>
  <c r="G475" i="10"/>
  <c r="G486" i="10"/>
  <c r="G491" i="10"/>
  <c r="G502" i="10"/>
  <c r="G535" i="10"/>
  <c r="G599" i="10"/>
  <c r="G663" i="10"/>
  <c r="G685" i="10"/>
  <c r="G688" i="10"/>
  <c r="G711" i="10"/>
  <c r="G297" i="10"/>
  <c r="G301" i="10"/>
  <c r="G305" i="10"/>
  <c r="G309" i="10"/>
  <c r="G313" i="10"/>
  <c r="G317" i="10"/>
  <c r="G321" i="10"/>
  <c r="G325" i="10"/>
  <c r="G329" i="10"/>
  <c r="G333" i="10"/>
  <c r="G337" i="10"/>
  <c r="G341" i="10"/>
  <c r="G345" i="10"/>
  <c r="G349" i="10"/>
  <c r="G353" i="10"/>
  <c r="G357" i="10"/>
  <c r="G361" i="10"/>
  <c r="G365" i="10"/>
  <c r="G369" i="10"/>
  <c r="G373" i="10"/>
  <c r="G377" i="10"/>
  <c r="G381" i="10"/>
  <c r="G385" i="10"/>
  <c r="G389" i="10"/>
  <c r="G393" i="10"/>
  <c r="G397" i="10"/>
  <c r="G401" i="10"/>
  <c r="G405" i="10"/>
  <c r="G409" i="10"/>
  <c r="G413" i="10"/>
  <c r="G417" i="10"/>
  <c r="G421" i="10"/>
  <c r="G425" i="10"/>
  <c r="G429" i="10"/>
  <c r="G433" i="10"/>
  <c r="G437" i="10"/>
  <c r="G441" i="10"/>
  <c r="G445" i="10"/>
  <c r="G463" i="10"/>
  <c r="G468" i="10"/>
  <c r="G479" i="10"/>
  <c r="G484" i="10"/>
  <c r="G575" i="10"/>
  <c r="G639" i="10"/>
  <c r="G695" i="10"/>
  <c r="G694" i="10"/>
  <c r="G718" i="10"/>
  <c r="G170" i="10"/>
  <c r="G178" i="10"/>
  <c r="G186" i="10"/>
  <c r="G194" i="10"/>
  <c r="G202" i="10"/>
  <c r="G210" i="10"/>
  <c r="G218" i="10"/>
  <c r="G226" i="10"/>
  <c r="G234" i="10"/>
  <c r="G242" i="10"/>
  <c r="G250" i="10"/>
  <c r="G258" i="10"/>
  <c r="G266" i="10"/>
  <c r="G274" i="10"/>
  <c r="G452" i="10"/>
  <c r="G510" i="10"/>
  <c r="G551" i="10"/>
  <c r="G615" i="10"/>
  <c r="G494" i="10"/>
  <c r="G168" i="10"/>
  <c r="G176" i="10"/>
  <c r="G184" i="10"/>
  <c r="G192" i="10"/>
  <c r="G200" i="10"/>
  <c r="G208" i="10"/>
  <c r="G216" i="10"/>
  <c r="G224" i="10"/>
  <c r="G232" i="10"/>
  <c r="G240" i="10"/>
  <c r="G248" i="10"/>
  <c r="G256" i="10"/>
  <c r="G264" i="10"/>
  <c r="G272" i="10"/>
  <c r="G455" i="10"/>
  <c r="G567" i="10"/>
  <c r="G631" i="10"/>
  <c r="G671" i="10"/>
  <c r="G295" i="10"/>
  <c r="G299" i="10"/>
  <c r="G303" i="10"/>
  <c r="G307" i="10"/>
  <c r="G311" i="10"/>
  <c r="G315" i="10"/>
  <c r="G319" i="10"/>
  <c r="G323" i="10"/>
  <c r="G327" i="10"/>
  <c r="G331" i="10"/>
  <c r="G335" i="10"/>
  <c r="G339" i="10"/>
  <c r="G343" i="10"/>
  <c r="G347" i="10"/>
  <c r="G351" i="10"/>
  <c r="G355" i="10"/>
  <c r="G359" i="10"/>
  <c r="G363" i="10"/>
  <c r="G367" i="10"/>
  <c r="G371" i="10"/>
  <c r="G375" i="10"/>
  <c r="G379" i="10"/>
  <c r="G383" i="10"/>
  <c r="G387" i="10"/>
  <c r="G391" i="10"/>
  <c r="G395" i="10"/>
  <c r="G399" i="10"/>
  <c r="G403" i="10"/>
  <c r="G407" i="10"/>
  <c r="G411" i="10"/>
  <c r="G415" i="10"/>
  <c r="G419" i="10"/>
  <c r="G423" i="10"/>
  <c r="G427" i="10"/>
  <c r="G431" i="10"/>
  <c r="G435" i="10"/>
  <c r="G439" i="10"/>
  <c r="G443" i="10"/>
  <c r="G543" i="10"/>
  <c r="G607" i="10"/>
  <c r="G166" i="10"/>
  <c r="G174" i="10"/>
  <c r="G182" i="10"/>
  <c r="G190" i="10"/>
  <c r="G198" i="10"/>
  <c r="G206" i="10"/>
  <c r="G214" i="10"/>
  <c r="G222" i="10"/>
  <c r="G230" i="10"/>
  <c r="G238" i="10"/>
  <c r="G246" i="10"/>
  <c r="G254" i="10"/>
  <c r="G262" i="10"/>
  <c r="G270" i="10"/>
  <c r="G278" i="10"/>
  <c r="G719" i="10"/>
  <c r="G726" i="10"/>
  <c r="G785" i="10"/>
  <c r="G683" i="10"/>
  <c r="G696" i="10"/>
  <c r="G702" i="10"/>
  <c r="G596" i="10"/>
  <c r="G604" i="10"/>
  <c r="G612" i="10"/>
  <c r="G620" i="10"/>
  <c r="G628" i="10"/>
  <c r="G673" i="10"/>
  <c r="G729" i="10"/>
  <c r="G499" i="10"/>
  <c r="G507" i="10"/>
  <c r="G515" i="10"/>
  <c r="G523" i="10"/>
  <c r="G531" i="10"/>
  <c r="G539" i="10"/>
  <c r="G547" i="10"/>
  <c r="G555" i="10"/>
  <c r="G563" i="10"/>
  <c r="G571" i="10"/>
  <c r="G579" i="10"/>
  <c r="G587" i="10"/>
  <c r="G635" i="10"/>
  <c r="G643" i="10"/>
  <c r="G651" i="10"/>
  <c r="G659" i="10"/>
  <c r="G667" i="10"/>
  <c r="G753" i="10"/>
  <c r="G777" i="10"/>
  <c r="G743" i="10"/>
  <c r="G751" i="10"/>
  <c r="G769" i="10"/>
  <c r="G706" i="10"/>
  <c r="G714" i="10"/>
  <c r="G722" i="10"/>
  <c r="G730" i="10"/>
  <c r="G738" i="10"/>
  <c r="G746" i="10"/>
  <c r="G754" i="10"/>
  <c r="G762" i="10"/>
  <c r="G770" i="10"/>
  <c r="G778" i="10"/>
  <c r="G786" i="10"/>
  <c r="G799" i="10"/>
  <c r="G823" i="10"/>
  <c r="G834" i="10"/>
  <c r="G850" i="10"/>
  <c r="G791" i="10"/>
  <c r="G767" i="10"/>
  <c r="G775" i="10"/>
  <c r="G783" i="10"/>
  <c r="G800" i="10"/>
  <c r="G843" i="10"/>
  <c r="G795" i="10"/>
  <c r="G807" i="10"/>
  <c r="G818" i="10"/>
  <c r="G792" i="10"/>
  <c r="G802" i="10"/>
  <c r="G815" i="10"/>
  <c r="G826" i="10"/>
  <c r="G1071" i="10"/>
  <c r="G1079" i="10"/>
  <c r="G1091" i="10"/>
  <c r="G1123" i="10"/>
  <c r="G1124" i="10"/>
  <c r="G797" i="10"/>
  <c r="G805" i="10"/>
  <c r="G813" i="10"/>
  <c r="G821" i="10"/>
  <c r="G829" i="10"/>
  <c r="G837" i="10"/>
  <c r="G845" i="10"/>
  <c r="G853" i="10"/>
  <c r="G861" i="10"/>
  <c r="G869" i="10"/>
  <c r="G877" i="10"/>
  <c r="G885" i="10"/>
  <c r="G893" i="10"/>
  <c r="G901" i="10"/>
  <c r="G909" i="10"/>
  <c r="G917" i="10"/>
  <c r="G925" i="10"/>
  <c r="G933" i="10"/>
  <c r="G941" i="10"/>
  <c r="G1083" i="10"/>
  <c r="G796" i="10"/>
  <c r="G804" i="10"/>
  <c r="G812" i="10"/>
  <c r="G820" i="10"/>
  <c r="G828" i="10"/>
  <c r="G836" i="10"/>
  <c r="G844" i="10"/>
  <c r="G852" i="10"/>
  <c r="G860" i="10"/>
  <c r="G868" i="10"/>
  <c r="G876" i="10"/>
  <c r="G884" i="10"/>
  <c r="G892" i="10"/>
  <c r="G900" i="10"/>
  <c r="G908" i="10"/>
  <c r="G916" i="10"/>
  <c r="G924" i="10"/>
  <c r="G932" i="10"/>
  <c r="G940" i="10"/>
  <c r="G948" i="10"/>
  <c r="G956" i="10"/>
  <c r="G964" i="10"/>
  <c r="G972" i="10"/>
  <c r="G980" i="10"/>
  <c r="G988" i="10"/>
  <c r="G996" i="10"/>
  <c r="G1004" i="10"/>
  <c r="G1012" i="10"/>
  <c r="G1020" i="10"/>
  <c r="G1028" i="10"/>
  <c r="G1036" i="10"/>
  <c r="G1044" i="10"/>
  <c r="G1052" i="10"/>
  <c r="G1060" i="10"/>
  <c r="G1075" i="10"/>
  <c r="G1099" i="10"/>
  <c r="G1067" i="10"/>
  <c r="G1113" i="10"/>
  <c r="G1114" i="10"/>
  <c r="G858" i="10"/>
  <c r="G866" i="10"/>
  <c r="G874" i="10"/>
  <c r="G882" i="10"/>
  <c r="G890" i="10"/>
  <c r="G898" i="10"/>
  <c r="G906" i="10"/>
  <c r="G914" i="10"/>
  <c r="G922" i="10"/>
  <c r="G930" i="10"/>
  <c r="G938" i="10"/>
  <c r="G946" i="10"/>
  <c r="G954" i="10"/>
  <c r="G962" i="10"/>
  <c r="G970" i="10"/>
  <c r="G977" i="10"/>
  <c r="G985" i="10"/>
  <c r="G993" i="10"/>
  <c r="G1001" i="10"/>
  <c r="G1009" i="10"/>
  <c r="G1017" i="10"/>
  <c r="G1025" i="10"/>
  <c r="G1033" i="10"/>
  <c r="G1041" i="10"/>
  <c r="G1049" i="10"/>
  <c r="G1057" i="10"/>
  <c r="G1065" i="10"/>
  <c r="G1095" i="10"/>
  <c r="G816" i="10"/>
  <c r="G824" i="10"/>
  <c r="G832" i="10"/>
  <c r="G840" i="10"/>
  <c r="G848" i="10"/>
  <c r="G856" i="10"/>
  <c r="G864" i="10"/>
  <c r="G872" i="10"/>
  <c r="G880" i="10"/>
  <c r="G888" i="10"/>
  <c r="G896" i="10"/>
  <c r="G904" i="10"/>
  <c r="G912" i="10"/>
  <c r="G920" i="10"/>
  <c r="G928" i="10"/>
  <c r="G936" i="10"/>
  <c r="G944" i="10"/>
  <c r="G952" i="10"/>
  <c r="G960" i="10"/>
  <c r="G1069" i="10"/>
  <c r="G1108" i="10"/>
  <c r="G1109" i="10"/>
  <c r="G871" i="10"/>
  <c r="G879" i="10"/>
  <c r="G887" i="10"/>
  <c r="G895" i="10"/>
  <c r="G903" i="10"/>
  <c r="G911" i="10"/>
  <c r="G919" i="10"/>
  <c r="G927" i="10"/>
  <c r="G935" i="10"/>
  <c r="G943" i="10"/>
  <c r="G951" i="10"/>
  <c r="G959" i="10"/>
  <c r="G967" i="10"/>
  <c r="G975" i="10"/>
  <c r="G983" i="10"/>
  <c r="G991" i="10"/>
  <c r="G999" i="10"/>
  <c r="G1007" i="10"/>
  <c r="G1015" i="10"/>
  <c r="G1023" i="10"/>
  <c r="G1031" i="10"/>
  <c r="G1039" i="10"/>
  <c r="G1047" i="10"/>
  <c r="G1055" i="10"/>
  <c r="G1063" i="10"/>
  <c r="G1087" i="10"/>
  <c r="G1103" i="10"/>
  <c r="G1120" i="10"/>
  <c r="G1150" i="10"/>
  <c r="G1152" i="10"/>
  <c r="G1157" i="10"/>
  <c r="G1188" i="10"/>
  <c r="G1220" i="10"/>
  <c r="G1268" i="10"/>
  <c r="G1142" i="10"/>
  <c r="G1208" i="10"/>
  <c r="G1244" i="10"/>
  <c r="G1196" i="10"/>
  <c r="G1128" i="10"/>
  <c r="G1173" i="10"/>
  <c r="G1260" i="10"/>
  <c r="G1160" i="10"/>
  <c r="G1204" i="10"/>
  <c r="G1236" i="10"/>
  <c r="G1093" i="10"/>
  <c r="G1101" i="10"/>
  <c r="G1112" i="10"/>
  <c r="G1176" i="10"/>
  <c r="G1252" i="10"/>
  <c r="G1168" i="10"/>
  <c r="G1200" i="10"/>
  <c r="G1228" i="10"/>
  <c r="G1359" i="10"/>
  <c r="G1363" i="10"/>
  <c r="G1445" i="10"/>
  <c r="G1446" i="10"/>
  <c r="G1276" i="10"/>
  <c r="G1284" i="10"/>
  <c r="G1292" i="10"/>
  <c r="G1300" i="10"/>
  <c r="G1308" i="10"/>
  <c r="G1316" i="10"/>
  <c r="G1324" i="10"/>
  <c r="G1332" i="10"/>
  <c r="G1340" i="10"/>
  <c r="G1348" i="10"/>
  <c r="G1355" i="10"/>
  <c r="G1429" i="10"/>
  <c r="G1430" i="10"/>
  <c r="G1500" i="10"/>
  <c r="G1501" i="10"/>
  <c r="G1552" i="10"/>
  <c r="G1553" i="10"/>
  <c r="G1568" i="10"/>
  <c r="G1569" i="10"/>
  <c r="G1584" i="10"/>
  <c r="G1585" i="10"/>
  <c r="G1600" i="10"/>
  <c r="G1601" i="10"/>
  <c r="G1374" i="10"/>
  <c r="G1378" i="10"/>
  <c r="G1412" i="10"/>
  <c r="G1420" i="10"/>
  <c r="G1361" i="10"/>
  <c r="G1369" i="10"/>
  <c r="G1403" i="10"/>
  <c r="G1520" i="10"/>
  <c r="G1521" i="10"/>
  <c r="G1617" i="10"/>
  <c r="G1410" i="10"/>
  <c r="G1490" i="10"/>
  <c r="G1491" i="10"/>
  <c r="G1224" i="10"/>
  <c r="G1232" i="10"/>
  <c r="G1240" i="10"/>
  <c r="G1248" i="10"/>
  <c r="G1256" i="10"/>
  <c r="G1264" i="10"/>
  <c r="G1272" i="10"/>
  <c r="G1280" i="10"/>
  <c r="G1288" i="10"/>
  <c r="G1296" i="10"/>
  <c r="G1304" i="10"/>
  <c r="G1312" i="10"/>
  <c r="G1320" i="10"/>
  <c r="G1328" i="10"/>
  <c r="G1336" i="10"/>
  <c r="G1344" i="10"/>
  <c r="G1352" i="10"/>
  <c r="G1387" i="10"/>
  <c r="G1466" i="10"/>
  <c r="G1467" i="10"/>
  <c r="G1474" i="10"/>
  <c r="G1544" i="10"/>
  <c r="G1545" i="10"/>
  <c r="G1560" i="10"/>
  <c r="G1561" i="10"/>
  <c r="G1576" i="10"/>
  <c r="G1577" i="10"/>
  <c r="G1592" i="10"/>
  <c r="G1593" i="10"/>
  <c r="G1608" i="10"/>
  <c r="G1609" i="10"/>
  <c r="G1450" i="10"/>
  <c r="G1451" i="10"/>
  <c r="G1458" i="10"/>
  <c r="G1435" i="10"/>
  <c r="G1434" i="10"/>
  <c r="G1461" i="10"/>
  <c r="G1462" i="10"/>
  <c r="G1512" i="10"/>
  <c r="G1513" i="10"/>
  <c r="G1619" i="10"/>
  <c r="G1623" i="10"/>
  <c r="G1627" i="10"/>
  <c r="G1631" i="10"/>
  <c r="G1492" i="10"/>
  <c r="G1493" i="10"/>
  <c r="G1528" i="10"/>
  <c r="G1529" i="10"/>
  <c r="G1621" i="10"/>
  <c r="G1625" i="10"/>
  <c r="G1629" i="10"/>
  <c r="G1633" i="10"/>
  <c r="G1637" i="10"/>
  <c r="G1641" i="10"/>
  <c r="G1645" i="10"/>
  <c r="G1649" i="10"/>
  <c r="G1653" i="10"/>
  <c r="G1504" i="10"/>
  <c r="G1505" i="10"/>
  <c r="G1536" i="10"/>
  <c r="G1537" i="10"/>
  <c r="G1635" i="10"/>
  <c r="G1639" i="10"/>
  <c r="G1643" i="10"/>
  <c r="G1647" i="10"/>
  <c r="G1651" i="10"/>
  <c r="G1507" i="10"/>
  <c r="G1523" i="10"/>
  <c r="G1539" i="10"/>
  <c r="G1555" i="10"/>
  <c r="G1571" i="10"/>
  <c r="G1587" i="10"/>
  <c r="G1603" i="10"/>
  <c r="G1488" i="10"/>
  <c r="G1499" i="10"/>
  <c r="G1509" i="10"/>
  <c r="G1525" i="10"/>
  <c r="G1541" i="10"/>
  <c r="G1710" i="10"/>
  <c r="G1664" i="10"/>
  <c r="G1666" i="10"/>
  <c r="G1668" i="10"/>
  <c r="G1670" i="10"/>
  <c r="G1672" i="10"/>
  <c r="G1674" i="10"/>
  <c r="G1676" i="10"/>
  <c r="G1678" i="10"/>
  <c r="G1680" i="10"/>
  <c r="G1682" i="10"/>
  <c r="G1684" i="10"/>
  <c r="G1686" i="10"/>
  <c r="G1688" i="10"/>
  <c r="G1690" i="10"/>
  <c r="G1692" i="10"/>
  <c r="G1694" i="10"/>
  <c r="G1696" i="10"/>
  <c r="G1698" i="10"/>
  <c r="G1700" i="10"/>
  <c r="G1477" i="10"/>
  <c r="G1515" i="10"/>
  <c r="G1531" i="10"/>
  <c r="G1547" i="10"/>
  <c r="G1563" i="10"/>
  <c r="G1579" i="10"/>
  <c r="G1595" i="10"/>
  <c r="G1611" i="10"/>
  <c r="G1703" i="10"/>
  <c r="G1655" i="10"/>
  <c r="G1657" i="10"/>
  <c r="G1659" i="10"/>
  <c r="G1661" i="10"/>
  <c r="G1663" i="10"/>
  <c r="G1665" i="10"/>
  <c r="G1667" i="10"/>
  <c r="G1669" i="10"/>
  <c r="G1671" i="10"/>
  <c r="G1673" i="10"/>
  <c r="G1675" i="10"/>
  <c r="G1677" i="10"/>
  <c r="G1679" i="10"/>
  <c r="G1681" i="10"/>
  <c r="G1683" i="10"/>
  <c r="G1685" i="10"/>
  <c r="G1687" i="10"/>
  <c r="G1689" i="10"/>
  <c r="G1691" i="10"/>
  <c r="G1714" i="10"/>
  <c r="G1718" i="10"/>
  <c r="G1722" i="10"/>
  <c r="G1726" i="10"/>
  <c r="G1730" i="10"/>
  <c r="G1734" i="10"/>
  <c r="G1738" i="10"/>
  <c r="G1742" i="10"/>
  <c r="G1746" i="10"/>
  <c r="G1750" i="10"/>
  <c r="G1754" i="10"/>
  <c r="G1758" i="10"/>
  <c r="G1762" i="10"/>
  <c r="G1766" i="10"/>
  <c r="G1770" i="10"/>
  <c r="G1775" i="10"/>
  <c r="G1784" i="10"/>
  <c r="G1704" i="10"/>
  <c r="G1708" i="10"/>
  <c r="G1712" i="10"/>
  <c r="G1716" i="10"/>
  <c r="G1720" i="10"/>
  <c r="G1724" i="10"/>
  <c r="G1728" i="10"/>
  <c r="G1732" i="10"/>
  <c r="G1736" i="10"/>
  <c r="G1740" i="10"/>
  <c r="G1744" i="10"/>
  <c r="G1748" i="10"/>
  <c r="G1752" i="10"/>
  <c r="G1756" i="10"/>
  <c r="G1760" i="10"/>
  <c r="G1764" i="10"/>
  <c r="G1768" i="10"/>
  <c r="G1787" i="10"/>
  <c r="G1707" i="10"/>
  <c r="G1711" i="10"/>
  <c r="G1715" i="10"/>
  <c r="G1719" i="10"/>
  <c r="G1723" i="10"/>
  <c r="G1727" i="10"/>
  <c r="G1731" i="10"/>
  <c r="G1735" i="10"/>
  <c r="G1739" i="10"/>
  <c r="G1743" i="10"/>
  <c r="G1747" i="10"/>
  <c r="G1751" i="10"/>
  <c r="G1755" i="10"/>
  <c r="G1759" i="10"/>
  <c r="G1763" i="10"/>
  <c r="G1767" i="10"/>
  <c r="G1771" i="10"/>
  <c r="G1799" i="10"/>
  <c r="G1779" i="10"/>
  <c r="G1776" i="10"/>
  <c r="G1819" i="10"/>
  <c r="G1827" i="10"/>
  <c r="G1835" i="10"/>
  <c r="G1843" i="10"/>
  <c r="G1851" i="10"/>
  <c r="G1859" i="10"/>
  <c r="G1867" i="10"/>
  <c r="G1875" i="10"/>
  <c r="G1883" i="10"/>
  <c r="G1891" i="10"/>
  <c r="G1899" i="10"/>
  <c r="G1907" i="10"/>
  <c r="G1915" i="10"/>
  <c r="G1923" i="10"/>
  <c r="G1931" i="10"/>
  <c r="G1939" i="10"/>
  <c r="G1947" i="10"/>
  <c r="G1955" i="10"/>
  <c r="G1963" i="10"/>
  <c r="G1971" i="10"/>
  <c r="G1989" i="10"/>
  <c r="G2004" i="10"/>
  <c r="G1777" i="10"/>
  <c r="G1785" i="10"/>
  <c r="G1793" i="10"/>
  <c r="G1801" i="10"/>
  <c r="G1809" i="10"/>
  <c r="G1817" i="10"/>
  <c r="G1825" i="10"/>
  <c r="G1833" i="10"/>
  <c r="G1841" i="10"/>
  <c r="G1849" i="10"/>
  <c r="G1857" i="10"/>
  <c r="G1865" i="10"/>
  <c r="G1873" i="10"/>
  <c r="G1881" i="10"/>
  <c r="G1889" i="10"/>
  <c r="G1897" i="10"/>
  <c r="G1905" i="10"/>
  <c r="G1913" i="10"/>
  <c r="G1921" i="10"/>
  <c r="G1929" i="10"/>
  <c r="G1937" i="10"/>
  <c r="G1945" i="10"/>
  <c r="G1953" i="10"/>
  <c r="G1961" i="10"/>
  <c r="G1969" i="10"/>
  <c r="G1792" i="10"/>
  <c r="G1800" i="10"/>
  <c r="G1808" i="10"/>
  <c r="G1816" i="10"/>
  <c r="G1824" i="10"/>
  <c r="G1832" i="10"/>
  <c r="G1840" i="10"/>
  <c r="G1848" i="10"/>
  <c r="G1856" i="10"/>
  <c r="G1864" i="10"/>
  <c r="G1872" i="10"/>
  <c r="G1880" i="10"/>
  <c r="G1888" i="10"/>
  <c r="G1896" i="10"/>
  <c r="G1904" i="10"/>
  <c r="G1912" i="10"/>
  <c r="G1920" i="10"/>
  <c r="G1928" i="10"/>
  <c r="G1936" i="10"/>
  <c r="G1944" i="10"/>
  <c r="G1952" i="10"/>
  <c r="G1960" i="10"/>
  <c r="G1968" i="10"/>
  <c r="G1976" i="10"/>
  <c r="G1981" i="10"/>
  <c r="G1815" i="10"/>
  <c r="G1823" i="10"/>
  <c r="G1831" i="10"/>
  <c r="G1839" i="10"/>
  <c r="G1847" i="10"/>
  <c r="G1855" i="10"/>
  <c r="G1863" i="10"/>
  <c r="G1871" i="10"/>
  <c r="G1879" i="10"/>
  <c r="G1887" i="10"/>
  <c r="G1895" i="10"/>
  <c r="G1903" i="10"/>
  <c r="G1911" i="10"/>
  <c r="G1919" i="10"/>
  <c r="G1927" i="10"/>
  <c r="G1935" i="10"/>
  <c r="G1943" i="10"/>
  <c r="G1951" i="10"/>
  <c r="G1959" i="10"/>
  <c r="G1967" i="10"/>
  <c r="G1975" i="10"/>
  <c r="G1983" i="10"/>
  <c r="G1869" i="10"/>
  <c r="G1877" i="10"/>
  <c r="G1909" i="10"/>
  <c r="G1917" i="10"/>
  <c r="G1925" i="10"/>
  <c r="G1990" i="10"/>
  <c r="G1780" i="10"/>
  <c r="G1788" i="10"/>
  <c r="G1796" i="10"/>
  <c r="G1804" i="10"/>
  <c r="G1812" i="10"/>
  <c r="G1820" i="10"/>
  <c r="G1828" i="10"/>
  <c r="G1836" i="10"/>
  <c r="G1844" i="10"/>
  <c r="G1852" i="10"/>
  <c r="G1860" i="10"/>
  <c r="G1868" i="10"/>
  <c r="G1876" i="10"/>
  <c r="G1884" i="10"/>
  <c r="G1892" i="10"/>
  <c r="G1900" i="10"/>
  <c r="G1908" i="10"/>
  <c r="G1916" i="10"/>
  <c r="G1924" i="10"/>
  <c r="G1932" i="10"/>
  <c r="G1940" i="10"/>
  <c r="G1948" i="10"/>
  <c r="G1956" i="10"/>
  <c r="G1964" i="10"/>
  <c r="G1972" i="10"/>
  <c r="G1979" i="10"/>
  <c r="G1986" i="10"/>
  <c r="G1994" i="10"/>
  <c r="G2002" i="10"/>
  <c r="G2010" i="10"/>
  <c r="G2018" i="10"/>
  <c r="G2026" i="10"/>
  <c r="G2034" i="10"/>
  <c r="G2042" i="10"/>
  <c r="G2103" i="10"/>
  <c r="G2126" i="10"/>
  <c r="G2093" i="10"/>
  <c r="G2105" i="10"/>
  <c r="G1984" i="10"/>
  <c r="G1992" i="10"/>
  <c r="G2000" i="10"/>
  <c r="G2008" i="10"/>
  <c r="G2016" i="10"/>
  <c r="G2024" i="10"/>
  <c r="G2032" i="10"/>
  <c r="G2040" i="10"/>
  <c r="G2113" i="10"/>
  <c r="G2119" i="10"/>
  <c r="G2095" i="10"/>
  <c r="G2102" i="10"/>
  <c r="G1998" i="10"/>
  <c r="G2006" i="10"/>
  <c r="G2014" i="10"/>
  <c r="G2022" i="10"/>
  <c r="G2030" i="10"/>
  <c r="G2038" i="10"/>
  <c r="G2097" i="10"/>
  <c r="G2013" i="10"/>
  <c r="G2021" i="10"/>
  <c r="G2029" i="10"/>
  <c r="G2037" i="10"/>
  <c r="G2045" i="10"/>
  <c r="G2158" i="10"/>
  <c r="G2127" i="10"/>
  <c r="G2117" i="10"/>
  <c r="G2143" i="10"/>
  <c r="G2145" i="10"/>
  <c r="G2149" i="10"/>
  <c r="G2199" i="10"/>
  <c r="G2133" i="10"/>
  <c r="G2151" i="10"/>
  <c r="G2048" i="10"/>
  <c r="G2052" i="10"/>
  <c r="G2056" i="10"/>
  <c r="G2060" i="10"/>
  <c r="G2064" i="10"/>
  <c r="G2068" i="10"/>
  <c r="G2072" i="10"/>
  <c r="G2076" i="10"/>
  <c r="G2080" i="10"/>
  <c r="G2084" i="10"/>
  <c r="G2088" i="10"/>
  <c r="G2091" i="10"/>
  <c r="G2099" i="10"/>
  <c r="G2109" i="10"/>
  <c r="G2121" i="10"/>
  <c r="G2181" i="10"/>
  <c r="G2135" i="10"/>
  <c r="G2177" i="10"/>
  <c r="G2213" i="10"/>
  <c r="G2237" i="10"/>
  <c r="G2239" i="10"/>
  <c r="G2153" i="10"/>
  <c r="G2191" i="10"/>
  <c r="G2219" i="10"/>
  <c r="G2275" i="10"/>
  <c r="G2195" i="10"/>
  <c r="G2223" i="10"/>
  <c r="G2277" i="10"/>
  <c r="G2307" i="10"/>
  <c r="G2337" i="10"/>
  <c r="G2183" i="10"/>
  <c r="G2190" i="10"/>
  <c r="G2253" i="10"/>
  <c r="G2283" i="10"/>
  <c r="G2309" i="10"/>
  <c r="G2185" i="10"/>
  <c r="G2205" i="10"/>
  <c r="G2207" i="10"/>
  <c r="G2231" i="10"/>
  <c r="G2259" i="10"/>
  <c r="G2287" i="10"/>
  <c r="G2323" i="10"/>
  <c r="G2325" i="10"/>
  <c r="G2211" i="10"/>
  <c r="G2261" i="10"/>
  <c r="G2263" i="10"/>
  <c r="G2291" i="10"/>
  <c r="G2317" i="10"/>
  <c r="G2373" i="10"/>
  <c r="G2539" i="10"/>
  <c r="G2507" i="10"/>
  <c r="G2509" i="10"/>
  <c r="G2523" i="10"/>
  <c r="G2531" i="10"/>
  <c r="G2333" i="10"/>
  <c r="G2475" i="10"/>
  <c r="G2477" i="10"/>
  <c r="G2491" i="10"/>
  <c r="G2517" i="10"/>
  <c r="G2525" i="10"/>
  <c r="G2549" i="10"/>
  <c r="G2443" i="10"/>
  <c r="G2445" i="10"/>
  <c r="G2459" i="10"/>
  <c r="G2485" i="10"/>
  <c r="G2493" i="10"/>
  <c r="G2499" i="10"/>
  <c r="G2501" i="10"/>
  <c r="G2107" i="10"/>
  <c r="G2115" i="10"/>
  <c r="G2123" i="10"/>
  <c r="G2131" i="10"/>
  <c r="G2139" i="10"/>
  <c r="G2147" i="10"/>
  <c r="G2155" i="10"/>
  <c r="G2163" i="10"/>
  <c r="G2171" i="10"/>
  <c r="G2179" i="10"/>
  <c r="G2187" i="10"/>
  <c r="G2221" i="10"/>
  <c r="G2235" i="10"/>
  <c r="G2247" i="10"/>
  <c r="G2285" i="10"/>
  <c r="G2299" i="10"/>
  <c r="G2311" i="10"/>
  <c r="G2341" i="10"/>
  <c r="G2411" i="10"/>
  <c r="G2413" i="10"/>
  <c r="G2427" i="10"/>
  <c r="G2453" i="10"/>
  <c r="G2461" i="10"/>
  <c r="G2467" i="10"/>
  <c r="G2469" i="10"/>
  <c r="G2587" i="10"/>
  <c r="G2589" i="10"/>
  <c r="G2579" i="10"/>
  <c r="G2581" i="10"/>
  <c r="G2541" i="10"/>
  <c r="G2571" i="10"/>
  <c r="G2573" i="10"/>
  <c r="G2201" i="10"/>
  <c r="G2209" i="10"/>
  <c r="G2217" i="10"/>
  <c r="G2225" i="10"/>
  <c r="G2233" i="10"/>
  <c r="G2241" i="10"/>
  <c r="G2249" i="10"/>
  <c r="G2257" i="10"/>
  <c r="G2265" i="10"/>
  <c r="G2273" i="10"/>
  <c r="G2281" i="10"/>
  <c r="G2289" i="10"/>
  <c r="G2297" i="10"/>
  <c r="G2305" i="10"/>
  <c r="G2313" i="10"/>
  <c r="G2321" i="10"/>
  <c r="G2329" i="10"/>
  <c r="G2339" i="10"/>
  <c r="G2355" i="10"/>
  <c r="G2387" i="10"/>
  <c r="G2419" i="10"/>
  <c r="G2451" i="10"/>
  <c r="G2483" i="10"/>
  <c r="G2515" i="10"/>
  <c r="G2547" i="10"/>
  <c r="G2563" i="10"/>
  <c r="G2565" i="10"/>
  <c r="G2353" i="10"/>
  <c r="G2361" i="10"/>
  <c r="G2369" i="10"/>
  <c r="G2377" i="10"/>
  <c r="G2385" i="10"/>
  <c r="G2393" i="10"/>
  <c r="G2401" i="10"/>
  <c r="G2409" i="10"/>
  <c r="G2417" i="10"/>
  <c r="G2425" i="10"/>
  <c r="G2433" i="10"/>
  <c r="G2441" i="10"/>
  <c r="G2449" i="10"/>
  <c r="G2457" i="10"/>
  <c r="G2465" i="10"/>
  <c r="G2473" i="10"/>
  <c r="G2481" i="10"/>
  <c r="G2489" i="10"/>
  <c r="G2497" i="10"/>
  <c r="G2505" i="10"/>
  <c r="G2513" i="10"/>
  <c r="G2521" i="10"/>
  <c r="G2529" i="10"/>
  <c r="G2537" i="10"/>
  <c r="G2545" i="10"/>
  <c r="G2553" i="10"/>
  <c r="G2627" i="10"/>
  <c r="G2635" i="10"/>
  <c r="G3613" i="10"/>
  <c r="G3645" i="10"/>
  <c r="G3677" i="10"/>
  <c r="G3709" i="10"/>
  <c r="G3741" i="10"/>
  <c r="G3773" i="10"/>
  <c r="G3788" i="10"/>
  <c r="G3790" i="10"/>
  <c r="G3805" i="10"/>
  <c r="G3529" i="10"/>
  <c r="G3533" i="10"/>
  <c r="G3537" i="10"/>
  <c r="G3588" i="10"/>
  <c r="G3590" i="10"/>
  <c r="G3605" i="10"/>
  <c r="G3620" i="10"/>
  <c r="G3622" i="10"/>
  <c r="G3637" i="10"/>
  <c r="G3652" i="10"/>
  <c r="G3654" i="10"/>
  <c r="G3669" i="10"/>
  <c r="G3684" i="10"/>
  <c r="G3686" i="10"/>
  <c r="G3701" i="10"/>
  <c r="G3716" i="10"/>
  <c r="G3718" i="10"/>
  <c r="G3733" i="10"/>
  <c r="G3748" i="10"/>
  <c r="G3750" i="10"/>
  <c r="G3765" i="10"/>
  <c r="G3780" i="10"/>
  <c r="G3782" i="10"/>
  <c r="G3797" i="10"/>
  <c r="G3812" i="10"/>
  <c r="G3814" i="10"/>
  <c r="G3543" i="10"/>
  <c r="G3551" i="10"/>
  <c r="G3559" i="10"/>
  <c r="G3567" i="10"/>
  <c r="G3575" i="10"/>
  <c r="G3583" i="10"/>
  <c r="G3601" i="10"/>
  <c r="G3616" i="10"/>
  <c r="G3618" i="10"/>
  <c r="G3633" i="10"/>
  <c r="G3648" i="10"/>
  <c r="G3650" i="10"/>
  <c r="G3665" i="10"/>
  <c r="G3680" i="10"/>
  <c r="G3682" i="10"/>
  <c r="G3697" i="10"/>
  <c r="G3712" i="10"/>
  <c r="G3714" i="10"/>
  <c r="G3729" i="10"/>
  <c r="G3744" i="10"/>
  <c r="G3746" i="10"/>
  <c r="G3761" i="10"/>
  <c r="G3776" i="10"/>
  <c r="G3778" i="10"/>
  <c r="G3793" i="10"/>
  <c r="G3808" i="10"/>
  <c r="G3810" i="10"/>
  <c r="G3536" i="10"/>
  <c r="G3540" i="10"/>
  <c r="G3580" i="10"/>
  <c r="G3597" i="10"/>
  <c r="G3612" i="10"/>
  <c r="G3614" i="10"/>
  <c r="G3629" i="10"/>
  <c r="G3644" i="10"/>
  <c r="G3646" i="10"/>
  <c r="G3661" i="10"/>
  <c r="G3676" i="10"/>
  <c r="G3678" i="10"/>
  <c r="G3693" i="10"/>
  <c r="G3708" i="10"/>
  <c r="G3710" i="10"/>
  <c r="G3725" i="10"/>
  <c r="G3740" i="10"/>
  <c r="G3742" i="10"/>
  <c r="G3757" i="10"/>
  <c r="G3772" i="10"/>
  <c r="G3789" i="10"/>
  <c r="G3830" i="10"/>
  <c r="G3831" i="10"/>
  <c r="G3087" i="10"/>
  <c r="G3545" i="10"/>
  <c r="G3553" i="10"/>
  <c r="G3561" i="10"/>
  <c r="G3569" i="10"/>
  <c r="G3577" i="10"/>
  <c r="G3593" i="10"/>
  <c r="G3608" i="10"/>
  <c r="G3610" i="10"/>
  <c r="G3625" i="10"/>
  <c r="G3640" i="10"/>
  <c r="G3642" i="10"/>
  <c r="G3657" i="10"/>
  <c r="G3672" i="10"/>
  <c r="G3674" i="10"/>
  <c r="G3689" i="10"/>
  <c r="G3704" i="10"/>
  <c r="G3706" i="10"/>
  <c r="G3721" i="10"/>
  <c r="G3736" i="10"/>
  <c r="G3738" i="10"/>
  <c r="G3753" i="10"/>
  <c r="G3768" i="10"/>
  <c r="G3770" i="10"/>
  <c r="G3785" i="10"/>
  <c r="G3800" i="10"/>
  <c r="G3802" i="10"/>
  <c r="G3817" i="10"/>
  <c r="G3819" i="10"/>
  <c r="G3542" i="10"/>
  <c r="G3550" i="10"/>
  <c r="G3558" i="10"/>
  <c r="G3566" i="10"/>
  <c r="G3574" i="10"/>
  <c r="G3582" i="10"/>
  <c r="G3585" i="10"/>
  <c r="G3813" i="10"/>
  <c r="G3815" i="10"/>
  <c r="G3828" i="10"/>
  <c r="G3829" i="10"/>
  <c r="G3825" i="10"/>
  <c r="G3833" i="10"/>
  <c r="G3837" i="10"/>
  <c r="G3838" i="10"/>
  <c r="G3846" i="10"/>
  <c r="G3854" i="10"/>
  <c r="G3862" i="10"/>
  <c r="G3870" i="10"/>
  <c r="G3878" i="10"/>
  <c r="G3886" i="10"/>
  <c r="G3894" i="10"/>
  <c r="G3902" i="10"/>
  <c r="G3910" i="10"/>
  <c r="G3918" i="10"/>
  <c r="G3926" i="10"/>
  <c r="G3934" i="10"/>
  <c r="G3942" i="10"/>
  <c r="G3983" i="10"/>
  <c r="G3845" i="10"/>
  <c r="G3853" i="10"/>
  <c r="G3861" i="10"/>
  <c r="G3869" i="10"/>
  <c r="G3877" i="10"/>
  <c r="G3885" i="10"/>
  <c r="G3893" i="10"/>
  <c r="G3901" i="10"/>
  <c r="G3909" i="10"/>
  <c r="G3917" i="10"/>
  <c r="G3925" i="10"/>
  <c r="G3933" i="10"/>
  <c r="G3941" i="10"/>
  <c r="G3949" i="10"/>
  <c r="G3957" i="10"/>
  <c r="G3989" i="10"/>
  <c r="G3963" i="10"/>
  <c r="G3998" i="10"/>
  <c r="G3841" i="10"/>
  <c r="G3849" i="10"/>
  <c r="G3857" i="10"/>
  <c r="G3865" i="10"/>
  <c r="G3873" i="10"/>
  <c r="G3881" i="10"/>
  <c r="G3889" i="10"/>
  <c r="G3897" i="10"/>
  <c r="G3905" i="10"/>
  <c r="G3913" i="10"/>
  <c r="G3921" i="10"/>
  <c r="G3929" i="10"/>
  <c r="G3937" i="10"/>
  <c r="G3945" i="10"/>
  <c r="G3953" i="10"/>
  <c r="G3961" i="10"/>
  <c r="G3974" i="10"/>
  <c r="G3982" i="10"/>
  <c r="G3991" i="10"/>
  <c r="G3999" i="10"/>
  <c r="G4007" i="10"/>
  <c r="G4015" i="10"/>
  <c r="G4023" i="10"/>
  <c r="G4031" i="10"/>
  <c r="G4039" i="10"/>
  <c r="G4047" i="10"/>
  <c r="G4055" i="10"/>
  <c r="G4063" i="10"/>
  <c r="G4071" i="10"/>
  <c r="G4079" i="10"/>
  <c r="G4087" i="10"/>
  <c r="G4095" i="10"/>
  <c r="G4103" i="10"/>
  <c r="G4111" i="10"/>
  <c r="G4006" i="10"/>
  <c r="G4014" i="10"/>
  <c r="G4022" i="10"/>
  <c r="G4030" i="10"/>
  <c r="G4038" i="10"/>
  <c r="G4046" i="10"/>
  <c r="G4054" i="10"/>
  <c r="G4062" i="10"/>
  <c r="G4070" i="10"/>
  <c r="G4078" i="10"/>
  <c r="G4086" i="10"/>
  <c r="G4094" i="10"/>
  <c r="G4275" i="10"/>
  <c r="G4101" i="10"/>
  <c r="G4109" i="10"/>
  <c r="G4117" i="10"/>
  <c r="G4125" i="10"/>
  <c r="G4133" i="10"/>
  <c r="G4141" i="10"/>
  <c r="G4149" i="10"/>
  <c r="G4157" i="10"/>
  <c r="G4165" i="10"/>
  <c r="G4173" i="10"/>
  <c r="G4181" i="10"/>
  <c r="G4189" i="10"/>
  <c r="G4197" i="10"/>
  <c r="G4205" i="10"/>
  <c r="G4213" i="10"/>
  <c r="G4221" i="10"/>
  <c r="G4229" i="10"/>
  <c r="G4237" i="10"/>
  <c r="G4245" i="10"/>
  <c r="G4253" i="10"/>
  <c r="G4261" i="10"/>
  <c r="G4272" i="10"/>
  <c r="G4036" i="10"/>
  <c r="G4044" i="10"/>
  <c r="G4052" i="10"/>
  <c r="G4060" i="10"/>
  <c r="G4068" i="10"/>
  <c r="G4076" i="10"/>
  <c r="G4084" i="10"/>
  <c r="G4092" i="10"/>
  <c r="G4100" i="10"/>
  <c r="G4108" i="10"/>
  <c r="G4147" i="10"/>
  <c r="G4155" i="10"/>
  <c r="G4163" i="10"/>
  <c r="G4171" i="10"/>
  <c r="G4179" i="10"/>
  <c r="G4187" i="10"/>
  <c r="G4195" i="10"/>
  <c r="G4203" i="10"/>
  <c r="G4211" i="10"/>
  <c r="G4219" i="10"/>
  <c r="G4227" i="10"/>
  <c r="G4235" i="10"/>
  <c r="G4243" i="10"/>
  <c r="G4251" i="10"/>
  <c r="G4259" i="10"/>
  <c r="G4267" i="10"/>
  <c r="G4281" i="10"/>
  <c r="G3970" i="10"/>
  <c r="G4090" i="10"/>
  <c r="G4098" i="10"/>
  <c r="G4106" i="10"/>
  <c r="G4114" i="10"/>
  <c r="G4122" i="10"/>
  <c r="G4279" i="10"/>
  <c r="G4137" i="10"/>
  <c r="G3968" i="10"/>
  <c r="G3976" i="10"/>
  <c r="G3984" i="10"/>
  <c r="G3992" i="10"/>
  <c r="G4000" i="10"/>
  <c r="G4008" i="10"/>
  <c r="G4016" i="10"/>
  <c r="G4024" i="10"/>
  <c r="G4032" i="10"/>
  <c r="G4040" i="10"/>
  <c r="G4048" i="10"/>
  <c r="G4056" i="10"/>
  <c r="G4064" i="10"/>
  <c r="G4072" i="10"/>
  <c r="G4080" i="10"/>
  <c r="G4088" i="10"/>
  <c r="G4096" i="10"/>
  <c r="G4104" i="10"/>
  <c r="G4112" i="10"/>
  <c r="G4120" i="10"/>
  <c r="G4128" i="10"/>
  <c r="G4136" i="10"/>
  <c r="G4144" i="10"/>
  <c r="G4152" i="10"/>
  <c r="G4160" i="10"/>
  <c r="G4168" i="10"/>
  <c r="G4176" i="10"/>
  <c r="G4184" i="10"/>
  <c r="G4192" i="10"/>
  <c r="G4200" i="10"/>
  <c r="G4208" i="10"/>
  <c r="G4216" i="10"/>
  <c r="G4224" i="10"/>
  <c r="G4232" i="10"/>
  <c r="G4240" i="10"/>
  <c r="G4248" i="10"/>
  <c r="G4256" i="10"/>
  <c r="G4282" i="10"/>
  <c r="G4288" i="10"/>
  <c r="G4306" i="10"/>
  <c r="G4322" i="10"/>
  <c r="G4338" i="10"/>
  <c r="G4356" i="10"/>
  <c r="G4392" i="10"/>
  <c r="G4300" i="10"/>
  <c r="G4382" i="10"/>
  <c r="G4310" i="10"/>
  <c r="G4326" i="10"/>
  <c r="G4342" i="10"/>
  <c r="G4368" i="10"/>
  <c r="G4400" i="10"/>
  <c r="G4390" i="10"/>
  <c r="G4408" i="10"/>
  <c r="G4314" i="10"/>
  <c r="G4330" i="10"/>
  <c r="G4346" i="10"/>
  <c r="G4376" i="10"/>
  <c r="G4277" i="10"/>
  <c r="G4366" i="10"/>
  <c r="G4398" i="10"/>
  <c r="G4304" i="10"/>
  <c r="G4318" i="10"/>
  <c r="G4334" i="10"/>
  <c r="G4350" i="10"/>
  <c r="G4360" i="10"/>
  <c r="G4384" i="10"/>
  <c r="G4295" i="10"/>
  <c r="G4358" i="10"/>
  <c r="G4374" i="10"/>
  <c r="G4416" i="10"/>
  <c r="G4424" i="10"/>
  <c r="G4432" i="10"/>
  <c r="G4440" i="10"/>
  <c r="G4448" i="10"/>
  <c r="G4456" i="10"/>
  <c r="G4464" i="10"/>
  <c r="G4472" i="10"/>
  <c r="G4480" i="10"/>
  <c r="G4488" i="10"/>
  <c r="G4496" i="10"/>
  <c r="G4504" i="10"/>
  <c r="G4512" i="10"/>
  <c r="G4520" i="10"/>
  <c r="G4528" i="10"/>
  <c r="G4536" i="10"/>
  <c r="G4544" i="10"/>
  <c r="G4552" i="10"/>
  <c r="G4560" i="10"/>
  <c r="G4568" i="10"/>
  <c r="G4576" i="10"/>
  <c r="G4584" i="10"/>
  <c r="G4592" i="10"/>
  <c r="G4600" i="10"/>
  <c r="G4608" i="10"/>
  <c r="G4616" i="10"/>
  <c r="G4624" i="10"/>
  <c r="G4632" i="10"/>
  <c r="G4640" i="10"/>
  <c r="G4648" i="10"/>
  <c r="G4656" i="10"/>
  <c r="G4664" i="10"/>
  <c r="G4672" i="10"/>
  <c r="G4680" i="10"/>
  <c r="G4688" i="10"/>
  <c r="G4696" i="10"/>
  <c r="G4704" i="10"/>
  <c r="G4712" i="10"/>
  <c r="G4720" i="10"/>
  <c r="G4728" i="10"/>
  <c r="G4736" i="10"/>
  <c r="G4744" i="10"/>
  <c r="G4752" i="10"/>
  <c r="G4760" i="10"/>
  <c r="G4768" i="10"/>
  <c r="G4776" i="10"/>
  <c r="G4784" i="10"/>
  <c r="G4792" i="10"/>
  <c r="G4798" i="10"/>
  <c r="G4802" i="10"/>
  <c r="G4806" i="10"/>
  <c r="G4810" i="10"/>
  <c r="G4814" i="10"/>
  <c r="G4818" i="10"/>
  <c r="G4822" i="10"/>
  <c r="G4825" i="10"/>
  <c r="G4406" i="10"/>
  <c r="G4414" i="10"/>
  <c r="G4422" i="10"/>
  <c r="G4430" i="10"/>
  <c r="G4438" i="10"/>
  <c r="G4446" i="10"/>
  <c r="G4454" i="10"/>
  <c r="G4462" i="10"/>
  <c r="G4470" i="10"/>
  <c r="G4478" i="10"/>
  <c r="G4486" i="10"/>
  <c r="G4494" i="10"/>
  <c r="G4502" i="10"/>
  <c r="G4510" i="10"/>
  <c r="G4518" i="10"/>
  <c r="G4526" i="10"/>
  <c r="G4534" i="10"/>
  <c r="G4542" i="10"/>
  <c r="G4550" i="10"/>
  <c r="G4558" i="10"/>
  <c r="G4566" i="10"/>
  <c r="G4574" i="10"/>
  <c r="G4582" i="10"/>
  <c r="G4590" i="10"/>
  <c r="G4598" i="10"/>
  <c r="G4606" i="10"/>
  <c r="G4614" i="10"/>
  <c r="G4622" i="10"/>
  <c r="G4630" i="10"/>
  <c r="G4638" i="10"/>
  <c r="G4646" i="10"/>
  <c r="G4654" i="10"/>
  <c r="G4662" i="10"/>
  <c r="G4670" i="10"/>
  <c r="G4678" i="10"/>
  <c r="G4686" i="10"/>
  <c r="G4694" i="10"/>
  <c r="G4702" i="10"/>
  <c r="G4710" i="10"/>
  <c r="G4718" i="10"/>
  <c r="G4726" i="10"/>
  <c r="G4734" i="10"/>
  <c r="G4742" i="10"/>
  <c r="G4750" i="10"/>
  <c r="G4758" i="10"/>
  <c r="G4766" i="10"/>
  <c r="G4774" i="10"/>
  <c r="G4782" i="10"/>
  <c r="G4790" i="10"/>
  <c r="G4364" i="10"/>
  <c r="G4372" i="10"/>
  <c r="G4380" i="10"/>
  <c r="G4388" i="10"/>
  <c r="G4396" i="10"/>
  <c r="G4404" i="10"/>
  <c r="G4412" i="10"/>
  <c r="G4420" i="10"/>
  <c r="G4428" i="10"/>
  <c r="G4436" i="10"/>
  <c r="G4444" i="10"/>
  <c r="G4452" i="10"/>
  <c r="G4460" i="10"/>
  <c r="G4468" i="10"/>
  <c r="G4476" i="10"/>
  <c r="G4484" i="10"/>
  <c r="G4492" i="10"/>
  <c r="G4500" i="10"/>
  <c r="G4508" i="10"/>
  <c r="G4516" i="10"/>
  <c r="G4524" i="10"/>
  <c r="G4532" i="10"/>
  <c r="G4540" i="10"/>
  <c r="G4548" i="10"/>
  <c r="G4556" i="10"/>
  <c r="G4564" i="10"/>
  <c r="G4572" i="10"/>
  <c r="G4580" i="10"/>
  <c r="G4588" i="10"/>
  <c r="G4596" i="10"/>
  <c r="G4604" i="10"/>
  <c r="G4612" i="10"/>
  <c r="G4620" i="10"/>
  <c r="G4628" i="10"/>
  <c r="G4636" i="10"/>
  <c r="G4644" i="10"/>
  <c r="G4652" i="10"/>
  <c r="G4660" i="10"/>
  <c r="G4668" i="10"/>
  <c r="G4676" i="10"/>
  <c r="G4684" i="10"/>
  <c r="G4692" i="10"/>
  <c r="G4700" i="10"/>
  <c r="G4708" i="10"/>
  <c r="G4716" i="10"/>
  <c r="G4724" i="10"/>
  <c r="G4732" i="10"/>
  <c r="G4740" i="10"/>
  <c r="G4748" i="10"/>
  <c r="G4756" i="10"/>
  <c r="G4764" i="10"/>
  <c r="G4772" i="10"/>
  <c r="G4780" i="10"/>
  <c r="G4788" i="10"/>
  <c r="G4796" i="10"/>
  <c r="G4800" i="10"/>
  <c r="G4804" i="10"/>
  <c r="G4808" i="10"/>
  <c r="G4812" i="10"/>
  <c r="G4816" i="10"/>
  <c r="G4820" i="10"/>
  <c r="G4824" i="10"/>
  <c r="G4354" i="10"/>
  <c r="G4362" i="10"/>
  <c r="G4370" i="10"/>
  <c r="G4378" i="10"/>
  <c r="G4386" i="10"/>
  <c r="G4394" i="10"/>
  <c r="G4402" i="10"/>
  <c r="G4410" i="10"/>
  <c r="G4418" i="10"/>
  <c r="G4426" i="10"/>
  <c r="G4434" i="10"/>
  <c r="G4442" i="10"/>
  <c r="G4450" i="10"/>
  <c r="G4458" i="10"/>
  <c r="G4466" i="10"/>
  <c r="G4474" i="10"/>
  <c r="G4482" i="10"/>
  <c r="G4490" i="10"/>
  <c r="G4498" i="10"/>
  <c r="G4506" i="10"/>
  <c r="G4514" i="10"/>
  <c r="G4522" i="10"/>
  <c r="G4530" i="10"/>
  <c r="G4538" i="10"/>
  <c r="G4546" i="10"/>
  <c r="G4554" i="10"/>
  <c r="G4562" i="10"/>
  <c r="G4570" i="10"/>
  <c r="G4578" i="10"/>
  <c r="G4586" i="10"/>
  <c r="G4594" i="10"/>
  <c r="G4602" i="10"/>
  <c r="G4610" i="10"/>
  <c r="G4618" i="10"/>
  <c r="G4626" i="10"/>
  <c r="G4634" i="10"/>
  <c r="G4642" i="10"/>
  <c r="G4650" i="10"/>
  <c r="G4658" i="10"/>
  <c r="G4666" i="10"/>
  <c r="G4674" i="10"/>
  <c r="G4682" i="10"/>
  <c r="G4690" i="10"/>
  <c r="G4698" i="10"/>
  <c r="G4706" i="10"/>
  <c r="G4714" i="10"/>
  <c r="G4722" i="10"/>
  <c r="G4730" i="10"/>
  <c r="G4738" i="10"/>
  <c r="G4746" i="10"/>
  <c r="G4754" i="10"/>
  <c r="G4762" i="10"/>
  <c r="G4770" i="10"/>
  <c r="G4778" i="10"/>
  <c r="G4786" i="10"/>
  <c r="G4794" i="10"/>
  <c r="G4799" i="10"/>
  <c r="G4803" i="10"/>
  <c r="G4807" i="10"/>
  <c r="G4811" i="10"/>
  <c r="G4815" i="10"/>
  <c r="G4837" i="10"/>
  <c r="G4953" i="10"/>
  <c r="G4957" i="10"/>
  <c r="G4968" i="10"/>
  <c r="G4833" i="10"/>
  <c r="G4841" i="10"/>
  <c r="G4849" i="10"/>
  <c r="G4857" i="10"/>
  <c r="G4865" i="10"/>
  <c r="G4873" i="10"/>
  <c r="G4881" i="10"/>
  <c r="G4889" i="10"/>
  <c r="G4897" i="10"/>
  <c r="G4905" i="10"/>
  <c r="G4913" i="10"/>
  <c r="G4921" i="10"/>
  <c r="G4929" i="10"/>
  <c r="G4937" i="10"/>
  <c r="G4945" i="10"/>
  <c r="G4962" i="10"/>
  <c r="G4830" i="10"/>
  <c r="G4838" i="10"/>
  <c r="G4846" i="10"/>
  <c r="G4854" i="10"/>
  <c r="G4862" i="10"/>
  <c r="G4870" i="10"/>
  <c r="G4878" i="10"/>
  <c r="G4886" i="10"/>
  <c r="G4894" i="10"/>
  <c r="G4902" i="10"/>
  <c r="G4910" i="10"/>
  <c r="G4918" i="10"/>
  <c r="G4926" i="10"/>
  <c r="G4934" i="10"/>
  <c r="G4942" i="10"/>
  <c r="G4950" i="10"/>
  <c r="G4955" i="10"/>
  <c r="G4970" i="10"/>
  <c r="G4845" i="10"/>
  <c r="G4853" i="10"/>
  <c r="G4861" i="10"/>
  <c r="G4869" i="10"/>
  <c r="G4877" i="10"/>
  <c r="G4885" i="10"/>
  <c r="G4893" i="10"/>
  <c r="G4901" i="10"/>
  <c r="G4909" i="10"/>
  <c r="G4917" i="10"/>
  <c r="G4925" i="10"/>
  <c r="G4933" i="10"/>
  <c r="G4941" i="10"/>
  <c r="G4949" i="10"/>
  <c r="G4960" i="10"/>
  <c r="G4989" i="10"/>
  <c r="G4980" i="10"/>
  <c r="G4827" i="10"/>
  <c r="G4835" i="10"/>
  <c r="G4843" i="10"/>
  <c r="G4851" i="10"/>
  <c r="G4859" i="10"/>
  <c r="G4867" i="10"/>
  <c r="G4875" i="10"/>
  <c r="G4883" i="10"/>
  <c r="G4891" i="10"/>
  <c r="G4899" i="10"/>
  <c r="G4907" i="10"/>
  <c r="G4915" i="10"/>
  <c r="G4923" i="10"/>
  <c r="G4931" i="10"/>
  <c r="G4939" i="10"/>
  <c r="G4947" i="10"/>
  <c r="G4963" i="10"/>
  <c r="G5220" i="10"/>
  <c r="G5284" i="10"/>
  <c r="G5306" i="10"/>
  <c r="G5315" i="10"/>
  <c r="G5322" i="10"/>
  <c r="G5331" i="10"/>
  <c r="G5338" i="10"/>
  <c r="G4978" i="10"/>
  <c r="G4986" i="10"/>
  <c r="G4994" i="10"/>
  <c r="G5002" i="10"/>
  <c r="G5010" i="10"/>
  <c r="G5018" i="10"/>
  <c r="G5026" i="10"/>
  <c r="G5034" i="10"/>
  <c r="G5042" i="10"/>
  <c r="G5050" i="10"/>
  <c r="G5058" i="10"/>
  <c r="G5066" i="10"/>
  <c r="G5074" i="10"/>
  <c r="G5082" i="10"/>
  <c r="G5090" i="10"/>
  <c r="G5098" i="10"/>
  <c r="G5106" i="10"/>
  <c r="G5122" i="10"/>
  <c r="G5138" i="10"/>
  <c r="G5148" i="10"/>
  <c r="G5170" i="10"/>
  <c r="G5180" i="10"/>
  <c r="G5202" i="10"/>
  <c r="G5259" i="10"/>
  <c r="G5308" i="10"/>
  <c r="G5324" i="10"/>
  <c r="G5340" i="10"/>
  <c r="G5112" i="10"/>
  <c r="G5116" i="10"/>
  <c r="G5145" i="10"/>
  <c r="G5177" i="10"/>
  <c r="G5446" i="10"/>
  <c r="G5445" i="10"/>
  <c r="G4976" i="10"/>
  <c r="G4984" i="10"/>
  <c r="G4992" i="10"/>
  <c r="G5000" i="10"/>
  <c r="G5008" i="10"/>
  <c r="G5016" i="10"/>
  <c r="G5024" i="10"/>
  <c r="G5032" i="10"/>
  <c r="G5040" i="10"/>
  <c r="G5048" i="10"/>
  <c r="G5056" i="10"/>
  <c r="G5064" i="10"/>
  <c r="G5072" i="10"/>
  <c r="G5080" i="10"/>
  <c r="G5088" i="10"/>
  <c r="G5096" i="10"/>
  <c r="G5104" i="10"/>
  <c r="G5130" i="10"/>
  <c r="G5140" i="10"/>
  <c r="G5162" i="10"/>
  <c r="G5172" i="10"/>
  <c r="G5194" i="10"/>
  <c r="G5204" i="10"/>
  <c r="G5211" i="10"/>
  <c r="G5244" i="10"/>
  <c r="G5275" i="10"/>
  <c r="G5312" i="10"/>
  <c r="G5328" i="10"/>
  <c r="G5519" i="10"/>
  <c r="G5520" i="10"/>
  <c r="G5337" i="10"/>
  <c r="G5471" i="10"/>
  <c r="G5472" i="10"/>
  <c r="G5487" i="10"/>
  <c r="G5488" i="10"/>
  <c r="G5503" i="10"/>
  <c r="G5504" i="10"/>
  <c r="G4958" i="10"/>
  <c r="G4966" i="10"/>
  <c r="G4974" i="10"/>
  <c r="G4982" i="10"/>
  <c r="G4990" i="10"/>
  <c r="G4998" i="10"/>
  <c r="G5006" i="10"/>
  <c r="G5014" i="10"/>
  <c r="G5022" i="10"/>
  <c r="G5030" i="10"/>
  <c r="G5038" i="10"/>
  <c r="G5046" i="10"/>
  <c r="G5054" i="10"/>
  <c r="G5062" i="10"/>
  <c r="G5070" i="10"/>
  <c r="G5078" i="10"/>
  <c r="G5086" i="10"/>
  <c r="G5094" i="10"/>
  <c r="G5102" i="10"/>
  <c r="G5120" i="10"/>
  <c r="G5124" i="10"/>
  <c r="G5132" i="10"/>
  <c r="G5154" i="10"/>
  <c r="G5164" i="10"/>
  <c r="G5186" i="10"/>
  <c r="G5196" i="10"/>
  <c r="G5227" i="10"/>
  <c r="G5291" i="10"/>
  <c r="G5316" i="10"/>
  <c r="G5332" i="10"/>
  <c r="G4997" i="10"/>
  <c r="G5005" i="10"/>
  <c r="G5013" i="10"/>
  <c r="G5021" i="10"/>
  <c r="G5029" i="10"/>
  <c r="G5037" i="10"/>
  <c r="G5045" i="10"/>
  <c r="G5053" i="10"/>
  <c r="G5061" i="10"/>
  <c r="G5069" i="10"/>
  <c r="G5077" i="10"/>
  <c r="G5085" i="10"/>
  <c r="G5093" i="10"/>
  <c r="G5101" i="10"/>
  <c r="G5109" i="10"/>
  <c r="G5268" i="10"/>
  <c r="G5311" i="10"/>
  <c r="G5318" i="10"/>
  <c r="G5327" i="10"/>
  <c r="G5334" i="10"/>
  <c r="G5345" i="10"/>
  <c r="G5349" i="10"/>
  <c r="G5353" i="10"/>
  <c r="G5357" i="10"/>
  <c r="G5361" i="10"/>
  <c r="G5365" i="10"/>
  <c r="G5369" i="10"/>
  <c r="G5373" i="10"/>
  <c r="G5377" i="10"/>
  <c r="G5381" i="10"/>
  <c r="G5385" i="10"/>
  <c r="G5389" i="10"/>
  <c r="G5393" i="10"/>
  <c r="G5397" i="10"/>
  <c r="G5401" i="10"/>
  <c r="G5405" i="10"/>
  <c r="G5409" i="10"/>
  <c r="G5413" i="10"/>
  <c r="G5417" i="10"/>
  <c r="G5421" i="10"/>
  <c r="G5425" i="10"/>
  <c r="G5429" i="10"/>
  <c r="G5433" i="10"/>
  <c r="G5437" i="10"/>
  <c r="G5441" i="10"/>
  <c r="G5448" i="10"/>
  <c r="G5464" i="10"/>
  <c r="G5480" i="10"/>
  <c r="G5496" i="10"/>
  <c r="G5512" i="10"/>
  <c r="G5209" i="10"/>
  <c r="G5217" i="10"/>
  <c r="G5225" i="10"/>
  <c r="G5233" i="10"/>
  <c r="G5241" i="10"/>
  <c r="G5249" i="10"/>
  <c r="G5257" i="10"/>
  <c r="G5265" i="10"/>
  <c r="G5273" i="10"/>
  <c r="G5281" i="10"/>
  <c r="G5289" i="10"/>
  <c r="G5297" i="10"/>
  <c r="G5604" i="10"/>
  <c r="G5608" i="10"/>
  <c r="G5612" i="10"/>
  <c r="G5344" i="10"/>
  <c r="G5348" i="10"/>
  <c r="G5352" i="10"/>
  <c r="G5356" i="10"/>
  <c r="G5360" i="10"/>
  <c r="G5364" i="10"/>
  <c r="G5368" i="10"/>
  <c r="G5372" i="10"/>
  <c r="G5376" i="10"/>
  <c r="G5380" i="10"/>
  <c r="G5384" i="10"/>
  <c r="G5388" i="10"/>
  <c r="G5392" i="10"/>
  <c r="G5396" i="10"/>
  <c r="G5400" i="10"/>
  <c r="G5404" i="10"/>
  <c r="G5408" i="10"/>
  <c r="G5412" i="10"/>
  <c r="G5416" i="10"/>
  <c r="G5420" i="10"/>
  <c r="G5424" i="10"/>
  <c r="G5428" i="10"/>
  <c r="G5432" i="10"/>
  <c r="G5436" i="10"/>
  <c r="G5440" i="10"/>
  <c r="G5468" i="10"/>
  <c r="G5484" i="10"/>
  <c r="G5500" i="10"/>
  <c r="G5516" i="10"/>
  <c r="G5135" i="10"/>
  <c r="G5143" i="10"/>
  <c r="G5151" i="10"/>
  <c r="G5159" i="10"/>
  <c r="G5167" i="10"/>
  <c r="G5175" i="10"/>
  <c r="G5183" i="10"/>
  <c r="G5191" i="10"/>
  <c r="G5199" i="10"/>
  <c r="G5207" i="10"/>
  <c r="G5215" i="10"/>
  <c r="G5223" i="10"/>
  <c r="G5231" i="10"/>
  <c r="G5239" i="10"/>
  <c r="G5247" i="10"/>
  <c r="G5255" i="10"/>
  <c r="G5263" i="10"/>
  <c r="G5271" i="10"/>
  <c r="G5279" i="10"/>
  <c r="G5287" i="10"/>
  <c r="G5295" i="10"/>
  <c r="G5303" i="10"/>
  <c r="G5518" i="10"/>
  <c r="G5605" i="10"/>
  <c r="G5609" i="10"/>
  <c r="G5347" i="10"/>
  <c r="G5351" i="10"/>
  <c r="G5355" i="10"/>
  <c r="G5359" i="10"/>
  <c r="G5363" i="10"/>
  <c r="G5367" i="10"/>
  <c r="G5371" i="10"/>
  <c r="G5375" i="10"/>
  <c r="G5379" i="10"/>
  <c r="G5383" i="10"/>
  <c r="G5387" i="10"/>
  <c r="G5391" i="10"/>
  <c r="G5395" i="10"/>
  <c r="G5399" i="10"/>
  <c r="G5403" i="10"/>
  <c r="G5407" i="10"/>
  <c r="G5411" i="10"/>
  <c r="G5415" i="10"/>
  <c r="G5419" i="10"/>
  <c r="G5423" i="10"/>
  <c r="G5427" i="10"/>
  <c r="G5431" i="10"/>
  <c r="G5435" i="10"/>
  <c r="G5439" i="10"/>
  <c r="G5443" i="10"/>
  <c r="G5458" i="10"/>
  <c r="G5117" i="10"/>
  <c r="G5125" i="10"/>
  <c r="G5133" i="10"/>
  <c r="G5141" i="10"/>
  <c r="G5149" i="10"/>
  <c r="G5157" i="10"/>
  <c r="G5165" i="10"/>
  <c r="G5173" i="10"/>
  <c r="G5181" i="10"/>
  <c r="G5189" i="10"/>
  <c r="G5197" i="10"/>
  <c r="G5205" i="10"/>
  <c r="G5213" i="10"/>
  <c r="G5221" i="10"/>
  <c r="G5229" i="10"/>
  <c r="G5237" i="10"/>
  <c r="G5245" i="10"/>
  <c r="G5253" i="10"/>
  <c r="G5261" i="10"/>
  <c r="G5269" i="10"/>
  <c r="G5277" i="10"/>
  <c r="G5285" i="10"/>
  <c r="G5293" i="10"/>
  <c r="G5301" i="10"/>
  <c r="G5460" i="10"/>
  <c r="G5476" i="10"/>
  <c r="G5492" i="10"/>
  <c r="G5508" i="10"/>
  <c r="G5524" i="10"/>
  <c r="G5627" i="10"/>
  <c r="G5631" i="10"/>
  <c r="G5635" i="10"/>
  <c r="G5639" i="10"/>
  <c r="G5643" i="10"/>
  <c r="G5647" i="10"/>
  <c r="G5651" i="10"/>
  <c r="G5655" i="10"/>
  <c r="G5659" i="10"/>
  <c r="G5663" i="10"/>
  <c r="G5667" i="10"/>
  <c r="G5616" i="10"/>
  <c r="G5620" i="10"/>
  <c r="G5624" i="10"/>
  <c r="G5628" i="10"/>
  <c r="G5632" i="10"/>
  <c r="G5636" i="10"/>
  <c r="G5640" i="10"/>
  <c r="G5644" i="10"/>
  <c r="G5648" i="10"/>
  <c r="G5613" i="10"/>
  <c r="G5617" i="10"/>
  <c r="G5621" i="10"/>
  <c r="G5625" i="10"/>
  <c r="G5629" i="10"/>
  <c r="G5633" i="10"/>
  <c r="G5637" i="10"/>
  <c r="G5641" i="10"/>
  <c r="G5645" i="10"/>
  <c r="G5649" i="10"/>
  <c r="G5653" i="10"/>
  <c r="G5657" i="10"/>
  <c r="G5661" i="10"/>
  <c r="G5665" i="10"/>
  <c r="G5669" i="10"/>
  <c r="G5534" i="10"/>
  <c r="G5542" i="10"/>
  <c r="G5550" i="10"/>
  <c r="G5558" i="10"/>
  <c r="G5566" i="10"/>
  <c r="G5574" i="10"/>
  <c r="G5582" i="10"/>
  <c r="G5590" i="10"/>
  <c r="G5598" i="10"/>
  <c r="G5671" i="10"/>
  <c r="G5673" i="10"/>
  <c r="G5675" i="10"/>
  <c r="G5677" i="10"/>
  <c r="G5679" i="10"/>
  <c r="G5681" i="10"/>
  <c r="G5683" i="10"/>
  <c r="G5686" i="10"/>
  <c r="G5685" i="10"/>
  <c r="G5544" i="10"/>
  <c r="G5552" i="10"/>
  <c r="G5560" i="10"/>
  <c r="G5568" i="10"/>
  <c r="G5576" i="10"/>
  <c r="G5584" i="10"/>
  <c r="G5592" i="10"/>
  <c r="G5600" i="10"/>
  <c r="G5546" i="10"/>
  <c r="G5554" i="10"/>
  <c r="G5562" i="10"/>
  <c r="G5570" i="10"/>
  <c r="G5578" i="10"/>
  <c r="G5586" i="10"/>
  <c r="G5594" i="10"/>
  <c r="G5602" i="10"/>
  <c r="G5688" i="10"/>
  <c r="G5689" i="10"/>
  <c r="G5700" i="10"/>
  <c r="G5540" i="10"/>
  <c r="G5548" i="10"/>
  <c r="G5556" i="10"/>
  <c r="G5564" i="10"/>
  <c r="G5572" i="10"/>
  <c r="G5580" i="10"/>
  <c r="G5588" i="10"/>
  <c r="G5596" i="10"/>
  <c r="G5697" i="10"/>
  <c r="G5708" i="10"/>
  <c r="G5719" i="10"/>
  <c r="G5727" i="10"/>
  <c r="G5755" i="10"/>
  <c r="G5747" i="10"/>
  <c r="G5701" i="10"/>
  <c r="G5735" i="10"/>
  <c r="G5695" i="10"/>
  <c r="G5723" i="10"/>
  <c r="G5703" i="10"/>
  <c r="G5711" i="10"/>
  <c r="G5743" i="10"/>
  <c r="G5713" i="10"/>
  <c r="G5715" i="10"/>
  <c r="G5762" i="10"/>
  <c r="G5770" i="10"/>
  <c r="G5778" i="10"/>
  <c r="G5786" i="10"/>
  <c r="G5794" i="10"/>
  <c r="G5802" i="10"/>
  <c r="G5810" i="10"/>
  <c r="G5818" i="10"/>
  <c r="G5826" i="10"/>
  <c r="G5834" i="10"/>
  <c r="G5842" i="10"/>
  <c r="G5850" i="10"/>
  <c r="G5858" i="10"/>
  <c r="G5866" i="10"/>
  <c r="G5874" i="10"/>
  <c r="G5882" i="10"/>
  <c r="G5890" i="10"/>
  <c r="G5898" i="10"/>
  <c r="G5906" i="10"/>
  <c r="G5941" i="10"/>
  <c r="G5721" i="10"/>
  <c r="G5729" i="10"/>
  <c r="G5737" i="10"/>
  <c r="G5745" i="10"/>
  <c r="G5753" i="10"/>
  <c r="G5761" i="10"/>
  <c r="G5769" i="10"/>
  <c r="G5777" i="10"/>
  <c r="G5785" i="10"/>
  <c r="G5793" i="10"/>
  <c r="G5801" i="10"/>
  <c r="G5809" i="10"/>
  <c r="G5817" i="10"/>
  <c r="G5825" i="10"/>
  <c r="G5833" i="10"/>
  <c r="G5841" i="10"/>
  <c r="G5849" i="10"/>
  <c r="G5857" i="10"/>
  <c r="G5865" i="10"/>
  <c r="G5873" i="10"/>
  <c r="G5881" i="10"/>
  <c r="G5889" i="10"/>
  <c r="G5897" i="10"/>
  <c r="G5905" i="10"/>
  <c r="G5751" i="10"/>
  <c r="G5759" i="10"/>
  <c r="G5767" i="10"/>
  <c r="G5775" i="10"/>
  <c r="G5783" i="10"/>
  <c r="G5791" i="10"/>
  <c r="G5799" i="10"/>
  <c r="G5807" i="10"/>
  <c r="G5815" i="10"/>
  <c r="G5823" i="10"/>
  <c r="G5831" i="10"/>
  <c r="G5839" i="10"/>
  <c r="G5847" i="10"/>
  <c r="G5855" i="10"/>
  <c r="G5863" i="10"/>
  <c r="G5871" i="10"/>
  <c r="G5879" i="10"/>
  <c r="G5887" i="10"/>
  <c r="G5895" i="10"/>
  <c r="G5903" i="10"/>
  <c r="G5911" i="10"/>
  <c r="G5717" i="10"/>
  <c r="G5725" i="10"/>
  <c r="G5733" i="10"/>
  <c r="G5741" i="10"/>
  <c r="G5749" i="10"/>
  <c r="G5757" i="10"/>
  <c r="G5765" i="10"/>
  <c r="G5773" i="10"/>
  <c r="G5781" i="10"/>
  <c r="G5789" i="10"/>
  <c r="G5797" i="10"/>
  <c r="G5805" i="10"/>
  <c r="G5813" i="10"/>
  <c r="G5821" i="10"/>
  <c r="G5829" i="10"/>
  <c r="G5837" i="10"/>
  <c r="G5845" i="10"/>
  <c r="G5853" i="10"/>
  <c r="G5861" i="10"/>
  <c r="G5869" i="10"/>
  <c r="G5877" i="10"/>
  <c r="G5885" i="10"/>
  <c r="G5893" i="10"/>
  <c r="G5901" i="10"/>
  <c r="G5909" i="10"/>
  <c r="G5964" i="10"/>
  <c r="G5972" i="10"/>
  <c r="G5980" i="10"/>
  <c r="G5988" i="10"/>
  <c r="G5996" i="10"/>
  <c r="G6004" i="10"/>
  <c r="G6012" i="10"/>
  <c r="G6018" i="10"/>
  <c r="G6036" i="10"/>
  <c r="G6130" i="10"/>
  <c r="G6131" i="10"/>
  <c r="G6100" i="10"/>
  <c r="G6089" i="10"/>
  <c r="G6114" i="10"/>
  <c r="G6115" i="10"/>
  <c r="G5945" i="10"/>
  <c r="G5953" i="10"/>
  <c r="G5961" i="10"/>
  <c r="G5969" i="10"/>
  <c r="G5977" i="10"/>
  <c r="G5985" i="10"/>
  <c r="G5993" i="10"/>
  <c r="G6001" i="10"/>
  <c r="G6009" i="10"/>
  <c r="G6039" i="10"/>
  <c r="G6044" i="10"/>
  <c r="G6081" i="10"/>
  <c r="G6016" i="10"/>
  <c r="G6047" i="10"/>
  <c r="G6052" i="10"/>
  <c r="G6092" i="10"/>
  <c r="G6098" i="10"/>
  <c r="G5943" i="10"/>
  <c r="G5951" i="10"/>
  <c r="G5959" i="10"/>
  <c r="G5967" i="10"/>
  <c r="G5975" i="10"/>
  <c r="G5983" i="10"/>
  <c r="G5991" i="10"/>
  <c r="G5999" i="10"/>
  <c r="G6007" i="10"/>
  <c r="G6041" i="10"/>
  <c r="G6084" i="10"/>
  <c r="G6049" i="10"/>
  <c r="G6057" i="10"/>
  <c r="G6076" i="10"/>
  <c r="G6119" i="10"/>
  <c r="G5949" i="10"/>
  <c r="G5957" i="10"/>
  <c r="G5965" i="10"/>
  <c r="G5973" i="10"/>
  <c r="G5981" i="10"/>
  <c r="G5989" i="10"/>
  <c r="G5997" i="10"/>
  <c r="G6005" i="10"/>
  <c r="G6013" i="10"/>
  <c r="G6068" i="10"/>
  <c r="G6105" i="10"/>
  <c r="G6197" i="10"/>
  <c r="G6126" i="10"/>
  <c r="G6158" i="10"/>
  <c r="G6162" i="10"/>
  <c r="G6189" i="10"/>
  <c r="G6206" i="10"/>
  <c r="G6246" i="10"/>
  <c r="G6055" i="10"/>
  <c r="G6111" i="10"/>
  <c r="G6150" i="10"/>
  <c r="G6154" i="10"/>
  <c r="G6222" i="10"/>
  <c r="G6214" i="10"/>
  <c r="G6262" i="10"/>
  <c r="G6125" i="10"/>
  <c r="G6202" i="10"/>
  <c r="G6238" i="10"/>
  <c r="G6194" i="10"/>
  <c r="G6254" i="10"/>
  <c r="G6230" i="10"/>
  <c r="G6251" i="10"/>
  <c r="G6259" i="10"/>
  <c r="G6267" i="10"/>
  <c r="G6275" i="10"/>
  <c r="G6283" i="10"/>
  <c r="G6291" i="10"/>
  <c r="G6299" i="10"/>
  <c r="G6307" i="10"/>
  <c r="G6315" i="10"/>
  <c r="G6323" i="10"/>
  <c r="G6346" i="10"/>
  <c r="G6218" i="10"/>
  <c r="G6226" i="10"/>
  <c r="G6234" i="10"/>
  <c r="G6242" i="10"/>
  <c r="G6340" i="10"/>
  <c r="G6331" i="10"/>
  <c r="G6336" i="10"/>
  <c r="G6338" i="10"/>
  <c r="G6271" i="10"/>
  <c r="G6279" i="10"/>
  <c r="G6287" i="10"/>
  <c r="G6295" i="10"/>
  <c r="G6303" i="10"/>
  <c r="G6311" i="10"/>
  <c r="G6319" i="10"/>
  <c r="G6327" i="10"/>
  <c r="G6360" i="10"/>
  <c r="G6359" i="10"/>
  <c r="G6277" i="10"/>
  <c r="G6285" i="10"/>
  <c r="G6293" i="10"/>
  <c r="G6370" i="10"/>
  <c r="G6367" i="10"/>
  <c r="G6375" i="10"/>
  <c r="G6395" i="10"/>
  <c r="G6411" i="10"/>
  <c r="G6344" i="10"/>
  <c r="G6387" i="10"/>
  <c r="G6379" i="10"/>
  <c r="G6403" i="10"/>
  <c r="G6475" i="10"/>
  <c r="G6420" i="10"/>
  <c r="G6428" i="10"/>
  <c r="G6436" i="10"/>
  <c r="G6444" i="10"/>
  <c r="G6452" i="10"/>
  <c r="G6460" i="10"/>
  <c r="G6468" i="10"/>
  <c r="G6486" i="10"/>
  <c r="G6481" i="10"/>
  <c r="G6426" i="10"/>
  <c r="G6434" i="10"/>
  <c r="G6442" i="10"/>
  <c r="G6450" i="10"/>
  <c r="G6458" i="10"/>
  <c r="G6466" i="10"/>
  <c r="G6473" i="10"/>
  <c r="G6483" i="10"/>
  <c r="G6399" i="10"/>
  <c r="G6407" i="10"/>
  <c r="G6415" i="10"/>
  <c r="G6423" i="10"/>
  <c r="G6439" i="10"/>
  <c r="G6447" i="10"/>
  <c r="G6455" i="10"/>
  <c r="G6463" i="10"/>
  <c r="G6471" i="10"/>
  <c r="G6496" i="10"/>
  <c r="G6534" i="10"/>
  <c r="G6598" i="10"/>
  <c r="G6488" i="10"/>
  <c r="G6574" i="10"/>
  <c r="G6511" i="10"/>
  <c r="G6629" i="10"/>
  <c r="G6630" i="10"/>
  <c r="G6503" i="10"/>
  <c r="G6566" i="10"/>
  <c r="G6616" i="10"/>
  <c r="G6617" i="10"/>
  <c r="G6484" i="10"/>
  <c r="G6526" i="10"/>
  <c r="G6582" i="10"/>
  <c r="G6558" i="10"/>
  <c r="G6532" i="10"/>
  <c r="G6540" i="10"/>
  <c r="G6548" i="10"/>
  <c r="G6572" i="10"/>
  <c r="G6580" i="10"/>
  <c r="G6588" i="10"/>
  <c r="G6596" i="10"/>
  <c r="G6604" i="10"/>
  <c r="G6611" i="10"/>
  <c r="G6622" i="10"/>
  <c r="G6625" i="10"/>
  <c r="G6536" i="10"/>
  <c r="G6544" i="10"/>
  <c r="G6552" i="10"/>
  <c r="G6560" i="10"/>
  <c r="G6681" i="10"/>
  <c r="G6764" i="10"/>
  <c r="G6765" i="10"/>
  <c r="G6651" i="10"/>
  <c r="G6619" i="10"/>
  <c r="G6627" i="10"/>
  <c r="G6635" i="10"/>
  <c r="G6643" i="10"/>
  <c r="G6649" i="10"/>
  <c r="G6663" i="10"/>
  <c r="G6780" i="10"/>
  <c r="G6781" i="10"/>
  <c r="G6689" i="10"/>
  <c r="G6697" i="10"/>
  <c r="G6700" i="10"/>
  <c r="G6661" i="10"/>
  <c r="G6660" i="10"/>
  <c r="G6667" i="10"/>
  <c r="G6669" i="10"/>
  <c r="G6677" i="10"/>
  <c r="G6685" i="10"/>
  <c r="G6693" i="10"/>
  <c r="G6657" i="10"/>
  <c r="G6665" i="10"/>
  <c r="G6674" i="10"/>
  <c r="G6682" i="10"/>
  <c r="G6690" i="10"/>
  <c r="G6656" i="10"/>
  <c r="G6664" i="10"/>
  <c r="G6671" i="10"/>
  <c r="G6679" i="10"/>
  <c r="G6687" i="10"/>
  <c r="G6695" i="10"/>
  <c r="G6704" i="10"/>
  <c r="G6712" i="10"/>
  <c r="G6720" i="10"/>
  <c r="G6728" i="10"/>
  <c r="G6736" i="10"/>
  <c r="G6744" i="10"/>
  <c r="G6752" i="10"/>
  <c r="G6785" i="10"/>
  <c r="G6788" i="10"/>
  <c r="G6760" i="10"/>
  <c r="G6769" i="10"/>
  <c r="G6776" i="10"/>
  <c r="G6702" i="10"/>
  <c r="G6710" i="10"/>
  <c r="G6718" i="10"/>
  <c r="G6726" i="10"/>
  <c r="G6734" i="10"/>
  <c r="G6742" i="10"/>
  <c r="G6750" i="10"/>
  <c r="G6758" i="10"/>
  <c r="G6772" i="10"/>
  <c r="G6708" i="10"/>
  <c r="G6716" i="10"/>
  <c r="G6724" i="10"/>
  <c r="G6732" i="10"/>
  <c r="G6740" i="10"/>
  <c r="G6748" i="10"/>
  <c r="G6756" i="10"/>
  <c r="G6770" i="10"/>
  <c r="G6761" i="10"/>
  <c r="G6698" i="10"/>
  <c r="G6706" i="10"/>
  <c r="G6714" i="10"/>
  <c r="G6722" i="10"/>
  <c r="G6730" i="10"/>
  <c r="G6738" i="10"/>
  <c r="G6746" i="10"/>
  <c r="G6754" i="10"/>
  <c r="G6766" i="10"/>
  <c r="G6794" i="10"/>
  <c r="G6796" i="10"/>
  <c r="G6802" i="10"/>
  <c r="G6792" i="10"/>
  <c r="G6800" i="10"/>
  <c r="G6804" i="10"/>
  <c r="H2" i="9"/>
  <c r="H4" i="9"/>
  <c r="H5" i="9"/>
  <c r="H3" i="9"/>
  <c r="P6" i="2"/>
  <c r="AW5" i="2"/>
  <c r="U5" i="2"/>
  <c r="AP5" i="2"/>
  <c r="BL4" i="2"/>
  <c r="BL5" i="2" s="1"/>
  <c r="BL6" i="2" s="1"/>
  <c r="BL7" i="2" s="1"/>
  <c r="AR4" i="2"/>
  <c r="BA27" i="2"/>
  <c r="AZ27" i="2"/>
  <c r="C36" i="2"/>
  <c r="D38" i="2"/>
  <c r="C38" i="2"/>
  <c r="D36" i="2"/>
  <c r="C34" i="2"/>
  <c r="D34" i="2"/>
  <c r="F41" i="2"/>
  <c r="AH4" i="2"/>
  <c r="AS4" i="2"/>
  <c r="AJ4" i="2"/>
  <c r="C21" i="2" s="1"/>
  <c r="C32" i="2" s="1"/>
  <c r="AV4" i="2"/>
  <c r="BI31" i="2"/>
  <c r="E41" i="2"/>
  <c r="BH25" i="2"/>
  <c r="BI25" i="2"/>
  <c r="BH4" i="2"/>
  <c r="O5" i="2"/>
  <c r="F39" i="2"/>
  <c r="AZ9" i="2"/>
  <c r="AZ22" i="2"/>
  <c r="BA22" i="2"/>
  <c r="F24" i="2"/>
  <c r="D23" i="2"/>
  <c r="D32" i="2" s="1"/>
  <c r="R4" i="2"/>
  <c r="AK4" i="2"/>
  <c r="AW4" i="2"/>
  <c r="AZ13" i="2"/>
  <c r="BA13" i="2"/>
  <c r="BA16" i="2"/>
  <c r="BA34" i="2"/>
  <c r="AZ4" i="2"/>
  <c r="BD4" i="2" s="1"/>
  <c r="BD5" i="2" s="1"/>
  <c r="BD6" i="2" s="1"/>
  <c r="BD7" i="2" s="1"/>
  <c r="D21" i="2"/>
  <c r="AZ28" i="2"/>
  <c r="BA28" i="2"/>
  <c r="D41" i="2"/>
  <c r="F42" i="2"/>
  <c r="E42" i="2"/>
  <c r="D42" i="2"/>
  <c r="E49" i="2"/>
  <c r="C42" i="2"/>
  <c r="E44" i="2"/>
  <c r="D44" i="2"/>
  <c r="E48" i="2"/>
  <c r="C44" i="2"/>
  <c r="C41" i="2"/>
  <c r="BA19" i="2"/>
  <c r="BA30" i="2"/>
  <c r="AN26" i="2"/>
  <c r="AO28" i="2"/>
  <c r="AO34" i="2"/>
  <c r="BI34" i="2"/>
  <c r="BH34" i="2"/>
  <c r="F43" i="2"/>
  <c r="AN70" i="2"/>
  <c r="AN65" i="2"/>
  <c r="AN58" i="2"/>
  <c r="AN53" i="2"/>
  <c r="AN69" i="2"/>
  <c r="AN68" i="2"/>
  <c r="AN61" i="2"/>
  <c r="AN56" i="2"/>
  <c r="AN72" i="2"/>
  <c r="AN60" i="2"/>
  <c r="AN71" i="2"/>
  <c r="AN64" i="2"/>
  <c r="AN59" i="2"/>
  <c r="AN52" i="2"/>
  <c r="AN63" i="2"/>
  <c r="AN67" i="2"/>
  <c r="AN62" i="2"/>
  <c r="AN55" i="2"/>
  <c r="AN50" i="2"/>
  <c r="AN66" i="2"/>
  <c r="AN54" i="2"/>
  <c r="AN49" i="2"/>
  <c r="AN48" i="2"/>
  <c r="AN41" i="2"/>
  <c r="AN38" i="2"/>
  <c r="AN57" i="2"/>
  <c r="AN51" i="2"/>
  <c r="AN42" i="2"/>
  <c r="AN44" i="2"/>
  <c r="AN40" i="2"/>
  <c r="AN30" i="2"/>
  <c r="AN43" i="2"/>
  <c r="AN39" i="2"/>
  <c r="AN35" i="2"/>
  <c r="AN45" i="2"/>
  <c r="AN33" i="2"/>
  <c r="AN47" i="2"/>
  <c r="AN37" i="2"/>
  <c r="AN46" i="2"/>
  <c r="AN27" i="2"/>
  <c r="AN32" i="2"/>
  <c r="E47" i="2"/>
  <c r="AO69" i="2"/>
  <c r="AO57" i="2"/>
  <c r="AO68" i="2"/>
  <c r="AO61" i="2"/>
  <c r="AO72" i="2"/>
  <c r="AO60" i="2"/>
  <c r="AO71" i="2"/>
  <c r="AO64" i="2"/>
  <c r="AO59" i="2"/>
  <c r="AO52" i="2"/>
  <c r="AO63" i="2"/>
  <c r="AO51" i="2"/>
  <c r="AO67" i="2"/>
  <c r="AO62" i="2"/>
  <c r="AO66" i="2"/>
  <c r="AO54" i="2"/>
  <c r="AO70" i="2"/>
  <c r="AO65" i="2"/>
  <c r="AO58" i="2"/>
  <c r="AO53" i="2"/>
  <c r="AO56" i="2"/>
  <c r="AO36" i="2"/>
  <c r="AO42" i="2"/>
  <c r="AO44" i="2"/>
  <c r="AO40" i="2"/>
  <c r="AO55" i="2"/>
  <c r="AO43" i="2"/>
  <c r="AO39" i="2"/>
  <c r="AO35" i="2"/>
  <c r="AO45" i="2"/>
  <c r="AO33" i="2"/>
  <c r="AO47" i="2"/>
  <c r="AO37" i="2"/>
  <c r="AO50" i="2"/>
  <c r="AO46" i="2"/>
  <c r="AO49" i="2"/>
  <c r="AO48" i="2"/>
  <c r="AO41" i="2"/>
  <c r="AO38" i="2"/>
  <c r="AN24" i="2"/>
  <c r="AO27" i="2"/>
  <c r="D35" i="2" s="1"/>
  <c r="AO32" i="2"/>
  <c r="AN36" i="2"/>
  <c r="F44" i="2"/>
  <c r="AN23" i="2"/>
  <c r="C35" i="2" s="1"/>
  <c r="AN28" i="2"/>
  <c r="AO30" i="2"/>
  <c r="AN34" i="2"/>
  <c r="E46" i="2"/>
  <c r="BA54" i="2"/>
  <c r="AZ54" i="2"/>
  <c r="C43" i="2"/>
  <c r="AZ39" i="2"/>
  <c r="BH42" i="2"/>
  <c r="D43" i="2"/>
  <c r="AZ43" i="2"/>
  <c r="E45" i="2"/>
  <c r="AZ40" i="2"/>
  <c r="E43" i="2"/>
  <c r="BI51" i="2"/>
  <c r="BH51" i="2"/>
  <c r="BI57" i="2"/>
  <c r="BH57" i="2"/>
  <c r="BA49" i="2"/>
  <c r="AZ49" i="2"/>
  <c r="E50" i="2"/>
  <c r="BA58" i="2"/>
  <c r="BH63" i="2"/>
  <c r="AZ66" i="2"/>
  <c r="BI67" i="2"/>
  <c r="BA70" i="2"/>
  <c r="AZ52" i="2"/>
  <c r="BH61" i="2"/>
  <c r="AZ64" i="2"/>
  <c r="AZ60" i="2"/>
  <c r="BH69" i="2"/>
  <c r="AZ72" i="2"/>
  <c r="A14" i="11"/>
  <c r="A15" i="11"/>
  <c r="A16" i="11"/>
  <c r="D10" i="13"/>
  <c r="C10" i="13"/>
  <c r="B10" i="13"/>
  <c r="D9" i="13"/>
  <c r="C9" i="13"/>
  <c r="B9" i="13"/>
  <c r="C6" i="13"/>
  <c r="B6" i="13"/>
  <c r="D4" i="13"/>
  <c r="C4" i="13"/>
  <c r="B4" i="13"/>
  <c r="M3" i="10" l="1"/>
  <c r="J4" i="10"/>
  <c r="I4" i="10"/>
  <c r="L3" i="10"/>
  <c r="H8" i="9"/>
  <c r="O6" i="2"/>
  <c r="AV5" i="2"/>
  <c r="T5" i="2"/>
  <c r="AP68" i="2"/>
  <c r="AP61" i="2"/>
  <c r="AP56" i="2"/>
  <c r="AP72" i="2"/>
  <c r="AP60" i="2"/>
  <c r="AP71" i="2"/>
  <c r="AP64" i="2"/>
  <c r="AP59" i="2"/>
  <c r="AP52" i="2"/>
  <c r="AP63" i="2"/>
  <c r="AP51" i="2"/>
  <c r="AP67" i="2"/>
  <c r="AP62" i="2"/>
  <c r="AP55" i="2"/>
  <c r="AP50" i="2"/>
  <c r="AP66" i="2"/>
  <c r="AP70" i="2"/>
  <c r="AP65" i="2"/>
  <c r="AP58" i="2"/>
  <c r="AP53" i="2"/>
  <c r="AP69" i="2"/>
  <c r="AP57" i="2"/>
  <c r="AP42" i="2"/>
  <c r="AP44" i="2"/>
  <c r="AP40" i="2"/>
  <c r="AP54" i="2"/>
  <c r="AP43" i="2"/>
  <c r="AP39" i="2"/>
  <c r="AP45" i="2"/>
  <c r="AP33" i="2"/>
  <c r="AP47" i="2"/>
  <c r="AP37" i="2"/>
  <c r="AP46" i="2"/>
  <c r="AP49" i="2"/>
  <c r="AP48" i="2"/>
  <c r="AP41" i="2"/>
  <c r="AP38" i="2"/>
  <c r="AP36" i="2"/>
  <c r="AP20" i="2"/>
  <c r="AP35" i="2"/>
  <c r="AP31" i="2"/>
  <c r="AP21" i="2"/>
  <c r="AP25" i="2"/>
  <c r="AP12" i="2"/>
  <c r="AP30" i="2"/>
  <c r="AP18" i="2"/>
  <c r="AP15" i="2"/>
  <c r="AP24" i="2"/>
  <c r="AP23" i="2"/>
  <c r="AP22" i="2"/>
  <c r="AP11" i="2"/>
  <c r="AP7" i="2"/>
  <c r="AP8" i="2"/>
  <c r="AP9" i="2"/>
  <c r="AP32" i="2"/>
  <c r="AP6" i="2"/>
  <c r="AP26" i="2"/>
  <c r="AP27" i="2"/>
  <c r="AP17" i="2"/>
  <c r="AP16" i="2"/>
  <c r="AP34" i="2"/>
  <c r="AP29" i="2"/>
  <c r="AP19" i="2"/>
  <c r="AP14" i="2"/>
  <c r="AP10" i="2"/>
  <c r="AP13" i="2"/>
  <c r="AP28" i="2"/>
  <c r="AL4" i="2"/>
  <c r="F21" i="2" s="1"/>
  <c r="F23" i="2"/>
  <c r="F32" i="2" s="1"/>
  <c r="AP4" i="2"/>
  <c r="U6" i="2"/>
  <c r="P7" i="2"/>
  <c r="AW6" i="2"/>
  <c r="R5" i="2"/>
  <c r="V4" i="2"/>
  <c r="AX4" i="2"/>
  <c r="E13" i="2"/>
  <c r="E19" i="2"/>
  <c r="E16" i="2"/>
  <c r="E20" i="2"/>
  <c r="E15" i="2"/>
  <c r="E17" i="2"/>
  <c r="E14" i="2"/>
  <c r="E11" i="2"/>
  <c r="E10" i="2" s="1"/>
  <c r="E9" i="2" s="1"/>
  <c r="E18" i="2"/>
  <c r="A12" i="11"/>
  <c r="L4" i="10" l="1"/>
  <c r="I5" i="10"/>
  <c r="M4" i="10"/>
  <c r="J5" i="10"/>
  <c r="P8" i="2"/>
  <c r="U7" i="2"/>
  <c r="AW7" i="2"/>
  <c r="AX5" i="2"/>
  <c r="V5" i="2"/>
  <c r="R6" i="2"/>
  <c r="O7" i="2"/>
  <c r="T6" i="2"/>
  <c r="AV6" i="2"/>
  <c r="A13" i="11"/>
  <c r="A11" i="11"/>
  <c r="A8" i="11"/>
  <c r="A9" i="11"/>
  <c r="A10" i="11"/>
  <c r="M5" i="10" l="1"/>
  <c r="J6" i="10"/>
  <c r="I6" i="10"/>
  <c r="L5" i="10"/>
  <c r="V6" i="2"/>
  <c r="R7" i="2"/>
  <c r="AX6" i="2"/>
  <c r="Y8" i="2"/>
  <c r="AW8" i="2"/>
  <c r="P9" i="2"/>
  <c r="U8" i="2"/>
  <c r="D45" i="2"/>
  <c r="O8" i="2"/>
  <c r="T7" i="2"/>
  <c r="AV7" i="2"/>
  <c r="R48" i="10" l="1"/>
  <c r="AB4" i="10" s="1"/>
  <c r="M6" i="10"/>
  <c r="J7" i="10"/>
  <c r="Q48" i="10"/>
  <c r="AA4" i="10" s="1"/>
  <c r="L6" i="10"/>
  <c r="I7" i="10"/>
  <c r="P10" i="2"/>
  <c r="U9" i="2"/>
  <c r="AW9" i="2"/>
  <c r="O9" i="2"/>
  <c r="X8" i="2"/>
  <c r="AV8" i="2"/>
  <c r="T8" i="2"/>
  <c r="C45" i="2"/>
  <c r="V7" i="2"/>
  <c r="AX7" i="2"/>
  <c r="R8" i="2"/>
  <c r="I8" i="10" l="1"/>
  <c r="L7" i="10"/>
  <c r="M7" i="10"/>
  <c r="J8" i="10"/>
  <c r="O10" i="2"/>
  <c r="T9" i="2"/>
  <c r="AV9" i="2"/>
  <c r="Z8" i="2"/>
  <c r="AX8" i="2"/>
  <c r="V8" i="2"/>
  <c r="R9" i="2"/>
  <c r="F45" i="2"/>
  <c r="P11" i="2"/>
  <c r="AW10" i="2"/>
  <c r="U10" i="2"/>
  <c r="L8" i="10" l="1"/>
  <c r="I9" i="10"/>
  <c r="M8" i="10"/>
  <c r="J9" i="10"/>
  <c r="R10" i="2"/>
  <c r="V9" i="2"/>
  <c r="AX9" i="2"/>
  <c r="BJ8" i="2"/>
  <c r="BB8" i="2"/>
  <c r="Y11" i="2"/>
  <c r="AW11" i="2"/>
  <c r="U11" i="2"/>
  <c r="P12" i="2"/>
  <c r="O11" i="2"/>
  <c r="T10" i="2"/>
  <c r="AV10" i="2"/>
  <c r="M9" i="10" l="1"/>
  <c r="J10" i="10"/>
  <c r="I10" i="10"/>
  <c r="L9" i="10"/>
  <c r="BA8" i="2"/>
  <c r="BE8" i="2" s="1"/>
  <c r="BE9" i="2" s="1"/>
  <c r="BE10" i="2" s="1"/>
  <c r="AZ8" i="2"/>
  <c r="BD8" i="2" s="1"/>
  <c r="BD9" i="2" s="1"/>
  <c r="BD10" i="2" s="1"/>
  <c r="BF8" i="2"/>
  <c r="BF9" i="2" s="1"/>
  <c r="BF10" i="2" s="1"/>
  <c r="BI8" i="2"/>
  <c r="BM8" i="2" s="1"/>
  <c r="BM9" i="2" s="1"/>
  <c r="BM10" i="2" s="1"/>
  <c r="BH8" i="2"/>
  <c r="BL8" i="2" s="1"/>
  <c r="BL9" i="2" s="1"/>
  <c r="BL10" i="2" s="1"/>
  <c r="BN8" i="2"/>
  <c r="BN9" i="2" s="1"/>
  <c r="BN10" i="2" s="1"/>
  <c r="O12" i="2"/>
  <c r="X11" i="2"/>
  <c r="AV11" i="2"/>
  <c r="T11" i="2"/>
  <c r="AW12" i="2"/>
  <c r="P13" i="2"/>
  <c r="U12" i="2"/>
  <c r="V10" i="2"/>
  <c r="AX10" i="2"/>
  <c r="R11" i="2"/>
  <c r="C8" i="11"/>
  <c r="B8" i="11"/>
  <c r="M10" i="10" l="1"/>
  <c r="J11" i="10"/>
  <c r="I11" i="10"/>
  <c r="L10" i="10"/>
  <c r="R12" i="2"/>
  <c r="Z11" i="2"/>
  <c r="AX11" i="2"/>
  <c r="V11" i="2"/>
  <c r="AV12" i="2"/>
  <c r="O13" i="2"/>
  <c r="T12" i="2"/>
  <c r="U13" i="2"/>
  <c r="P14" i="2"/>
  <c r="AW13" i="2"/>
  <c r="C9" i="11"/>
  <c r="B11" i="11"/>
  <c r="D8" i="11"/>
  <c r="B9" i="11"/>
  <c r="L11" i="10" l="1"/>
  <c r="I12" i="10"/>
  <c r="J12" i="10"/>
  <c r="M11" i="10"/>
  <c r="Y14" i="2"/>
  <c r="AW14" i="2"/>
  <c r="P15" i="2"/>
  <c r="U14" i="2"/>
  <c r="D46" i="2"/>
  <c r="AV13" i="2"/>
  <c r="O14" i="2"/>
  <c r="T13" i="2"/>
  <c r="BJ11" i="2"/>
  <c r="BB11" i="2"/>
  <c r="R13" i="2"/>
  <c r="V12" i="2"/>
  <c r="AX12" i="2"/>
  <c r="B12" i="11"/>
  <c r="C10" i="11"/>
  <c r="D9" i="11"/>
  <c r="B10" i="11"/>
  <c r="M12" i="10" l="1"/>
  <c r="J13" i="10"/>
  <c r="L12" i="10"/>
  <c r="I13" i="10"/>
  <c r="BI11" i="2"/>
  <c r="BM11" i="2" s="1"/>
  <c r="BM12" i="2" s="1"/>
  <c r="BM13" i="2" s="1"/>
  <c r="BH11" i="2"/>
  <c r="BL11" i="2" s="1"/>
  <c r="BL12" i="2" s="1"/>
  <c r="BL13" i="2" s="1"/>
  <c r="BN11" i="2"/>
  <c r="BN12" i="2" s="1"/>
  <c r="BN13" i="2" s="1"/>
  <c r="X14" i="2"/>
  <c r="T14" i="2"/>
  <c r="O15" i="2"/>
  <c r="AV14" i="2"/>
  <c r="C46" i="2"/>
  <c r="R14" i="2"/>
  <c r="V13" i="2"/>
  <c r="AX13" i="2"/>
  <c r="AW15" i="2"/>
  <c r="P16" i="2"/>
  <c r="U15" i="2"/>
  <c r="C14" i="11"/>
  <c r="BA11" i="2"/>
  <c r="BE11" i="2" s="1"/>
  <c r="BE12" i="2" s="1"/>
  <c r="BE13" i="2" s="1"/>
  <c r="AZ11" i="2"/>
  <c r="BD11" i="2" s="1"/>
  <c r="BD12" i="2" s="1"/>
  <c r="BD13" i="2" s="1"/>
  <c r="BF11" i="2"/>
  <c r="BF12" i="2" s="1"/>
  <c r="BF13" i="2" s="1"/>
  <c r="C11" i="11"/>
  <c r="B13" i="11"/>
  <c r="D10" i="11"/>
  <c r="I14" i="10" l="1"/>
  <c r="L13" i="10"/>
  <c r="M13" i="10"/>
  <c r="J14" i="10"/>
  <c r="O16" i="2"/>
  <c r="AV15" i="2"/>
  <c r="T15" i="2"/>
  <c r="B14" i="11"/>
  <c r="U16" i="2"/>
  <c r="P17" i="2"/>
  <c r="AW16" i="2"/>
  <c r="C15" i="11"/>
  <c r="AX14" i="2"/>
  <c r="R15" i="2"/>
  <c r="Z14" i="2"/>
  <c r="V14" i="2"/>
  <c r="F46" i="2"/>
  <c r="D11" i="11"/>
  <c r="C12" i="11"/>
  <c r="M14" i="10" l="1"/>
  <c r="J15" i="10"/>
  <c r="I15" i="10"/>
  <c r="L14" i="10"/>
  <c r="BJ14" i="2"/>
  <c r="BB14" i="2"/>
  <c r="V15" i="2"/>
  <c r="R16" i="2"/>
  <c r="AX15" i="2"/>
  <c r="D14" i="11"/>
  <c r="AC17" i="2"/>
  <c r="AW17" i="2"/>
  <c r="P18" i="2"/>
  <c r="Y17" i="2"/>
  <c r="U17" i="2"/>
  <c r="D49" i="2"/>
  <c r="D47" i="2"/>
  <c r="C16" i="11"/>
  <c r="T16" i="2"/>
  <c r="O17" i="2"/>
  <c r="AV16" i="2"/>
  <c r="B15" i="11"/>
  <c r="D12" i="11"/>
  <c r="C13" i="11"/>
  <c r="L15" i="10" l="1"/>
  <c r="I16" i="10"/>
  <c r="M15" i="10"/>
  <c r="J16" i="10"/>
  <c r="AB17" i="2"/>
  <c r="X17" i="2"/>
  <c r="AV17" i="2"/>
  <c r="T17" i="2"/>
  <c r="O18" i="2"/>
  <c r="C49" i="2"/>
  <c r="B16" i="11"/>
  <c r="C47" i="2"/>
  <c r="AX16" i="2"/>
  <c r="R17" i="2"/>
  <c r="V16" i="2"/>
  <c r="D15" i="11"/>
  <c r="AZ14" i="2"/>
  <c r="BD14" i="2" s="1"/>
  <c r="BD15" i="2" s="1"/>
  <c r="BD16" i="2" s="1"/>
  <c r="BA14" i="2"/>
  <c r="BE14" i="2" s="1"/>
  <c r="BE15" i="2" s="1"/>
  <c r="BE16" i="2" s="1"/>
  <c r="BF14" i="2"/>
  <c r="BF15" i="2" s="1"/>
  <c r="BF16" i="2" s="1"/>
  <c r="AW18" i="2"/>
  <c r="P19" i="2"/>
  <c r="U18" i="2"/>
  <c r="BI14" i="2"/>
  <c r="BM14" i="2" s="1"/>
  <c r="BM15" i="2" s="1"/>
  <c r="BM16" i="2" s="1"/>
  <c r="BH14" i="2"/>
  <c r="BL14" i="2" s="1"/>
  <c r="BL15" i="2" s="1"/>
  <c r="BL16" i="2" s="1"/>
  <c r="BN14" i="2"/>
  <c r="BN15" i="2" s="1"/>
  <c r="BN16" i="2" s="1"/>
  <c r="D13" i="11"/>
  <c r="J17" i="10" l="1"/>
  <c r="M16" i="10"/>
  <c r="L16" i="10"/>
  <c r="I17" i="10"/>
  <c r="O19" i="2"/>
  <c r="AV18" i="2"/>
  <c r="T18" i="2"/>
  <c r="AX17" i="2"/>
  <c r="R18" i="2"/>
  <c r="V17" i="2"/>
  <c r="AD17" i="2"/>
  <c r="Z17" i="2"/>
  <c r="F47" i="2"/>
  <c r="F49" i="2"/>
  <c r="D16" i="11"/>
  <c r="U19" i="2"/>
  <c r="AW19" i="2"/>
  <c r="P20" i="2"/>
  <c r="D48" i="2"/>
  <c r="L17" i="10" l="1"/>
  <c r="I18" i="10"/>
  <c r="M17" i="10"/>
  <c r="J18" i="10"/>
  <c r="BJ17" i="2"/>
  <c r="BB17" i="2"/>
  <c r="AW20" i="2"/>
  <c r="Y20" i="2"/>
  <c r="U20" i="2"/>
  <c r="P21" i="2"/>
  <c r="D50" i="2"/>
  <c r="T19" i="2"/>
  <c r="AV19" i="2"/>
  <c r="O20" i="2"/>
  <c r="C48" i="2"/>
  <c r="V18" i="2"/>
  <c r="AX18" i="2"/>
  <c r="R19" i="2"/>
  <c r="J19" i="10" l="1"/>
  <c r="M18" i="10"/>
  <c r="L18" i="10"/>
  <c r="I19" i="10"/>
  <c r="D14" i="2"/>
  <c r="D19" i="2"/>
  <c r="D16" i="2"/>
  <c r="D18" i="2"/>
  <c r="D20" i="2"/>
  <c r="D15" i="2"/>
  <c r="D17" i="2"/>
  <c r="D11" i="2"/>
  <c r="D13" i="2"/>
  <c r="X20" i="2"/>
  <c r="O21" i="2"/>
  <c r="AV20" i="2"/>
  <c r="T20" i="2"/>
  <c r="C50" i="2"/>
  <c r="AX19" i="2"/>
  <c r="R20" i="2"/>
  <c r="V19" i="2"/>
  <c r="F48" i="2"/>
  <c r="P22" i="2"/>
  <c r="AW21" i="2"/>
  <c r="U21" i="2"/>
  <c r="AZ17" i="2"/>
  <c r="BD17" i="2" s="1"/>
  <c r="BD18" i="2" s="1"/>
  <c r="BD19" i="2" s="1"/>
  <c r="BA17" i="2"/>
  <c r="BE17" i="2" s="1"/>
  <c r="BE18" i="2" s="1"/>
  <c r="BE19" i="2" s="1"/>
  <c r="BF17" i="2"/>
  <c r="BF18" i="2" s="1"/>
  <c r="BF19" i="2" s="1"/>
  <c r="BI17" i="2"/>
  <c r="BM17" i="2" s="1"/>
  <c r="BM18" i="2" s="1"/>
  <c r="BM19" i="2" s="1"/>
  <c r="BH17" i="2"/>
  <c r="BL17" i="2" s="1"/>
  <c r="BL18" i="2" s="1"/>
  <c r="BL19" i="2" s="1"/>
  <c r="BN17" i="2"/>
  <c r="BN18" i="2" s="1"/>
  <c r="BN19" i="2" s="1"/>
  <c r="M19" i="10" l="1"/>
  <c r="J20" i="10"/>
  <c r="I20" i="10"/>
  <c r="L19" i="10"/>
  <c r="AX20" i="2"/>
  <c r="V20" i="2"/>
  <c r="R21" i="2"/>
  <c r="Z20" i="2"/>
  <c r="F50" i="2"/>
  <c r="D25" i="2"/>
  <c r="D10" i="2"/>
  <c r="C18" i="2"/>
  <c r="C15" i="2"/>
  <c r="C14" i="2"/>
  <c r="C20" i="2"/>
  <c r="C17" i="2"/>
  <c r="C19" i="2"/>
  <c r="C16" i="2"/>
  <c r="C11" i="2"/>
  <c r="C13" i="2"/>
  <c r="U22" i="2"/>
  <c r="P23" i="2"/>
  <c r="AW22" i="2"/>
  <c r="AV21" i="2"/>
  <c r="O22" i="2"/>
  <c r="T21" i="2"/>
  <c r="L20" i="10" l="1"/>
  <c r="I21" i="10"/>
  <c r="M20" i="10"/>
  <c r="J21" i="10"/>
  <c r="F18" i="2"/>
  <c r="F15" i="2"/>
  <c r="F20" i="2"/>
  <c r="F17" i="2"/>
  <c r="F19" i="2"/>
  <c r="F14" i="2"/>
  <c r="F11" i="2"/>
  <c r="F16" i="2"/>
  <c r="F13" i="2"/>
  <c r="BB20" i="2"/>
  <c r="BJ20" i="2"/>
  <c r="O23" i="2"/>
  <c r="AV22" i="2"/>
  <c r="T22" i="2"/>
  <c r="Y23" i="2"/>
  <c r="U23" i="2"/>
  <c r="P24" i="2"/>
  <c r="AW23" i="2"/>
  <c r="V21" i="2"/>
  <c r="R22" i="2"/>
  <c r="AX21" i="2"/>
  <c r="C25" i="2"/>
  <c r="C10" i="2"/>
  <c r="D22" i="2"/>
  <c r="D9" i="2"/>
  <c r="J22" i="10" l="1"/>
  <c r="M21" i="10"/>
  <c r="L21" i="10"/>
  <c r="I22" i="10"/>
  <c r="F25" i="2"/>
  <c r="F10" i="2"/>
  <c r="C29" i="2" s="1"/>
  <c r="C31" i="2" s="1"/>
  <c r="D33" i="2"/>
  <c r="V22" i="2"/>
  <c r="R23" i="2"/>
  <c r="AX22" i="2"/>
  <c r="O24" i="2"/>
  <c r="AV23" i="2"/>
  <c r="T23" i="2"/>
  <c r="X23" i="2"/>
  <c r="C22" i="2"/>
  <c r="C9" i="2"/>
  <c r="BI20" i="2"/>
  <c r="BM20" i="2" s="1"/>
  <c r="BM21" i="2" s="1"/>
  <c r="BM22" i="2" s="1"/>
  <c r="BH20" i="2"/>
  <c r="BL20" i="2" s="1"/>
  <c r="BL21" i="2" s="1"/>
  <c r="BL22" i="2" s="1"/>
  <c r="BN20" i="2"/>
  <c r="BN21" i="2" s="1"/>
  <c r="BN22" i="2" s="1"/>
  <c r="AZ20" i="2"/>
  <c r="BD20" i="2" s="1"/>
  <c r="BD21" i="2" s="1"/>
  <c r="BD22" i="2" s="1"/>
  <c r="BA20" i="2"/>
  <c r="BE20" i="2" s="1"/>
  <c r="BE21" i="2" s="1"/>
  <c r="BE22" i="2" s="1"/>
  <c r="BF20" i="2"/>
  <c r="BF21" i="2" s="1"/>
  <c r="BF22" i="2" s="1"/>
  <c r="U24" i="2"/>
  <c r="P25" i="2"/>
  <c r="AW24" i="2"/>
  <c r="L22" i="10" l="1"/>
  <c r="I23" i="10"/>
  <c r="M22" i="10"/>
  <c r="J23" i="10"/>
  <c r="O25" i="2"/>
  <c r="T24" i="2"/>
  <c r="AV24" i="2"/>
  <c r="AW25" i="2"/>
  <c r="U25" i="2"/>
  <c r="P26" i="2"/>
  <c r="Z23" i="2"/>
  <c r="R24" i="2"/>
  <c r="V23" i="2"/>
  <c r="AX23" i="2"/>
  <c r="C37" i="2"/>
  <c r="C33" i="2"/>
  <c r="F22" i="2"/>
  <c r="F9" i="2"/>
  <c r="D29" i="2"/>
  <c r="D31" i="2" s="1"/>
  <c r="M23" i="10" l="1"/>
  <c r="J24" i="10"/>
  <c r="I24" i="10"/>
  <c r="L23" i="10"/>
  <c r="P27" i="2"/>
  <c r="Y26" i="2"/>
  <c r="U26" i="2"/>
  <c r="AW26" i="2"/>
  <c r="BJ23" i="2"/>
  <c r="BB23" i="2"/>
  <c r="F33" i="2"/>
  <c r="D37" i="2"/>
  <c r="R25" i="2"/>
  <c r="AX24" i="2"/>
  <c r="V24" i="2"/>
  <c r="O26" i="2"/>
  <c r="T25" i="2"/>
  <c r="AV25" i="2"/>
  <c r="L24" i="10" l="1"/>
  <c r="I25" i="10"/>
  <c r="M24" i="10"/>
  <c r="J25" i="10"/>
  <c r="BI23" i="2"/>
  <c r="BM23" i="2" s="1"/>
  <c r="BM24" i="2" s="1"/>
  <c r="BM25" i="2" s="1"/>
  <c r="BH23" i="2"/>
  <c r="BL23" i="2" s="1"/>
  <c r="BL24" i="2" s="1"/>
  <c r="BL25" i="2" s="1"/>
  <c r="BN23" i="2"/>
  <c r="BN24" i="2" s="1"/>
  <c r="BN25" i="2" s="1"/>
  <c r="AZ23" i="2"/>
  <c r="BD23" i="2" s="1"/>
  <c r="BD24" i="2" s="1"/>
  <c r="BD25" i="2" s="1"/>
  <c r="BA23" i="2"/>
  <c r="BE23" i="2" s="1"/>
  <c r="BE24" i="2" s="1"/>
  <c r="BE25" i="2" s="1"/>
  <c r="BF23" i="2"/>
  <c r="BF24" i="2" s="1"/>
  <c r="BF25" i="2" s="1"/>
  <c r="X26" i="2"/>
  <c r="T26" i="2"/>
  <c r="O27" i="2"/>
  <c r="AV26" i="2"/>
  <c r="R26" i="2"/>
  <c r="AX25" i="2"/>
  <c r="V25" i="2"/>
  <c r="P28" i="2"/>
  <c r="U27" i="2"/>
  <c r="AW27" i="2"/>
  <c r="J26" i="10" l="1"/>
  <c r="M25" i="10"/>
  <c r="I26" i="10"/>
  <c r="L25" i="10"/>
  <c r="U28" i="2"/>
  <c r="P29" i="2"/>
  <c r="AW28" i="2"/>
  <c r="AX26" i="2"/>
  <c r="V26" i="2"/>
  <c r="R27" i="2"/>
  <c r="Z26" i="2"/>
  <c r="AV27" i="2"/>
  <c r="T27" i="2"/>
  <c r="O28" i="2"/>
  <c r="L26" i="10" l="1"/>
  <c r="I27" i="10"/>
  <c r="M26" i="10"/>
  <c r="J27" i="10"/>
  <c r="AV28" i="2"/>
  <c r="O29" i="2"/>
  <c r="T28" i="2"/>
  <c r="AC29" i="2"/>
  <c r="AW29" i="2"/>
  <c r="P30" i="2"/>
  <c r="U29" i="2"/>
  <c r="Y29" i="2"/>
  <c r="BJ26" i="2"/>
  <c r="BB26" i="2"/>
  <c r="V27" i="2"/>
  <c r="AX27" i="2"/>
  <c r="R28" i="2"/>
  <c r="I28" i="10" l="1"/>
  <c r="L27" i="10"/>
  <c r="J28" i="10"/>
  <c r="M27" i="10"/>
  <c r="P31" i="2"/>
  <c r="AW30" i="2"/>
  <c r="U30" i="2"/>
  <c r="R29" i="2"/>
  <c r="V28" i="2"/>
  <c r="AX28" i="2"/>
  <c r="AZ26" i="2"/>
  <c r="BD26" i="2" s="1"/>
  <c r="BD27" i="2" s="1"/>
  <c r="BD28" i="2" s="1"/>
  <c r="BA26" i="2"/>
  <c r="BE26" i="2" s="1"/>
  <c r="BE27" i="2" s="1"/>
  <c r="BE28" i="2" s="1"/>
  <c r="BF26" i="2"/>
  <c r="BF27" i="2" s="1"/>
  <c r="BF28" i="2" s="1"/>
  <c r="AB29" i="2"/>
  <c r="O30" i="2"/>
  <c r="X29" i="2"/>
  <c r="T29" i="2"/>
  <c r="AV29" i="2"/>
  <c r="BI26" i="2"/>
  <c r="BM26" i="2" s="1"/>
  <c r="BM27" i="2" s="1"/>
  <c r="BM28" i="2" s="1"/>
  <c r="BH26" i="2"/>
  <c r="BL26" i="2" s="1"/>
  <c r="BL27" i="2" s="1"/>
  <c r="BL28" i="2" s="1"/>
  <c r="BN26" i="2"/>
  <c r="BN27" i="2" s="1"/>
  <c r="BN28" i="2" s="1"/>
  <c r="M28" i="10" l="1"/>
  <c r="J29" i="10"/>
  <c r="I29" i="10"/>
  <c r="L28" i="10"/>
  <c r="R30" i="2"/>
  <c r="AX29" i="2"/>
  <c r="V29" i="2"/>
  <c r="AD29" i="2"/>
  <c r="Z29" i="2"/>
  <c r="T30" i="2"/>
  <c r="O31" i="2"/>
  <c r="AV30" i="2"/>
  <c r="AW31" i="2"/>
  <c r="U31" i="2"/>
  <c r="P32" i="2"/>
  <c r="I30" i="10" l="1"/>
  <c r="L29" i="10"/>
  <c r="M29" i="10"/>
  <c r="J30" i="10"/>
  <c r="BB29" i="2"/>
  <c r="BJ29" i="2"/>
  <c r="AV31" i="2"/>
  <c r="T31" i="2"/>
  <c r="O32" i="2"/>
  <c r="AX30" i="2"/>
  <c r="V30" i="2"/>
  <c r="R31" i="2"/>
  <c r="AW32" i="2"/>
  <c r="U32" i="2"/>
  <c r="Y32" i="2"/>
  <c r="P33" i="2"/>
  <c r="J31" i="10" l="1"/>
  <c r="M30" i="10"/>
  <c r="I31" i="10"/>
  <c r="L30" i="10"/>
  <c r="R32" i="2"/>
  <c r="V31" i="2"/>
  <c r="AX31" i="2"/>
  <c r="AV32" i="2"/>
  <c r="T32" i="2"/>
  <c r="X32" i="2"/>
  <c r="O33" i="2"/>
  <c r="U33" i="2"/>
  <c r="P34" i="2"/>
  <c r="AW33" i="2"/>
  <c r="BI29" i="2"/>
  <c r="BM29" i="2" s="1"/>
  <c r="BM30" i="2" s="1"/>
  <c r="BM31" i="2" s="1"/>
  <c r="BH29" i="2"/>
  <c r="BL29" i="2" s="1"/>
  <c r="BL30" i="2" s="1"/>
  <c r="BL31" i="2" s="1"/>
  <c r="BN29" i="2"/>
  <c r="BN30" i="2" s="1"/>
  <c r="BN31" i="2" s="1"/>
  <c r="AZ29" i="2"/>
  <c r="BD29" i="2" s="1"/>
  <c r="BD30" i="2" s="1"/>
  <c r="BD31" i="2" s="1"/>
  <c r="BA29" i="2"/>
  <c r="BE29" i="2" s="1"/>
  <c r="BE30" i="2" s="1"/>
  <c r="BE31" i="2" s="1"/>
  <c r="BF29" i="2"/>
  <c r="BF30" i="2" s="1"/>
  <c r="BF31" i="2" s="1"/>
  <c r="I32" i="10" l="1"/>
  <c r="L31" i="10"/>
  <c r="M31" i="10"/>
  <c r="J32" i="10"/>
  <c r="T33" i="2"/>
  <c r="AV33" i="2"/>
  <c r="O34" i="2"/>
  <c r="P35" i="2"/>
  <c r="AW34" i="2"/>
  <c r="U34" i="2"/>
  <c r="V32" i="2"/>
  <c r="R33" i="2"/>
  <c r="AX32" i="2"/>
  <c r="Z32" i="2"/>
  <c r="J33" i="10" l="1"/>
  <c r="M32" i="10"/>
  <c r="I33" i="10"/>
  <c r="L32" i="10"/>
  <c r="BB32" i="2"/>
  <c r="BJ32" i="2"/>
  <c r="R34" i="2"/>
  <c r="V33" i="2"/>
  <c r="AX33" i="2"/>
  <c r="T34" i="2"/>
  <c r="O35" i="2"/>
  <c r="AV34" i="2"/>
  <c r="Y35" i="2"/>
  <c r="P36" i="2"/>
  <c r="AW35" i="2"/>
  <c r="U35" i="2"/>
  <c r="L33" i="10" l="1"/>
  <c r="I34" i="10"/>
  <c r="J34" i="10"/>
  <c r="M33" i="10"/>
  <c r="X35" i="2"/>
  <c r="O36" i="2"/>
  <c r="AV35" i="2"/>
  <c r="T35" i="2"/>
  <c r="AX34" i="2"/>
  <c r="V34" i="2"/>
  <c r="R35" i="2"/>
  <c r="BH32" i="2"/>
  <c r="BL32" i="2" s="1"/>
  <c r="BL33" i="2" s="1"/>
  <c r="BL34" i="2" s="1"/>
  <c r="BI32" i="2"/>
  <c r="BM32" i="2" s="1"/>
  <c r="BM33" i="2" s="1"/>
  <c r="BM34" i="2" s="1"/>
  <c r="BN32" i="2"/>
  <c r="BN33" i="2" s="1"/>
  <c r="BN34" i="2" s="1"/>
  <c r="AW36" i="2"/>
  <c r="U36" i="2"/>
  <c r="P37" i="2"/>
  <c r="BA32" i="2"/>
  <c r="BE32" i="2" s="1"/>
  <c r="BE33" i="2" s="1"/>
  <c r="BE34" i="2" s="1"/>
  <c r="AZ32" i="2"/>
  <c r="BD32" i="2" s="1"/>
  <c r="BD33" i="2" s="1"/>
  <c r="BD34" i="2" s="1"/>
  <c r="BF32" i="2"/>
  <c r="BF33" i="2" s="1"/>
  <c r="BF34" i="2" s="1"/>
  <c r="J35" i="10" l="1"/>
  <c r="M34" i="10"/>
  <c r="I35" i="10"/>
  <c r="L34" i="10"/>
  <c r="AW37" i="2"/>
  <c r="U37" i="2"/>
  <c r="P38" i="2"/>
  <c r="R36" i="2"/>
  <c r="Z35" i="2"/>
  <c r="AX35" i="2"/>
  <c r="V35" i="2"/>
  <c r="O37" i="2"/>
  <c r="AV36" i="2"/>
  <c r="T36" i="2"/>
  <c r="I36" i="10" l="1"/>
  <c r="L35" i="10"/>
  <c r="M35" i="10"/>
  <c r="J36" i="10"/>
  <c r="O38" i="2"/>
  <c r="T37" i="2"/>
  <c r="AV37" i="2"/>
  <c r="R37" i="2"/>
  <c r="V36" i="2"/>
  <c r="AX36" i="2"/>
  <c r="P39" i="2"/>
  <c r="Y38" i="2"/>
  <c r="AW38" i="2"/>
  <c r="U38" i="2"/>
  <c r="BJ35" i="2"/>
  <c r="BB35" i="2"/>
  <c r="M36" i="10" l="1"/>
  <c r="J37" i="10"/>
  <c r="L36" i="10"/>
  <c r="I37" i="10"/>
  <c r="O39" i="2"/>
  <c r="X38" i="2"/>
  <c r="AV38" i="2"/>
  <c r="T38" i="2"/>
  <c r="U39" i="2"/>
  <c r="AW39" i="2"/>
  <c r="P40" i="2"/>
  <c r="BA35" i="2"/>
  <c r="BE35" i="2" s="1"/>
  <c r="BE36" i="2" s="1"/>
  <c r="BE37" i="2" s="1"/>
  <c r="AZ35" i="2"/>
  <c r="BD35" i="2" s="1"/>
  <c r="BD36" i="2" s="1"/>
  <c r="BD37" i="2" s="1"/>
  <c r="BF35" i="2"/>
  <c r="BF36" i="2" s="1"/>
  <c r="BF37" i="2" s="1"/>
  <c r="R38" i="2"/>
  <c r="V37" i="2"/>
  <c r="AX37" i="2"/>
  <c r="BI35" i="2"/>
  <c r="BM35" i="2" s="1"/>
  <c r="BM36" i="2" s="1"/>
  <c r="BM37" i="2" s="1"/>
  <c r="BH35" i="2"/>
  <c r="BL35" i="2" s="1"/>
  <c r="BL36" i="2" s="1"/>
  <c r="BL37" i="2" s="1"/>
  <c r="BN35" i="2"/>
  <c r="BN36" i="2" s="1"/>
  <c r="BN37" i="2" s="1"/>
  <c r="L37" i="10" l="1"/>
  <c r="I38" i="10"/>
  <c r="M37" i="10"/>
  <c r="J38" i="10"/>
  <c r="P41" i="2"/>
  <c r="U40" i="2"/>
  <c r="AW40" i="2"/>
  <c r="O40" i="2"/>
  <c r="T39" i="2"/>
  <c r="AV39" i="2"/>
  <c r="AX38" i="2"/>
  <c r="V38" i="2"/>
  <c r="R39" i="2"/>
  <c r="Z38" i="2"/>
  <c r="J39" i="10" l="1"/>
  <c r="M38" i="10"/>
  <c r="L38" i="10"/>
  <c r="I39" i="10"/>
  <c r="BJ38" i="2"/>
  <c r="BB38" i="2"/>
  <c r="V39" i="2"/>
  <c r="R40" i="2"/>
  <c r="AX39" i="2"/>
  <c r="AC41" i="2"/>
  <c r="AW41" i="2"/>
  <c r="Y41" i="2"/>
  <c r="P42" i="2"/>
  <c r="U41" i="2"/>
  <c r="O41" i="2"/>
  <c r="T40" i="2"/>
  <c r="AV40" i="2"/>
  <c r="L39" i="10" l="1"/>
  <c r="I40" i="10"/>
  <c r="M39" i="10"/>
  <c r="J40" i="10"/>
  <c r="BI38" i="2"/>
  <c r="BM38" i="2" s="1"/>
  <c r="BM39" i="2" s="1"/>
  <c r="BM40" i="2" s="1"/>
  <c r="BH38" i="2"/>
  <c r="BL38" i="2" s="1"/>
  <c r="BL39" i="2" s="1"/>
  <c r="BL40" i="2" s="1"/>
  <c r="BN38" i="2"/>
  <c r="BN39" i="2" s="1"/>
  <c r="BN40" i="2" s="1"/>
  <c r="P43" i="2"/>
  <c r="U42" i="2"/>
  <c r="AW42" i="2"/>
  <c r="R41" i="2"/>
  <c r="V40" i="2"/>
  <c r="AX40" i="2"/>
  <c r="AB41" i="2"/>
  <c r="AV41" i="2"/>
  <c r="X41" i="2"/>
  <c r="O42" i="2"/>
  <c r="T41" i="2"/>
  <c r="AZ38" i="2"/>
  <c r="BD38" i="2" s="1"/>
  <c r="BD39" i="2" s="1"/>
  <c r="BD40" i="2" s="1"/>
  <c r="BA38" i="2"/>
  <c r="BE38" i="2" s="1"/>
  <c r="BE39" i="2" s="1"/>
  <c r="BE40" i="2" s="1"/>
  <c r="BF38" i="2"/>
  <c r="BF39" i="2" s="1"/>
  <c r="BF40" i="2" s="1"/>
  <c r="M40" i="10" l="1"/>
  <c r="J41" i="10"/>
  <c r="I41" i="10"/>
  <c r="L40" i="10"/>
  <c r="AX41" i="2"/>
  <c r="Z41" i="2"/>
  <c r="R42" i="2"/>
  <c r="V41" i="2"/>
  <c r="AD41" i="2"/>
  <c r="O43" i="2"/>
  <c r="T42" i="2"/>
  <c r="AV42" i="2"/>
  <c r="P44" i="2"/>
  <c r="U43" i="2"/>
  <c r="AW43" i="2"/>
  <c r="I42" i="10" l="1"/>
  <c r="L41" i="10"/>
  <c r="M41" i="10"/>
  <c r="J42" i="10"/>
  <c r="P45" i="2"/>
  <c r="Y44" i="2"/>
  <c r="AW44" i="2"/>
  <c r="U44" i="2"/>
  <c r="V42" i="2"/>
  <c r="AX42" i="2"/>
  <c r="R43" i="2"/>
  <c r="BJ41" i="2"/>
  <c r="BB41" i="2"/>
  <c r="O44" i="2"/>
  <c r="T43" i="2"/>
  <c r="AV43" i="2"/>
  <c r="I43" i="10" l="1"/>
  <c r="L42" i="10"/>
  <c r="J43" i="10"/>
  <c r="M42" i="10"/>
  <c r="BI41" i="2"/>
  <c r="BM41" i="2" s="1"/>
  <c r="BM42" i="2" s="1"/>
  <c r="BM43" i="2" s="1"/>
  <c r="BH41" i="2"/>
  <c r="BL41" i="2" s="1"/>
  <c r="BL42" i="2" s="1"/>
  <c r="BL43" i="2" s="1"/>
  <c r="BN41" i="2"/>
  <c r="BN42" i="2" s="1"/>
  <c r="BN43" i="2" s="1"/>
  <c r="O45" i="2"/>
  <c r="X44" i="2"/>
  <c r="AV44" i="2"/>
  <c r="T44" i="2"/>
  <c r="R44" i="2"/>
  <c r="V43" i="2"/>
  <c r="AX43" i="2"/>
  <c r="AZ41" i="2"/>
  <c r="BD41" i="2" s="1"/>
  <c r="BD42" i="2" s="1"/>
  <c r="BD43" i="2" s="1"/>
  <c r="BA41" i="2"/>
  <c r="BE41" i="2" s="1"/>
  <c r="BE42" i="2" s="1"/>
  <c r="BE43" i="2" s="1"/>
  <c r="BF41" i="2"/>
  <c r="BF42" i="2" s="1"/>
  <c r="BF43" i="2" s="1"/>
  <c r="P46" i="2"/>
  <c r="U45" i="2"/>
  <c r="AW45" i="2"/>
  <c r="J44" i="10" l="1"/>
  <c r="M43" i="10"/>
  <c r="I44" i="10"/>
  <c r="L43" i="10"/>
  <c r="AW46" i="2"/>
  <c r="P47" i="2"/>
  <c r="U46" i="2"/>
  <c r="Z44" i="2"/>
  <c r="AX44" i="2"/>
  <c r="V44" i="2"/>
  <c r="R45" i="2"/>
  <c r="AV45" i="2"/>
  <c r="O46" i="2"/>
  <c r="T45" i="2"/>
  <c r="J45" i="10" l="1"/>
  <c r="M44" i="10"/>
  <c r="I45" i="10"/>
  <c r="L44" i="10"/>
  <c r="BB44" i="2"/>
  <c r="BJ44" i="2"/>
  <c r="T46" i="2"/>
  <c r="AV46" i="2"/>
  <c r="O47" i="2"/>
  <c r="R46" i="2"/>
  <c r="V45" i="2"/>
  <c r="AX45" i="2"/>
  <c r="AW47" i="2"/>
  <c r="U47" i="2"/>
  <c r="P48" i="2"/>
  <c r="Y47" i="2"/>
  <c r="L45" i="10" l="1"/>
  <c r="I46" i="10"/>
  <c r="J46" i="10"/>
  <c r="M45" i="10"/>
  <c r="AV47" i="2"/>
  <c r="T47" i="2"/>
  <c r="O48" i="2"/>
  <c r="X47" i="2"/>
  <c r="P49" i="2"/>
  <c r="U48" i="2"/>
  <c r="AW48" i="2"/>
  <c r="AX46" i="2"/>
  <c r="R47" i="2"/>
  <c r="V46" i="2"/>
  <c r="BI44" i="2"/>
  <c r="BM44" i="2" s="1"/>
  <c r="BM45" i="2" s="1"/>
  <c r="BM46" i="2" s="1"/>
  <c r="BH44" i="2"/>
  <c r="BL44" i="2" s="1"/>
  <c r="BL45" i="2" s="1"/>
  <c r="BL46" i="2" s="1"/>
  <c r="BN44" i="2"/>
  <c r="BN45" i="2" s="1"/>
  <c r="BN46" i="2" s="1"/>
  <c r="BA44" i="2"/>
  <c r="BE44" i="2" s="1"/>
  <c r="BE45" i="2" s="1"/>
  <c r="BE46" i="2" s="1"/>
  <c r="AZ44" i="2"/>
  <c r="BD44" i="2" s="1"/>
  <c r="BD45" i="2" s="1"/>
  <c r="BD46" i="2" s="1"/>
  <c r="BF44" i="2"/>
  <c r="BF45" i="2" s="1"/>
  <c r="BF46" i="2" s="1"/>
  <c r="M46" i="10" l="1"/>
  <c r="J47" i="10"/>
  <c r="L46" i="10"/>
  <c r="I47" i="10"/>
  <c r="U49" i="2"/>
  <c r="AW49" i="2"/>
  <c r="P50" i="2"/>
  <c r="O49" i="2"/>
  <c r="T48" i="2"/>
  <c r="AV48" i="2"/>
  <c r="V47" i="2"/>
  <c r="R48" i="2"/>
  <c r="Z47" i="2"/>
  <c r="AX47" i="2"/>
  <c r="I48" i="10" l="1"/>
  <c r="L47" i="10"/>
  <c r="M47" i="10"/>
  <c r="J48" i="10"/>
  <c r="T49" i="2"/>
  <c r="O50" i="2"/>
  <c r="AV49" i="2"/>
  <c r="AW50" i="2"/>
  <c r="Y50" i="2"/>
  <c r="U50" i="2"/>
  <c r="P51" i="2"/>
  <c r="BB47" i="2"/>
  <c r="BJ47" i="2"/>
  <c r="AX48" i="2"/>
  <c r="R49" i="2"/>
  <c r="V48" i="2"/>
  <c r="M48" i="10" l="1"/>
  <c r="J49" i="10"/>
  <c r="L48" i="10"/>
  <c r="I49" i="10"/>
  <c r="AX49" i="2"/>
  <c r="R50" i="2"/>
  <c r="V49" i="2"/>
  <c r="P52" i="2"/>
  <c r="AW51" i="2"/>
  <c r="U51" i="2"/>
  <c r="BA47" i="2"/>
  <c r="BE47" i="2" s="1"/>
  <c r="BE48" i="2" s="1"/>
  <c r="BE49" i="2" s="1"/>
  <c r="AZ47" i="2"/>
  <c r="BD47" i="2" s="1"/>
  <c r="BD48" i="2" s="1"/>
  <c r="BD49" i="2" s="1"/>
  <c r="BF47" i="2"/>
  <c r="BF48" i="2" s="1"/>
  <c r="BF49" i="2" s="1"/>
  <c r="O51" i="2"/>
  <c r="X50" i="2"/>
  <c r="AV50" i="2"/>
  <c r="T50" i="2"/>
  <c r="BH47" i="2"/>
  <c r="BL47" i="2" s="1"/>
  <c r="BL48" i="2" s="1"/>
  <c r="BL49" i="2" s="1"/>
  <c r="BI47" i="2"/>
  <c r="BM47" i="2" s="1"/>
  <c r="BM48" i="2" s="1"/>
  <c r="BM49" i="2" s="1"/>
  <c r="BN47" i="2"/>
  <c r="BN48" i="2" s="1"/>
  <c r="BN49" i="2" s="1"/>
  <c r="I50" i="10" l="1"/>
  <c r="L49" i="10"/>
  <c r="M49" i="10"/>
  <c r="J50" i="10"/>
  <c r="U52" i="2"/>
  <c r="AW52" i="2"/>
  <c r="P53" i="2"/>
  <c r="AV51" i="2"/>
  <c r="T51" i="2"/>
  <c r="O52" i="2"/>
  <c r="V50" i="2"/>
  <c r="R51" i="2"/>
  <c r="AX50" i="2"/>
  <c r="Z50" i="2"/>
  <c r="J51" i="10" l="1"/>
  <c r="M50" i="10"/>
  <c r="I51" i="10"/>
  <c r="L50" i="10"/>
  <c r="BB50" i="2"/>
  <c r="BJ50" i="2"/>
  <c r="Y53" i="2"/>
  <c r="AW53" i="2"/>
  <c r="P54" i="2"/>
  <c r="U53" i="2"/>
  <c r="V51" i="2"/>
  <c r="R52" i="2"/>
  <c r="AX51" i="2"/>
  <c r="O53" i="2"/>
  <c r="AV52" i="2"/>
  <c r="T52" i="2"/>
  <c r="I52" i="10" l="1"/>
  <c r="L51" i="10"/>
  <c r="J52" i="10"/>
  <c r="M51" i="10"/>
  <c r="P55" i="2"/>
  <c r="U54" i="2"/>
  <c r="AW54" i="2"/>
  <c r="V52" i="2"/>
  <c r="AX52" i="2"/>
  <c r="R53" i="2"/>
  <c r="AV53" i="2"/>
  <c r="O54" i="2"/>
  <c r="T53" i="2"/>
  <c r="X53" i="2"/>
  <c r="BH50" i="2"/>
  <c r="BL50" i="2" s="1"/>
  <c r="BL51" i="2" s="1"/>
  <c r="BL52" i="2" s="1"/>
  <c r="BI50" i="2"/>
  <c r="BM50" i="2" s="1"/>
  <c r="BM51" i="2" s="1"/>
  <c r="BM52" i="2" s="1"/>
  <c r="BN50" i="2"/>
  <c r="BN51" i="2" s="1"/>
  <c r="BN52" i="2" s="1"/>
  <c r="AZ50" i="2"/>
  <c r="BD50" i="2" s="1"/>
  <c r="BD51" i="2" s="1"/>
  <c r="BD52" i="2" s="1"/>
  <c r="BA50" i="2"/>
  <c r="BE50" i="2" s="1"/>
  <c r="BE51" i="2" s="1"/>
  <c r="BE52" i="2" s="1"/>
  <c r="BF50" i="2"/>
  <c r="BF51" i="2" s="1"/>
  <c r="BF52" i="2" s="1"/>
  <c r="M52" i="10" l="1"/>
  <c r="J53" i="10"/>
  <c r="I53" i="10"/>
  <c r="L52" i="10"/>
  <c r="V53" i="2"/>
  <c r="Z53" i="2"/>
  <c r="AX53" i="2"/>
  <c r="R54" i="2"/>
  <c r="T54" i="2"/>
  <c r="AV54" i="2"/>
  <c r="O55" i="2"/>
  <c r="AW55" i="2"/>
  <c r="U55" i="2"/>
  <c r="P56" i="2"/>
  <c r="I54" i="10" l="1"/>
  <c r="L53" i="10"/>
  <c r="M53" i="10"/>
  <c r="J54" i="10"/>
  <c r="R55" i="2"/>
  <c r="AX54" i="2"/>
  <c r="V54" i="2"/>
  <c r="O56" i="2"/>
  <c r="T55" i="2"/>
  <c r="AV55" i="2"/>
  <c r="Y56" i="2"/>
  <c r="AW56" i="2"/>
  <c r="U56" i="2"/>
  <c r="P57" i="2"/>
  <c r="BJ53" i="2"/>
  <c r="BB53" i="2"/>
  <c r="J55" i="10" l="1"/>
  <c r="M54" i="10"/>
  <c r="I55" i="10"/>
  <c r="L54" i="10"/>
  <c r="AZ53" i="2"/>
  <c r="BD53" i="2" s="1"/>
  <c r="BD54" i="2" s="1"/>
  <c r="BD55" i="2" s="1"/>
  <c r="BA53" i="2"/>
  <c r="BE53" i="2" s="1"/>
  <c r="BE54" i="2" s="1"/>
  <c r="BE55" i="2" s="1"/>
  <c r="BF53" i="2"/>
  <c r="BF54" i="2" s="1"/>
  <c r="BF55" i="2" s="1"/>
  <c r="X56" i="2"/>
  <c r="O57" i="2"/>
  <c r="T56" i="2"/>
  <c r="AV56" i="2"/>
  <c r="BH53" i="2"/>
  <c r="BL53" i="2" s="1"/>
  <c r="BL54" i="2" s="1"/>
  <c r="BL55" i="2" s="1"/>
  <c r="BI53" i="2"/>
  <c r="BM53" i="2" s="1"/>
  <c r="BM54" i="2" s="1"/>
  <c r="BM55" i="2" s="1"/>
  <c r="BN53" i="2"/>
  <c r="BN54" i="2" s="1"/>
  <c r="BN55" i="2" s="1"/>
  <c r="AW57" i="2"/>
  <c r="P58" i="2"/>
  <c r="U57" i="2"/>
  <c r="R56" i="2"/>
  <c r="AX55" i="2"/>
  <c r="V55" i="2"/>
  <c r="L55" i="10" l="1"/>
  <c r="I56" i="10"/>
  <c r="M55" i="10"/>
  <c r="J56" i="10"/>
  <c r="R57" i="2"/>
  <c r="AX56" i="2"/>
  <c r="V56" i="2"/>
  <c r="Z56" i="2"/>
  <c r="T57" i="2"/>
  <c r="AV57" i="2"/>
  <c r="O58" i="2"/>
  <c r="U58" i="2"/>
  <c r="AW58" i="2"/>
  <c r="P59" i="2"/>
  <c r="M56" i="10" l="1"/>
  <c r="J57" i="10"/>
  <c r="I57" i="10"/>
  <c r="L56" i="10"/>
  <c r="AV58" i="2"/>
  <c r="O59" i="2"/>
  <c r="T58" i="2"/>
  <c r="BB56" i="2"/>
  <c r="BJ56" i="2"/>
  <c r="Y59" i="2"/>
  <c r="AW59" i="2"/>
  <c r="P60" i="2"/>
  <c r="U59" i="2"/>
  <c r="V57" i="2"/>
  <c r="R58" i="2"/>
  <c r="AX57" i="2"/>
  <c r="I58" i="10" l="1"/>
  <c r="L57" i="10"/>
  <c r="M57" i="10"/>
  <c r="J58" i="10"/>
  <c r="U60" i="2"/>
  <c r="P61" i="2"/>
  <c r="AW60" i="2"/>
  <c r="BI56" i="2"/>
  <c r="BM56" i="2" s="1"/>
  <c r="BM57" i="2" s="1"/>
  <c r="BM58" i="2" s="1"/>
  <c r="BH56" i="2"/>
  <c r="BL56" i="2" s="1"/>
  <c r="BL57" i="2" s="1"/>
  <c r="BL58" i="2" s="1"/>
  <c r="BN56" i="2"/>
  <c r="BN57" i="2" s="1"/>
  <c r="BN58" i="2" s="1"/>
  <c r="AZ56" i="2"/>
  <c r="BD56" i="2" s="1"/>
  <c r="BD57" i="2" s="1"/>
  <c r="BD58" i="2" s="1"/>
  <c r="BA56" i="2"/>
  <c r="BE56" i="2" s="1"/>
  <c r="BE57" i="2" s="1"/>
  <c r="BE58" i="2" s="1"/>
  <c r="BF56" i="2"/>
  <c r="BF57" i="2" s="1"/>
  <c r="BF58" i="2" s="1"/>
  <c r="V58" i="2"/>
  <c r="AX58" i="2"/>
  <c r="R59" i="2"/>
  <c r="O60" i="2"/>
  <c r="T59" i="2"/>
  <c r="AV59" i="2"/>
  <c r="X59" i="2"/>
  <c r="J59" i="10" l="1"/>
  <c r="M58" i="10"/>
  <c r="I59" i="10"/>
  <c r="L58" i="10"/>
  <c r="T60" i="2"/>
  <c r="AV60" i="2"/>
  <c r="O61" i="2"/>
  <c r="Z59" i="2"/>
  <c r="V59" i="2"/>
  <c r="AX59" i="2"/>
  <c r="R60" i="2"/>
  <c r="U61" i="2"/>
  <c r="AW61" i="2"/>
  <c r="P62" i="2"/>
  <c r="L59" i="10" l="1"/>
  <c r="I60" i="10"/>
  <c r="M59" i="10"/>
  <c r="J60" i="10"/>
  <c r="T61" i="2"/>
  <c r="AV61" i="2"/>
  <c r="O62" i="2"/>
  <c r="AW62" i="2"/>
  <c r="P63" i="2"/>
  <c r="U62" i="2"/>
  <c r="Y62" i="2"/>
  <c r="V60" i="2"/>
  <c r="R61" i="2"/>
  <c r="AX60" i="2"/>
  <c r="BB59" i="2"/>
  <c r="BJ59" i="2"/>
  <c r="M60" i="10" l="1"/>
  <c r="J61" i="10"/>
  <c r="I61" i="10"/>
  <c r="L60" i="10"/>
  <c r="P64" i="2"/>
  <c r="U63" i="2"/>
  <c r="AW63" i="2"/>
  <c r="BA59" i="2"/>
  <c r="BE59" i="2" s="1"/>
  <c r="BE60" i="2" s="1"/>
  <c r="BE61" i="2" s="1"/>
  <c r="AZ59" i="2"/>
  <c r="BD59" i="2" s="1"/>
  <c r="BD60" i="2" s="1"/>
  <c r="BD61" i="2" s="1"/>
  <c r="BF59" i="2"/>
  <c r="BF60" i="2" s="1"/>
  <c r="BF61" i="2" s="1"/>
  <c r="AV62" i="2"/>
  <c r="O63" i="2"/>
  <c r="T62" i="2"/>
  <c r="X62" i="2"/>
  <c r="BH59" i="2"/>
  <c r="BL59" i="2" s="1"/>
  <c r="BL60" i="2" s="1"/>
  <c r="BL61" i="2" s="1"/>
  <c r="BI59" i="2"/>
  <c r="BM59" i="2" s="1"/>
  <c r="BM60" i="2" s="1"/>
  <c r="BM61" i="2" s="1"/>
  <c r="BN59" i="2"/>
  <c r="BN60" i="2" s="1"/>
  <c r="BN61" i="2" s="1"/>
  <c r="V61" i="2"/>
  <c r="R62" i="2"/>
  <c r="AX61" i="2"/>
  <c r="I62" i="10" l="1"/>
  <c r="L61" i="10"/>
  <c r="M61" i="10"/>
  <c r="J62" i="10"/>
  <c r="AV63" i="2"/>
  <c r="O64" i="2"/>
  <c r="T63" i="2"/>
  <c r="V62" i="2"/>
  <c r="Z62" i="2"/>
  <c r="R63" i="2"/>
  <c r="AX62" i="2"/>
  <c r="U64" i="2"/>
  <c r="AW64" i="2"/>
  <c r="P65" i="2"/>
  <c r="J63" i="10" l="1"/>
  <c r="M62" i="10"/>
  <c r="I63" i="10"/>
  <c r="L62" i="10"/>
  <c r="BB62" i="2"/>
  <c r="BJ62" i="2"/>
  <c r="V63" i="2"/>
  <c r="R64" i="2"/>
  <c r="AX63" i="2"/>
  <c r="O65" i="2"/>
  <c r="T64" i="2"/>
  <c r="AV64" i="2"/>
  <c r="Y65" i="2"/>
  <c r="AW65" i="2"/>
  <c r="P66" i="2"/>
  <c r="U65" i="2"/>
  <c r="I64" i="10" l="1"/>
  <c r="L63" i="10"/>
  <c r="M63" i="10"/>
  <c r="J64" i="10"/>
  <c r="X65" i="2"/>
  <c r="AV65" i="2"/>
  <c r="O66" i="2"/>
  <c r="T65" i="2"/>
  <c r="V64" i="2"/>
  <c r="R65" i="2"/>
  <c r="AX64" i="2"/>
  <c r="AW66" i="2"/>
  <c r="P67" i="2"/>
  <c r="U66" i="2"/>
  <c r="BH62" i="2"/>
  <c r="BL62" i="2" s="1"/>
  <c r="BL63" i="2" s="1"/>
  <c r="BL64" i="2" s="1"/>
  <c r="BI62" i="2"/>
  <c r="BM62" i="2" s="1"/>
  <c r="BM63" i="2" s="1"/>
  <c r="BM64" i="2" s="1"/>
  <c r="BN62" i="2"/>
  <c r="BN63" i="2" s="1"/>
  <c r="BN64" i="2" s="1"/>
  <c r="BA62" i="2"/>
  <c r="BE62" i="2" s="1"/>
  <c r="BE63" i="2" s="1"/>
  <c r="BE64" i="2" s="1"/>
  <c r="AZ62" i="2"/>
  <c r="BD62" i="2" s="1"/>
  <c r="BD63" i="2" s="1"/>
  <c r="BD64" i="2" s="1"/>
  <c r="BF62" i="2"/>
  <c r="BF63" i="2" s="1"/>
  <c r="BF64" i="2" s="1"/>
  <c r="M64" i="10" l="1"/>
  <c r="J65" i="10"/>
  <c r="I65" i="10"/>
  <c r="L64" i="10"/>
  <c r="R66" i="2"/>
  <c r="AX65" i="2"/>
  <c r="V65" i="2"/>
  <c r="Z65" i="2"/>
  <c r="T66" i="2"/>
  <c r="AV66" i="2"/>
  <c r="O67" i="2"/>
  <c r="AW67" i="2"/>
  <c r="P68" i="2"/>
  <c r="U67" i="2"/>
  <c r="I66" i="10" l="1"/>
  <c r="L65" i="10"/>
  <c r="M65" i="10"/>
  <c r="J66" i="10"/>
  <c r="Y68" i="2"/>
  <c r="AW68" i="2"/>
  <c r="P69" i="2"/>
  <c r="U68" i="2"/>
  <c r="BJ65" i="2"/>
  <c r="BB65" i="2"/>
  <c r="AV67" i="2"/>
  <c r="O68" i="2"/>
  <c r="T67" i="2"/>
  <c r="R67" i="2"/>
  <c r="AX66" i="2"/>
  <c r="V66" i="2"/>
  <c r="J67" i="10" l="1"/>
  <c r="M66" i="10"/>
  <c r="I67" i="10"/>
  <c r="L66" i="10"/>
  <c r="AZ65" i="2"/>
  <c r="BD65" i="2" s="1"/>
  <c r="BD66" i="2" s="1"/>
  <c r="BD67" i="2" s="1"/>
  <c r="BA65" i="2"/>
  <c r="BE65" i="2" s="1"/>
  <c r="BE66" i="2" s="1"/>
  <c r="BE67" i="2" s="1"/>
  <c r="BF65" i="2"/>
  <c r="BF66" i="2" s="1"/>
  <c r="BF67" i="2" s="1"/>
  <c r="BI65" i="2"/>
  <c r="BM65" i="2" s="1"/>
  <c r="BM66" i="2" s="1"/>
  <c r="BM67" i="2" s="1"/>
  <c r="BH65" i="2"/>
  <c r="BL65" i="2" s="1"/>
  <c r="BL66" i="2" s="1"/>
  <c r="BL67" i="2" s="1"/>
  <c r="BN65" i="2"/>
  <c r="BN66" i="2" s="1"/>
  <c r="BN67" i="2" s="1"/>
  <c r="X68" i="2"/>
  <c r="AV68" i="2"/>
  <c r="O69" i="2"/>
  <c r="T68" i="2"/>
  <c r="U69" i="2"/>
  <c r="AW69" i="2"/>
  <c r="P70" i="2"/>
  <c r="V67" i="2"/>
  <c r="R68" i="2"/>
  <c r="AX67" i="2"/>
  <c r="I68" i="10" l="1"/>
  <c r="L67" i="10"/>
  <c r="M67" i="10"/>
  <c r="J68" i="10"/>
  <c r="U70" i="2"/>
  <c r="AW70" i="2"/>
  <c r="P71" i="2"/>
  <c r="Z68" i="2"/>
  <c r="R69" i="2"/>
  <c r="AX68" i="2"/>
  <c r="V68" i="2"/>
  <c r="T69" i="2"/>
  <c r="AV69" i="2"/>
  <c r="O70" i="2"/>
  <c r="M68" i="10" l="1"/>
  <c r="J69" i="10"/>
  <c r="I69" i="10"/>
  <c r="L68" i="10"/>
  <c r="Y71" i="2"/>
  <c r="AW71" i="2"/>
  <c r="P72" i="2"/>
  <c r="U71" i="2"/>
  <c r="T70" i="2"/>
  <c r="AV70" i="2"/>
  <c r="O71" i="2"/>
  <c r="V69" i="2"/>
  <c r="R70" i="2"/>
  <c r="AX69" i="2"/>
  <c r="BB68" i="2"/>
  <c r="BJ68" i="2"/>
  <c r="I70" i="10" l="1"/>
  <c r="L69" i="10"/>
  <c r="M69" i="10"/>
  <c r="J70" i="10"/>
  <c r="O72" i="2"/>
  <c r="T71" i="2"/>
  <c r="X71" i="2"/>
  <c r="AV71" i="2"/>
  <c r="BI68" i="2"/>
  <c r="BM68" i="2" s="1"/>
  <c r="BM69" i="2" s="1"/>
  <c r="BM70" i="2" s="1"/>
  <c r="BH68" i="2"/>
  <c r="BL68" i="2" s="1"/>
  <c r="BL69" i="2" s="1"/>
  <c r="BL70" i="2" s="1"/>
  <c r="BN68" i="2"/>
  <c r="BN69" i="2" s="1"/>
  <c r="BN70" i="2" s="1"/>
  <c r="BA68" i="2"/>
  <c r="BE68" i="2" s="1"/>
  <c r="BE69" i="2" s="1"/>
  <c r="BE70" i="2" s="1"/>
  <c r="AZ68" i="2"/>
  <c r="BD68" i="2" s="1"/>
  <c r="BD69" i="2" s="1"/>
  <c r="BD70" i="2" s="1"/>
  <c r="BF68" i="2"/>
  <c r="BF69" i="2" s="1"/>
  <c r="BF70" i="2" s="1"/>
  <c r="U72" i="2"/>
  <c r="AW72" i="2"/>
  <c r="D28" i="2" s="1"/>
  <c r="R71" i="2"/>
  <c r="AX70" i="2"/>
  <c r="V70" i="2"/>
  <c r="M70" i="10" l="1"/>
  <c r="J71" i="10"/>
  <c r="I71" i="10"/>
  <c r="L70" i="10"/>
  <c r="Z71" i="2"/>
  <c r="R72" i="2"/>
  <c r="AX71" i="2"/>
  <c r="V71" i="2"/>
  <c r="T72" i="2"/>
  <c r="AV72" i="2"/>
  <c r="C28" i="2" s="1"/>
  <c r="I72" i="10" l="1"/>
  <c r="L71" i="10"/>
  <c r="M71" i="10"/>
  <c r="J72" i="10"/>
  <c r="BB71" i="2"/>
  <c r="BJ71" i="2"/>
  <c r="V72" i="2"/>
  <c r="AX72" i="2"/>
  <c r="F28" i="2" s="1"/>
  <c r="M72" i="10" l="1"/>
  <c r="J73" i="10"/>
  <c r="I73" i="10"/>
  <c r="L72" i="10"/>
  <c r="BI71" i="2"/>
  <c r="BM71" i="2" s="1"/>
  <c r="BM72" i="2" s="1"/>
  <c r="D27" i="2" s="1"/>
  <c r="BH71" i="2"/>
  <c r="BL71" i="2" s="1"/>
  <c r="BL72" i="2" s="1"/>
  <c r="C27" i="2" s="1"/>
  <c r="BN71" i="2"/>
  <c r="BN72" i="2" s="1"/>
  <c r="BA71" i="2"/>
  <c r="BE71" i="2" s="1"/>
  <c r="BE72" i="2" s="1"/>
  <c r="D26" i="2" s="1"/>
  <c r="AZ71" i="2"/>
  <c r="BD71" i="2" s="1"/>
  <c r="BD72" i="2" s="1"/>
  <c r="C26" i="2" s="1"/>
  <c r="BF71" i="2"/>
  <c r="BF72" i="2" s="1"/>
  <c r="I74" i="10" l="1"/>
  <c r="L73" i="10"/>
  <c r="M73" i="10"/>
  <c r="J74" i="10"/>
  <c r="B2" i="14"/>
  <c r="B3" i="14"/>
  <c r="B4" i="14"/>
  <c r="B5" i="14"/>
  <c r="B6" i="14"/>
  <c r="A3" i="14"/>
  <c r="A4" i="14"/>
  <c r="A5" i="14"/>
  <c r="A6" i="14"/>
  <c r="A2" i="14"/>
  <c r="A10" i="13"/>
  <c r="A3" i="13"/>
  <c r="A4" i="13"/>
  <c r="A5" i="13"/>
  <c r="A6" i="13"/>
  <c r="A7" i="13"/>
  <c r="A8" i="13"/>
  <c r="A9" i="13"/>
  <c r="A2" i="13"/>
  <c r="A2" i="12"/>
  <c r="A3" i="12"/>
  <c r="B2" i="12"/>
  <c r="D2" i="12"/>
  <c r="F3" i="12"/>
  <c r="C1" i="12"/>
  <c r="D1" i="12"/>
  <c r="E1" i="12"/>
  <c r="F1" i="12"/>
  <c r="B1" i="12"/>
  <c r="D3" i="11"/>
  <c r="D4" i="11"/>
  <c r="D5" i="11"/>
  <c r="D6" i="11"/>
  <c r="D7" i="11"/>
  <c r="D2" i="11"/>
  <c r="C3" i="11"/>
  <c r="C4" i="11"/>
  <c r="C5" i="11"/>
  <c r="C6" i="11"/>
  <c r="C7" i="11"/>
  <c r="C2" i="11"/>
  <c r="B3" i="11"/>
  <c r="B4" i="11"/>
  <c r="B5" i="11"/>
  <c r="B6" i="11"/>
  <c r="B7" i="11"/>
  <c r="B2" i="11"/>
  <c r="A3" i="11"/>
  <c r="A4" i="11"/>
  <c r="A5" i="11"/>
  <c r="A6" i="11"/>
  <c r="A7" i="11"/>
  <c r="A2" i="11"/>
  <c r="A4" i="12"/>
  <c r="E3" i="12"/>
  <c r="C2" i="12"/>
  <c r="D3" i="12"/>
  <c r="C3" i="12"/>
  <c r="C2" i="13"/>
  <c r="B2" i="13"/>
  <c r="B4" i="12"/>
  <c r="E4" i="12"/>
  <c r="C4" i="12"/>
  <c r="F2" i="12"/>
  <c r="D2" i="13"/>
  <c r="F4" i="12"/>
  <c r="M74" i="10" l="1"/>
  <c r="J75" i="10"/>
  <c r="I75" i="10"/>
  <c r="L74" i="10"/>
  <c r="B3" i="12"/>
  <c r="D4" i="12"/>
  <c r="E2" i="12"/>
  <c r="I76" i="10" l="1"/>
  <c r="L75" i="10"/>
  <c r="M75" i="10"/>
  <c r="J76" i="10"/>
  <c r="J77" i="10" l="1"/>
  <c r="M76" i="10"/>
  <c r="I77" i="10"/>
  <c r="L76" i="10"/>
  <c r="L77" i="10" l="1"/>
  <c r="I78" i="10"/>
  <c r="J78" i="10"/>
  <c r="M77" i="10"/>
  <c r="J79" i="10" l="1"/>
  <c r="M78" i="10"/>
  <c r="L78" i="10"/>
  <c r="I79" i="10"/>
  <c r="L79" i="10" l="1"/>
  <c r="I80" i="10"/>
  <c r="J80" i="10"/>
  <c r="M79" i="10"/>
  <c r="J81" i="10" l="1"/>
  <c r="M80" i="10"/>
  <c r="L80" i="10"/>
  <c r="I81" i="10"/>
  <c r="L81" i="10" l="1"/>
  <c r="I82" i="10"/>
  <c r="J82" i="10"/>
  <c r="M81" i="10"/>
  <c r="J83" i="10" l="1"/>
  <c r="M82" i="10"/>
  <c r="L82" i="10"/>
  <c r="I83" i="10"/>
  <c r="L83" i="10" l="1"/>
  <c r="I84" i="10"/>
  <c r="J84" i="10"/>
  <c r="M83" i="10"/>
  <c r="J85" i="10" l="1"/>
  <c r="M84" i="10"/>
  <c r="L84" i="10"/>
  <c r="I85" i="10"/>
  <c r="L85" i="10" l="1"/>
  <c r="I86" i="10"/>
  <c r="J86" i="10"/>
  <c r="M85" i="10"/>
  <c r="J87" i="10" l="1"/>
  <c r="M86" i="10"/>
  <c r="L86" i="10"/>
  <c r="I87" i="10"/>
  <c r="L87" i="10" l="1"/>
  <c r="I88" i="10"/>
  <c r="J88" i="10"/>
  <c r="M87" i="10"/>
  <c r="J89" i="10" l="1"/>
  <c r="M88" i="10"/>
  <c r="L88" i="10"/>
  <c r="I89" i="10"/>
  <c r="L89" i="10" l="1"/>
  <c r="I90" i="10"/>
  <c r="J90" i="10"/>
  <c r="M89" i="10"/>
  <c r="J91" i="10" l="1"/>
  <c r="M90" i="10"/>
  <c r="L90" i="10"/>
  <c r="I91" i="10"/>
  <c r="L91" i="10" l="1"/>
  <c r="I92" i="10"/>
  <c r="J92" i="10"/>
  <c r="M91" i="10"/>
  <c r="J93" i="10" l="1"/>
  <c r="M92" i="10"/>
  <c r="L92" i="10"/>
  <c r="I93" i="10"/>
  <c r="L93" i="10" l="1"/>
  <c r="I94" i="10"/>
  <c r="J94" i="10"/>
  <c r="M93" i="10"/>
  <c r="J95" i="10" l="1"/>
  <c r="M94" i="10"/>
  <c r="L94" i="10"/>
  <c r="I95" i="10"/>
  <c r="L95" i="10" l="1"/>
  <c r="I96" i="10"/>
  <c r="J96" i="10"/>
  <c r="M95" i="10"/>
  <c r="J97" i="10" l="1"/>
  <c r="M96" i="10"/>
  <c r="L96" i="10"/>
  <c r="I97" i="10"/>
  <c r="L97" i="10" l="1"/>
  <c r="I98" i="10"/>
  <c r="J98" i="10"/>
  <c r="M97" i="10"/>
  <c r="J99" i="10" l="1"/>
  <c r="M98" i="10"/>
  <c r="L98" i="10"/>
  <c r="I99" i="10"/>
  <c r="L99" i="10" l="1"/>
  <c r="I100" i="10"/>
  <c r="J100" i="10"/>
  <c r="M99" i="10"/>
  <c r="J101" i="10" l="1"/>
  <c r="M100" i="10"/>
  <c r="L100" i="10"/>
  <c r="I101" i="10"/>
  <c r="L101" i="10" l="1"/>
  <c r="I102" i="10"/>
  <c r="J102" i="10"/>
  <c r="M101" i="10"/>
  <c r="J103" i="10" l="1"/>
  <c r="M102" i="10"/>
  <c r="L102" i="10"/>
  <c r="I103" i="10"/>
  <c r="L103" i="10" l="1"/>
  <c r="I104" i="10"/>
  <c r="J104" i="10"/>
  <c r="M103" i="10"/>
  <c r="J105" i="10" l="1"/>
  <c r="M104" i="10"/>
  <c r="L104" i="10"/>
  <c r="I105" i="10"/>
  <c r="L105" i="10" l="1"/>
  <c r="I106" i="10"/>
  <c r="J106" i="10"/>
  <c r="M105" i="10"/>
  <c r="J107" i="10" l="1"/>
  <c r="M106" i="10"/>
  <c r="L106" i="10"/>
  <c r="I107" i="10"/>
  <c r="L107" i="10" l="1"/>
  <c r="I108" i="10"/>
  <c r="J108" i="10"/>
  <c r="M107" i="10"/>
  <c r="J109" i="10" l="1"/>
  <c r="M108" i="10"/>
  <c r="L108" i="10"/>
  <c r="I109" i="10"/>
  <c r="L109" i="10" l="1"/>
  <c r="I110" i="10"/>
  <c r="J110" i="10"/>
  <c r="M109" i="10"/>
  <c r="J111" i="10" l="1"/>
  <c r="M110" i="10"/>
  <c r="L110" i="10"/>
  <c r="I111" i="10"/>
  <c r="L111" i="10" l="1"/>
  <c r="I112" i="10"/>
  <c r="J112" i="10"/>
  <c r="M111" i="10"/>
  <c r="J113" i="10" l="1"/>
  <c r="M112" i="10"/>
  <c r="L112" i="10"/>
  <c r="I113" i="10"/>
  <c r="L113" i="10" l="1"/>
  <c r="I114" i="10"/>
  <c r="J114" i="10"/>
  <c r="M113" i="10"/>
  <c r="J115" i="10" l="1"/>
  <c r="M114" i="10"/>
  <c r="L114" i="10"/>
  <c r="I115" i="10"/>
  <c r="L115" i="10" l="1"/>
  <c r="I116" i="10"/>
  <c r="J116" i="10"/>
  <c r="M115" i="10"/>
  <c r="J117" i="10" l="1"/>
  <c r="M116" i="10"/>
  <c r="L116" i="10"/>
  <c r="I117" i="10"/>
  <c r="L117" i="10" l="1"/>
  <c r="I118" i="10"/>
  <c r="J118" i="10"/>
  <c r="M117" i="10"/>
  <c r="J119" i="10" l="1"/>
  <c r="M118" i="10"/>
  <c r="L118" i="10"/>
  <c r="I119" i="10"/>
  <c r="L119" i="10" l="1"/>
  <c r="I120" i="10"/>
  <c r="J120" i="10"/>
  <c r="M119" i="10"/>
  <c r="J121" i="10" l="1"/>
  <c r="M120" i="10"/>
  <c r="L120" i="10"/>
  <c r="I121" i="10"/>
  <c r="L121" i="10" l="1"/>
  <c r="I122" i="10"/>
  <c r="J122" i="10"/>
  <c r="M121" i="10"/>
  <c r="J123" i="10" l="1"/>
  <c r="M122" i="10"/>
  <c r="L122" i="10"/>
  <c r="I123" i="10"/>
  <c r="L123" i="10" l="1"/>
  <c r="I124" i="10"/>
  <c r="J124" i="10"/>
  <c r="M123" i="10"/>
  <c r="J125" i="10" l="1"/>
  <c r="M124" i="10"/>
  <c r="L124" i="10"/>
  <c r="I125" i="10"/>
  <c r="L125" i="10" l="1"/>
  <c r="I126" i="10"/>
  <c r="J126" i="10"/>
  <c r="M125" i="10"/>
  <c r="J127" i="10" l="1"/>
  <c r="M126" i="10"/>
  <c r="L126" i="10"/>
  <c r="I127" i="10"/>
  <c r="L127" i="10" l="1"/>
  <c r="I128" i="10"/>
  <c r="J128" i="10"/>
  <c r="M127" i="10"/>
  <c r="J129" i="10" l="1"/>
  <c r="M128" i="10"/>
  <c r="L128" i="10"/>
  <c r="I129" i="10"/>
  <c r="L129" i="10" l="1"/>
  <c r="I130" i="10"/>
  <c r="J130" i="10"/>
  <c r="M129" i="10"/>
  <c r="J131" i="10" l="1"/>
  <c r="M130" i="10"/>
  <c r="L130" i="10"/>
  <c r="I131" i="10"/>
  <c r="L131" i="10" l="1"/>
  <c r="I132" i="10"/>
  <c r="J132" i="10"/>
  <c r="M131" i="10"/>
  <c r="J133" i="10" l="1"/>
  <c r="M132" i="10"/>
  <c r="L132" i="10"/>
  <c r="I133" i="10"/>
  <c r="L133" i="10" l="1"/>
  <c r="I134" i="10"/>
  <c r="J134" i="10"/>
  <c r="M133" i="10"/>
  <c r="J135" i="10" l="1"/>
  <c r="M134" i="10"/>
  <c r="L134" i="10"/>
  <c r="I135" i="10"/>
  <c r="L135" i="10" l="1"/>
  <c r="I136" i="10"/>
  <c r="J136" i="10"/>
  <c r="M135" i="10"/>
  <c r="J137" i="10" l="1"/>
  <c r="M136" i="10"/>
  <c r="L136" i="10"/>
  <c r="I137" i="10"/>
  <c r="L137" i="10" l="1"/>
  <c r="I138" i="10"/>
  <c r="J138" i="10"/>
  <c r="M137" i="10"/>
  <c r="J139" i="10" l="1"/>
  <c r="M138" i="10"/>
  <c r="L138" i="10"/>
  <c r="I139" i="10"/>
  <c r="L139" i="10" l="1"/>
  <c r="I140" i="10"/>
  <c r="J140" i="10"/>
  <c r="M139" i="10"/>
  <c r="J141" i="10" l="1"/>
  <c r="M140" i="10"/>
  <c r="L140" i="10"/>
  <c r="I141" i="10"/>
  <c r="L141" i="10" l="1"/>
  <c r="I142" i="10"/>
  <c r="J142" i="10"/>
  <c r="M141" i="10"/>
  <c r="J143" i="10" l="1"/>
  <c r="M142" i="10"/>
  <c r="L142" i="10"/>
  <c r="I143" i="10"/>
  <c r="L143" i="10" l="1"/>
  <c r="I144" i="10"/>
  <c r="J144" i="10"/>
  <c r="M143" i="10"/>
  <c r="J145" i="10" l="1"/>
  <c r="M144" i="10"/>
  <c r="L144" i="10"/>
  <c r="I145" i="10"/>
  <c r="L145" i="10" l="1"/>
  <c r="I146" i="10"/>
  <c r="J146" i="10"/>
  <c r="M145" i="10"/>
  <c r="J147" i="10" l="1"/>
  <c r="M146" i="10"/>
  <c r="L146" i="10"/>
  <c r="I147" i="10"/>
  <c r="L147" i="10" l="1"/>
  <c r="I148" i="10"/>
  <c r="J148" i="10"/>
  <c r="M147" i="10"/>
  <c r="J149" i="10" l="1"/>
  <c r="M148" i="10"/>
  <c r="L148" i="10"/>
  <c r="I149" i="10"/>
  <c r="L149" i="10" l="1"/>
  <c r="I150" i="10"/>
  <c r="J150" i="10"/>
  <c r="M149" i="10"/>
  <c r="J151" i="10" l="1"/>
  <c r="M150" i="10"/>
  <c r="L150" i="10"/>
  <c r="I151" i="10"/>
  <c r="L151" i="10" l="1"/>
  <c r="I152" i="10"/>
  <c r="J152" i="10"/>
  <c r="M151" i="10"/>
  <c r="J153" i="10" l="1"/>
  <c r="M152" i="10"/>
  <c r="L152" i="10"/>
  <c r="I153" i="10"/>
  <c r="L153" i="10" l="1"/>
  <c r="I154" i="10"/>
  <c r="J154" i="10"/>
  <c r="M153" i="10"/>
  <c r="J155" i="10" l="1"/>
  <c r="M154" i="10"/>
  <c r="L154" i="10"/>
  <c r="I155" i="10"/>
  <c r="L155" i="10" l="1"/>
  <c r="I156" i="10"/>
  <c r="J156" i="10"/>
  <c r="M155" i="10"/>
  <c r="J157" i="10" l="1"/>
  <c r="M156" i="10"/>
  <c r="L156" i="10"/>
  <c r="I157" i="10"/>
  <c r="L157" i="10" l="1"/>
  <c r="I158" i="10"/>
  <c r="J158" i="10"/>
  <c r="M157" i="10"/>
  <c r="J159" i="10" l="1"/>
  <c r="M158" i="10"/>
  <c r="L158" i="10"/>
  <c r="I159" i="10"/>
  <c r="L159" i="10" l="1"/>
  <c r="I160" i="10"/>
  <c r="J160" i="10"/>
  <c r="M159" i="10"/>
  <c r="J161" i="10" l="1"/>
  <c r="M160" i="10"/>
  <c r="L160" i="10"/>
  <c r="I161" i="10"/>
  <c r="L161" i="10" l="1"/>
  <c r="I162" i="10"/>
  <c r="J162" i="10"/>
  <c r="M161" i="10"/>
  <c r="J163" i="10" l="1"/>
  <c r="M162" i="10"/>
  <c r="L162" i="10"/>
  <c r="I163" i="10"/>
  <c r="L163" i="10" l="1"/>
  <c r="I164" i="10"/>
  <c r="J164" i="10"/>
  <c r="M163" i="10"/>
  <c r="J165" i="10" l="1"/>
  <c r="M164" i="10"/>
  <c r="L164" i="10"/>
  <c r="I165" i="10"/>
  <c r="L165" i="10" l="1"/>
  <c r="I166" i="10"/>
  <c r="J166" i="10"/>
  <c r="M165" i="10"/>
  <c r="M166" i="10" l="1"/>
  <c r="J167" i="10"/>
  <c r="L166" i="10"/>
  <c r="I167" i="10"/>
  <c r="I168" i="10" l="1"/>
  <c r="L167" i="10"/>
  <c r="J168" i="10"/>
  <c r="M167" i="10"/>
  <c r="J169" i="10" l="1"/>
  <c r="M168" i="10"/>
  <c r="L168" i="10"/>
  <c r="I169" i="10"/>
  <c r="I170" i="10" l="1"/>
  <c r="L169" i="10"/>
  <c r="J170" i="10"/>
  <c r="M169" i="10"/>
  <c r="J171" i="10" l="1"/>
  <c r="M170" i="10"/>
  <c r="L170" i="10"/>
  <c r="I171" i="10"/>
  <c r="L171" i="10" l="1"/>
  <c r="I172" i="10"/>
  <c r="J172" i="10"/>
  <c r="M171" i="10"/>
  <c r="M172" i="10" l="1"/>
  <c r="J173" i="10"/>
  <c r="I173" i="10"/>
  <c r="L172" i="10"/>
  <c r="L173" i="10" l="1"/>
  <c r="I174" i="10"/>
  <c r="M173" i="10"/>
  <c r="J174" i="10"/>
  <c r="M174" i="10" l="1"/>
  <c r="J175" i="10"/>
  <c r="I175" i="10"/>
  <c r="L174" i="10"/>
  <c r="I176" i="10" l="1"/>
  <c r="L175" i="10"/>
  <c r="M175" i="10"/>
  <c r="J176" i="10"/>
  <c r="J177" i="10" l="1"/>
  <c r="M176" i="10"/>
  <c r="I177" i="10"/>
  <c r="L176" i="10"/>
  <c r="I178" i="10" l="1"/>
  <c r="L177" i="10"/>
  <c r="M177" i="10"/>
  <c r="J178" i="10"/>
  <c r="J179" i="10" l="1"/>
  <c r="M178" i="10"/>
  <c r="I179" i="10"/>
  <c r="L178" i="10"/>
  <c r="L179" i="10" l="1"/>
  <c r="I180" i="10"/>
  <c r="J180" i="10"/>
  <c r="M179" i="10"/>
  <c r="M180" i="10" l="1"/>
  <c r="J181" i="10"/>
  <c r="I181" i="10"/>
  <c r="L180" i="10"/>
  <c r="L181" i="10" l="1"/>
  <c r="I182" i="10"/>
  <c r="J182" i="10"/>
  <c r="M181" i="10"/>
  <c r="M182" i="10" l="1"/>
  <c r="J183" i="10"/>
  <c r="L182" i="10"/>
  <c r="I183" i="10"/>
  <c r="I184" i="10" l="1"/>
  <c r="L183" i="10"/>
  <c r="J184" i="10"/>
  <c r="M183" i="10"/>
  <c r="J185" i="10" l="1"/>
  <c r="M184" i="10"/>
  <c r="L184" i="10"/>
  <c r="I185" i="10"/>
  <c r="I186" i="10" l="1"/>
  <c r="L185" i="10"/>
  <c r="J186" i="10"/>
  <c r="M185" i="10"/>
  <c r="J187" i="10" l="1"/>
  <c r="M186" i="10"/>
  <c r="L186" i="10"/>
  <c r="I187" i="10"/>
  <c r="L187" i="10" l="1"/>
  <c r="I188" i="10"/>
  <c r="J188" i="10"/>
  <c r="M187" i="10"/>
  <c r="M188" i="10" l="1"/>
  <c r="J189" i="10"/>
  <c r="I189" i="10"/>
  <c r="L188" i="10"/>
  <c r="L189" i="10" l="1"/>
  <c r="I190" i="10"/>
  <c r="M189" i="10"/>
  <c r="J190" i="10"/>
  <c r="M190" i="10" l="1"/>
  <c r="J191" i="10"/>
  <c r="I191" i="10"/>
  <c r="L190" i="10"/>
  <c r="I192" i="10" l="1"/>
  <c r="L191" i="10"/>
  <c r="M191" i="10"/>
  <c r="J192" i="10"/>
  <c r="J193" i="10" l="1"/>
  <c r="M192" i="10"/>
  <c r="I193" i="10"/>
  <c r="L192" i="10"/>
  <c r="I194" i="10" l="1"/>
  <c r="L193" i="10"/>
  <c r="M193" i="10"/>
  <c r="J194" i="10"/>
  <c r="J195" i="10" l="1"/>
  <c r="M194" i="10"/>
  <c r="I195" i="10"/>
  <c r="L194" i="10"/>
  <c r="L195" i="10" l="1"/>
  <c r="I196" i="10"/>
  <c r="J196" i="10"/>
  <c r="M195" i="10"/>
  <c r="M196" i="10" l="1"/>
  <c r="J197" i="10"/>
  <c r="I197" i="10"/>
  <c r="L196" i="10"/>
  <c r="L197" i="10" l="1"/>
  <c r="I198" i="10"/>
  <c r="J198" i="10"/>
  <c r="M197" i="10"/>
  <c r="M198" i="10" l="1"/>
  <c r="J199" i="10"/>
  <c r="L198" i="10"/>
  <c r="I199" i="10"/>
  <c r="I200" i="10" l="1"/>
  <c r="L199" i="10"/>
  <c r="J200" i="10"/>
  <c r="M199" i="10"/>
  <c r="J201" i="10" l="1"/>
  <c r="M200" i="10"/>
  <c r="L200" i="10"/>
  <c r="I201" i="10"/>
  <c r="I202" i="10" l="1"/>
  <c r="L201" i="10"/>
  <c r="J202" i="10"/>
  <c r="M201" i="10"/>
  <c r="J203" i="10" l="1"/>
  <c r="M202" i="10"/>
  <c r="L202" i="10"/>
  <c r="I203" i="10"/>
  <c r="L203" i="10" l="1"/>
  <c r="I204" i="10"/>
  <c r="J204" i="10"/>
  <c r="M203" i="10"/>
  <c r="M204" i="10" l="1"/>
  <c r="J205" i="10"/>
  <c r="I205" i="10"/>
  <c r="L204" i="10"/>
  <c r="L205" i="10" l="1"/>
  <c r="I206" i="10"/>
  <c r="M205" i="10"/>
  <c r="J206" i="10"/>
  <c r="M206" i="10" l="1"/>
  <c r="J207" i="10"/>
  <c r="I207" i="10"/>
  <c r="L206" i="10"/>
  <c r="I208" i="10" l="1"/>
  <c r="L207" i="10"/>
  <c r="M207" i="10"/>
  <c r="J208" i="10"/>
  <c r="J209" i="10" l="1"/>
  <c r="M208" i="10"/>
  <c r="I209" i="10"/>
  <c r="L208" i="10"/>
  <c r="I210" i="10" l="1"/>
  <c r="L209" i="10"/>
  <c r="M209" i="10"/>
  <c r="J210" i="10"/>
  <c r="J211" i="10" l="1"/>
  <c r="M210" i="10"/>
  <c r="I211" i="10"/>
  <c r="L210" i="10"/>
  <c r="L211" i="10" l="1"/>
  <c r="I212" i="10"/>
  <c r="J212" i="10"/>
  <c r="M211" i="10"/>
  <c r="M212" i="10" l="1"/>
  <c r="J213" i="10"/>
  <c r="I213" i="10"/>
  <c r="L212" i="10"/>
  <c r="L213" i="10" l="1"/>
  <c r="I214" i="10"/>
  <c r="J214" i="10"/>
  <c r="M213" i="10"/>
  <c r="M214" i="10" l="1"/>
  <c r="J215" i="10"/>
  <c r="L214" i="10"/>
  <c r="I215" i="10"/>
  <c r="I216" i="10" l="1"/>
  <c r="L215" i="10"/>
  <c r="J216" i="10"/>
  <c r="M215" i="10"/>
  <c r="J217" i="10" l="1"/>
  <c r="M216" i="10"/>
  <c r="L216" i="10"/>
  <c r="I217" i="10"/>
  <c r="I218" i="10" l="1"/>
  <c r="L217" i="10"/>
  <c r="J218" i="10"/>
  <c r="M217" i="10"/>
  <c r="J219" i="10" l="1"/>
  <c r="M218" i="10"/>
  <c r="L218" i="10"/>
  <c r="I219" i="10"/>
  <c r="L219" i="10" l="1"/>
  <c r="I220" i="10"/>
  <c r="J220" i="10"/>
  <c r="M219" i="10"/>
  <c r="M220" i="10" l="1"/>
  <c r="J221" i="10"/>
  <c r="I221" i="10"/>
  <c r="L220" i="10"/>
  <c r="L221" i="10" l="1"/>
  <c r="I222" i="10"/>
  <c r="M221" i="10"/>
  <c r="J222" i="10"/>
  <c r="M222" i="10" l="1"/>
  <c r="J223" i="10"/>
  <c r="I223" i="10"/>
  <c r="L222" i="10"/>
  <c r="I224" i="10" l="1"/>
  <c r="L223" i="10"/>
  <c r="M223" i="10"/>
  <c r="J224" i="10"/>
  <c r="J225" i="10" l="1"/>
  <c r="M224" i="10"/>
  <c r="I225" i="10"/>
  <c r="L224" i="10"/>
  <c r="I226" i="10" l="1"/>
  <c r="L225" i="10"/>
  <c r="M225" i="10"/>
  <c r="J226" i="10"/>
  <c r="J227" i="10" l="1"/>
  <c r="M226" i="10"/>
  <c r="I227" i="10"/>
  <c r="L226" i="10"/>
  <c r="L227" i="10" l="1"/>
  <c r="I228" i="10"/>
  <c r="J228" i="10"/>
  <c r="M227" i="10"/>
  <c r="M228" i="10" l="1"/>
  <c r="J229" i="10"/>
  <c r="I229" i="10"/>
  <c r="L228" i="10"/>
  <c r="L229" i="10" l="1"/>
  <c r="I230" i="10"/>
  <c r="J230" i="10"/>
  <c r="M229" i="10"/>
  <c r="M230" i="10" l="1"/>
  <c r="J231" i="10"/>
  <c r="L230" i="10"/>
  <c r="I231" i="10"/>
  <c r="I232" i="10" l="1"/>
  <c r="L231" i="10"/>
  <c r="J232" i="10"/>
  <c r="M231" i="10"/>
  <c r="J233" i="10" l="1"/>
  <c r="M232" i="10"/>
  <c r="L232" i="10"/>
  <c r="I233" i="10"/>
  <c r="I234" i="10" l="1"/>
  <c r="L233" i="10"/>
  <c r="J234" i="10"/>
  <c r="M233" i="10"/>
  <c r="J235" i="10" l="1"/>
  <c r="M234" i="10"/>
  <c r="L234" i="10"/>
  <c r="I235" i="10"/>
  <c r="L235" i="10" l="1"/>
  <c r="I236" i="10"/>
  <c r="J236" i="10"/>
  <c r="M235" i="10"/>
  <c r="M236" i="10" l="1"/>
  <c r="J237" i="10"/>
  <c r="I237" i="10"/>
  <c r="L236" i="10"/>
  <c r="L237" i="10" l="1"/>
  <c r="I238" i="10"/>
  <c r="M237" i="10"/>
  <c r="J238" i="10"/>
  <c r="M238" i="10" l="1"/>
  <c r="J239" i="10"/>
  <c r="I239" i="10"/>
  <c r="L238" i="10"/>
  <c r="I240" i="10" l="1"/>
  <c r="L239" i="10"/>
  <c r="M239" i="10"/>
  <c r="J240" i="10"/>
  <c r="J241" i="10" l="1"/>
  <c r="M240" i="10"/>
  <c r="I241" i="10"/>
  <c r="L240" i="10"/>
  <c r="I242" i="10" l="1"/>
  <c r="L241" i="10"/>
  <c r="M241" i="10"/>
  <c r="J242" i="10"/>
  <c r="J243" i="10" l="1"/>
  <c r="M242" i="10"/>
  <c r="I243" i="10"/>
  <c r="L242" i="10"/>
  <c r="L243" i="10" l="1"/>
  <c r="I244" i="10"/>
  <c r="J244" i="10"/>
  <c r="M243" i="10"/>
  <c r="M244" i="10" l="1"/>
  <c r="J245" i="10"/>
  <c r="I245" i="10"/>
  <c r="L244" i="10"/>
  <c r="L245" i="10" l="1"/>
  <c r="I246" i="10"/>
  <c r="J246" i="10"/>
  <c r="M245" i="10"/>
  <c r="M246" i="10" l="1"/>
  <c r="J247" i="10"/>
  <c r="L246" i="10"/>
  <c r="I247" i="10"/>
  <c r="I248" i="10" l="1"/>
  <c r="L247" i="10"/>
  <c r="J248" i="10"/>
  <c r="M247" i="10"/>
  <c r="J249" i="10" l="1"/>
  <c r="M248" i="10"/>
  <c r="L248" i="10"/>
  <c r="I249" i="10"/>
  <c r="I250" i="10" l="1"/>
  <c r="L249" i="10"/>
  <c r="J250" i="10"/>
  <c r="M249" i="10"/>
  <c r="J251" i="10" l="1"/>
  <c r="M250" i="10"/>
  <c r="L250" i="10"/>
  <c r="I251" i="10"/>
  <c r="L251" i="10" l="1"/>
  <c r="I252" i="10"/>
  <c r="J252" i="10"/>
  <c r="M251" i="10"/>
  <c r="M252" i="10" l="1"/>
  <c r="J253" i="10"/>
  <c r="I253" i="10"/>
  <c r="L252" i="10"/>
  <c r="L253" i="10" l="1"/>
  <c r="I254" i="10"/>
  <c r="M253" i="10"/>
  <c r="J254" i="10"/>
  <c r="M254" i="10" l="1"/>
  <c r="J255" i="10"/>
  <c r="I255" i="10"/>
  <c r="L254" i="10"/>
  <c r="I256" i="10" l="1"/>
  <c r="L255" i="10"/>
  <c r="M255" i="10"/>
  <c r="J256" i="10"/>
  <c r="J257" i="10" l="1"/>
  <c r="M256" i="10"/>
  <c r="I257" i="10"/>
  <c r="L256" i="10"/>
  <c r="I258" i="10" l="1"/>
  <c r="L257" i="10"/>
  <c r="M257" i="10"/>
  <c r="J258" i="10"/>
  <c r="J259" i="10" l="1"/>
  <c r="M258" i="10"/>
  <c r="R49" i="10"/>
  <c r="AB5" i="10" s="1"/>
  <c r="I259" i="10"/>
  <c r="L258" i="10"/>
  <c r="Q49" i="10"/>
  <c r="AA5" i="10" s="1"/>
  <c r="L259" i="10" l="1"/>
  <c r="I260" i="10"/>
  <c r="J260" i="10"/>
  <c r="M259" i="10"/>
  <c r="M260" i="10" l="1"/>
  <c r="J261" i="10"/>
  <c r="I261" i="10"/>
  <c r="L260" i="10"/>
  <c r="L261" i="10" l="1"/>
  <c r="I262" i="10"/>
  <c r="J262" i="10"/>
  <c r="M261" i="10"/>
  <c r="M262" i="10" l="1"/>
  <c r="J263" i="10"/>
  <c r="L262" i="10"/>
  <c r="I263" i="10"/>
  <c r="I264" i="10" l="1"/>
  <c r="L263" i="10"/>
  <c r="J264" i="10"/>
  <c r="M263" i="10"/>
  <c r="J265" i="10" l="1"/>
  <c r="M264" i="10"/>
  <c r="L264" i="10"/>
  <c r="I265" i="10"/>
  <c r="I266" i="10" l="1"/>
  <c r="L265" i="10"/>
  <c r="J266" i="10"/>
  <c r="M265" i="10"/>
  <c r="J267" i="10" l="1"/>
  <c r="M266" i="10"/>
  <c r="L266" i="10"/>
  <c r="I267" i="10"/>
  <c r="L267" i="10" l="1"/>
  <c r="I268" i="10"/>
  <c r="J268" i="10"/>
  <c r="M267" i="10"/>
  <c r="M268" i="10" l="1"/>
  <c r="J269" i="10"/>
  <c r="I269" i="10"/>
  <c r="L268" i="10"/>
  <c r="L269" i="10" l="1"/>
  <c r="I270" i="10"/>
  <c r="M269" i="10"/>
  <c r="J270" i="10"/>
  <c r="M270" i="10" l="1"/>
  <c r="J271" i="10"/>
  <c r="I271" i="10"/>
  <c r="L270" i="10"/>
  <c r="I272" i="10" l="1"/>
  <c r="L271" i="10"/>
  <c r="M271" i="10"/>
  <c r="J272" i="10"/>
  <c r="J273" i="10" l="1"/>
  <c r="M272" i="10"/>
  <c r="I273" i="10"/>
  <c r="L272" i="10"/>
  <c r="I274" i="10" l="1"/>
  <c r="L273" i="10"/>
  <c r="M273" i="10"/>
  <c r="J274" i="10"/>
  <c r="J275" i="10" l="1"/>
  <c r="M274" i="10"/>
  <c r="I275" i="10"/>
  <c r="L274" i="10"/>
  <c r="L275" i="10" l="1"/>
  <c r="I276" i="10"/>
  <c r="J276" i="10"/>
  <c r="M275" i="10"/>
  <c r="M276" i="10" l="1"/>
  <c r="J277" i="10"/>
  <c r="I277" i="10"/>
  <c r="L276" i="10"/>
  <c r="L277" i="10" l="1"/>
  <c r="I278" i="10"/>
  <c r="J278" i="10"/>
  <c r="M277" i="10"/>
  <c r="M278" i="10" l="1"/>
  <c r="J279" i="10"/>
  <c r="L278" i="10"/>
  <c r="I279" i="10"/>
  <c r="L279" i="10" l="1"/>
  <c r="I280" i="10"/>
  <c r="J280" i="10"/>
  <c r="M279" i="10"/>
  <c r="J281" i="10" l="1"/>
  <c r="M280" i="10"/>
  <c r="L280" i="10"/>
  <c r="I281" i="10"/>
  <c r="L281" i="10" l="1"/>
  <c r="I282" i="10"/>
  <c r="M281" i="10"/>
  <c r="J282" i="10"/>
  <c r="M282" i="10" l="1"/>
  <c r="J283" i="10"/>
  <c r="L282" i="10"/>
  <c r="I283" i="10"/>
  <c r="L283" i="10" l="1"/>
  <c r="I284" i="10"/>
  <c r="J284" i="10"/>
  <c r="M283" i="10"/>
  <c r="J285" i="10" l="1"/>
  <c r="M284" i="10"/>
  <c r="L284" i="10"/>
  <c r="I285" i="10"/>
  <c r="L285" i="10" l="1"/>
  <c r="I286" i="10"/>
  <c r="M285" i="10"/>
  <c r="J286" i="10"/>
  <c r="M286" i="10" l="1"/>
  <c r="J287" i="10"/>
  <c r="L286" i="10"/>
  <c r="I287" i="10"/>
  <c r="L287" i="10" l="1"/>
  <c r="I288" i="10"/>
  <c r="J288" i="10"/>
  <c r="M287" i="10"/>
  <c r="J289" i="10" l="1"/>
  <c r="M288" i="10"/>
  <c r="L288" i="10"/>
  <c r="I289" i="10"/>
  <c r="L289" i="10" l="1"/>
  <c r="I290" i="10"/>
  <c r="M289" i="10"/>
  <c r="J290" i="10"/>
  <c r="M290" i="10" l="1"/>
  <c r="J291" i="10"/>
  <c r="L290" i="10"/>
  <c r="I291" i="10"/>
  <c r="L291" i="10" l="1"/>
  <c r="I292" i="10"/>
  <c r="J292" i="10"/>
  <c r="M291" i="10"/>
  <c r="J293" i="10" l="1"/>
  <c r="M292" i="10"/>
  <c r="L292" i="10"/>
  <c r="I293" i="10"/>
  <c r="L293" i="10" l="1"/>
  <c r="I294" i="10"/>
  <c r="M293" i="10"/>
  <c r="J294" i="10"/>
  <c r="M294" i="10" l="1"/>
  <c r="J295" i="10"/>
  <c r="L294" i="10"/>
  <c r="I295" i="10"/>
  <c r="L295" i="10" l="1"/>
  <c r="I296" i="10"/>
  <c r="J296" i="10"/>
  <c r="M295" i="10"/>
  <c r="J297" i="10" l="1"/>
  <c r="M296" i="10"/>
  <c r="L296" i="10"/>
  <c r="I297" i="10"/>
  <c r="L297" i="10" l="1"/>
  <c r="I298" i="10"/>
  <c r="M297" i="10"/>
  <c r="J298" i="10"/>
  <c r="M298" i="10" l="1"/>
  <c r="J299" i="10"/>
  <c r="L298" i="10"/>
  <c r="I299" i="10"/>
  <c r="L299" i="10" l="1"/>
  <c r="I300" i="10"/>
  <c r="J300" i="10"/>
  <c r="M299" i="10"/>
  <c r="J301" i="10" l="1"/>
  <c r="M300" i="10"/>
  <c r="L300" i="10"/>
  <c r="I301" i="10"/>
  <c r="L301" i="10" l="1"/>
  <c r="I302" i="10"/>
  <c r="M301" i="10"/>
  <c r="J302" i="10"/>
  <c r="M302" i="10" l="1"/>
  <c r="J303" i="10"/>
  <c r="L302" i="10"/>
  <c r="I303" i="10"/>
  <c r="L303" i="10" l="1"/>
  <c r="I304" i="10"/>
  <c r="J304" i="10"/>
  <c r="M303" i="10"/>
  <c r="J305" i="10" l="1"/>
  <c r="M304" i="10"/>
  <c r="L304" i="10"/>
  <c r="I305" i="10"/>
  <c r="L305" i="10" l="1"/>
  <c r="I306" i="10"/>
  <c r="M305" i="10"/>
  <c r="J306" i="10"/>
  <c r="M306" i="10" l="1"/>
  <c r="J307" i="10"/>
  <c r="L306" i="10"/>
  <c r="I307" i="10"/>
  <c r="L307" i="10" l="1"/>
  <c r="I308" i="10"/>
  <c r="J308" i="10"/>
  <c r="M307" i="10"/>
  <c r="J309" i="10" l="1"/>
  <c r="M308" i="10"/>
  <c r="L308" i="10"/>
  <c r="I309" i="10"/>
  <c r="L309" i="10" l="1"/>
  <c r="I310" i="10"/>
  <c r="M309" i="10"/>
  <c r="J310" i="10"/>
  <c r="M310" i="10" l="1"/>
  <c r="J311" i="10"/>
  <c r="L310" i="10"/>
  <c r="I311" i="10"/>
  <c r="L311" i="10" l="1"/>
  <c r="I312" i="10"/>
  <c r="J312" i="10"/>
  <c r="M311" i="10"/>
  <c r="J313" i="10" l="1"/>
  <c r="M312" i="10"/>
  <c r="L312" i="10"/>
  <c r="I313" i="10"/>
  <c r="L313" i="10" l="1"/>
  <c r="I314" i="10"/>
  <c r="M313" i="10"/>
  <c r="J314" i="10"/>
  <c r="M314" i="10" l="1"/>
  <c r="J315" i="10"/>
  <c r="L314" i="10"/>
  <c r="I315" i="10"/>
  <c r="L315" i="10" l="1"/>
  <c r="I316" i="10"/>
  <c r="J316" i="10"/>
  <c r="M315" i="10"/>
  <c r="J317" i="10" l="1"/>
  <c r="M316" i="10"/>
  <c r="L316" i="10"/>
  <c r="I317" i="10"/>
  <c r="L317" i="10" l="1"/>
  <c r="I318" i="10"/>
  <c r="M317" i="10"/>
  <c r="J318" i="10"/>
  <c r="M318" i="10" l="1"/>
  <c r="J319" i="10"/>
  <c r="L318" i="10"/>
  <c r="I319" i="10"/>
  <c r="L319" i="10" l="1"/>
  <c r="I320" i="10"/>
  <c r="J320" i="10"/>
  <c r="M319" i="10"/>
  <c r="J321" i="10" l="1"/>
  <c r="M320" i="10"/>
  <c r="L320" i="10"/>
  <c r="I321" i="10"/>
  <c r="L321" i="10" l="1"/>
  <c r="I322" i="10"/>
  <c r="M321" i="10"/>
  <c r="J322" i="10"/>
  <c r="M322" i="10" l="1"/>
  <c r="J323" i="10"/>
  <c r="L322" i="10"/>
  <c r="I323" i="10"/>
  <c r="L323" i="10" l="1"/>
  <c r="I324" i="10"/>
  <c r="J324" i="10"/>
  <c r="M323" i="10"/>
  <c r="J325" i="10" l="1"/>
  <c r="M324" i="10"/>
  <c r="L324" i="10"/>
  <c r="I325" i="10"/>
  <c r="L325" i="10" l="1"/>
  <c r="I326" i="10"/>
  <c r="M325" i="10"/>
  <c r="J326" i="10"/>
  <c r="M326" i="10" l="1"/>
  <c r="J327" i="10"/>
  <c r="L326" i="10"/>
  <c r="I327" i="10"/>
  <c r="L327" i="10" l="1"/>
  <c r="I328" i="10"/>
  <c r="J328" i="10"/>
  <c r="M327" i="10"/>
  <c r="J329" i="10" l="1"/>
  <c r="M328" i="10"/>
  <c r="L328" i="10"/>
  <c r="I329" i="10"/>
  <c r="L329" i="10" l="1"/>
  <c r="I330" i="10"/>
  <c r="M329" i="10"/>
  <c r="J330" i="10"/>
  <c r="M330" i="10" l="1"/>
  <c r="J331" i="10"/>
  <c r="L330" i="10"/>
  <c r="I331" i="10"/>
  <c r="L331" i="10" l="1"/>
  <c r="I332" i="10"/>
  <c r="J332" i="10"/>
  <c r="M331" i="10"/>
  <c r="J333" i="10" l="1"/>
  <c r="M332" i="10"/>
  <c r="L332" i="10"/>
  <c r="I333" i="10"/>
  <c r="L333" i="10" l="1"/>
  <c r="I334" i="10"/>
  <c r="M333" i="10"/>
  <c r="J334" i="10"/>
  <c r="M334" i="10" l="1"/>
  <c r="J335" i="10"/>
  <c r="L334" i="10"/>
  <c r="I335" i="10"/>
  <c r="L335" i="10" l="1"/>
  <c r="I336" i="10"/>
  <c r="J336" i="10"/>
  <c r="M335" i="10"/>
  <c r="J337" i="10" l="1"/>
  <c r="M336" i="10"/>
  <c r="L336" i="10"/>
  <c r="I337" i="10"/>
  <c r="L337" i="10" l="1"/>
  <c r="I338" i="10"/>
  <c r="M337" i="10"/>
  <c r="J338" i="10"/>
  <c r="M338" i="10" l="1"/>
  <c r="J339" i="10"/>
  <c r="L338" i="10"/>
  <c r="I339" i="10"/>
  <c r="L339" i="10" l="1"/>
  <c r="I340" i="10"/>
  <c r="J340" i="10"/>
  <c r="M339" i="10"/>
  <c r="J341" i="10" l="1"/>
  <c r="M340" i="10"/>
  <c r="L340" i="10"/>
  <c r="I341" i="10"/>
  <c r="L341" i="10" l="1"/>
  <c r="I342" i="10"/>
  <c r="M341" i="10"/>
  <c r="J342" i="10"/>
  <c r="M342" i="10" l="1"/>
  <c r="J343" i="10"/>
  <c r="L342" i="10"/>
  <c r="I343" i="10"/>
  <c r="L343" i="10" l="1"/>
  <c r="I344" i="10"/>
  <c r="J344" i="10"/>
  <c r="M343" i="10"/>
  <c r="J345" i="10" l="1"/>
  <c r="M344" i="10"/>
  <c r="L344" i="10"/>
  <c r="I345" i="10"/>
  <c r="L345" i="10" l="1"/>
  <c r="I346" i="10"/>
  <c r="M345" i="10"/>
  <c r="J346" i="10"/>
  <c r="M346" i="10" l="1"/>
  <c r="J347" i="10"/>
  <c r="L346" i="10"/>
  <c r="I347" i="10"/>
  <c r="L347" i="10" l="1"/>
  <c r="I348" i="10"/>
  <c r="J348" i="10"/>
  <c r="M347" i="10"/>
  <c r="J349" i="10" l="1"/>
  <c r="M348" i="10"/>
  <c r="L348" i="10"/>
  <c r="I349" i="10"/>
  <c r="L349" i="10" l="1"/>
  <c r="I350" i="10"/>
  <c r="M349" i="10"/>
  <c r="J350" i="10"/>
  <c r="M350" i="10" l="1"/>
  <c r="J351" i="10"/>
  <c r="L350" i="10"/>
  <c r="I351" i="10"/>
  <c r="L351" i="10" l="1"/>
  <c r="I352" i="10"/>
  <c r="J352" i="10"/>
  <c r="M351" i="10"/>
  <c r="J353" i="10" l="1"/>
  <c r="M352" i="10"/>
  <c r="L352" i="10"/>
  <c r="I353" i="10"/>
  <c r="L353" i="10" l="1"/>
  <c r="I354" i="10"/>
  <c r="M353" i="10"/>
  <c r="J354" i="10"/>
  <c r="M354" i="10" l="1"/>
  <c r="J355" i="10"/>
  <c r="L354" i="10"/>
  <c r="I355" i="10"/>
  <c r="L355" i="10" l="1"/>
  <c r="I356" i="10"/>
  <c r="J356" i="10"/>
  <c r="M355" i="10"/>
  <c r="J357" i="10" l="1"/>
  <c r="M356" i="10"/>
  <c r="L356" i="10"/>
  <c r="I357" i="10"/>
  <c r="L357" i="10" l="1"/>
  <c r="I358" i="10"/>
  <c r="M357" i="10"/>
  <c r="J358" i="10"/>
  <c r="M358" i="10" l="1"/>
  <c r="J359" i="10"/>
  <c r="L358" i="10"/>
  <c r="I359" i="10"/>
  <c r="L359" i="10" l="1"/>
  <c r="I360" i="10"/>
  <c r="J360" i="10"/>
  <c r="M359" i="10"/>
  <c r="J361" i="10" l="1"/>
  <c r="M360" i="10"/>
  <c r="L360" i="10"/>
  <c r="I361" i="10"/>
  <c r="L361" i="10" l="1"/>
  <c r="I362" i="10"/>
  <c r="M361" i="10"/>
  <c r="J362" i="10"/>
  <c r="M362" i="10" l="1"/>
  <c r="J363" i="10"/>
  <c r="L362" i="10"/>
  <c r="I363" i="10"/>
  <c r="L363" i="10" l="1"/>
  <c r="I364" i="10"/>
  <c r="J364" i="10"/>
  <c r="M363" i="10"/>
  <c r="J365" i="10" l="1"/>
  <c r="M364" i="10"/>
  <c r="L364" i="10"/>
  <c r="I365" i="10"/>
  <c r="L365" i="10" l="1"/>
  <c r="I366" i="10"/>
  <c r="M365" i="10"/>
  <c r="J366" i="10"/>
  <c r="M366" i="10" l="1"/>
  <c r="J367" i="10"/>
  <c r="L366" i="10"/>
  <c r="I367" i="10"/>
  <c r="L367" i="10" l="1"/>
  <c r="I368" i="10"/>
  <c r="J368" i="10"/>
  <c r="M367" i="10"/>
  <c r="J369" i="10" l="1"/>
  <c r="M368" i="10"/>
  <c r="L368" i="10"/>
  <c r="I369" i="10"/>
  <c r="L369" i="10" l="1"/>
  <c r="I370" i="10"/>
  <c r="M369" i="10"/>
  <c r="J370" i="10"/>
  <c r="M370" i="10" l="1"/>
  <c r="J371" i="10"/>
  <c r="L370" i="10"/>
  <c r="I371" i="10"/>
  <c r="L371" i="10" l="1"/>
  <c r="I372" i="10"/>
  <c r="J372" i="10"/>
  <c r="M371" i="10"/>
  <c r="J373" i="10" l="1"/>
  <c r="M372" i="10"/>
  <c r="L372" i="10"/>
  <c r="I373" i="10"/>
  <c r="L373" i="10" l="1"/>
  <c r="I374" i="10"/>
  <c r="M373" i="10"/>
  <c r="J374" i="10"/>
  <c r="M374" i="10" l="1"/>
  <c r="J375" i="10"/>
  <c r="L374" i="10"/>
  <c r="I375" i="10"/>
  <c r="L375" i="10" l="1"/>
  <c r="I376" i="10"/>
  <c r="J376" i="10"/>
  <c r="M375" i="10"/>
  <c r="J377" i="10" l="1"/>
  <c r="M376" i="10"/>
  <c r="L376" i="10"/>
  <c r="I377" i="10"/>
  <c r="L377" i="10" l="1"/>
  <c r="I378" i="10"/>
  <c r="M377" i="10"/>
  <c r="J378" i="10"/>
  <c r="M378" i="10" l="1"/>
  <c r="J379" i="10"/>
  <c r="L378" i="10"/>
  <c r="I379" i="10"/>
  <c r="L379" i="10" l="1"/>
  <c r="I380" i="10"/>
  <c r="J380" i="10"/>
  <c r="M379" i="10"/>
  <c r="J381" i="10" l="1"/>
  <c r="M380" i="10"/>
  <c r="L380" i="10"/>
  <c r="I381" i="10"/>
  <c r="L381" i="10" l="1"/>
  <c r="I382" i="10"/>
  <c r="M381" i="10"/>
  <c r="J382" i="10"/>
  <c r="M382" i="10" l="1"/>
  <c r="J383" i="10"/>
  <c r="L382" i="10"/>
  <c r="I383" i="10"/>
  <c r="L383" i="10" l="1"/>
  <c r="I384" i="10"/>
  <c r="J384" i="10"/>
  <c r="M383" i="10"/>
  <c r="J385" i="10" l="1"/>
  <c r="M384" i="10"/>
  <c r="L384" i="10"/>
  <c r="I385" i="10"/>
  <c r="L385" i="10" l="1"/>
  <c r="I386" i="10"/>
  <c r="M385" i="10"/>
  <c r="J386" i="10"/>
  <c r="M386" i="10" l="1"/>
  <c r="J387" i="10"/>
  <c r="L386" i="10"/>
  <c r="I387" i="10"/>
  <c r="L387" i="10" l="1"/>
  <c r="I388" i="10"/>
  <c r="J388" i="10"/>
  <c r="M387" i="10"/>
  <c r="J389" i="10" l="1"/>
  <c r="M388" i="10"/>
  <c r="L388" i="10"/>
  <c r="I389" i="10"/>
  <c r="L389" i="10" l="1"/>
  <c r="I390" i="10"/>
  <c r="M389" i="10"/>
  <c r="J390" i="10"/>
  <c r="M390" i="10" l="1"/>
  <c r="J391" i="10"/>
  <c r="L390" i="10"/>
  <c r="I391" i="10"/>
  <c r="L391" i="10" l="1"/>
  <c r="I392" i="10"/>
  <c r="J392" i="10"/>
  <c r="M391" i="10"/>
  <c r="J393" i="10" l="1"/>
  <c r="M392" i="10"/>
  <c r="L392" i="10"/>
  <c r="I393" i="10"/>
  <c r="L393" i="10" l="1"/>
  <c r="I394" i="10"/>
  <c r="M393" i="10"/>
  <c r="J394" i="10"/>
  <c r="M394" i="10" l="1"/>
  <c r="J395" i="10"/>
  <c r="L394" i="10"/>
  <c r="I395" i="10"/>
  <c r="L395" i="10" l="1"/>
  <c r="I396" i="10"/>
  <c r="J396" i="10"/>
  <c r="M395" i="10"/>
  <c r="J397" i="10" l="1"/>
  <c r="M396" i="10"/>
  <c r="L396" i="10"/>
  <c r="I397" i="10"/>
  <c r="L397" i="10" l="1"/>
  <c r="I398" i="10"/>
  <c r="M397" i="10"/>
  <c r="J398" i="10"/>
  <c r="M398" i="10" l="1"/>
  <c r="J399" i="10"/>
  <c r="L398" i="10"/>
  <c r="I399" i="10"/>
  <c r="L399" i="10" l="1"/>
  <c r="I400" i="10"/>
  <c r="J400" i="10"/>
  <c r="M399" i="10"/>
  <c r="J401" i="10" l="1"/>
  <c r="M400" i="10"/>
  <c r="L400" i="10"/>
  <c r="I401" i="10"/>
  <c r="L401" i="10" l="1"/>
  <c r="I402" i="10"/>
  <c r="M401" i="10"/>
  <c r="J402" i="10"/>
  <c r="M402" i="10" l="1"/>
  <c r="J403" i="10"/>
  <c r="L402" i="10"/>
  <c r="I403" i="10"/>
  <c r="L403" i="10" l="1"/>
  <c r="I404" i="10"/>
  <c r="J404" i="10"/>
  <c r="M403" i="10"/>
  <c r="J405" i="10" l="1"/>
  <c r="M404" i="10"/>
  <c r="L404" i="10"/>
  <c r="I405" i="10"/>
  <c r="L405" i="10" l="1"/>
  <c r="I406" i="10"/>
  <c r="M405" i="10"/>
  <c r="J406" i="10"/>
  <c r="M406" i="10" l="1"/>
  <c r="J407" i="10"/>
  <c r="L406" i="10"/>
  <c r="I407" i="10"/>
  <c r="L407" i="10" l="1"/>
  <c r="I408" i="10"/>
  <c r="J408" i="10"/>
  <c r="M407" i="10"/>
  <c r="J409" i="10" l="1"/>
  <c r="M408" i="10"/>
  <c r="L408" i="10"/>
  <c r="I409" i="10"/>
  <c r="L409" i="10" l="1"/>
  <c r="I410" i="10"/>
  <c r="M409" i="10"/>
  <c r="J410" i="10"/>
  <c r="M410" i="10" l="1"/>
  <c r="J411" i="10"/>
  <c r="L410" i="10"/>
  <c r="I411" i="10"/>
  <c r="L411" i="10" l="1"/>
  <c r="I412" i="10"/>
  <c r="J412" i="10"/>
  <c r="M411" i="10"/>
  <c r="J413" i="10" l="1"/>
  <c r="M412" i="10"/>
  <c r="L412" i="10"/>
  <c r="I413" i="10"/>
  <c r="L413" i="10" l="1"/>
  <c r="I414" i="10"/>
  <c r="M413" i="10"/>
  <c r="J414" i="10"/>
  <c r="M414" i="10" l="1"/>
  <c r="J415" i="10"/>
  <c r="L414" i="10"/>
  <c r="I415" i="10"/>
  <c r="L415" i="10" l="1"/>
  <c r="I416" i="10"/>
  <c r="J416" i="10"/>
  <c r="M415" i="10"/>
  <c r="J417" i="10" l="1"/>
  <c r="M416" i="10"/>
  <c r="L416" i="10"/>
  <c r="I417" i="10"/>
  <c r="L417" i="10" l="1"/>
  <c r="I418" i="10"/>
  <c r="M417" i="10"/>
  <c r="J418" i="10"/>
  <c r="M418" i="10" l="1"/>
  <c r="J419" i="10"/>
  <c r="L418" i="10"/>
  <c r="I419" i="10"/>
  <c r="L419" i="10" l="1"/>
  <c r="I420" i="10"/>
  <c r="J420" i="10"/>
  <c r="M419" i="10"/>
  <c r="J421" i="10" l="1"/>
  <c r="M420" i="10"/>
  <c r="L420" i="10"/>
  <c r="I421" i="10"/>
  <c r="L421" i="10" l="1"/>
  <c r="I422" i="10"/>
  <c r="M421" i="10"/>
  <c r="J422" i="10"/>
  <c r="M422" i="10" l="1"/>
  <c r="J423" i="10"/>
  <c r="L422" i="10"/>
  <c r="I423" i="10"/>
  <c r="L423" i="10" l="1"/>
  <c r="I424" i="10"/>
  <c r="J424" i="10"/>
  <c r="M423" i="10"/>
  <c r="J425" i="10" l="1"/>
  <c r="M424" i="10"/>
  <c r="L424" i="10"/>
  <c r="I425" i="10"/>
  <c r="L425" i="10" l="1"/>
  <c r="I426" i="10"/>
  <c r="M425" i="10"/>
  <c r="J426" i="10"/>
  <c r="M426" i="10" l="1"/>
  <c r="J427" i="10"/>
  <c r="L426" i="10"/>
  <c r="I427" i="10"/>
  <c r="L427" i="10" l="1"/>
  <c r="I428" i="10"/>
  <c r="J428" i="10"/>
  <c r="M427" i="10"/>
  <c r="J429" i="10" l="1"/>
  <c r="M428" i="10"/>
  <c r="L428" i="10"/>
  <c r="I429" i="10"/>
  <c r="L429" i="10" l="1"/>
  <c r="I430" i="10"/>
  <c r="M429" i="10"/>
  <c r="J430" i="10"/>
  <c r="M430" i="10" l="1"/>
  <c r="J431" i="10"/>
  <c r="L430" i="10"/>
  <c r="I431" i="10"/>
  <c r="L431" i="10" l="1"/>
  <c r="I432" i="10"/>
  <c r="J432" i="10"/>
  <c r="M431" i="10"/>
  <c r="J433" i="10" l="1"/>
  <c r="M432" i="10"/>
  <c r="L432" i="10"/>
  <c r="I433" i="10"/>
  <c r="L433" i="10" l="1"/>
  <c r="I434" i="10"/>
  <c r="M433" i="10"/>
  <c r="J434" i="10"/>
  <c r="M434" i="10" l="1"/>
  <c r="J435" i="10"/>
  <c r="L434" i="10"/>
  <c r="I435" i="10"/>
  <c r="L435" i="10" l="1"/>
  <c r="I436" i="10"/>
  <c r="J436" i="10"/>
  <c r="M435" i="10"/>
  <c r="J437" i="10" l="1"/>
  <c r="M436" i="10"/>
  <c r="L436" i="10"/>
  <c r="I437" i="10"/>
  <c r="L437" i="10" l="1"/>
  <c r="I438" i="10"/>
  <c r="M437" i="10"/>
  <c r="J438" i="10"/>
  <c r="M438" i="10" l="1"/>
  <c r="J439" i="10"/>
  <c r="L438" i="10"/>
  <c r="I439" i="10"/>
  <c r="L439" i="10" l="1"/>
  <c r="I440" i="10"/>
  <c r="J440" i="10"/>
  <c r="M439" i="10"/>
  <c r="J441" i="10" l="1"/>
  <c r="M440" i="10"/>
  <c r="L440" i="10"/>
  <c r="I441" i="10"/>
  <c r="L441" i="10" l="1"/>
  <c r="I442" i="10"/>
  <c r="M441" i="10"/>
  <c r="J442" i="10"/>
  <c r="M442" i="10" l="1"/>
  <c r="J443" i="10"/>
  <c r="L442" i="10"/>
  <c r="I443" i="10"/>
  <c r="L443" i="10" l="1"/>
  <c r="I444" i="10"/>
  <c r="J444" i="10"/>
  <c r="M443" i="10"/>
  <c r="J445" i="10" l="1"/>
  <c r="M444" i="10"/>
  <c r="I445" i="10"/>
  <c r="L444" i="10"/>
  <c r="I446" i="10" l="1"/>
  <c r="L445" i="10"/>
  <c r="M445" i="10"/>
  <c r="J446" i="10"/>
  <c r="J447" i="10" l="1"/>
  <c r="M446" i="10"/>
  <c r="I447" i="10"/>
  <c r="L446" i="10"/>
  <c r="I448" i="10" l="1"/>
  <c r="L447" i="10"/>
  <c r="J448" i="10"/>
  <c r="M447" i="10"/>
  <c r="J449" i="10" l="1"/>
  <c r="M448" i="10"/>
  <c r="I449" i="10"/>
  <c r="L448" i="10"/>
  <c r="I450" i="10" l="1"/>
  <c r="L449" i="10"/>
  <c r="J450" i="10"/>
  <c r="M449" i="10"/>
  <c r="M450" i="10" l="1"/>
  <c r="J451" i="10"/>
  <c r="I451" i="10"/>
  <c r="L450" i="10"/>
  <c r="I452" i="10" l="1"/>
  <c r="L451" i="10"/>
  <c r="J452" i="10"/>
  <c r="M451" i="10"/>
  <c r="M452" i="10" l="1"/>
  <c r="J453" i="10"/>
  <c r="I453" i="10"/>
  <c r="L452" i="10"/>
  <c r="I454" i="10" l="1"/>
  <c r="L453" i="10"/>
  <c r="M453" i="10"/>
  <c r="J454" i="10"/>
  <c r="J455" i="10" l="1"/>
  <c r="M454" i="10"/>
  <c r="I455" i="10"/>
  <c r="L454" i="10"/>
  <c r="I456" i="10" l="1"/>
  <c r="L455" i="10"/>
  <c r="J456" i="10"/>
  <c r="M455" i="10"/>
  <c r="M456" i="10" l="1"/>
  <c r="J457" i="10"/>
  <c r="I457" i="10"/>
  <c r="L456" i="10"/>
  <c r="I458" i="10" l="1"/>
  <c r="L457" i="10"/>
  <c r="J458" i="10"/>
  <c r="M457" i="10"/>
  <c r="J459" i="10" l="1"/>
  <c r="M458" i="10"/>
  <c r="I459" i="10"/>
  <c r="L458" i="10"/>
  <c r="I460" i="10" l="1"/>
  <c r="L459" i="10"/>
  <c r="J460" i="10"/>
  <c r="M459" i="10"/>
  <c r="J461" i="10" l="1"/>
  <c r="M460" i="10"/>
  <c r="I461" i="10"/>
  <c r="L460" i="10"/>
  <c r="I462" i="10" l="1"/>
  <c r="L461" i="10"/>
  <c r="M461" i="10"/>
  <c r="J462" i="10"/>
  <c r="M462" i="10" l="1"/>
  <c r="J463" i="10"/>
  <c r="I463" i="10"/>
  <c r="L462" i="10"/>
  <c r="I464" i="10" l="1"/>
  <c r="L463" i="10"/>
  <c r="M463" i="10"/>
  <c r="J464" i="10"/>
  <c r="J465" i="10" l="1"/>
  <c r="M464" i="10"/>
  <c r="I465" i="10"/>
  <c r="L464" i="10"/>
  <c r="I466" i="10" l="1"/>
  <c r="L465" i="10"/>
  <c r="J466" i="10"/>
  <c r="M465" i="10"/>
  <c r="J467" i="10" l="1"/>
  <c r="M466" i="10"/>
  <c r="I467" i="10"/>
  <c r="L466" i="10"/>
  <c r="I468" i="10" l="1"/>
  <c r="L467" i="10"/>
  <c r="J468" i="10"/>
  <c r="M467" i="10"/>
  <c r="J469" i="10" l="1"/>
  <c r="M468" i="10"/>
  <c r="I469" i="10"/>
  <c r="L468" i="10"/>
  <c r="I470" i="10" l="1"/>
  <c r="L469" i="10"/>
  <c r="M469" i="10"/>
  <c r="J470" i="10"/>
  <c r="M470" i="10" l="1"/>
  <c r="J471" i="10"/>
  <c r="I471" i="10"/>
  <c r="L470" i="10"/>
  <c r="I472" i="10" l="1"/>
  <c r="L471" i="10"/>
  <c r="M471" i="10"/>
  <c r="J472" i="10"/>
  <c r="M472" i="10" l="1"/>
  <c r="J473" i="10"/>
  <c r="I473" i="10"/>
  <c r="L472" i="10"/>
  <c r="I474" i="10" l="1"/>
  <c r="L473" i="10"/>
  <c r="J474" i="10"/>
  <c r="M473" i="10"/>
  <c r="J475" i="10" l="1"/>
  <c r="M474" i="10"/>
  <c r="I475" i="10"/>
  <c r="L474" i="10"/>
  <c r="I476" i="10" l="1"/>
  <c r="L475" i="10"/>
  <c r="J476" i="10"/>
  <c r="M475" i="10"/>
  <c r="J477" i="10" l="1"/>
  <c r="M476" i="10"/>
  <c r="I477" i="10"/>
  <c r="L476" i="10"/>
  <c r="I478" i="10" l="1"/>
  <c r="L477" i="10"/>
  <c r="M477" i="10"/>
  <c r="J478" i="10"/>
  <c r="M478" i="10" l="1"/>
  <c r="J479" i="10"/>
  <c r="I479" i="10"/>
  <c r="L478" i="10"/>
  <c r="I480" i="10" l="1"/>
  <c r="L479" i="10"/>
  <c r="M479" i="10"/>
  <c r="J480" i="10"/>
  <c r="J481" i="10" l="1"/>
  <c r="M480" i="10"/>
  <c r="I481" i="10"/>
  <c r="L480" i="10"/>
  <c r="I482" i="10" l="1"/>
  <c r="L481" i="10"/>
  <c r="J482" i="10"/>
  <c r="M481" i="10"/>
  <c r="J483" i="10" l="1"/>
  <c r="M482" i="10"/>
  <c r="I483" i="10"/>
  <c r="L482" i="10"/>
  <c r="I484" i="10" l="1"/>
  <c r="L483" i="10"/>
  <c r="J484" i="10"/>
  <c r="M483" i="10"/>
  <c r="J485" i="10" l="1"/>
  <c r="M484" i="10"/>
  <c r="I485" i="10"/>
  <c r="L484" i="10"/>
  <c r="I486" i="10" l="1"/>
  <c r="L485" i="10"/>
  <c r="M485" i="10"/>
  <c r="J486" i="10"/>
  <c r="M486" i="10" l="1"/>
  <c r="J487" i="10"/>
  <c r="I487" i="10"/>
  <c r="L486" i="10"/>
  <c r="I488" i="10" l="1"/>
  <c r="L487" i="10"/>
  <c r="M487" i="10"/>
  <c r="J488" i="10"/>
  <c r="M488" i="10" l="1"/>
  <c r="J489" i="10"/>
  <c r="I489" i="10"/>
  <c r="L488" i="10"/>
  <c r="I490" i="10" l="1"/>
  <c r="L489" i="10"/>
  <c r="J490" i="10"/>
  <c r="M489" i="10"/>
  <c r="J491" i="10" l="1"/>
  <c r="M490" i="10"/>
  <c r="I491" i="10"/>
  <c r="L490" i="10"/>
  <c r="I492" i="10" l="1"/>
  <c r="L491" i="10"/>
  <c r="J492" i="10"/>
  <c r="M491" i="10"/>
  <c r="M492" i="10" l="1"/>
  <c r="J493" i="10"/>
  <c r="I493" i="10"/>
  <c r="L492" i="10"/>
  <c r="I494" i="10" l="1"/>
  <c r="L493" i="10"/>
  <c r="M493" i="10"/>
  <c r="J494" i="10"/>
  <c r="M494" i="10" l="1"/>
  <c r="J495" i="10"/>
  <c r="I495" i="10"/>
  <c r="L494" i="10"/>
  <c r="I496" i="10" l="1"/>
  <c r="L495" i="10"/>
  <c r="M495" i="10"/>
  <c r="J496" i="10"/>
  <c r="M496" i="10" l="1"/>
  <c r="J497" i="10"/>
  <c r="I497" i="10"/>
  <c r="L496" i="10"/>
  <c r="I498" i="10" l="1"/>
  <c r="L497" i="10"/>
  <c r="J498" i="10"/>
  <c r="M497" i="10"/>
  <c r="J499" i="10" l="1"/>
  <c r="M498" i="10"/>
  <c r="I499" i="10"/>
  <c r="L498" i="10"/>
  <c r="I500" i="10" l="1"/>
  <c r="L499" i="10"/>
  <c r="J500" i="10"/>
  <c r="M499" i="10"/>
  <c r="J501" i="10" l="1"/>
  <c r="M500" i="10"/>
  <c r="I501" i="10"/>
  <c r="L500" i="10"/>
  <c r="I502" i="10" l="1"/>
  <c r="L501" i="10"/>
  <c r="M501" i="10"/>
  <c r="J502" i="10"/>
  <c r="M502" i="10" l="1"/>
  <c r="J503" i="10"/>
  <c r="I503" i="10"/>
  <c r="L502" i="10"/>
  <c r="I504" i="10" l="1"/>
  <c r="L503" i="10"/>
  <c r="M503" i="10"/>
  <c r="J504" i="10"/>
  <c r="M504" i="10" l="1"/>
  <c r="J505" i="10"/>
  <c r="I505" i="10"/>
  <c r="L504" i="10"/>
  <c r="I506" i="10" l="1"/>
  <c r="L505" i="10"/>
  <c r="J506" i="10"/>
  <c r="M505" i="10"/>
  <c r="J507" i="10" l="1"/>
  <c r="M506" i="10"/>
  <c r="I507" i="10"/>
  <c r="L506" i="10"/>
  <c r="I508" i="10" l="1"/>
  <c r="L507" i="10"/>
  <c r="J508" i="10"/>
  <c r="M507" i="10"/>
  <c r="J509" i="10" l="1"/>
  <c r="M508" i="10"/>
  <c r="I509" i="10"/>
  <c r="L508" i="10"/>
  <c r="I510" i="10" l="1"/>
  <c r="L509" i="10"/>
  <c r="M509" i="10"/>
  <c r="J510" i="10"/>
  <c r="M510" i="10" l="1"/>
  <c r="J511" i="10"/>
  <c r="R50" i="10"/>
  <c r="AB6" i="10" s="1"/>
  <c r="I511" i="10"/>
  <c r="L510" i="10"/>
  <c r="Q50" i="10"/>
  <c r="AA6" i="10" s="1"/>
  <c r="I512" i="10" l="1"/>
  <c r="L511" i="10"/>
  <c r="M511" i="10"/>
  <c r="J512" i="10"/>
  <c r="M512" i="10" l="1"/>
  <c r="J513" i="10"/>
  <c r="I513" i="10"/>
  <c r="L512" i="10"/>
  <c r="J514" i="10" l="1"/>
  <c r="M513" i="10"/>
  <c r="I514" i="10"/>
  <c r="L513" i="10"/>
  <c r="I515" i="10" l="1"/>
  <c r="L514" i="10"/>
  <c r="J515" i="10"/>
  <c r="M514" i="10"/>
  <c r="J516" i="10" l="1"/>
  <c r="M515" i="10"/>
  <c r="I516" i="10"/>
  <c r="L515" i="10"/>
  <c r="I517" i="10" l="1"/>
  <c r="L516" i="10"/>
  <c r="J517" i="10"/>
  <c r="M516" i="10"/>
  <c r="M517" i="10" l="1"/>
  <c r="J518" i="10"/>
  <c r="I518" i="10"/>
  <c r="L517" i="10"/>
  <c r="M518" i="10" l="1"/>
  <c r="J519" i="10"/>
  <c r="I519" i="10"/>
  <c r="L518" i="10"/>
  <c r="M519" i="10" l="1"/>
  <c r="J520" i="10"/>
  <c r="I520" i="10"/>
  <c r="L519" i="10"/>
  <c r="I521" i="10" l="1"/>
  <c r="L520" i="10"/>
  <c r="M520" i="10"/>
  <c r="J521" i="10"/>
  <c r="J522" i="10" l="1"/>
  <c r="M521" i="10"/>
  <c r="I522" i="10"/>
  <c r="L521" i="10"/>
  <c r="I523" i="10" l="1"/>
  <c r="L522" i="10"/>
  <c r="J523" i="10"/>
  <c r="M522" i="10"/>
  <c r="J524" i="10" l="1"/>
  <c r="M523" i="10"/>
  <c r="I524" i="10"/>
  <c r="L523" i="10"/>
  <c r="I525" i="10" l="1"/>
  <c r="L524" i="10"/>
  <c r="J525" i="10"/>
  <c r="M524" i="10"/>
  <c r="M525" i="10" l="1"/>
  <c r="J526" i="10"/>
  <c r="I526" i="10"/>
  <c r="L525" i="10"/>
  <c r="I527" i="10" l="1"/>
  <c r="L526" i="10"/>
  <c r="M526" i="10"/>
  <c r="J527" i="10"/>
  <c r="M527" i="10" l="1"/>
  <c r="J528" i="10"/>
  <c r="I528" i="10"/>
  <c r="L527" i="10"/>
  <c r="I529" i="10" l="1"/>
  <c r="L528" i="10"/>
  <c r="M528" i="10"/>
  <c r="J529" i="10"/>
  <c r="J530" i="10" l="1"/>
  <c r="M529" i="10"/>
  <c r="I530" i="10"/>
  <c r="L529" i="10"/>
  <c r="I531" i="10" l="1"/>
  <c r="L530" i="10"/>
  <c r="J531" i="10"/>
  <c r="M530" i="10"/>
  <c r="J532" i="10" l="1"/>
  <c r="M531" i="10"/>
  <c r="I532" i="10"/>
  <c r="L531" i="10"/>
  <c r="I533" i="10" l="1"/>
  <c r="L532" i="10"/>
  <c r="J533" i="10"/>
  <c r="M532" i="10"/>
  <c r="M533" i="10" l="1"/>
  <c r="J534" i="10"/>
  <c r="I534" i="10"/>
  <c r="L533" i="10"/>
  <c r="I535" i="10" l="1"/>
  <c r="L534" i="10"/>
  <c r="M534" i="10"/>
  <c r="J535" i="10"/>
  <c r="M535" i="10" l="1"/>
  <c r="J536" i="10"/>
  <c r="I536" i="10"/>
  <c r="L535" i="10"/>
  <c r="I537" i="10" l="1"/>
  <c r="L536" i="10"/>
  <c r="M536" i="10"/>
  <c r="J537" i="10"/>
  <c r="J538" i="10" l="1"/>
  <c r="M537" i="10"/>
  <c r="I538" i="10"/>
  <c r="L537" i="10"/>
  <c r="I539" i="10" l="1"/>
  <c r="L538" i="10"/>
  <c r="J539" i="10"/>
  <c r="M538" i="10"/>
  <c r="J540" i="10" l="1"/>
  <c r="M539" i="10"/>
  <c r="I540" i="10"/>
  <c r="L539" i="10"/>
  <c r="I541" i="10" l="1"/>
  <c r="L540" i="10"/>
  <c r="J541" i="10"/>
  <c r="M540" i="10"/>
  <c r="M541" i="10" l="1"/>
  <c r="J542" i="10"/>
  <c r="I542" i="10"/>
  <c r="L541" i="10"/>
  <c r="I543" i="10" l="1"/>
  <c r="L542" i="10"/>
  <c r="M542" i="10"/>
  <c r="J543" i="10"/>
  <c r="M543" i="10" l="1"/>
  <c r="J544" i="10"/>
  <c r="I544" i="10"/>
  <c r="L543" i="10"/>
  <c r="I545" i="10" l="1"/>
  <c r="L544" i="10"/>
  <c r="M544" i="10"/>
  <c r="J545" i="10"/>
  <c r="J546" i="10" l="1"/>
  <c r="M545" i="10"/>
  <c r="I546" i="10"/>
  <c r="L545" i="10"/>
  <c r="I547" i="10" l="1"/>
  <c r="L546" i="10"/>
  <c r="J547" i="10"/>
  <c r="M546" i="10"/>
  <c r="J548" i="10" l="1"/>
  <c r="M547" i="10"/>
  <c r="I548" i="10"/>
  <c r="L547" i="10"/>
  <c r="I549" i="10" l="1"/>
  <c r="L548" i="10"/>
  <c r="J549" i="10"/>
  <c r="M548" i="10"/>
  <c r="M549" i="10" l="1"/>
  <c r="J550" i="10"/>
  <c r="I550" i="10"/>
  <c r="L549" i="10"/>
  <c r="I551" i="10" l="1"/>
  <c r="L550" i="10"/>
  <c r="M550" i="10"/>
  <c r="J551" i="10"/>
  <c r="M551" i="10" l="1"/>
  <c r="J552" i="10"/>
  <c r="I552" i="10"/>
  <c r="L551" i="10"/>
  <c r="I553" i="10" l="1"/>
  <c r="L552" i="10"/>
  <c r="M552" i="10"/>
  <c r="J553" i="10"/>
  <c r="J554" i="10" l="1"/>
  <c r="M553" i="10"/>
  <c r="I554" i="10"/>
  <c r="L553" i="10"/>
  <c r="I555" i="10" l="1"/>
  <c r="L554" i="10"/>
  <c r="J555" i="10"/>
  <c r="M554" i="10"/>
  <c r="J556" i="10" l="1"/>
  <c r="M555" i="10"/>
  <c r="I556" i="10"/>
  <c r="L555" i="10"/>
  <c r="I557" i="10" l="1"/>
  <c r="L556" i="10"/>
  <c r="J557" i="10"/>
  <c r="M556" i="10"/>
  <c r="M557" i="10" l="1"/>
  <c r="J558" i="10"/>
  <c r="I558" i="10"/>
  <c r="L557" i="10"/>
  <c r="I559" i="10" l="1"/>
  <c r="L558" i="10"/>
  <c r="M558" i="10"/>
  <c r="J559" i="10"/>
  <c r="M559" i="10" l="1"/>
  <c r="J560" i="10"/>
  <c r="I560" i="10"/>
  <c r="L559" i="10"/>
  <c r="I561" i="10" l="1"/>
  <c r="L560" i="10"/>
  <c r="M560" i="10"/>
  <c r="J561" i="10"/>
  <c r="J562" i="10" l="1"/>
  <c r="M561" i="10"/>
  <c r="I562" i="10"/>
  <c r="L561" i="10"/>
  <c r="I563" i="10" l="1"/>
  <c r="L562" i="10"/>
  <c r="J563" i="10"/>
  <c r="M562" i="10"/>
  <c r="J564" i="10" l="1"/>
  <c r="M563" i="10"/>
  <c r="I564" i="10"/>
  <c r="L563" i="10"/>
  <c r="I565" i="10" l="1"/>
  <c r="L564" i="10"/>
  <c r="J565" i="10"/>
  <c r="M564" i="10"/>
  <c r="M565" i="10" l="1"/>
  <c r="J566" i="10"/>
  <c r="I566" i="10"/>
  <c r="L565" i="10"/>
  <c r="I567" i="10" l="1"/>
  <c r="L566" i="10"/>
  <c r="M566" i="10"/>
  <c r="J567" i="10"/>
  <c r="M567" i="10" l="1"/>
  <c r="J568" i="10"/>
  <c r="I568" i="10"/>
  <c r="L567" i="10"/>
  <c r="I569" i="10" l="1"/>
  <c r="L568" i="10"/>
  <c r="M568" i="10"/>
  <c r="J569" i="10"/>
  <c r="J570" i="10" l="1"/>
  <c r="M569" i="10"/>
  <c r="I570" i="10"/>
  <c r="L569" i="10"/>
  <c r="I571" i="10" l="1"/>
  <c r="L570" i="10"/>
  <c r="J571" i="10"/>
  <c r="M570" i="10"/>
  <c r="J572" i="10" l="1"/>
  <c r="M571" i="10"/>
  <c r="I572" i="10"/>
  <c r="L571" i="10"/>
  <c r="I573" i="10" l="1"/>
  <c r="L572" i="10"/>
  <c r="J573" i="10"/>
  <c r="M572" i="10"/>
  <c r="M573" i="10" l="1"/>
  <c r="J574" i="10"/>
  <c r="I574" i="10"/>
  <c r="L573" i="10"/>
  <c r="I575" i="10" l="1"/>
  <c r="L574" i="10"/>
  <c r="M574" i="10"/>
  <c r="J575" i="10"/>
  <c r="M575" i="10" l="1"/>
  <c r="J576" i="10"/>
  <c r="I576" i="10"/>
  <c r="L575" i="10"/>
  <c r="I577" i="10" l="1"/>
  <c r="L576" i="10"/>
  <c r="M576" i="10"/>
  <c r="J577" i="10"/>
  <c r="J578" i="10" l="1"/>
  <c r="M577" i="10"/>
  <c r="I578" i="10"/>
  <c r="L577" i="10"/>
  <c r="I579" i="10" l="1"/>
  <c r="L578" i="10"/>
  <c r="J579" i="10"/>
  <c r="M578" i="10"/>
  <c r="J580" i="10" l="1"/>
  <c r="M579" i="10"/>
  <c r="I580" i="10"/>
  <c r="L579" i="10"/>
  <c r="I581" i="10" l="1"/>
  <c r="L580" i="10"/>
  <c r="J581" i="10"/>
  <c r="M580" i="10"/>
  <c r="M581" i="10" l="1"/>
  <c r="J582" i="10"/>
  <c r="I582" i="10"/>
  <c r="L581" i="10"/>
  <c r="I583" i="10" l="1"/>
  <c r="L582" i="10"/>
  <c r="M582" i="10"/>
  <c r="J583" i="10"/>
  <c r="M583" i="10" l="1"/>
  <c r="J584" i="10"/>
  <c r="I584" i="10"/>
  <c r="L583" i="10"/>
  <c r="I585" i="10" l="1"/>
  <c r="L584" i="10"/>
  <c r="M584" i="10"/>
  <c r="J585" i="10"/>
  <c r="J586" i="10" l="1"/>
  <c r="M585" i="10"/>
  <c r="I586" i="10"/>
  <c r="L585" i="10"/>
  <c r="I587" i="10" l="1"/>
  <c r="L586" i="10"/>
  <c r="J587" i="10"/>
  <c r="M586" i="10"/>
  <c r="J588" i="10" l="1"/>
  <c r="M587" i="10"/>
  <c r="I588" i="10"/>
  <c r="L587" i="10"/>
  <c r="I589" i="10" l="1"/>
  <c r="L588" i="10"/>
  <c r="J589" i="10"/>
  <c r="M588" i="10"/>
  <c r="M589" i="10" l="1"/>
  <c r="J590" i="10"/>
  <c r="I590" i="10"/>
  <c r="L589" i="10"/>
  <c r="I591" i="10" l="1"/>
  <c r="L590" i="10"/>
  <c r="M590" i="10"/>
  <c r="J591" i="10"/>
  <c r="M591" i="10" l="1"/>
  <c r="J592" i="10"/>
  <c r="I592" i="10"/>
  <c r="L591" i="10"/>
  <c r="I593" i="10" l="1"/>
  <c r="L592" i="10"/>
  <c r="M592" i="10"/>
  <c r="J593" i="10"/>
  <c r="J594" i="10" l="1"/>
  <c r="M593" i="10"/>
  <c r="I594" i="10"/>
  <c r="L593" i="10"/>
  <c r="I595" i="10" l="1"/>
  <c r="L594" i="10"/>
  <c r="J595" i="10"/>
  <c r="M594" i="10"/>
  <c r="J596" i="10" l="1"/>
  <c r="M595" i="10"/>
  <c r="I596" i="10"/>
  <c r="L595" i="10"/>
  <c r="I597" i="10" l="1"/>
  <c r="L596" i="10"/>
  <c r="J597" i="10"/>
  <c r="M596" i="10"/>
  <c r="M597" i="10" l="1"/>
  <c r="J598" i="10"/>
  <c r="I598" i="10"/>
  <c r="L597" i="10"/>
  <c r="I599" i="10" l="1"/>
  <c r="L598" i="10"/>
  <c r="M598" i="10"/>
  <c r="J599" i="10"/>
  <c r="M599" i="10" l="1"/>
  <c r="J600" i="10"/>
  <c r="I600" i="10"/>
  <c r="L599" i="10"/>
  <c r="I601" i="10" l="1"/>
  <c r="L600" i="10"/>
  <c r="M600" i="10"/>
  <c r="J601" i="10"/>
  <c r="J602" i="10" l="1"/>
  <c r="M601" i="10"/>
  <c r="I602" i="10"/>
  <c r="L601" i="10"/>
  <c r="I603" i="10" l="1"/>
  <c r="L602" i="10"/>
  <c r="J603" i="10"/>
  <c r="M602" i="10"/>
  <c r="J604" i="10" l="1"/>
  <c r="M603" i="10"/>
  <c r="I604" i="10"/>
  <c r="L603" i="10"/>
  <c r="I605" i="10" l="1"/>
  <c r="L604" i="10"/>
  <c r="J605" i="10"/>
  <c r="M604" i="10"/>
  <c r="M605" i="10" l="1"/>
  <c r="J606" i="10"/>
  <c r="I606" i="10"/>
  <c r="L605" i="10"/>
  <c r="I607" i="10" l="1"/>
  <c r="L606" i="10"/>
  <c r="M606" i="10"/>
  <c r="J607" i="10"/>
  <c r="M607" i="10" l="1"/>
  <c r="J608" i="10"/>
  <c r="I608" i="10"/>
  <c r="L607" i="10"/>
  <c r="I609" i="10" l="1"/>
  <c r="L608" i="10"/>
  <c r="M608" i="10"/>
  <c r="J609" i="10"/>
  <c r="J610" i="10" l="1"/>
  <c r="M609" i="10"/>
  <c r="I610" i="10"/>
  <c r="L609" i="10"/>
  <c r="I611" i="10" l="1"/>
  <c r="L610" i="10"/>
  <c r="J611" i="10"/>
  <c r="M610" i="10"/>
  <c r="J612" i="10" l="1"/>
  <c r="M611" i="10"/>
  <c r="I612" i="10"/>
  <c r="L611" i="10"/>
  <c r="I613" i="10" l="1"/>
  <c r="L612" i="10"/>
  <c r="J613" i="10"/>
  <c r="M612" i="10"/>
  <c r="M613" i="10" l="1"/>
  <c r="J614" i="10"/>
  <c r="I614" i="10"/>
  <c r="L613" i="10"/>
  <c r="I615" i="10" l="1"/>
  <c r="L614" i="10"/>
  <c r="M614" i="10"/>
  <c r="J615" i="10"/>
  <c r="M615" i="10" l="1"/>
  <c r="J616" i="10"/>
  <c r="I616" i="10"/>
  <c r="L615" i="10"/>
  <c r="I617" i="10" l="1"/>
  <c r="L616" i="10"/>
  <c r="M616" i="10"/>
  <c r="J617" i="10"/>
  <c r="J618" i="10" l="1"/>
  <c r="M617" i="10"/>
  <c r="I618" i="10"/>
  <c r="L617" i="10"/>
  <c r="I619" i="10" l="1"/>
  <c r="L618" i="10"/>
  <c r="J619" i="10"/>
  <c r="M618" i="10"/>
  <c r="J620" i="10" l="1"/>
  <c r="M619" i="10"/>
  <c r="I620" i="10"/>
  <c r="L619" i="10"/>
  <c r="I621" i="10" l="1"/>
  <c r="L620" i="10"/>
  <c r="J621" i="10"/>
  <c r="M620" i="10"/>
  <c r="M621" i="10" l="1"/>
  <c r="J622" i="10"/>
  <c r="I622" i="10"/>
  <c r="L621" i="10"/>
  <c r="I623" i="10" l="1"/>
  <c r="L622" i="10"/>
  <c r="M622" i="10"/>
  <c r="J623" i="10"/>
  <c r="M623" i="10" l="1"/>
  <c r="J624" i="10"/>
  <c r="I624" i="10"/>
  <c r="L623" i="10"/>
  <c r="I625" i="10" l="1"/>
  <c r="L624" i="10"/>
  <c r="M624" i="10"/>
  <c r="J625" i="10"/>
  <c r="J626" i="10" l="1"/>
  <c r="M625" i="10"/>
  <c r="I626" i="10"/>
  <c r="L625" i="10"/>
  <c r="I627" i="10" l="1"/>
  <c r="L626" i="10"/>
  <c r="J627" i="10"/>
  <c r="M626" i="10"/>
  <c r="J628" i="10" l="1"/>
  <c r="M627" i="10"/>
  <c r="I628" i="10"/>
  <c r="L627" i="10"/>
  <c r="I629" i="10" l="1"/>
  <c r="L628" i="10"/>
  <c r="J629" i="10"/>
  <c r="M628" i="10"/>
  <c r="M629" i="10" l="1"/>
  <c r="J630" i="10"/>
  <c r="I630" i="10"/>
  <c r="L629" i="10"/>
  <c r="I631" i="10" l="1"/>
  <c r="L630" i="10"/>
  <c r="M630" i="10"/>
  <c r="J631" i="10"/>
  <c r="M631" i="10" l="1"/>
  <c r="J632" i="10"/>
  <c r="I632" i="10"/>
  <c r="L631" i="10"/>
  <c r="I633" i="10" l="1"/>
  <c r="L632" i="10"/>
  <c r="M632" i="10"/>
  <c r="J633" i="10"/>
  <c r="J634" i="10" l="1"/>
  <c r="M633" i="10"/>
  <c r="I634" i="10"/>
  <c r="L633" i="10"/>
  <c r="I635" i="10" l="1"/>
  <c r="L634" i="10"/>
  <c r="J635" i="10"/>
  <c r="M634" i="10"/>
  <c r="J636" i="10" l="1"/>
  <c r="M635" i="10"/>
  <c r="I636" i="10"/>
  <c r="L635" i="10"/>
  <c r="I637" i="10" l="1"/>
  <c r="L636" i="10"/>
  <c r="J637" i="10"/>
  <c r="M636" i="10"/>
  <c r="M637" i="10" l="1"/>
  <c r="J638" i="10"/>
  <c r="I638" i="10"/>
  <c r="L637" i="10"/>
  <c r="I639" i="10" l="1"/>
  <c r="L638" i="10"/>
  <c r="M638" i="10"/>
  <c r="J639" i="10"/>
  <c r="M639" i="10" l="1"/>
  <c r="J640" i="10"/>
  <c r="I640" i="10"/>
  <c r="L639" i="10"/>
  <c r="I641" i="10" l="1"/>
  <c r="L640" i="10"/>
  <c r="M640" i="10"/>
  <c r="J641" i="10"/>
  <c r="J642" i="10" l="1"/>
  <c r="M641" i="10"/>
  <c r="I642" i="10"/>
  <c r="L641" i="10"/>
  <c r="I643" i="10" l="1"/>
  <c r="L642" i="10"/>
  <c r="J643" i="10"/>
  <c r="M642" i="10"/>
  <c r="J644" i="10" l="1"/>
  <c r="M643" i="10"/>
  <c r="I644" i="10"/>
  <c r="L643" i="10"/>
  <c r="I645" i="10" l="1"/>
  <c r="L644" i="10"/>
  <c r="J645" i="10"/>
  <c r="M644" i="10"/>
  <c r="M645" i="10" l="1"/>
  <c r="J646" i="10"/>
  <c r="I646" i="10"/>
  <c r="L645" i="10"/>
  <c r="I647" i="10" l="1"/>
  <c r="L646" i="10"/>
  <c r="M646" i="10"/>
  <c r="J647" i="10"/>
  <c r="M647" i="10" l="1"/>
  <c r="J648" i="10"/>
  <c r="I648" i="10"/>
  <c r="L647" i="10"/>
  <c r="I649" i="10" l="1"/>
  <c r="L648" i="10"/>
  <c r="M648" i="10"/>
  <c r="J649" i="10"/>
  <c r="J650" i="10" l="1"/>
  <c r="M649" i="10"/>
  <c r="I650" i="10"/>
  <c r="L649" i="10"/>
  <c r="I651" i="10" l="1"/>
  <c r="L650" i="10"/>
  <c r="J651" i="10"/>
  <c r="M650" i="10"/>
  <c r="J652" i="10" l="1"/>
  <c r="M651" i="10"/>
  <c r="I652" i="10"/>
  <c r="L651" i="10"/>
  <c r="I653" i="10" l="1"/>
  <c r="L652" i="10"/>
  <c r="J653" i="10"/>
  <c r="M652" i="10"/>
  <c r="M653" i="10" l="1"/>
  <c r="J654" i="10"/>
  <c r="I654" i="10"/>
  <c r="L653" i="10"/>
  <c r="I655" i="10" l="1"/>
  <c r="L654" i="10"/>
  <c r="M654" i="10"/>
  <c r="J655" i="10"/>
  <c r="M655" i="10" l="1"/>
  <c r="J656" i="10"/>
  <c r="I656" i="10"/>
  <c r="L655" i="10"/>
  <c r="I657" i="10" l="1"/>
  <c r="L656" i="10"/>
  <c r="M656" i="10"/>
  <c r="J657" i="10"/>
  <c r="J658" i="10" l="1"/>
  <c r="M657" i="10"/>
  <c r="I658" i="10"/>
  <c r="L657" i="10"/>
  <c r="I659" i="10" l="1"/>
  <c r="L658" i="10"/>
  <c r="J659" i="10"/>
  <c r="M658" i="10"/>
  <c r="J660" i="10" l="1"/>
  <c r="M659" i="10"/>
  <c r="I660" i="10"/>
  <c r="L659" i="10"/>
  <c r="I661" i="10" l="1"/>
  <c r="L660" i="10"/>
  <c r="J661" i="10"/>
  <c r="M660" i="10"/>
  <c r="M661" i="10" l="1"/>
  <c r="J662" i="10"/>
  <c r="I662" i="10"/>
  <c r="L661" i="10"/>
  <c r="I663" i="10" l="1"/>
  <c r="L662" i="10"/>
  <c r="M662" i="10"/>
  <c r="J663" i="10"/>
  <c r="M663" i="10" l="1"/>
  <c r="J664" i="10"/>
  <c r="I664" i="10"/>
  <c r="L663" i="10"/>
  <c r="I665" i="10" l="1"/>
  <c r="L664" i="10"/>
  <c r="M664" i="10"/>
  <c r="J665" i="10"/>
  <c r="J666" i="10" l="1"/>
  <c r="M665" i="10"/>
  <c r="I666" i="10"/>
  <c r="L665" i="10"/>
  <c r="I667" i="10" l="1"/>
  <c r="L666" i="10"/>
  <c r="J667" i="10"/>
  <c r="M666" i="10"/>
  <c r="J668" i="10" l="1"/>
  <c r="M667" i="10"/>
  <c r="I668" i="10"/>
  <c r="L667" i="10"/>
  <c r="I669" i="10" l="1"/>
  <c r="L668" i="10"/>
  <c r="J669" i="10"/>
  <c r="M668" i="10"/>
  <c r="J670" i="10" l="1"/>
  <c r="M669" i="10"/>
  <c r="I670" i="10"/>
  <c r="L669" i="10"/>
  <c r="I671" i="10" l="1"/>
  <c r="L670" i="10"/>
  <c r="M670" i="10"/>
  <c r="J671" i="10"/>
  <c r="J672" i="10" l="1"/>
  <c r="M671" i="10"/>
  <c r="I672" i="10"/>
  <c r="L671" i="10"/>
  <c r="I673" i="10" l="1"/>
  <c r="L672" i="10"/>
  <c r="J673" i="10"/>
  <c r="M672" i="10"/>
  <c r="M673" i="10" l="1"/>
  <c r="J674" i="10"/>
  <c r="I674" i="10"/>
  <c r="L673" i="10"/>
  <c r="I675" i="10" l="1"/>
  <c r="L674" i="10"/>
  <c r="M674" i="10"/>
  <c r="J675" i="10"/>
  <c r="M675" i="10" l="1"/>
  <c r="J676" i="10"/>
  <c r="I676" i="10"/>
  <c r="L675" i="10"/>
  <c r="I677" i="10" l="1"/>
  <c r="L676" i="10"/>
  <c r="J677" i="10"/>
  <c r="M676" i="10"/>
  <c r="J678" i="10" l="1"/>
  <c r="M677" i="10"/>
  <c r="I678" i="10"/>
  <c r="L677" i="10"/>
  <c r="I679" i="10" l="1"/>
  <c r="L678" i="10"/>
  <c r="J679" i="10"/>
  <c r="M678" i="10"/>
  <c r="M679" i="10" l="1"/>
  <c r="J680" i="10"/>
  <c r="I680" i="10"/>
  <c r="L679" i="10"/>
  <c r="I681" i="10" l="1"/>
  <c r="L680" i="10"/>
  <c r="M680" i="10"/>
  <c r="J681" i="10"/>
  <c r="M681" i="10" l="1"/>
  <c r="J682" i="10"/>
  <c r="I682" i="10"/>
  <c r="L681" i="10"/>
  <c r="I683" i="10" l="1"/>
  <c r="L682" i="10"/>
  <c r="J683" i="10"/>
  <c r="M682" i="10"/>
  <c r="J684" i="10" l="1"/>
  <c r="M683" i="10"/>
  <c r="I684" i="10"/>
  <c r="L683" i="10"/>
  <c r="I685" i="10" l="1"/>
  <c r="L684" i="10"/>
  <c r="M684" i="10"/>
  <c r="J685" i="10"/>
  <c r="J686" i="10" l="1"/>
  <c r="M685" i="10"/>
  <c r="I686" i="10"/>
  <c r="L685" i="10"/>
  <c r="I687" i="10" l="1"/>
  <c r="L686" i="10"/>
  <c r="M686" i="10"/>
  <c r="J687" i="10"/>
  <c r="M687" i="10" l="1"/>
  <c r="J688" i="10"/>
  <c r="I688" i="10"/>
  <c r="L687" i="10"/>
  <c r="I689" i="10" l="1"/>
  <c r="L688" i="10"/>
  <c r="J689" i="10"/>
  <c r="M688" i="10"/>
  <c r="M689" i="10" l="1"/>
  <c r="J690" i="10"/>
  <c r="I690" i="10"/>
  <c r="L689" i="10"/>
  <c r="I691" i="10" l="1"/>
  <c r="L690" i="10"/>
  <c r="M690" i="10"/>
  <c r="J691" i="10"/>
  <c r="J692" i="10" l="1"/>
  <c r="M691" i="10"/>
  <c r="I692" i="10"/>
  <c r="L691" i="10"/>
  <c r="I693" i="10" l="1"/>
  <c r="L692" i="10"/>
  <c r="J693" i="10"/>
  <c r="M692" i="10"/>
  <c r="J694" i="10" l="1"/>
  <c r="M693" i="10"/>
  <c r="I694" i="10"/>
  <c r="L693" i="10"/>
  <c r="I695" i="10" l="1"/>
  <c r="L694" i="10"/>
  <c r="J695" i="10"/>
  <c r="M694" i="10"/>
  <c r="M695" i="10" l="1"/>
  <c r="J696" i="10"/>
  <c r="I696" i="10"/>
  <c r="L695" i="10"/>
  <c r="I697" i="10" l="1"/>
  <c r="L696" i="10"/>
  <c r="M696" i="10"/>
  <c r="J697" i="10"/>
  <c r="M697" i="10" l="1"/>
  <c r="J698" i="10"/>
  <c r="I698" i="10"/>
  <c r="L697" i="10"/>
  <c r="I699" i="10" l="1"/>
  <c r="L698" i="10"/>
  <c r="M698" i="10"/>
  <c r="J699" i="10"/>
  <c r="J700" i="10" l="1"/>
  <c r="M699" i="10"/>
  <c r="I700" i="10"/>
  <c r="L699" i="10"/>
  <c r="I701" i="10" l="1"/>
  <c r="L700" i="10"/>
  <c r="J701" i="10"/>
  <c r="M700" i="10"/>
  <c r="J702" i="10" l="1"/>
  <c r="M701" i="10"/>
  <c r="I702" i="10"/>
  <c r="L701" i="10"/>
  <c r="I703" i="10" l="1"/>
  <c r="L702" i="10"/>
  <c r="J703" i="10"/>
  <c r="M702" i="10"/>
  <c r="M703" i="10" l="1"/>
  <c r="J704" i="10"/>
  <c r="I704" i="10"/>
  <c r="L703" i="10"/>
  <c r="I705" i="10" l="1"/>
  <c r="L704" i="10"/>
  <c r="M704" i="10"/>
  <c r="J705" i="10"/>
  <c r="M705" i="10" l="1"/>
  <c r="J706" i="10"/>
  <c r="I706" i="10"/>
  <c r="L705" i="10"/>
  <c r="I707" i="10" l="1"/>
  <c r="L706" i="10"/>
  <c r="M706" i="10"/>
  <c r="J707" i="10"/>
  <c r="J708" i="10" l="1"/>
  <c r="M707" i="10"/>
  <c r="I708" i="10"/>
  <c r="L707" i="10"/>
  <c r="I709" i="10" l="1"/>
  <c r="L708" i="10"/>
  <c r="J709" i="10"/>
  <c r="M708" i="10"/>
  <c r="J710" i="10" l="1"/>
  <c r="M709" i="10"/>
  <c r="I710" i="10"/>
  <c r="L709" i="10"/>
  <c r="I711" i="10" l="1"/>
  <c r="L710" i="10"/>
  <c r="J711" i="10"/>
  <c r="M710" i="10"/>
  <c r="M711" i="10" l="1"/>
  <c r="J712" i="10"/>
  <c r="I712" i="10"/>
  <c r="L711" i="10"/>
  <c r="I713" i="10" l="1"/>
  <c r="L712" i="10"/>
  <c r="M712" i="10"/>
  <c r="J713" i="10"/>
  <c r="M713" i="10" l="1"/>
  <c r="J714" i="10"/>
  <c r="I714" i="10"/>
  <c r="L713" i="10"/>
  <c r="I715" i="10" l="1"/>
  <c r="L714" i="10"/>
  <c r="M714" i="10"/>
  <c r="J715" i="10"/>
  <c r="J716" i="10" l="1"/>
  <c r="M715" i="10"/>
  <c r="I716" i="10"/>
  <c r="L715" i="10"/>
  <c r="I717" i="10" l="1"/>
  <c r="L716" i="10"/>
  <c r="J717" i="10"/>
  <c r="M716" i="10"/>
  <c r="J718" i="10" l="1"/>
  <c r="M717" i="10"/>
  <c r="I718" i="10"/>
  <c r="L717" i="10"/>
  <c r="I719" i="10" l="1"/>
  <c r="L718" i="10"/>
  <c r="J719" i="10"/>
  <c r="M718" i="10"/>
  <c r="M719" i="10" l="1"/>
  <c r="J720" i="10"/>
  <c r="I720" i="10"/>
  <c r="L719" i="10"/>
  <c r="I721" i="10" l="1"/>
  <c r="L720" i="10"/>
  <c r="M720" i="10"/>
  <c r="J721" i="10"/>
  <c r="M721" i="10" l="1"/>
  <c r="J722" i="10"/>
  <c r="I722" i="10"/>
  <c r="L721" i="10"/>
  <c r="I723" i="10" l="1"/>
  <c r="L722" i="10"/>
  <c r="M722" i="10"/>
  <c r="J723" i="10"/>
  <c r="J724" i="10" l="1"/>
  <c r="M723" i="10"/>
  <c r="I724" i="10"/>
  <c r="L723" i="10"/>
  <c r="I725" i="10" l="1"/>
  <c r="L724" i="10"/>
  <c r="J725" i="10"/>
  <c r="M724" i="10"/>
  <c r="J726" i="10" l="1"/>
  <c r="M725" i="10"/>
  <c r="I726" i="10"/>
  <c r="L725" i="10"/>
  <c r="I727" i="10" l="1"/>
  <c r="L726" i="10"/>
  <c r="J727" i="10"/>
  <c r="M726" i="10"/>
  <c r="M727" i="10" l="1"/>
  <c r="J728" i="10"/>
  <c r="I728" i="10"/>
  <c r="L727" i="10"/>
  <c r="I729" i="10" l="1"/>
  <c r="L728" i="10"/>
  <c r="M728" i="10"/>
  <c r="J729" i="10"/>
  <c r="M729" i="10" l="1"/>
  <c r="J730" i="10"/>
  <c r="I730" i="10"/>
  <c r="L729" i="10"/>
  <c r="I731" i="10" l="1"/>
  <c r="L730" i="10"/>
  <c r="M730" i="10"/>
  <c r="J731" i="10"/>
  <c r="J732" i="10" l="1"/>
  <c r="M731" i="10"/>
  <c r="I732" i="10"/>
  <c r="L731" i="10"/>
  <c r="I733" i="10" l="1"/>
  <c r="L732" i="10"/>
  <c r="J733" i="10"/>
  <c r="M732" i="10"/>
  <c r="J734" i="10" l="1"/>
  <c r="M733" i="10"/>
  <c r="I734" i="10"/>
  <c r="L733" i="10"/>
  <c r="I735" i="10" l="1"/>
  <c r="L734" i="10"/>
  <c r="J735" i="10"/>
  <c r="M734" i="10"/>
  <c r="J736" i="10" l="1"/>
  <c r="M735" i="10"/>
  <c r="I736" i="10"/>
  <c r="L735" i="10"/>
  <c r="I737" i="10" l="1"/>
  <c r="L736" i="10"/>
  <c r="M736" i="10"/>
  <c r="J737" i="10"/>
  <c r="M737" i="10" l="1"/>
  <c r="J738" i="10"/>
  <c r="I738" i="10"/>
  <c r="L737" i="10"/>
  <c r="I739" i="10" l="1"/>
  <c r="L738" i="10"/>
  <c r="M738" i="10"/>
  <c r="J739" i="10"/>
  <c r="M739" i="10" l="1"/>
  <c r="J740" i="10"/>
  <c r="I740" i="10"/>
  <c r="L739" i="10"/>
  <c r="I741" i="10" l="1"/>
  <c r="L740" i="10"/>
  <c r="J741" i="10"/>
  <c r="M740" i="10"/>
  <c r="J742" i="10" l="1"/>
  <c r="M741" i="10"/>
  <c r="I742" i="10"/>
  <c r="L741" i="10"/>
  <c r="I743" i="10" l="1"/>
  <c r="L742" i="10"/>
  <c r="J743" i="10"/>
  <c r="M742" i="10"/>
  <c r="J744" i="10" l="1"/>
  <c r="M743" i="10"/>
  <c r="I744" i="10"/>
  <c r="L743" i="10"/>
  <c r="I745" i="10" l="1"/>
  <c r="L744" i="10"/>
  <c r="M744" i="10"/>
  <c r="J745" i="10"/>
  <c r="M745" i="10" l="1"/>
  <c r="J746" i="10"/>
  <c r="I746" i="10"/>
  <c r="L745" i="10"/>
  <c r="I747" i="10" l="1"/>
  <c r="L746" i="10"/>
  <c r="M746" i="10"/>
  <c r="J747" i="10"/>
  <c r="M747" i="10" l="1"/>
  <c r="J748" i="10"/>
  <c r="I748" i="10"/>
  <c r="L747" i="10"/>
  <c r="I749" i="10" l="1"/>
  <c r="L748" i="10"/>
  <c r="J749" i="10"/>
  <c r="M748" i="10"/>
  <c r="J750" i="10" l="1"/>
  <c r="M749" i="10"/>
  <c r="I750" i="10"/>
  <c r="L749" i="10"/>
  <c r="I751" i="10" l="1"/>
  <c r="L750" i="10"/>
  <c r="J751" i="10"/>
  <c r="M750" i="10"/>
  <c r="J752" i="10" l="1"/>
  <c r="M751" i="10"/>
  <c r="I752" i="10"/>
  <c r="L751" i="10"/>
  <c r="I753" i="10" l="1"/>
  <c r="L752" i="10"/>
  <c r="M752" i="10"/>
  <c r="J753" i="10"/>
  <c r="M753" i="10" l="1"/>
  <c r="J754" i="10"/>
  <c r="I754" i="10"/>
  <c r="L753" i="10"/>
  <c r="I755" i="10" l="1"/>
  <c r="L754" i="10"/>
  <c r="M754" i="10"/>
  <c r="J755" i="10"/>
  <c r="M755" i="10" l="1"/>
  <c r="J756" i="10"/>
  <c r="I756" i="10"/>
  <c r="L755" i="10"/>
  <c r="I757" i="10" l="1"/>
  <c r="L756" i="10"/>
  <c r="J757" i="10"/>
  <c r="M756" i="10"/>
  <c r="J758" i="10" l="1"/>
  <c r="M757" i="10"/>
  <c r="I758" i="10"/>
  <c r="L757" i="10"/>
  <c r="I759" i="10" l="1"/>
  <c r="L758" i="10"/>
  <c r="J759" i="10"/>
  <c r="M758" i="10"/>
  <c r="J760" i="10" l="1"/>
  <c r="M759" i="10"/>
  <c r="I760" i="10"/>
  <c r="L759" i="10"/>
  <c r="I761" i="10" l="1"/>
  <c r="L760" i="10"/>
  <c r="M760" i="10"/>
  <c r="J761" i="10"/>
  <c r="M761" i="10" l="1"/>
  <c r="J762" i="10"/>
  <c r="I762" i="10"/>
  <c r="L761" i="10"/>
  <c r="I763" i="10" l="1"/>
  <c r="L762" i="10"/>
  <c r="M762" i="10"/>
  <c r="J763" i="10"/>
  <c r="M763" i="10" l="1"/>
  <c r="J764" i="10"/>
  <c r="I764" i="10"/>
  <c r="L763" i="10"/>
  <c r="I765" i="10" l="1"/>
  <c r="L764" i="10"/>
  <c r="Q51" i="10"/>
  <c r="AA7" i="10" s="1"/>
  <c r="J765" i="10"/>
  <c r="M764" i="10"/>
  <c r="R51" i="10"/>
  <c r="AB7" i="10" s="1"/>
  <c r="J766" i="10" l="1"/>
  <c r="M765" i="10"/>
  <c r="I766" i="10"/>
  <c r="L765" i="10"/>
  <c r="I767" i="10" l="1"/>
  <c r="L766" i="10"/>
  <c r="J767" i="10"/>
  <c r="M766" i="10"/>
  <c r="J768" i="10" l="1"/>
  <c r="M767" i="10"/>
  <c r="I768" i="10"/>
  <c r="L767" i="10"/>
  <c r="I769" i="10" l="1"/>
  <c r="L768" i="10"/>
  <c r="M768" i="10"/>
  <c r="J769" i="10"/>
  <c r="M769" i="10" l="1"/>
  <c r="J770" i="10"/>
  <c r="I770" i="10"/>
  <c r="L769" i="10"/>
  <c r="I771" i="10" l="1"/>
  <c r="L770" i="10"/>
  <c r="M770" i="10"/>
  <c r="J771" i="10"/>
  <c r="M771" i="10" l="1"/>
  <c r="J772" i="10"/>
  <c r="I772" i="10"/>
  <c r="L771" i="10"/>
  <c r="I773" i="10" l="1"/>
  <c r="L772" i="10"/>
  <c r="J773" i="10"/>
  <c r="M772" i="10"/>
  <c r="J774" i="10" l="1"/>
  <c r="M773" i="10"/>
  <c r="I774" i="10"/>
  <c r="L773" i="10"/>
  <c r="I775" i="10" l="1"/>
  <c r="L774" i="10"/>
  <c r="J775" i="10"/>
  <c r="M774" i="10"/>
  <c r="J776" i="10" l="1"/>
  <c r="M775" i="10"/>
  <c r="I776" i="10"/>
  <c r="L775" i="10"/>
  <c r="I777" i="10" l="1"/>
  <c r="L776" i="10"/>
  <c r="M776" i="10"/>
  <c r="J777" i="10"/>
  <c r="M777" i="10" l="1"/>
  <c r="J778" i="10"/>
  <c r="I778" i="10"/>
  <c r="L777" i="10"/>
  <c r="I779" i="10" l="1"/>
  <c r="L778" i="10"/>
  <c r="M778" i="10"/>
  <c r="J779" i="10"/>
  <c r="M779" i="10" l="1"/>
  <c r="J780" i="10"/>
  <c r="I780" i="10"/>
  <c r="L779" i="10"/>
  <c r="I781" i="10" l="1"/>
  <c r="L780" i="10"/>
  <c r="J781" i="10"/>
  <c r="M780" i="10"/>
  <c r="J782" i="10" l="1"/>
  <c r="M781" i="10"/>
  <c r="I782" i="10"/>
  <c r="L781" i="10"/>
  <c r="I783" i="10" l="1"/>
  <c r="L782" i="10"/>
  <c r="J783" i="10"/>
  <c r="M782" i="10"/>
  <c r="J784" i="10" l="1"/>
  <c r="M783" i="10"/>
  <c r="I784" i="10"/>
  <c r="L783" i="10"/>
  <c r="I785" i="10" l="1"/>
  <c r="L784" i="10"/>
  <c r="M784" i="10"/>
  <c r="J785" i="10"/>
  <c r="M785" i="10" l="1"/>
  <c r="J786" i="10"/>
  <c r="I786" i="10"/>
  <c r="L785" i="10"/>
  <c r="I787" i="10" l="1"/>
  <c r="L786" i="10"/>
  <c r="M786" i="10"/>
  <c r="J787" i="10"/>
  <c r="M787" i="10" l="1"/>
  <c r="J788" i="10"/>
  <c r="I788" i="10"/>
  <c r="L787" i="10"/>
  <c r="I789" i="10" l="1"/>
  <c r="L788" i="10"/>
  <c r="J789" i="10"/>
  <c r="M788" i="10"/>
  <c r="J790" i="10" l="1"/>
  <c r="M789" i="10"/>
  <c r="I790" i="10"/>
  <c r="L789" i="10"/>
  <c r="I791" i="10" l="1"/>
  <c r="L790" i="10"/>
  <c r="J791" i="10"/>
  <c r="M790" i="10"/>
  <c r="J792" i="10" l="1"/>
  <c r="M791" i="10"/>
  <c r="L791" i="10"/>
  <c r="I792" i="10"/>
  <c r="I793" i="10" l="1"/>
  <c r="L792" i="10"/>
  <c r="J793" i="10"/>
  <c r="M792" i="10"/>
  <c r="J794" i="10" l="1"/>
  <c r="M793" i="10"/>
  <c r="L793" i="10"/>
  <c r="I794" i="10"/>
  <c r="L794" i="10" l="1"/>
  <c r="I795" i="10"/>
  <c r="M794" i="10"/>
  <c r="J795" i="10"/>
  <c r="M795" i="10" l="1"/>
  <c r="J796" i="10"/>
  <c r="I796" i="10"/>
  <c r="L795" i="10"/>
  <c r="I797" i="10" l="1"/>
  <c r="L796" i="10"/>
  <c r="J797" i="10"/>
  <c r="M796" i="10"/>
  <c r="J798" i="10" l="1"/>
  <c r="M797" i="10"/>
  <c r="I798" i="10"/>
  <c r="L797" i="10"/>
  <c r="I799" i="10" l="1"/>
  <c r="L798" i="10"/>
  <c r="J799" i="10"/>
  <c r="M798" i="10"/>
  <c r="J800" i="10" l="1"/>
  <c r="M799" i="10"/>
  <c r="I800" i="10"/>
  <c r="L799" i="10"/>
  <c r="I801" i="10" l="1"/>
  <c r="L800" i="10"/>
  <c r="J801" i="10"/>
  <c r="M800" i="10"/>
  <c r="M801" i="10" l="1"/>
  <c r="J802" i="10"/>
  <c r="L801" i="10"/>
  <c r="I802" i="10"/>
  <c r="L802" i="10" l="1"/>
  <c r="I803" i="10"/>
  <c r="M802" i="10"/>
  <c r="J803" i="10"/>
  <c r="M803" i="10" l="1"/>
  <c r="J804" i="10"/>
  <c r="I804" i="10"/>
  <c r="L803" i="10"/>
  <c r="L804" i="10" l="1"/>
  <c r="I805" i="10"/>
  <c r="J805" i="10"/>
  <c r="M804" i="10"/>
  <c r="M805" i="10" l="1"/>
  <c r="J806" i="10"/>
  <c r="I806" i="10"/>
  <c r="L805" i="10"/>
  <c r="I807" i="10" l="1"/>
  <c r="L806" i="10"/>
  <c r="J807" i="10"/>
  <c r="M806" i="10"/>
  <c r="J808" i="10" l="1"/>
  <c r="M807" i="10"/>
  <c r="I808" i="10"/>
  <c r="L807" i="10"/>
  <c r="L808" i="10" l="1"/>
  <c r="I809" i="10"/>
  <c r="M808" i="10"/>
  <c r="J809" i="10"/>
  <c r="J810" i="10" l="1"/>
  <c r="M809" i="10"/>
  <c r="I810" i="10"/>
  <c r="L809" i="10"/>
  <c r="L810" i="10" l="1"/>
  <c r="I811" i="10"/>
  <c r="J811" i="10"/>
  <c r="M810" i="10"/>
  <c r="M811" i="10" l="1"/>
  <c r="J812" i="10"/>
  <c r="L811" i="10"/>
  <c r="I812" i="10"/>
  <c r="I813" i="10" l="1"/>
  <c r="L812" i="10"/>
  <c r="J813" i="10"/>
  <c r="M812" i="10"/>
  <c r="J814" i="10" l="1"/>
  <c r="M813" i="10"/>
  <c r="L813" i="10"/>
  <c r="I814" i="10"/>
  <c r="I815" i="10" l="1"/>
  <c r="L814" i="10"/>
  <c r="M814" i="10"/>
  <c r="J815" i="10"/>
  <c r="J816" i="10" l="1"/>
  <c r="M815" i="10"/>
  <c r="I816" i="10"/>
  <c r="L815" i="10"/>
  <c r="L816" i="10" l="1"/>
  <c r="I817" i="10"/>
  <c r="J817" i="10"/>
  <c r="M816" i="10"/>
  <c r="M817" i="10" l="1"/>
  <c r="J818" i="10"/>
  <c r="I818" i="10"/>
  <c r="L817" i="10"/>
  <c r="L818" i="10" l="1"/>
  <c r="I819" i="10"/>
  <c r="J819" i="10"/>
  <c r="M818" i="10"/>
  <c r="M819" i="10" l="1"/>
  <c r="J820" i="10"/>
  <c r="L819" i="10"/>
  <c r="I820" i="10"/>
  <c r="I821" i="10" l="1"/>
  <c r="L820" i="10"/>
  <c r="M820" i="10"/>
  <c r="J821" i="10"/>
  <c r="J822" i="10" l="1"/>
  <c r="M821" i="10"/>
  <c r="L821" i="10"/>
  <c r="I822" i="10"/>
  <c r="I823" i="10" l="1"/>
  <c r="L822" i="10"/>
  <c r="M822" i="10"/>
  <c r="J823" i="10"/>
  <c r="J824" i="10" l="1"/>
  <c r="M823" i="10"/>
  <c r="I824" i="10"/>
  <c r="L823" i="10"/>
  <c r="I825" i="10" l="1"/>
  <c r="L824" i="10"/>
  <c r="J825" i="10"/>
  <c r="M824" i="10"/>
  <c r="M825" i="10" l="1"/>
  <c r="J826" i="10"/>
  <c r="I826" i="10"/>
  <c r="L825" i="10"/>
  <c r="L826" i="10" l="1"/>
  <c r="I827" i="10"/>
  <c r="J827" i="10"/>
  <c r="M826" i="10"/>
  <c r="M827" i="10" l="1"/>
  <c r="J828" i="10"/>
  <c r="L827" i="10"/>
  <c r="I828" i="10"/>
  <c r="L828" i="10" l="1"/>
  <c r="I829" i="10"/>
  <c r="M828" i="10"/>
  <c r="J829" i="10"/>
  <c r="J830" i="10" l="1"/>
  <c r="M829" i="10"/>
  <c r="L829" i="10"/>
  <c r="I830" i="10"/>
  <c r="I831" i="10" l="1"/>
  <c r="L830" i="10"/>
  <c r="M830" i="10"/>
  <c r="J831" i="10"/>
  <c r="J832" i="10" l="1"/>
  <c r="M831" i="10"/>
  <c r="L831" i="10"/>
  <c r="I832" i="10"/>
  <c r="I833" i="10" l="1"/>
  <c r="L832" i="10"/>
  <c r="J833" i="10"/>
  <c r="M832" i="10"/>
  <c r="M833" i="10" l="1"/>
  <c r="J834" i="10"/>
  <c r="I834" i="10"/>
  <c r="L833" i="10"/>
  <c r="L834" i="10" l="1"/>
  <c r="I835" i="10"/>
  <c r="J835" i="10"/>
  <c r="M834" i="10"/>
  <c r="M835" i="10" l="1"/>
  <c r="J836" i="10"/>
  <c r="I836" i="10"/>
  <c r="L835" i="10"/>
  <c r="L836" i="10" l="1"/>
  <c r="I837" i="10"/>
  <c r="M836" i="10"/>
  <c r="J837" i="10"/>
  <c r="J838" i="10" l="1"/>
  <c r="M837" i="10"/>
  <c r="L837" i="10"/>
  <c r="I838" i="10"/>
  <c r="I839" i="10" l="1"/>
  <c r="L838" i="10"/>
  <c r="M838" i="10"/>
  <c r="J839" i="10"/>
  <c r="J840" i="10" l="1"/>
  <c r="M839" i="10"/>
  <c r="L839" i="10"/>
  <c r="I840" i="10"/>
  <c r="I841" i="10" l="1"/>
  <c r="L840" i="10"/>
  <c r="J841" i="10"/>
  <c r="M840" i="10"/>
  <c r="J842" i="10" l="1"/>
  <c r="M841" i="10"/>
  <c r="I842" i="10"/>
  <c r="L841" i="10"/>
  <c r="L842" i="10" l="1"/>
  <c r="I843" i="10"/>
  <c r="J843" i="10"/>
  <c r="M842" i="10"/>
  <c r="M843" i="10" l="1"/>
  <c r="J844" i="10"/>
  <c r="I844" i="10"/>
  <c r="L843" i="10"/>
  <c r="L844" i="10" l="1"/>
  <c r="I845" i="10"/>
  <c r="M844" i="10"/>
  <c r="J845" i="10"/>
  <c r="M845" i="10" l="1"/>
  <c r="J846" i="10"/>
  <c r="L845" i="10"/>
  <c r="I846" i="10"/>
  <c r="I847" i="10" l="1"/>
  <c r="L846" i="10"/>
  <c r="M846" i="10"/>
  <c r="J847" i="10"/>
  <c r="J848" i="10" l="1"/>
  <c r="M847" i="10"/>
  <c r="I848" i="10"/>
  <c r="L847" i="10"/>
  <c r="I849" i="10" l="1"/>
  <c r="L848" i="10"/>
  <c r="J849" i="10"/>
  <c r="M848" i="10"/>
  <c r="M849" i="10" l="1"/>
  <c r="J850" i="10"/>
  <c r="I850" i="10"/>
  <c r="L849" i="10"/>
  <c r="L850" i="10" l="1"/>
  <c r="I851" i="10"/>
  <c r="J851" i="10"/>
  <c r="M850" i="10"/>
  <c r="M851" i="10" l="1"/>
  <c r="J852" i="10"/>
  <c r="I852" i="10"/>
  <c r="L851" i="10"/>
  <c r="I853" i="10" l="1"/>
  <c r="L852" i="10"/>
  <c r="J853" i="10"/>
  <c r="M852" i="10"/>
  <c r="M853" i="10" l="1"/>
  <c r="J854" i="10"/>
  <c r="L853" i="10"/>
  <c r="I854" i="10"/>
  <c r="I855" i="10" l="1"/>
  <c r="L854" i="10"/>
  <c r="M854" i="10"/>
  <c r="J855" i="10"/>
  <c r="J856" i="10" l="1"/>
  <c r="M855" i="10"/>
  <c r="L855" i="10"/>
  <c r="I856" i="10"/>
  <c r="I857" i="10" l="1"/>
  <c r="L856" i="10"/>
  <c r="M856" i="10"/>
  <c r="J857" i="10"/>
  <c r="M857" i="10" l="1"/>
  <c r="J858" i="10"/>
  <c r="I858" i="10"/>
  <c r="L857" i="10"/>
  <c r="L858" i="10" l="1"/>
  <c r="I859" i="10"/>
  <c r="J859" i="10"/>
  <c r="M858" i="10"/>
  <c r="M859" i="10" l="1"/>
  <c r="J860" i="10"/>
  <c r="I860" i="10"/>
  <c r="L859" i="10"/>
  <c r="I861" i="10" l="1"/>
  <c r="L860" i="10"/>
  <c r="J861" i="10"/>
  <c r="M860" i="10"/>
  <c r="M861" i="10" l="1"/>
  <c r="J862" i="10"/>
  <c r="L861" i="10"/>
  <c r="I862" i="10"/>
  <c r="I863" i="10" l="1"/>
  <c r="L862" i="10"/>
  <c r="M862" i="10"/>
  <c r="J863" i="10"/>
  <c r="J864" i="10" l="1"/>
  <c r="M863" i="10"/>
  <c r="L863" i="10"/>
  <c r="I864" i="10"/>
  <c r="I865" i="10" l="1"/>
  <c r="L864" i="10"/>
  <c r="M864" i="10"/>
  <c r="J865" i="10"/>
  <c r="J866" i="10" l="1"/>
  <c r="M865" i="10"/>
  <c r="I866" i="10"/>
  <c r="L865" i="10"/>
  <c r="L866" i="10" l="1"/>
  <c r="I867" i="10"/>
  <c r="J867" i="10"/>
  <c r="M866" i="10"/>
  <c r="M867" i="10" l="1"/>
  <c r="J868" i="10"/>
  <c r="I868" i="10"/>
  <c r="L867" i="10"/>
  <c r="L868" i="10" l="1"/>
  <c r="I869" i="10"/>
  <c r="J869" i="10"/>
  <c r="M868" i="10"/>
  <c r="M869" i="10" l="1"/>
  <c r="J870" i="10"/>
  <c r="L869" i="10"/>
  <c r="I870" i="10"/>
  <c r="I871" i="10" l="1"/>
  <c r="L870" i="10"/>
  <c r="M870" i="10"/>
  <c r="J871" i="10"/>
  <c r="J872" i="10" l="1"/>
  <c r="M871" i="10"/>
  <c r="L871" i="10"/>
  <c r="I872" i="10"/>
  <c r="I873" i="10" l="1"/>
  <c r="L872" i="10"/>
  <c r="M872" i="10"/>
  <c r="J873" i="10"/>
  <c r="J874" i="10" l="1"/>
  <c r="M873" i="10"/>
  <c r="I874" i="10"/>
  <c r="L873" i="10"/>
  <c r="L874" i="10" l="1"/>
  <c r="I875" i="10"/>
  <c r="J875" i="10"/>
  <c r="M874" i="10"/>
  <c r="M875" i="10" l="1"/>
  <c r="J876" i="10"/>
  <c r="I876" i="10"/>
  <c r="L875" i="10"/>
  <c r="L876" i="10" l="1"/>
  <c r="I877" i="10"/>
  <c r="J877" i="10"/>
  <c r="M876" i="10"/>
  <c r="M877" i="10" l="1"/>
  <c r="J878" i="10"/>
  <c r="L877" i="10"/>
  <c r="I878" i="10"/>
  <c r="I879" i="10" l="1"/>
  <c r="L878" i="10"/>
  <c r="M878" i="10"/>
  <c r="J879" i="10"/>
  <c r="J880" i="10" l="1"/>
  <c r="M879" i="10"/>
  <c r="L879" i="10"/>
  <c r="I880" i="10"/>
  <c r="I881" i="10" l="1"/>
  <c r="L880" i="10"/>
  <c r="M880" i="10"/>
  <c r="J881" i="10"/>
  <c r="J882" i="10" l="1"/>
  <c r="M881" i="10"/>
  <c r="I882" i="10"/>
  <c r="L881" i="10"/>
  <c r="L882" i="10" l="1"/>
  <c r="I883" i="10"/>
  <c r="J883" i="10"/>
  <c r="M882" i="10"/>
  <c r="M883" i="10" l="1"/>
  <c r="J884" i="10"/>
  <c r="I884" i="10"/>
  <c r="L883" i="10"/>
  <c r="L884" i="10" l="1"/>
  <c r="I885" i="10"/>
  <c r="J885" i="10"/>
  <c r="M884" i="10"/>
  <c r="M885" i="10" l="1"/>
  <c r="J886" i="10"/>
  <c r="L885" i="10"/>
  <c r="I886" i="10"/>
  <c r="I887" i="10" l="1"/>
  <c r="L886" i="10"/>
  <c r="M886" i="10"/>
  <c r="J887" i="10"/>
  <c r="J888" i="10" l="1"/>
  <c r="M887" i="10"/>
  <c r="L887" i="10"/>
  <c r="I888" i="10"/>
  <c r="I889" i="10" l="1"/>
  <c r="L888" i="10"/>
  <c r="M888" i="10"/>
  <c r="J889" i="10"/>
  <c r="J890" i="10" l="1"/>
  <c r="M889" i="10"/>
  <c r="I890" i="10"/>
  <c r="L889" i="10"/>
  <c r="L890" i="10" l="1"/>
  <c r="I891" i="10"/>
  <c r="J891" i="10"/>
  <c r="M890" i="10"/>
  <c r="M891" i="10" l="1"/>
  <c r="J892" i="10"/>
  <c r="I892" i="10"/>
  <c r="L891" i="10"/>
  <c r="L892" i="10" l="1"/>
  <c r="I893" i="10"/>
  <c r="J893" i="10"/>
  <c r="M892" i="10"/>
  <c r="M893" i="10" l="1"/>
  <c r="J894" i="10"/>
  <c r="L893" i="10"/>
  <c r="I894" i="10"/>
  <c r="I895" i="10" l="1"/>
  <c r="L894" i="10"/>
  <c r="M894" i="10"/>
  <c r="J895" i="10"/>
  <c r="J896" i="10" l="1"/>
  <c r="M895" i="10"/>
  <c r="L895" i="10"/>
  <c r="I896" i="10"/>
  <c r="I897" i="10" l="1"/>
  <c r="L896" i="10"/>
  <c r="M896" i="10"/>
  <c r="J897" i="10"/>
  <c r="J898" i="10" l="1"/>
  <c r="M897" i="10"/>
  <c r="I898" i="10"/>
  <c r="L897" i="10"/>
  <c r="L898" i="10" l="1"/>
  <c r="I899" i="10"/>
  <c r="J899" i="10"/>
  <c r="M898" i="10"/>
  <c r="M899" i="10" l="1"/>
  <c r="J900" i="10"/>
  <c r="I900" i="10"/>
  <c r="L899" i="10"/>
  <c r="L900" i="10" l="1"/>
  <c r="I901" i="10"/>
  <c r="J901" i="10"/>
  <c r="M900" i="10"/>
  <c r="M901" i="10" l="1"/>
  <c r="J902" i="10"/>
  <c r="L901" i="10"/>
  <c r="I902" i="10"/>
  <c r="I903" i="10" l="1"/>
  <c r="L902" i="10"/>
  <c r="M902" i="10"/>
  <c r="J903" i="10"/>
  <c r="J904" i="10" l="1"/>
  <c r="M903" i="10"/>
  <c r="L903" i="10"/>
  <c r="I904" i="10"/>
  <c r="I905" i="10" l="1"/>
  <c r="L904" i="10"/>
  <c r="M904" i="10"/>
  <c r="J905" i="10"/>
  <c r="J906" i="10" l="1"/>
  <c r="M905" i="10"/>
  <c r="I906" i="10"/>
  <c r="L905" i="10"/>
  <c r="L906" i="10" l="1"/>
  <c r="I907" i="10"/>
  <c r="J907" i="10"/>
  <c r="M906" i="10"/>
  <c r="M907" i="10" l="1"/>
  <c r="J908" i="10"/>
  <c r="I908" i="10"/>
  <c r="L907" i="10"/>
  <c r="L908" i="10" l="1"/>
  <c r="I909" i="10"/>
  <c r="J909" i="10"/>
  <c r="M908" i="10"/>
  <c r="M909" i="10" l="1"/>
  <c r="J910" i="10"/>
  <c r="L909" i="10"/>
  <c r="I910" i="10"/>
  <c r="I911" i="10" l="1"/>
  <c r="L910" i="10"/>
  <c r="M910" i="10"/>
  <c r="J911" i="10"/>
  <c r="J912" i="10" l="1"/>
  <c r="M911" i="10"/>
  <c r="L911" i="10"/>
  <c r="I912" i="10"/>
  <c r="I913" i="10" l="1"/>
  <c r="L912" i="10"/>
  <c r="M912" i="10"/>
  <c r="J913" i="10"/>
  <c r="J914" i="10" l="1"/>
  <c r="M913" i="10"/>
  <c r="I914" i="10"/>
  <c r="L913" i="10"/>
  <c r="L914" i="10" l="1"/>
  <c r="I915" i="10"/>
  <c r="J915" i="10"/>
  <c r="M914" i="10"/>
  <c r="M915" i="10" l="1"/>
  <c r="J916" i="10"/>
  <c r="I916" i="10"/>
  <c r="L915" i="10"/>
  <c r="L916" i="10" l="1"/>
  <c r="I917" i="10"/>
  <c r="J917" i="10"/>
  <c r="M916" i="10"/>
  <c r="M917" i="10" l="1"/>
  <c r="J918" i="10"/>
  <c r="L917" i="10"/>
  <c r="I918" i="10"/>
  <c r="I919" i="10" l="1"/>
  <c r="L918" i="10"/>
  <c r="M918" i="10"/>
  <c r="J919" i="10"/>
  <c r="J920" i="10" l="1"/>
  <c r="M919" i="10"/>
  <c r="L919" i="10"/>
  <c r="I920" i="10"/>
  <c r="I921" i="10" l="1"/>
  <c r="L920" i="10"/>
  <c r="M920" i="10"/>
  <c r="J921" i="10"/>
  <c r="J922" i="10" l="1"/>
  <c r="M921" i="10"/>
  <c r="I922" i="10"/>
  <c r="L921" i="10"/>
  <c r="I923" i="10" l="1"/>
  <c r="L922" i="10"/>
  <c r="J923" i="10"/>
  <c r="M922" i="10"/>
  <c r="J924" i="10" l="1"/>
  <c r="M923" i="10"/>
  <c r="I924" i="10"/>
  <c r="L923" i="10"/>
  <c r="L924" i="10" l="1"/>
  <c r="I925" i="10"/>
  <c r="J925" i="10"/>
  <c r="M924" i="10"/>
  <c r="M925" i="10" l="1"/>
  <c r="J926" i="10"/>
  <c r="L925" i="10"/>
  <c r="I926" i="10"/>
  <c r="L926" i="10" l="1"/>
  <c r="I927" i="10"/>
  <c r="M926" i="10"/>
  <c r="J927" i="10"/>
  <c r="M927" i="10" l="1"/>
  <c r="J928" i="10"/>
  <c r="L927" i="10"/>
  <c r="I928" i="10"/>
  <c r="I929" i="10" l="1"/>
  <c r="L928" i="10"/>
  <c r="M928" i="10"/>
  <c r="J929" i="10"/>
  <c r="J930" i="10" l="1"/>
  <c r="M929" i="10"/>
  <c r="I930" i="10"/>
  <c r="L929" i="10"/>
  <c r="I931" i="10" l="1"/>
  <c r="L930" i="10"/>
  <c r="J931" i="10"/>
  <c r="M930" i="10"/>
  <c r="J932" i="10" l="1"/>
  <c r="M931" i="10"/>
  <c r="I932" i="10"/>
  <c r="L931" i="10"/>
  <c r="L932" i="10" l="1"/>
  <c r="I933" i="10"/>
  <c r="J933" i="10"/>
  <c r="M932" i="10"/>
  <c r="M933" i="10" l="1"/>
  <c r="J934" i="10"/>
  <c r="L933" i="10"/>
  <c r="I934" i="10"/>
  <c r="L934" i="10" l="1"/>
  <c r="I935" i="10"/>
  <c r="M934" i="10"/>
  <c r="J935" i="10"/>
  <c r="M935" i="10" l="1"/>
  <c r="J936" i="10"/>
  <c r="L935" i="10"/>
  <c r="I936" i="10"/>
  <c r="I937" i="10" l="1"/>
  <c r="L936" i="10"/>
  <c r="M936" i="10"/>
  <c r="J937" i="10"/>
  <c r="J938" i="10" l="1"/>
  <c r="M937" i="10"/>
  <c r="I938" i="10"/>
  <c r="L937" i="10"/>
  <c r="I939" i="10" l="1"/>
  <c r="L938" i="10"/>
  <c r="J939" i="10"/>
  <c r="M938" i="10"/>
  <c r="J940" i="10" l="1"/>
  <c r="M939" i="10"/>
  <c r="I940" i="10"/>
  <c r="L939" i="10"/>
  <c r="L940" i="10" l="1"/>
  <c r="I941" i="10"/>
  <c r="J941" i="10"/>
  <c r="M940" i="10"/>
  <c r="M941" i="10" l="1"/>
  <c r="J942" i="10"/>
  <c r="L941" i="10"/>
  <c r="I942" i="10"/>
  <c r="L942" i="10" l="1"/>
  <c r="I943" i="10"/>
  <c r="M942" i="10"/>
  <c r="J943" i="10"/>
  <c r="M943" i="10" l="1"/>
  <c r="J944" i="10"/>
  <c r="L943" i="10"/>
  <c r="I944" i="10"/>
  <c r="I945" i="10" l="1"/>
  <c r="L944" i="10"/>
  <c r="M944" i="10"/>
  <c r="J945" i="10"/>
  <c r="J946" i="10" l="1"/>
  <c r="M945" i="10"/>
  <c r="I946" i="10"/>
  <c r="L945" i="10"/>
  <c r="I947" i="10" l="1"/>
  <c r="L946" i="10"/>
  <c r="J947" i="10"/>
  <c r="M946" i="10"/>
  <c r="J948" i="10" l="1"/>
  <c r="M947" i="10"/>
  <c r="I948" i="10"/>
  <c r="L947" i="10"/>
  <c r="L948" i="10" l="1"/>
  <c r="I949" i="10"/>
  <c r="J949" i="10"/>
  <c r="M948" i="10"/>
  <c r="M949" i="10" l="1"/>
  <c r="J950" i="10"/>
  <c r="L949" i="10"/>
  <c r="I950" i="10"/>
  <c r="L950" i="10" l="1"/>
  <c r="I951" i="10"/>
  <c r="M950" i="10"/>
  <c r="J951" i="10"/>
  <c r="M951" i="10" l="1"/>
  <c r="J952" i="10"/>
  <c r="L951" i="10"/>
  <c r="I952" i="10"/>
  <c r="I953" i="10" l="1"/>
  <c r="L952" i="10"/>
  <c r="M952" i="10"/>
  <c r="J953" i="10"/>
  <c r="J954" i="10" l="1"/>
  <c r="M953" i="10"/>
  <c r="I954" i="10"/>
  <c r="L953" i="10"/>
  <c r="I955" i="10" l="1"/>
  <c r="L954" i="10"/>
  <c r="J955" i="10"/>
  <c r="M954" i="10"/>
  <c r="J956" i="10" l="1"/>
  <c r="M955" i="10"/>
  <c r="I956" i="10"/>
  <c r="L955" i="10"/>
  <c r="L956" i="10" l="1"/>
  <c r="I957" i="10"/>
  <c r="J957" i="10"/>
  <c r="M956" i="10"/>
  <c r="M957" i="10" l="1"/>
  <c r="J958" i="10"/>
  <c r="L957" i="10"/>
  <c r="I958" i="10"/>
  <c r="L958" i="10" l="1"/>
  <c r="I959" i="10"/>
  <c r="M958" i="10"/>
  <c r="J959" i="10"/>
  <c r="M959" i="10" l="1"/>
  <c r="J960" i="10"/>
  <c r="L959" i="10"/>
  <c r="I960" i="10"/>
  <c r="I961" i="10" l="1"/>
  <c r="L960" i="10"/>
  <c r="M960" i="10"/>
  <c r="J961" i="10"/>
  <c r="J962" i="10" l="1"/>
  <c r="M961" i="10"/>
  <c r="I962" i="10"/>
  <c r="L961" i="10"/>
  <c r="I963" i="10" l="1"/>
  <c r="L962" i="10"/>
  <c r="J963" i="10"/>
  <c r="M962" i="10"/>
  <c r="J964" i="10" l="1"/>
  <c r="M963" i="10"/>
  <c r="I964" i="10"/>
  <c r="L963" i="10"/>
  <c r="L964" i="10" l="1"/>
  <c r="I965" i="10"/>
  <c r="J965" i="10"/>
  <c r="M964" i="10"/>
  <c r="M965" i="10" l="1"/>
  <c r="J966" i="10"/>
  <c r="L965" i="10"/>
  <c r="I966" i="10"/>
  <c r="L966" i="10" l="1"/>
  <c r="I967" i="10"/>
  <c r="M966" i="10"/>
  <c r="J967" i="10"/>
  <c r="M967" i="10" l="1"/>
  <c r="J968" i="10"/>
  <c r="L967" i="10"/>
  <c r="I968" i="10"/>
  <c r="I969" i="10" l="1"/>
  <c r="L968" i="10"/>
  <c r="M968" i="10"/>
  <c r="J969" i="10"/>
  <c r="J970" i="10" l="1"/>
  <c r="M969" i="10"/>
  <c r="I970" i="10"/>
  <c r="L969" i="10"/>
  <c r="I971" i="10" l="1"/>
  <c r="L970" i="10"/>
  <c r="J971" i="10"/>
  <c r="M970" i="10"/>
  <c r="J972" i="10" l="1"/>
  <c r="M971" i="10"/>
  <c r="I972" i="10"/>
  <c r="L971" i="10"/>
  <c r="L972" i="10" l="1"/>
  <c r="I973" i="10"/>
  <c r="J973" i="10"/>
  <c r="M972" i="10"/>
  <c r="M973" i="10" l="1"/>
  <c r="J974" i="10"/>
  <c r="L973" i="10"/>
  <c r="I974" i="10"/>
  <c r="L974" i="10" l="1"/>
  <c r="I975" i="10"/>
  <c r="M974" i="10"/>
  <c r="J975" i="10"/>
  <c r="M975" i="10" l="1"/>
  <c r="J976" i="10"/>
  <c r="L975" i="10"/>
  <c r="I976" i="10"/>
  <c r="I977" i="10" l="1"/>
  <c r="L976" i="10"/>
  <c r="M976" i="10"/>
  <c r="J977" i="10"/>
  <c r="J978" i="10" l="1"/>
  <c r="M977" i="10"/>
  <c r="I978" i="10"/>
  <c r="L977" i="10"/>
  <c r="I979" i="10" l="1"/>
  <c r="L978" i="10"/>
  <c r="J979" i="10"/>
  <c r="M978" i="10"/>
  <c r="J980" i="10" l="1"/>
  <c r="M979" i="10"/>
  <c r="I980" i="10"/>
  <c r="L979" i="10"/>
  <c r="L980" i="10" l="1"/>
  <c r="I981" i="10"/>
  <c r="J981" i="10"/>
  <c r="M980" i="10"/>
  <c r="M981" i="10" l="1"/>
  <c r="J982" i="10"/>
  <c r="L981" i="10"/>
  <c r="I982" i="10"/>
  <c r="L982" i="10" l="1"/>
  <c r="I983" i="10"/>
  <c r="M982" i="10"/>
  <c r="J983" i="10"/>
  <c r="M983" i="10" l="1"/>
  <c r="J984" i="10"/>
  <c r="L983" i="10"/>
  <c r="I984" i="10"/>
  <c r="I985" i="10" l="1"/>
  <c r="L984" i="10"/>
  <c r="M984" i="10"/>
  <c r="J985" i="10"/>
  <c r="J986" i="10" l="1"/>
  <c r="M985" i="10"/>
  <c r="I986" i="10"/>
  <c r="L985" i="10"/>
  <c r="I987" i="10" l="1"/>
  <c r="L986" i="10"/>
  <c r="J987" i="10"/>
  <c r="M986" i="10"/>
  <c r="J988" i="10" l="1"/>
  <c r="M987" i="10"/>
  <c r="I988" i="10"/>
  <c r="L987" i="10"/>
  <c r="L988" i="10" l="1"/>
  <c r="I989" i="10"/>
  <c r="J989" i="10"/>
  <c r="M988" i="10"/>
  <c r="M989" i="10" l="1"/>
  <c r="J990" i="10"/>
  <c r="L989" i="10"/>
  <c r="I990" i="10"/>
  <c r="L990" i="10" l="1"/>
  <c r="I991" i="10"/>
  <c r="M990" i="10"/>
  <c r="J991" i="10"/>
  <c r="M991" i="10" l="1"/>
  <c r="J992" i="10"/>
  <c r="L991" i="10"/>
  <c r="I992" i="10"/>
  <c r="I993" i="10" l="1"/>
  <c r="L992" i="10"/>
  <c r="M992" i="10"/>
  <c r="J993" i="10"/>
  <c r="J994" i="10" l="1"/>
  <c r="M993" i="10"/>
  <c r="I994" i="10"/>
  <c r="L993" i="10"/>
  <c r="I995" i="10" l="1"/>
  <c r="L994" i="10"/>
  <c r="J995" i="10"/>
  <c r="M994" i="10"/>
  <c r="J996" i="10" l="1"/>
  <c r="M995" i="10"/>
  <c r="I996" i="10"/>
  <c r="L995" i="10"/>
  <c r="L996" i="10" l="1"/>
  <c r="I997" i="10"/>
  <c r="J997" i="10"/>
  <c r="M996" i="10"/>
  <c r="M997" i="10" l="1"/>
  <c r="J998" i="10"/>
  <c r="L997" i="10"/>
  <c r="I998" i="10"/>
  <c r="L998" i="10" l="1"/>
  <c r="I999" i="10"/>
  <c r="M998" i="10"/>
  <c r="J999" i="10"/>
  <c r="M999" i="10" l="1"/>
  <c r="J1000" i="10"/>
  <c r="L999" i="10"/>
  <c r="I1000" i="10"/>
  <c r="I1001" i="10" l="1"/>
  <c r="L1000" i="10"/>
  <c r="M1000" i="10"/>
  <c r="J1001" i="10"/>
  <c r="J1002" i="10" l="1"/>
  <c r="M1001" i="10"/>
  <c r="I1002" i="10"/>
  <c r="L1001" i="10"/>
  <c r="I1003" i="10" l="1"/>
  <c r="L1002" i="10"/>
  <c r="J1003" i="10"/>
  <c r="M1002" i="10"/>
  <c r="J1004" i="10" l="1"/>
  <c r="M1003" i="10"/>
  <c r="I1004" i="10"/>
  <c r="L1003" i="10"/>
  <c r="L1004" i="10" l="1"/>
  <c r="I1005" i="10"/>
  <c r="J1005" i="10"/>
  <c r="M1004" i="10"/>
  <c r="M1005" i="10" l="1"/>
  <c r="J1006" i="10"/>
  <c r="L1005" i="10"/>
  <c r="I1006" i="10"/>
  <c r="L1006" i="10" l="1"/>
  <c r="I1007" i="10"/>
  <c r="M1006" i="10"/>
  <c r="J1007" i="10"/>
  <c r="M1007" i="10" l="1"/>
  <c r="J1008" i="10"/>
  <c r="L1007" i="10"/>
  <c r="I1008" i="10"/>
  <c r="I1009" i="10" l="1"/>
  <c r="L1008" i="10"/>
  <c r="M1008" i="10"/>
  <c r="J1009" i="10"/>
  <c r="J1010" i="10" l="1"/>
  <c r="M1009" i="10"/>
  <c r="I1010" i="10"/>
  <c r="L1009" i="10"/>
  <c r="I1011" i="10" l="1"/>
  <c r="L1010" i="10"/>
  <c r="J1011" i="10"/>
  <c r="M1010" i="10"/>
  <c r="J1012" i="10" l="1"/>
  <c r="M1011" i="10"/>
  <c r="I1012" i="10"/>
  <c r="L1011" i="10"/>
  <c r="L1012" i="10" l="1"/>
  <c r="I1013" i="10"/>
  <c r="J1013" i="10"/>
  <c r="M1012" i="10"/>
  <c r="M1013" i="10" l="1"/>
  <c r="J1014" i="10"/>
  <c r="L1013" i="10"/>
  <c r="I1014" i="10"/>
  <c r="L1014" i="10" l="1"/>
  <c r="I1015" i="10"/>
  <c r="M1014" i="10"/>
  <c r="J1015" i="10"/>
  <c r="M1015" i="10" l="1"/>
  <c r="J1016" i="10"/>
  <c r="L1015" i="10"/>
  <c r="I1016" i="10"/>
  <c r="I1017" i="10" l="1"/>
  <c r="L1016" i="10"/>
  <c r="M1016" i="10"/>
  <c r="J1017" i="10"/>
  <c r="J1018" i="10" l="1"/>
  <c r="M1017" i="10"/>
  <c r="R52" i="10"/>
  <c r="AB8" i="10" s="1"/>
  <c r="I1018" i="10"/>
  <c r="L1017" i="10"/>
  <c r="Q52" i="10"/>
  <c r="AA8" i="10" s="1"/>
  <c r="I1019" i="10" l="1"/>
  <c r="L1018" i="10"/>
  <c r="J1019" i="10"/>
  <c r="M1018" i="10"/>
  <c r="J1020" i="10" l="1"/>
  <c r="M1019" i="10"/>
  <c r="I1020" i="10"/>
  <c r="L1019" i="10"/>
  <c r="L1020" i="10" l="1"/>
  <c r="I1021" i="10"/>
  <c r="J1021" i="10"/>
  <c r="M1020" i="10"/>
  <c r="M1021" i="10" l="1"/>
  <c r="J1022" i="10"/>
  <c r="L1021" i="10"/>
  <c r="I1022" i="10"/>
  <c r="L1022" i="10" l="1"/>
  <c r="I1023" i="10"/>
  <c r="M1022" i="10"/>
  <c r="J1023" i="10"/>
  <c r="M1023" i="10" l="1"/>
  <c r="J1024" i="10"/>
  <c r="L1023" i="10"/>
  <c r="I1024" i="10"/>
  <c r="I1025" i="10" l="1"/>
  <c r="L1024" i="10"/>
  <c r="M1024" i="10"/>
  <c r="J1025" i="10"/>
  <c r="J1026" i="10" l="1"/>
  <c r="M1025" i="10"/>
  <c r="I1026" i="10"/>
  <c r="L1025" i="10"/>
  <c r="I1027" i="10" l="1"/>
  <c r="L1026" i="10"/>
  <c r="J1027" i="10"/>
  <c r="M1026" i="10"/>
  <c r="J1028" i="10" l="1"/>
  <c r="M1027" i="10"/>
  <c r="I1028" i="10"/>
  <c r="L1027" i="10"/>
  <c r="L1028" i="10" l="1"/>
  <c r="I1029" i="10"/>
  <c r="J1029" i="10"/>
  <c r="M1028" i="10"/>
  <c r="M1029" i="10" l="1"/>
  <c r="J1030" i="10"/>
  <c r="L1029" i="10"/>
  <c r="I1030" i="10"/>
  <c r="L1030" i="10" l="1"/>
  <c r="I1031" i="10"/>
  <c r="M1030" i="10"/>
  <c r="J1031" i="10"/>
  <c r="M1031" i="10" l="1"/>
  <c r="J1032" i="10"/>
  <c r="L1031" i="10"/>
  <c r="I1032" i="10"/>
  <c r="I1033" i="10" l="1"/>
  <c r="L1032" i="10"/>
  <c r="M1032" i="10"/>
  <c r="J1033" i="10"/>
  <c r="J1034" i="10" l="1"/>
  <c r="M1033" i="10"/>
  <c r="I1034" i="10"/>
  <c r="L1033" i="10"/>
  <c r="I1035" i="10" l="1"/>
  <c r="L1034" i="10"/>
  <c r="J1035" i="10"/>
  <c r="M1034" i="10"/>
  <c r="J1036" i="10" l="1"/>
  <c r="M1035" i="10"/>
  <c r="I1036" i="10"/>
  <c r="L1035" i="10"/>
  <c r="L1036" i="10" l="1"/>
  <c r="I1037" i="10"/>
  <c r="J1037" i="10"/>
  <c r="M1036" i="10"/>
  <c r="M1037" i="10" l="1"/>
  <c r="J1038" i="10"/>
  <c r="L1037" i="10"/>
  <c r="I1038" i="10"/>
  <c r="L1038" i="10" l="1"/>
  <c r="I1039" i="10"/>
  <c r="M1038" i="10"/>
  <c r="J1039" i="10"/>
  <c r="M1039" i="10" l="1"/>
  <c r="J1040" i="10"/>
  <c r="L1039" i="10"/>
  <c r="I1040" i="10"/>
  <c r="I1041" i="10" l="1"/>
  <c r="L1040" i="10"/>
  <c r="M1040" i="10"/>
  <c r="J1041" i="10"/>
  <c r="J1042" i="10" l="1"/>
  <c r="M1041" i="10"/>
  <c r="I1042" i="10"/>
  <c r="L1041" i="10"/>
  <c r="I1043" i="10" l="1"/>
  <c r="L1042" i="10"/>
  <c r="J1043" i="10"/>
  <c r="M1042" i="10"/>
  <c r="J1044" i="10" l="1"/>
  <c r="M1043" i="10"/>
  <c r="I1044" i="10"/>
  <c r="L1043" i="10"/>
  <c r="L1044" i="10" l="1"/>
  <c r="I1045" i="10"/>
  <c r="J1045" i="10"/>
  <c r="M1044" i="10"/>
  <c r="M1045" i="10" l="1"/>
  <c r="J1046" i="10"/>
  <c r="L1045" i="10"/>
  <c r="I1046" i="10"/>
  <c r="L1046" i="10" l="1"/>
  <c r="I1047" i="10"/>
  <c r="M1046" i="10"/>
  <c r="J1047" i="10"/>
  <c r="M1047" i="10" l="1"/>
  <c r="J1048" i="10"/>
  <c r="L1047" i="10"/>
  <c r="I1048" i="10"/>
  <c r="I1049" i="10" l="1"/>
  <c r="L1048" i="10"/>
  <c r="M1048" i="10"/>
  <c r="J1049" i="10"/>
  <c r="J1050" i="10" l="1"/>
  <c r="M1049" i="10"/>
  <c r="I1050" i="10"/>
  <c r="L1049" i="10"/>
  <c r="I1051" i="10" l="1"/>
  <c r="L1050" i="10"/>
  <c r="J1051" i="10"/>
  <c r="M1050" i="10"/>
  <c r="J1052" i="10" l="1"/>
  <c r="M1051" i="10"/>
  <c r="I1052" i="10"/>
  <c r="L1051" i="10"/>
  <c r="L1052" i="10" l="1"/>
  <c r="I1053" i="10"/>
  <c r="J1053" i="10"/>
  <c r="M1052" i="10"/>
  <c r="M1053" i="10" l="1"/>
  <c r="J1054" i="10"/>
  <c r="L1053" i="10"/>
  <c r="I1054" i="10"/>
  <c r="L1054" i="10" l="1"/>
  <c r="I1055" i="10"/>
  <c r="M1054" i="10"/>
  <c r="J1055" i="10"/>
  <c r="M1055" i="10" l="1"/>
  <c r="J1056" i="10"/>
  <c r="L1055" i="10"/>
  <c r="I1056" i="10"/>
  <c r="I1057" i="10" l="1"/>
  <c r="L1056" i="10"/>
  <c r="M1056" i="10"/>
  <c r="J1057" i="10"/>
  <c r="J1058" i="10" l="1"/>
  <c r="M1057" i="10"/>
  <c r="I1058" i="10"/>
  <c r="L1057" i="10"/>
  <c r="I1059" i="10" l="1"/>
  <c r="L1058" i="10"/>
  <c r="J1059" i="10"/>
  <c r="M1058" i="10"/>
  <c r="J1060" i="10" l="1"/>
  <c r="M1059" i="10"/>
  <c r="I1060" i="10"/>
  <c r="L1059" i="10"/>
  <c r="L1060" i="10" l="1"/>
  <c r="I1061" i="10"/>
  <c r="J1061" i="10"/>
  <c r="M1060" i="10"/>
  <c r="M1061" i="10" l="1"/>
  <c r="J1062" i="10"/>
  <c r="L1061" i="10"/>
  <c r="I1062" i="10"/>
  <c r="L1062" i="10" l="1"/>
  <c r="I1063" i="10"/>
  <c r="M1062" i="10"/>
  <c r="J1063" i="10"/>
  <c r="M1063" i="10" l="1"/>
  <c r="J1064" i="10"/>
  <c r="L1063" i="10"/>
  <c r="I1064" i="10"/>
  <c r="I1065" i="10" l="1"/>
  <c r="L1064" i="10"/>
  <c r="M1064" i="10"/>
  <c r="J1065" i="10"/>
  <c r="J1066" i="10" l="1"/>
  <c r="M1065" i="10"/>
  <c r="L1065" i="10"/>
  <c r="I1066" i="10"/>
  <c r="L1066" i="10" l="1"/>
  <c r="I1067" i="10"/>
  <c r="J1067" i="10"/>
  <c r="M1066" i="10"/>
  <c r="J1068" i="10" l="1"/>
  <c r="M1067" i="10"/>
  <c r="L1067" i="10"/>
  <c r="I1068" i="10"/>
  <c r="L1068" i="10" l="1"/>
  <c r="I1069" i="10"/>
  <c r="M1068" i="10"/>
  <c r="J1069" i="10"/>
  <c r="J1070" i="10" l="1"/>
  <c r="M1069" i="10"/>
  <c r="L1069" i="10"/>
  <c r="I1070" i="10"/>
  <c r="L1070" i="10" l="1"/>
  <c r="I1071" i="10"/>
  <c r="J1071" i="10"/>
  <c r="M1070" i="10"/>
  <c r="J1072" i="10" l="1"/>
  <c r="M1071" i="10"/>
  <c r="L1071" i="10"/>
  <c r="I1072" i="10"/>
  <c r="L1072" i="10" l="1"/>
  <c r="I1073" i="10"/>
  <c r="J1073" i="10"/>
  <c r="M1072" i="10"/>
  <c r="M1073" i="10" l="1"/>
  <c r="J1074" i="10"/>
  <c r="L1073" i="10"/>
  <c r="I1074" i="10"/>
  <c r="L1074" i="10" l="1"/>
  <c r="I1075" i="10"/>
  <c r="J1075" i="10"/>
  <c r="M1074" i="10"/>
  <c r="M1075" i="10" l="1"/>
  <c r="J1076" i="10"/>
  <c r="L1075" i="10"/>
  <c r="I1076" i="10"/>
  <c r="L1076" i="10" l="1"/>
  <c r="I1077" i="10"/>
  <c r="J1077" i="10"/>
  <c r="M1076" i="10"/>
  <c r="M1077" i="10" l="1"/>
  <c r="J1078" i="10"/>
  <c r="L1077" i="10"/>
  <c r="I1078" i="10"/>
  <c r="L1078" i="10" l="1"/>
  <c r="I1079" i="10"/>
  <c r="J1079" i="10"/>
  <c r="M1078" i="10"/>
  <c r="M1079" i="10" l="1"/>
  <c r="J1080" i="10"/>
  <c r="L1079" i="10"/>
  <c r="I1080" i="10"/>
  <c r="L1080" i="10" l="1"/>
  <c r="I1081" i="10"/>
  <c r="J1081" i="10"/>
  <c r="M1080" i="10"/>
  <c r="M1081" i="10" l="1"/>
  <c r="J1082" i="10"/>
  <c r="L1081" i="10"/>
  <c r="I1082" i="10"/>
  <c r="L1082" i="10" l="1"/>
  <c r="I1083" i="10"/>
  <c r="J1083" i="10"/>
  <c r="M1082" i="10"/>
  <c r="M1083" i="10" l="1"/>
  <c r="J1084" i="10"/>
  <c r="L1083" i="10"/>
  <c r="I1084" i="10"/>
  <c r="L1084" i="10" l="1"/>
  <c r="I1085" i="10"/>
  <c r="J1085" i="10"/>
  <c r="M1084" i="10"/>
  <c r="M1085" i="10" l="1"/>
  <c r="J1086" i="10"/>
  <c r="L1085" i="10"/>
  <c r="I1086" i="10"/>
  <c r="L1086" i="10" l="1"/>
  <c r="I1087" i="10"/>
  <c r="J1087" i="10"/>
  <c r="M1086" i="10"/>
  <c r="M1087" i="10" l="1"/>
  <c r="J1088" i="10"/>
  <c r="L1087" i="10"/>
  <c r="I1088" i="10"/>
  <c r="L1088" i="10" l="1"/>
  <c r="I1089" i="10"/>
  <c r="J1089" i="10"/>
  <c r="M1088" i="10"/>
  <c r="M1089" i="10" l="1"/>
  <c r="J1090" i="10"/>
  <c r="L1089" i="10"/>
  <c r="I1090" i="10"/>
  <c r="L1090" i="10" l="1"/>
  <c r="I1091" i="10"/>
  <c r="J1091" i="10"/>
  <c r="M1090" i="10"/>
  <c r="M1091" i="10" l="1"/>
  <c r="J1092" i="10"/>
  <c r="L1091" i="10"/>
  <c r="I1092" i="10"/>
  <c r="L1092" i="10" l="1"/>
  <c r="I1093" i="10"/>
  <c r="J1093" i="10"/>
  <c r="M1092" i="10"/>
  <c r="M1093" i="10" l="1"/>
  <c r="J1094" i="10"/>
  <c r="L1093" i="10"/>
  <c r="I1094" i="10"/>
  <c r="L1094" i="10" l="1"/>
  <c r="I1095" i="10"/>
  <c r="J1095" i="10"/>
  <c r="M1094" i="10"/>
  <c r="J1096" i="10" l="1"/>
  <c r="M1095" i="10"/>
  <c r="L1095" i="10"/>
  <c r="I1096" i="10"/>
  <c r="L1096" i="10" l="1"/>
  <c r="I1097" i="10"/>
  <c r="J1097" i="10"/>
  <c r="M1096" i="10"/>
  <c r="M1097" i="10" l="1"/>
  <c r="J1098" i="10"/>
  <c r="L1097" i="10"/>
  <c r="I1098" i="10"/>
  <c r="L1098" i="10" l="1"/>
  <c r="I1099" i="10"/>
  <c r="M1098" i="10"/>
  <c r="J1099" i="10"/>
  <c r="M1099" i="10" l="1"/>
  <c r="J1100" i="10"/>
  <c r="L1099" i="10"/>
  <c r="I1100" i="10"/>
  <c r="L1100" i="10" l="1"/>
  <c r="I1101" i="10"/>
  <c r="J1101" i="10"/>
  <c r="M1100" i="10"/>
  <c r="M1101" i="10" l="1"/>
  <c r="J1102" i="10"/>
  <c r="L1101" i="10"/>
  <c r="I1102" i="10"/>
  <c r="L1102" i="10" l="1"/>
  <c r="I1103" i="10"/>
  <c r="J1103" i="10"/>
  <c r="M1102" i="10"/>
  <c r="J1104" i="10" l="1"/>
  <c r="M1103" i="10"/>
  <c r="L1103" i="10"/>
  <c r="I1104" i="10"/>
  <c r="L1104" i="10" l="1"/>
  <c r="I1105" i="10"/>
  <c r="J1105" i="10"/>
  <c r="M1104" i="10"/>
  <c r="M1105" i="10" l="1"/>
  <c r="J1106" i="10"/>
  <c r="L1105" i="10"/>
  <c r="I1106" i="10"/>
  <c r="L1106" i="10" l="1"/>
  <c r="I1107" i="10"/>
  <c r="M1106" i="10"/>
  <c r="J1107" i="10"/>
  <c r="J1108" i="10" l="1"/>
  <c r="M1107" i="10"/>
  <c r="L1107" i="10"/>
  <c r="I1108" i="10"/>
  <c r="L1108" i="10" l="1"/>
  <c r="I1109" i="10"/>
  <c r="J1109" i="10"/>
  <c r="M1108" i="10"/>
  <c r="M1109" i="10" l="1"/>
  <c r="J1110" i="10"/>
  <c r="L1109" i="10"/>
  <c r="I1110" i="10"/>
  <c r="L1110" i="10" l="1"/>
  <c r="I1111" i="10"/>
  <c r="M1110" i="10"/>
  <c r="J1111" i="10"/>
  <c r="J1112" i="10" l="1"/>
  <c r="M1111" i="10"/>
  <c r="L1111" i="10"/>
  <c r="I1112" i="10"/>
  <c r="L1112" i="10" l="1"/>
  <c r="I1113" i="10"/>
  <c r="J1113" i="10"/>
  <c r="M1112" i="10"/>
  <c r="J1114" i="10" l="1"/>
  <c r="M1113" i="10"/>
  <c r="L1113" i="10"/>
  <c r="I1114" i="10"/>
  <c r="L1114" i="10" l="1"/>
  <c r="I1115" i="10"/>
  <c r="M1114" i="10"/>
  <c r="J1115" i="10"/>
  <c r="J1116" i="10" l="1"/>
  <c r="M1115" i="10"/>
  <c r="L1115" i="10"/>
  <c r="I1116" i="10"/>
  <c r="L1116" i="10" l="1"/>
  <c r="I1117" i="10"/>
  <c r="J1117" i="10"/>
  <c r="M1116" i="10"/>
  <c r="J1118" i="10" l="1"/>
  <c r="M1117" i="10"/>
  <c r="L1117" i="10"/>
  <c r="I1118" i="10"/>
  <c r="L1118" i="10" l="1"/>
  <c r="I1119" i="10"/>
  <c r="M1118" i="10"/>
  <c r="J1119" i="10"/>
  <c r="M1119" i="10" l="1"/>
  <c r="J1120" i="10"/>
  <c r="L1119" i="10"/>
  <c r="I1120" i="10"/>
  <c r="L1120" i="10" l="1"/>
  <c r="I1121" i="10"/>
  <c r="M1120" i="10"/>
  <c r="J1121" i="10"/>
  <c r="J1122" i="10" l="1"/>
  <c r="M1121" i="10"/>
  <c r="L1121" i="10"/>
  <c r="I1122" i="10"/>
  <c r="L1122" i="10" l="1"/>
  <c r="I1123" i="10"/>
  <c r="J1123" i="10"/>
  <c r="M1122" i="10"/>
  <c r="J1124" i="10" l="1"/>
  <c r="M1123" i="10"/>
  <c r="L1123" i="10"/>
  <c r="I1124" i="10"/>
  <c r="L1124" i="10" l="1"/>
  <c r="I1125" i="10"/>
  <c r="M1124" i="10"/>
  <c r="J1125" i="10"/>
  <c r="M1125" i="10" l="1"/>
  <c r="J1126" i="10"/>
  <c r="L1125" i="10"/>
  <c r="I1126" i="10"/>
  <c r="L1126" i="10" l="1"/>
  <c r="I1127" i="10"/>
  <c r="M1126" i="10"/>
  <c r="J1127" i="10"/>
  <c r="J1128" i="10" l="1"/>
  <c r="M1127" i="10"/>
  <c r="L1127" i="10"/>
  <c r="I1128" i="10"/>
  <c r="L1128" i="10" l="1"/>
  <c r="I1129" i="10"/>
  <c r="J1129" i="10"/>
  <c r="M1128" i="10"/>
  <c r="M1129" i="10" l="1"/>
  <c r="J1130" i="10"/>
  <c r="L1129" i="10"/>
  <c r="I1130" i="10"/>
  <c r="L1130" i="10" l="1"/>
  <c r="I1131" i="10"/>
  <c r="M1130" i="10"/>
  <c r="J1131" i="10"/>
  <c r="J1132" i="10" l="1"/>
  <c r="M1131" i="10"/>
  <c r="L1131" i="10"/>
  <c r="I1132" i="10"/>
  <c r="L1132" i="10" l="1"/>
  <c r="I1133" i="10"/>
  <c r="J1133" i="10"/>
  <c r="M1132" i="10"/>
  <c r="M1133" i="10" l="1"/>
  <c r="J1134" i="10"/>
  <c r="L1133" i="10"/>
  <c r="I1134" i="10"/>
  <c r="L1134" i="10" l="1"/>
  <c r="I1135" i="10"/>
  <c r="M1134" i="10"/>
  <c r="J1135" i="10"/>
  <c r="M1135" i="10" l="1"/>
  <c r="J1136" i="10"/>
  <c r="L1135" i="10"/>
  <c r="I1136" i="10"/>
  <c r="L1136" i="10" l="1"/>
  <c r="I1137" i="10"/>
  <c r="M1136" i="10"/>
  <c r="J1137" i="10"/>
  <c r="J1138" i="10" l="1"/>
  <c r="M1137" i="10"/>
  <c r="L1137" i="10"/>
  <c r="I1138" i="10"/>
  <c r="L1138" i="10" l="1"/>
  <c r="I1139" i="10"/>
  <c r="J1139" i="10"/>
  <c r="M1138" i="10"/>
  <c r="J1140" i="10" l="1"/>
  <c r="M1139" i="10"/>
  <c r="L1139" i="10"/>
  <c r="I1140" i="10"/>
  <c r="L1140" i="10" l="1"/>
  <c r="I1141" i="10"/>
  <c r="M1140" i="10"/>
  <c r="J1141" i="10"/>
  <c r="M1141" i="10" l="1"/>
  <c r="J1142" i="10"/>
  <c r="L1141" i="10"/>
  <c r="I1142" i="10"/>
  <c r="L1142" i="10" l="1"/>
  <c r="I1143" i="10"/>
  <c r="M1142" i="10"/>
  <c r="J1143" i="10"/>
  <c r="M1143" i="10" l="1"/>
  <c r="J1144" i="10"/>
  <c r="L1143" i="10"/>
  <c r="I1144" i="10"/>
  <c r="L1144" i="10" l="1"/>
  <c r="I1145" i="10"/>
  <c r="J1145" i="10"/>
  <c r="M1144" i="10"/>
  <c r="J1146" i="10" l="1"/>
  <c r="M1145" i="10"/>
  <c r="L1145" i="10"/>
  <c r="I1146" i="10"/>
  <c r="L1146" i="10" l="1"/>
  <c r="I1147" i="10"/>
  <c r="J1147" i="10"/>
  <c r="M1146" i="10"/>
  <c r="J1148" i="10" l="1"/>
  <c r="M1147" i="10"/>
  <c r="L1147" i="10"/>
  <c r="I1148" i="10"/>
  <c r="L1148" i="10" l="1"/>
  <c r="I1149" i="10"/>
  <c r="M1148" i="10"/>
  <c r="J1149" i="10"/>
  <c r="J1150" i="10" l="1"/>
  <c r="M1149" i="10"/>
  <c r="L1149" i="10"/>
  <c r="I1150" i="10"/>
  <c r="L1150" i="10" l="1"/>
  <c r="I1151" i="10"/>
  <c r="M1150" i="10"/>
  <c r="J1151" i="10"/>
  <c r="M1151" i="10" l="1"/>
  <c r="J1152" i="10"/>
  <c r="L1151" i="10"/>
  <c r="I1152" i="10"/>
  <c r="L1152" i="10" l="1"/>
  <c r="I1153" i="10"/>
  <c r="M1152" i="10"/>
  <c r="J1153" i="10"/>
  <c r="J1154" i="10" l="1"/>
  <c r="M1153" i="10"/>
  <c r="L1153" i="10"/>
  <c r="I1154" i="10"/>
  <c r="L1154" i="10" l="1"/>
  <c r="I1155" i="10"/>
  <c r="M1154" i="10"/>
  <c r="J1155" i="10"/>
  <c r="J1156" i="10" l="1"/>
  <c r="M1155" i="10"/>
  <c r="L1155" i="10"/>
  <c r="I1156" i="10"/>
  <c r="L1156" i="10" l="1"/>
  <c r="I1157" i="10"/>
  <c r="M1156" i="10"/>
  <c r="J1157" i="10"/>
  <c r="J1158" i="10" l="1"/>
  <c r="M1157" i="10"/>
  <c r="L1157" i="10"/>
  <c r="I1158" i="10"/>
  <c r="L1158" i="10" l="1"/>
  <c r="I1159" i="10"/>
  <c r="M1158" i="10"/>
  <c r="J1159" i="10"/>
  <c r="M1159" i="10" l="1"/>
  <c r="J1160" i="10"/>
  <c r="L1159" i="10"/>
  <c r="I1160" i="10"/>
  <c r="L1160" i="10" l="1"/>
  <c r="I1161" i="10"/>
  <c r="M1160" i="10"/>
  <c r="J1161" i="10"/>
  <c r="J1162" i="10" l="1"/>
  <c r="M1161" i="10"/>
  <c r="L1161" i="10"/>
  <c r="I1162" i="10"/>
  <c r="L1162" i="10" l="1"/>
  <c r="I1163" i="10"/>
  <c r="J1163" i="10"/>
  <c r="M1162" i="10"/>
  <c r="J1164" i="10" l="1"/>
  <c r="M1163" i="10"/>
  <c r="L1163" i="10"/>
  <c r="I1164" i="10"/>
  <c r="L1164" i="10" l="1"/>
  <c r="I1165" i="10"/>
  <c r="M1164" i="10"/>
  <c r="J1165" i="10"/>
  <c r="J1166" i="10" l="1"/>
  <c r="M1165" i="10"/>
  <c r="L1165" i="10"/>
  <c r="I1166" i="10"/>
  <c r="L1166" i="10" l="1"/>
  <c r="I1167" i="10"/>
  <c r="M1166" i="10"/>
  <c r="J1167" i="10"/>
  <c r="M1167" i="10" l="1"/>
  <c r="J1168" i="10"/>
  <c r="L1167" i="10"/>
  <c r="I1168" i="10"/>
  <c r="L1168" i="10" l="1"/>
  <c r="I1169" i="10"/>
  <c r="J1169" i="10"/>
  <c r="M1168" i="10"/>
  <c r="J1170" i="10" l="1"/>
  <c r="M1169" i="10"/>
  <c r="L1169" i="10"/>
  <c r="I1170" i="10"/>
  <c r="L1170" i="10" l="1"/>
  <c r="I1171" i="10"/>
  <c r="J1171" i="10"/>
  <c r="M1170" i="10"/>
  <c r="M1171" i="10" l="1"/>
  <c r="J1172" i="10"/>
  <c r="L1171" i="10"/>
  <c r="I1172" i="10"/>
  <c r="L1172" i="10" l="1"/>
  <c r="I1173" i="10"/>
  <c r="M1172" i="10"/>
  <c r="J1173" i="10"/>
  <c r="J1174" i="10" l="1"/>
  <c r="M1173" i="10"/>
  <c r="L1173" i="10"/>
  <c r="I1174" i="10"/>
  <c r="L1174" i="10" l="1"/>
  <c r="I1175" i="10"/>
  <c r="M1174" i="10"/>
  <c r="J1175" i="10"/>
  <c r="M1175" i="10" l="1"/>
  <c r="J1176" i="10"/>
  <c r="L1175" i="10"/>
  <c r="I1176" i="10"/>
  <c r="L1176" i="10" l="1"/>
  <c r="I1177" i="10"/>
  <c r="J1177" i="10"/>
  <c r="M1176" i="10"/>
  <c r="J1178" i="10" l="1"/>
  <c r="M1177" i="10"/>
  <c r="L1177" i="10"/>
  <c r="I1178" i="10"/>
  <c r="L1178" i="10" l="1"/>
  <c r="I1179" i="10"/>
  <c r="J1179" i="10"/>
  <c r="M1178" i="10"/>
  <c r="M1179" i="10" l="1"/>
  <c r="J1180" i="10"/>
  <c r="L1179" i="10"/>
  <c r="I1180" i="10"/>
  <c r="L1180" i="10" l="1"/>
  <c r="I1181" i="10"/>
  <c r="M1180" i="10"/>
  <c r="J1181" i="10"/>
  <c r="J1182" i="10" l="1"/>
  <c r="M1181" i="10"/>
  <c r="L1181" i="10"/>
  <c r="I1182" i="10"/>
  <c r="L1182" i="10" l="1"/>
  <c r="I1183" i="10"/>
  <c r="M1182" i="10"/>
  <c r="J1183" i="10"/>
  <c r="M1183" i="10" l="1"/>
  <c r="J1184" i="10"/>
  <c r="L1183" i="10"/>
  <c r="I1184" i="10"/>
  <c r="L1184" i="10" l="1"/>
  <c r="I1185" i="10"/>
  <c r="J1185" i="10"/>
  <c r="M1184" i="10"/>
  <c r="J1186" i="10" l="1"/>
  <c r="M1185" i="10"/>
  <c r="L1185" i="10"/>
  <c r="I1186" i="10"/>
  <c r="L1186" i="10" l="1"/>
  <c r="I1187" i="10"/>
  <c r="M1186" i="10"/>
  <c r="J1187" i="10"/>
  <c r="M1187" i="10" l="1"/>
  <c r="J1188" i="10"/>
  <c r="L1187" i="10"/>
  <c r="I1188" i="10"/>
  <c r="L1188" i="10" l="1"/>
  <c r="I1189" i="10"/>
  <c r="M1188" i="10"/>
  <c r="J1189" i="10"/>
  <c r="J1190" i="10" l="1"/>
  <c r="M1189" i="10"/>
  <c r="L1189" i="10"/>
  <c r="I1190" i="10"/>
  <c r="L1190" i="10" l="1"/>
  <c r="I1191" i="10"/>
  <c r="M1190" i="10"/>
  <c r="J1191" i="10"/>
  <c r="M1191" i="10" l="1"/>
  <c r="J1192" i="10"/>
  <c r="L1191" i="10"/>
  <c r="I1192" i="10"/>
  <c r="L1192" i="10" l="1"/>
  <c r="I1193" i="10"/>
  <c r="J1193" i="10"/>
  <c r="M1192" i="10"/>
  <c r="J1194" i="10" l="1"/>
  <c r="M1193" i="10"/>
  <c r="L1193" i="10"/>
  <c r="I1194" i="10"/>
  <c r="L1194" i="10" l="1"/>
  <c r="I1195" i="10"/>
  <c r="M1194" i="10"/>
  <c r="J1195" i="10"/>
  <c r="M1195" i="10" l="1"/>
  <c r="J1196" i="10"/>
  <c r="L1195" i="10"/>
  <c r="I1196" i="10"/>
  <c r="L1196" i="10" l="1"/>
  <c r="I1197" i="10"/>
  <c r="M1196" i="10"/>
  <c r="J1197" i="10"/>
  <c r="J1198" i="10" l="1"/>
  <c r="M1197" i="10"/>
  <c r="L1197" i="10"/>
  <c r="I1198" i="10"/>
  <c r="L1198" i="10" l="1"/>
  <c r="I1199" i="10"/>
  <c r="M1198" i="10"/>
  <c r="J1199" i="10"/>
  <c r="M1199" i="10" l="1"/>
  <c r="J1200" i="10"/>
  <c r="L1199" i="10"/>
  <c r="I1200" i="10"/>
  <c r="L1200" i="10" l="1"/>
  <c r="I1201" i="10"/>
  <c r="J1201" i="10"/>
  <c r="M1200" i="10"/>
  <c r="J1202" i="10" l="1"/>
  <c r="M1201" i="10"/>
  <c r="L1201" i="10"/>
  <c r="I1202" i="10"/>
  <c r="L1202" i="10" l="1"/>
  <c r="I1203" i="10"/>
  <c r="M1202" i="10"/>
  <c r="J1203" i="10"/>
  <c r="M1203" i="10" l="1"/>
  <c r="J1204" i="10"/>
  <c r="L1203" i="10"/>
  <c r="I1204" i="10"/>
  <c r="L1204" i="10" l="1"/>
  <c r="I1205" i="10"/>
  <c r="M1204" i="10"/>
  <c r="J1205" i="10"/>
  <c r="J1206" i="10" l="1"/>
  <c r="M1205" i="10"/>
  <c r="L1205" i="10"/>
  <c r="I1206" i="10"/>
  <c r="L1206" i="10" l="1"/>
  <c r="I1207" i="10"/>
  <c r="M1206" i="10"/>
  <c r="J1207" i="10"/>
  <c r="M1207" i="10" l="1"/>
  <c r="J1208" i="10"/>
  <c r="L1207" i="10"/>
  <c r="I1208" i="10"/>
  <c r="L1208" i="10" l="1"/>
  <c r="I1209" i="10"/>
  <c r="J1209" i="10"/>
  <c r="M1208" i="10"/>
  <c r="J1210" i="10" l="1"/>
  <c r="M1209" i="10"/>
  <c r="L1209" i="10"/>
  <c r="I1210" i="10"/>
  <c r="L1210" i="10" l="1"/>
  <c r="I1211" i="10"/>
  <c r="M1210" i="10"/>
  <c r="J1211" i="10"/>
  <c r="M1211" i="10" l="1"/>
  <c r="J1212" i="10"/>
  <c r="L1211" i="10"/>
  <c r="I1212" i="10"/>
  <c r="L1212" i="10" l="1"/>
  <c r="I1213" i="10"/>
  <c r="M1212" i="10"/>
  <c r="J1213" i="10"/>
  <c r="J1214" i="10" l="1"/>
  <c r="M1213" i="10"/>
  <c r="L1213" i="10"/>
  <c r="I1214" i="10"/>
  <c r="L1214" i="10" l="1"/>
  <c r="I1215" i="10"/>
  <c r="M1214" i="10"/>
  <c r="J1215" i="10"/>
  <c r="M1215" i="10" l="1"/>
  <c r="J1216" i="10"/>
  <c r="L1215" i="10"/>
  <c r="I1216" i="10"/>
  <c r="L1216" i="10" l="1"/>
  <c r="I1217" i="10"/>
  <c r="J1217" i="10"/>
  <c r="M1216" i="10"/>
  <c r="J1218" i="10" l="1"/>
  <c r="M1217" i="10"/>
  <c r="L1217" i="10"/>
  <c r="I1218" i="10"/>
  <c r="L1218" i="10" l="1"/>
  <c r="I1219" i="10"/>
  <c r="M1218" i="10"/>
  <c r="J1219" i="10"/>
  <c r="M1219" i="10" l="1"/>
  <c r="J1220" i="10"/>
  <c r="L1219" i="10"/>
  <c r="I1220" i="10"/>
  <c r="L1220" i="10" l="1"/>
  <c r="I1221" i="10"/>
  <c r="M1220" i="10"/>
  <c r="J1221" i="10"/>
  <c r="J1222" i="10" l="1"/>
  <c r="M1221" i="10"/>
  <c r="L1221" i="10"/>
  <c r="I1222" i="10"/>
  <c r="L1222" i="10" l="1"/>
  <c r="I1223" i="10"/>
  <c r="M1222" i="10"/>
  <c r="J1223" i="10"/>
  <c r="M1223" i="10" l="1"/>
  <c r="J1224" i="10"/>
  <c r="L1223" i="10"/>
  <c r="I1224" i="10"/>
  <c r="L1224" i="10" l="1"/>
  <c r="I1225" i="10"/>
  <c r="J1225" i="10"/>
  <c r="M1224" i="10"/>
  <c r="J1226" i="10" l="1"/>
  <c r="M1225" i="10"/>
  <c r="L1225" i="10"/>
  <c r="I1226" i="10"/>
  <c r="L1226" i="10" l="1"/>
  <c r="I1227" i="10"/>
  <c r="J1227" i="10"/>
  <c r="M1226" i="10"/>
  <c r="M1227" i="10" l="1"/>
  <c r="J1228" i="10"/>
  <c r="L1227" i="10"/>
  <c r="I1228" i="10"/>
  <c r="L1228" i="10" l="1"/>
  <c r="I1229" i="10"/>
  <c r="M1228" i="10"/>
  <c r="J1229" i="10"/>
  <c r="M1229" i="10" l="1"/>
  <c r="J1230" i="10"/>
  <c r="L1229" i="10"/>
  <c r="I1230" i="10"/>
  <c r="L1230" i="10" l="1"/>
  <c r="I1231" i="10"/>
  <c r="M1230" i="10"/>
  <c r="J1231" i="10"/>
  <c r="M1231" i="10" l="1"/>
  <c r="J1232" i="10"/>
  <c r="L1231" i="10"/>
  <c r="I1232" i="10"/>
  <c r="L1232" i="10" l="1"/>
  <c r="I1233" i="10"/>
  <c r="J1233" i="10"/>
  <c r="M1232" i="10"/>
  <c r="J1234" i="10" l="1"/>
  <c r="M1233" i="10"/>
  <c r="L1233" i="10"/>
  <c r="I1234" i="10"/>
  <c r="L1234" i="10" l="1"/>
  <c r="I1235" i="10"/>
  <c r="J1235" i="10"/>
  <c r="M1234" i="10"/>
  <c r="M1235" i="10" l="1"/>
  <c r="J1236" i="10"/>
  <c r="L1235" i="10"/>
  <c r="I1236" i="10"/>
  <c r="L1236" i="10" l="1"/>
  <c r="I1237" i="10"/>
  <c r="M1236" i="10"/>
  <c r="J1237" i="10"/>
  <c r="M1237" i="10" l="1"/>
  <c r="J1238" i="10"/>
  <c r="L1237" i="10"/>
  <c r="I1238" i="10"/>
  <c r="L1238" i="10" l="1"/>
  <c r="I1239" i="10"/>
  <c r="M1238" i="10"/>
  <c r="J1239" i="10"/>
  <c r="M1239" i="10" l="1"/>
  <c r="J1240" i="10"/>
  <c r="L1239" i="10"/>
  <c r="I1240" i="10"/>
  <c r="L1240" i="10" l="1"/>
  <c r="I1241" i="10"/>
  <c r="J1241" i="10"/>
  <c r="M1240" i="10"/>
  <c r="J1242" i="10" l="1"/>
  <c r="M1241" i="10"/>
  <c r="L1241" i="10"/>
  <c r="I1242" i="10"/>
  <c r="L1242" i="10" l="1"/>
  <c r="I1243" i="10"/>
  <c r="J1243" i="10"/>
  <c r="M1242" i="10"/>
  <c r="M1243" i="10" l="1"/>
  <c r="J1244" i="10"/>
  <c r="L1243" i="10"/>
  <c r="I1244" i="10"/>
  <c r="L1244" i="10" l="1"/>
  <c r="I1245" i="10"/>
  <c r="M1244" i="10"/>
  <c r="J1245" i="10"/>
  <c r="M1245" i="10" l="1"/>
  <c r="J1246" i="10"/>
  <c r="L1245" i="10"/>
  <c r="I1246" i="10"/>
  <c r="L1246" i="10" l="1"/>
  <c r="I1247" i="10"/>
  <c r="M1246" i="10"/>
  <c r="J1247" i="10"/>
  <c r="M1247" i="10" l="1"/>
  <c r="J1248" i="10"/>
  <c r="L1247" i="10"/>
  <c r="I1248" i="10"/>
  <c r="L1248" i="10" l="1"/>
  <c r="I1249" i="10"/>
  <c r="J1249" i="10"/>
  <c r="M1248" i="10"/>
  <c r="J1250" i="10" l="1"/>
  <c r="M1249" i="10"/>
  <c r="L1249" i="10"/>
  <c r="I1250" i="10"/>
  <c r="L1250" i="10" l="1"/>
  <c r="I1251" i="10"/>
  <c r="J1251" i="10"/>
  <c r="M1250" i="10"/>
  <c r="M1251" i="10" l="1"/>
  <c r="J1252" i="10"/>
  <c r="L1251" i="10"/>
  <c r="I1252" i="10"/>
  <c r="L1252" i="10" l="1"/>
  <c r="I1253" i="10"/>
  <c r="M1252" i="10"/>
  <c r="J1253" i="10"/>
  <c r="M1253" i="10" l="1"/>
  <c r="J1254" i="10"/>
  <c r="L1253" i="10"/>
  <c r="I1254" i="10"/>
  <c r="L1254" i="10" l="1"/>
  <c r="I1255" i="10"/>
  <c r="M1254" i="10"/>
  <c r="J1255" i="10"/>
  <c r="M1255" i="10" l="1"/>
  <c r="J1256" i="10"/>
  <c r="L1255" i="10"/>
  <c r="I1256" i="10"/>
  <c r="L1256" i="10" l="1"/>
  <c r="I1257" i="10"/>
  <c r="J1257" i="10"/>
  <c r="M1256" i="10"/>
  <c r="J1258" i="10" l="1"/>
  <c r="M1257" i="10"/>
  <c r="L1257" i="10"/>
  <c r="I1258" i="10"/>
  <c r="L1258" i="10" l="1"/>
  <c r="I1259" i="10"/>
  <c r="J1259" i="10"/>
  <c r="M1258" i="10"/>
  <c r="M1259" i="10" l="1"/>
  <c r="J1260" i="10"/>
  <c r="L1259" i="10"/>
  <c r="I1260" i="10"/>
  <c r="L1260" i="10" l="1"/>
  <c r="I1261" i="10"/>
  <c r="M1260" i="10"/>
  <c r="J1261" i="10"/>
  <c r="M1261" i="10" l="1"/>
  <c r="J1262" i="10"/>
  <c r="L1261" i="10"/>
  <c r="I1262" i="10"/>
  <c r="L1262" i="10" l="1"/>
  <c r="I1263" i="10"/>
  <c r="M1262" i="10"/>
  <c r="J1263" i="10"/>
  <c r="M1263" i="10" l="1"/>
  <c r="J1264" i="10"/>
  <c r="L1263" i="10"/>
  <c r="I1264" i="10"/>
  <c r="L1264" i="10" l="1"/>
  <c r="I1265" i="10"/>
  <c r="J1265" i="10"/>
  <c r="M1264" i="10"/>
  <c r="J1266" i="10" l="1"/>
  <c r="M1265" i="10"/>
  <c r="L1265" i="10"/>
  <c r="I1266" i="10"/>
  <c r="L1266" i="10" l="1"/>
  <c r="I1267" i="10"/>
  <c r="J1267" i="10"/>
  <c r="M1266" i="10"/>
  <c r="M1267" i="10" l="1"/>
  <c r="J1268" i="10"/>
  <c r="L1267" i="10"/>
  <c r="I1268" i="10"/>
  <c r="L1268" i="10" l="1"/>
  <c r="I1269" i="10"/>
  <c r="M1268" i="10"/>
  <c r="J1269" i="10"/>
  <c r="M1269" i="10" l="1"/>
  <c r="J1270" i="10"/>
  <c r="R53" i="10"/>
  <c r="AB9" i="10" s="1"/>
  <c r="L1269" i="10"/>
  <c r="I1270" i="10"/>
  <c r="Q53" i="10"/>
  <c r="AA9" i="10" s="1"/>
  <c r="L1270" i="10" l="1"/>
  <c r="I1271" i="10"/>
  <c r="M1270" i="10"/>
  <c r="J1271" i="10"/>
  <c r="M1271" i="10" l="1"/>
  <c r="J1272" i="10"/>
  <c r="L1271" i="10"/>
  <c r="I1272" i="10"/>
  <c r="L1272" i="10" l="1"/>
  <c r="I1273" i="10"/>
  <c r="J1273" i="10"/>
  <c r="M1272" i="10"/>
  <c r="J1274" i="10" l="1"/>
  <c r="M1273" i="10"/>
  <c r="L1273" i="10"/>
  <c r="I1274" i="10"/>
  <c r="L1274" i="10" l="1"/>
  <c r="I1275" i="10"/>
  <c r="J1275" i="10"/>
  <c r="M1274" i="10"/>
  <c r="M1275" i="10" l="1"/>
  <c r="J1276" i="10"/>
  <c r="L1275" i="10"/>
  <c r="I1276" i="10"/>
  <c r="L1276" i="10" l="1"/>
  <c r="I1277" i="10"/>
  <c r="M1276" i="10"/>
  <c r="J1277" i="10"/>
  <c r="M1277" i="10" l="1"/>
  <c r="J1278" i="10"/>
  <c r="L1277" i="10"/>
  <c r="I1278" i="10"/>
  <c r="L1278" i="10" l="1"/>
  <c r="I1279" i="10"/>
  <c r="M1278" i="10"/>
  <c r="J1279" i="10"/>
  <c r="M1279" i="10" l="1"/>
  <c r="J1280" i="10"/>
  <c r="L1279" i="10"/>
  <c r="I1280" i="10"/>
  <c r="L1280" i="10" l="1"/>
  <c r="I1281" i="10"/>
  <c r="J1281" i="10"/>
  <c r="M1280" i="10"/>
  <c r="J1282" i="10" l="1"/>
  <c r="M1281" i="10"/>
  <c r="L1281" i="10"/>
  <c r="I1282" i="10"/>
  <c r="L1282" i="10" l="1"/>
  <c r="I1283" i="10"/>
  <c r="J1283" i="10"/>
  <c r="M1282" i="10"/>
  <c r="M1283" i="10" l="1"/>
  <c r="J1284" i="10"/>
  <c r="L1283" i="10"/>
  <c r="I1284" i="10"/>
  <c r="L1284" i="10" l="1"/>
  <c r="I1285" i="10"/>
  <c r="M1284" i="10"/>
  <c r="J1285" i="10"/>
  <c r="M1285" i="10" l="1"/>
  <c r="J1286" i="10"/>
  <c r="L1285" i="10"/>
  <c r="I1286" i="10"/>
  <c r="L1286" i="10" l="1"/>
  <c r="I1287" i="10"/>
  <c r="M1286" i="10"/>
  <c r="J1287" i="10"/>
  <c r="M1287" i="10" l="1"/>
  <c r="J1288" i="10"/>
  <c r="L1287" i="10"/>
  <c r="I1288" i="10"/>
  <c r="L1288" i="10" l="1"/>
  <c r="I1289" i="10"/>
  <c r="J1289" i="10"/>
  <c r="M1288" i="10"/>
  <c r="J1290" i="10" l="1"/>
  <c r="M1289" i="10"/>
  <c r="L1289" i="10"/>
  <c r="I1290" i="10"/>
  <c r="L1290" i="10" l="1"/>
  <c r="I1291" i="10"/>
  <c r="J1291" i="10"/>
  <c r="M1290" i="10"/>
  <c r="M1291" i="10" l="1"/>
  <c r="J1292" i="10"/>
  <c r="L1291" i="10"/>
  <c r="I1292" i="10"/>
  <c r="L1292" i="10" l="1"/>
  <c r="I1293" i="10"/>
  <c r="M1292" i="10"/>
  <c r="J1293" i="10"/>
  <c r="M1293" i="10" l="1"/>
  <c r="J1294" i="10"/>
  <c r="L1293" i="10"/>
  <c r="I1294" i="10"/>
  <c r="L1294" i="10" l="1"/>
  <c r="I1295" i="10"/>
  <c r="M1294" i="10"/>
  <c r="J1295" i="10"/>
  <c r="M1295" i="10" l="1"/>
  <c r="J1296" i="10"/>
  <c r="L1295" i="10"/>
  <c r="I1296" i="10"/>
  <c r="L1296" i="10" l="1"/>
  <c r="I1297" i="10"/>
  <c r="J1297" i="10"/>
  <c r="M1296" i="10"/>
  <c r="J1298" i="10" l="1"/>
  <c r="M1297" i="10"/>
  <c r="L1297" i="10"/>
  <c r="I1298" i="10"/>
  <c r="L1298" i="10" l="1"/>
  <c r="I1299" i="10"/>
  <c r="J1299" i="10"/>
  <c r="M1298" i="10"/>
  <c r="M1299" i="10" l="1"/>
  <c r="J1300" i="10"/>
  <c r="L1299" i="10"/>
  <c r="I1300" i="10"/>
  <c r="L1300" i="10" l="1"/>
  <c r="I1301" i="10"/>
  <c r="M1300" i="10"/>
  <c r="J1301" i="10"/>
  <c r="M1301" i="10" l="1"/>
  <c r="J1302" i="10"/>
  <c r="L1301" i="10"/>
  <c r="I1302" i="10"/>
  <c r="L1302" i="10" l="1"/>
  <c r="I1303" i="10"/>
  <c r="M1302" i="10"/>
  <c r="J1303" i="10"/>
  <c r="M1303" i="10" l="1"/>
  <c r="J1304" i="10"/>
  <c r="L1303" i="10"/>
  <c r="I1304" i="10"/>
  <c r="L1304" i="10" l="1"/>
  <c r="I1305" i="10"/>
  <c r="J1305" i="10"/>
  <c r="M1304" i="10"/>
  <c r="J1306" i="10" l="1"/>
  <c r="M1305" i="10"/>
  <c r="L1305" i="10"/>
  <c r="I1306" i="10"/>
  <c r="L1306" i="10" l="1"/>
  <c r="I1307" i="10"/>
  <c r="J1307" i="10"/>
  <c r="M1306" i="10"/>
  <c r="M1307" i="10" l="1"/>
  <c r="J1308" i="10"/>
  <c r="L1307" i="10"/>
  <c r="I1308" i="10"/>
  <c r="L1308" i="10" l="1"/>
  <c r="I1309" i="10"/>
  <c r="M1308" i="10"/>
  <c r="J1309" i="10"/>
  <c r="M1309" i="10" l="1"/>
  <c r="J1310" i="10"/>
  <c r="L1309" i="10"/>
  <c r="I1310" i="10"/>
  <c r="L1310" i="10" l="1"/>
  <c r="I1311" i="10"/>
  <c r="M1310" i="10"/>
  <c r="J1311" i="10"/>
  <c r="M1311" i="10" l="1"/>
  <c r="J1312" i="10"/>
  <c r="L1311" i="10"/>
  <c r="I1312" i="10"/>
  <c r="L1312" i="10" l="1"/>
  <c r="I1313" i="10"/>
  <c r="J1313" i="10"/>
  <c r="M1312" i="10"/>
  <c r="J1314" i="10" l="1"/>
  <c r="M1313" i="10"/>
  <c r="L1313" i="10"/>
  <c r="I1314" i="10"/>
  <c r="L1314" i="10" l="1"/>
  <c r="I1315" i="10"/>
  <c r="J1315" i="10"/>
  <c r="M1314" i="10"/>
  <c r="M1315" i="10" l="1"/>
  <c r="J1316" i="10"/>
  <c r="L1315" i="10"/>
  <c r="I1316" i="10"/>
  <c r="L1316" i="10" l="1"/>
  <c r="I1317" i="10"/>
  <c r="M1316" i="10"/>
  <c r="J1317" i="10"/>
  <c r="M1317" i="10" l="1"/>
  <c r="J1318" i="10"/>
  <c r="L1317" i="10"/>
  <c r="I1318" i="10"/>
  <c r="L1318" i="10" l="1"/>
  <c r="I1319" i="10"/>
  <c r="M1318" i="10"/>
  <c r="J1319" i="10"/>
  <c r="M1319" i="10" l="1"/>
  <c r="J1320" i="10"/>
  <c r="L1319" i="10"/>
  <c r="I1320" i="10"/>
  <c r="L1320" i="10" l="1"/>
  <c r="I1321" i="10"/>
  <c r="J1321" i="10"/>
  <c r="M1320" i="10"/>
  <c r="J1322" i="10" l="1"/>
  <c r="M1321" i="10"/>
  <c r="L1321" i="10"/>
  <c r="I1322" i="10"/>
  <c r="L1322" i="10" l="1"/>
  <c r="I1323" i="10"/>
  <c r="J1323" i="10"/>
  <c r="M1322" i="10"/>
  <c r="M1323" i="10" l="1"/>
  <c r="J1324" i="10"/>
  <c r="L1323" i="10"/>
  <c r="I1324" i="10"/>
  <c r="L1324" i="10" l="1"/>
  <c r="I1325" i="10"/>
  <c r="M1324" i="10"/>
  <c r="J1325" i="10"/>
  <c r="M1325" i="10" l="1"/>
  <c r="J1326" i="10"/>
  <c r="L1325" i="10"/>
  <c r="I1326" i="10"/>
  <c r="L1326" i="10" l="1"/>
  <c r="I1327" i="10"/>
  <c r="M1326" i="10"/>
  <c r="J1327" i="10"/>
  <c r="M1327" i="10" l="1"/>
  <c r="J1328" i="10"/>
  <c r="L1327" i="10"/>
  <c r="I1328" i="10"/>
  <c r="L1328" i="10" l="1"/>
  <c r="I1329" i="10"/>
  <c r="J1329" i="10"/>
  <c r="M1328" i="10"/>
  <c r="J1330" i="10" l="1"/>
  <c r="M1329" i="10"/>
  <c r="L1329" i="10"/>
  <c r="I1330" i="10"/>
  <c r="L1330" i="10" l="1"/>
  <c r="I1331" i="10"/>
  <c r="J1331" i="10"/>
  <c r="M1330" i="10"/>
  <c r="M1331" i="10" l="1"/>
  <c r="J1332" i="10"/>
  <c r="L1331" i="10"/>
  <c r="I1332" i="10"/>
  <c r="L1332" i="10" l="1"/>
  <c r="I1333" i="10"/>
  <c r="M1332" i="10"/>
  <c r="J1333" i="10"/>
  <c r="M1333" i="10" l="1"/>
  <c r="J1334" i="10"/>
  <c r="L1333" i="10"/>
  <c r="I1334" i="10"/>
  <c r="L1334" i="10" l="1"/>
  <c r="I1335" i="10"/>
  <c r="M1334" i="10"/>
  <c r="J1335" i="10"/>
  <c r="M1335" i="10" l="1"/>
  <c r="J1336" i="10"/>
  <c r="L1335" i="10"/>
  <c r="I1336" i="10"/>
  <c r="L1336" i="10" l="1"/>
  <c r="I1337" i="10"/>
  <c r="J1337" i="10"/>
  <c r="M1336" i="10"/>
  <c r="J1338" i="10" l="1"/>
  <c r="M1337" i="10"/>
  <c r="L1337" i="10"/>
  <c r="I1338" i="10"/>
  <c r="L1338" i="10" l="1"/>
  <c r="I1339" i="10"/>
  <c r="J1339" i="10"/>
  <c r="M1338" i="10"/>
  <c r="M1339" i="10" l="1"/>
  <c r="J1340" i="10"/>
  <c r="L1339" i="10"/>
  <c r="I1340" i="10"/>
  <c r="L1340" i="10" l="1"/>
  <c r="I1341" i="10"/>
  <c r="M1340" i="10"/>
  <c r="J1341" i="10"/>
  <c r="M1341" i="10" l="1"/>
  <c r="J1342" i="10"/>
  <c r="L1341" i="10"/>
  <c r="I1342" i="10"/>
  <c r="L1342" i="10" l="1"/>
  <c r="I1343" i="10"/>
  <c r="M1342" i="10"/>
  <c r="J1343" i="10"/>
  <c r="M1343" i="10" l="1"/>
  <c r="J1344" i="10"/>
  <c r="L1343" i="10"/>
  <c r="I1344" i="10"/>
  <c r="L1344" i="10" l="1"/>
  <c r="I1345" i="10"/>
  <c r="J1345" i="10"/>
  <c r="M1344" i="10"/>
  <c r="J1346" i="10" l="1"/>
  <c r="M1345" i="10"/>
  <c r="L1345" i="10"/>
  <c r="I1346" i="10"/>
  <c r="L1346" i="10" l="1"/>
  <c r="I1347" i="10"/>
  <c r="J1347" i="10"/>
  <c r="M1346" i="10"/>
  <c r="M1347" i="10" l="1"/>
  <c r="J1348" i="10"/>
  <c r="L1347" i="10"/>
  <c r="I1348" i="10"/>
  <c r="L1348" i="10" l="1"/>
  <c r="I1349" i="10"/>
  <c r="M1348" i="10"/>
  <c r="J1349" i="10"/>
  <c r="M1349" i="10" l="1"/>
  <c r="J1350" i="10"/>
  <c r="L1349" i="10"/>
  <c r="I1350" i="10"/>
  <c r="L1350" i="10" l="1"/>
  <c r="I1351" i="10"/>
  <c r="M1350" i="10"/>
  <c r="J1351" i="10"/>
  <c r="M1351" i="10" l="1"/>
  <c r="J1352" i="10"/>
  <c r="L1351" i="10"/>
  <c r="I1352" i="10"/>
  <c r="L1352" i="10" l="1"/>
  <c r="I1353" i="10"/>
  <c r="J1353" i="10"/>
  <c r="M1352" i="10"/>
  <c r="M1353" i="10" l="1"/>
  <c r="J1354" i="10"/>
  <c r="I1354" i="10"/>
  <c r="L1353" i="10"/>
  <c r="L1354" i="10" l="1"/>
  <c r="I1355" i="10"/>
  <c r="M1354" i="10"/>
  <c r="J1355" i="10"/>
  <c r="M1355" i="10" l="1"/>
  <c r="J1356" i="10"/>
  <c r="L1355" i="10"/>
  <c r="I1356" i="10"/>
  <c r="L1356" i="10" l="1"/>
  <c r="I1357" i="10"/>
  <c r="J1357" i="10"/>
  <c r="M1356" i="10"/>
  <c r="M1357" i="10" l="1"/>
  <c r="J1358" i="10"/>
  <c r="I1358" i="10"/>
  <c r="L1357" i="10"/>
  <c r="L1358" i="10" l="1"/>
  <c r="I1359" i="10"/>
  <c r="M1358" i="10"/>
  <c r="J1359" i="10"/>
  <c r="M1359" i="10" l="1"/>
  <c r="J1360" i="10"/>
  <c r="I1360" i="10"/>
  <c r="L1359" i="10"/>
  <c r="I1361" i="10" l="1"/>
  <c r="L1360" i="10"/>
  <c r="J1361" i="10"/>
  <c r="M1360" i="10"/>
  <c r="J1362" i="10" l="1"/>
  <c r="M1361" i="10"/>
  <c r="I1362" i="10"/>
  <c r="L1361" i="10"/>
  <c r="L1362" i="10" l="1"/>
  <c r="I1363" i="10"/>
  <c r="J1363" i="10"/>
  <c r="M1362" i="10"/>
  <c r="M1363" i="10" l="1"/>
  <c r="J1364" i="10"/>
  <c r="L1363" i="10"/>
  <c r="I1364" i="10"/>
  <c r="L1364" i="10" l="1"/>
  <c r="I1365" i="10"/>
  <c r="J1365" i="10"/>
  <c r="M1364" i="10"/>
  <c r="M1365" i="10" l="1"/>
  <c r="J1366" i="10"/>
  <c r="L1365" i="10"/>
  <c r="I1366" i="10"/>
  <c r="I1367" i="10" l="1"/>
  <c r="L1366" i="10"/>
  <c r="M1366" i="10"/>
  <c r="J1367" i="10"/>
  <c r="M1367" i="10" l="1"/>
  <c r="J1368" i="10"/>
  <c r="I1368" i="10"/>
  <c r="L1367" i="10"/>
  <c r="L1368" i="10" l="1"/>
  <c r="I1369" i="10"/>
  <c r="J1369" i="10"/>
  <c r="M1368" i="10"/>
  <c r="M1369" i="10" l="1"/>
  <c r="J1370" i="10"/>
  <c r="I1370" i="10"/>
  <c r="L1369" i="10"/>
  <c r="I1371" i="10" l="1"/>
  <c r="L1370" i="10"/>
  <c r="J1371" i="10"/>
  <c r="M1370" i="10"/>
  <c r="J1372" i="10" l="1"/>
  <c r="M1371" i="10"/>
  <c r="I1372" i="10"/>
  <c r="L1371" i="10"/>
  <c r="L1372" i="10" l="1"/>
  <c r="I1373" i="10"/>
  <c r="M1372" i="10"/>
  <c r="J1373" i="10"/>
  <c r="M1373" i="10" l="1"/>
  <c r="J1374" i="10"/>
  <c r="L1373" i="10"/>
  <c r="I1374" i="10"/>
  <c r="L1374" i="10" l="1"/>
  <c r="I1375" i="10"/>
  <c r="M1374" i="10"/>
  <c r="J1375" i="10"/>
  <c r="J1376" i="10" l="1"/>
  <c r="M1375" i="10"/>
  <c r="L1375" i="10"/>
  <c r="I1376" i="10"/>
  <c r="I1377" i="10" l="1"/>
  <c r="L1376" i="10"/>
  <c r="J1377" i="10"/>
  <c r="M1376" i="10"/>
  <c r="J1378" i="10" l="1"/>
  <c r="M1377" i="10"/>
  <c r="I1378" i="10"/>
  <c r="L1377" i="10"/>
  <c r="L1378" i="10" l="1"/>
  <c r="I1379" i="10"/>
  <c r="J1379" i="10"/>
  <c r="M1378" i="10"/>
  <c r="M1379" i="10" l="1"/>
  <c r="J1380" i="10"/>
  <c r="I1380" i="10"/>
  <c r="L1379" i="10"/>
  <c r="L1380" i="10" l="1"/>
  <c r="I1381" i="10"/>
  <c r="J1381" i="10"/>
  <c r="M1380" i="10"/>
  <c r="M1381" i="10" l="1"/>
  <c r="J1382" i="10"/>
  <c r="L1381" i="10"/>
  <c r="I1382" i="10"/>
  <c r="I1383" i="10" l="1"/>
  <c r="L1382" i="10"/>
  <c r="M1382" i="10"/>
  <c r="J1383" i="10"/>
  <c r="M1383" i="10" l="1"/>
  <c r="J1384" i="10"/>
  <c r="L1383" i="10"/>
  <c r="I1384" i="10"/>
  <c r="I1385" i="10" l="1"/>
  <c r="L1384" i="10"/>
  <c r="J1385" i="10"/>
  <c r="M1384" i="10"/>
  <c r="J1386" i="10" l="1"/>
  <c r="M1385" i="10"/>
  <c r="I1386" i="10"/>
  <c r="L1385" i="10"/>
  <c r="L1386" i="10" l="1"/>
  <c r="I1387" i="10"/>
  <c r="J1387" i="10"/>
  <c r="M1386" i="10"/>
  <c r="M1387" i="10" l="1"/>
  <c r="J1388" i="10"/>
  <c r="L1387" i="10"/>
  <c r="I1388" i="10"/>
  <c r="L1388" i="10" l="1"/>
  <c r="I1389" i="10"/>
  <c r="M1388" i="10"/>
  <c r="J1389" i="10"/>
  <c r="M1389" i="10" l="1"/>
  <c r="J1390" i="10"/>
  <c r="L1389" i="10"/>
  <c r="I1390" i="10"/>
  <c r="I1391" i="10" l="1"/>
  <c r="L1390" i="10"/>
  <c r="M1390" i="10"/>
  <c r="J1391" i="10"/>
  <c r="J1392" i="10" l="1"/>
  <c r="M1391" i="10"/>
  <c r="I1392" i="10"/>
  <c r="L1391" i="10"/>
  <c r="I1393" i="10" l="1"/>
  <c r="L1392" i="10"/>
  <c r="J1393" i="10"/>
  <c r="M1392" i="10"/>
  <c r="J1394" i="10" l="1"/>
  <c r="M1393" i="10"/>
  <c r="I1394" i="10"/>
  <c r="L1393" i="10"/>
  <c r="L1394" i="10" l="1"/>
  <c r="I1395" i="10"/>
  <c r="J1395" i="10"/>
  <c r="M1394" i="10"/>
  <c r="J1396" i="10" l="1"/>
  <c r="M1395" i="10"/>
  <c r="L1395" i="10"/>
  <c r="I1396" i="10"/>
  <c r="L1396" i="10" l="1"/>
  <c r="I1397" i="10"/>
  <c r="M1396" i="10"/>
  <c r="J1397" i="10"/>
  <c r="M1397" i="10" l="1"/>
  <c r="J1398" i="10"/>
  <c r="I1398" i="10"/>
  <c r="L1397" i="10"/>
  <c r="I1399" i="10" l="1"/>
  <c r="L1398" i="10"/>
  <c r="J1399" i="10"/>
  <c r="M1398" i="10"/>
  <c r="J1400" i="10" l="1"/>
  <c r="M1399" i="10"/>
  <c r="L1399" i="10"/>
  <c r="I1400" i="10"/>
  <c r="I1401" i="10" l="1"/>
  <c r="L1400" i="10"/>
  <c r="M1400" i="10"/>
  <c r="J1401" i="10"/>
  <c r="J1402" i="10" l="1"/>
  <c r="M1401" i="10"/>
  <c r="I1402" i="10"/>
  <c r="L1401" i="10"/>
  <c r="I1403" i="10" l="1"/>
  <c r="L1402" i="10"/>
  <c r="J1403" i="10"/>
  <c r="M1402" i="10"/>
  <c r="M1403" i="10" l="1"/>
  <c r="J1404" i="10"/>
  <c r="L1403" i="10"/>
  <c r="I1404" i="10"/>
  <c r="L1404" i="10" l="1"/>
  <c r="I1405" i="10"/>
  <c r="M1404" i="10"/>
  <c r="J1405" i="10"/>
  <c r="M1405" i="10" l="1"/>
  <c r="J1406" i="10"/>
  <c r="L1405" i="10"/>
  <c r="I1406" i="10"/>
  <c r="L1406" i="10" l="1"/>
  <c r="I1407" i="10"/>
  <c r="J1407" i="10"/>
  <c r="M1406" i="10"/>
  <c r="M1407" i="10" l="1"/>
  <c r="J1408" i="10"/>
  <c r="I1408" i="10"/>
  <c r="L1407" i="10"/>
  <c r="I1409" i="10" l="1"/>
  <c r="L1408" i="10"/>
  <c r="M1408" i="10"/>
  <c r="J1409" i="10"/>
  <c r="J1410" i="10" l="1"/>
  <c r="M1409" i="10"/>
  <c r="I1410" i="10"/>
  <c r="L1409" i="10"/>
  <c r="I1411" i="10" l="1"/>
  <c r="L1410" i="10"/>
  <c r="J1411" i="10"/>
  <c r="M1410" i="10"/>
  <c r="J1412" i="10" l="1"/>
  <c r="M1411" i="10"/>
  <c r="L1411" i="10"/>
  <c r="I1412" i="10"/>
  <c r="L1412" i="10" l="1"/>
  <c r="I1413" i="10"/>
  <c r="M1412" i="10"/>
  <c r="J1413" i="10"/>
  <c r="M1413" i="10" l="1"/>
  <c r="J1414" i="10"/>
  <c r="L1413" i="10"/>
  <c r="I1414" i="10"/>
  <c r="I1415" i="10" l="1"/>
  <c r="L1414" i="10"/>
  <c r="M1414" i="10"/>
  <c r="J1415" i="10"/>
  <c r="J1416" i="10" l="1"/>
  <c r="M1415" i="10"/>
  <c r="L1415" i="10"/>
  <c r="I1416" i="10"/>
  <c r="I1417" i="10" l="1"/>
  <c r="L1416" i="10"/>
  <c r="M1416" i="10"/>
  <c r="J1417" i="10"/>
  <c r="J1418" i="10" l="1"/>
  <c r="M1417" i="10"/>
  <c r="I1418" i="10"/>
  <c r="L1417" i="10"/>
  <c r="I1419" i="10" l="1"/>
  <c r="L1418" i="10"/>
  <c r="J1419" i="10"/>
  <c r="M1418" i="10"/>
  <c r="J1420" i="10" l="1"/>
  <c r="M1419" i="10"/>
  <c r="L1419" i="10"/>
  <c r="I1420" i="10"/>
  <c r="L1420" i="10" l="1"/>
  <c r="I1421" i="10"/>
  <c r="M1420" i="10"/>
  <c r="J1421" i="10"/>
  <c r="M1421" i="10" l="1"/>
  <c r="J1422" i="10"/>
  <c r="L1421" i="10"/>
  <c r="I1422" i="10"/>
  <c r="I1423" i="10" l="1"/>
  <c r="L1422" i="10"/>
  <c r="M1422" i="10"/>
  <c r="J1423" i="10"/>
  <c r="J1424" i="10" l="1"/>
  <c r="M1423" i="10"/>
  <c r="L1423" i="10"/>
  <c r="I1424" i="10"/>
  <c r="I1425" i="10" l="1"/>
  <c r="L1424" i="10"/>
  <c r="J1425" i="10"/>
  <c r="M1424" i="10"/>
  <c r="J1426" i="10" l="1"/>
  <c r="M1425" i="10"/>
  <c r="L1425" i="10"/>
  <c r="I1426" i="10"/>
  <c r="I1427" i="10" l="1"/>
  <c r="L1426" i="10"/>
  <c r="M1426" i="10"/>
  <c r="J1427" i="10"/>
  <c r="J1428" i="10" l="1"/>
  <c r="M1427" i="10"/>
  <c r="L1427" i="10"/>
  <c r="I1428" i="10"/>
  <c r="L1428" i="10" l="1"/>
  <c r="I1429" i="10"/>
  <c r="M1428" i="10"/>
  <c r="J1429" i="10"/>
  <c r="M1429" i="10" l="1"/>
  <c r="J1430" i="10"/>
  <c r="L1429" i="10"/>
  <c r="I1430" i="10"/>
  <c r="I1431" i="10" l="1"/>
  <c r="L1430" i="10"/>
  <c r="M1430" i="10"/>
  <c r="J1431" i="10"/>
  <c r="J1432" i="10" l="1"/>
  <c r="M1431" i="10"/>
  <c r="L1431" i="10"/>
  <c r="I1432" i="10"/>
  <c r="L1432" i="10" l="1"/>
  <c r="I1433" i="10"/>
  <c r="J1433" i="10"/>
  <c r="M1432" i="10"/>
  <c r="M1433" i="10" l="1"/>
  <c r="J1434" i="10"/>
  <c r="L1433" i="10"/>
  <c r="I1434" i="10"/>
  <c r="I1435" i="10" l="1"/>
  <c r="L1434" i="10"/>
  <c r="M1434" i="10"/>
  <c r="J1435" i="10"/>
  <c r="J1436" i="10" l="1"/>
  <c r="M1435" i="10"/>
  <c r="L1435" i="10"/>
  <c r="I1436" i="10"/>
  <c r="L1436" i="10" l="1"/>
  <c r="I1437" i="10"/>
  <c r="M1436" i="10"/>
  <c r="J1437" i="10"/>
  <c r="M1437" i="10" l="1"/>
  <c r="J1438" i="10"/>
  <c r="L1437" i="10"/>
  <c r="I1438" i="10"/>
  <c r="I1439" i="10" l="1"/>
  <c r="L1438" i="10"/>
  <c r="M1438" i="10"/>
  <c r="J1439" i="10"/>
  <c r="J1440" i="10" l="1"/>
  <c r="M1439" i="10"/>
  <c r="L1439" i="10"/>
  <c r="I1440" i="10"/>
  <c r="L1440" i="10" l="1"/>
  <c r="I1441" i="10"/>
  <c r="M1440" i="10"/>
  <c r="J1441" i="10"/>
  <c r="M1441" i="10" l="1"/>
  <c r="J1442" i="10"/>
  <c r="L1441" i="10"/>
  <c r="I1442" i="10"/>
  <c r="I1443" i="10" l="1"/>
  <c r="L1442" i="10"/>
  <c r="M1442" i="10"/>
  <c r="J1443" i="10"/>
  <c r="J1444" i="10" l="1"/>
  <c r="M1443" i="10"/>
  <c r="L1443" i="10"/>
  <c r="I1444" i="10"/>
  <c r="L1444" i="10" l="1"/>
  <c r="I1445" i="10"/>
  <c r="M1444" i="10"/>
  <c r="J1445" i="10"/>
  <c r="M1445" i="10" l="1"/>
  <c r="J1446" i="10"/>
  <c r="L1445" i="10"/>
  <c r="I1446" i="10"/>
  <c r="I1447" i="10" l="1"/>
  <c r="L1446" i="10"/>
  <c r="M1446" i="10"/>
  <c r="J1447" i="10"/>
  <c r="J1448" i="10" l="1"/>
  <c r="M1447" i="10"/>
  <c r="L1447" i="10"/>
  <c r="I1448" i="10"/>
  <c r="L1448" i="10" l="1"/>
  <c r="I1449" i="10"/>
  <c r="J1449" i="10"/>
  <c r="M1448" i="10"/>
  <c r="M1449" i="10" l="1"/>
  <c r="J1450" i="10"/>
  <c r="L1449" i="10"/>
  <c r="I1450" i="10"/>
  <c r="I1451" i="10" l="1"/>
  <c r="L1450" i="10"/>
  <c r="M1450" i="10"/>
  <c r="J1451" i="10"/>
  <c r="J1452" i="10" l="1"/>
  <c r="M1451" i="10"/>
  <c r="L1451" i="10"/>
  <c r="I1452" i="10"/>
  <c r="L1452" i="10" l="1"/>
  <c r="I1453" i="10"/>
  <c r="M1452" i="10"/>
  <c r="J1453" i="10"/>
  <c r="M1453" i="10" l="1"/>
  <c r="J1454" i="10"/>
  <c r="L1453" i="10"/>
  <c r="I1454" i="10"/>
  <c r="I1455" i="10" l="1"/>
  <c r="L1454" i="10"/>
  <c r="M1454" i="10"/>
  <c r="J1455" i="10"/>
  <c r="J1456" i="10" l="1"/>
  <c r="M1455" i="10"/>
  <c r="L1455" i="10"/>
  <c r="I1456" i="10"/>
  <c r="L1456" i="10" l="1"/>
  <c r="I1457" i="10"/>
  <c r="M1456" i="10"/>
  <c r="J1457" i="10"/>
  <c r="M1457" i="10" l="1"/>
  <c r="J1458" i="10"/>
  <c r="L1457" i="10"/>
  <c r="I1458" i="10"/>
  <c r="I1459" i="10" l="1"/>
  <c r="L1458" i="10"/>
  <c r="M1458" i="10"/>
  <c r="J1459" i="10"/>
  <c r="J1460" i="10" l="1"/>
  <c r="M1459" i="10"/>
  <c r="L1459" i="10"/>
  <c r="I1460" i="10"/>
  <c r="L1460" i="10" l="1"/>
  <c r="I1461" i="10"/>
  <c r="M1460" i="10"/>
  <c r="J1461" i="10"/>
  <c r="M1461" i="10" l="1"/>
  <c r="J1462" i="10"/>
  <c r="L1461" i="10"/>
  <c r="I1462" i="10"/>
  <c r="I1463" i="10" l="1"/>
  <c r="L1462" i="10"/>
  <c r="M1462" i="10"/>
  <c r="J1463" i="10"/>
  <c r="J1464" i="10" l="1"/>
  <c r="M1463" i="10"/>
  <c r="I1464" i="10"/>
  <c r="L1463" i="10"/>
  <c r="L1464" i="10" l="1"/>
  <c r="I1465" i="10"/>
  <c r="J1465" i="10"/>
  <c r="M1464" i="10"/>
  <c r="M1465" i="10" l="1"/>
  <c r="J1466" i="10"/>
  <c r="L1465" i="10"/>
  <c r="I1466" i="10"/>
  <c r="I1467" i="10" l="1"/>
  <c r="L1466" i="10"/>
  <c r="M1466" i="10"/>
  <c r="J1467" i="10"/>
  <c r="J1468" i="10" l="1"/>
  <c r="M1467" i="10"/>
  <c r="L1467" i="10"/>
  <c r="I1468" i="10"/>
  <c r="L1468" i="10" l="1"/>
  <c r="I1469" i="10"/>
  <c r="M1468" i="10"/>
  <c r="J1469" i="10"/>
  <c r="M1469" i="10" l="1"/>
  <c r="J1470" i="10"/>
  <c r="L1469" i="10"/>
  <c r="I1470" i="10"/>
  <c r="I1471" i="10" l="1"/>
  <c r="L1470" i="10"/>
  <c r="M1470" i="10"/>
  <c r="J1471" i="10"/>
  <c r="J1472" i="10" l="1"/>
  <c r="M1471" i="10"/>
  <c r="L1471" i="10"/>
  <c r="I1472" i="10"/>
  <c r="L1472" i="10" l="1"/>
  <c r="I1473" i="10"/>
  <c r="M1472" i="10"/>
  <c r="J1473" i="10"/>
  <c r="M1473" i="10" l="1"/>
  <c r="J1474" i="10"/>
  <c r="L1473" i="10"/>
  <c r="I1474" i="10"/>
  <c r="I1475" i="10" l="1"/>
  <c r="L1474" i="10"/>
  <c r="M1474" i="10"/>
  <c r="J1475" i="10"/>
  <c r="J1476" i="10" l="1"/>
  <c r="M1475" i="10"/>
  <c r="L1475" i="10"/>
  <c r="I1476" i="10"/>
  <c r="L1476" i="10" l="1"/>
  <c r="I1477" i="10"/>
  <c r="M1476" i="10"/>
  <c r="J1477" i="10"/>
  <c r="J1478" i="10" l="1"/>
  <c r="M1477" i="10"/>
  <c r="L1477" i="10"/>
  <c r="I1478" i="10"/>
  <c r="I1479" i="10" l="1"/>
  <c r="L1478" i="10"/>
  <c r="J1479" i="10"/>
  <c r="M1478" i="10"/>
  <c r="M1479" i="10" l="1"/>
  <c r="J1480" i="10"/>
  <c r="I1480" i="10"/>
  <c r="L1479" i="10"/>
  <c r="L1480" i="10" l="1"/>
  <c r="I1481" i="10"/>
  <c r="J1481" i="10"/>
  <c r="M1480" i="10"/>
  <c r="J1482" i="10" l="1"/>
  <c r="M1481" i="10"/>
  <c r="L1481" i="10"/>
  <c r="I1482" i="10"/>
  <c r="L1482" i="10" l="1"/>
  <c r="I1483" i="10"/>
  <c r="M1482" i="10"/>
  <c r="J1483" i="10"/>
  <c r="M1483" i="10" l="1"/>
  <c r="J1484" i="10"/>
  <c r="I1484" i="10"/>
  <c r="L1483" i="10"/>
  <c r="L1484" i="10" l="1"/>
  <c r="I1485" i="10"/>
  <c r="J1485" i="10"/>
  <c r="M1484" i="10"/>
  <c r="J1486" i="10" l="1"/>
  <c r="M1485" i="10"/>
  <c r="I1486" i="10"/>
  <c r="L1485" i="10"/>
  <c r="L1486" i="10" l="1"/>
  <c r="I1487" i="10"/>
  <c r="J1487" i="10"/>
  <c r="M1486" i="10"/>
  <c r="M1487" i="10" l="1"/>
  <c r="J1488" i="10"/>
  <c r="I1488" i="10"/>
  <c r="L1487" i="10"/>
  <c r="L1488" i="10" l="1"/>
  <c r="I1489" i="10"/>
  <c r="J1489" i="10"/>
  <c r="M1488" i="10"/>
  <c r="M1489" i="10" l="1"/>
  <c r="J1490" i="10"/>
  <c r="I1490" i="10"/>
  <c r="L1489" i="10"/>
  <c r="L1490" i="10" l="1"/>
  <c r="I1491" i="10"/>
  <c r="J1491" i="10"/>
  <c r="M1490" i="10"/>
  <c r="M1491" i="10" l="1"/>
  <c r="J1492" i="10"/>
  <c r="I1492" i="10"/>
  <c r="L1491" i="10"/>
  <c r="L1492" i="10" l="1"/>
  <c r="I1493" i="10"/>
  <c r="J1493" i="10"/>
  <c r="M1492" i="10"/>
  <c r="M1493" i="10" l="1"/>
  <c r="J1494" i="10"/>
  <c r="I1494" i="10"/>
  <c r="L1493" i="10"/>
  <c r="L1494" i="10" l="1"/>
  <c r="I1495" i="10"/>
  <c r="J1495" i="10"/>
  <c r="M1494" i="10"/>
  <c r="M1495" i="10" l="1"/>
  <c r="J1496" i="10"/>
  <c r="I1496" i="10"/>
  <c r="L1495" i="10"/>
  <c r="L1496" i="10" l="1"/>
  <c r="I1497" i="10"/>
  <c r="J1497" i="10"/>
  <c r="M1496" i="10"/>
  <c r="M1497" i="10" l="1"/>
  <c r="J1498" i="10"/>
  <c r="I1498" i="10"/>
  <c r="L1497" i="10"/>
  <c r="L1498" i="10" l="1"/>
  <c r="I1499" i="10"/>
  <c r="M1498" i="10"/>
  <c r="J1499" i="10"/>
  <c r="M1499" i="10" l="1"/>
  <c r="J1500" i="10"/>
  <c r="I1500" i="10"/>
  <c r="L1499" i="10"/>
  <c r="L1500" i="10" l="1"/>
  <c r="I1501" i="10"/>
  <c r="J1501" i="10"/>
  <c r="M1500" i="10"/>
  <c r="J1502" i="10" l="1"/>
  <c r="M1501" i="10"/>
  <c r="I1502" i="10"/>
  <c r="L1501" i="10"/>
  <c r="L1502" i="10" l="1"/>
  <c r="I1503" i="10"/>
  <c r="J1503" i="10"/>
  <c r="M1502" i="10"/>
  <c r="M1503" i="10" l="1"/>
  <c r="J1504" i="10"/>
  <c r="I1504" i="10"/>
  <c r="L1503" i="10"/>
  <c r="L1504" i="10" l="1"/>
  <c r="I1505" i="10"/>
  <c r="J1505" i="10"/>
  <c r="M1504" i="10"/>
  <c r="M1505" i="10" l="1"/>
  <c r="J1506" i="10"/>
  <c r="I1506" i="10"/>
  <c r="L1505" i="10"/>
  <c r="L1506" i="10" l="1"/>
  <c r="I1507" i="10"/>
  <c r="J1507" i="10"/>
  <c r="M1506" i="10"/>
  <c r="M1507" i="10" l="1"/>
  <c r="J1508" i="10"/>
  <c r="I1508" i="10"/>
  <c r="L1507" i="10"/>
  <c r="L1508" i="10" l="1"/>
  <c r="I1509" i="10"/>
  <c r="J1509" i="10"/>
  <c r="M1508" i="10"/>
  <c r="M1509" i="10" l="1"/>
  <c r="J1510" i="10"/>
  <c r="I1510" i="10"/>
  <c r="L1509" i="10"/>
  <c r="L1510" i="10" l="1"/>
  <c r="I1511" i="10"/>
  <c r="J1511" i="10"/>
  <c r="M1510" i="10"/>
  <c r="M1511" i="10" l="1"/>
  <c r="J1512" i="10"/>
  <c r="I1512" i="10"/>
  <c r="L1511" i="10"/>
  <c r="L1512" i="10" l="1"/>
  <c r="I1513" i="10"/>
  <c r="J1513" i="10"/>
  <c r="M1512" i="10"/>
  <c r="M1513" i="10" l="1"/>
  <c r="J1514" i="10"/>
  <c r="I1514" i="10"/>
  <c r="L1513" i="10"/>
  <c r="L1514" i="10" l="1"/>
  <c r="I1515" i="10"/>
  <c r="J1515" i="10"/>
  <c r="M1514" i="10"/>
  <c r="M1515" i="10" l="1"/>
  <c r="J1516" i="10"/>
  <c r="I1516" i="10"/>
  <c r="L1515" i="10"/>
  <c r="L1516" i="10" l="1"/>
  <c r="I1517" i="10"/>
  <c r="J1517" i="10"/>
  <c r="M1516" i="10"/>
  <c r="M1517" i="10" l="1"/>
  <c r="J1518" i="10"/>
  <c r="I1518" i="10"/>
  <c r="L1517" i="10"/>
  <c r="L1518" i="10" l="1"/>
  <c r="I1519" i="10"/>
  <c r="J1519" i="10"/>
  <c r="M1518" i="10"/>
  <c r="M1519" i="10" l="1"/>
  <c r="J1520" i="10"/>
  <c r="I1520" i="10"/>
  <c r="L1519" i="10"/>
  <c r="L1520" i="10" l="1"/>
  <c r="I1521" i="10"/>
  <c r="J1521" i="10"/>
  <c r="M1520" i="10"/>
  <c r="M1521" i="10" l="1"/>
  <c r="J1522" i="10"/>
  <c r="R54" i="10"/>
  <c r="AB10" i="10" s="1"/>
  <c r="I1522" i="10"/>
  <c r="L1521" i="10"/>
  <c r="Q54" i="10"/>
  <c r="AA10" i="10" s="1"/>
  <c r="L1522" i="10" l="1"/>
  <c r="I1523" i="10"/>
  <c r="J1523" i="10"/>
  <c r="M1522" i="10"/>
  <c r="M1523" i="10" l="1"/>
  <c r="J1524" i="10"/>
  <c r="I1524" i="10"/>
  <c r="L1523" i="10"/>
  <c r="L1524" i="10" l="1"/>
  <c r="I1525" i="10"/>
  <c r="J1525" i="10"/>
  <c r="M1524" i="10"/>
  <c r="M1525" i="10" l="1"/>
  <c r="J1526" i="10"/>
  <c r="I1526" i="10"/>
  <c r="L1525" i="10"/>
  <c r="L1526" i="10" l="1"/>
  <c r="I1527" i="10"/>
  <c r="J1527" i="10"/>
  <c r="M1526" i="10"/>
  <c r="M1527" i="10" l="1"/>
  <c r="J1528" i="10"/>
  <c r="I1528" i="10"/>
  <c r="L1527" i="10"/>
  <c r="L1528" i="10" l="1"/>
  <c r="I1529" i="10"/>
  <c r="J1529" i="10"/>
  <c r="M1528" i="10"/>
  <c r="M1529" i="10" l="1"/>
  <c r="J1530" i="10"/>
  <c r="I1530" i="10"/>
  <c r="L1529" i="10"/>
  <c r="L1530" i="10" l="1"/>
  <c r="I1531" i="10"/>
  <c r="J1531" i="10"/>
  <c r="M1530" i="10"/>
  <c r="M1531" i="10" l="1"/>
  <c r="J1532" i="10"/>
  <c r="I1532" i="10"/>
  <c r="L1531" i="10"/>
  <c r="L1532" i="10" l="1"/>
  <c r="I1533" i="10"/>
  <c r="J1533" i="10"/>
  <c r="M1532" i="10"/>
  <c r="M1533" i="10" l="1"/>
  <c r="J1534" i="10"/>
  <c r="I1534" i="10"/>
  <c r="L1533" i="10"/>
  <c r="L1534" i="10" l="1"/>
  <c r="I1535" i="10"/>
  <c r="J1535" i="10"/>
  <c r="M1534" i="10"/>
  <c r="M1535" i="10" l="1"/>
  <c r="J1536" i="10"/>
  <c r="I1536" i="10"/>
  <c r="L1535" i="10"/>
  <c r="L1536" i="10" l="1"/>
  <c r="I1537" i="10"/>
  <c r="J1537" i="10"/>
  <c r="M1536" i="10"/>
  <c r="M1537" i="10" l="1"/>
  <c r="J1538" i="10"/>
  <c r="I1538" i="10"/>
  <c r="L1537" i="10"/>
  <c r="L1538" i="10" l="1"/>
  <c r="I1539" i="10"/>
  <c r="J1539" i="10"/>
  <c r="M1538" i="10"/>
  <c r="M1539" i="10" l="1"/>
  <c r="J1540" i="10"/>
  <c r="I1540" i="10"/>
  <c r="L1539" i="10"/>
  <c r="L1540" i="10" l="1"/>
  <c r="I1541" i="10"/>
  <c r="J1541" i="10"/>
  <c r="M1540" i="10"/>
  <c r="M1541" i="10" l="1"/>
  <c r="J1542" i="10"/>
  <c r="I1542" i="10"/>
  <c r="L1541" i="10"/>
  <c r="L1542" i="10" l="1"/>
  <c r="I1543" i="10"/>
  <c r="J1543" i="10"/>
  <c r="M1542" i="10"/>
  <c r="M1543" i="10" l="1"/>
  <c r="J1544" i="10"/>
  <c r="I1544" i="10"/>
  <c r="L1543" i="10"/>
  <c r="L1544" i="10" l="1"/>
  <c r="I1545" i="10"/>
  <c r="J1545" i="10"/>
  <c r="M1544" i="10"/>
  <c r="M1545" i="10" l="1"/>
  <c r="J1546" i="10"/>
  <c r="I1546" i="10"/>
  <c r="L1545" i="10"/>
  <c r="L1546" i="10" l="1"/>
  <c r="I1547" i="10"/>
  <c r="J1547" i="10"/>
  <c r="M1546" i="10"/>
  <c r="M1547" i="10" l="1"/>
  <c r="J1548" i="10"/>
  <c r="I1548" i="10"/>
  <c r="L1547" i="10"/>
  <c r="L1548" i="10" l="1"/>
  <c r="I1549" i="10"/>
  <c r="J1549" i="10"/>
  <c r="M1548" i="10"/>
  <c r="M1549" i="10" l="1"/>
  <c r="J1550" i="10"/>
  <c r="I1550" i="10"/>
  <c r="L1549" i="10"/>
  <c r="L1550" i="10" l="1"/>
  <c r="I1551" i="10"/>
  <c r="J1551" i="10"/>
  <c r="M1550" i="10"/>
  <c r="M1551" i="10" l="1"/>
  <c r="J1552" i="10"/>
  <c r="I1552" i="10"/>
  <c r="L1551" i="10"/>
  <c r="L1552" i="10" l="1"/>
  <c r="I1553" i="10"/>
  <c r="J1553" i="10"/>
  <c r="M1552" i="10"/>
  <c r="M1553" i="10" l="1"/>
  <c r="J1554" i="10"/>
  <c r="I1554" i="10"/>
  <c r="L1553" i="10"/>
  <c r="L1554" i="10" l="1"/>
  <c r="I1555" i="10"/>
  <c r="J1555" i="10"/>
  <c r="M1554" i="10"/>
  <c r="M1555" i="10" l="1"/>
  <c r="J1556" i="10"/>
  <c r="I1556" i="10"/>
  <c r="L1555" i="10"/>
  <c r="L1556" i="10" l="1"/>
  <c r="I1557" i="10"/>
  <c r="J1557" i="10"/>
  <c r="M1556" i="10"/>
  <c r="M1557" i="10" l="1"/>
  <c r="J1558" i="10"/>
  <c r="I1558" i="10"/>
  <c r="L1557" i="10"/>
  <c r="L1558" i="10" l="1"/>
  <c r="I1559" i="10"/>
  <c r="J1559" i="10"/>
  <c r="M1558" i="10"/>
  <c r="M1559" i="10" l="1"/>
  <c r="J1560" i="10"/>
  <c r="I1560" i="10"/>
  <c r="L1559" i="10"/>
  <c r="L1560" i="10" l="1"/>
  <c r="I1561" i="10"/>
  <c r="J1561" i="10"/>
  <c r="M1560" i="10"/>
  <c r="M1561" i="10" l="1"/>
  <c r="J1562" i="10"/>
  <c r="I1562" i="10"/>
  <c r="L1561" i="10"/>
  <c r="L1562" i="10" l="1"/>
  <c r="I1563" i="10"/>
  <c r="J1563" i="10"/>
  <c r="M1562" i="10"/>
  <c r="M1563" i="10" l="1"/>
  <c r="J1564" i="10"/>
  <c r="I1564" i="10"/>
  <c r="L1563" i="10"/>
  <c r="L1564" i="10" l="1"/>
  <c r="I1565" i="10"/>
  <c r="J1565" i="10"/>
  <c r="M1564" i="10"/>
  <c r="M1565" i="10" l="1"/>
  <c r="J1566" i="10"/>
  <c r="I1566" i="10"/>
  <c r="L1565" i="10"/>
  <c r="L1566" i="10" l="1"/>
  <c r="I1567" i="10"/>
  <c r="J1567" i="10"/>
  <c r="M1566" i="10"/>
  <c r="M1567" i="10" l="1"/>
  <c r="J1568" i="10"/>
  <c r="I1568" i="10"/>
  <c r="L1567" i="10"/>
  <c r="L1568" i="10" l="1"/>
  <c r="I1569" i="10"/>
  <c r="J1569" i="10"/>
  <c r="M1568" i="10"/>
  <c r="M1569" i="10" l="1"/>
  <c r="J1570" i="10"/>
  <c r="I1570" i="10"/>
  <c r="L1569" i="10"/>
  <c r="L1570" i="10" l="1"/>
  <c r="I1571" i="10"/>
  <c r="J1571" i="10"/>
  <c r="M1570" i="10"/>
  <c r="M1571" i="10" l="1"/>
  <c r="J1572" i="10"/>
  <c r="I1572" i="10"/>
  <c r="L1571" i="10"/>
  <c r="L1572" i="10" l="1"/>
  <c r="I1573" i="10"/>
  <c r="J1573" i="10"/>
  <c r="M1572" i="10"/>
  <c r="M1573" i="10" l="1"/>
  <c r="J1574" i="10"/>
  <c r="I1574" i="10"/>
  <c r="L1573" i="10"/>
  <c r="L1574" i="10" l="1"/>
  <c r="I1575" i="10"/>
  <c r="J1575" i="10"/>
  <c r="M1574" i="10"/>
  <c r="M1575" i="10" l="1"/>
  <c r="J1576" i="10"/>
  <c r="I1576" i="10"/>
  <c r="L1575" i="10"/>
  <c r="L1576" i="10" l="1"/>
  <c r="I1577" i="10"/>
  <c r="J1577" i="10"/>
  <c r="M1576" i="10"/>
  <c r="M1577" i="10" l="1"/>
  <c r="J1578" i="10"/>
  <c r="I1578" i="10"/>
  <c r="L1577" i="10"/>
  <c r="L1578" i="10" l="1"/>
  <c r="I1579" i="10"/>
  <c r="J1579" i="10"/>
  <c r="M1578" i="10"/>
  <c r="M1579" i="10" l="1"/>
  <c r="J1580" i="10"/>
  <c r="I1580" i="10"/>
  <c r="L1579" i="10"/>
  <c r="L1580" i="10" l="1"/>
  <c r="I1581" i="10"/>
  <c r="J1581" i="10"/>
  <c r="M1580" i="10"/>
  <c r="M1581" i="10" l="1"/>
  <c r="J1582" i="10"/>
  <c r="I1582" i="10"/>
  <c r="L1581" i="10"/>
  <c r="L1582" i="10" l="1"/>
  <c r="I1583" i="10"/>
  <c r="J1583" i="10"/>
  <c r="M1582" i="10"/>
  <c r="M1583" i="10" l="1"/>
  <c r="J1584" i="10"/>
  <c r="I1584" i="10"/>
  <c r="L1583" i="10"/>
  <c r="L1584" i="10" l="1"/>
  <c r="I1585" i="10"/>
  <c r="J1585" i="10"/>
  <c r="M1584" i="10"/>
  <c r="M1585" i="10" l="1"/>
  <c r="J1586" i="10"/>
  <c r="I1586" i="10"/>
  <c r="L1585" i="10"/>
  <c r="L1586" i="10" l="1"/>
  <c r="I1587" i="10"/>
  <c r="J1587" i="10"/>
  <c r="M1586" i="10"/>
  <c r="M1587" i="10" l="1"/>
  <c r="J1588" i="10"/>
  <c r="I1588" i="10"/>
  <c r="L1587" i="10"/>
  <c r="L1588" i="10" l="1"/>
  <c r="I1589" i="10"/>
  <c r="J1589" i="10"/>
  <c r="M1588" i="10"/>
  <c r="M1589" i="10" l="1"/>
  <c r="J1590" i="10"/>
  <c r="I1590" i="10"/>
  <c r="L1589" i="10"/>
  <c r="L1590" i="10" l="1"/>
  <c r="I1591" i="10"/>
  <c r="J1591" i="10"/>
  <c r="M1590" i="10"/>
  <c r="M1591" i="10" l="1"/>
  <c r="J1592" i="10"/>
  <c r="I1592" i="10"/>
  <c r="L1591" i="10"/>
  <c r="L1592" i="10" l="1"/>
  <c r="I1593" i="10"/>
  <c r="J1593" i="10"/>
  <c r="M1592" i="10"/>
  <c r="M1593" i="10" l="1"/>
  <c r="J1594" i="10"/>
  <c r="I1594" i="10"/>
  <c r="L1593" i="10"/>
  <c r="L1594" i="10" l="1"/>
  <c r="I1595" i="10"/>
  <c r="J1595" i="10"/>
  <c r="M1594" i="10"/>
  <c r="M1595" i="10" l="1"/>
  <c r="J1596" i="10"/>
  <c r="I1596" i="10"/>
  <c r="L1595" i="10"/>
  <c r="L1596" i="10" l="1"/>
  <c r="I1597" i="10"/>
  <c r="J1597" i="10"/>
  <c r="M1596" i="10"/>
  <c r="M1597" i="10" l="1"/>
  <c r="J1598" i="10"/>
  <c r="I1598" i="10"/>
  <c r="L1597" i="10"/>
  <c r="L1598" i="10" l="1"/>
  <c r="I1599" i="10"/>
  <c r="J1599" i="10"/>
  <c r="M1598" i="10"/>
  <c r="M1599" i="10" l="1"/>
  <c r="J1600" i="10"/>
  <c r="I1600" i="10"/>
  <c r="L1599" i="10"/>
  <c r="L1600" i="10" l="1"/>
  <c r="I1601" i="10"/>
  <c r="J1601" i="10"/>
  <c r="M1600" i="10"/>
  <c r="M1601" i="10" l="1"/>
  <c r="J1602" i="10"/>
  <c r="I1602" i="10"/>
  <c r="L1601" i="10"/>
  <c r="L1602" i="10" l="1"/>
  <c r="I1603" i="10"/>
  <c r="J1603" i="10"/>
  <c r="M1602" i="10"/>
  <c r="M1603" i="10" l="1"/>
  <c r="J1604" i="10"/>
  <c r="I1604" i="10"/>
  <c r="L1603" i="10"/>
  <c r="L1604" i="10" l="1"/>
  <c r="I1605" i="10"/>
  <c r="J1605" i="10"/>
  <c r="M1604" i="10"/>
  <c r="M1605" i="10" l="1"/>
  <c r="J1606" i="10"/>
  <c r="I1606" i="10"/>
  <c r="L1605" i="10"/>
  <c r="L1606" i="10" l="1"/>
  <c r="I1607" i="10"/>
  <c r="J1607" i="10"/>
  <c r="M1606" i="10"/>
  <c r="M1607" i="10" l="1"/>
  <c r="J1608" i="10"/>
  <c r="I1608" i="10"/>
  <c r="L1607" i="10"/>
  <c r="L1608" i="10" l="1"/>
  <c r="I1609" i="10"/>
  <c r="J1609" i="10"/>
  <c r="M1608" i="10"/>
  <c r="M1609" i="10" l="1"/>
  <c r="J1610" i="10"/>
  <c r="I1610" i="10"/>
  <c r="L1609" i="10"/>
  <c r="L1610" i="10" l="1"/>
  <c r="I1611" i="10"/>
  <c r="J1611" i="10"/>
  <c r="M1610" i="10"/>
  <c r="M1611" i="10" l="1"/>
  <c r="J1612" i="10"/>
  <c r="I1612" i="10"/>
  <c r="L1611" i="10"/>
  <c r="L1612" i="10" l="1"/>
  <c r="I1613" i="10"/>
  <c r="J1613" i="10"/>
  <c r="M1612" i="10"/>
  <c r="M1613" i="10" l="1"/>
  <c r="J1614" i="10"/>
  <c r="I1614" i="10"/>
  <c r="L1613" i="10"/>
  <c r="L1614" i="10" l="1"/>
  <c r="I1615" i="10"/>
  <c r="J1615" i="10"/>
  <c r="M1614" i="10"/>
  <c r="J1616" i="10" l="1"/>
  <c r="M1615" i="10"/>
  <c r="I1616" i="10"/>
  <c r="L1615" i="10"/>
  <c r="L1616" i="10" l="1"/>
  <c r="I1617" i="10"/>
  <c r="J1617" i="10"/>
  <c r="M1616" i="10"/>
  <c r="M1617" i="10" l="1"/>
  <c r="J1618" i="10"/>
  <c r="I1618" i="10"/>
  <c r="L1617" i="10"/>
  <c r="L1618" i="10" l="1"/>
  <c r="I1619" i="10"/>
  <c r="M1618" i="10"/>
  <c r="J1619" i="10"/>
  <c r="J1620" i="10" l="1"/>
  <c r="M1619" i="10"/>
  <c r="I1620" i="10"/>
  <c r="L1619" i="10"/>
  <c r="L1620" i="10" l="1"/>
  <c r="I1621" i="10"/>
  <c r="J1621" i="10"/>
  <c r="M1620" i="10"/>
  <c r="M1621" i="10" l="1"/>
  <c r="J1622" i="10"/>
  <c r="I1622" i="10"/>
  <c r="L1621" i="10"/>
  <c r="L1622" i="10" l="1"/>
  <c r="I1623" i="10"/>
  <c r="M1622" i="10"/>
  <c r="J1623" i="10"/>
  <c r="J1624" i="10" l="1"/>
  <c r="M1623" i="10"/>
  <c r="I1624" i="10"/>
  <c r="L1623" i="10"/>
  <c r="L1624" i="10" l="1"/>
  <c r="I1625" i="10"/>
  <c r="J1625" i="10"/>
  <c r="M1624" i="10"/>
  <c r="M1625" i="10" l="1"/>
  <c r="J1626" i="10"/>
  <c r="I1626" i="10"/>
  <c r="L1625" i="10"/>
  <c r="L1626" i="10" l="1"/>
  <c r="I1627" i="10"/>
  <c r="M1626" i="10"/>
  <c r="J1627" i="10"/>
  <c r="J1628" i="10" l="1"/>
  <c r="M1627" i="10"/>
  <c r="I1628" i="10"/>
  <c r="L1627" i="10"/>
  <c r="L1628" i="10" l="1"/>
  <c r="I1629" i="10"/>
  <c r="J1629" i="10"/>
  <c r="M1628" i="10"/>
  <c r="M1629" i="10" l="1"/>
  <c r="J1630" i="10"/>
  <c r="I1630" i="10"/>
  <c r="L1629" i="10"/>
  <c r="L1630" i="10" l="1"/>
  <c r="I1631" i="10"/>
  <c r="M1630" i="10"/>
  <c r="J1631" i="10"/>
  <c r="J1632" i="10" l="1"/>
  <c r="M1631" i="10"/>
  <c r="I1632" i="10"/>
  <c r="L1631" i="10"/>
  <c r="L1632" i="10" l="1"/>
  <c r="I1633" i="10"/>
  <c r="J1633" i="10"/>
  <c r="M1632" i="10"/>
  <c r="M1633" i="10" l="1"/>
  <c r="J1634" i="10"/>
  <c r="I1634" i="10"/>
  <c r="L1633" i="10"/>
  <c r="L1634" i="10" l="1"/>
  <c r="I1635" i="10"/>
  <c r="M1634" i="10"/>
  <c r="J1635" i="10"/>
  <c r="J1636" i="10" l="1"/>
  <c r="M1635" i="10"/>
  <c r="I1636" i="10"/>
  <c r="L1635" i="10"/>
  <c r="L1636" i="10" l="1"/>
  <c r="I1637" i="10"/>
  <c r="J1637" i="10"/>
  <c r="M1636" i="10"/>
  <c r="M1637" i="10" l="1"/>
  <c r="J1638" i="10"/>
  <c r="I1638" i="10"/>
  <c r="L1637" i="10"/>
  <c r="L1638" i="10" l="1"/>
  <c r="I1639" i="10"/>
  <c r="M1638" i="10"/>
  <c r="J1639" i="10"/>
  <c r="J1640" i="10" l="1"/>
  <c r="M1639" i="10"/>
  <c r="I1640" i="10"/>
  <c r="L1639" i="10"/>
  <c r="L1640" i="10" l="1"/>
  <c r="I1641" i="10"/>
  <c r="J1641" i="10"/>
  <c r="M1640" i="10"/>
  <c r="M1641" i="10" l="1"/>
  <c r="J1642" i="10"/>
  <c r="I1642" i="10"/>
  <c r="L1641" i="10"/>
  <c r="L1642" i="10" l="1"/>
  <c r="I1643" i="10"/>
  <c r="M1642" i="10"/>
  <c r="J1643" i="10"/>
  <c r="J1644" i="10" l="1"/>
  <c r="M1643" i="10"/>
  <c r="I1644" i="10"/>
  <c r="L1643" i="10"/>
  <c r="L1644" i="10" l="1"/>
  <c r="I1645" i="10"/>
  <c r="J1645" i="10"/>
  <c r="M1644" i="10"/>
  <c r="M1645" i="10" l="1"/>
  <c r="J1646" i="10"/>
  <c r="I1646" i="10"/>
  <c r="L1645" i="10"/>
  <c r="L1646" i="10" l="1"/>
  <c r="I1647" i="10"/>
  <c r="M1646" i="10"/>
  <c r="J1647" i="10"/>
  <c r="J1648" i="10" l="1"/>
  <c r="M1647" i="10"/>
  <c r="I1648" i="10"/>
  <c r="L1647" i="10"/>
  <c r="L1648" i="10" l="1"/>
  <c r="I1649" i="10"/>
  <c r="J1649" i="10"/>
  <c r="M1648" i="10"/>
  <c r="M1649" i="10" l="1"/>
  <c r="J1650" i="10"/>
  <c r="I1650" i="10"/>
  <c r="L1649" i="10"/>
  <c r="L1650" i="10" l="1"/>
  <c r="I1651" i="10"/>
  <c r="M1650" i="10"/>
  <c r="J1651" i="10"/>
  <c r="J1652" i="10" l="1"/>
  <c r="M1651" i="10"/>
  <c r="I1652" i="10"/>
  <c r="L1651" i="10"/>
  <c r="L1652" i="10" l="1"/>
  <c r="I1653" i="10"/>
  <c r="J1653" i="10"/>
  <c r="M1652" i="10"/>
  <c r="M1653" i="10" l="1"/>
  <c r="J1654" i="10"/>
  <c r="I1654" i="10"/>
  <c r="L1653" i="10"/>
  <c r="L1654" i="10" l="1"/>
  <c r="I1655" i="10"/>
  <c r="M1654" i="10"/>
  <c r="J1655" i="10"/>
  <c r="J1656" i="10" l="1"/>
  <c r="M1655" i="10"/>
  <c r="I1656" i="10"/>
  <c r="L1655" i="10"/>
  <c r="L1656" i="10" l="1"/>
  <c r="I1657" i="10"/>
  <c r="J1657" i="10"/>
  <c r="M1656" i="10"/>
  <c r="M1657" i="10" l="1"/>
  <c r="J1658" i="10"/>
  <c r="I1658" i="10"/>
  <c r="L1657" i="10"/>
  <c r="L1658" i="10" l="1"/>
  <c r="I1659" i="10"/>
  <c r="M1658" i="10"/>
  <c r="J1659" i="10"/>
  <c r="J1660" i="10" l="1"/>
  <c r="M1659" i="10"/>
  <c r="I1660" i="10"/>
  <c r="L1659" i="10"/>
  <c r="L1660" i="10" l="1"/>
  <c r="I1661" i="10"/>
  <c r="J1661" i="10"/>
  <c r="M1660" i="10"/>
  <c r="M1661" i="10" l="1"/>
  <c r="J1662" i="10"/>
  <c r="I1662" i="10"/>
  <c r="L1661" i="10"/>
  <c r="L1662" i="10" l="1"/>
  <c r="I1663" i="10"/>
  <c r="M1662" i="10"/>
  <c r="J1663" i="10"/>
  <c r="J1664" i="10" l="1"/>
  <c r="M1663" i="10"/>
  <c r="I1664" i="10"/>
  <c r="L1663" i="10"/>
  <c r="L1664" i="10" l="1"/>
  <c r="I1665" i="10"/>
  <c r="J1665" i="10"/>
  <c r="M1664" i="10"/>
  <c r="M1665" i="10" l="1"/>
  <c r="J1666" i="10"/>
  <c r="I1666" i="10"/>
  <c r="L1665" i="10"/>
  <c r="L1666" i="10" l="1"/>
  <c r="I1667" i="10"/>
  <c r="M1666" i="10"/>
  <c r="J1667" i="10"/>
  <c r="J1668" i="10" l="1"/>
  <c r="M1667" i="10"/>
  <c r="I1668" i="10"/>
  <c r="L1667" i="10"/>
  <c r="L1668" i="10" l="1"/>
  <c r="I1669" i="10"/>
  <c r="J1669" i="10"/>
  <c r="M1668" i="10"/>
  <c r="M1669" i="10" l="1"/>
  <c r="J1670" i="10"/>
  <c r="I1670" i="10"/>
  <c r="L1669" i="10"/>
  <c r="L1670" i="10" l="1"/>
  <c r="I1671" i="10"/>
  <c r="M1670" i="10"/>
  <c r="J1671" i="10"/>
  <c r="J1672" i="10" l="1"/>
  <c r="M1671" i="10"/>
  <c r="I1672" i="10"/>
  <c r="L1671" i="10"/>
  <c r="L1672" i="10" l="1"/>
  <c r="I1673" i="10"/>
  <c r="J1673" i="10"/>
  <c r="M1672" i="10"/>
  <c r="M1673" i="10" l="1"/>
  <c r="J1674" i="10"/>
  <c r="I1674" i="10"/>
  <c r="L1673" i="10"/>
  <c r="L1674" i="10" l="1"/>
  <c r="I1675" i="10"/>
  <c r="M1674" i="10"/>
  <c r="J1675" i="10"/>
  <c r="J1676" i="10" l="1"/>
  <c r="M1675" i="10"/>
  <c r="I1676" i="10"/>
  <c r="L1675" i="10"/>
  <c r="L1676" i="10" l="1"/>
  <c r="I1677" i="10"/>
  <c r="J1677" i="10"/>
  <c r="M1676" i="10"/>
  <c r="M1677" i="10" l="1"/>
  <c r="J1678" i="10"/>
  <c r="I1678" i="10"/>
  <c r="L1677" i="10"/>
  <c r="L1678" i="10" l="1"/>
  <c r="I1679" i="10"/>
  <c r="M1678" i="10"/>
  <c r="J1679" i="10"/>
  <c r="J1680" i="10" l="1"/>
  <c r="M1679" i="10"/>
  <c r="I1680" i="10"/>
  <c r="L1679" i="10"/>
  <c r="L1680" i="10" l="1"/>
  <c r="I1681" i="10"/>
  <c r="J1681" i="10"/>
  <c r="M1680" i="10"/>
  <c r="M1681" i="10" l="1"/>
  <c r="J1682" i="10"/>
  <c r="I1682" i="10"/>
  <c r="L1681" i="10"/>
  <c r="L1682" i="10" l="1"/>
  <c r="I1683" i="10"/>
  <c r="M1682" i="10"/>
  <c r="J1683" i="10"/>
  <c r="J1684" i="10" l="1"/>
  <c r="M1683" i="10"/>
  <c r="I1684" i="10"/>
  <c r="L1683" i="10"/>
  <c r="L1684" i="10" l="1"/>
  <c r="I1685" i="10"/>
  <c r="J1685" i="10"/>
  <c r="M1684" i="10"/>
  <c r="M1685" i="10" l="1"/>
  <c r="J1686" i="10"/>
  <c r="I1686" i="10"/>
  <c r="L1685" i="10"/>
  <c r="L1686" i="10" l="1"/>
  <c r="I1687" i="10"/>
  <c r="M1686" i="10"/>
  <c r="J1687" i="10"/>
  <c r="J1688" i="10" l="1"/>
  <c r="M1687" i="10"/>
  <c r="I1688" i="10"/>
  <c r="L1687" i="10"/>
  <c r="L1688" i="10" l="1"/>
  <c r="I1689" i="10"/>
  <c r="J1689" i="10"/>
  <c r="M1688" i="10"/>
  <c r="M1689" i="10" l="1"/>
  <c r="J1690" i="10"/>
  <c r="I1690" i="10"/>
  <c r="L1689" i="10"/>
  <c r="L1690" i="10" l="1"/>
  <c r="I1691" i="10"/>
  <c r="M1690" i="10"/>
  <c r="J1691" i="10"/>
  <c r="J1692" i="10" l="1"/>
  <c r="M1691" i="10"/>
  <c r="I1692" i="10"/>
  <c r="L1691" i="10"/>
  <c r="L1692" i="10" l="1"/>
  <c r="I1693" i="10"/>
  <c r="J1693" i="10"/>
  <c r="M1692" i="10"/>
  <c r="M1693" i="10" l="1"/>
  <c r="J1694" i="10"/>
  <c r="I1694" i="10"/>
  <c r="L1693" i="10"/>
  <c r="L1694" i="10" l="1"/>
  <c r="I1695" i="10"/>
  <c r="M1694" i="10"/>
  <c r="J1695" i="10"/>
  <c r="J1696" i="10" l="1"/>
  <c r="M1695" i="10"/>
  <c r="I1696" i="10"/>
  <c r="L1695" i="10"/>
  <c r="L1696" i="10" l="1"/>
  <c r="I1697" i="10"/>
  <c r="J1697" i="10"/>
  <c r="M1696" i="10"/>
  <c r="M1697" i="10" l="1"/>
  <c r="J1698" i="10"/>
  <c r="I1698" i="10"/>
  <c r="L1697" i="10"/>
  <c r="L1698" i="10" l="1"/>
  <c r="I1699" i="10"/>
  <c r="M1698" i="10"/>
  <c r="J1699" i="10"/>
  <c r="J1700" i="10" l="1"/>
  <c r="M1699" i="10"/>
  <c r="I1700" i="10"/>
  <c r="L1699" i="10"/>
  <c r="I1701" i="10" l="1"/>
  <c r="L1700" i="10"/>
  <c r="J1701" i="10"/>
  <c r="M1700" i="10"/>
  <c r="M1701" i="10" l="1"/>
  <c r="J1702" i="10"/>
  <c r="I1702" i="10"/>
  <c r="L1701" i="10"/>
  <c r="L1702" i="10" l="1"/>
  <c r="I1703" i="10"/>
  <c r="M1702" i="10"/>
  <c r="J1703" i="10"/>
  <c r="J1704" i="10" l="1"/>
  <c r="M1703" i="10"/>
  <c r="I1704" i="10"/>
  <c r="L1703" i="10"/>
  <c r="I1705" i="10" l="1"/>
  <c r="L1704" i="10"/>
  <c r="J1705" i="10"/>
  <c r="M1704" i="10"/>
  <c r="M1705" i="10" l="1"/>
  <c r="J1706" i="10"/>
  <c r="L1705" i="10"/>
  <c r="I1706" i="10"/>
  <c r="L1706" i="10" l="1"/>
  <c r="I1707" i="10"/>
  <c r="M1706" i="10"/>
  <c r="J1707" i="10"/>
  <c r="J1708" i="10" l="1"/>
  <c r="M1707" i="10"/>
  <c r="I1708" i="10"/>
  <c r="L1707" i="10"/>
  <c r="I1709" i="10" l="1"/>
  <c r="L1708" i="10"/>
  <c r="J1709" i="10"/>
  <c r="M1708" i="10"/>
  <c r="M1709" i="10" l="1"/>
  <c r="J1710" i="10"/>
  <c r="L1709" i="10"/>
  <c r="I1710" i="10"/>
  <c r="L1710" i="10" l="1"/>
  <c r="I1711" i="10"/>
  <c r="M1710" i="10"/>
  <c r="J1711" i="10"/>
  <c r="J1712" i="10" l="1"/>
  <c r="M1711" i="10"/>
  <c r="I1712" i="10"/>
  <c r="L1711" i="10"/>
  <c r="I1713" i="10" l="1"/>
  <c r="L1712" i="10"/>
  <c r="J1713" i="10"/>
  <c r="M1712" i="10"/>
  <c r="M1713" i="10" l="1"/>
  <c r="J1714" i="10"/>
  <c r="L1713" i="10"/>
  <c r="I1714" i="10"/>
  <c r="L1714" i="10" l="1"/>
  <c r="I1715" i="10"/>
  <c r="M1714" i="10"/>
  <c r="J1715" i="10"/>
  <c r="J1716" i="10" l="1"/>
  <c r="M1715" i="10"/>
  <c r="I1716" i="10"/>
  <c r="L1715" i="10"/>
  <c r="I1717" i="10" l="1"/>
  <c r="L1716" i="10"/>
  <c r="J1717" i="10"/>
  <c r="M1716" i="10"/>
  <c r="M1717" i="10" l="1"/>
  <c r="J1718" i="10"/>
  <c r="L1717" i="10"/>
  <c r="I1718" i="10"/>
  <c r="L1718" i="10" l="1"/>
  <c r="I1719" i="10"/>
  <c r="M1718" i="10"/>
  <c r="J1719" i="10"/>
  <c r="J1720" i="10" l="1"/>
  <c r="M1719" i="10"/>
  <c r="I1720" i="10"/>
  <c r="L1719" i="10"/>
  <c r="I1721" i="10" l="1"/>
  <c r="L1720" i="10"/>
  <c r="J1721" i="10"/>
  <c r="M1720" i="10"/>
  <c r="M1721" i="10" l="1"/>
  <c r="J1722" i="10"/>
  <c r="L1721" i="10"/>
  <c r="I1722" i="10"/>
  <c r="L1722" i="10" l="1"/>
  <c r="I1723" i="10"/>
  <c r="M1722" i="10"/>
  <c r="J1723" i="10"/>
  <c r="J1724" i="10" l="1"/>
  <c r="M1723" i="10"/>
  <c r="I1724" i="10"/>
  <c r="L1723" i="10"/>
  <c r="I1725" i="10" l="1"/>
  <c r="L1724" i="10"/>
  <c r="J1725" i="10"/>
  <c r="M1724" i="10"/>
  <c r="M1725" i="10" l="1"/>
  <c r="J1726" i="10"/>
  <c r="L1725" i="10"/>
  <c r="I1726" i="10"/>
  <c r="L1726" i="10" l="1"/>
  <c r="I1727" i="10"/>
  <c r="M1726" i="10"/>
  <c r="J1727" i="10"/>
  <c r="J1728" i="10" l="1"/>
  <c r="M1727" i="10"/>
  <c r="I1728" i="10"/>
  <c r="L1727" i="10"/>
  <c r="I1729" i="10" l="1"/>
  <c r="L1728" i="10"/>
  <c r="J1729" i="10"/>
  <c r="M1728" i="10"/>
  <c r="M1729" i="10" l="1"/>
  <c r="J1730" i="10"/>
  <c r="L1729" i="10"/>
  <c r="I1730" i="10"/>
  <c r="L1730" i="10" l="1"/>
  <c r="I1731" i="10"/>
  <c r="M1730" i="10"/>
  <c r="J1731" i="10"/>
  <c r="J1732" i="10" l="1"/>
  <c r="M1731" i="10"/>
  <c r="I1732" i="10"/>
  <c r="L1731" i="10"/>
  <c r="I1733" i="10" l="1"/>
  <c r="L1732" i="10"/>
  <c r="J1733" i="10"/>
  <c r="M1732" i="10"/>
  <c r="M1733" i="10" l="1"/>
  <c r="J1734" i="10"/>
  <c r="L1733" i="10"/>
  <c r="I1734" i="10"/>
  <c r="L1734" i="10" l="1"/>
  <c r="I1735" i="10"/>
  <c r="M1734" i="10"/>
  <c r="J1735" i="10"/>
  <c r="J1736" i="10" l="1"/>
  <c r="M1735" i="10"/>
  <c r="I1736" i="10"/>
  <c r="L1735" i="10"/>
  <c r="I1737" i="10" l="1"/>
  <c r="L1736" i="10"/>
  <c r="J1737" i="10"/>
  <c r="M1736" i="10"/>
  <c r="M1737" i="10" l="1"/>
  <c r="J1738" i="10"/>
  <c r="L1737" i="10"/>
  <c r="I1738" i="10"/>
  <c r="L1738" i="10" l="1"/>
  <c r="I1739" i="10"/>
  <c r="M1738" i="10"/>
  <c r="J1739" i="10"/>
  <c r="J1740" i="10" l="1"/>
  <c r="M1739" i="10"/>
  <c r="I1740" i="10"/>
  <c r="L1739" i="10"/>
  <c r="I1741" i="10" l="1"/>
  <c r="L1740" i="10"/>
  <c r="J1741" i="10"/>
  <c r="M1740" i="10"/>
  <c r="M1741" i="10" l="1"/>
  <c r="J1742" i="10"/>
  <c r="L1741" i="10"/>
  <c r="I1742" i="10"/>
  <c r="L1742" i="10" l="1"/>
  <c r="I1743" i="10"/>
  <c r="M1742" i="10"/>
  <c r="J1743" i="10"/>
  <c r="J1744" i="10" l="1"/>
  <c r="M1743" i="10"/>
  <c r="I1744" i="10"/>
  <c r="L1743" i="10"/>
  <c r="I1745" i="10" l="1"/>
  <c r="L1744" i="10"/>
  <c r="J1745" i="10"/>
  <c r="M1744" i="10"/>
  <c r="M1745" i="10" l="1"/>
  <c r="J1746" i="10"/>
  <c r="L1745" i="10"/>
  <c r="I1746" i="10"/>
  <c r="L1746" i="10" l="1"/>
  <c r="I1747" i="10"/>
  <c r="M1746" i="10"/>
  <c r="J1747" i="10"/>
  <c r="J1748" i="10" l="1"/>
  <c r="M1747" i="10"/>
  <c r="I1748" i="10"/>
  <c r="L1747" i="10"/>
  <c r="I1749" i="10" l="1"/>
  <c r="L1748" i="10"/>
  <c r="J1749" i="10"/>
  <c r="M1748" i="10"/>
  <c r="M1749" i="10" l="1"/>
  <c r="J1750" i="10"/>
  <c r="L1749" i="10"/>
  <c r="I1750" i="10"/>
  <c r="L1750" i="10" l="1"/>
  <c r="I1751" i="10"/>
  <c r="M1750" i="10"/>
  <c r="J1751" i="10"/>
  <c r="J1752" i="10" l="1"/>
  <c r="M1751" i="10"/>
  <c r="I1752" i="10"/>
  <c r="L1751" i="10"/>
  <c r="I1753" i="10" l="1"/>
  <c r="L1752" i="10"/>
  <c r="J1753" i="10"/>
  <c r="M1752" i="10"/>
  <c r="M1753" i="10" l="1"/>
  <c r="J1754" i="10"/>
  <c r="L1753" i="10"/>
  <c r="I1754" i="10"/>
  <c r="L1754" i="10" l="1"/>
  <c r="I1755" i="10"/>
  <c r="M1754" i="10"/>
  <c r="J1755" i="10"/>
  <c r="J1756" i="10" l="1"/>
  <c r="M1755" i="10"/>
  <c r="I1756" i="10"/>
  <c r="L1755" i="10"/>
  <c r="I1757" i="10" l="1"/>
  <c r="L1756" i="10"/>
  <c r="J1757" i="10"/>
  <c r="M1756" i="10"/>
  <c r="M1757" i="10" l="1"/>
  <c r="J1758" i="10"/>
  <c r="L1757" i="10"/>
  <c r="I1758" i="10"/>
  <c r="L1758" i="10" l="1"/>
  <c r="I1759" i="10"/>
  <c r="M1758" i="10"/>
  <c r="J1759" i="10"/>
  <c r="J1760" i="10" l="1"/>
  <c r="M1759" i="10"/>
  <c r="I1760" i="10"/>
  <c r="L1759" i="10"/>
  <c r="I1761" i="10" l="1"/>
  <c r="L1760" i="10"/>
  <c r="J1761" i="10"/>
  <c r="M1760" i="10"/>
  <c r="M1761" i="10" l="1"/>
  <c r="J1762" i="10"/>
  <c r="L1761" i="10"/>
  <c r="I1762" i="10"/>
  <c r="L1762" i="10" l="1"/>
  <c r="I1763" i="10"/>
  <c r="M1762" i="10"/>
  <c r="J1763" i="10"/>
  <c r="J1764" i="10" l="1"/>
  <c r="M1763" i="10"/>
  <c r="I1764" i="10"/>
  <c r="L1763" i="10"/>
  <c r="I1765" i="10" l="1"/>
  <c r="L1764" i="10"/>
  <c r="J1765" i="10"/>
  <c r="M1764" i="10"/>
  <c r="M1765" i="10" l="1"/>
  <c r="J1766" i="10"/>
  <c r="L1765" i="10"/>
  <c r="I1766" i="10"/>
  <c r="L1766" i="10" l="1"/>
  <c r="I1767" i="10"/>
  <c r="M1766" i="10"/>
  <c r="J1767" i="10"/>
  <c r="J1768" i="10" l="1"/>
  <c r="M1767" i="10"/>
  <c r="I1768" i="10"/>
  <c r="L1767" i="10"/>
  <c r="I1769" i="10" l="1"/>
  <c r="L1768" i="10"/>
  <c r="J1769" i="10"/>
  <c r="M1768" i="10"/>
  <c r="M1769" i="10" l="1"/>
  <c r="J1770" i="10"/>
  <c r="L1769" i="10"/>
  <c r="I1770" i="10"/>
  <c r="I1771" i="10" l="1"/>
  <c r="L1770" i="10"/>
  <c r="M1770" i="10"/>
  <c r="J1771" i="10"/>
  <c r="J1772" i="10" l="1"/>
  <c r="M1771" i="10"/>
  <c r="I1772" i="10"/>
  <c r="L1771" i="10"/>
  <c r="I1773" i="10" l="1"/>
  <c r="L1772" i="10"/>
  <c r="M1772" i="10"/>
  <c r="J1773" i="10"/>
  <c r="J1774" i="10" l="1"/>
  <c r="M1773" i="10"/>
  <c r="R55" i="10"/>
  <c r="AB11" i="10" s="1"/>
  <c r="I1774" i="10"/>
  <c r="L1773" i="10"/>
  <c r="Q55" i="10"/>
  <c r="AA11" i="10" s="1"/>
  <c r="L1774" i="10" l="1"/>
  <c r="I1775" i="10"/>
  <c r="J1775" i="10"/>
  <c r="M1774" i="10"/>
  <c r="M1775" i="10" l="1"/>
  <c r="J1776" i="10"/>
  <c r="I1776" i="10"/>
  <c r="L1775" i="10"/>
  <c r="I1777" i="10" l="1"/>
  <c r="L1776" i="10"/>
  <c r="J1777" i="10"/>
  <c r="M1776" i="10"/>
  <c r="J1778" i="10" l="1"/>
  <c r="M1777" i="10"/>
  <c r="L1777" i="10"/>
  <c r="I1778" i="10"/>
  <c r="I1779" i="10" l="1"/>
  <c r="L1778" i="10"/>
  <c r="M1778" i="10"/>
  <c r="J1779" i="10"/>
  <c r="J1780" i="10" l="1"/>
  <c r="M1779" i="10"/>
  <c r="L1779" i="10"/>
  <c r="I1780" i="10"/>
  <c r="I1781" i="10" l="1"/>
  <c r="L1780" i="10"/>
  <c r="J1781" i="10"/>
  <c r="M1780" i="10"/>
  <c r="J1782" i="10" l="1"/>
  <c r="M1781" i="10"/>
  <c r="I1782" i="10"/>
  <c r="L1781" i="10"/>
  <c r="I1783" i="10" l="1"/>
  <c r="L1782" i="10"/>
  <c r="J1783" i="10"/>
  <c r="M1782" i="10"/>
  <c r="J1784" i="10" l="1"/>
  <c r="M1783" i="10"/>
  <c r="L1783" i="10"/>
  <c r="I1784" i="10"/>
  <c r="L1784" i="10" l="1"/>
  <c r="I1785" i="10"/>
  <c r="M1784" i="10"/>
  <c r="J1785" i="10"/>
  <c r="M1785" i="10" l="1"/>
  <c r="J1786" i="10"/>
  <c r="L1785" i="10"/>
  <c r="I1786" i="10"/>
  <c r="L1786" i="10" l="1"/>
  <c r="I1787" i="10"/>
  <c r="M1786" i="10"/>
  <c r="J1787" i="10"/>
  <c r="M1787" i="10" l="1"/>
  <c r="J1788" i="10"/>
  <c r="L1787" i="10"/>
  <c r="I1788" i="10"/>
  <c r="I1789" i="10" l="1"/>
  <c r="L1788" i="10"/>
  <c r="J1789" i="10"/>
  <c r="M1788" i="10"/>
  <c r="M1789" i="10" l="1"/>
  <c r="J1790" i="10"/>
  <c r="I1790" i="10"/>
  <c r="L1789" i="10"/>
  <c r="I1791" i="10" l="1"/>
  <c r="L1790" i="10"/>
  <c r="J1791" i="10"/>
  <c r="M1790" i="10"/>
  <c r="J1792" i="10" l="1"/>
  <c r="M1791" i="10"/>
  <c r="L1791" i="10"/>
  <c r="I1792" i="10"/>
  <c r="I1793" i="10" l="1"/>
  <c r="L1792" i="10"/>
  <c r="J1793" i="10"/>
  <c r="M1792" i="10"/>
  <c r="M1793" i="10" l="1"/>
  <c r="J1794" i="10"/>
  <c r="L1793" i="10"/>
  <c r="I1794" i="10"/>
  <c r="L1794" i="10" l="1"/>
  <c r="I1795" i="10"/>
  <c r="M1794" i="10"/>
  <c r="J1795" i="10"/>
  <c r="M1795" i="10" l="1"/>
  <c r="J1796" i="10"/>
  <c r="L1795" i="10"/>
  <c r="I1796" i="10"/>
  <c r="L1796" i="10" l="1"/>
  <c r="I1797" i="10"/>
  <c r="M1796" i="10"/>
  <c r="J1797" i="10"/>
  <c r="J1798" i="10" l="1"/>
  <c r="M1797" i="10"/>
  <c r="I1798" i="10"/>
  <c r="L1797" i="10"/>
  <c r="I1799" i="10" l="1"/>
  <c r="L1798" i="10"/>
  <c r="J1799" i="10"/>
  <c r="M1798" i="10"/>
  <c r="J1800" i="10" l="1"/>
  <c r="M1799" i="10"/>
  <c r="I1800" i="10"/>
  <c r="L1799" i="10"/>
  <c r="L1800" i="10" l="1"/>
  <c r="I1801" i="10"/>
  <c r="J1801" i="10"/>
  <c r="M1800" i="10"/>
  <c r="M1801" i="10" l="1"/>
  <c r="J1802" i="10"/>
  <c r="L1801" i="10"/>
  <c r="I1802" i="10"/>
  <c r="L1802" i="10" l="1"/>
  <c r="I1803" i="10"/>
  <c r="M1802" i="10"/>
  <c r="J1803" i="10"/>
  <c r="M1803" i="10" l="1"/>
  <c r="J1804" i="10"/>
  <c r="I1804" i="10"/>
  <c r="L1803" i="10"/>
  <c r="I1805" i="10" l="1"/>
  <c r="L1804" i="10"/>
  <c r="J1805" i="10"/>
  <c r="M1804" i="10"/>
  <c r="J1806" i="10" l="1"/>
  <c r="M1805" i="10"/>
  <c r="I1806" i="10"/>
  <c r="L1805" i="10"/>
  <c r="I1807" i="10" l="1"/>
  <c r="L1806" i="10"/>
  <c r="J1807" i="10"/>
  <c r="M1806" i="10"/>
  <c r="J1808" i="10" l="1"/>
  <c r="M1807" i="10"/>
  <c r="I1808" i="10"/>
  <c r="L1807" i="10"/>
  <c r="I1809" i="10" l="1"/>
  <c r="L1808" i="10"/>
  <c r="J1809" i="10"/>
  <c r="M1808" i="10"/>
  <c r="J1810" i="10" l="1"/>
  <c r="M1809" i="10"/>
  <c r="L1809" i="10"/>
  <c r="I1810" i="10"/>
  <c r="L1810" i="10" l="1"/>
  <c r="I1811" i="10"/>
  <c r="M1810" i="10"/>
  <c r="J1811" i="10"/>
  <c r="M1811" i="10" l="1"/>
  <c r="J1812" i="10"/>
  <c r="L1811" i="10"/>
  <c r="I1812" i="10"/>
  <c r="L1812" i="10" l="1"/>
  <c r="I1813" i="10"/>
  <c r="M1812" i="10"/>
  <c r="J1813" i="10"/>
  <c r="M1813" i="10" l="1"/>
  <c r="J1814" i="10"/>
  <c r="I1814" i="10"/>
  <c r="L1813" i="10"/>
  <c r="I1815" i="10" l="1"/>
  <c r="L1814" i="10"/>
  <c r="J1815" i="10"/>
  <c r="M1814" i="10"/>
  <c r="J1816" i="10" l="1"/>
  <c r="M1815" i="10"/>
  <c r="I1816" i="10"/>
  <c r="L1815" i="10"/>
  <c r="I1817" i="10" l="1"/>
  <c r="L1816" i="10"/>
  <c r="J1817" i="10"/>
  <c r="M1816" i="10"/>
  <c r="J1818" i="10" l="1"/>
  <c r="M1817" i="10"/>
  <c r="L1817" i="10"/>
  <c r="I1818" i="10"/>
  <c r="L1818" i="10" l="1"/>
  <c r="I1819" i="10"/>
  <c r="M1818" i="10"/>
  <c r="J1819" i="10"/>
  <c r="M1819" i="10" l="1"/>
  <c r="J1820" i="10"/>
  <c r="L1819" i="10"/>
  <c r="I1820" i="10"/>
  <c r="L1820" i="10" l="1"/>
  <c r="I1821" i="10"/>
  <c r="M1820" i="10"/>
  <c r="J1821" i="10"/>
  <c r="M1821" i="10" l="1"/>
  <c r="J1822" i="10"/>
  <c r="I1822" i="10"/>
  <c r="L1821" i="10"/>
  <c r="I1823" i="10" l="1"/>
  <c r="L1822" i="10"/>
  <c r="J1823" i="10"/>
  <c r="M1822" i="10"/>
  <c r="J1824" i="10" l="1"/>
  <c r="M1823" i="10"/>
  <c r="I1824" i="10"/>
  <c r="L1823" i="10"/>
  <c r="I1825" i="10" l="1"/>
  <c r="L1824" i="10"/>
  <c r="J1825" i="10"/>
  <c r="M1824" i="10"/>
  <c r="J1826" i="10" l="1"/>
  <c r="M1825" i="10"/>
  <c r="L1825" i="10"/>
  <c r="I1826" i="10"/>
  <c r="L1826" i="10" l="1"/>
  <c r="I1827" i="10"/>
  <c r="M1826" i="10"/>
  <c r="J1827" i="10"/>
  <c r="M1827" i="10" l="1"/>
  <c r="J1828" i="10"/>
  <c r="L1827" i="10"/>
  <c r="I1828" i="10"/>
  <c r="L1828" i="10" l="1"/>
  <c r="I1829" i="10"/>
  <c r="M1828" i="10"/>
  <c r="J1829" i="10"/>
  <c r="M1829" i="10" l="1"/>
  <c r="J1830" i="10"/>
  <c r="I1830" i="10"/>
  <c r="L1829" i="10"/>
  <c r="I1831" i="10" l="1"/>
  <c r="L1830" i="10"/>
  <c r="J1831" i="10"/>
  <c r="M1830" i="10"/>
  <c r="J1832" i="10" l="1"/>
  <c r="M1831" i="10"/>
  <c r="I1832" i="10"/>
  <c r="L1831" i="10"/>
  <c r="I1833" i="10" l="1"/>
  <c r="L1832" i="10"/>
  <c r="J1833" i="10"/>
  <c r="M1832" i="10"/>
  <c r="J1834" i="10" l="1"/>
  <c r="M1833" i="10"/>
  <c r="L1833" i="10"/>
  <c r="I1834" i="10"/>
  <c r="L1834" i="10" l="1"/>
  <c r="I1835" i="10"/>
  <c r="M1834" i="10"/>
  <c r="J1835" i="10"/>
  <c r="M1835" i="10" l="1"/>
  <c r="J1836" i="10"/>
  <c r="L1835" i="10"/>
  <c r="I1836" i="10"/>
  <c r="L1836" i="10" l="1"/>
  <c r="I1837" i="10"/>
  <c r="M1836" i="10"/>
  <c r="J1837" i="10"/>
  <c r="M1837" i="10" l="1"/>
  <c r="J1838" i="10"/>
  <c r="I1838" i="10"/>
  <c r="L1837" i="10"/>
  <c r="I1839" i="10" l="1"/>
  <c r="L1838" i="10"/>
  <c r="J1839" i="10"/>
  <c r="M1838" i="10"/>
  <c r="J1840" i="10" l="1"/>
  <c r="M1839" i="10"/>
  <c r="I1840" i="10"/>
  <c r="L1839" i="10"/>
  <c r="I1841" i="10" l="1"/>
  <c r="L1840" i="10"/>
  <c r="J1841" i="10"/>
  <c r="M1840" i="10"/>
  <c r="J1842" i="10" l="1"/>
  <c r="M1841" i="10"/>
  <c r="L1841" i="10"/>
  <c r="I1842" i="10"/>
  <c r="L1842" i="10" l="1"/>
  <c r="I1843" i="10"/>
  <c r="M1842" i="10"/>
  <c r="J1843" i="10"/>
  <c r="M1843" i="10" l="1"/>
  <c r="J1844" i="10"/>
  <c r="L1843" i="10"/>
  <c r="I1844" i="10"/>
  <c r="L1844" i="10" l="1"/>
  <c r="I1845" i="10"/>
  <c r="M1844" i="10"/>
  <c r="J1845" i="10"/>
  <c r="M1845" i="10" l="1"/>
  <c r="J1846" i="10"/>
  <c r="I1846" i="10"/>
  <c r="L1845" i="10"/>
  <c r="I1847" i="10" l="1"/>
  <c r="L1846" i="10"/>
  <c r="J1847" i="10"/>
  <c r="M1846" i="10"/>
  <c r="J1848" i="10" l="1"/>
  <c r="M1847" i="10"/>
  <c r="I1848" i="10"/>
  <c r="L1847" i="10"/>
  <c r="I1849" i="10" l="1"/>
  <c r="L1848" i="10"/>
  <c r="J1849" i="10"/>
  <c r="M1848" i="10"/>
  <c r="J1850" i="10" l="1"/>
  <c r="M1849" i="10"/>
  <c r="L1849" i="10"/>
  <c r="I1850" i="10"/>
  <c r="L1850" i="10" l="1"/>
  <c r="I1851" i="10"/>
  <c r="M1850" i="10"/>
  <c r="J1851" i="10"/>
  <c r="M1851" i="10" l="1"/>
  <c r="J1852" i="10"/>
  <c r="L1851" i="10"/>
  <c r="I1852" i="10"/>
  <c r="L1852" i="10" l="1"/>
  <c r="I1853" i="10"/>
  <c r="M1852" i="10"/>
  <c r="J1853" i="10"/>
  <c r="M1853" i="10" l="1"/>
  <c r="J1854" i="10"/>
  <c r="I1854" i="10"/>
  <c r="L1853" i="10"/>
  <c r="I1855" i="10" l="1"/>
  <c r="L1854" i="10"/>
  <c r="J1855" i="10"/>
  <c r="M1854" i="10"/>
  <c r="J1856" i="10" l="1"/>
  <c r="M1855" i="10"/>
  <c r="I1856" i="10"/>
  <c r="L1855" i="10"/>
  <c r="I1857" i="10" l="1"/>
  <c r="L1856" i="10"/>
  <c r="J1857" i="10"/>
  <c r="M1856" i="10"/>
  <c r="J1858" i="10" l="1"/>
  <c r="M1857" i="10"/>
  <c r="L1857" i="10"/>
  <c r="I1858" i="10"/>
  <c r="L1858" i="10" l="1"/>
  <c r="I1859" i="10"/>
  <c r="M1858" i="10"/>
  <c r="J1859" i="10"/>
  <c r="M1859" i="10" l="1"/>
  <c r="J1860" i="10"/>
  <c r="L1859" i="10"/>
  <c r="I1860" i="10"/>
  <c r="L1860" i="10" l="1"/>
  <c r="I1861" i="10"/>
  <c r="M1860" i="10"/>
  <c r="J1861" i="10"/>
  <c r="M1861" i="10" l="1"/>
  <c r="J1862" i="10"/>
  <c r="I1862" i="10"/>
  <c r="L1861" i="10"/>
  <c r="I1863" i="10" l="1"/>
  <c r="L1862" i="10"/>
  <c r="J1863" i="10"/>
  <c r="M1862" i="10"/>
  <c r="J1864" i="10" l="1"/>
  <c r="M1863" i="10"/>
  <c r="I1864" i="10"/>
  <c r="L1863" i="10"/>
  <c r="I1865" i="10" l="1"/>
  <c r="L1864" i="10"/>
  <c r="J1865" i="10"/>
  <c r="M1864" i="10"/>
  <c r="J1866" i="10" l="1"/>
  <c r="M1865" i="10"/>
  <c r="L1865" i="10"/>
  <c r="I1866" i="10"/>
  <c r="L1866" i="10" l="1"/>
  <c r="I1867" i="10"/>
  <c r="M1866" i="10"/>
  <c r="J1867" i="10"/>
  <c r="M1867" i="10" l="1"/>
  <c r="J1868" i="10"/>
  <c r="L1867" i="10"/>
  <c r="I1868" i="10"/>
  <c r="L1868" i="10" l="1"/>
  <c r="I1869" i="10"/>
  <c r="M1868" i="10"/>
  <c r="J1869" i="10"/>
  <c r="M1869" i="10" l="1"/>
  <c r="J1870" i="10"/>
  <c r="I1870" i="10"/>
  <c r="L1869" i="10"/>
  <c r="I1871" i="10" l="1"/>
  <c r="L1870" i="10"/>
  <c r="J1871" i="10"/>
  <c r="M1870" i="10"/>
  <c r="J1872" i="10" l="1"/>
  <c r="M1871" i="10"/>
  <c r="I1872" i="10"/>
  <c r="L1871" i="10"/>
  <c r="I1873" i="10" l="1"/>
  <c r="L1872" i="10"/>
  <c r="J1873" i="10"/>
  <c r="M1872" i="10"/>
  <c r="J1874" i="10" l="1"/>
  <c r="M1873" i="10"/>
  <c r="L1873" i="10"/>
  <c r="I1874" i="10"/>
  <c r="L1874" i="10" l="1"/>
  <c r="I1875" i="10"/>
  <c r="M1874" i="10"/>
  <c r="J1875" i="10"/>
  <c r="M1875" i="10" l="1"/>
  <c r="J1876" i="10"/>
  <c r="L1875" i="10"/>
  <c r="I1876" i="10"/>
  <c r="L1876" i="10" l="1"/>
  <c r="I1877" i="10"/>
  <c r="M1876" i="10"/>
  <c r="J1877" i="10"/>
  <c r="M1877" i="10" l="1"/>
  <c r="J1878" i="10"/>
  <c r="I1878" i="10"/>
  <c r="L1877" i="10"/>
  <c r="I1879" i="10" l="1"/>
  <c r="L1878" i="10"/>
  <c r="J1879" i="10"/>
  <c r="M1878" i="10"/>
  <c r="J1880" i="10" l="1"/>
  <c r="M1879" i="10"/>
  <c r="I1880" i="10"/>
  <c r="L1879" i="10"/>
  <c r="I1881" i="10" l="1"/>
  <c r="L1880" i="10"/>
  <c r="J1881" i="10"/>
  <c r="M1880" i="10"/>
  <c r="J1882" i="10" l="1"/>
  <c r="M1881" i="10"/>
  <c r="L1881" i="10"/>
  <c r="I1882" i="10"/>
  <c r="L1882" i="10" l="1"/>
  <c r="I1883" i="10"/>
  <c r="M1882" i="10"/>
  <c r="J1883" i="10"/>
  <c r="M1883" i="10" l="1"/>
  <c r="J1884" i="10"/>
  <c r="L1883" i="10"/>
  <c r="I1884" i="10"/>
  <c r="L1884" i="10" l="1"/>
  <c r="I1885" i="10"/>
  <c r="M1884" i="10"/>
  <c r="J1885" i="10"/>
  <c r="M1885" i="10" l="1"/>
  <c r="J1886" i="10"/>
  <c r="I1886" i="10"/>
  <c r="L1885" i="10"/>
  <c r="I1887" i="10" l="1"/>
  <c r="L1886" i="10"/>
  <c r="J1887" i="10"/>
  <c r="M1886" i="10"/>
  <c r="J1888" i="10" l="1"/>
  <c r="M1887" i="10"/>
  <c r="I1888" i="10"/>
  <c r="L1887" i="10"/>
  <c r="I1889" i="10" l="1"/>
  <c r="L1888" i="10"/>
  <c r="J1889" i="10"/>
  <c r="M1888" i="10"/>
  <c r="J1890" i="10" l="1"/>
  <c r="M1889" i="10"/>
  <c r="L1889" i="10"/>
  <c r="I1890" i="10"/>
  <c r="L1890" i="10" l="1"/>
  <c r="I1891" i="10"/>
  <c r="M1890" i="10"/>
  <c r="J1891" i="10"/>
  <c r="M1891" i="10" l="1"/>
  <c r="J1892" i="10"/>
  <c r="L1891" i="10"/>
  <c r="I1892" i="10"/>
  <c r="L1892" i="10" l="1"/>
  <c r="I1893" i="10"/>
  <c r="M1892" i="10"/>
  <c r="J1893" i="10"/>
  <c r="M1893" i="10" l="1"/>
  <c r="J1894" i="10"/>
  <c r="I1894" i="10"/>
  <c r="L1893" i="10"/>
  <c r="I1895" i="10" l="1"/>
  <c r="L1894" i="10"/>
  <c r="J1895" i="10"/>
  <c r="M1894" i="10"/>
  <c r="J1896" i="10" l="1"/>
  <c r="M1895" i="10"/>
  <c r="I1896" i="10"/>
  <c r="L1895" i="10"/>
  <c r="I1897" i="10" l="1"/>
  <c r="L1896" i="10"/>
  <c r="J1897" i="10"/>
  <c r="M1896" i="10"/>
  <c r="J1898" i="10" l="1"/>
  <c r="M1897" i="10"/>
  <c r="L1897" i="10"/>
  <c r="I1898" i="10"/>
  <c r="L1898" i="10" l="1"/>
  <c r="I1899" i="10"/>
  <c r="M1898" i="10"/>
  <c r="J1899" i="10"/>
  <c r="M1899" i="10" l="1"/>
  <c r="J1900" i="10"/>
  <c r="L1899" i="10"/>
  <c r="I1900" i="10"/>
  <c r="L1900" i="10" l="1"/>
  <c r="I1901" i="10"/>
  <c r="M1900" i="10"/>
  <c r="J1901" i="10"/>
  <c r="M1901" i="10" l="1"/>
  <c r="J1902" i="10"/>
  <c r="I1902" i="10"/>
  <c r="L1901" i="10"/>
  <c r="I1903" i="10" l="1"/>
  <c r="L1902" i="10"/>
  <c r="J1903" i="10"/>
  <c r="M1902" i="10"/>
  <c r="J1904" i="10" l="1"/>
  <c r="M1903" i="10"/>
  <c r="I1904" i="10"/>
  <c r="L1903" i="10"/>
  <c r="I1905" i="10" l="1"/>
  <c r="L1904" i="10"/>
  <c r="J1905" i="10"/>
  <c r="M1904" i="10"/>
  <c r="J1906" i="10" l="1"/>
  <c r="M1905" i="10"/>
  <c r="L1905" i="10"/>
  <c r="I1906" i="10"/>
  <c r="L1906" i="10" l="1"/>
  <c r="I1907" i="10"/>
  <c r="M1906" i="10"/>
  <c r="J1907" i="10"/>
  <c r="M1907" i="10" l="1"/>
  <c r="J1908" i="10"/>
  <c r="L1907" i="10"/>
  <c r="I1908" i="10"/>
  <c r="L1908" i="10" l="1"/>
  <c r="I1909" i="10"/>
  <c r="M1908" i="10"/>
  <c r="J1909" i="10"/>
  <c r="M1909" i="10" l="1"/>
  <c r="J1910" i="10"/>
  <c r="I1910" i="10"/>
  <c r="L1909" i="10"/>
  <c r="I1911" i="10" l="1"/>
  <c r="L1910" i="10"/>
  <c r="J1911" i="10"/>
  <c r="M1910" i="10"/>
  <c r="J1912" i="10" l="1"/>
  <c r="M1911" i="10"/>
  <c r="I1912" i="10"/>
  <c r="L1911" i="10"/>
  <c r="I1913" i="10" l="1"/>
  <c r="L1912" i="10"/>
  <c r="J1913" i="10"/>
  <c r="M1912" i="10"/>
  <c r="J1914" i="10" l="1"/>
  <c r="M1913" i="10"/>
  <c r="L1913" i="10"/>
  <c r="I1914" i="10"/>
  <c r="L1914" i="10" l="1"/>
  <c r="I1915" i="10"/>
  <c r="M1914" i="10"/>
  <c r="J1915" i="10"/>
  <c r="M1915" i="10" l="1"/>
  <c r="J1916" i="10"/>
  <c r="L1915" i="10"/>
  <c r="I1916" i="10"/>
  <c r="L1916" i="10" l="1"/>
  <c r="I1917" i="10"/>
  <c r="M1916" i="10"/>
  <c r="J1917" i="10"/>
  <c r="M1917" i="10" l="1"/>
  <c r="J1918" i="10"/>
  <c r="I1918" i="10"/>
  <c r="L1917" i="10"/>
  <c r="I1919" i="10" l="1"/>
  <c r="L1918" i="10"/>
  <c r="J1919" i="10"/>
  <c r="M1918" i="10"/>
  <c r="J1920" i="10" l="1"/>
  <c r="M1919" i="10"/>
  <c r="I1920" i="10"/>
  <c r="L1919" i="10"/>
  <c r="I1921" i="10" l="1"/>
  <c r="L1920" i="10"/>
  <c r="J1921" i="10"/>
  <c r="M1920" i="10"/>
  <c r="J1922" i="10" l="1"/>
  <c r="M1921" i="10"/>
  <c r="L1921" i="10"/>
  <c r="I1922" i="10"/>
  <c r="L1922" i="10" l="1"/>
  <c r="I1923" i="10"/>
  <c r="M1922" i="10"/>
  <c r="J1923" i="10"/>
  <c r="M1923" i="10" l="1"/>
  <c r="J1924" i="10"/>
  <c r="L1923" i="10"/>
  <c r="I1924" i="10"/>
  <c r="L1924" i="10" l="1"/>
  <c r="I1925" i="10"/>
  <c r="M1924" i="10"/>
  <c r="J1925" i="10"/>
  <c r="M1925" i="10" l="1"/>
  <c r="J1926" i="10"/>
  <c r="I1926" i="10"/>
  <c r="L1925" i="10"/>
  <c r="I1927" i="10" l="1"/>
  <c r="L1926" i="10"/>
  <c r="J1927" i="10"/>
  <c r="M1926" i="10"/>
  <c r="J1928" i="10" l="1"/>
  <c r="M1927" i="10"/>
  <c r="I1928" i="10"/>
  <c r="L1927" i="10"/>
  <c r="I1929" i="10" l="1"/>
  <c r="L1928" i="10"/>
  <c r="J1929" i="10"/>
  <c r="M1928" i="10"/>
  <c r="J1930" i="10" l="1"/>
  <c r="M1929" i="10"/>
  <c r="L1929" i="10"/>
  <c r="I1930" i="10"/>
  <c r="L1930" i="10" l="1"/>
  <c r="I1931" i="10"/>
  <c r="M1930" i="10"/>
  <c r="J1931" i="10"/>
  <c r="M1931" i="10" l="1"/>
  <c r="J1932" i="10"/>
  <c r="L1931" i="10"/>
  <c r="I1932" i="10"/>
  <c r="L1932" i="10" l="1"/>
  <c r="I1933" i="10"/>
  <c r="M1932" i="10"/>
  <c r="J1933" i="10"/>
  <c r="M1933" i="10" l="1"/>
  <c r="J1934" i="10"/>
  <c r="I1934" i="10"/>
  <c r="L1933" i="10"/>
  <c r="I1935" i="10" l="1"/>
  <c r="L1934" i="10"/>
  <c r="J1935" i="10"/>
  <c r="M1934" i="10"/>
  <c r="J1936" i="10" l="1"/>
  <c r="M1935" i="10"/>
  <c r="I1936" i="10"/>
  <c r="L1935" i="10"/>
  <c r="I1937" i="10" l="1"/>
  <c r="L1936" i="10"/>
  <c r="J1937" i="10"/>
  <c r="M1936" i="10"/>
  <c r="J1938" i="10" l="1"/>
  <c r="M1937" i="10"/>
  <c r="L1937" i="10"/>
  <c r="I1938" i="10"/>
  <c r="L1938" i="10" l="1"/>
  <c r="I1939" i="10"/>
  <c r="M1938" i="10"/>
  <c r="J1939" i="10"/>
  <c r="M1939" i="10" l="1"/>
  <c r="J1940" i="10"/>
  <c r="L1939" i="10"/>
  <c r="I1940" i="10"/>
  <c r="L1940" i="10" l="1"/>
  <c r="I1941" i="10"/>
  <c r="M1940" i="10"/>
  <c r="J1941" i="10"/>
  <c r="M1941" i="10" l="1"/>
  <c r="J1942" i="10"/>
  <c r="I1942" i="10"/>
  <c r="L1941" i="10"/>
  <c r="I1943" i="10" l="1"/>
  <c r="L1942" i="10"/>
  <c r="J1943" i="10"/>
  <c r="M1942" i="10"/>
  <c r="J1944" i="10" l="1"/>
  <c r="M1943" i="10"/>
  <c r="I1944" i="10"/>
  <c r="L1943" i="10"/>
  <c r="I1945" i="10" l="1"/>
  <c r="L1944" i="10"/>
  <c r="J1945" i="10"/>
  <c r="M1944" i="10"/>
  <c r="J1946" i="10" l="1"/>
  <c r="M1945" i="10"/>
  <c r="L1945" i="10"/>
  <c r="I1946" i="10"/>
  <c r="L1946" i="10" l="1"/>
  <c r="I1947" i="10"/>
  <c r="M1946" i="10"/>
  <c r="J1947" i="10"/>
  <c r="M1947" i="10" l="1"/>
  <c r="J1948" i="10"/>
  <c r="L1947" i="10"/>
  <c r="I1948" i="10"/>
  <c r="L1948" i="10" l="1"/>
  <c r="I1949" i="10"/>
  <c r="M1948" i="10"/>
  <c r="J1949" i="10"/>
  <c r="M1949" i="10" l="1"/>
  <c r="J1950" i="10"/>
  <c r="I1950" i="10"/>
  <c r="L1949" i="10"/>
  <c r="I1951" i="10" l="1"/>
  <c r="L1950" i="10"/>
  <c r="J1951" i="10"/>
  <c r="M1950" i="10"/>
  <c r="J1952" i="10" l="1"/>
  <c r="M1951" i="10"/>
  <c r="I1952" i="10"/>
  <c r="L1951" i="10"/>
  <c r="I1953" i="10" l="1"/>
  <c r="L1952" i="10"/>
  <c r="J1953" i="10"/>
  <c r="M1952" i="10"/>
  <c r="J1954" i="10" l="1"/>
  <c r="M1953" i="10"/>
  <c r="L1953" i="10"/>
  <c r="I1954" i="10"/>
  <c r="L1954" i="10" l="1"/>
  <c r="I1955" i="10"/>
  <c r="M1954" i="10"/>
  <c r="J1955" i="10"/>
  <c r="M1955" i="10" l="1"/>
  <c r="J1956" i="10"/>
  <c r="L1955" i="10"/>
  <c r="I1956" i="10"/>
  <c r="L1956" i="10" l="1"/>
  <c r="I1957" i="10"/>
  <c r="M1956" i="10"/>
  <c r="J1957" i="10"/>
  <c r="M1957" i="10" l="1"/>
  <c r="J1958" i="10"/>
  <c r="I1958" i="10"/>
  <c r="L1957" i="10"/>
  <c r="I1959" i="10" l="1"/>
  <c r="L1958" i="10"/>
  <c r="J1959" i="10"/>
  <c r="M1958" i="10"/>
  <c r="J1960" i="10" l="1"/>
  <c r="M1959" i="10"/>
  <c r="I1960" i="10"/>
  <c r="L1959" i="10"/>
  <c r="I1961" i="10" l="1"/>
  <c r="L1960" i="10"/>
  <c r="J1961" i="10"/>
  <c r="M1960" i="10"/>
  <c r="J1962" i="10" l="1"/>
  <c r="M1961" i="10"/>
  <c r="L1961" i="10"/>
  <c r="I1962" i="10"/>
  <c r="L1962" i="10" l="1"/>
  <c r="I1963" i="10"/>
  <c r="M1962" i="10"/>
  <c r="J1963" i="10"/>
  <c r="M1963" i="10" l="1"/>
  <c r="J1964" i="10"/>
  <c r="L1963" i="10"/>
  <c r="I1964" i="10"/>
  <c r="L1964" i="10" l="1"/>
  <c r="I1965" i="10"/>
  <c r="M1964" i="10"/>
  <c r="J1965" i="10"/>
  <c r="M1965" i="10" l="1"/>
  <c r="J1966" i="10"/>
  <c r="I1966" i="10"/>
  <c r="L1965" i="10"/>
  <c r="I1967" i="10" l="1"/>
  <c r="L1966" i="10"/>
  <c r="J1967" i="10"/>
  <c r="M1966" i="10"/>
  <c r="J1968" i="10" l="1"/>
  <c r="M1967" i="10"/>
  <c r="I1968" i="10"/>
  <c r="L1967" i="10"/>
  <c r="I1969" i="10" l="1"/>
  <c r="L1968" i="10"/>
  <c r="J1969" i="10"/>
  <c r="M1968" i="10"/>
  <c r="J1970" i="10" l="1"/>
  <c r="M1969" i="10"/>
  <c r="L1969" i="10"/>
  <c r="I1970" i="10"/>
  <c r="L1970" i="10" l="1"/>
  <c r="I1971" i="10"/>
  <c r="M1970" i="10"/>
  <c r="J1971" i="10"/>
  <c r="M1971" i="10" l="1"/>
  <c r="J1972" i="10"/>
  <c r="L1971" i="10"/>
  <c r="I1972" i="10"/>
  <c r="L1972" i="10" l="1"/>
  <c r="I1973" i="10"/>
  <c r="M1972" i="10"/>
  <c r="J1973" i="10"/>
  <c r="M1973" i="10" l="1"/>
  <c r="J1974" i="10"/>
  <c r="I1974" i="10"/>
  <c r="L1973" i="10"/>
  <c r="I1975" i="10" l="1"/>
  <c r="L1974" i="10"/>
  <c r="J1975" i="10"/>
  <c r="M1974" i="10"/>
  <c r="J1976" i="10" l="1"/>
  <c r="M1975" i="10"/>
  <c r="I1976" i="10"/>
  <c r="L1975" i="10"/>
  <c r="I1977" i="10" l="1"/>
  <c r="L1976" i="10"/>
  <c r="J1977" i="10"/>
  <c r="M1976" i="10"/>
  <c r="J1978" i="10" l="1"/>
  <c r="M1977" i="10"/>
  <c r="I1978" i="10"/>
  <c r="L1977" i="10"/>
  <c r="L1978" i="10" l="1"/>
  <c r="I1979" i="10"/>
  <c r="J1979" i="10"/>
  <c r="M1978" i="10"/>
  <c r="M1979" i="10" l="1"/>
  <c r="J1980" i="10"/>
  <c r="I1980" i="10"/>
  <c r="L1979" i="10"/>
  <c r="I1981" i="10" l="1"/>
  <c r="L1980" i="10"/>
  <c r="J1981" i="10"/>
  <c r="M1980" i="10"/>
  <c r="M1981" i="10" l="1"/>
  <c r="J1982" i="10"/>
  <c r="L1981" i="10"/>
  <c r="I1982" i="10"/>
  <c r="I1983" i="10" l="1"/>
  <c r="L1982" i="10"/>
  <c r="M1982" i="10"/>
  <c r="J1983" i="10"/>
  <c r="J1984" i="10" l="1"/>
  <c r="M1983" i="10"/>
  <c r="L1983" i="10"/>
  <c r="I1984" i="10"/>
  <c r="I1985" i="10" l="1"/>
  <c r="L1984" i="10"/>
  <c r="M1984" i="10"/>
  <c r="J1985" i="10"/>
  <c r="M1985" i="10" l="1"/>
  <c r="J1986" i="10"/>
  <c r="I1986" i="10"/>
  <c r="L1985" i="10"/>
  <c r="L1986" i="10" l="1"/>
  <c r="I1987" i="10"/>
  <c r="J1987" i="10"/>
  <c r="M1986" i="10"/>
  <c r="J1988" i="10" l="1"/>
  <c r="M1987" i="10"/>
  <c r="I1988" i="10"/>
  <c r="L1987" i="10"/>
  <c r="L1988" i="10" l="1"/>
  <c r="I1989" i="10"/>
  <c r="J1989" i="10"/>
  <c r="M1988" i="10"/>
  <c r="M1989" i="10" l="1"/>
  <c r="J1990" i="10"/>
  <c r="L1989" i="10"/>
  <c r="I1990" i="10"/>
  <c r="I1991" i="10" l="1"/>
  <c r="L1990" i="10"/>
  <c r="M1990" i="10"/>
  <c r="J1991" i="10"/>
  <c r="J1992" i="10" l="1"/>
  <c r="M1991" i="10"/>
  <c r="I1992" i="10"/>
  <c r="L1991" i="10"/>
  <c r="L1992" i="10" l="1"/>
  <c r="I1993" i="10"/>
  <c r="J1993" i="10"/>
  <c r="M1992" i="10"/>
  <c r="J1994" i="10" l="1"/>
  <c r="M1993" i="10"/>
  <c r="I1994" i="10"/>
  <c r="L1993" i="10"/>
  <c r="I1995" i="10" l="1"/>
  <c r="L1994" i="10"/>
  <c r="J1995" i="10"/>
  <c r="M1994" i="10"/>
  <c r="J1996" i="10" l="1"/>
  <c r="M1995" i="10"/>
  <c r="L1995" i="10"/>
  <c r="I1996" i="10"/>
  <c r="L1996" i="10" l="1"/>
  <c r="I1997" i="10"/>
  <c r="M1996" i="10"/>
  <c r="J1997" i="10"/>
  <c r="J1998" i="10" l="1"/>
  <c r="M1997" i="10"/>
  <c r="L1997" i="10"/>
  <c r="I1998" i="10"/>
  <c r="L1998" i="10" l="1"/>
  <c r="I1999" i="10"/>
  <c r="M1998" i="10"/>
  <c r="J1999" i="10"/>
  <c r="M1999" i="10" l="1"/>
  <c r="J2000" i="10"/>
  <c r="I2000" i="10"/>
  <c r="L1999" i="10"/>
  <c r="I2001" i="10" l="1"/>
  <c r="L2000" i="10"/>
  <c r="J2001" i="10"/>
  <c r="M2000" i="10"/>
  <c r="M2001" i="10" l="1"/>
  <c r="J2002" i="10"/>
  <c r="I2002" i="10"/>
  <c r="L2001" i="10"/>
  <c r="I2003" i="10" l="1"/>
  <c r="L2002" i="10"/>
  <c r="J2003" i="10"/>
  <c r="M2002" i="10"/>
  <c r="J2004" i="10" l="1"/>
  <c r="M2003" i="10"/>
  <c r="L2003" i="10"/>
  <c r="I2004" i="10"/>
  <c r="I2005" i="10" l="1"/>
  <c r="L2004" i="10"/>
  <c r="M2004" i="10"/>
  <c r="J2005" i="10"/>
  <c r="M2005" i="10" l="1"/>
  <c r="J2006" i="10"/>
  <c r="L2005" i="10"/>
  <c r="I2006" i="10"/>
  <c r="I2007" i="10" l="1"/>
  <c r="L2006" i="10"/>
  <c r="M2006" i="10"/>
  <c r="J2007" i="10"/>
  <c r="J2008" i="10" l="1"/>
  <c r="M2007" i="10"/>
  <c r="I2008" i="10"/>
  <c r="L2007" i="10"/>
  <c r="I2009" i="10" l="1"/>
  <c r="L2008" i="10"/>
  <c r="J2009" i="10"/>
  <c r="M2008" i="10"/>
  <c r="J2010" i="10" l="1"/>
  <c r="M2009" i="10"/>
  <c r="I2010" i="10"/>
  <c r="L2009" i="10"/>
  <c r="L2010" i="10" l="1"/>
  <c r="I2011" i="10"/>
  <c r="J2011" i="10"/>
  <c r="M2010" i="10"/>
  <c r="M2011" i="10" l="1"/>
  <c r="J2012" i="10"/>
  <c r="L2011" i="10"/>
  <c r="I2012" i="10"/>
  <c r="I2013" i="10" l="1"/>
  <c r="L2012" i="10"/>
  <c r="M2012" i="10"/>
  <c r="J2013" i="10"/>
  <c r="M2013" i="10" l="1"/>
  <c r="J2014" i="10"/>
  <c r="L2013" i="10"/>
  <c r="I2014" i="10"/>
  <c r="I2015" i="10" l="1"/>
  <c r="L2014" i="10"/>
  <c r="M2014" i="10"/>
  <c r="J2015" i="10"/>
  <c r="J2016" i="10" l="1"/>
  <c r="M2015" i="10"/>
  <c r="I2016" i="10"/>
  <c r="L2015" i="10"/>
  <c r="I2017" i="10" l="1"/>
  <c r="L2016" i="10"/>
  <c r="J2017" i="10"/>
  <c r="M2016" i="10"/>
  <c r="J2018" i="10" l="1"/>
  <c r="M2017" i="10"/>
  <c r="I2018" i="10"/>
  <c r="L2017" i="10"/>
  <c r="L2018" i="10" l="1"/>
  <c r="I2019" i="10"/>
  <c r="J2019" i="10"/>
  <c r="M2018" i="10"/>
  <c r="M2019" i="10" l="1"/>
  <c r="J2020" i="10"/>
  <c r="L2019" i="10"/>
  <c r="I2020" i="10"/>
  <c r="L2020" i="10" l="1"/>
  <c r="I2021" i="10"/>
  <c r="M2020" i="10"/>
  <c r="J2021" i="10"/>
  <c r="M2021" i="10" l="1"/>
  <c r="J2022" i="10"/>
  <c r="R56" i="10"/>
  <c r="AB12" i="10" s="1"/>
  <c r="L2021" i="10"/>
  <c r="I2022" i="10"/>
  <c r="Q56" i="10"/>
  <c r="AA12" i="10" s="1"/>
  <c r="I2023" i="10" l="1"/>
  <c r="L2022" i="10"/>
  <c r="M2022" i="10"/>
  <c r="J2023" i="10"/>
  <c r="J2024" i="10" l="1"/>
  <c r="M2023" i="10"/>
  <c r="I2024" i="10"/>
  <c r="L2023" i="10"/>
  <c r="I2025" i="10" l="1"/>
  <c r="L2024" i="10"/>
  <c r="J2025" i="10"/>
  <c r="M2024" i="10"/>
  <c r="J2026" i="10" l="1"/>
  <c r="M2025" i="10"/>
  <c r="I2026" i="10"/>
  <c r="L2025" i="10"/>
  <c r="L2026" i="10" l="1"/>
  <c r="I2027" i="10"/>
  <c r="J2027" i="10"/>
  <c r="M2026" i="10"/>
  <c r="M2027" i="10" l="1"/>
  <c r="J2028" i="10"/>
  <c r="L2027" i="10"/>
  <c r="I2028" i="10"/>
  <c r="L2028" i="10" l="1"/>
  <c r="I2029" i="10"/>
  <c r="M2028" i="10"/>
  <c r="J2029" i="10"/>
  <c r="M2029" i="10" l="1"/>
  <c r="J2030" i="10"/>
  <c r="I2030" i="10"/>
  <c r="L2029" i="10"/>
  <c r="I2031" i="10" l="1"/>
  <c r="L2030" i="10"/>
  <c r="J2031" i="10"/>
  <c r="M2030" i="10"/>
  <c r="J2032" i="10" l="1"/>
  <c r="M2031" i="10"/>
  <c r="I2032" i="10"/>
  <c r="L2031" i="10"/>
  <c r="I2033" i="10" l="1"/>
  <c r="L2032" i="10"/>
  <c r="J2033" i="10"/>
  <c r="M2032" i="10"/>
  <c r="J2034" i="10" l="1"/>
  <c r="M2033" i="10"/>
  <c r="L2033" i="10"/>
  <c r="I2034" i="10"/>
  <c r="L2034" i="10" l="1"/>
  <c r="I2035" i="10"/>
  <c r="M2034" i="10"/>
  <c r="J2035" i="10"/>
  <c r="M2035" i="10" l="1"/>
  <c r="J2036" i="10"/>
  <c r="L2035" i="10"/>
  <c r="I2036" i="10"/>
  <c r="L2036" i="10" l="1"/>
  <c r="I2037" i="10"/>
  <c r="M2036" i="10"/>
  <c r="J2037" i="10"/>
  <c r="M2037" i="10" l="1"/>
  <c r="J2038" i="10"/>
  <c r="I2038" i="10"/>
  <c r="L2037" i="10"/>
  <c r="I2039" i="10" l="1"/>
  <c r="L2038" i="10"/>
  <c r="J2039" i="10"/>
  <c r="M2038" i="10"/>
  <c r="J2040" i="10" l="1"/>
  <c r="M2039" i="10"/>
  <c r="I2040" i="10"/>
  <c r="L2039" i="10"/>
  <c r="I2041" i="10" l="1"/>
  <c r="L2040" i="10"/>
  <c r="J2041" i="10"/>
  <c r="M2040" i="10"/>
  <c r="J2042" i="10" l="1"/>
  <c r="M2041" i="10"/>
  <c r="L2041" i="10"/>
  <c r="I2042" i="10"/>
  <c r="L2042" i="10" l="1"/>
  <c r="I2043" i="10"/>
  <c r="M2042" i="10"/>
  <c r="J2043" i="10"/>
  <c r="M2043" i="10" l="1"/>
  <c r="J2044" i="10"/>
  <c r="L2043" i="10"/>
  <c r="I2044" i="10"/>
  <c r="I2045" i="10" l="1"/>
  <c r="L2044" i="10"/>
  <c r="M2044" i="10"/>
  <c r="J2045" i="10"/>
  <c r="J2046" i="10" l="1"/>
  <c r="M2045" i="10"/>
  <c r="I2046" i="10"/>
  <c r="L2045" i="10"/>
  <c r="L2046" i="10" l="1"/>
  <c r="I2047" i="10"/>
  <c r="M2046" i="10"/>
  <c r="J2047" i="10"/>
  <c r="M2047" i="10" l="1"/>
  <c r="J2048" i="10"/>
  <c r="L2047" i="10"/>
  <c r="I2048" i="10"/>
  <c r="I2049" i="10" l="1"/>
  <c r="L2048" i="10"/>
  <c r="J2049" i="10"/>
  <c r="M2048" i="10"/>
  <c r="J2050" i="10" l="1"/>
  <c r="M2049" i="10"/>
  <c r="L2049" i="10"/>
  <c r="I2050" i="10"/>
  <c r="L2050" i="10" l="1"/>
  <c r="I2051" i="10"/>
  <c r="M2050" i="10"/>
  <c r="J2051" i="10"/>
  <c r="J2052" i="10" l="1"/>
  <c r="M2051" i="10"/>
  <c r="I2052" i="10"/>
  <c r="L2051" i="10"/>
  <c r="I2053" i="10" l="1"/>
  <c r="L2052" i="10"/>
  <c r="J2053" i="10"/>
  <c r="M2052" i="10"/>
  <c r="M2053" i="10" l="1"/>
  <c r="J2054" i="10"/>
  <c r="L2053" i="10"/>
  <c r="I2054" i="10"/>
  <c r="L2054" i="10" l="1"/>
  <c r="I2055" i="10"/>
  <c r="J2055" i="10"/>
  <c r="M2054" i="10"/>
  <c r="J2056" i="10" l="1"/>
  <c r="M2055" i="10"/>
  <c r="I2056" i="10"/>
  <c r="L2055" i="10"/>
  <c r="I2057" i="10" l="1"/>
  <c r="L2056" i="10"/>
  <c r="M2056" i="10"/>
  <c r="J2057" i="10"/>
  <c r="M2057" i="10" l="1"/>
  <c r="J2058" i="10"/>
  <c r="I2058" i="10"/>
  <c r="L2057" i="10"/>
  <c r="L2058" i="10" l="1"/>
  <c r="I2059" i="10"/>
  <c r="J2059" i="10"/>
  <c r="M2058" i="10"/>
  <c r="M2059" i="10" l="1"/>
  <c r="J2060" i="10"/>
  <c r="L2059" i="10"/>
  <c r="I2060" i="10"/>
  <c r="I2061" i="10" l="1"/>
  <c r="L2060" i="10"/>
  <c r="M2060" i="10"/>
  <c r="J2061" i="10"/>
  <c r="J2062" i="10" l="1"/>
  <c r="M2061" i="10"/>
  <c r="I2062" i="10"/>
  <c r="L2061" i="10"/>
  <c r="L2062" i="10" l="1"/>
  <c r="I2063" i="10"/>
  <c r="M2062" i="10"/>
  <c r="J2063" i="10"/>
  <c r="M2063" i="10" l="1"/>
  <c r="J2064" i="10"/>
  <c r="L2063" i="10"/>
  <c r="I2064" i="10"/>
  <c r="I2065" i="10" l="1"/>
  <c r="L2064" i="10"/>
  <c r="J2065" i="10"/>
  <c r="M2064" i="10"/>
  <c r="J2066" i="10" l="1"/>
  <c r="M2065" i="10"/>
  <c r="L2065" i="10"/>
  <c r="I2066" i="10"/>
  <c r="L2066" i="10" l="1"/>
  <c r="I2067" i="10"/>
  <c r="M2066" i="10"/>
  <c r="J2067" i="10"/>
  <c r="J2068" i="10" l="1"/>
  <c r="M2067" i="10"/>
  <c r="I2068" i="10"/>
  <c r="L2067" i="10"/>
  <c r="I2069" i="10" l="1"/>
  <c r="L2068" i="10"/>
  <c r="J2069" i="10"/>
  <c r="M2068" i="10"/>
  <c r="M2069" i="10" l="1"/>
  <c r="J2070" i="10"/>
  <c r="L2069" i="10"/>
  <c r="I2070" i="10"/>
  <c r="L2070" i="10" l="1"/>
  <c r="I2071" i="10"/>
  <c r="J2071" i="10"/>
  <c r="M2070" i="10"/>
  <c r="J2072" i="10" l="1"/>
  <c r="M2071" i="10"/>
  <c r="I2072" i="10"/>
  <c r="L2071" i="10"/>
  <c r="I2073" i="10" l="1"/>
  <c r="L2072" i="10"/>
  <c r="M2072" i="10"/>
  <c r="J2073" i="10"/>
  <c r="M2073" i="10" l="1"/>
  <c r="J2074" i="10"/>
  <c r="I2074" i="10"/>
  <c r="L2073" i="10"/>
  <c r="L2074" i="10" l="1"/>
  <c r="I2075" i="10"/>
  <c r="J2075" i="10"/>
  <c r="M2074" i="10"/>
  <c r="M2075" i="10" l="1"/>
  <c r="J2076" i="10"/>
  <c r="L2075" i="10"/>
  <c r="I2076" i="10"/>
  <c r="I2077" i="10" l="1"/>
  <c r="L2076" i="10"/>
  <c r="M2076" i="10"/>
  <c r="J2077" i="10"/>
  <c r="J2078" i="10" l="1"/>
  <c r="M2077" i="10"/>
  <c r="I2078" i="10"/>
  <c r="L2077" i="10"/>
  <c r="L2078" i="10" l="1"/>
  <c r="I2079" i="10"/>
  <c r="M2078" i="10"/>
  <c r="J2079" i="10"/>
  <c r="M2079" i="10" l="1"/>
  <c r="J2080" i="10"/>
  <c r="L2079" i="10"/>
  <c r="I2080" i="10"/>
  <c r="I2081" i="10" l="1"/>
  <c r="L2080" i="10"/>
  <c r="J2081" i="10"/>
  <c r="M2080" i="10"/>
  <c r="J2082" i="10" l="1"/>
  <c r="M2081" i="10"/>
  <c r="L2081" i="10"/>
  <c r="I2082" i="10"/>
  <c r="L2082" i="10" l="1"/>
  <c r="I2083" i="10"/>
  <c r="M2082" i="10"/>
  <c r="J2083" i="10"/>
  <c r="J2084" i="10" l="1"/>
  <c r="M2083" i="10"/>
  <c r="I2084" i="10"/>
  <c r="L2083" i="10"/>
  <c r="I2085" i="10" l="1"/>
  <c r="L2084" i="10"/>
  <c r="J2085" i="10"/>
  <c r="M2084" i="10"/>
  <c r="M2085" i="10" l="1"/>
  <c r="J2086" i="10"/>
  <c r="L2085" i="10"/>
  <c r="I2086" i="10"/>
  <c r="L2086" i="10" l="1"/>
  <c r="I2087" i="10"/>
  <c r="J2087" i="10"/>
  <c r="M2086" i="10"/>
  <c r="J2088" i="10" l="1"/>
  <c r="M2087" i="10"/>
  <c r="I2088" i="10"/>
  <c r="L2087" i="10"/>
  <c r="I2089" i="10" l="1"/>
  <c r="L2088" i="10"/>
  <c r="M2088" i="10"/>
  <c r="J2089" i="10"/>
  <c r="M2089" i="10" l="1"/>
  <c r="J2090" i="10"/>
  <c r="I2090" i="10"/>
  <c r="L2089" i="10"/>
  <c r="I2091" i="10" l="1"/>
  <c r="L2090" i="10"/>
  <c r="M2090" i="10"/>
  <c r="J2091" i="10"/>
  <c r="M2091" i="10" l="1"/>
  <c r="J2092" i="10"/>
  <c r="L2091" i="10"/>
  <c r="I2092" i="10"/>
  <c r="I2093" i="10" l="1"/>
  <c r="L2092" i="10"/>
  <c r="M2092" i="10"/>
  <c r="J2093" i="10"/>
  <c r="M2093" i="10" l="1"/>
  <c r="J2094" i="10"/>
  <c r="L2093" i="10"/>
  <c r="I2094" i="10"/>
  <c r="I2095" i="10" l="1"/>
  <c r="L2094" i="10"/>
  <c r="M2094" i="10"/>
  <c r="J2095" i="10"/>
  <c r="M2095" i="10" l="1"/>
  <c r="J2096" i="10"/>
  <c r="L2095" i="10"/>
  <c r="I2096" i="10"/>
  <c r="I2097" i="10" l="1"/>
  <c r="L2096" i="10"/>
  <c r="M2096" i="10"/>
  <c r="J2097" i="10"/>
  <c r="M2097" i="10" l="1"/>
  <c r="J2098" i="10"/>
  <c r="I2098" i="10"/>
  <c r="L2097" i="10"/>
  <c r="L2098" i="10" l="1"/>
  <c r="I2099" i="10"/>
  <c r="M2098" i="10"/>
  <c r="J2099" i="10"/>
  <c r="M2099" i="10" l="1"/>
  <c r="J2100" i="10"/>
  <c r="I2100" i="10"/>
  <c r="L2099" i="10"/>
  <c r="L2100" i="10" l="1"/>
  <c r="I2101" i="10"/>
  <c r="M2100" i="10"/>
  <c r="J2101" i="10"/>
  <c r="M2101" i="10" l="1"/>
  <c r="J2102" i="10"/>
  <c r="I2102" i="10"/>
  <c r="L2101" i="10"/>
  <c r="I2103" i="10" l="1"/>
  <c r="L2102" i="10"/>
  <c r="M2102" i="10"/>
  <c r="J2103" i="10"/>
  <c r="M2103" i="10" l="1"/>
  <c r="J2104" i="10"/>
  <c r="L2103" i="10"/>
  <c r="I2104" i="10"/>
  <c r="I2105" i="10" l="1"/>
  <c r="L2104" i="10"/>
  <c r="M2104" i="10"/>
  <c r="J2105" i="10"/>
  <c r="M2105" i="10" l="1"/>
  <c r="J2106" i="10"/>
  <c r="I2106" i="10"/>
  <c r="L2105" i="10"/>
  <c r="I2107" i="10" l="1"/>
  <c r="L2106" i="10"/>
  <c r="M2106" i="10"/>
  <c r="J2107" i="10"/>
  <c r="M2107" i="10" l="1"/>
  <c r="J2108" i="10"/>
  <c r="L2107" i="10"/>
  <c r="I2108" i="10"/>
  <c r="I2109" i="10" l="1"/>
  <c r="L2108" i="10"/>
  <c r="M2108" i="10"/>
  <c r="J2109" i="10"/>
  <c r="M2109" i="10" l="1"/>
  <c r="J2110" i="10"/>
  <c r="L2109" i="10"/>
  <c r="I2110" i="10"/>
  <c r="I2111" i="10" l="1"/>
  <c r="L2110" i="10"/>
  <c r="M2110" i="10"/>
  <c r="J2111" i="10"/>
  <c r="M2111" i="10" l="1"/>
  <c r="J2112" i="10"/>
  <c r="L2111" i="10"/>
  <c r="I2112" i="10"/>
  <c r="I2113" i="10" l="1"/>
  <c r="L2112" i="10"/>
  <c r="M2112" i="10"/>
  <c r="J2113" i="10"/>
  <c r="M2113" i="10" l="1"/>
  <c r="J2114" i="10"/>
  <c r="L2113" i="10"/>
  <c r="I2114" i="10"/>
  <c r="I2115" i="10" l="1"/>
  <c r="L2114" i="10"/>
  <c r="M2114" i="10"/>
  <c r="J2115" i="10"/>
  <c r="M2115" i="10" l="1"/>
  <c r="J2116" i="10"/>
  <c r="L2115" i="10"/>
  <c r="I2116" i="10"/>
  <c r="I2117" i="10" l="1"/>
  <c r="L2116" i="10"/>
  <c r="M2116" i="10"/>
  <c r="J2117" i="10"/>
  <c r="M2117" i="10" l="1"/>
  <c r="J2118" i="10"/>
  <c r="L2117" i="10"/>
  <c r="I2118" i="10"/>
  <c r="I2119" i="10" l="1"/>
  <c r="L2118" i="10"/>
  <c r="M2118" i="10"/>
  <c r="J2119" i="10"/>
  <c r="M2119" i="10" l="1"/>
  <c r="J2120" i="10"/>
  <c r="L2119" i="10"/>
  <c r="I2120" i="10"/>
  <c r="I2121" i="10" l="1"/>
  <c r="L2120" i="10"/>
  <c r="M2120" i="10"/>
  <c r="J2121" i="10"/>
  <c r="M2121" i="10" l="1"/>
  <c r="J2122" i="10"/>
  <c r="L2121" i="10"/>
  <c r="I2122" i="10"/>
  <c r="L2122" i="10" l="1"/>
  <c r="I2123" i="10"/>
  <c r="M2122" i="10"/>
  <c r="J2123" i="10"/>
  <c r="M2123" i="10" l="1"/>
  <c r="J2124" i="10"/>
  <c r="I2124" i="10"/>
  <c r="L2123" i="10"/>
  <c r="I2125" i="10" l="1"/>
  <c r="L2124" i="10"/>
  <c r="M2124" i="10"/>
  <c r="J2125" i="10"/>
  <c r="M2125" i="10" l="1"/>
  <c r="J2126" i="10"/>
  <c r="L2125" i="10"/>
  <c r="I2126" i="10"/>
  <c r="I2127" i="10" l="1"/>
  <c r="L2126" i="10"/>
  <c r="M2126" i="10"/>
  <c r="J2127" i="10"/>
  <c r="M2127" i="10" l="1"/>
  <c r="J2128" i="10"/>
  <c r="L2127" i="10"/>
  <c r="I2128" i="10"/>
  <c r="I2129" i="10" l="1"/>
  <c r="L2128" i="10"/>
  <c r="M2128" i="10"/>
  <c r="J2129" i="10"/>
  <c r="M2129" i="10" l="1"/>
  <c r="J2130" i="10"/>
  <c r="L2129" i="10"/>
  <c r="I2130" i="10"/>
  <c r="I2131" i="10" l="1"/>
  <c r="L2130" i="10"/>
  <c r="M2130" i="10"/>
  <c r="J2131" i="10"/>
  <c r="M2131" i="10" l="1"/>
  <c r="J2132" i="10"/>
  <c r="I2132" i="10"/>
  <c r="L2131" i="10"/>
  <c r="I2133" i="10" l="1"/>
  <c r="L2132" i="10"/>
  <c r="M2132" i="10"/>
  <c r="J2133" i="10"/>
  <c r="M2133" i="10" l="1"/>
  <c r="J2134" i="10"/>
  <c r="I2134" i="10"/>
  <c r="L2133" i="10"/>
  <c r="L2134" i="10" l="1"/>
  <c r="I2135" i="10"/>
  <c r="M2134" i="10"/>
  <c r="J2135" i="10"/>
  <c r="M2135" i="10" l="1"/>
  <c r="J2136" i="10"/>
  <c r="L2135" i="10"/>
  <c r="I2136" i="10"/>
  <c r="I2137" i="10" l="1"/>
  <c r="L2136" i="10"/>
  <c r="M2136" i="10"/>
  <c r="J2137" i="10"/>
  <c r="M2137" i="10" l="1"/>
  <c r="J2138" i="10"/>
  <c r="I2138" i="10"/>
  <c r="L2137" i="10"/>
  <c r="I2139" i="10" l="1"/>
  <c r="L2138" i="10"/>
  <c r="M2138" i="10"/>
  <c r="J2139" i="10"/>
  <c r="M2139" i="10" l="1"/>
  <c r="J2140" i="10"/>
  <c r="L2139" i="10"/>
  <c r="I2140" i="10"/>
  <c r="I2141" i="10" l="1"/>
  <c r="L2140" i="10"/>
  <c r="M2140" i="10"/>
  <c r="J2141" i="10"/>
  <c r="M2141" i="10" l="1"/>
  <c r="J2142" i="10"/>
  <c r="L2141" i="10"/>
  <c r="I2142" i="10"/>
  <c r="I2143" i="10" l="1"/>
  <c r="L2142" i="10"/>
  <c r="M2142" i="10"/>
  <c r="J2143" i="10"/>
  <c r="M2143" i="10" l="1"/>
  <c r="J2144" i="10"/>
  <c r="L2143" i="10"/>
  <c r="I2144" i="10"/>
  <c r="I2145" i="10" l="1"/>
  <c r="L2144" i="10"/>
  <c r="M2144" i="10"/>
  <c r="J2145" i="10"/>
  <c r="M2145" i="10" l="1"/>
  <c r="J2146" i="10"/>
  <c r="L2145" i="10"/>
  <c r="I2146" i="10"/>
  <c r="I2147" i="10" l="1"/>
  <c r="L2146" i="10"/>
  <c r="M2146" i="10"/>
  <c r="J2147" i="10"/>
  <c r="M2147" i="10" l="1"/>
  <c r="J2148" i="10"/>
  <c r="L2147" i="10"/>
  <c r="I2148" i="10"/>
  <c r="I2149" i="10" l="1"/>
  <c r="L2148" i="10"/>
  <c r="M2148" i="10"/>
  <c r="J2149" i="10"/>
  <c r="M2149" i="10" l="1"/>
  <c r="J2150" i="10"/>
  <c r="L2149" i="10"/>
  <c r="I2150" i="10"/>
  <c r="I2151" i="10" l="1"/>
  <c r="L2150" i="10"/>
  <c r="M2150" i="10"/>
  <c r="J2151" i="10"/>
  <c r="M2151" i="10" l="1"/>
  <c r="J2152" i="10"/>
  <c r="L2151" i="10"/>
  <c r="I2152" i="10"/>
  <c r="I2153" i="10" l="1"/>
  <c r="L2152" i="10"/>
  <c r="M2152" i="10"/>
  <c r="J2153" i="10"/>
  <c r="M2153" i="10" l="1"/>
  <c r="J2154" i="10"/>
  <c r="L2153" i="10"/>
  <c r="I2154" i="10"/>
  <c r="I2155" i="10" l="1"/>
  <c r="L2154" i="10"/>
  <c r="M2154" i="10"/>
  <c r="J2155" i="10"/>
  <c r="M2155" i="10" l="1"/>
  <c r="J2156" i="10"/>
  <c r="I2156" i="10"/>
  <c r="L2155" i="10"/>
  <c r="I2157" i="10" l="1"/>
  <c r="L2156" i="10"/>
  <c r="M2156" i="10"/>
  <c r="J2157" i="10"/>
  <c r="M2157" i="10" l="1"/>
  <c r="J2158" i="10"/>
  <c r="I2158" i="10"/>
  <c r="L2157" i="10"/>
  <c r="L2158" i="10" l="1"/>
  <c r="I2159" i="10"/>
  <c r="M2158" i="10"/>
  <c r="J2159" i="10"/>
  <c r="M2159" i="10" l="1"/>
  <c r="J2160" i="10"/>
  <c r="L2159" i="10"/>
  <c r="I2160" i="10"/>
  <c r="I2161" i="10" l="1"/>
  <c r="L2160" i="10"/>
  <c r="M2160" i="10"/>
  <c r="J2161" i="10"/>
  <c r="M2161" i="10" l="1"/>
  <c r="J2162" i="10"/>
  <c r="I2162" i="10"/>
  <c r="L2161" i="10"/>
  <c r="I2163" i="10" l="1"/>
  <c r="L2162" i="10"/>
  <c r="M2162" i="10"/>
  <c r="J2163" i="10"/>
  <c r="M2163" i="10" l="1"/>
  <c r="J2164" i="10"/>
  <c r="L2163" i="10"/>
  <c r="I2164" i="10"/>
  <c r="I2165" i="10" l="1"/>
  <c r="L2164" i="10"/>
  <c r="M2164" i="10"/>
  <c r="J2165" i="10"/>
  <c r="M2165" i="10" l="1"/>
  <c r="J2166" i="10"/>
  <c r="L2165" i="10"/>
  <c r="I2166" i="10"/>
  <c r="I2167" i="10" l="1"/>
  <c r="L2166" i="10"/>
  <c r="M2166" i="10"/>
  <c r="J2167" i="10"/>
  <c r="M2167" i="10" l="1"/>
  <c r="J2168" i="10"/>
  <c r="L2167" i="10"/>
  <c r="I2168" i="10"/>
  <c r="I2169" i="10" l="1"/>
  <c r="L2168" i="10"/>
  <c r="M2168" i="10"/>
  <c r="J2169" i="10"/>
  <c r="M2169" i="10" l="1"/>
  <c r="J2170" i="10"/>
  <c r="I2170" i="10"/>
  <c r="L2169" i="10"/>
  <c r="L2170" i="10" l="1"/>
  <c r="I2171" i="10"/>
  <c r="M2170" i="10"/>
  <c r="J2171" i="10"/>
  <c r="M2171" i="10" l="1"/>
  <c r="J2172" i="10"/>
  <c r="I2172" i="10"/>
  <c r="L2171" i="10"/>
  <c r="L2172" i="10" l="1"/>
  <c r="I2173" i="10"/>
  <c r="M2172" i="10"/>
  <c r="J2173" i="10"/>
  <c r="M2173" i="10" l="1"/>
  <c r="J2174" i="10"/>
  <c r="I2174" i="10"/>
  <c r="L2173" i="10"/>
  <c r="I2175" i="10" l="1"/>
  <c r="L2174" i="10"/>
  <c r="M2174" i="10"/>
  <c r="J2175" i="10"/>
  <c r="M2175" i="10" l="1"/>
  <c r="J2176" i="10"/>
  <c r="L2175" i="10"/>
  <c r="I2176" i="10"/>
  <c r="I2177" i="10" l="1"/>
  <c r="L2176" i="10"/>
  <c r="M2176" i="10"/>
  <c r="J2177" i="10"/>
  <c r="M2177" i="10" l="1"/>
  <c r="J2178" i="10"/>
  <c r="I2178" i="10"/>
  <c r="L2177" i="10"/>
  <c r="L2178" i="10" l="1"/>
  <c r="I2179" i="10"/>
  <c r="M2178" i="10"/>
  <c r="J2179" i="10"/>
  <c r="M2179" i="10" l="1"/>
  <c r="J2180" i="10"/>
  <c r="L2179" i="10"/>
  <c r="I2180" i="10"/>
  <c r="I2181" i="10" l="1"/>
  <c r="L2180" i="10"/>
  <c r="M2180" i="10"/>
  <c r="J2181" i="10"/>
  <c r="M2181" i="10" l="1"/>
  <c r="J2182" i="10"/>
  <c r="I2182" i="10"/>
  <c r="L2181" i="10"/>
  <c r="I2183" i="10" l="1"/>
  <c r="L2182" i="10"/>
  <c r="M2182" i="10"/>
  <c r="J2183" i="10"/>
  <c r="M2183" i="10" l="1"/>
  <c r="J2184" i="10"/>
  <c r="L2183" i="10"/>
  <c r="I2184" i="10"/>
  <c r="I2185" i="10" l="1"/>
  <c r="L2184" i="10"/>
  <c r="M2184" i="10"/>
  <c r="J2185" i="10"/>
  <c r="M2185" i="10" l="1"/>
  <c r="J2186" i="10"/>
  <c r="L2185" i="10"/>
  <c r="I2186" i="10"/>
  <c r="L2186" i="10" l="1"/>
  <c r="I2187" i="10"/>
  <c r="M2186" i="10"/>
  <c r="J2187" i="10"/>
  <c r="M2187" i="10" l="1"/>
  <c r="J2188" i="10"/>
  <c r="I2188" i="10"/>
  <c r="L2187" i="10"/>
  <c r="I2189" i="10" l="1"/>
  <c r="L2188" i="10"/>
  <c r="M2188" i="10"/>
  <c r="J2189" i="10"/>
  <c r="M2189" i="10" l="1"/>
  <c r="J2190" i="10"/>
  <c r="I2190" i="10"/>
  <c r="L2189" i="10"/>
  <c r="L2190" i="10" l="1"/>
  <c r="I2191" i="10"/>
  <c r="M2190" i="10"/>
  <c r="J2191" i="10"/>
  <c r="M2191" i="10" l="1"/>
  <c r="J2192" i="10"/>
  <c r="L2191" i="10"/>
  <c r="I2192" i="10"/>
  <c r="I2193" i="10" l="1"/>
  <c r="L2192" i="10"/>
  <c r="M2192" i="10"/>
  <c r="J2193" i="10"/>
  <c r="M2193" i="10" l="1"/>
  <c r="J2194" i="10"/>
  <c r="L2193" i="10"/>
  <c r="I2194" i="10"/>
  <c r="I2195" i="10" l="1"/>
  <c r="L2194" i="10"/>
  <c r="M2194" i="10"/>
  <c r="J2195" i="10"/>
  <c r="M2195" i="10" l="1"/>
  <c r="J2196" i="10"/>
  <c r="L2195" i="10"/>
  <c r="I2196" i="10"/>
  <c r="L2196" i="10" l="1"/>
  <c r="I2197" i="10"/>
  <c r="M2196" i="10"/>
  <c r="J2197" i="10"/>
  <c r="M2197" i="10" l="1"/>
  <c r="J2198" i="10"/>
  <c r="L2197" i="10"/>
  <c r="I2198" i="10"/>
  <c r="I2199" i="10" l="1"/>
  <c r="L2198" i="10"/>
  <c r="M2198" i="10"/>
  <c r="J2199" i="10"/>
  <c r="M2199" i="10" l="1"/>
  <c r="J2200" i="10"/>
  <c r="I2200" i="10"/>
  <c r="L2199" i="10"/>
  <c r="I2201" i="10" l="1"/>
  <c r="L2200" i="10"/>
  <c r="M2200" i="10"/>
  <c r="J2201" i="10"/>
  <c r="M2201" i="10" l="1"/>
  <c r="J2202" i="10"/>
  <c r="I2202" i="10"/>
  <c r="L2201" i="10"/>
  <c r="I2203" i="10" l="1"/>
  <c r="L2202" i="10"/>
  <c r="M2202" i="10"/>
  <c r="J2203" i="10"/>
  <c r="M2203" i="10" l="1"/>
  <c r="J2204" i="10"/>
  <c r="L2203" i="10"/>
  <c r="I2204" i="10"/>
  <c r="I2205" i="10" l="1"/>
  <c r="L2204" i="10"/>
  <c r="M2204" i="10"/>
  <c r="J2205" i="10"/>
  <c r="M2205" i="10" l="1"/>
  <c r="J2206" i="10"/>
  <c r="L2205" i="10"/>
  <c r="I2206" i="10"/>
  <c r="I2207" i="10" l="1"/>
  <c r="L2206" i="10"/>
  <c r="M2206" i="10"/>
  <c r="J2207" i="10"/>
  <c r="M2207" i="10" l="1"/>
  <c r="J2208" i="10"/>
  <c r="I2208" i="10"/>
  <c r="L2207" i="10"/>
  <c r="L2208" i="10" l="1"/>
  <c r="I2209" i="10"/>
  <c r="M2208" i="10"/>
  <c r="J2209" i="10"/>
  <c r="M2209" i="10" l="1"/>
  <c r="J2210" i="10"/>
  <c r="I2210" i="10"/>
  <c r="L2209" i="10"/>
  <c r="L2210" i="10" l="1"/>
  <c r="I2211" i="10"/>
  <c r="M2210" i="10"/>
  <c r="J2211" i="10"/>
  <c r="M2211" i="10" l="1"/>
  <c r="J2212" i="10"/>
  <c r="I2212" i="10"/>
  <c r="L2211" i="10"/>
  <c r="L2212" i="10" l="1"/>
  <c r="I2213" i="10"/>
  <c r="M2212" i="10"/>
  <c r="J2213" i="10"/>
  <c r="M2213" i="10" l="1"/>
  <c r="J2214" i="10"/>
  <c r="L2213" i="10"/>
  <c r="I2214" i="10"/>
  <c r="I2215" i="10" l="1"/>
  <c r="L2214" i="10"/>
  <c r="M2214" i="10"/>
  <c r="J2215" i="10"/>
  <c r="M2215" i="10" l="1"/>
  <c r="J2216" i="10"/>
  <c r="I2216" i="10"/>
  <c r="L2215" i="10"/>
  <c r="I2217" i="10" l="1"/>
  <c r="L2216" i="10"/>
  <c r="M2216" i="10"/>
  <c r="J2217" i="10"/>
  <c r="M2217" i="10" l="1"/>
  <c r="J2218" i="10"/>
  <c r="L2217" i="10"/>
  <c r="I2218" i="10"/>
  <c r="I2219" i="10" l="1"/>
  <c r="L2218" i="10"/>
  <c r="M2218" i="10"/>
  <c r="J2219" i="10"/>
  <c r="M2219" i="10" l="1"/>
  <c r="J2220" i="10"/>
  <c r="L2219" i="10"/>
  <c r="I2220" i="10"/>
  <c r="I2221" i="10" l="1"/>
  <c r="L2220" i="10"/>
  <c r="M2220" i="10"/>
  <c r="J2221" i="10"/>
  <c r="M2221" i="10" l="1"/>
  <c r="J2222" i="10"/>
  <c r="L2221" i="10"/>
  <c r="I2222" i="10"/>
  <c r="I2223" i="10" l="1"/>
  <c r="L2222" i="10"/>
  <c r="M2222" i="10"/>
  <c r="J2223" i="10"/>
  <c r="M2223" i="10" l="1"/>
  <c r="J2224" i="10"/>
  <c r="L2223" i="10"/>
  <c r="I2224" i="10"/>
  <c r="I2225" i="10" l="1"/>
  <c r="L2224" i="10"/>
  <c r="M2224" i="10"/>
  <c r="J2225" i="10"/>
  <c r="M2225" i="10" l="1"/>
  <c r="J2226" i="10"/>
  <c r="L2225" i="10"/>
  <c r="I2226" i="10"/>
  <c r="I2227" i="10" l="1"/>
  <c r="L2226" i="10"/>
  <c r="M2226" i="10"/>
  <c r="J2227" i="10"/>
  <c r="M2227" i="10" l="1"/>
  <c r="J2228" i="10"/>
  <c r="I2228" i="10"/>
  <c r="L2227" i="10"/>
  <c r="L2228" i="10" l="1"/>
  <c r="I2229" i="10"/>
  <c r="M2228" i="10"/>
  <c r="J2229" i="10"/>
  <c r="M2229" i="10" l="1"/>
  <c r="J2230" i="10"/>
  <c r="L2229" i="10"/>
  <c r="I2230" i="10"/>
  <c r="I2231" i="10" l="1"/>
  <c r="L2230" i="10"/>
  <c r="M2230" i="10"/>
  <c r="J2231" i="10"/>
  <c r="M2231" i="10" l="1"/>
  <c r="J2232" i="10"/>
  <c r="I2232" i="10"/>
  <c r="L2231" i="10"/>
  <c r="L2232" i="10" l="1"/>
  <c r="I2233" i="10"/>
  <c r="M2232" i="10"/>
  <c r="J2233" i="10"/>
  <c r="M2233" i="10" l="1"/>
  <c r="J2234" i="10"/>
  <c r="I2234" i="10"/>
  <c r="L2233" i="10"/>
  <c r="L2234" i="10" l="1"/>
  <c r="I2235" i="10"/>
  <c r="M2234" i="10"/>
  <c r="J2235" i="10"/>
  <c r="M2235" i="10" l="1"/>
  <c r="J2236" i="10"/>
  <c r="I2236" i="10"/>
  <c r="L2235" i="10"/>
  <c r="L2236" i="10" l="1"/>
  <c r="I2237" i="10"/>
  <c r="M2236" i="10"/>
  <c r="J2237" i="10"/>
  <c r="M2237" i="10" l="1"/>
  <c r="J2238" i="10"/>
  <c r="L2237" i="10"/>
  <c r="I2238" i="10"/>
  <c r="I2239" i="10" l="1"/>
  <c r="L2238" i="10"/>
  <c r="M2238" i="10"/>
  <c r="J2239" i="10"/>
  <c r="M2239" i="10" l="1"/>
  <c r="J2240" i="10"/>
  <c r="I2240" i="10"/>
  <c r="L2239" i="10"/>
  <c r="I2241" i="10" l="1"/>
  <c r="L2240" i="10"/>
  <c r="M2240" i="10"/>
  <c r="J2241" i="10"/>
  <c r="M2241" i="10" l="1"/>
  <c r="J2242" i="10"/>
  <c r="L2241" i="10"/>
  <c r="I2242" i="10"/>
  <c r="I2243" i="10" l="1"/>
  <c r="L2242" i="10"/>
  <c r="M2242" i="10"/>
  <c r="J2243" i="10"/>
  <c r="M2243" i="10" l="1"/>
  <c r="J2244" i="10"/>
  <c r="I2244" i="10"/>
  <c r="L2243" i="10"/>
  <c r="I2245" i="10" l="1"/>
  <c r="L2244" i="10"/>
  <c r="M2244" i="10"/>
  <c r="J2245" i="10"/>
  <c r="M2245" i="10" l="1"/>
  <c r="J2246" i="10"/>
  <c r="L2245" i="10"/>
  <c r="I2246" i="10"/>
  <c r="I2247" i="10" l="1"/>
  <c r="L2246" i="10"/>
  <c r="M2246" i="10"/>
  <c r="J2247" i="10"/>
  <c r="M2247" i="10" l="1"/>
  <c r="J2248" i="10"/>
  <c r="L2247" i="10"/>
  <c r="I2248" i="10"/>
  <c r="L2248" i="10" l="1"/>
  <c r="I2249" i="10"/>
  <c r="M2248" i="10"/>
  <c r="J2249" i="10"/>
  <c r="M2249" i="10" l="1"/>
  <c r="J2250" i="10"/>
  <c r="I2250" i="10"/>
  <c r="L2249" i="10"/>
  <c r="I2251" i="10" l="1"/>
  <c r="L2250" i="10"/>
  <c r="M2250" i="10"/>
  <c r="J2251" i="10"/>
  <c r="M2251" i="10" l="1"/>
  <c r="J2252" i="10"/>
  <c r="L2251" i="10"/>
  <c r="I2252" i="10"/>
  <c r="I2253" i="10" l="1"/>
  <c r="L2252" i="10"/>
  <c r="M2252" i="10"/>
  <c r="J2253" i="10"/>
  <c r="M2253" i="10" l="1"/>
  <c r="J2254" i="10"/>
  <c r="L2253" i="10"/>
  <c r="I2254" i="10"/>
  <c r="I2255" i="10" l="1"/>
  <c r="L2254" i="10"/>
  <c r="M2254" i="10"/>
  <c r="J2255" i="10"/>
  <c r="M2255" i="10" l="1"/>
  <c r="J2256" i="10"/>
  <c r="L2255" i="10"/>
  <c r="I2256" i="10"/>
  <c r="I2257" i="10" l="1"/>
  <c r="L2256" i="10"/>
  <c r="M2256" i="10"/>
  <c r="J2257" i="10"/>
  <c r="M2257" i="10" l="1"/>
  <c r="J2258" i="10"/>
  <c r="I2258" i="10"/>
  <c r="L2257" i="10"/>
  <c r="L2258" i="10" l="1"/>
  <c r="I2259" i="10"/>
  <c r="M2258" i="10"/>
  <c r="J2259" i="10"/>
  <c r="M2259" i="10" l="1"/>
  <c r="J2260" i="10"/>
  <c r="I2260" i="10"/>
  <c r="L2259" i="10"/>
  <c r="L2260" i="10" l="1"/>
  <c r="I2261" i="10"/>
  <c r="M2260" i="10"/>
  <c r="J2261" i="10"/>
  <c r="M2261" i="10" l="1"/>
  <c r="J2262" i="10"/>
  <c r="L2261" i="10"/>
  <c r="I2262" i="10"/>
  <c r="I2263" i="10" l="1"/>
  <c r="L2262" i="10"/>
  <c r="M2262" i="10"/>
  <c r="J2263" i="10"/>
  <c r="M2263" i="10" l="1"/>
  <c r="J2264" i="10"/>
  <c r="I2264" i="10"/>
  <c r="L2263" i="10"/>
  <c r="L2264" i="10" l="1"/>
  <c r="I2265" i="10"/>
  <c r="M2264" i="10"/>
  <c r="J2265" i="10"/>
  <c r="M2265" i="10" l="1"/>
  <c r="J2266" i="10"/>
  <c r="I2266" i="10"/>
  <c r="L2265" i="10"/>
  <c r="L2266" i="10" l="1"/>
  <c r="I2267" i="10"/>
  <c r="M2266" i="10"/>
  <c r="J2267" i="10"/>
  <c r="M2267" i="10" l="1"/>
  <c r="J2268" i="10"/>
  <c r="L2267" i="10"/>
  <c r="I2268" i="10"/>
  <c r="I2269" i="10" l="1"/>
  <c r="L2268" i="10"/>
  <c r="M2268" i="10"/>
  <c r="J2269" i="10"/>
  <c r="M2269" i="10" l="1"/>
  <c r="J2270" i="10"/>
  <c r="L2269" i="10"/>
  <c r="I2270" i="10"/>
  <c r="I2271" i="10" l="1"/>
  <c r="L2270" i="10"/>
  <c r="M2270" i="10"/>
  <c r="J2271" i="10"/>
  <c r="M2271" i="10" l="1"/>
  <c r="J2272" i="10"/>
  <c r="I2272" i="10"/>
  <c r="L2271" i="10"/>
  <c r="I2273" i="10" l="1"/>
  <c r="L2272" i="10"/>
  <c r="M2272" i="10"/>
  <c r="J2273" i="10"/>
  <c r="M2273" i="10" l="1"/>
  <c r="J2274" i="10"/>
  <c r="R57" i="10"/>
  <c r="AB13" i="10" s="1"/>
  <c r="L2273" i="10"/>
  <c r="I2274" i="10"/>
  <c r="Q57" i="10"/>
  <c r="AA13" i="10" s="1"/>
  <c r="L2274" i="10" l="1"/>
  <c r="I2275" i="10"/>
  <c r="M2274" i="10"/>
  <c r="J2275" i="10"/>
  <c r="M2275" i="10" l="1"/>
  <c r="J2276" i="10"/>
  <c r="I2276" i="10"/>
  <c r="L2275" i="10"/>
  <c r="I2277" i="10" l="1"/>
  <c r="L2276" i="10"/>
  <c r="M2276" i="10"/>
  <c r="J2277" i="10"/>
  <c r="M2277" i="10" l="1"/>
  <c r="J2278" i="10"/>
  <c r="L2277" i="10"/>
  <c r="I2278" i="10"/>
  <c r="I2279" i="10" l="1"/>
  <c r="L2278" i="10"/>
  <c r="M2278" i="10"/>
  <c r="J2279" i="10"/>
  <c r="M2279" i="10" l="1"/>
  <c r="J2280" i="10"/>
  <c r="L2279" i="10"/>
  <c r="I2280" i="10"/>
  <c r="I2281" i="10" l="1"/>
  <c r="L2280" i="10"/>
  <c r="M2280" i="10"/>
  <c r="J2281" i="10"/>
  <c r="M2281" i="10" l="1"/>
  <c r="J2282" i="10"/>
  <c r="I2282" i="10"/>
  <c r="L2281" i="10"/>
  <c r="I2283" i="10" l="1"/>
  <c r="L2282" i="10"/>
  <c r="M2282" i="10"/>
  <c r="J2283" i="10"/>
  <c r="M2283" i="10" l="1"/>
  <c r="J2284" i="10"/>
  <c r="I2284" i="10"/>
  <c r="L2283" i="10"/>
  <c r="L2284" i="10" l="1"/>
  <c r="I2285" i="10"/>
  <c r="M2284" i="10"/>
  <c r="J2285" i="10"/>
  <c r="M2285" i="10" l="1"/>
  <c r="J2286" i="10"/>
  <c r="L2285" i="10"/>
  <c r="I2286" i="10"/>
  <c r="I2287" i="10" l="1"/>
  <c r="L2286" i="10"/>
  <c r="M2286" i="10"/>
  <c r="J2287" i="10"/>
  <c r="M2287" i="10" l="1"/>
  <c r="J2288" i="10"/>
  <c r="I2288" i="10"/>
  <c r="L2287" i="10"/>
  <c r="L2288" i="10" l="1"/>
  <c r="I2289" i="10"/>
  <c r="M2288" i="10"/>
  <c r="J2289" i="10"/>
  <c r="M2289" i="10" l="1"/>
  <c r="J2290" i="10"/>
  <c r="I2290" i="10"/>
  <c r="L2289" i="10"/>
  <c r="L2290" i="10" l="1"/>
  <c r="I2291" i="10"/>
  <c r="M2290" i="10"/>
  <c r="J2291" i="10"/>
  <c r="M2291" i="10" l="1"/>
  <c r="J2292" i="10"/>
  <c r="I2292" i="10"/>
  <c r="L2291" i="10"/>
  <c r="I2293" i="10" l="1"/>
  <c r="L2292" i="10"/>
  <c r="M2292" i="10"/>
  <c r="J2293" i="10"/>
  <c r="M2293" i="10" l="1"/>
  <c r="J2294" i="10"/>
  <c r="L2293" i="10"/>
  <c r="I2294" i="10"/>
  <c r="I2295" i="10" l="1"/>
  <c r="L2294" i="10"/>
  <c r="M2294" i="10"/>
  <c r="J2295" i="10"/>
  <c r="M2295" i="10" l="1"/>
  <c r="J2296" i="10"/>
  <c r="I2296" i="10"/>
  <c r="L2295" i="10"/>
  <c r="I2297" i="10" l="1"/>
  <c r="L2296" i="10"/>
  <c r="M2296" i="10"/>
  <c r="J2297" i="10"/>
  <c r="M2297" i="10" l="1"/>
  <c r="J2298" i="10"/>
  <c r="L2297" i="10"/>
  <c r="I2298" i="10"/>
  <c r="I2299" i="10" l="1"/>
  <c r="L2298" i="10"/>
  <c r="M2298" i="10"/>
  <c r="J2299" i="10"/>
  <c r="M2299" i="10" l="1"/>
  <c r="J2300" i="10"/>
  <c r="L2299" i="10"/>
  <c r="I2300" i="10"/>
  <c r="I2301" i="10" l="1"/>
  <c r="L2300" i="10"/>
  <c r="M2300" i="10"/>
  <c r="J2301" i="10"/>
  <c r="M2301" i="10" l="1"/>
  <c r="J2302" i="10"/>
  <c r="L2301" i="10"/>
  <c r="I2302" i="10"/>
  <c r="I2303" i="10" l="1"/>
  <c r="L2302" i="10"/>
  <c r="M2302" i="10"/>
  <c r="J2303" i="10"/>
  <c r="M2303" i="10" l="1"/>
  <c r="J2304" i="10"/>
  <c r="L2303" i="10"/>
  <c r="I2304" i="10"/>
  <c r="I2305" i="10" l="1"/>
  <c r="L2304" i="10"/>
  <c r="M2304" i="10"/>
  <c r="J2305" i="10"/>
  <c r="M2305" i="10" l="1"/>
  <c r="J2306" i="10"/>
  <c r="L2305" i="10"/>
  <c r="I2306" i="10"/>
  <c r="I2307" i="10" l="1"/>
  <c r="L2306" i="10"/>
  <c r="M2306" i="10"/>
  <c r="J2307" i="10"/>
  <c r="M2307" i="10" l="1"/>
  <c r="J2308" i="10"/>
  <c r="L2307" i="10"/>
  <c r="I2308" i="10"/>
  <c r="I2309" i="10" l="1"/>
  <c r="L2308" i="10"/>
  <c r="M2308" i="10"/>
  <c r="J2309" i="10"/>
  <c r="M2309" i="10" l="1"/>
  <c r="J2310" i="10"/>
  <c r="L2309" i="10"/>
  <c r="I2310" i="10"/>
  <c r="I2311" i="10" l="1"/>
  <c r="L2310" i="10"/>
  <c r="M2310" i="10"/>
  <c r="J2311" i="10"/>
  <c r="M2311" i="10" l="1"/>
  <c r="J2312" i="10"/>
  <c r="I2312" i="10"/>
  <c r="L2311" i="10"/>
  <c r="L2312" i="10" l="1"/>
  <c r="I2313" i="10"/>
  <c r="M2312" i="10"/>
  <c r="J2313" i="10"/>
  <c r="M2313" i="10" l="1"/>
  <c r="J2314" i="10"/>
  <c r="I2314" i="10"/>
  <c r="L2313" i="10"/>
  <c r="L2314" i="10" l="1"/>
  <c r="I2315" i="10"/>
  <c r="M2314" i="10"/>
  <c r="J2315" i="10"/>
  <c r="M2315" i="10" l="1"/>
  <c r="J2316" i="10"/>
  <c r="L2315" i="10"/>
  <c r="I2316" i="10"/>
  <c r="I2317" i="10" l="1"/>
  <c r="L2316" i="10"/>
  <c r="M2316" i="10"/>
  <c r="J2317" i="10"/>
  <c r="M2317" i="10" l="1"/>
  <c r="J2318" i="10"/>
  <c r="L2317" i="10"/>
  <c r="I2318" i="10"/>
  <c r="I2319" i="10" l="1"/>
  <c r="L2318" i="10"/>
  <c r="M2318" i="10"/>
  <c r="J2319" i="10"/>
  <c r="M2319" i="10" l="1"/>
  <c r="J2320" i="10"/>
  <c r="L2319" i="10"/>
  <c r="I2320" i="10"/>
  <c r="I2321" i="10" l="1"/>
  <c r="L2320" i="10"/>
  <c r="M2320" i="10"/>
  <c r="J2321" i="10"/>
  <c r="M2321" i="10" l="1"/>
  <c r="J2322" i="10"/>
  <c r="I2322" i="10"/>
  <c r="L2321" i="10"/>
  <c r="L2322" i="10" l="1"/>
  <c r="I2323" i="10"/>
  <c r="M2322" i="10"/>
  <c r="J2323" i="10"/>
  <c r="M2323" i="10" l="1"/>
  <c r="J2324" i="10"/>
  <c r="I2324" i="10"/>
  <c r="L2323" i="10"/>
  <c r="L2324" i="10" l="1"/>
  <c r="I2325" i="10"/>
  <c r="M2324" i="10"/>
  <c r="J2325" i="10"/>
  <c r="M2325" i="10" l="1"/>
  <c r="J2326" i="10"/>
  <c r="L2325" i="10"/>
  <c r="I2326" i="10"/>
  <c r="I2327" i="10" l="1"/>
  <c r="L2326" i="10"/>
  <c r="M2326" i="10"/>
  <c r="J2327" i="10"/>
  <c r="M2327" i="10" l="1"/>
  <c r="J2328" i="10"/>
  <c r="I2328" i="10"/>
  <c r="L2327" i="10"/>
  <c r="L2328" i="10" l="1"/>
  <c r="I2329" i="10"/>
  <c r="M2328" i="10"/>
  <c r="J2329" i="10"/>
  <c r="M2329" i="10" l="1"/>
  <c r="J2330" i="10"/>
  <c r="I2330" i="10"/>
  <c r="L2329" i="10"/>
  <c r="I2331" i="10" l="1"/>
  <c r="L2330" i="10"/>
  <c r="M2330" i="10"/>
  <c r="J2331" i="10"/>
  <c r="M2331" i="10" l="1"/>
  <c r="J2332" i="10"/>
  <c r="L2331" i="10"/>
  <c r="I2332" i="10"/>
  <c r="I2333" i="10" l="1"/>
  <c r="L2332" i="10"/>
  <c r="M2332" i="10"/>
  <c r="J2333" i="10"/>
  <c r="M2333" i="10" l="1"/>
  <c r="J2334" i="10"/>
  <c r="L2333" i="10"/>
  <c r="I2334" i="10"/>
  <c r="I2335" i="10" l="1"/>
  <c r="L2334" i="10"/>
  <c r="M2334" i="10"/>
  <c r="J2335" i="10"/>
  <c r="M2335" i="10" l="1"/>
  <c r="J2336" i="10"/>
  <c r="L2335" i="10"/>
  <c r="I2336" i="10"/>
  <c r="L2336" i="10" l="1"/>
  <c r="I2337" i="10"/>
  <c r="M2336" i="10"/>
  <c r="J2337" i="10"/>
  <c r="M2337" i="10" l="1"/>
  <c r="J2338" i="10"/>
  <c r="I2338" i="10"/>
  <c r="L2337" i="10"/>
  <c r="L2338" i="10" l="1"/>
  <c r="I2339" i="10"/>
  <c r="M2338" i="10"/>
  <c r="J2339" i="10"/>
  <c r="M2339" i="10" l="1"/>
  <c r="J2340" i="10"/>
  <c r="I2340" i="10"/>
  <c r="L2339" i="10"/>
  <c r="L2340" i="10" l="1"/>
  <c r="I2341" i="10"/>
  <c r="M2340" i="10"/>
  <c r="J2341" i="10"/>
  <c r="M2341" i="10" l="1"/>
  <c r="J2342" i="10"/>
  <c r="I2342" i="10"/>
  <c r="L2341" i="10"/>
  <c r="L2342" i="10" l="1"/>
  <c r="I2343" i="10"/>
  <c r="M2342" i="10"/>
  <c r="J2343" i="10"/>
  <c r="M2343" i="10" l="1"/>
  <c r="J2344" i="10"/>
  <c r="L2343" i="10"/>
  <c r="I2344" i="10"/>
  <c r="I2345" i="10" l="1"/>
  <c r="L2344" i="10"/>
  <c r="M2344" i="10"/>
  <c r="J2345" i="10"/>
  <c r="M2345" i="10" l="1"/>
  <c r="J2346" i="10"/>
  <c r="L2345" i="10"/>
  <c r="I2346" i="10"/>
  <c r="L2346" i="10" l="1"/>
  <c r="I2347" i="10"/>
  <c r="M2346" i="10"/>
  <c r="J2347" i="10"/>
  <c r="M2347" i="10" l="1"/>
  <c r="J2348" i="10"/>
  <c r="I2348" i="10"/>
  <c r="L2347" i="10"/>
  <c r="I2349" i="10" l="1"/>
  <c r="L2348" i="10"/>
  <c r="M2348" i="10"/>
  <c r="J2349" i="10"/>
  <c r="M2349" i="10" l="1"/>
  <c r="J2350" i="10"/>
  <c r="I2350" i="10"/>
  <c r="L2349" i="10"/>
  <c r="I2351" i="10" l="1"/>
  <c r="L2350" i="10"/>
  <c r="M2350" i="10"/>
  <c r="J2351" i="10"/>
  <c r="M2351" i="10" l="1"/>
  <c r="J2352" i="10"/>
  <c r="I2352" i="10"/>
  <c r="L2351" i="10"/>
  <c r="I2353" i="10" l="1"/>
  <c r="L2352" i="10"/>
  <c r="M2352" i="10"/>
  <c r="J2353" i="10"/>
  <c r="M2353" i="10" l="1"/>
  <c r="J2354" i="10"/>
  <c r="I2354" i="10"/>
  <c r="L2353" i="10"/>
  <c r="L2354" i="10" l="1"/>
  <c r="I2355" i="10"/>
  <c r="M2354" i="10"/>
  <c r="J2355" i="10"/>
  <c r="M2355" i="10" l="1"/>
  <c r="J2356" i="10"/>
  <c r="I2356" i="10"/>
  <c r="L2355" i="10"/>
  <c r="L2356" i="10" l="1"/>
  <c r="I2357" i="10"/>
  <c r="M2356" i="10"/>
  <c r="J2357" i="10"/>
  <c r="M2357" i="10" l="1"/>
  <c r="J2358" i="10"/>
  <c r="L2357" i="10"/>
  <c r="I2358" i="10"/>
  <c r="I2359" i="10" l="1"/>
  <c r="L2358" i="10"/>
  <c r="M2358" i="10"/>
  <c r="J2359" i="10"/>
  <c r="M2359" i="10" l="1"/>
  <c r="J2360" i="10"/>
  <c r="I2360" i="10"/>
  <c r="L2359" i="10"/>
  <c r="I2361" i="10" l="1"/>
  <c r="L2360" i="10"/>
  <c r="M2360" i="10"/>
  <c r="J2361" i="10"/>
  <c r="M2361" i="10" l="1"/>
  <c r="J2362" i="10"/>
  <c r="L2361" i="10"/>
  <c r="I2362" i="10"/>
  <c r="L2362" i="10" l="1"/>
  <c r="I2363" i="10"/>
  <c r="M2362" i="10"/>
  <c r="J2363" i="10"/>
  <c r="M2363" i="10" l="1"/>
  <c r="J2364" i="10"/>
  <c r="I2364" i="10"/>
  <c r="L2363" i="10"/>
  <c r="I2365" i="10" l="1"/>
  <c r="L2364" i="10"/>
  <c r="M2364" i="10"/>
  <c r="J2365" i="10"/>
  <c r="M2365" i="10" l="1"/>
  <c r="J2366" i="10"/>
  <c r="L2365" i="10"/>
  <c r="I2366" i="10"/>
  <c r="I2367" i="10" l="1"/>
  <c r="L2366" i="10"/>
  <c r="M2366" i="10"/>
  <c r="J2367" i="10"/>
  <c r="M2367" i="10" l="1"/>
  <c r="J2368" i="10"/>
  <c r="L2367" i="10"/>
  <c r="I2368" i="10"/>
  <c r="I2369" i="10" l="1"/>
  <c r="L2368" i="10"/>
  <c r="M2368" i="10"/>
  <c r="J2369" i="10"/>
  <c r="M2369" i="10" l="1"/>
  <c r="J2370" i="10"/>
  <c r="L2369" i="10"/>
  <c r="I2370" i="10"/>
  <c r="L2370" i="10" l="1"/>
  <c r="I2371" i="10"/>
  <c r="M2370" i="10"/>
  <c r="J2371" i="10"/>
  <c r="M2371" i="10" l="1"/>
  <c r="J2372" i="10"/>
  <c r="I2372" i="10"/>
  <c r="L2371" i="10"/>
  <c r="L2372" i="10" l="1"/>
  <c r="I2373" i="10"/>
  <c r="M2372" i="10"/>
  <c r="J2373" i="10"/>
  <c r="M2373" i="10" l="1"/>
  <c r="J2374" i="10"/>
  <c r="L2373" i="10"/>
  <c r="I2374" i="10"/>
  <c r="I2375" i="10" l="1"/>
  <c r="L2374" i="10"/>
  <c r="M2374" i="10"/>
  <c r="J2375" i="10"/>
  <c r="M2375" i="10" l="1"/>
  <c r="J2376" i="10"/>
  <c r="L2375" i="10"/>
  <c r="I2376" i="10"/>
  <c r="I2377" i="10" l="1"/>
  <c r="L2376" i="10"/>
  <c r="M2376" i="10"/>
  <c r="J2377" i="10"/>
  <c r="M2377" i="10" l="1"/>
  <c r="J2378" i="10"/>
  <c r="I2378" i="10"/>
  <c r="L2377" i="10"/>
  <c r="L2378" i="10" l="1"/>
  <c r="I2379" i="10"/>
  <c r="M2378" i="10"/>
  <c r="J2379" i="10"/>
  <c r="M2379" i="10" l="1"/>
  <c r="J2380" i="10"/>
  <c r="I2380" i="10"/>
  <c r="L2379" i="10"/>
  <c r="L2380" i="10" l="1"/>
  <c r="I2381" i="10"/>
  <c r="M2380" i="10"/>
  <c r="J2381" i="10"/>
  <c r="M2381" i="10" l="1"/>
  <c r="J2382" i="10"/>
  <c r="L2381" i="10"/>
  <c r="I2382" i="10"/>
  <c r="I2383" i="10" l="1"/>
  <c r="L2382" i="10"/>
  <c r="M2382" i="10"/>
  <c r="J2383" i="10"/>
  <c r="M2383" i="10" l="1"/>
  <c r="J2384" i="10"/>
  <c r="I2384" i="10"/>
  <c r="L2383" i="10"/>
  <c r="L2384" i="10" l="1"/>
  <c r="I2385" i="10"/>
  <c r="M2384" i="10"/>
  <c r="J2385" i="10"/>
  <c r="M2385" i="10" l="1"/>
  <c r="J2386" i="10"/>
  <c r="L2385" i="10"/>
  <c r="I2386" i="10"/>
  <c r="L2386" i="10" l="1"/>
  <c r="I2387" i="10"/>
  <c r="M2386" i="10"/>
  <c r="J2387" i="10"/>
  <c r="M2387" i="10" l="1"/>
  <c r="J2388" i="10"/>
  <c r="I2388" i="10"/>
  <c r="L2387" i="10"/>
  <c r="L2388" i="10" l="1"/>
  <c r="I2389" i="10"/>
  <c r="M2388" i="10"/>
  <c r="J2389" i="10"/>
  <c r="M2389" i="10" l="1"/>
  <c r="J2390" i="10"/>
  <c r="L2389" i="10"/>
  <c r="I2390" i="10"/>
  <c r="I2391" i="10" l="1"/>
  <c r="L2390" i="10"/>
  <c r="M2390" i="10"/>
  <c r="J2391" i="10"/>
  <c r="M2391" i="10" l="1"/>
  <c r="J2392" i="10"/>
  <c r="I2392" i="10"/>
  <c r="L2391" i="10"/>
  <c r="L2392" i="10" l="1"/>
  <c r="I2393" i="10"/>
  <c r="M2392" i="10"/>
  <c r="J2393" i="10"/>
  <c r="M2393" i="10" l="1"/>
  <c r="J2394" i="10"/>
  <c r="I2394" i="10"/>
  <c r="L2393" i="10"/>
  <c r="L2394" i="10" l="1"/>
  <c r="I2395" i="10"/>
  <c r="M2394" i="10"/>
  <c r="J2395" i="10"/>
  <c r="M2395" i="10" l="1"/>
  <c r="J2396" i="10"/>
  <c r="I2396" i="10"/>
  <c r="L2395" i="10"/>
  <c r="I2397" i="10" l="1"/>
  <c r="L2396" i="10"/>
  <c r="M2396" i="10"/>
  <c r="J2397" i="10"/>
  <c r="M2397" i="10" l="1"/>
  <c r="J2398" i="10"/>
  <c r="L2397" i="10"/>
  <c r="I2398" i="10"/>
  <c r="I2399" i="10" l="1"/>
  <c r="L2398" i="10"/>
  <c r="M2398" i="10"/>
  <c r="J2399" i="10"/>
  <c r="M2399" i="10" l="1"/>
  <c r="J2400" i="10"/>
  <c r="I2400" i="10"/>
  <c r="L2399" i="10"/>
  <c r="L2400" i="10" l="1"/>
  <c r="I2401" i="10"/>
  <c r="M2400" i="10"/>
  <c r="J2401" i="10"/>
  <c r="M2401" i="10" l="1"/>
  <c r="J2402" i="10"/>
  <c r="L2401" i="10"/>
  <c r="I2402" i="10"/>
  <c r="L2402" i="10" l="1"/>
  <c r="I2403" i="10"/>
  <c r="M2402" i="10"/>
  <c r="J2403" i="10"/>
  <c r="M2403" i="10" l="1"/>
  <c r="J2404" i="10"/>
  <c r="I2404" i="10"/>
  <c r="L2403" i="10"/>
  <c r="I2405" i="10" l="1"/>
  <c r="L2404" i="10"/>
  <c r="M2404" i="10"/>
  <c r="J2405" i="10"/>
  <c r="M2405" i="10" l="1"/>
  <c r="J2406" i="10"/>
  <c r="L2405" i="10"/>
  <c r="I2406" i="10"/>
  <c r="I2407" i="10" l="1"/>
  <c r="L2406" i="10"/>
  <c r="M2406" i="10"/>
  <c r="J2407" i="10"/>
  <c r="M2407" i="10" l="1"/>
  <c r="J2408" i="10"/>
  <c r="L2407" i="10"/>
  <c r="I2408" i="10"/>
  <c r="I2409" i="10" l="1"/>
  <c r="L2408" i="10"/>
  <c r="M2408" i="10"/>
  <c r="J2409" i="10"/>
  <c r="M2409" i="10" l="1"/>
  <c r="J2410" i="10"/>
  <c r="I2410" i="10"/>
  <c r="L2409" i="10"/>
  <c r="L2410" i="10" l="1"/>
  <c r="I2411" i="10"/>
  <c r="M2410" i="10"/>
  <c r="J2411" i="10"/>
  <c r="M2411" i="10" l="1"/>
  <c r="J2412" i="10"/>
  <c r="I2412" i="10"/>
  <c r="L2411" i="10"/>
  <c r="L2412" i="10" l="1"/>
  <c r="I2413" i="10"/>
  <c r="M2412" i="10"/>
  <c r="J2413" i="10"/>
  <c r="M2413" i="10" l="1"/>
  <c r="J2414" i="10"/>
  <c r="L2413" i="10"/>
  <c r="I2414" i="10"/>
  <c r="I2415" i="10" l="1"/>
  <c r="L2414" i="10"/>
  <c r="M2414" i="10"/>
  <c r="J2415" i="10"/>
  <c r="M2415" i="10" l="1"/>
  <c r="J2416" i="10"/>
  <c r="I2416" i="10"/>
  <c r="L2415" i="10"/>
  <c r="L2416" i="10" l="1"/>
  <c r="I2417" i="10"/>
  <c r="M2416" i="10"/>
  <c r="J2417" i="10"/>
  <c r="M2417" i="10" l="1"/>
  <c r="J2418" i="10"/>
  <c r="I2418" i="10"/>
  <c r="L2417" i="10"/>
  <c r="L2418" i="10" l="1"/>
  <c r="I2419" i="10"/>
  <c r="M2418" i="10"/>
  <c r="J2419" i="10"/>
  <c r="M2419" i="10" l="1"/>
  <c r="J2420" i="10"/>
  <c r="I2420" i="10"/>
  <c r="L2419" i="10"/>
  <c r="L2420" i="10" l="1"/>
  <c r="I2421" i="10"/>
  <c r="M2420" i="10"/>
  <c r="J2421" i="10"/>
  <c r="M2421" i="10" l="1"/>
  <c r="J2422" i="10"/>
  <c r="L2421" i="10"/>
  <c r="I2422" i="10"/>
  <c r="I2423" i="10" l="1"/>
  <c r="L2422" i="10"/>
  <c r="M2422" i="10"/>
  <c r="J2423" i="10"/>
  <c r="M2423" i="10" l="1"/>
  <c r="J2424" i="10"/>
  <c r="I2424" i="10"/>
  <c r="L2423" i="10"/>
  <c r="L2424" i="10" l="1"/>
  <c r="I2425" i="10"/>
  <c r="M2424" i="10"/>
  <c r="J2425" i="10"/>
  <c r="M2425" i="10" l="1"/>
  <c r="J2426" i="10"/>
  <c r="I2426" i="10"/>
  <c r="L2425" i="10"/>
  <c r="L2426" i="10" l="1"/>
  <c r="I2427" i="10"/>
  <c r="M2426" i="10"/>
  <c r="J2427" i="10"/>
  <c r="M2427" i="10" l="1"/>
  <c r="J2428" i="10"/>
  <c r="I2428" i="10"/>
  <c r="L2427" i="10"/>
  <c r="L2428" i="10" l="1"/>
  <c r="I2429" i="10"/>
  <c r="M2428" i="10"/>
  <c r="J2429" i="10"/>
  <c r="M2429" i="10" l="1"/>
  <c r="J2430" i="10"/>
  <c r="L2429" i="10"/>
  <c r="I2430" i="10"/>
  <c r="I2431" i="10" l="1"/>
  <c r="L2430" i="10"/>
  <c r="M2430" i="10"/>
  <c r="J2431" i="10"/>
  <c r="M2431" i="10" l="1"/>
  <c r="J2432" i="10"/>
  <c r="I2432" i="10"/>
  <c r="L2431" i="10"/>
  <c r="I2433" i="10" l="1"/>
  <c r="L2432" i="10"/>
  <c r="M2432" i="10"/>
  <c r="J2433" i="10"/>
  <c r="M2433" i="10" l="1"/>
  <c r="J2434" i="10"/>
  <c r="L2433" i="10"/>
  <c r="I2434" i="10"/>
  <c r="L2434" i="10" l="1"/>
  <c r="I2435" i="10"/>
  <c r="M2434" i="10"/>
  <c r="J2435" i="10"/>
  <c r="M2435" i="10" l="1"/>
  <c r="J2436" i="10"/>
  <c r="I2436" i="10"/>
  <c r="L2435" i="10"/>
  <c r="L2436" i="10" l="1"/>
  <c r="I2437" i="10"/>
  <c r="M2436" i="10"/>
  <c r="J2437" i="10"/>
  <c r="M2437" i="10" l="1"/>
  <c r="J2438" i="10"/>
  <c r="L2437" i="10"/>
  <c r="I2438" i="10"/>
  <c r="I2439" i="10" l="1"/>
  <c r="L2438" i="10"/>
  <c r="M2438" i="10"/>
  <c r="J2439" i="10"/>
  <c r="M2439" i="10" l="1"/>
  <c r="J2440" i="10"/>
  <c r="L2439" i="10"/>
  <c r="I2440" i="10"/>
  <c r="I2441" i="10" l="1"/>
  <c r="L2440" i="10"/>
  <c r="M2440" i="10"/>
  <c r="J2441" i="10"/>
  <c r="M2441" i="10" l="1"/>
  <c r="J2442" i="10"/>
  <c r="I2442" i="10"/>
  <c r="L2441" i="10"/>
  <c r="L2442" i="10" l="1"/>
  <c r="I2443" i="10"/>
  <c r="M2442" i="10"/>
  <c r="J2443" i="10"/>
  <c r="M2443" i="10" l="1"/>
  <c r="J2444" i="10"/>
  <c r="I2444" i="10"/>
  <c r="L2443" i="10"/>
  <c r="L2444" i="10" l="1"/>
  <c r="I2445" i="10"/>
  <c r="M2444" i="10"/>
  <c r="J2445" i="10"/>
  <c r="M2445" i="10" l="1"/>
  <c r="J2446" i="10"/>
  <c r="L2445" i="10"/>
  <c r="I2446" i="10"/>
  <c r="I2447" i="10" l="1"/>
  <c r="L2446" i="10"/>
  <c r="M2446" i="10"/>
  <c r="J2447" i="10"/>
  <c r="M2447" i="10" l="1"/>
  <c r="J2448" i="10"/>
  <c r="I2448" i="10"/>
  <c r="L2447" i="10"/>
  <c r="L2448" i="10" l="1"/>
  <c r="I2449" i="10"/>
  <c r="M2448" i="10"/>
  <c r="J2449" i="10"/>
  <c r="M2449" i="10" l="1"/>
  <c r="J2450" i="10"/>
  <c r="I2450" i="10"/>
  <c r="L2449" i="10"/>
  <c r="L2450" i="10" l="1"/>
  <c r="I2451" i="10"/>
  <c r="M2450" i="10"/>
  <c r="J2451" i="10"/>
  <c r="M2451" i="10" l="1"/>
  <c r="J2452" i="10"/>
  <c r="I2452" i="10"/>
  <c r="L2451" i="10"/>
  <c r="L2452" i="10" l="1"/>
  <c r="I2453" i="10"/>
  <c r="M2452" i="10"/>
  <c r="J2453" i="10"/>
  <c r="M2453" i="10" l="1"/>
  <c r="J2454" i="10"/>
  <c r="L2453" i="10"/>
  <c r="I2454" i="10"/>
  <c r="I2455" i="10" l="1"/>
  <c r="L2454" i="10"/>
  <c r="M2454" i="10"/>
  <c r="J2455" i="10"/>
  <c r="M2455" i="10" l="1"/>
  <c r="J2456" i="10"/>
  <c r="I2456" i="10"/>
  <c r="L2455" i="10"/>
  <c r="L2456" i="10" l="1"/>
  <c r="I2457" i="10"/>
  <c r="M2456" i="10"/>
  <c r="J2457" i="10"/>
  <c r="M2457" i="10" l="1"/>
  <c r="J2458" i="10"/>
  <c r="I2458" i="10"/>
  <c r="L2457" i="10"/>
  <c r="L2458" i="10" l="1"/>
  <c r="I2459" i="10"/>
  <c r="M2458" i="10"/>
  <c r="J2459" i="10"/>
  <c r="M2459" i="10" l="1"/>
  <c r="J2460" i="10"/>
  <c r="I2460" i="10"/>
  <c r="L2459" i="10"/>
  <c r="L2460" i="10" l="1"/>
  <c r="I2461" i="10"/>
  <c r="M2460" i="10"/>
  <c r="J2461" i="10"/>
  <c r="M2461" i="10" l="1"/>
  <c r="J2462" i="10"/>
  <c r="L2461" i="10"/>
  <c r="I2462" i="10"/>
  <c r="I2463" i="10" l="1"/>
  <c r="L2462" i="10"/>
  <c r="M2462" i="10"/>
  <c r="J2463" i="10"/>
  <c r="M2463" i="10" l="1"/>
  <c r="J2464" i="10"/>
  <c r="I2464" i="10"/>
  <c r="L2463" i="10"/>
  <c r="L2464" i="10" l="1"/>
  <c r="I2465" i="10"/>
  <c r="M2464" i="10"/>
  <c r="J2465" i="10"/>
  <c r="M2465" i="10" l="1"/>
  <c r="J2466" i="10"/>
  <c r="L2465" i="10"/>
  <c r="I2466" i="10"/>
  <c r="L2466" i="10" l="1"/>
  <c r="I2467" i="10"/>
  <c r="M2466" i="10"/>
  <c r="J2467" i="10"/>
  <c r="M2467" i="10" l="1"/>
  <c r="J2468" i="10"/>
  <c r="I2468" i="10"/>
  <c r="L2467" i="10"/>
  <c r="L2468" i="10" l="1"/>
  <c r="I2469" i="10"/>
  <c r="M2468" i="10"/>
  <c r="J2469" i="10"/>
  <c r="M2469" i="10" l="1"/>
  <c r="J2470" i="10"/>
  <c r="L2469" i="10"/>
  <c r="I2470" i="10"/>
  <c r="I2471" i="10" l="1"/>
  <c r="L2470" i="10"/>
  <c r="M2470" i="10"/>
  <c r="J2471" i="10"/>
  <c r="M2471" i="10" l="1"/>
  <c r="J2472" i="10"/>
  <c r="L2471" i="10"/>
  <c r="I2472" i="10"/>
  <c r="I2473" i="10" l="1"/>
  <c r="L2472" i="10"/>
  <c r="M2472" i="10"/>
  <c r="J2473" i="10"/>
  <c r="M2473" i="10" l="1"/>
  <c r="J2474" i="10"/>
  <c r="I2474" i="10"/>
  <c r="L2473" i="10"/>
  <c r="L2474" i="10" l="1"/>
  <c r="I2475" i="10"/>
  <c r="M2474" i="10"/>
  <c r="J2475" i="10"/>
  <c r="M2475" i="10" l="1"/>
  <c r="J2476" i="10"/>
  <c r="I2476" i="10"/>
  <c r="L2475" i="10"/>
  <c r="I2477" i="10" l="1"/>
  <c r="L2476" i="10"/>
  <c r="M2476" i="10"/>
  <c r="J2477" i="10"/>
  <c r="M2477" i="10" l="1"/>
  <c r="J2478" i="10"/>
  <c r="L2477" i="10"/>
  <c r="I2478" i="10"/>
  <c r="I2479" i="10" l="1"/>
  <c r="L2478" i="10"/>
  <c r="M2478" i="10"/>
  <c r="J2479" i="10"/>
  <c r="M2479" i="10" l="1"/>
  <c r="J2480" i="10"/>
  <c r="I2480" i="10"/>
  <c r="L2479" i="10"/>
  <c r="L2480" i="10" l="1"/>
  <c r="I2481" i="10"/>
  <c r="M2480" i="10"/>
  <c r="J2481" i="10"/>
  <c r="M2481" i="10" l="1"/>
  <c r="J2482" i="10"/>
  <c r="I2482" i="10"/>
  <c r="L2481" i="10"/>
  <c r="L2482" i="10" l="1"/>
  <c r="I2483" i="10"/>
  <c r="M2482" i="10"/>
  <c r="J2483" i="10"/>
  <c r="M2483" i="10" l="1"/>
  <c r="J2484" i="10"/>
  <c r="I2484" i="10"/>
  <c r="L2483" i="10"/>
  <c r="L2484" i="10" l="1"/>
  <c r="I2485" i="10"/>
  <c r="M2484" i="10"/>
  <c r="J2485" i="10"/>
  <c r="M2485" i="10" l="1"/>
  <c r="J2486" i="10"/>
  <c r="L2485" i="10"/>
  <c r="I2486" i="10"/>
  <c r="I2487" i="10" l="1"/>
  <c r="L2486" i="10"/>
  <c r="M2486" i="10"/>
  <c r="J2487" i="10"/>
  <c r="M2487" i="10" l="1"/>
  <c r="J2488" i="10"/>
  <c r="I2488" i="10"/>
  <c r="L2487" i="10"/>
  <c r="I2489" i="10" l="1"/>
  <c r="L2488" i="10"/>
  <c r="M2488" i="10"/>
  <c r="J2489" i="10"/>
  <c r="M2489" i="10" l="1"/>
  <c r="J2490" i="10"/>
  <c r="I2490" i="10"/>
  <c r="L2489" i="10"/>
  <c r="L2490" i="10" l="1"/>
  <c r="I2491" i="10"/>
  <c r="M2490" i="10"/>
  <c r="J2491" i="10"/>
  <c r="M2491" i="10" l="1"/>
  <c r="J2492" i="10"/>
  <c r="I2492" i="10"/>
  <c r="L2491" i="10"/>
  <c r="L2492" i="10" l="1"/>
  <c r="I2493" i="10"/>
  <c r="M2492" i="10"/>
  <c r="J2493" i="10"/>
  <c r="M2493" i="10" l="1"/>
  <c r="J2494" i="10"/>
  <c r="L2493" i="10"/>
  <c r="I2494" i="10"/>
  <c r="I2495" i="10" l="1"/>
  <c r="L2494" i="10"/>
  <c r="M2494" i="10"/>
  <c r="J2495" i="10"/>
  <c r="M2495" i="10" l="1"/>
  <c r="J2496" i="10"/>
  <c r="I2496" i="10"/>
  <c r="L2495" i="10"/>
  <c r="L2496" i="10" l="1"/>
  <c r="I2497" i="10"/>
  <c r="M2496" i="10"/>
  <c r="J2497" i="10"/>
  <c r="M2497" i="10" l="1"/>
  <c r="J2498" i="10"/>
  <c r="L2497" i="10"/>
  <c r="I2498" i="10"/>
  <c r="L2498" i="10" l="1"/>
  <c r="I2499" i="10"/>
  <c r="M2498" i="10"/>
  <c r="J2499" i="10"/>
  <c r="M2499" i="10" l="1"/>
  <c r="J2500" i="10"/>
  <c r="I2500" i="10"/>
  <c r="L2499" i="10"/>
  <c r="L2500" i="10" l="1"/>
  <c r="I2501" i="10"/>
  <c r="M2500" i="10"/>
  <c r="J2501" i="10"/>
  <c r="M2501" i="10" l="1"/>
  <c r="J2502" i="10"/>
  <c r="L2501" i="10"/>
  <c r="I2502" i="10"/>
  <c r="I2503" i="10" l="1"/>
  <c r="L2502" i="10"/>
  <c r="M2502" i="10"/>
  <c r="J2503" i="10"/>
  <c r="M2503" i="10" l="1"/>
  <c r="J2504" i="10"/>
  <c r="L2503" i="10"/>
  <c r="I2504" i="10"/>
  <c r="I2505" i="10" l="1"/>
  <c r="L2504" i="10"/>
  <c r="M2504" i="10"/>
  <c r="J2505" i="10"/>
  <c r="M2505" i="10" l="1"/>
  <c r="J2506" i="10"/>
  <c r="I2506" i="10"/>
  <c r="L2505" i="10"/>
  <c r="L2506" i="10" l="1"/>
  <c r="I2507" i="10"/>
  <c r="M2506" i="10"/>
  <c r="J2507" i="10"/>
  <c r="M2507" i="10" l="1"/>
  <c r="J2508" i="10"/>
  <c r="I2508" i="10"/>
  <c r="L2507" i="10"/>
  <c r="I2509" i="10" l="1"/>
  <c r="L2508" i="10"/>
  <c r="M2508" i="10"/>
  <c r="J2509" i="10"/>
  <c r="M2509" i="10" l="1"/>
  <c r="J2510" i="10"/>
  <c r="L2509" i="10"/>
  <c r="I2510" i="10"/>
  <c r="I2511" i="10" l="1"/>
  <c r="L2510" i="10"/>
  <c r="M2510" i="10"/>
  <c r="J2511" i="10"/>
  <c r="M2511" i="10" l="1"/>
  <c r="J2512" i="10"/>
  <c r="L2511" i="10"/>
  <c r="I2512" i="10"/>
  <c r="I2513" i="10" l="1"/>
  <c r="L2512" i="10"/>
  <c r="M2512" i="10"/>
  <c r="J2513" i="10"/>
  <c r="M2513" i="10" l="1"/>
  <c r="J2514" i="10"/>
  <c r="I2514" i="10"/>
  <c r="L2513" i="10"/>
  <c r="L2514" i="10" l="1"/>
  <c r="I2515" i="10"/>
  <c r="M2514" i="10"/>
  <c r="J2515" i="10"/>
  <c r="M2515" i="10" l="1"/>
  <c r="J2516" i="10"/>
  <c r="I2516" i="10"/>
  <c r="L2515" i="10"/>
  <c r="L2516" i="10" l="1"/>
  <c r="I2517" i="10"/>
  <c r="M2516" i="10"/>
  <c r="J2517" i="10"/>
  <c r="M2517" i="10" l="1"/>
  <c r="J2518" i="10"/>
  <c r="L2517" i="10"/>
  <c r="I2518" i="10"/>
  <c r="I2519" i="10" l="1"/>
  <c r="L2518" i="10"/>
  <c r="M2518" i="10"/>
  <c r="J2519" i="10"/>
  <c r="M2519" i="10" l="1"/>
  <c r="J2520" i="10"/>
  <c r="L2519" i="10"/>
  <c r="I2520" i="10"/>
  <c r="I2521" i="10" l="1"/>
  <c r="L2520" i="10"/>
  <c r="M2520" i="10"/>
  <c r="J2521" i="10"/>
  <c r="M2521" i="10" l="1"/>
  <c r="J2522" i="10"/>
  <c r="I2522" i="10"/>
  <c r="L2521" i="10"/>
  <c r="L2522" i="10" l="1"/>
  <c r="I2523" i="10"/>
  <c r="M2522" i="10"/>
  <c r="J2523" i="10"/>
  <c r="M2523" i="10" l="1"/>
  <c r="J2524" i="10"/>
  <c r="I2524" i="10"/>
  <c r="L2523" i="10"/>
  <c r="I2525" i="10" l="1"/>
  <c r="L2524" i="10"/>
  <c r="M2524" i="10"/>
  <c r="J2525" i="10"/>
  <c r="M2525" i="10" l="1"/>
  <c r="J2526" i="10"/>
  <c r="R58" i="10"/>
  <c r="AB14" i="10" s="1"/>
  <c r="L2525" i="10"/>
  <c r="I2526" i="10"/>
  <c r="Q58" i="10"/>
  <c r="AA14" i="10" s="1"/>
  <c r="I2527" i="10" l="1"/>
  <c r="L2526" i="10"/>
  <c r="M2526" i="10"/>
  <c r="J2527" i="10"/>
  <c r="M2527" i="10" l="1"/>
  <c r="J2528" i="10"/>
  <c r="I2528" i="10"/>
  <c r="L2527" i="10"/>
  <c r="L2528" i="10" l="1"/>
  <c r="I2529" i="10"/>
  <c r="M2528" i="10"/>
  <c r="J2529" i="10"/>
  <c r="M2529" i="10" l="1"/>
  <c r="J2530" i="10"/>
  <c r="L2529" i="10"/>
  <c r="I2530" i="10"/>
  <c r="L2530" i="10" l="1"/>
  <c r="I2531" i="10"/>
  <c r="M2530" i="10"/>
  <c r="J2531" i="10"/>
  <c r="M2531" i="10" l="1"/>
  <c r="J2532" i="10"/>
  <c r="I2532" i="10"/>
  <c r="L2531" i="10"/>
  <c r="I2533" i="10" l="1"/>
  <c r="L2532" i="10"/>
  <c r="M2532" i="10"/>
  <c r="J2533" i="10"/>
  <c r="M2533" i="10" l="1"/>
  <c r="J2534" i="10"/>
  <c r="L2533" i="10"/>
  <c r="I2534" i="10"/>
  <c r="I2535" i="10" l="1"/>
  <c r="L2534" i="10"/>
  <c r="M2534" i="10"/>
  <c r="J2535" i="10"/>
  <c r="M2535" i="10" l="1"/>
  <c r="J2536" i="10"/>
  <c r="L2535" i="10"/>
  <c r="I2536" i="10"/>
  <c r="I2537" i="10" l="1"/>
  <c r="L2536" i="10"/>
  <c r="M2536" i="10"/>
  <c r="J2537" i="10"/>
  <c r="M2537" i="10" l="1"/>
  <c r="J2538" i="10"/>
  <c r="I2538" i="10"/>
  <c r="L2537" i="10"/>
  <c r="L2538" i="10" l="1"/>
  <c r="I2539" i="10"/>
  <c r="M2538" i="10"/>
  <c r="J2539" i="10"/>
  <c r="M2539" i="10" l="1"/>
  <c r="J2540" i="10"/>
  <c r="I2540" i="10"/>
  <c r="L2539" i="10"/>
  <c r="L2540" i="10" l="1"/>
  <c r="I2541" i="10"/>
  <c r="M2540" i="10"/>
  <c r="J2541" i="10"/>
  <c r="M2541" i="10" l="1"/>
  <c r="J2542" i="10"/>
  <c r="L2541" i="10"/>
  <c r="I2542" i="10"/>
  <c r="I2543" i="10" l="1"/>
  <c r="L2542" i="10"/>
  <c r="M2542" i="10"/>
  <c r="J2543" i="10"/>
  <c r="M2543" i="10" l="1"/>
  <c r="J2544" i="10"/>
  <c r="I2544" i="10"/>
  <c r="L2543" i="10"/>
  <c r="L2544" i="10" l="1"/>
  <c r="I2545" i="10"/>
  <c r="M2544" i="10"/>
  <c r="J2545" i="10"/>
  <c r="M2545" i="10" l="1"/>
  <c r="J2546" i="10"/>
  <c r="I2546" i="10"/>
  <c r="L2545" i="10"/>
  <c r="L2546" i="10" l="1"/>
  <c r="I2547" i="10"/>
  <c r="M2546" i="10"/>
  <c r="J2547" i="10"/>
  <c r="M2547" i="10" l="1"/>
  <c r="J2548" i="10"/>
  <c r="I2548" i="10"/>
  <c r="L2547" i="10"/>
  <c r="L2548" i="10" l="1"/>
  <c r="I2549" i="10"/>
  <c r="M2548" i="10"/>
  <c r="J2549" i="10"/>
  <c r="M2549" i="10" l="1"/>
  <c r="J2550" i="10"/>
  <c r="L2549" i="10"/>
  <c r="I2550" i="10"/>
  <c r="I2551" i="10" l="1"/>
  <c r="L2550" i="10"/>
  <c r="M2550" i="10"/>
  <c r="J2551" i="10"/>
  <c r="M2551" i="10" l="1"/>
  <c r="J2552" i="10"/>
  <c r="I2552" i="10"/>
  <c r="L2551" i="10"/>
  <c r="I2553" i="10" l="1"/>
  <c r="L2552" i="10"/>
  <c r="M2552" i="10"/>
  <c r="J2553" i="10"/>
  <c r="M2553" i="10" l="1"/>
  <c r="J2554" i="10"/>
  <c r="I2554" i="10"/>
  <c r="L2553" i="10"/>
  <c r="L2554" i="10" l="1"/>
  <c r="I2555" i="10"/>
  <c r="M2554" i="10"/>
  <c r="J2555" i="10"/>
  <c r="M2555" i="10" l="1"/>
  <c r="J2556" i="10"/>
  <c r="I2556" i="10"/>
  <c r="L2555" i="10"/>
  <c r="L2556" i="10" l="1"/>
  <c r="I2557" i="10"/>
  <c r="M2556" i="10"/>
  <c r="J2557" i="10"/>
  <c r="M2557" i="10" l="1"/>
  <c r="J2558" i="10"/>
  <c r="I2558" i="10"/>
  <c r="L2557" i="10"/>
  <c r="I2559" i="10" l="1"/>
  <c r="L2558" i="10"/>
  <c r="M2558" i="10"/>
  <c r="J2559" i="10"/>
  <c r="M2559" i="10" l="1"/>
  <c r="J2560" i="10"/>
  <c r="I2560" i="10"/>
  <c r="L2559" i="10"/>
  <c r="L2560" i="10" l="1"/>
  <c r="I2561" i="10"/>
  <c r="M2560" i="10"/>
  <c r="J2561" i="10"/>
  <c r="M2561" i="10" l="1"/>
  <c r="J2562" i="10"/>
  <c r="I2562" i="10"/>
  <c r="L2561" i="10"/>
  <c r="L2562" i="10" l="1"/>
  <c r="I2563" i="10"/>
  <c r="M2562" i="10"/>
  <c r="J2563" i="10"/>
  <c r="M2563" i="10" l="1"/>
  <c r="J2564" i="10"/>
  <c r="I2564" i="10"/>
  <c r="L2563" i="10"/>
  <c r="L2564" i="10" l="1"/>
  <c r="I2565" i="10"/>
  <c r="M2564" i="10"/>
  <c r="J2565" i="10"/>
  <c r="M2565" i="10" l="1"/>
  <c r="J2566" i="10"/>
  <c r="I2566" i="10"/>
  <c r="L2565" i="10"/>
  <c r="I2567" i="10" l="1"/>
  <c r="L2566" i="10"/>
  <c r="M2566" i="10"/>
  <c r="J2567" i="10"/>
  <c r="M2567" i="10" l="1"/>
  <c r="J2568" i="10"/>
  <c r="I2568" i="10"/>
  <c r="L2567" i="10"/>
  <c r="L2568" i="10" l="1"/>
  <c r="I2569" i="10"/>
  <c r="M2568" i="10"/>
  <c r="J2569" i="10"/>
  <c r="M2569" i="10" l="1"/>
  <c r="J2570" i="10"/>
  <c r="I2570" i="10"/>
  <c r="L2569" i="10"/>
  <c r="L2570" i="10" l="1"/>
  <c r="I2571" i="10"/>
  <c r="M2570" i="10"/>
  <c r="J2571" i="10"/>
  <c r="M2571" i="10" l="1"/>
  <c r="J2572" i="10"/>
  <c r="I2572" i="10"/>
  <c r="L2571" i="10"/>
  <c r="L2572" i="10" l="1"/>
  <c r="I2573" i="10"/>
  <c r="M2572" i="10"/>
  <c r="J2573" i="10"/>
  <c r="M2573" i="10" l="1"/>
  <c r="J2574" i="10"/>
  <c r="I2574" i="10"/>
  <c r="L2573" i="10"/>
  <c r="I2575" i="10" l="1"/>
  <c r="L2574" i="10"/>
  <c r="M2574" i="10"/>
  <c r="J2575" i="10"/>
  <c r="M2575" i="10" l="1"/>
  <c r="J2576" i="10"/>
  <c r="L2575" i="10"/>
  <c r="I2576" i="10"/>
  <c r="L2576" i="10" l="1"/>
  <c r="I2577" i="10"/>
  <c r="M2576" i="10"/>
  <c r="J2577" i="10"/>
  <c r="M2577" i="10" l="1"/>
  <c r="J2578" i="10"/>
  <c r="I2578" i="10"/>
  <c r="L2577" i="10"/>
  <c r="L2578" i="10" l="1"/>
  <c r="I2579" i="10"/>
  <c r="M2578" i="10"/>
  <c r="J2579" i="10"/>
  <c r="M2579" i="10" l="1"/>
  <c r="J2580" i="10"/>
  <c r="I2580" i="10"/>
  <c r="L2579" i="10"/>
  <c r="L2580" i="10" l="1"/>
  <c r="I2581" i="10"/>
  <c r="M2580" i="10"/>
  <c r="J2581" i="10"/>
  <c r="M2581" i="10" l="1"/>
  <c r="J2582" i="10"/>
  <c r="I2582" i="10"/>
  <c r="L2581" i="10"/>
  <c r="I2583" i="10" l="1"/>
  <c r="L2582" i="10"/>
  <c r="M2582" i="10"/>
  <c r="J2583" i="10"/>
  <c r="M2583" i="10" l="1"/>
  <c r="J2584" i="10"/>
  <c r="L2583" i="10"/>
  <c r="I2584" i="10"/>
  <c r="I2585" i="10" l="1"/>
  <c r="L2584" i="10"/>
  <c r="M2584" i="10"/>
  <c r="J2585" i="10"/>
  <c r="M2585" i="10" l="1"/>
  <c r="J2586" i="10"/>
  <c r="L2585" i="10"/>
  <c r="I2586" i="10"/>
  <c r="L2586" i="10" l="1"/>
  <c r="I2587" i="10"/>
  <c r="M2586" i="10"/>
  <c r="J2587" i="10"/>
  <c r="M2587" i="10" l="1"/>
  <c r="J2588" i="10"/>
  <c r="I2588" i="10"/>
  <c r="L2587" i="10"/>
  <c r="L2588" i="10" l="1"/>
  <c r="I2589" i="10"/>
  <c r="M2588" i="10"/>
  <c r="J2589" i="10"/>
  <c r="M2589" i="10" l="1"/>
  <c r="J2590" i="10"/>
  <c r="I2590" i="10"/>
  <c r="L2589" i="10"/>
  <c r="I2591" i="10" l="1"/>
  <c r="L2590" i="10"/>
  <c r="M2590" i="10"/>
  <c r="J2591" i="10"/>
  <c r="M2591" i="10" l="1"/>
  <c r="J2592" i="10"/>
  <c r="I2592" i="10"/>
  <c r="L2591" i="10"/>
  <c r="I2593" i="10" l="1"/>
  <c r="L2592" i="10"/>
  <c r="M2592" i="10"/>
  <c r="J2593" i="10"/>
  <c r="M2593" i="10" l="1"/>
  <c r="J2594" i="10"/>
  <c r="L2593" i="10"/>
  <c r="I2594" i="10"/>
  <c r="L2594" i="10" l="1"/>
  <c r="I2595" i="10"/>
  <c r="M2594" i="10"/>
  <c r="J2595" i="10"/>
  <c r="M2595" i="10" l="1"/>
  <c r="J2596" i="10"/>
  <c r="I2596" i="10"/>
  <c r="L2595" i="10"/>
  <c r="L2596" i="10" l="1"/>
  <c r="I2597" i="10"/>
  <c r="M2596" i="10"/>
  <c r="J2597" i="10"/>
  <c r="M2597" i="10" l="1"/>
  <c r="J2598" i="10"/>
  <c r="I2598" i="10"/>
  <c r="L2597" i="10"/>
  <c r="I2599" i="10" l="1"/>
  <c r="L2598" i="10"/>
  <c r="M2598" i="10"/>
  <c r="J2599" i="10"/>
  <c r="M2599" i="10" l="1"/>
  <c r="J2600" i="10"/>
  <c r="I2600" i="10"/>
  <c r="L2599" i="10"/>
  <c r="I2601" i="10" l="1"/>
  <c r="L2600" i="10"/>
  <c r="M2600" i="10"/>
  <c r="J2601" i="10"/>
  <c r="M2601" i="10" l="1"/>
  <c r="J2602" i="10"/>
  <c r="I2602" i="10"/>
  <c r="L2601" i="10"/>
  <c r="L2602" i="10" l="1"/>
  <c r="I2603" i="10"/>
  <c r="M2602" i="10"/>
  <c r="J2603" i="10"/>
  <c r="M2603" i="10" l="1"/>
  <c r="J2604" i="10"/>
  <c r="I2604" i="10"/>
  <c r="L2603" i="10"/>
  <c r="L2604" i="10" l="1"/>
  <c r="I2605" i="10"/>
  <c r="M2604" i="10"/>
  <c r="J2605" i="10"/>
  <c r="M2605" i="10" l="1"/>
  <c r="J2606" i="10"/>
  <c r="I2606" i="10"/>
  <c r="L2605" i="10"/>
  <c r="I2607" i="10" l="1"/>
  <c r="L2606" i="10"/>
  <c r="M2606" i="10"/>
  <c r="J2607" i="10"/>
  <c r="M2607" i="10" l="1"/>
  <c r="J2608" i="10"/>
  <c r="I2608" i="10"/>
  <c r="L2607" i="10"/>
  <c r="L2608" i="10" l="1"/>
  <c r="I2609" i="10"/>
  <c r="M2608" i="10"/>
  <c r="J2609" i="10"/>
  <c r="M2609" i="10" l="1"/>
  <c r="J2610" i="10"/>
  <c r="I2610" i="10"/>
  <c r="L2609" i="10"/>
  <c r="L2610" i="10" l="1"/>
  <c r="I2611" i="10"/>
  <c r="M2610" i="10"/>
  <c r="J2611" i="10"/>
  <c r="M2611" i="10" l="1"/>
  <c r="J2612" i="10"/>
  <c r="I2612" i="10"/>
  <c r="L2611" i="10"/>
  <c r="L2612" i="10" l="1"/>
  <c r="I2613" i="10"/>
  <c r="M2612" i="10"/>
  <c r="J2613" i="10"/>
  <c r="M2613" i="10" l="1"/>
  <c r="J2614" i="10"/>
  <c r="I2614" i="10"/>
  <c r="L2613" i="10"/>
  <c r="I2615" i="10" l="1"/>
  <c r="L2614" i="10"/>
  <c r="M2614" i="10"/>
  <c r="J2615" i="10"/>
  <c r="M2615" i="10" l="1"/>
  <c r="J2616" i="10"/>
  <c r="L2615" i="10"/>
  <c r="I2616" i="10"/>
  <c r="L2616" i="10" l="1"/>
  <c r="I2617" i="10"/>
  <c r="M2616" i="10"/>
  <c r="J2617" i="10"/>
  <c r="M2617" i="10" l="1"/>
  <c r="J2618" i="10"/>
  <c r="I2618" i="10"/>
  <c r="L2617" i="10"/>
  <c r="I2619" i="10" l="1"/>
  <c r="L2618" i="10"/>
  <c r="M2618" i="10"/>
  <c r="J2619" i="10"/>
  <c r="M2619" i="10" l="1"/>
  <c r="J2620" i="10"/>
  <c r="L2619" i="10"/>
  <c r="I2620" i="10"/>
  <c r="L2620" i="10" l="1"/>
  <c r="I2621" i="10"/>
  <c r="M2620" i="10"/>
  <c r="J2621" i="10"/>
  <c r="M2621" i="10" l="1"/>
  <c r="J2622" i="10"/>
  <c r="I2622" i="10"/>
  <c r="L2621" i="10"/>
  <c r="I2623" i="10" l="1"/>
  <c r="L2622" i="10"/>
  <c r="M2622" i="10"/>
  <c r="J2623" i="10"/>
  <c r="M2623" i="10" l="1"/>
  <c r="J2624" i="10"/>
  <c r="L2623" i="10"/>
  <c r="I2624" i="10"/>
  <c r="L2624" i="10" l="1"/>
  <c r="I2625" i="10"/>
  <c r="M2624" i="10"/>
  <c r="J2625" i="10"/>
  <c r="M2625" i="10" l="1"/>
  <c r="J2626" i="10"/>
  <c r="I2626" i="10"/>
  <c r="L2625" i="10"/>
  <c r="I2627" i="10" l="1"/>
  <c r="L2626" i="10"/>
  <c r="M2626" i="10"/>
  <c r="J2627" i="10"/>
  <c r="M2627" i="10" l="1"/>
  <c r="J2628" i="10"/>
  <c r="I2628" i="10"/>
  <c r="L2627" i="10"/>
  <c r="L2628" i="10" l="1"/>
  <c r="I2629" i="10"/>
  <c r="M2628" i="10"/>
  <c r="J2629" i="10"/>
  <c r="M2629" i="10" l="1"/>
  <c r="J2630" i="10"/>
  <c r="I2630" i="10"/>
  <c r="L2629" i="10"/>
  <c r="I2631" i="10" l="1"/>
  <c r="L2630" i="10"/>
  <c r="M2630" i="10"/>
  <c r="J2631" i="10"/>
  <c r="M2631" i="10" l="1"/>
  <c r="J2632" i="10"/>
  <c r="I2632" i="10"/>
  <c r="L2631" i="10"/>
  <c r="L2632" i="10" l="1"/>
  <c r="I2633" i="10"/>
  <c r="M2632" i="10"/>
  <c r="J2633" i="10"/>
  <c r="M2633" i="10" l="1"/>
  <c r="J2634" i="10"/>
  <c r="I2634" i="10"/>
  <c r="L2633" i="10"/>
  <c r="L2634" i="10" l="1"/>
  <c r="I2635" i="10"/>
  <c r="M2634" i="10"/>
  <c r="J2635" i="10"/>
  <c r="M2635" i="10" l="1"/>
  <c r="J2636" i="10"/>
  <c r="I2636" i="10"/>
  <c r="L2635" i="10"/>
  <c r="L2636" i="10" l="1"/>
  <c r="I2637" i="10"/>
  <c r="M2636" i="10"/>
  <c r="J2637" i="10"/>
  <c r="M2637" i="10" l="1"/>
  <c r="J2638" i="10"/>
  <c r="I2638" i="10"/>
  <c r="L2637" i="10"/>
  <c r="L2638" i="10" l="1"/>
  <c r="I2639" i="10"/>
  <c r="M2638" i="10"/>
  <c r="J2639" i="10"/>
  <c r="M2639" i="10" l="1"/>
  <c r="J2640" i="10"/>
  <c r="I2640" i="10"/>
  <c r="L2639" i="10"/>
  <c r="L2640" i="10" l="1"/>
  <c r="I2641" i="10"/>
  <c r="M2640" i="10"/>
  <c r="J2641" i="10"/>
  <c r="M2641" i="10" l="1"/>
  <c r="J2642" i="10"/>
  <c r="I2642" i="10"/>
  <c r="L2641" i="10"/>
  <c r="L2642" i="10" l="1"/>
  <c r="I2643" i="10"/>
  <c r="M2642" i="10"/>
  <c r="J2643" i="10"/>
  <c r="M2643" i="10" l="1"/>
  <c r="J2644" i="10"/>
  <c r="I2644" i="10"/>
  <c r="L2643" i="10"/>
  <c r="L2644" i="10" l="1"/>
  <c r="I2645" i="10"/>
  <c r="M2644" i="10"/>
  <c r="J2645" i="10"/>
  <c r="M2645" i="10" l="1"/>
  <c r="J2646" i="10"/>
  <c r="I2646" i="10"/>
  <c r="L2645" i="10"/>
  <c r="L2646" i="10" l="1"/>
  <c r="I2647" i="10"/>
  <c r="M2646" i="10"/>
  <c r="J2647" i="10"/>
  <c r="M2647" i="10" l="1"/>
  <c r="J2648" i="10"/>
  <c r="I2648" i="10"/>
  <c r="L2647" i="10"/>
  <c r="L2648" i="10" l="1"/>
  <c r="I2649" i="10"/>
  <c r="M2648" i="10"/>
  <c r="J2649" i="10"/>
  <c r="M2649" i="10" l="1"/>
  <c r="J2650" i="10"/>
  <c r="I2650" i="10"/>
  <c r="L2649" i="10"/>
  <c r="L2650" i="10" l="1"/>
  <c r="I2651" i="10"/>
  <c r="M2650" i="10"/>
  <c r="J2651" i="10"/>
  <c r="M2651" i="10" l="1"/>
  <c r="J2652" i="10"/>
  <c r="I2652" i="10"/>
  <c r="L2651" i="10"/>
  <c r="L2652" i="10" l="1"/>
  <c r="I2653" i="10"/>
  <c r="M2652" i="10"/>
  <c r="J2653" i="10"/>
  <c r="M2653" i="10" l="1"/>
  <c r="J2654" i="10"/>
  <c r="I2654" i="10"/>
  <c r="L2653" i="10"/>
  <c r="L2654" i="10" l="1"/>
  <c r="I2655" i="10"/>
  <c r="M2654" i="10"/>
  <c r="J2655" i="10"/>
  <c r="M2655" i="10" l="1"/>
  <c r="J2656" i="10"/>
  <c r="I2656" i="10"/>
  <c r="L2655" i="10"/>
  <c r="L2656" i="10" l="1"/>
  <c r="I2657" i="10"/>
  <c r="M2656" i="10"/>
  <c r="J2657" i="10"/>
  <c r="M2657" i="10" l="1"/>
  <c r="J2658" i="10"/>
  <c r="I2658" i="10"/>
  <c r="L2657" i="10"/>
  <c r="L2658" i="10" l="1"/>
  <c r="I2659" i="10"/>
  <c r="M2658" i="10"/>
  <c r="J2659" i="10"/>
  <c r="M2659" i="10" l="1"/>
  <c r="J2660" i="10"/>
  <c r="I2660" i="10"/>
  <c r="L2659" i="10"/>
  <c r="L2660" i="10" l="1"/>
  <c r="I2661" i="10"/>
  <c r="M2660" i="10"/>
  <c r="J2661" i="10"/>
  <c r="M2661" i="10" l="1"/>
  <c r="J2662" i="10"/>
  <c r="I2662" i="10"/>
  <c r="L2661" i="10"/>
  <c r="L2662" i="10" l="1"/>
  <c r="I2663" i="10"/>
  <c r="M2662" i="10"/>
  <c r="J2663" i="10"/>
  <c r="M2663" i="10" l="1"/>
  <c r="J2664" i="10"/>
  <c r="I2664" i="10"/>
  <c r="L2663" i="10"/>
  <c r="I2665" i="10" l="1"/>
  <c r="L2664" i="10"/>
  <c r="M2664" i="10"/>
  <c r="J2665" i="10"/>
  <c r="M2665" i="10" l="1"/>
  <c r="J2666" i="10"/>
  <c r="I2666" i="10"/>
  <c r="L2665" i="10"/>
  <c r="I2667" i="10" l="1"/>
  <c r="L2666" i="10"/>
  <c r="M2666" i="10"/>
  <c r="J2667" i="10"/>
  <c r="M2667" i="10" l="1"/>
  <c r="J2668" i="10"/>
  <c r="L2667" i="10"/>
  <c r="I2668" i="10"/>
  <c r="L2668" i="10" l="1"/>
  <c r="I2669" i="10"/>
  <c r="M2668" i="10"/>
  <c r="J2669" i="10"/>
  <c r="M2669" i="10" l="1"/>
  <c r="J2670" i="10"/>
  <c r="I2670" i="10"/>
  <c r="L2669" i="10"/>
  <c r="L2670" i="10" l="1"/>
  <c r="I2671" i="10"/>
  <c r="M2670" i="10"/>
  <c r="J2671" i="10"/>
  <c r="M2671" i="10" l="1"/>
  <c r="J2672" i="10"/>
  <c r="I2672" i="10"/>
  <c r="L2671" i="10"/>
  <c r="I2673" i="10" l="1"/>
  <c r="L2672" i="10"/>
  <c r="M2672" i="10"/>
  <c r="J2673" i="10"/>
  <c r="M2673" i="10" l="1"/>
  <c r="J2674" i="10"/>
  <c r="I2674" i="10"/>
  <c r="L2673" i="10"/>
  <c r="I2675" i="10" l="1"/>
  <c r="L2674" i="10"/>
  <c r="M2674" i="10"/>
  <c r="J2675" i="10"/>
  <c r="M2675" i="10" l="1"/>
  <c r="J2676" i="10"/>
  <c r="L2675" i="10"/>
  <c r="I2676" i="10"/>
  <c r="I2677" i="10" l="1"/>
  <c r="L2676" i="10"/>
  <c r="M2676" i="10"/>
  <c r="J2677" i="10"/>
  <c r="M2677" i="10" l="1"/>
  <c r="J2678" i="10"/>
  <c r="I2678" i="10"/>
  <c r="L2677" i="10"/>
  <c r="L2678" i="10" l="1"/>
  <c r="I2679" i="10"/>
  <c r="M2678" i="10"/>
  <c r="J2679" i="10"/>
  <c r="M2679" i="10" l="1"/>
  <c r="J2680" i="10"/>
  <c r="I2680" i="10"/>
  <c r="L2679" i="10"/>
  <c r="I2681" i="10" l="1"/>
  <c r="L2680" i="10"/>
  <c r="M2680" i="10"/>
  <c r="J2681" i="10"/>
  <c r="M2681" i="10" l="1"/>
  <c r="J2682" i="10"/>
  <c r="I2682" i="10"/>
  <c r="L2681" i="10"/>
  <c r="L2682" i="10" l="1"/>
  <c r="I2683" i="10"/>
  <c r="M2682" i="10"/>
  <c r="J2683" i="10"/>
  <c r="M2683" i="10" l="1"/>
  <c r="J2684" i="10"/>
  <c r="L2683" i="10"/>
  <c r="I2684" i="10"/>
  <c r="I2685" i="10" l="1"/>
  <c r="L2684" i="10"/>
  <c r="M2684" i="10"/>
  <c r="J2685" i="10"/>
  <c r="M2685" i="10" l="1"/>
  <c r="J2686" i="10"/>
  <c r="I2686" i="10"/>
  <c r="L2685" i="10"/>
  <c r="L2686" i="10" l="1"/>
  <c r="I2687" i="10"/>
  <c r="M2686" i="10"/>
  <c r="J2687" i="10"/>
  <c r="M2687" i="10" l="1"/>
  <c r="J2688" i="10"/>
  <c r="I2688" i="10"/>
  <c r="L2687" i="10"/>
  <c r="I2689" i="10" l="1"/>
  <c r="L2688" i="10"/>
  <c r="M2688" i="10"/>
  <c r="J2689" i="10"/>
  <c r="M2689" i="10" l="1"/>
  <c r="J2690" i="10"/>
  <c r="I2690" i="10"/>
  <c r="L2689" i="10"/>
  <c r="L2690" i="10" l="1"/>
  <c r="I2691" i="10"/>
  <c r="M2690" i="10"/>
  <c r="J2691" i="10"/>
  <c r="M2691" i="10" l="1"/>
  <c r="J2692" i="10"/>
  <c r="L2691" i="10"/>
  <c r="I2692" i="10"/>
  <c r="I2693" i="10" l="1"/>
  <c r="L2692" i="10"/>
  <c r="M2692" i="10"/>
  <c r="J2693" i="10"/>
  <c r="M2693" i="10" l="1"/>
  <c r="J2694" i="10"/>
  <c r="I2694" i="10"/>
  <c r="L2693" i="10"/>
  <c r="L2694" i="10" l="1"/>
  <c r="I2695" i="10"/>
  <c r="M2694" i="10"/>
  <c r="J2695" i="10"/>
  <c r="M2695" i="10" l="1"/>
  <c r="J2696" i="10"/>
  <c r="I2696" i="10"/>
  <c r="L2695" i="10"/>
  <c r="I2697" i="10" l="1"/>
  <c r="L2696" i="10"/>
  <c r="M2696" i="10"/>
  <c r="J2697" i="10"/>
  <c r="M2697" i="10" l="1"/>
  <c r="J2698" i="10"/>
  <c r="I2698" i="10"/>
  <c r="L2697" i="10"/>
  <c r="L2698" i="10" l="1"/>
  <c r="I2699" i="10"/>
  <c r="M2698" i="10"/>
  <c r="J2699" i="10"/>
  <c r="M2699" i="10" l="1"/>
  <c r="J2700" i="10"/>
  <c r="L2699" i="10"/>
  <c r="I2700" i="10"/>
  <c r="I2701" i="10" l="1"/>
  <c r="L2700" i="10"/>
  <c r="M2700" i="10"/>
  <c r="J2701" i="10"/>
  <c r="M2701" i="10" l="1"/>
  <c r="J2702" i="10"/>
  <c r="I2702" i="10"/>
  <c r="L2701" i="10"/>
  <c r="L2702" i="10" l="1"/>
  <c r="I2703" i="10"/>
  <c r="M2702" i="10"/>
  <c r="J2703" i="10"/>
  <c r="M2703" i="10" l="1"/>
  <c r="J2704" i="10"/>
  <c r="I2704" i="10"/>
  <c r="L2703" i="10"/>
  <c r="I2705" i="10" l="1"/>
  <c r="L2704" i="10"/>
  <c r="M2704" i="10"/>
  <c r="J2705" i="10"/>
  <c r="M2705" i="10" l="1"/>
  <c r="J2706" i="10"/>
  <c r="I2706" i="10"/>
  <c r="L2705" i="10"/>
  <c r="I2707" i="10" l="1"/>
  <c r="L2706" i="10"/>
  <c r="M2706" i="10"/>
  <c r="J2707" i="10"/>
  <c r="M2707" i="10" l="1"/>
  <c r="J2708" i="10"/>
  <c r="L2707" i="10"/>
  <c r="I2708" i="10"/>
  <c r="I2709" i="10" l="1"/>
  <c r="L2708" i="10"/>
  <c r="M2708" i="10"/>
  <c r="J2709" i="10"/>
  <c r="M2709" i="10" l="1"/>
  <c r="J2710" i="10"/>
  <c r="I2710" i="10"/>
  <c r="L2709" i="10"/>
  <c r="L2710" i="10" l="1"/>
  <c r="I2711" i="10"/>
  <c r="M2710" i="10"/>
  <c r="J2711" i="10"/>
  <c r="M2711" i="10" l="1"/>
  <c r="J2712" i="10"/>
  <c r="I2712" i="10"/>
  <c r="L2711" i="10"/>
  <c r="I2713" i="10" l="1"/>
  <c r="L2712" i="10"/>
  <c r="M2712" i="10"/>
  <c r="J2713" i="10"/>
  <c r="M2713" i="10" l="1"/>
  <c r="J2714" i="10"/>
  <c r="I2714" i="10"/>
  <c r="L2713" i="10"/>
  <c r="I2715" i="10" l="1"/>
  <c r="L2714" i="10"/>
  <c r="M2714" i="10"/>
  <c r="J2715" i="10"/>
  <c r="M2715" i="10" l="1"/>
  <c r="J2716" i="10"/>
  <c r="L2715" i="10"/>
  <c r="I2716" i="10"/>
  <c r="I2717" i="10" l="1"/>
  <c r="L2716" i="10"/>
  <c r="M2716" i="10"/>
  <c r="J2717" i="10"/>
  <c r="M2717" i="10" l="1"/>
  <c r="J2718" i="10"/>
  <c r="I2718" i="10"/>
  <c r="L2717" i="10"/>
  <c r="L2718" i="10" l="1"/>
  <c r="I2719" i="10"/>
  <c r="M2718" i="10"/>
  <c r="J2719" i="10"/>
  <c r="M2719" i="10" l="1"/>
  <c r="J2720" i="10"/>
  <c r="I2720" i="10"/>
  <c r="L2719" i="10"/>
  <c r="I2721" i="10" l="1"/>
  <c r="L2720" i="10"/>
  <c r="M2720" i="10"/>
  <c r="J2721" i="10"/>
  <c r="M2721" i="10" l="1"/>
  <c r="J2722" i="10"/>
  <c r="I2722" i="10"/>
  <c r="L2721" i="10"/>
  <c r="I2723" i="10" l="1"/>
  <c r="L2722" i="10"/>
  <c r="M2722" i="10"/>
  <c r="J2723" i="10"/>
  <c r="M2723" i="10" l="1"/>
  <c r="J2724" i="10"/>
  <c r="L2723" i="10"/>
  <c r="I2724" i="10"/>
  <c r="I2725" i="10" l="1"/>
  <c r="L2724" i="10"/>
  <c r="M2724" i="10"/>
  <c r="J2725" i="10"/>
  <c r="M2725" i="10" l="1"/>
  <c r="J2726" i="10"/>
  <c r="I2726" i="10"/>
  <c r="L2725" i="10"/>
  <c r="L2726" i="10" l="1"/>
  <c r="I2727" i="10"/>
  <c r="M2726" i="10"/>
  <c r="J2727" i="10"/>
  <c r="M2727" i="10" l="1"/>
  <c r="J2728" i="10"/>
  <c r="I2728" i="10"/>
  <c r="L2727" i="10"/>
  <c r="I2729" i="10" l="1"/>
  <c r="L2728" i="10"/>
  <c r="M2728" i="10"/>
  <c r="J2729" i="10"/>
  <c r="M2729" i="10" l="1"/>
  <c r="J2730" i="10"/>
  <c r="I2730" i="10"/>
  <c r="L2729" i="10"/>
  <c r="I2731" i="10" l="1"/>
  <c r="L2730" i="10"/>
  <c r="M2730" i="10"/>
  <c r="J2731" i="10"/>
  <c r="M2731" i="10" l="1"/>
  <c r="J2732" i="10"/>
  <c r="L2731" i="10"/>
  <c r="I2732" i="10"/>
  <c r="I2733" i="10" l="1"/>
  <c r="L2732" i="10"/>
  <c r="M2732" i="10"/>
  <c r="J2733" i="10"/>
  <c r="M2733" i="10" l="1"/>
  <c r="J2734" i="10"/>
  <c r="I2734" i="10"/>
  <c r="L2733" i="10"/>
  <c r="L2734" i="10" l="1"/>
  <c r="I2735" i="10"/>
  <c r="M2734" i="10"/>
  <c r="J2735" i="10"/>
  <c r="M2735" i="10" l="1"/>
  <c r="J2736" i="10"/>
  <c r="I2736" i="10"/>
  <c r="L2735" i="10"/>
  <c r="I2737" i="10" l="1"/>
  <c r="L2736" i="10"/>
  <c r="M2736" i="10"/>
  <c r="J2737" i="10"/>
  <c r="M2737" i="10" l="1"/>
  <c r="J2738" i="10"/>
  <c r="L2737" i="10"/>
  <c r="I2738" i="10"/>
  <c r="I2739" i="10" l="1"/>
  <c r="L2738" i="10"/>
  <c r="M2738" i="10"/>
  <c r="J2739" i="10"/>
  <c r="M2739" i="10" l="1"/>
  <c r="J2740" i="10"/>
  <c r="L2739" i="10"/>
  <c r="I2740" i="10"/>
  <c r="I2741" i="10" l="1"/>
  <c r="L2740" i="10"/>
  <c r="M2740" i="10"/>
  <c r="J2741" i="10"/>
  <c r="M2741" i="10" l="1"/>
  <c r="J2742" i="10"/>
  <c r="I2742" i="10"/>
  <c r="L2741" i="10"/>
  <c r="L2742" i="10" l="1"/>
  <c r="I2743" i="10"/>
  <c r="M2742" i="10"/>
  <c r="J2743" i="10"/>
  <c r="M2743" i="10" l="1"/>
  <c r="J2744" i="10"/>
  <c r="I2744" i="10"/>
  <c r="L2743" i="10"/>
  <c r="I2745" i="10" l="1"/>
  <c r="L2744" i="10"/>
  <c r="M2744" i="10"/>
  <c r="J2745" i="10"/>
  <c r="M2745" i="10" l="1"/>
  <c r="J2746" i="10"/>
  <c r="L2745" i="10"/>
  <c r="I2746" i="10"/>
  <c r="I2747" i="10" l="1"/>
  <c r="L2746" i="10"/>
  <c r="M2746" i="10"/>
  <c r="J2747" i="10"/>
  <c r="M2747" i="10" l="1"/>
  <c r="J2748" i="10"/>
  <c r="L2747" i="10"/>
  <c r="I2748" i="10"/>
  <c r="I2749" i="10" l="1"/>
  <c r="L2748" i="10"/>
  <c r="M2748" i="10"/>
  <c r="J2749" i="10"/>
  <c r="M2749" i="10" l="1"/>
  <c r="J2750" i="10"/>
  <c r="I2750" i="10"/>
  <c r="L2749" i="10"/>
  <c r="L2750" i="10" l="1"/>
  <c r="I2751" i="10"/>
  <c r="M2750" i="10"/>
  <c r="J2751" i="10"/>
  <c r="M2751" i="10" l="1"/>
  <c r="J2752" i="10"/>
  <c r="I2752" i="10"/>
  <c r="L2751" i="10"/>
  <c r="I2753" i="10" l="1"/>
  <c r="L2752" i="10"/>
  <c r="M2752" i="10"/>
  <c r="J2753" i="10"/>
  <c r="M2753" i="10" l="1"/>
  <c r="J2754" i="10"/>
  <c r="L2753" i="10"/>
  <c r="I2754" i="10"/>
  <c r="I2755" i="10" l="1"/>
  <c r="L2754" i="10"/>
  <c r="M2754" i="10"/>
  <c r="J2755" i="10"/>
  <c r="M2755" i="10" l="1"/>
  <c r="J2756" i="10"/>
  <c r="L2755" i="10"/>
  <c r="I2756" i="10"/>
  <c r="I2757" i="10" l="1"/>
  <c r="L2756" i="10"/>
  <c r="M2756" i="10"/>
  <c r="J2757" i="10"/>
  <c r="M2757" i="10" l="1"/>
  <c r="J2758" i="10"/>
  <c r="I2758" i="10"/>
  <c r="L2757" i="10"/>
  <c r="L2758" i="10" l="1"/>
  <c r="I2759" i="10"/>
  <c r="M2758" i="10"/>
  <c r="J2759" i="10"/>
  <c r="M2759" i="10" l="1"/>
  <c r="J2760" i="10"/>
  <c r="I2760" i="10"/>
  <c r="L2759" i="10"/>
  <c r="I2761" i="10" l="1"/>
  <c r="L2760" i="10"/>
  <c r="M2760" i="10"/>
  <c r="J2761" i="10"/>
  <c r="M2761" i="10" l="1"/>
  <c r="J2762" i="10"/>
  <c r="L2761" i="10"/>
  <c r="I2762" i="10"/>
  <c r="I2763" i="10" l="1"/>
  <c r="L2762" i="10"/>
  <c r="M2762" i="10"/>
  <c r="J2763" i="10"/>
  <c r="M2763" i="10" l="1"/>
  <c r="J2764" i="10"/>
  <c r="L2763" i="10"/>
  <c r="I2764" i="10"/>
  <c r="I2765" i="10" l="1"/>
  <c r="L2764" i="10"/>
  <c r="M2764" i="10"/>
  <c r="J2765" i="10"/>
  <c r="M2765" i="10" l="1"/>
  <c r="J2766" i="10"/>
  <c r="I2766" i="10"/>
  <c r="L2765" i="10"/>
  <c r="L2766" i="10" l="1"/>
  <c r="I2767" i="10"/>
  <c r="M2766" i="10"/>
  <c r="J2767" i="10"/>
  <c r="M2767" i="10" l="1"/>
  <c r="J2768" i="10"/>
  <c r="I2768" i="10"/>
  <c r="L2767" i="10"/>
  <c r="I2769" i="10" l="1"/>
  <c r="L2768" i="10"/>
  <c r="M2768" i="10"/>
  <c r="J2769" i="10"/>
  <c r="M2769" i="10" l="1"/>
  <c r="J2770" i="10"/>
  <c r="L2769" i="10"/>
  <c r="I2770" i="10"/>
  <c r="I2771" i="10" l="1"/>
  <c r="L2770" i="10"/>
  <c r="M2770" i="10"/>
  <c r="J2771" i="10"/>
  <c r="M2771" i="10" l="1"/>
  <c r="J2772" i="10"/>
  <c r="L2771" i="10"/>
  <c r="I2772" i="10"/>
  <c r="I2773" i="10" l="1"/>
  <c r="L2772" i="10"/>
  <c r="M2772" i="10"/>
  <c r="J2773" i="10"/>
  <c r="M2773" i="10" l="1"/>
  <c r="J2774" i="10"/>
  <c r="I2774" i="10"/>
  <c r="L2773" i="10"/>
  <c r="L2774" i="10" l="1"/>
  <c r="I2775" i="10"/>
  <c r="M2774" i="10"/>
  <c r="J2775" i="10"/>
  <c r="M2775" i="10" l="1"/>
  <c r="J2776" i="10"/>
  <c r="I2776" i="10"/>
  <c r="L2775" i="10"/>
  <c r="I2777" i="10" l="1"/>
  <c r="L2776" i="10"/>
  <c r="M2776" i="10"/>
  <c r="J2777" i="10"/>
  <c r="M2777" i="10" l="1"/>
  <c r="J2778" i="10"/>
  <c r="R59" i="10"/>
  <c r="AB15" i="10" s="1"/>
  <c r="L2777" i="10"/>
  <c r="I2778" i="10"/>
  <c r="Q59" i="10"/>
  <c r="AA15" i="10" s="1"/>
  <c r="I2779" i="10" l="1"/>
  <c r="L2778" i="10"/>
  <c r="M2778" i="10"/>
  <c r="J2779" i="10"/>
  <c r="M2779" i="10" l="1"/>
  <c r="J2780" i="10"/>
  <c r="L2779" i="10"/>
  <c r="I2780" i="10"/>
  <c r="I2781" i="10" l="1"/>
  <c r="L2780" i="10"/>
  <c r="M2780" i="10"/>
  <c r="J2781" i="10"/>
  <c r="M2781" i="10" l="1"/>
  <c r="J2782" i="10"/>
  <c r="I2782" i="10"/>
  <c r="L2781" i="10"/>
  <c r="L2782" i="10" l="1"/>
  <c r="I2783" i="10"/>
  <c r="M2782" i="10"/>
  <c r="J2783" i="10"/>
  <c r="M2783" i="10" l="1"/>
  <c r="J2784" i="10"/>
  <c r="I2784" i="10"/>
  <c r="L2783" i="10"/>
  <c r="I2785" i="10" l="1"/>
  <c r="L2784" i="10"/>
  <c r="M2784" i="10"/>
  <c r="J2785" i="10"/>
  <c r="M2785" i="10" l="1"/>
  <c r="J2786" i="10"/>
  <c r="L2785" i="10"/>
  <c r="I2786" i="10"/>
  <c r="I2787" i="10" l="1"/>
  <c r="L2786" i="10"/>
  <c r="M2786" i="10"/>
  <c r="J2787" i="10"/>
  <c r="M2787" i="10" l="1"/>
  <c r="J2788" i="10"/>
  <c r="L2787" i="10"/>
  <c r="I2788" i="10"/>
  <c r="I2789" i="10" l="1"/>
  <c r="L2788" i="10"/>
  <c r="M2788" i="10"/>
  <c r="J2789" i="10"/>
  <c r="M2789" i="10" l="1"/>
  <c r="J2790" i="10"/>
  <c r="I2790" i="10"/>
  <c r="L2789" i="10"/>
  <c r="L2790" i="10" l="1"/>
  <c r="I2791" i="10"/>
  <c r="M2790" i="10"/>
  <c r="J2791" i="10"/>
  <c r="M2791" i="10" l="1"/>
  <c r="J2792" i="10"/>
  <c r="I2792" i="10"/>
  <c r="L2791" i="10"/>
  <c r="I2793" i="10" l="1"/>
  <c r="L2792" i="10"/>
  <c r="M2792" i="10"/>
  <c r="J2793" i="10"/>
  <c r="M2793" i="10" l="1"/>
  <c r="J2794" i="10"/>
  <c r="L2793" i="10"/>
  <c r="I2794" i="10"/>
  <c r="I2795" i="10" l="1"/>
  <c r="L2794" i="10"/>
  <c r="M2794" i="10"/>
  <c r="J2795" i="10"/>
  <c r="M2795" i="10" l="1"/>
  <c r="J2796" i="10"/>
  <c r="L2795" i="10"/>
  <c r="I2796" i="10"/>
  <c r="I2797" i="10" l="1"/>
  <c r="L2796" i="10"/>
  <c r="M2796" i="10"/>
  <c r="J2797" i="10"/>
  <c r="M2797" i="10" l="1"/>
  <c r="J2798" i="10"/>
  <c r="I2798" i="10"/>
  <c r="L2797" i="10"/>
  <c r="L2798" i="10" l="1"/>
  <c r="I2799" i="10"/>
  <c r="M2798" i="10"/>
  <c r="J2799" i="10"/>
  <c r="M2799" i="10" l="1"/>
  <c r="J2800" i="10"/>
  <c r="I2800" i="10"/>
  <c r="L2799" i="10"/>
  <c r="I2801" i="10" l="1"/>
  <c r="L2800" i="10"/>
  <c r="M2800" i="10"/>
  <c r="J2801" i="10"/>
  <c r="M2801" i="10" l="1"/>
  <c r="J2802" i="10"/>
  <c r="L2801" i="10"/>
  <c r="I2802" i="10"/>
  <c r="I2803" i="10" l="1"/>
  <c r="L2802" i="10"/>
  <c r="M2802" i="10"/>
  <c r="J2803" i="10"/>
  <c r="M2803" i="10" l="1"/>
  <c r="J2804" i="10"/>
  <c r="L2803" i="10"/>
  <c r="I2804" i="10"/>
  <c r="I2805" i="10" l="1"/>
  <c r="L2804" i="10"/>
  <c r="M2804" i="10"/>
  <c r="J2805" i="10"/>
  <c r="M2805" i="10" l="1"/>
  <c r="J2806" i="10"/>
  <c r="I2806" i="10"/>
  <c r="L2805" i="10"/>
  <c r="L2806" i="10" l="1"/>
  <c r="I2807" i="10"/>
  <c r="M2806" i="10"/>
  <c r="J2807" i="10"/>
  <c r="M2807" i="10" l="1"/>
  <c r="J2808" i="10"/>
  <c r="I2808" i="10"/>
  <c r="L2807" i="10"/>
  <c r="I2809" i="10" l="1"/>
  <c r="L2808" i="10"/>
  <c r="M2808" i="10"/>
  <c r="J2809" i="10"/>
  <c r="M2809" i="10" l="1"/>
  <c r="J2810" i="10"/>
  <c r="L2809" i="10"/>
  <c r="I2810" i="10"/>
  <c r="I2811" i="10" l="1"/>
  <c r="L2810" i="10"/>
  <c r="M2810" i="10"/>
  <c r="J2811" i="10"/>
  <c r="M2811" i="10" l="1"/>
  <c r="J2812" i="10"/>
  <c r="L2811" i="10"/>
  <c r="I2812" i="10"/>
  <c r="I2813" i="10" l="1"/>
  <c r="L2812" i="10"/>
  <c r="M2812" i="10"/>
  <c r="J2813" i="10"/>
  <c r="M2813" i="10" l="1"/>
  <c r="J2814" i="10"/>
  <c r="I2814" i="10"/>
  <c r="L2813" i="10"/>
  <c r="L2814" i="10" l="1"/>
  <c r="I2815" i="10"/>
  <c r="M2814" i="10"/>
  <c r="J2815" i="10"/>
  <c r="M2815" i="10" l="1"/>
  <c r="J2816" i="10"/>
  <c r="I2816" i="10"/>
  <c r="L2815" i="10"/>
  <c r="I2817" i="10" l="1"/>
  <c r="L2816" i="10"/>
  <c r="M2816" i="10"/>
  <c r="J2817" i="10"/>
  <c r="M2817" i="10" l="1"/>
  <c r="J2818" i="10"/>
  <c r="L2817" i="10"/>
  <c r="I2818" i="10"/>
  <c r="I2819" i="10" l="1"/>
  <c r="L2818" i="10"/>
  <c r="M2818" i="10"/>
  <c r="J2819" i="10"/>
  <c r="M2819" i="10" l="1"/>
  <c r="J2820" i="10"/>
  <c r="L2819" i="10"/>
  <c r="I2820" i="10"/>
  <c r="I2821" i="10" l="1"/>
  <c r="L2820" i="10"/>
  <c r="M2820" i="10"/>
  <c r="J2821" i="10"/>
  <c r="M2821" i="10" l="1"/>
  <c r="J2822" i="10"/>
  <c r="I2822" i="10"/>
  <c r="L2821" i="10"/>
  <c r="L2822" i="10" l="1"/>
  <c r="I2823" i="10"/>
  <c r="M2822" i="10"/>
  <c r="J2823" i="10"/>
  <c r="M2823" i="10" l="1"/>
  <c r="J2824" i="10"/>
  <c r="I2824" i="10"/>
  <c r="L2823" i="10"/>
  <c r="I2825" i="10" l="1"/>
  <c r="L2824" i="10"/>
  <c r="M2824" i="10"/>
  <c r="J2825" i="10"/>
  <c r="M2825" i="10" l="1"/>
  <c r="J2826" i="10"/>
  <c r="L2825" i="10"/>
  <c r="I2826" i="10"/>
  <c r="I2827" i="10" l="1"/>
  <c r="L2826" i="10"/>
  <c r="M2826" i="10"/>
  <c r="J2827" i="10"/>
  <c r="M2827" i="10" l="1"/>
  <c r="J2828" i="10"/>
  <c r="L2827" i="10"/>
  <c r="I2828" i="10"/>
  <c r="I2829" i="10" l="1"/>
  <c r="L2828" i="10"/>
  <c r="M2828" i="10"/>
  <c r="J2829" i="10"/>
  <c r="M2829" i="10" l="1"/>
  <c r="J2830" i="10"/>
  <c r="I2830" i="10"/>
  <c r="L2829" i="10"/>
  <c r="L2830" i="10" l="1"/>
  <c r="I2831" i="10"/>
  <c r="M2830" i="10"/>
  <c r="J2831" i="10"/>
  <c r="M2831" i="10" l="1"/>
  <c r="J2832" i="10"/>
  <c r="I2832" i="10"/>
  <c r="L2831" i="10"/>
  <c r="I2833" i="10" l="1"/>
  <c r="L2832" i="10"/>
  <c r="M2832" i="10"/>
  <c r="J2833" i="10"/>
  <c r="M2833" i="10" l="1"/>
  <c r="J2834" i="10"/>
  <c r="L2833" i="10"/>
  <c r="I2834" i="10"/>
  <c r="I2835" i="10" l="1"/>
  <c r="L2834" i="10"/>
  <c r="M2834" i="10"/>
  <c r="J2835" i="10"/>
  <c r="M2835" i="10" l="1"/>
  <c r="J2836" i="10"/>
  <c r="L2835" i="10"/>
  <c r="I2836" i="10"/>
  <c r="I2837" i="10" l="1"/>
  <c r="L2836" i="10"/>
  <c r="M2836" i="10"/>
  <c r="J2837" i="10"/>
  <c r="M2837" i="10" l="1"/>
  <c r="J2838" i="10"/>
  <c r="I2838" i="10"/>
  <c r="L2837" i="10"/>
  <c r="L2838" i="10" l="1"/>
  <c r="I2839" i="10"/>
  <c r="M2838" i="10"/>
  <c r="J2839" i="10"/>
  <c r="M2839" i="10" l="1"/>
  <c r="J2840" i="10"/>
  <c r="I2840" i="10"/>
  <c r="L2839" i="10"/>
  <c r="I2841" i="10" l="1"/>
  <c r="L2840" i="10"/>
  <c r="M2840" i="10"/>
  <c r="J2841" i="10"/>
  <c r="M2841" i="10" l="1"/>
  <c r="J2842" i="10"/>
  <c r="L2841" i="10"/>
  <c r="I2842" i="10"/>
  <c r="I2843" i="10" l="1"/>
  <c r="L2842" i="10"/>
  <c r="M2842" i="10"/>
  <c r="J2843" i="10"/>
  <c r="M2843" i="10" l="1"/>
  <c r="J2844" i="10"/>
  <c r="L2843" i="10"/>
  <c r="I2844" i="10"/>
  <c r="I2845" i="10" l="1"/>
  <c r="L2844" i="10"/>
  <c r="M2844" i="10"/>
  <c r="J2845" i="10"/>
  <c r="M2845" i="10" l="1"/>
  <c r="J2846" i="10"/>
  <c r="I2846" i="10"/>
  <c r="L2845" i="10"/>
  <c r="L2846" i="10" l="1"/>
  <c r="I2847" i="10"/>
  <c r="M2846" i="10"/>
  <c r="J2847" i="10"/>
  <c r="M2847" i="10" l="1"/>
  <c r="J2848" i="10"/>
  <c r="I2848" i="10"/>
  <c r="L2847" i="10"/>
  <c r="I2849" i="10" l="1"/>
  <c r="L2848" i="10"/>
  <c r="M2848" i="10"/>
  <c r="J2849" i="10"/>
  <c r="M2849" i="10" l="1"/>
  <c r="J2850" i="10"/>
  <c r="L2849" i="10"/>
  <c r="I2850" i="10"/>
  <c r="I2851" i="10" l="1"/>
  <c r="L2850" i="10"/>
  <c r="M2850" i="10"/>
  <c r="J2851" i="10"/>
  <c r="M2851" i="10" l="1"/>
  <c r="J2852" i="10"/>
  <c r="L2851" i="10"/>
  <c r="I2852" i="10"/>
  <c r="I2853" i="10" l="1"/>
  <c r="L2852" i="10"/>
  <c r="M2852" i="10"/>
  <c r="J2853" i="10"/>
  <c r="M2853" i="10" l="1"/>
  <c r="J2854" i="10"/>
  <c r="I2854" i="10"/>
  <c r="L2853" i="10"/>
  <c r="L2854" i="10" l="1"/>
  <c r="I2855" i="10"/>
  <c r="M2854" i="10"/>
  <c r="J2855" i="10"/>
  <c r="M2855" i="10" l="1"/>
  <c r="J2856" i="10"/>
  <c r="I2856" i="10"/>
  <c r="L2855" i="10"/>
  <c r="I2857" i="10" l="1"/>
  <c r="L2856" i="10"/>
  <c r="M2856" i="10"/>
  <c r="J2857" i="10"/>
  <c r="M2857" i="10" l="1"/>
  <c r="J2858" i="10"/>
  <c r="L2857" i="10"/>
  <c r="I2858" i="10"/>
  <c r="I2859" i="10" l="1"/>
  <c r="L2858" i="10"/>
  <c r="M2858" i="10"/>
  <c r="J2859" i="10"/>
  <c r="M2859" i="10" l="1"/>
  <c r="J2860" i="10"/>
  <c r="L2859" i="10"/>
  <c r="I2860" i="10"/>
  <c r="I2861" i="10" l="1"/>
  <c r="L2860" i="10"/>
  <c r="M2860" i="10"/>
  <c r="J2861" i="10"/>
  <c r="M2861" i="10" l="1"/>
  <c r="J2862" i="10"/>
  <c r="I2862" i="10"/>
  <c r="L2861" i="10"/>
  <c r="L2862" i="10" l="1"/>
  <c r="I2863" i="10"/>
  <c r="M2862" i="10"/>
  <c r="J2863" i="10"/>
  <c r="M2863" i="10" l="1"/>
  <c r="J2864" i="10"/>
  <c r="I2864" i="10"/>
  <c r="L2863" i="10"/>
  <c r="I2865" i="10" l="1"/>
  <c r="L2864" i="10"/>
  <c r="M2864" i="10"/>
  <c r="J2865" i="10"/>
  <c r="M2865" i="10" l="1"/>
  <c r="J2866" i="10"/>
  <c r="L2865" i="10"/>
  <c r="I2866" i="10"/>
  <c r="I2867" i="10" l="1"/>
  <c r="L2866" i="10"/>
  <c r="M2866" i="10"/>
  <c r="J2867" i="10"/>
  <c r="M2867" i="10" l="1"/>
  <c r="J2868" i="10"/>
  <c r="L2867" i="10"/>
  <c r="I2868" i="10"/>
  <c r="I2869" i="10" l="1"/>
  <c r="L2868" i="10"/>
  <c r="M2868" i="10"/>
  <c r="J2869" i="10"/>
  <c r="M2869" i="10" l="1"/>
  <c r="J2870" i="10"/>
  <c r="I2870" i="10"/>
  <c r="L2869" i="10"/>
  <c r="L2870" i="10" l="1"/>
  <c r="I2871" i="10"/>
  <c r="M2870" i="10"/>
  <c r="J2871" i="10"/>
  <c r="M2871" i="10" l="1"/>
  <c r="J2872" i="10"/>
  <c r="I2872" i="10"/>
  <c r="L2871" i="10"/>
  <c r="L2872" i="10" l="1"/>
  <c r="I2873" i="10"/>
  <c r="M2872" i="10"/>
  <c r="J2873" i="10"/>
  <c r="M2873" i="10" l="1"/>
  <c r="J2874" i="10"/>
  <c r="I2874" i="10"/>
  <c r="L2873" i="10"/>
  <c r="I2875" i="10" l="1"/>
  <c r="L2874" i="10"/>
  <c r="M2874" i="10"/>
  <c r="J2875" i="10"/>
  <c r="M2875" i="10" l="1"/>
  <c r="J2876" i="10"/>
  <c r="L2875" i="10"/>
  <c r="I2876" i="10"/>
  <c r="I2877" i="10" l="1"/>
  <c r="L2876" i="10"/>
  <c r="M2876" i="10"/>
  <c r="J2877" i="10"/>
  <c r="M2877" i="10" l="1"/>
  <c r="J2878" i="10"/>
  <c r="L2877" i="10"/>
  <c r="I2878" i="10"/>
  <c r="I2879" i="10" l="1"/>
  <c r="L2878" i="10"/>
  <c r="M2878" i="10"/>
  <c r="J2879" i="10"/>
  <c r="M2879" i="10" l="1"/>
  <c r="J2880" i="10"/>
  <c r="I2880" i="10"/>
  <c r="L2879" i="10"/>
  <c r="L2880" i="10" l="1"/>
  <c r="I2881" i="10"/>
  <c r="M2880" i="10"/>
  <c r="J2881" i="10"/>
  <c r="M2881" i="10" l="1"/>
  <c r="J2882" i="10"/>
  <c r="I2882" i="10"/>
  <c r="L2881" i="10"/>
  <c r="I2883" i="10" l="1"/>
  <c r="L2882" i="10"/>
  <c r="M2882" i="10"/>
  <c r="J2883" i="10"/>
  <c r="M2883" i="10" l="1"/>
  <c r="J2884" i="10"/>
  <c r="I2884" i="10"/>
  <c r="L2883" i="10"/>
  <c r="L2884" i="10" l="1"/>
  <c r="I2885" i="10"/>
  <c r="M2884" i="10"/>
  <c r="J2885" i="10"/>
  <c r="M2885" i="10" l="1"/>
  <c r="J2886" i="10"/>
  <c r="I2886" i="10"/>
  <c r="L2885" i="10"/>
  <c r="I2887" i="10" l="1"/>
  <c r="L2886" i="10"/>
  <c r="M2886" i="10"/>
  <c r="J2887" i="10"/>
  <c r="M2887" i="10" l="1"/>
  <c r="J2888" i="10"/>
  <c r="I2888" i="10"/>
  <c r="L2887" i="10"/>
  <c r="L2888" i="10" l="1"/>
  <c r="I2889" i="10"/>
  <c r="M2888" i="10"/>
  <c r="J2889" i="10"/>
  <c r="M2889" i="10" l="1"/>
  <c r="J2890" i="10"/>
  <c r="I2890" i="10"/>
  <c r="L2889" i="10"/>
  <c r="I2891" i="10" l="1"/>
  <c r="L2890" i="10"/>
  <c r="M2890" i="10"/>
  <c r="J2891" i="10"/>
  <c r="M2891" i="10" l="1"/>
  <c r="J2892" i="10"/>
  <c r="I2892" i="10"/>
  <c r="L2891" i="10"/>
  <c r="L2892" i="10" l="1"/>
  <c r="I2893" i="10"/>
  <c r="M2892" i="10"/>
  <c r="J2893" i="10"/>
  <c r="M2893" i="10" l="1"/>
  <c r="J2894" i="10"/>
  <c r="I2894" i="10"/>
  <c r="L2893" i="10"/>
  <c r="I2895" i="10" l="1"/>
  <c r="L2894" i="10"/>
  <c r="M2894" i="10"/>
  <c r="J2895" i="10"/>
  <c r="M2895" i="10" l="1"/>
  <c r="J2896" i="10"/>
  <c r="L2895" i="10"/>
  <c r="I2896" i="10"/>
  <c r="L2896" i="10" l="1"/>
  <c r="I2897" i="10"/>
  <c r="M2896" i="10"/>
  <c r="J2897" i="10"/>
  <c r="M2897" i="10" l="1"/>
  <c r="J2898" i="10"/>
  <c r="I2898" i="10"/>
  <c r="L2897" i="10"/>
  <c r="I2899" i="10" l="1"/>
  <c r="L2898" i="10"/>
  <c r="M2898" i="10"/>
  <c r="J2899" i="10"/>
  <c r="M2899" i="10" l="1"/>
  <c r="J2900" i="10"/>
  <c r="L2899" i="10"/>
  <c r="I2900" i="10"/>
  <c r="L2900" i="10" l="1"/>
  <c r="I2901" i="10"/>
  <c r="M2900" i="10"/>
  <c r="J2901" i="10"/>
  <c r="M2901" i="10" l="1"/>
  <c r="J2902" i="10"/>
  <c r="I2902" i="10"/>
  <c r="L2901" i="10"/>
  <c r="I2903" i="10" l="1"/>
  <c r="L2902" i="10"/>
  <c r="M2902" i="10"/>
  <c r="J2903" i="10"/>
  <c r="M2903" i="10" l="1"/>
  <c r="J2904" i="10"/>
  <c r="L2903" i="10"/>
  <c r="I2904" i="10"/>
  <c r="L2904" i="10" l="1"/>
  <c r="I2905" i="10"/>
  <c r="M2904" i="10"/>
  <c r="J2905" i="10"/>
  <c r="M2905" i="10" l="1"/>
  <c r="J2906" i="10"/>
  <c r="I2906" i="10"/>
  <c r="L2905" i="10"/>
  <c r="I2907" i="10" l="1"/>
  <c r="L2906" i="10"/>
  <c r="M2906" i="10"/>
  <c r="J2907" i="10"/>
  <c r="M2907" i="10" l="1"/>
  <c r="J2908" i="10"/>
  <c r="L2907" i="10"/>
  <c r="I2908" i="10"/>
  <c r="L2908" i="10" l="1"/>
  <c r="I2909" i="10"/>
  <c r="M2908" i="10"/>
  <c r="J2909" i="10"/>
  <c r="M2909" i="10" l="1"/>
  <c r="J2910" i="10"/>
  <c r="I2910" i="10"/>
  <c r="L2909" i="10"/>
  <c r="I2911" i="10" l="1"/>
  <c r="L2910" i="10"/>
  <c r="M2910" i="10"/>
  <c r="J2911" i="10"/>
  <c r="M2911" i="10" l="1"/>
  <c r="J2912" i="10"/>
  <c r="L2911" i="10"/>
  <c r="I2912" i="10"/>
  <c r="L2912" i="10" l="1"/>
  <c r="I2913" i="10"/>
  <c r="M2912" i="10"/>
  <c r="J2913" i="10"/>
  <c r="M2913" i="10" l="1"/>
  <c r="J2914" i="10"/>
  <c r="I2914" i="10"/>
  <c r="L2913" i="10"/>
  <c r="I2915" i="10" l="1"/>
  <c r="L2914" i="10"/>
  <c r="M2914" i="10"/>
  <c r="J2915" i="10"/>
  <c r="M2915" i="10" l="1"/>
  <c r="J2916" i="10"/>
  <c r="L2915" i="10"/>
  <c r="I2916" i="10"/>
  <c r="L2916" i="10" l="1"/>
  <c r="I2917" i="10"/>
  <c r="M2916" i="10"/>
  <c r="J2917" i="10"/>
  <c r="M2917" i="10" l="1"/>
  <c r="J2918" i="10"/>
  <c r="I2918" i="10"/>
  <c r="L2917" i="10"/>
  <c r="I2919" i="10" l="1"/>
  <c r="L2918" i="10"/>
  <c r="M2918" i="10"/>
  <c r="J2919" i="10"/>
  <c r="M2919" i="10" l="1"/>
  <c r="J2920" i="10"/>
  <c r="I2920" i="10"/>
  <c r="L2919" i="10"/>
  <c r="L2920" i="10" l="1"/>
  <c r="I2921" i="10"/>
  <c r="M2920" i="10"/>
  <c r="J2921" i="10"/>
  <c r="M2921" i="10" l="1"/>
  <c r="J2922" i="10"/>
  <c r="I2922" i="10"/>
  <c r="L2921" i="10"/>
  <c r="L2922" i="10" l="1"/>
  <c r="I2923" i="10"/>
  <c r="M2922" i="10"/>
  <c r="J2923" i="10"/>
  <c r="M2923" i="10" l="1"/>
  <c r="J2924" i="10"/>
  <c r="I2924" i="10"/>
  <c r="L2923" i="10"/>
  <c r="L2924" i="10" l="1"/>
  <c r="I2925" i="10"/>
  <c r="M2924" i="10"/>
  <c r="J2925" i="10"/>
  <c r="M2925" i="10" l="1"/>
  <c r="J2926" i="10"/>
  <c r="I2926" i="10"/>
  <c r="L2925" i="10"/>
  <c r="I2927" i="10" l="1"/>
  <c r="L2926" i="10"/>
  <c r="M2926" i="10"/>
  <c r="J2927" i="10"/>
  <c r="M2927" i="10" l="1"/>
  <c r="J2928" i="10"/>
  <c r="I2928" i="10"/>
  <c r="L2927" i="10"/>
  <c r="L2928" i="10" l="1"/>
  <c r="I2929" i="10"/>
  <c r="M2928" i="10"/>
  <c r="J2929" i="10"/>
  <c r="M2929" i="10" l="1"/>
  <c r="J2930" i="10"/>
  <c r="I2930" i="10"/>
  <c r="L2929" i="10"/>
  <c r="L2930" i="10" l="1"/>
  <c r="I2931" i="10"/>
  <c r="M2930" i="10"/>
  <c r="J2931" i="10"/>
  <c r="M2931" i="10" l="1"/>
  <c r="J2932" i="10"/>
  <c r="I2932" i="10"/>
  <c r="L2931" i="10"/>
  <c r="L2932" i="10" l="1"/>
  <c r="I2933" i="10"/>
  <c r="M2932" i="10"/>
  <c r="J2933" i="10"/>
  <c r="M2933" i="10" l="1"/>
  <c r="J2934" i="10"/>
  <c r="L2933" i="10"/>
  <c r="I2934" i="10"/>
  <c r="I2935" i="10" l="1"/>
  <c r="L2934" i="10"/>
  <c r="M2934" i="10"/>
  <c r="J2935" i="10"/>
  <c r="M2935" i="10" l="1"/>
  <c r="J2936" i="10"/>
  <c r="I2936" i="10"/>
  <c r="L2935" i="10"/>
  <c r="L2936" i="10" l="1"/>
  <c r="I2937" i="10"/>
  <c r="M2936" i="10"/>
  <c r="J2937" i="10"/>
  <c r="M2937" i="10" l="1"/>
  <c r="J2938" i="10"/>
  <c r="I2938" i="10"/>
  <c r="L2937" i="10"/>
  <c r="L2938" i="10" l="1"/>
  <c r="I2939" i="10"/>
  <c r="M2938" i="10"/>
  <c r="J2939" i="10"/>
  <c r="M2939" i="10" l="1"/>
  <c r="J2940" i="10"/>
  <c r="L2939" i="10"/>
  <c r="I2940" i="10"/>
  <c r="I2941" i="10" l="1"/>
  <c r="L2940" i="10"/>
  <c r="M2940" i="10"/>
  <c r="J2941" i="10"/>
  <c r="M2941" i="10" l="1"/>
  <c r="J2942" i="10"/>
  <c r="I2942" i="10"/>
  <c r="L2941" i="10"/>
  <c r="I2943" i="10" l="1"/>
  <c r="L2942" i="10"/>
  <c r="M2942" i="10"/>
  <c r="J2943" i="10"/>
  <c r="M2943" i="10" l="1"/>
  <c r="J2944" i="10"/>
  <c r="L2943" i="10"/>
  <c r="I2944" i="10"/>
  <c r="L2944" i="10" l="1"/>
  <c r="I2945" i="10"/>
  <c r="M2944" i="10"/>
  <c r="J2945" i="10"/>
  <c r="M2945" i="10" l="1"/>
  <c r="J2946" i="10"/>
  <c r="I2946" i="10"/>
  <c r="L2945" i="10"/>
  <c r="I2947" i="10" l="1"/>
  <c r="L2946" i="10"/>
  <c r="M2946" i="10"/>
  <c r="J2947" i="10"/>
  <c r="M2947" i="10" l="1"/>
  <c r="J2948" i="10"/>
  <c r="I2948" i="10"/>
  <c r="L2947" i="10"/>
  <c r="I2949" i="10" l="1"/>
  <c r="L2948" i="10"/>
  <c r="M2948" i="10"/>
  <c r="J2949" i="10"/>
  <c r="M2949" i="10" l="1"/>
  <c r="J2950" i="10"/>
  <c r="I2950" i="10"/>
  <c r="L2949" i="10"/>
  <c r="I2951" i="10" l="1"/>
  <c r="L2950" i="10"/>
  <c r="M2950" i="10"/>
  <c r="J2951" i="10"/>
  <c r="M2951" i="10" l="1"/>
  <c r="J2952" i="10"/>
  <c r="L2951" i="10"/>
  <c r="I2952" i="10"/>
  <c r="L2952" i="10" l="1"/>
  <c r="I2953" i="10"/>
  <c r="M2952" i="10"/>
  <c r="J2953" i="10"/>
  <c r="M2953" i="10" l="1"/>
  <c r="J2954" i="10"/>
  <c r="I2954" i="10"/>
  <c r="L2953" i="10"/>
  <c r="I2955" i="10" l="1"/>
  <c r="L2954" i="10"/>
  <c r="M2954" i="10"/>
  <c r="J2955" i="10"/>
  <c r="M2955" i="10" l="1"/>
  <c r="J2956" i="10"/>
  <c r="I2956" i="10"/>
  <c r="L2955" i="10"/>
  <c r="I2957" i="10" l="1"/>
  <c r="L2956" i="10"/>
  <c r="M2956" i="10"/>
  <c r="J2957" i="10"/>
  <c r="M2957" i="10" l="1"/>
  <c r="J2958" i="10"/>
  <c r="L2957" i="10"/>
  <c r="I2958" i="10"/>
  <c r="L2958" i="10" l="1"/>
  <c r="I2959" i="10"/>
  <c r="M2958" i="10"/>
  <c r="J2959" i="10"/>
  <c r="M2959" i="10" l="1"/>
  <c r="J2960" i="10"/>
  <c r="L2959" i="10"/>
  <c r="I2960" i="10"/>
  <c r="L2960" i="10" l="1"/>
  <c r="I2961" i="10"/>
  <c r="M2960" i="10"/>
  <c r="J2961" i="10"/>
  <c r="M2961" i="10" l="1"/>
  <c r="J2962" i="10"/>
  <c r="I2962" i="10"/>
  <c r="L2961" i="10"/>
  <c r="I2963" i="10" l="1"/>
  <c r="L2962" i="10"/>
  <c r="M2962" i="10"/>
  <c r="J2963" i="10"/>
  <c r="M2963" i="10" l="1"/>
  <c r="J2964" i="10"/>
  <c r="L2963" i="10"/>
  <c r="I2964" i="10"/>
  <c r="I2965" i="10" l="1"/>
  <c r="L2964" i="10"/>
  <c r="M2964" i="10"/>
  <c r="J2965" i="10"/>
  <c r="M2965" i="10" l="1"/>
  <c r="J2966" i="10"/>
  <c r="I2966" i="10"/>
  <c r="L2965" i="10"/>
  <c r="I2967" i="10" l="1"/>
  <c r="L2966" i="10"/>
  <c r="M2966" i="10"/>
  <c r="J2967" i="10"/>
  <c r="M2967" i="10" l="1"/>
  <c r="J2968" i="10"/>
  <c r="I2968" i="10"/>
  <c r="L2967" i="10"/>
  <c r="L2968" i="10" l="1"/>
  <c r="I2969" i="10"/>
  <c r="M2968" i="10"/>
  <c r="J2969" i="10"/>
  <c r="M2969" i="10" l="1"/>
  <c r="J2970" i="10"/>
  <c r="I2970" i="10"/>
  <c r="L2969" i="10"/>
  <c r="I2971" i="10" l="1"/>
  <c r="L2970" i="10"/>
  <c r="M2970" i="10"/>
  <c r="J2971" i="10"/>
  <c r="M2971" i="10" l="1"/>
  <c r="J2972" i="10"/>
  <c r="I2972" i="10"/>
  <c r="L2971" i="10"/>
  <c r="L2972" i="10" l="1"/>
  <c r="I2973" i="10"/>
  <c r="M2972" i="10"/>
  <c r="J2973" i="10"/>
  <c r="M2973" i="10" l="1"/>
  <c r="J2974" i="10"/>
  <c r="I2974" i="10"/>
  <c r="L2973" i="10"/>
  <c r="I2975" i="10" l="1"/>
  <c r="L2974" i="10"/>
  <c r="M2974" i="10"/>
  <c r="J2975" i="10"/>
  <c r="M2975" i="10" l="1"/>
  <c r="J2976" i="10"/>
  <c r="I2976" i="10"/>
  <c r="L2975" i="10"/>
  <c r="L2976" i="10" l="1"/>
  <c r="I2977" i="10"/>
  <c r="M2976" i="10"/>
  <c r="J2977" i="10"/>
  <c r="M2977" i="10" l="1"/>
  <c r="J2978" i="10"/>
  <c r="I2978" i="10"/>
  <c r="L2977" i="10"/>
  <c r="L2978" i="10" l="1"/>
  <c r="I2979" i="10"/>
  <c r="M2978" i="10"/>
  <c r="J2979" i="10"/>
  <c r="M2979" i="10" l="1"/>
  <c r="J2980" i="10"/>
  <c r="I2980" i="10"/>
  <c r="L2979" i="10"/>
  <c r="L2980" i="10" l="1"/>
  <c r="I2981" i="10"/>
  <c r="M2980" i="10"/>
  <c r="J2981" i="10"/>
  <c r="M2981" i="10" l="1"/>
  <c r="J2982" i="10"/>
  <c r="I2982" i="10"/>
  <c r="L2981" i="10"/>
  <c r="I2983" i="10" l="1"/>
  <c r="L2982" i="10"/>
  <c r="M2982" i="10"/>
  <c r="J2983" i="10"/>
  <c r="M2983" i="10" l="1"/>
  <c r="J2984" i="10"/>
  <c r="I2984" i="10"/>
  <c r="L2983" i="10"/>
  <c r="L2984" i="10" l="1"/>
  <c r="I2985" i="10"/>
  <c r="M2984" i="10"/>
  <c r="J2985" i="10"/>
  <c r="M2985" i="10" l="1"/>
  <c r="J2986" i="10"/>
  <c r="L2985" i="10"/>
  <c r="I2986" i="10"/>
  <c r="I2987" i="10" l="1"/>
  <c r="L2986" i="10"/>
  <c r="M2986" i="10"/>
  <c r="J2987" i="10"/>
  <c r="M2987" i="10" l="1"/>
  <c r="J2988" i="10"/>
  <c r="I2988" i="10"/>
  <c r="L2987" i="10"/>
  <c r="L2988" i="10" l="1"/>
  <c r="I2989" i="10"/>
  <c r="M2988" i="10"/>
  <c r="J2989" i="10"/>
  <c r="M2989" i="10" l="1"/>
  <c r="J2990" i="10"/>
  <c r="I2990" i="10"/>
  <c r="L2989" i="10"/>
  <c r="I2991" i="10" l="1"/>
  <c r="L2990" i="10"/>
  <c r="M2990" i="10"/>
  <c r="J2991" i="10"/>
  <c r="M2991" i="10" l="1"/>
  <c r="J2992" i="10"/>
  <c r="I2992" i="10"/>
  <c r="L2991" i="10"/>
  <c r="L2992" i="10" l="1"/>
  <c r="I2993" i="10"/>
  <c r="M2992" i="10"/>
  <c r="J2993" i="10"/>
  <c r="M2993" i="10" l="1"/>
  <c r="J2994" i="10"/>
  <c r="I2994" i="10"/>
  <c r="L2993" i="10"/>
  <c r="I2995" i="10" l="1"/>
  <c r="L2994" i="10"/>
  <c r="M2994" i="10"/>
  <c r="J2995" i="10"/>
  <c r="M2995" i="10" l="1"/>
  <c r="J2996" i="10"/>
  <c r="I2996" i="10"/>
  <c r="L2995" i="10"/>
  <c r="L2996" i="10" l="1"/>
  <c r="I2997" i="10"/>
  <c r="M2996" i="10"/>
  <c r="J2997" i="10"/>
  <c r="M2997" i="10" l="1"/>
  <c r="J2998" i="10"/>
  <c r="I2998" i="10"/>
  <c r="L2997" i="10"/>
  <c r="I2999" i="10" l="1"/>
  <c r="L2998" i="10"/>
  <c r="M2998" i="10"/>
  <c r="J2999" i="10"/>
  <c r="M2999" i="10" l="1"/>
  <c r="J3000" i="10"/>
  <c r="I3000" i="10"/>
  <c r="L2999" i="10"/>
  <c r="I3001" i="10" l="1"/>
  <c r="L3000" i="10"/>
  <c r="M3000" i="10"/>
  <c r="J3001" i="10"/>
  <c r="M3001" i="10" l="1"/>
  <c r="J3002" i="10"/>
  <c r="I3002" i="10"/>
  <c r="L3001" i="10"/>
  <c r="I3003" i="10" l="1"/>
  <c r="L3002" i="10"/>
  <c r="M3002" i="10"/>
  <c r="J3003" i="10"/>
  <c r="M3003" i="10" l="1"/>
  <c r="J3004" i="10"/>
  <c r="I3004" i="10"/>
  <c r="L3003" i="10"/>
  <c r="L3004" i="10" l="1"/>
  <c r="I3005" i="10"/>
  <c r="M3004" i="10"/>
  <c r="J3005" i="10"/>
  <c r="M3005" i="10" l="1"/>
  <c r="J3006" i="10"/>
  <c r="I3006" i="10"/>
  <c r="L3005" i="10"/>
  <c r="I3007" i="10" l="1"/>
  <c r="L3006" i="10"/>
  <c r="M3006" i="10"/>
  <c r="J3007" i="10"/>
  <c r="M3007" i="10" l="1"/>
  <c r="J3008" i="10"/>
  <c r="L3007" i="10"/>
  <c r="I3008" i="10"/>
  <c r="I3009" i="10" l="1"/>
  <c r="L3008" i="10"/>
  <c r="M3008" i="10"/>
  <c r="J3009" i="10"/>
  <c r="M3009" i="10" l="1"/>
  <c r="J3010" i="10"/>
  <c r="I3010" i="10"/>
  <c r="L3009" i="10"/>
  <c r="I3011" i="10" l="1"/>
  <c r="L3010" i="10"/>
  <c r="M3010" i="10"/>
  <c r="J3011" i="10"/>
  <c r="M3011" i="10" l="1"/>
  <c r="J3012" i="10"/>
  <c r="L3011" i="10"/>
  <c r="I3012" i="10"/>
  <c r="L3012" i="10" l="1"/>
  <c r="I3013" i="10"/>
  <c r="M3012" i="10"/>
  <c r="J3013" i="10"/>
  <c r="M3013" i="10" l="1"/>
  <c r="J3014" i="10"/>
  <c r="I3014" i="10"/>
  <c r="L3013" i="10"/>
  <c r="I3015" i="10" l="1"/>
  <c r="L3014" i="10"/>
  <c r="M3014" i="10"/>
  <c r="J3015" i="10"/>
  <c r="M3015" i="10" l="1"/>
  <c r="J3016" i="10"/>
  <c r="I3016" i="10"/>
  <c r="L3015" i="10"/>
  <c r="L3016" i="10" l="1"/>
  <c r="I3017" i="10"/>
  <c r="M3016" i="10"/>
  <c r="J3017" i="10"/>
  <c r="M3017" i="10" l="1"/>
  <c r="J3018" i="10"/>
  <c r="I3018" i="10"/>
  <c r="L3017" i="10"/>
  <c r="L3018" i="10" l="1"/>
  <c r="I3019" i="10"/>
  <c r="M3018" i="10"/>
  <c r="J3019" i="10"/>
  <c r="M3019" i="10" l="1"/>
  <c r="J3020" i="10"/>
  <c r="I3020" i="10"/>
  <c r="L3019" i="10"/>
  <c r="L3020" i="10" l="1"/>
  <c r="I3021" i="10"/>
  <c r="M3020" i="10"/>
  <c r="J3021" i="10"/>
  <c r="M3021" i="10" l="1"/>
  <c r="J3022" i="10"/>
  <c r="I3022" i="10"/>
  <c r="L3021" i="10"/>
  <c r="L3022" i="10" l="1"/>
  <c r="I3023" i="10"/>
  <c r="M3022" i="10"/>
  <c r="J3023" i="10"/>
  <c r="M3023" i="10" l="1"/>
  <c r="J3024" i="10"/>
  <c r="L3023" i="10"/>
  <c r="I3024" i="10"/>
  <c r="I3025" i="10" l="1"/>
  <c r="L3024" i="10"/>
  <c r="M3024" i="10"/>
  <c r="J3025" i="10"/>
  <c r="M3025" i="10" l="1"/>
  <c r="J3026" i="10"/>
  <c r="L3025" i="10"/>
  <c r="I3026" i="10"/>
  <c r="I3027" i="10" l="1"/>
  <c r="L3026" i="10"/>
  <c r="M3026" i="10"/>
  <c r="J3027" i="10"/>
  <c r="M3027" i="10" l="1"/>
  <c r="J3028" i="10"/>
  <c r="I3028" i="10"/>
  <c r="L3027" i="10"/>
  <c r="L3028" i="10" l="1"/>
  <c r="I3029" i="10"/>
  <c r="M3028" i="10"/>
  <c r="J3029" i="10"/>
  <c r="M3029" i="10" l="1"/>
  <c r="J3030" i="10"/>
  <c r="R60" i="10"/>
  <c r="AB16" i="10" s="1"/>
  <c r="I3030" i="10"/>
  <c r="L3029" i="10"/>
  <c r="Q60" i="10"/>
  <c r="AA16" i="10" s="1"/>
  <c r="L3030" i="10" l="1"/>
  <c r="I3031" i="10"/>
  <c r="M3030" i="10"/>
  <c r="J3031" i="10"/>
  <c r="M3031" i="10" l="1"/>
  <c r="J3032" i="10"/>
  <c r="I3032" i="10"/>
  <c r="L3031" i="10"/>
  <c r="I3033" i="10" l="1"/>
  <c r="L3032" i="10"/>
  <c r="M3032" i="10"/>
  <c r="J3033" i="10"/>
  <c r="M3033" i="10" l="1"/>
  <c r="J3034" i="10"/>
  <c r="I3034" i="10"/>
  <c r="L3033" i="10"/>
  <c r="I3035" i="10" l="1"/>
  <c r="L3034" i="10"/>
  <c r="M3034" i="10"/>
  <c r="J3035" i="10"/>
  <c r="M3035" i="10" l="1"/>
  <c r="J3036" i="10"/>
  <c r="L3035" i="10"/>
  <c r="I3036" i="10"/>
  <c r="L3036" i="10" l="1"/>
  <c r="I3037" i="10"/>
  <c r="M3036" i="10"/>
  <c r="J3037" i="10"/>
  <c r="M3037" i="10" l="1"/>
  <c r="J3038" i="10"/>
  <c r="I3038" i="10"/>
  <c r="L3037" i="10"/>
  <c r="I3039" i="10" l="1"/>
  <c r="L3038" i="10"/>
  <c r="M3038" i="10"/>
  <c r="J3039" i="10"/>
  <c r="M3039" i="10" l="1"/>
  <c r="J3040" i="10"/>
  <c r="I3040" i="10"/>
  <c r="L3039" i="10"/>
  <c r="I3041" i="10" l="1"/>
  <c r="L3040" i="10"/>
  <c r="M3040" i="10"/>
  <c r="J3041" i="10"/>
  <c r="M3041" i="10" l="1"/>
  <c r="J3042" i="10"/>
  <c r="I3042" i="10"/>
  <c r="L3041" i="10"/>
  <c r="L3042" i="10" l="1"/>
  <c r="I3043" i="10"/>
  <c r="M3042" i="10"/>
  <c r="J3043" i="10"/>
  <c r="M3043" i="10" l="1"/>
  <c r="J3044" i="10"/>
  <c r="I3044" i="10"/>
  <c r="L3043" i="10"/>
  <c r="L3044" i="10" l="1"/>
  <c r="I3045" i="10"/>
  <c r="M3044" i="10"/>
  <c r="J3045" i="10"/>
  <c r="M3045" i="10" l="1"/>
  <c r="J3046" i="10"/>
  <c r="I3046" i="10"/>
  <c r="L3045" i="10"/>
  <c r="I3047" i="10" l="1"/>
  <c r="L3046" i="10"/>
  <c r="M3046" i="10"/>
  <c r="J3047" i="10"/>
  <c r="M3047" i="10" l="1"/>
  <c r="J3048" i="10"/>
  <c r="I3048" i="10"/>
  <c r="L3047" i="10"/>
  <c r="L3048" i="10" l="1"/>
  <c r="I3049" i="10"/>
  <c r="M3048" i="10"/>
  <c r="J3049" i="10"/>
  <c r="M3049" i="10" l="1"/>
  <c r="J3050" i="10"/>
  <c r="L3049" i="10"/>
  <c r="I3050" i="10"/>
  <c r="I3051" i="10" l="1"/>
  <c r="L3050" i="10"/>
  <c r="M3050" i="10"/>
  <c r="J3051" i="10"/>
  <c r="M3051" i="10" l="1"/>
  <c r="J3052" i="10"/>
  <c r="I3052" i="10"/>
  <c r="L3051" i="10"/>
  <c r="L3052" i="10" l="1"/>
  <c r="I3053" i="10"/>
  <c r="M3052" i="10"/>
  <c r="J3053" i="10"/>
  <c r="M3053" i="10" l="1"/>
  <c r="J3054" i="10"/>
  <c r="I3054" i="10"/>
  <c r="L3053" i="10"/>
  <c r="I3055" i="10" l="1"/>
  <c r="L3054" i="10"/>
  <c r="M3054" i="10"/>
  <c r="J3055" i="10"/>
  <c r="M3055" i="10" l="1"/>
  <c r="J3056" i="10"/>
  <c r="L3055" i="10"/>
  <c r="I3056" i="10"/>
  <c r="I3057" i="10" l="1"/>
  <c r="L3056" i="10"/>
  <c r="M3056" i="10"/>
  <c r="J3057" i="10"/>
  <c r="M3057" i="10" l="1"/>
  <c r="J3058" i="10"/>
  <c r="L3057" i="10"/>
  <c r="I3058" i="10"/>
  <c r="L3058" i="10" l="1"/>
  <c r="I3059" i="10"/>
  <c r="M3058" i="10"/>
  <c r="J3059" i="10"/>
  <c r="M3059" i="10" l="1"/>
  <c r="J3060" i="10"/>
  <c r="I3060" i="10"/>
  <c r="L3059" i="10"/>
  <c r="L3060" i="10" l="1"/>
  <c r="I3061" i="10"/>
  <c r="M3060" i="10"/>
  <c r="J3061" i="10"/>
  <c r="M3061" i="10" l="1"/>
  <c r="J3062" i="10"/>
  <c r="I3062" i="10"/>
  <c r="L3061" i="10"/>
  <c r="L3062" i="10" l="1"/>
  <c r="I3063" i="10"/>
  <c r="M3062" i="10"/>
  <c r="J3063" i="10"/>
  <c r="M3063" i="10" l="1"/>
  <c r="J3064" i="10"/>
  <c r="L3063" i="10"/>
  <c r="I3064" i="10"/>
  <c r="I3065" i="10" l="1"/>
  <c r="L3064" i="10"/>
  <c r="M3064" i="10"/>
  <c r="J3065" i="10"/>
  <c r="M3065" i="10" l="1"/>
  <c r="J3066" i="10"/>
  <c r="I3066" i="10"/>
  <c r="L3065" i="10"/>
  <c r="I3067" i="10" l="1"/>
  <c r="L3066" i="10"/>
  <c r="M3066" i="10"/>
  <c r="J3067" i="10"/>
  <c r="M3067" i="10" l="1"/>
  <c r="J3068" i="10"/>
  <c r="L3067" i="10"/>
  <c r="I3068" i="10"/>
  <c r="L3068" i="10" l="1"/>
  <c r="I3069" i="10"/>
  <c r="M3068" i="10"/>
  <c r="J3069" i="10"/>
  <c r="M3069" i="10" l="1"/>
  <c r="J3070" i="10"/>
  <c r="I3070" i="10"/>
  <c r="L3069" i="10"/>
  <c r="I3071" i="10" l="1"/>
  <c r="L3070" i="10"/>
  <c r="M3070" i="10"/>
  <c r="J3071" i="10"/>
  <c r="M3071" i="10" l="1"/>
  <c r="J3072" i="10"/>
  <c r="L3071" i="10"/>
  <c r="I3072" i="10"/>
  <c r="I3073" i="10" l="1"/>
  <c r="L3072" i="10"/>
  <c r="M3072" i="10"/>
  <c r="J3073" i="10"/>
  <c r="M3073" i="10" l="1"/>
  <c r="J3074" i="10"/>
  <c r="I3074" i="10"/>
  <c r="L3073" i="10"/>
  <c r="I3075" i="10" l="1"/>
  <c r="L3074" i="10"/>
  <c r="M3074" i="10"/>
  <c r="J3075" i="10"/>
  <c r="M3075" i="10" l="1"/>
  <c r="J3076" i="10"/>
  <c r="L3075" i="10"/>
  <c r="I3076" i="10"/>
  <c r="L3076" i="10" l="1"/>
  <c r="I3077" i="10"/>
  <c r="M3076" i="10"/>
  <c r="J3077" i="10"/>
  <c r="M3077" i="10" l="1"/>
  <c r="J3078" i="10"/>
  <c r="I3078" i="10"/>
  <c r="L3077" i="10"/>
  <c r="I3079" i="10" l="1"/>
  <c r="L3078" i="10"/>
  <c r="M3078" i="10"/>
  <c r="J3079" i="10"/>
  <c r="M3079" i="10" l="1"/>
  <c r="J3080" i="10"/>
  <c r="L3079" i="10"/>
  <c r="I3080" i="10"/>
  <c r="I3081" i="10" l="1"/>
  <c r="L3080" i="10"/>
  <c r="M3080" i="10"/>
  <c r="J3081" i="10"/>
  <c r="M3081" i="10" l="1"/>
  <c r="J3082" i="10"/>
  <c r="L3081" i="10"/>
  <c r="I3082" i="10"/>
  <c r="I3083" i="10" l="1"/>
  <c r="L3082" i="10"/>
  <c r="M3082" i="10"/>
  <c r="J3083" i="10"/>
  <c r="M3083" i="10" l="1"/>
  <c r="J3084" i="10"/>
  <c r="L3083" i="10"/>
  <c r="I3084" i="10"/>
  <c r="L3084" i="10" l="1"/>
  <c r="I3085" i="10"/>
  <c r="M3084" i="10"/>
  <c r="J3085" i="10"/>
  <c r="M3085" i="10" l="1"/>
  <c r="J3086" i="10"/>
  <c r="I3086" i="10"/>
  <c r="L3085" i="10"/>
  <c r="I3087" i="10" l="1"/>
  <c r="L3086" i="10"/>
  <c r="M3086" i="10"/>
  <c r="J3087" i="10"/>
  <c r="M3087" i="10" l="1"/>
  <c r="J3088" i="10"/>
  <c r="I3088" i="10"/>
  <c r="L3087" i="10"/>
  <c r="I3089" i="10" l="1"/>
  <c r="L3088" i="10"/>
  <c r="J3089" i="10"/>
  <c r="M3088" i="10"/>
  <c r="M3089" i="10" l="1"/>
  <c r="J3090" i="10"/>
  <c r="I3090" i="10"/>
  <c r="L3089" i="10"/>
  <c r="I3091" i="10" l="1"/>
  <c r="L3090" i="10"/>
  <c r="M3090" i="10"/>
  <c r="J3091" i="10"/>
  <c r="M3091" i="10" l="1"/>
  <c r="J3092" i="10"/>
  <c r="I3092" i="10"/>
  <c r="L3091" i="10"/>
  <c r="I3093" i="10" l="1"/>
  <c r="L3092" i="10"/>
  <c r="M3092" i="10"/>
  <c r="J3093" i="10"/>
  <c r="M3093" i="10" l="1"/>
  <c r="J3094" i="10"/>
  <c r="I3094" i="10"/>
  <c r="L3093" i="10"/>
  <c r="I3095" i="10" l="1"/>
  <c r="L3094" i="10"/>
  <c r="M3094" i="10"/>
  <c r="J3095" i="10"/>
  <c r="M3095" i="10" l="1"/>
  <c r="J3096" i="10"/>
  <c r="I3096" i="10"/>
  <c r="L3095" i="10"/>
  <c r="I3097" i="10" l="1"/>
  <c r="L3096" i="10"/>
  <c r="J3097" i="10"/>
  <c r="M3096" i="10"/>
  <c r="M3097" i="10" l="1"/>
  <c r="J3098" i="10"/>
  <c r="I3098" i="10"/>
  <c r="L3097" i="10"/>
  <c r="I3099" i="10" l="1"/>
  <c r="L3098" i="10"/>
  <c r="M3098" i="10"/>
  <c r="J3099" i="10"/>
  <c r="M3099" i="10" l="1"/>
  <c r="J3100" i="10"/>
  <c r="I3100" i="10"/>
  <c r="L3099" i="10"/>
  <c r="I3101" i="10" l="1"/>
  <c r="L3100" i="10"/>
  <c r="J3101" i="10"/>
  <c r="M3100" i="10"/>
  <c r="M3101" i="10" l="1"/>
  <c r="J3102" i="10"/>
  <c r="I3102" i="10"/>
  <c r="L3101" i="10"/>
  <c r="I3103" i="10" l="1"/>
  <c r="L3102" i="10"/>
  <c r="M3102" i="10"/>
  <c r="J3103" i="10"/>
  <c r="M3103" i="10" l="1"/>
  <c r="J3104" i="10"/>
  <c r="I3104" i="10"/>
  <c r="L3103" i="10"/>
  <c r="I3105" i="10" l="1"/>
  <c r="L3104" i="10"/>
  <c r="J3105" i="10"/>
  <c r="M3104" i="10"/>
  <c r="M3105" i="10" l="1"/>
  <c r="J3106" i="10"/>
  <c r="I3106" i="10"/>
  <c r="L3105" i="10"/>
  <c r="I3107" i="10" l="1"/>
  <c r="L3106" i="10"/>
  <c r="M3106" i="10"/>
  <c r="J3107" i="10"/>
  <c r="M3107" i="10" l="1"/>
  <c r="J3108" i="10"/>
  <c r="I3108" i="10"/>
  <c r="L3107" i="10"/>
  <c r="I3109" i="10" l="1"/>
  <c r="L3108" i="10"/>
  <c r="M3108" i="10"/>
  <c r="J3109" i="10"/>
  <c r="M3109" i="10" l="1"/>
  <c r="J3110" i="10"/>
  <c r="I3110" i="10"/>
  <c r="L3109" i="10"/>
  <c r="I3111" i="10" l="1"/>
  <c r="L3110" i="10"/>
  <c r="M3110" i="10"/>
  <c r="J3111" i="10"/>
  <c r="M3111" i="10" l="1"/>
  <c r="J3112" i="10"/>
  <c r="I3112" i="10"/>
  <c r="L3111" i="10"/>
  <c r="I3113" i="10" l="1"/>
  <c r="L3112" i="10"/>
  <c r="J3113" i="10"/>
  <c r="M3112" i="10"/>
  <c r="M3113" i="10" l="1"/>
  <c r="J3114" i="10"/>
  <c r="I3114" i="10"/>
  <c r="L3113" i="10"/>
  <c r="I3115" i="10" l="1"/>
  <c r="L3114" i="10"/>
  <c r="M3114" i="10"/>
  <c r="J3115" i="10"/>
  <c r="M3115" i="10" l="1"/>
  <c r="J3116" i="10"/>
  <c r="I3116" i="10"/>
  <c r="L3115" i="10"/>
  <c r="I3117" i="10" l="1"/>
  <c r="L3116" i="10"/>
  <c r="J3117" i="10"/>
  <c r="M3116" i="10"/>
  <c r="M3117" i="10" l="1"/>
  <c r="J3118" i="10"/>
  <c r="I3118" i="10"/>
  <c r="L3117" i="10"/>
  <c r="I3119" i="10" l="1"/>
  <c r="L3118" i="10"/>
  <c r="M3118" i="10"/>
  <c r="J3119" i="10"/>
  <c r="M3119" i="10" l="1"/>
  <c r="J3120" i="10"/>
  <c r="I3120" i="10"/>
  <c r="L3119" i="10"/>
  <c r="I3121" i="10" l="1"/>
  <c r="L3120" i="10"/>
  <c r="M3120" i="10"/>
  <c r="J3121" i="10"/>
  <c r="M3121" i="10" l="1"/>
  <c r="J3122" i="10"/>
  <c r="I3122" i="10"/>
  <c r="L3121" i="10"/>
  <c r="I3123" i="10" l="1"/>
  <c r="L3122" i="10"/>
  <c r="M3122" i="10"/>
  <c r="J3123" i="10"/>
  <c r="M3123" i="10" l="1"/>
  <c r="J3124" i="10"/>
  <c r="I3124" i="10"/>
  <c r="L3123" i="10"/>
  <c r="I3125" i="10" l="1"/>
  <c r="L3124" i="10"/>
  <c r="J3125" i="10"/>
  <c r="M3124" i="10"/>
  <c r="M3125" i="10" l="1"/>
  <c r="J3126" i="10"/>
  <c r="I3126" i="10"/>
  <c r="L3125" i="10"/>
  <c r="I3127" i="10" l="1"/>
  <c r="L3126" i="10"/>
  <c r="M3126" i="10"/>
  <c r="J3127" i="10"/>
  <c r="M3127" i="10" l="1"/>
  <c r="J3128" i="10"/>
  <c r="I3128" i="10"/>
  <c r="L3127" i="10"/>
  <c r="I3129" i="10" l="1"/>
  <c r="L3128" i="10"/>
  <c r="J3129" i="10"/>
  <c r="M3128" i="10"/>
  <c r="M3129" i="10" l="1"/>
  <c r="J3130" i="10"/>
  <c r="I3130" i="10"/>
  <c r="L3129" i="10"/>
  <c r="I3131" i="10" l="1"/>
  <c r="L3130" i="10"/>
  <c r="M3130" i="10"/>
  <c r="J3131" i="10"/>
  <c r="M3131" i="10" l="1"/>
  <c r="J3132" i="10"/>
  <c r="I3132" i="10"/>
  <c r="L3131" i="10"/>
  <c r="I3133" i="10" l="1"/>
  <c r="L3132" i="10"/>
  <c r="J3133" i="10"/>
  <c r="M3132" i="10"/>
  <c r="M3133" i="10" l="1"/>
  <c r="J3134" i="10"/>
  <c r="I3134" i="10"/>
  <c r="L3133" i="10"/>
  <c r="I3135" i="10" l="1"/>
  <c r="L3134" i="10"/>
  <c r="M3134" i="10"/>
  <c r="J3135" i="10"/>
  <c r="M3135" i="10" l="1"/>
  <c r="J3136" i="10"/>
  <c r="I3136" i="10"/>
  <c r="L3135" i="10"/>
  <c r="I3137" i="10" l="1"/>
  <c r="L3136" i="10"/>
  <c r="M3136" i="10"/>
  <c r="J3137" i="10"/>
  <c r="M3137" i="10" l="1"/>
  <c r="J3138" i="10"/>
  <c r="I3138" i="10"/>
  <c r="L3137" i="10"/>
  <c r="I3139" i="10" l="1"/>
  <c r="L3138" i="10"/>
  <c r="M3138" i="10"/>
  <c r="J3139" i="10"/>
  <c r="M3139" i="10" l="1"/>
  <c r="J3140" i="10"/>
  <c r="I3140" i="10"/>
  <c r="L3139" i="10"/>
  <c r="I3141" i="10" l="1"/>
  <c r="L3140" i="10"/>
  <c r="J3141" i="10"/>
  <c r="M3140" i="10"/>
  <c r="M3141" i="10" l="1"/>
  <c r="J3142" i="10"/>
  <c r="I3142" i="10"/>
  <c r="L3141" i="10"/>
  <c r="I3143" i="10" l="1"/>
  <c r="L3142" i="10"/>
  <c r="M3142" i="10"/>
  <c r="J3143" i="10"/>
  <c r="M3143" i="10" l="1"/>
  <c r="J3144" i="10"/>
  <c r="I3144" i="10"/>
  <c r="L3143" i="10"/>
  <c r="I3145" i="10" l="1"/>
  <c r="L3144" i="10"/>
  <c r="M3144" i="10"/>
  <c r="J3145" i="10"/>
  <c r="M3145" i="10" l="1"/>
  <c r="J3146" i="10"/>
  <c r="I3146" i="10"/>
  <c r="L3145" i="10"/>
  <c r="I3147" i="10" l="1"/>
  <c r="L3146" i="10"/>
  <c r="M3146" i="10"/>
  <c r="J3147" i="10"/>
  <c r="M3147" i="10" l="1"/>
  <c r="J3148" i="10"/>
  <c r="I3148" i="10"/>
  <c r="L3147" i="10"/>
  <c r="I3149" i="10" l="1"/>
  <c r="L3148" i="10"/>
  <c r="J3149" i="10"/>
  <c r="M3148" i="10"/>
  <c r="M3149" i="10" l="1"/>
  <c r="J3150" i="10"/>
  <c r="I3150" i="10"/>
  <c r="L3149" i="10"/>
  <c r="I3151" i="10" l="1"/>
  <c r="L3150" i="10"/>
  <c r="M3150" i="10"/>
  <c r="J3151" i="10"/>
  <c r="M3151" i="10" l="1"/>
  <c r="J3152" i="10"/>
  <c r="I3152" i="10"/>
  <c r="L3151" i="10"/>
  <c r="I3153" i="10" l="1"/>
  <c r="L3152" i="10"/>
  <c r="M3152" i="10"/>
  <c r="J3153" i="10"/>
  <c r="M3153" i="10" l="1"/>
  <c r="J3154" i="10"/>
  <c r="I3154" i="10"/>
  <c r="L3153" i="10"/>
  <c r="I3155" i="10" l="1"/>
  <c r="L3154" i="10"/>
  <c r="M3154" i="10"/>
  <c r="J3155" i="10"/>
  <c r="M3155" i="10" l="1"/>
  <c r="J3156" i="10"/>
  <c r="I3156" i="10"/>
  <c r="L3155" i="10"/>
  <c r="I3157" i="10" l="1"/>
  <c r="L3156" i="10"/>
  <c r="J3157" i="10"/>
  <c r="M3156" i="10"/>
  <c r="M3157" i="10" l="1"/>
  <c r="J3158" i="10"/>
  <c r="I3158" i="10"/>
  <c r="L3157" i="10"/>
  <c r="I3159" i="10" l="1"/>
  <c r="L3158" i="10"/>
  <c r="M3158" i="10"/>
  <c r="J3159" i="10"/>
  <c r="M3159" i="10" l="1"/>
  <c r="J3160" i="10"/>
  <c r="I3160" i="10"/>
  <c r="L3159" i="10"/>
  <c r="I3161" i="10" l="1"/>
  <c r="L3160" i="10"/>
  <c r="M3160" i="10"/>
  <c r="J3161" i="10"/>
  <c r="M3161" i="10" l="1"/>
  <c r="J3162" i="10"/>
  <c r="I3162" i="10"/>
  <c r="L3161" i="10"/>
  <c r="I3163" i="10" l="1"/>
  <c r="L3162" i="10"/>
  <c r="M3162" i="10"/>
  <c r="J3163" i="10"/>
  <c r="M3163" i="10" l="1"/>
  <c r="J3164" i="10"/>
  <c r="I3164" i="10"/>
  <c r="L3163" i="10"/>
  <c r="I3165" i="10" l="1"/>
  <c r="L3164" i="10"/>
  <c r="J3165" i="10"/>
  <c r="M3164" i="10"/>
  <c r="M3165" i="10" l="1"/>
  <c r="J3166" i="10"/>
  <c r="I3166" i="10"/>
  <c r="L3165" i="10"/>
  <c r="I3167" i="10" l="1"/>
  <c r="L3166" i="10"/>
  <c r="M3166" i="10"/>
  <c r="J3167" i="10"/>
  <c r="M3167" i="10" l="1"/>
  <c r="J3168" i="10"/>
  <c r="I3168" i="10"/>
  <c r="L3167" i="10"/>
  <c r="I3169" i="10" l="1"/>
  <c r="L3168" i="10"/>
  <c r="M3168" i="10"/>
  <c r="J3169" i="10"/>
  <c r="M3169" i="10" l="1"/>
  <c r="J3170" i="10"/>
  <c r="I3170" i="10"/>
  <c r="L3169" i="10"/>
  <c r="I3171" i="10" l="1"/>
  <c r="L3170" i="10"/>
  <c r="M3170" i="10"/>
  <c r="J3171" i="10"/>
  <c r="M3171" i="10" l="1"/>
  <c r="J3172" i="10"/>
  <c r="I3172" i="10"/>
  <c r="L3171" i="10"/>
  <c r="I3173" i="10" l="1"/>
  <c r="L3172" i="10"/>
  <c r="M3172" i="10"/>
  <c r="J3173" i="10"/>
  <c r="M3173" i="10" l="1"/>
  <c r="J3174" i="10"/>
  <c r="I3174" i="10"/>
  <c r="L3173" i="10"/>
  <c r="I3175" i="10" l="1"/>
  <c r="L3174" i="10"/>
  <c r="M3174" i="10"/>
  <c r="J3175" i="10"/>
  <c r="M3175" i="10" l="1"/>
  <c r="J3176" i="10"/>
  <c r="I3176" i="10"/>
  <c r="L3175" i="10"/>
  <c r="I3177" i="10" l="1"/>
  <c r="L3176" i="10"/>
  <c r="M3176" i="10"/>
  <c r="J3177" i="10"/>
  <c r="M3177" i="10" l="1"/>
  <c r="J3178" i="10"/>
  <c r="I3178" i="10"/>
  <c r="L3177" i="10"/>
  <c r="I3179" i="10" l="1"/>
  <c r="L3178" i="10"/>
  <c r="M3178" i="10"/>
  <c r="J3179" i="10"/>
  <c r="M3179" i="10" l="1"/>
  <c r="J3180" i="10"/>
  <c r="I3180" i="10"/>
  <c r="L3179" i="10"/>
  <c r="I3181" i="10" l="1"/>
  <c r="L3180" i="10"/>
  <c r="J3181" i="10"/>
  <c r="M3180" i="10"/>
  <c r="M3181" i="10" l="1"/>
  <c r="J3182" i="10"/>
  <c r="I3182" i="10"/>
  <c r="L3181" i="10"/>
  <c r="I3183" i="10" l="1"/>
  <c r="L3182" i="10"/>
  <c r="M3182" i="10"/>
  <c r="J3183" i="10"/>
  <c r="M3183" i="10" l="1"/>
  <c r="J3184" i="10"/>
  <c r="I3184" i="10"/>
  <c r="L3183" i="10"/>
  <c r="I3185" i="10" l="1"/>
  <c r="L3184" i="10"/>
  <c r="M3184" i="10"/>
  <c r="J3185" i="10"/>
  <c r="M3185" i="10" l="1"/>
  <c r="J3186" i="10"/>
  <c r="I3186" i="10"/>
  <c r="L3185" i="10"/>
  <c r="I3187" i="10" l="1"/>
  <c r="L3186" i="10"/>
  <c r="M3186" i="10"/>
  <c r="J3187" i="10"/>
  <c r="M3187" i="10" l="1"/>
  <c r="J3188" i="10"/>
  <c r="I3188" i="10"/>
  <c r="L3187" i="10"/>
  <c r="I3189" i="10" l="1"/>
  <c r="L3188" i="10"/>
  <c r="M3188" i="10"/>
  <c r="J3189" i="10"/>
  <c r="M3189" i="10" l="1"/>
  <c r="J3190" i="10"/>
  <c r="I3190" i="10"/>
  <c r="L3189" i="10"/>
  <c r="I3191" i="10" l="1"/>
  <c r="L3190" i="10"/>
  <c r="M3190" i="10"/>
  <c r="J3191" i="10"/>
  <c r="M3191" i="10" l="1"/>
  <c r="J3192" i="10"/>
  <c r="I3192" i="10"/>
  <c r="L3191" i="10"/>
  <c r="I3193" i="10" l="1"/>
  <c r="L3192" i="10"/>
  <c r="M3192" i="10"/>
  <c r="J3193" i="10"/>
  <c r="M3193" i="10" l="1"/>
  <c r="J3194" i="10"/>
  <c r="I3194" i="10"/>
  <c r="L3193" i="10"/>
  <c r="I3195" i="10" l="1"/>
  <c r="L3194" i="10"/>
  <c r="M3194" i="10"/>
  <c r="J3195" i="10"/>
  <c r="M3195" i="10" l="1"/>
  <c r="J3196" i="10"/>
  <c r="I3196" i="10"/>
  <c r="L3195" i="10"/>
  <c r="I3197" i="10" l="1"/>
  <c r="L3196" i="10"/>
  <c r="J3197" i="10"/>
  <c r="M3196" i="10"/>
  <c r="M3197" i="10" l="1"/>
  <c r="J3198" i="10"/>
  <c r="I3198" i="10"/>
  <c r="L3197" i="10"/>
  <c r="I3199" i="10" l="1"/>
  <c r="L3198" i="10"/>
  <c r="M3198" i="10"/>
  <c r="J3199" i="10"/>
  <c r="M3199" i="10" l="1"/>
  <c r="J3200" i="10"/>
  <c r="I3200" i="10"/>
  <c r="L3199" i="10"/>
  <c r="I3201" i="10" l="1"/>
  <c r="L3200" i="10"/>
  <c r="M3200" i="10"/>
  <c r="J3201" i="10"/>
  <c r="M3201" i="10" l="1"/>
  <c r="J3202" i="10"/>
  <c r="I3202" i="10"/>
  <c r="L3201" i="10"/>
  <c r="I3203" i="10" l="1"/>
  <c r="L3202" i="10"/>
  <c r="M3202" i="10"/>
  <c r="J3203" i="10"/>
  <c r="M3203" i="10" l="1"/>
  <c r="J3204" i="10"/>
  <c r="I3204" i="10"/>
  <c r="L3203" i="10"/>
  <c r="I3205" i="10" l="1"/>
  <c r="L3204" i="10"/>
  <c r="J3205" i="10"/>
  <c r="M3204" i="10"/>
  <c r="M3205" i="10" l="1"/>
  <c r="J3206" i="10"/>
  <c r="I3206" i="10"/>
  <c r="L3205" i="10"/>
  <c r="I3207" i="10" l="1"/>
  <c r="L3206" i="10"/>
  <c r="M3206" i="10"/>
  <c r="J3207" i="10"/>
  <c r="M3207" i="10" l="1"/>
  <c r="J3208" i="10"/>
  <c r="I3208" i="10"/>
  <c r="L3207" i="10"/>
  <c r="I3209" i="10" l="1"/>
  <c r="L3208" i="10"/>
  <c r="M3208" i="10"/>
  <c r="J3209" i="10"/>
  <c r="M3209" i="10" l="1"/>
  <c r="J3210" i="10"/>
  <c r="I3210" i="10"/>
  <c r="L3209" i="10"/>
  <c r="I3211" i="10" l="1"/>
  <c r="L3210" i="10"/>
  <c r="M3210" i="10"/>
  <c r="J3211" i="10"/>
  <c r="M3211" i="10" l="1"/>
  <c r="J3212" i="10"/>
  <c r="I3212" i="10"/>
  <c r="L3211" i="10"/>
  <c r="I3213" i="10" l="1"/>
  <c r="L3212" i="10"/>
  <c r="J3213" i="10"/>
  <c r="M3212" i="10"/>
  <c r="M3213" i="10" l="1"/>
  <c r="J3214" i="10"/>
  <c r="I3214" i="10"/>
  <c r="L3213" i="10"/>
  <c r="I3215" i="10" l="1"/>
  <c r="L3214" i="10"/>
  <c r="M3214" i="10"/>
  <c r="J3215" i="10"/>
  <c r="M3215" i="10" l="1"/>
  <c r="J3216" i="10"/>
  <c r="I3216" i="10"/>
  <c r="L3215" i="10"/>
  <c r="I3217" i="10" l="1"/>
  <c r="L3216" i="10"/>
  <c r="M3216" i="10"/>
  <c r="J3217" i="10"/>
  <c r="M3217" i="10" l="1"/>
  <c r="J3218" i="10"/>
  <c r="I3218" i="10"/>
  <c r="L3217" i="10"/>
  <c r="I3219" i="10" l="1"/>
  <c r="L3218" i="10"/>
  <c r="M3218" i="10"/>
  <c r="J3219" i="10"/>
  <c r="M3219" i="10" l="1"/>
  <c r="J3220" i="10"/>
  <c r="I3220" i="10"/>
  <c r="L3219" i="10"/>
  <c r="I3221" i="10" l="1"/>
  <c r="L3220" i="10"/>
  <c r="M3220" i="10"/>
  <c r="J3221" i="10"/>
  <c r="M3221" i="10" l="1"/>
  <c r="J3222" i="10"/>
  <c r="I3222" i="10"/>
  <c r="L3221" i="10"/>
  <c r="I3223" i="10" l="1"/>
  <c r="L3222" i="10"/>
  <c r="M3222" i="10"/>
  <c r="J3223" i="10"/>
  <c r="M3223" i="10" l="1"/>
  <c r="J3224" i="10"/>
  <c r="I3224" i="10"/>
  <c r="L3223" i="10"/>
  <c r="I3225" i="10" l="1"/>
  <c r="L3224" i="10"/>
  <c r="M3224" i="10"/>
  <c r="J3225" i="10"/>
  <c r="M3225" i="10" l="1"/>
  <c r="J3226" i="10"/>
  <c r="I3226" i="10"/>
  <c r="L3225" i="10"/>
  <c r="I3227" i="10" l="1"/>
  <c r="L3226" i="10"/>
  <c r="M3226" i="10"/>
  <c r="J3227" i="10"/>
  <c r="M3227" i="10" l="1"/>
  <c r="J3228" i="10"/>
  <c r="I3228" i="10"/>
  <c r="L3227" i="10"/>
  <c r="I3229" i="10" l="1"/>
  <c r="L3228" i="10"/>
  <c r="J3229" i="10"/>
  <c r="M3228" i="10"/>
  <c r="M3229" i="10" l="1"/>
  <c r="J3230" i="10"/>
  <c r="I3230" i="10"/>
  <c r="L3229" i="10"/>
  <c r="I3231" i="10" l="1"/>
  <c r="L3230" i="10"/>
  <c r="M3230" i="10"/>
  <c r="J3231" i="10"/>
  <c r="M3231" i="10" l="1"/>
  <c r="J3232" i="10"/>
  <c r="I3232" i="10"/>
  <c r="L3231" i="10"/>
  <c r="I3233" i="10" l="1"/>
  <c r="L3232" i="10"/>
  <c r="M3232" i="10"/>
  <c r="J3233" i="10"/>
  <c r="M3233" i="10" l="1"/>
  <c r="J3234" i="10"/>
  <c r="I3234" i="10"/>
  <c r="L3233" i="10"/>
  <c r="I3235" i="10" l="1"/>
  <c r="L3234" i="10"/>
  <c r="M3234" i="10"/>
  <c r="J3235" i="10"/>
  <c r="M3235" i="10" l="1"/>
  <c r="J3236" i="10"/>
  <c r="I3236" i="10"/>
  <c r="L3235" i="10"/>
  <c r="I3237" i="10" l="1"/>
  <c r="L3236" i="10"/>
  <c r="M3236" i="10"/>
  <c r="J3237" i="10"/>
  <c r="M3237" i="10" l="1"/>
  <c r="J3238" i="10"/>
  <c r="I3238" i="10"/>
  <c r="L3237" i="10"/>
  <c r="I3239" i="10" l="1"/>
  <c r="L3238" i="10"/>
  <c r="M3238" i="10"/>
  <c r="J3239" i="10"/>
  <c r="M3239" i="10" l="1"/>
  <c r="J3240" i="10"/>
  <c r="I3240" i="10"/>
  <c r="L3239" i="10"/>
  <c r="I3241" i="10" l="1"/>
  <c r="L3240" i="10"/>
  <c r="M3240" i="10"/>
  <c r="J3241" i="10"/>
  <c r="M3241" i="10" l="1"/>
  <c r="J3242" i="10"/>
  <c r="I3242" i="10"/>
  <c r="L3241" i="10"/>
  <c r="I3243" i="10" l="1"/>
  <c r="L3242" i="10"/>
  <c r="M3242" i="10"/>
  <c r="J3243" i="10"/>
  <c r="M3243" i="10" l="1"/>
  <c r="J3244" i="10"/>
  <c r="I3244" i="10"/>
  <c r="L3243" i="10"/>
  <c r="I3245" i="10" l="1"/>
  <c r="L3244" i="10"/>
  <c r="J3245" i="10"/>
  <c r="M3244" i="10"/>
  <c r="M3245" i="10" l="1"/>
  <c r="J3246" i="10"/>
  <c r="I3246" i="10"/>
  <c r="L3245" i="10"/>
  <c r="I3247" i="10" l="1"/>
  <c r="L3246" i="10"/>
  <c r="M3246" i="10"/>
  <c r="J3247" i="10"/>
  <c r="M3247" i="10" l="1"/>
  <c r="J3248" i="10"/>
  <c r="I3248" i="10"/>
  <c r="L3247" i="10"/>
  <c r="I3249" i="10" l="1"/>
  <c r="L3248" i="10"/>
  <c r="M3248" i="10"/>
  <c r="J3249" i="10"/>
  <c r="M3249" i="10" l="1"/>
  <c r="J3250" i="10"/>
  <c r="I3250" i="10"/>
  <c r="L3249" i="10"/>
  <c r="I3251" i="10" l="1"/>
  <c r="L3250" i="10"/>
  <c r="M3250" i="10"/>
  <c r="J3251" i="10"/>
  <c r="M3251" i="10" l="1"/>
  <c r="J3252" i="10"/>
  <c r="I3252" i="10"/>
  <c r="L3251" i="10"/>
  <c r="I3253" i="10" l="1"/>
  <c r="L3252" i="10"/>
  <c r="M3252" i="10"/>
  <c r="J3253" i="10"/>
  <c r="M3253" i="10" l="1"/>
  <c r="J3254" i="10"/>
  <c r="I3254" i="10"/>
  <c r="L3253" i="10"/>
  <c r="I3255" i="10" l="1"/>
  <c r="L3254" i="10"/>
  <c r="M3254" i="10"/>
  <c r="J3255" i="10"/>
  <c r="M3255" i="10" l="1"/>
  <c r="J3256" i="10"/>
  <c r="I3256" i="10"/>
  <c r="L3255" i="10"/>
  <c r="I3257" i="10" l="1"/>
  <c r="L3256" i="10"/>
  <c r="M3256" i="10"/>
  <c r="J3257" i="10"/>
  <c r="M3257" i="10" l="1"/>
  <c r="J3258" i="10"/>
  <c r="I3258" i="10"/>
  <c r="L3257" i="10"/>
  <c r="I3259" i="10" l="1"/>
  <c r="L3258" i="10"/>
  <c r="M3258" i="10"/>
  <c r="J3259" i="10"/>
  <c r="M3259" i="10" l="1"/>
  <c r="J3260" i="10"/>
  <c r="I3260" i="10"/>
  <c r="L3259" i="10"/>
  <c r="I3261" i="10" l="1"/>
  <c r="L3260" i="10"/>
  <c r="J3261" i="10"/>
  <c r="M3260" i="10"/>
  <c r="M3261" i="10" l="1"/>
  <c r="J3262" i="10"/>
  <c r="I3262" i="10"/>
  <c r="L3261" i="10"/>
  <c r="I3263" i="10" l="1"/>
  <c r="L3262" i="10"/>
  <c r="M3262" i="10"/>
  <c r="J3263" i="10"/>
  <c r="M3263" i="10" l="1"/>
  <c r="J3264" i="10"/>
  <c r="I3264" i="10"/>
  <c r="L3263" i="10"/>
  <c r="I3265" i="10" l="1"/>
  <c r="L3264" i="10"/>
  <c r="M3264" i="10"/>
  <c r="J3265" i="10"/>
  <c r="M3265" i="10" l="1"/>
  <c r="J3266" i="10"/>
  <c r="I3266" i="10"/>
  <c r="L3265" i="10"/>
  <c r="I3267" i="10" l="1"/>
  <c r="L3266" i="10"/>
  <c r="M3266" i="10"/>
  <c r="J3267" i="10"/>
  <c r="M3267" i="10" l="1"/>
  <c r="J3268" i="10"/>
  <c r="I3268" i="10"/>
  <c r="L3267" i="10"/>
  <c r="I3269" i="10" l="1"/>
  <c r="L3268" i="10"/>
  <c r="J3269" i="10"/>
  <c r="M3268" i="10"/>
  <c r="M3269" i="10" l="1"/>
  <c r="J3270" i="10"/>
  <c r="I3270" i="10"/>
  <c r="L3269" i="10"/>
  <c r="I3271" i="10" l="1"/>
  <c r="L3270" i="10"/>
  <c r="M3270" i="10"/>
  <c r="J3271" i="10"/>
  <c r="M3271" i="10" l="1"/>
  <c r="J3272" i="10"/>
  <c r="I3272" i="10"/>
  <c r="L3271" i="10"/>
  <c r="I3273" i="10" l="1"/>
  <c r="L3272" i="10"/>
  <c r="J3273" i="10"/>
  <c r="M3272" i="10"/>
  <c r="M3273" i="10" l="1"/>
  <c r="J3274" i="10"/>
  <c r="I3274" i="10"/>
  <c r="L3273" i="10"/>
  <c r="I3275" i="10" l="1"/>
  <c r="L3274" i="10"/>
  <c r="M3274" i="10"/>
  <c r="J3275" i="10"/>
  <c r="M3275" i="10" l="1"/>
  <c r="J3276" i="10"/>
  <c r="I3276" i="10"/>
  <c r="L3275" i="10"/>
  <c r="I3277" i="10" l="1"/>
  <c r="L3276" i="10"/>
  <c r="J3277" i="10"/>
  <c r="M3276" i="10"/>
  <c r="M3277" i="10" l="1"/>
  <c r="J3278" i="10"/>
  <c r="I3278" i="10"/>
  <c r="L3277" i="10"/>
  <c r="I3279" i="10" l="1"/>
  <c r="L3278" i="10"/>
  <c r="M3278" i="10"/>
  <c r="J3279" i="10"/>
  <c r="M3279" i="10" l="1"/>
  <c r="J3280" i="10"/>
  <c r="I3280" i="10"/>
  <c r="L3279" i="10"/>
  <c r="I3281" i="10" l="1"/>
  <c r="L3280" i="10"/>
  <c r="Q61" i="10"/>
  <c r="AA17" i="10" s="1"/>
  <c r="M3280" i="10"/>
  <c r="J3281" i="10"/>
  <c r="R61" i="10"/>
  <c r="AB17" i="10" s="1"/>
  <c r="M3281" i="10" l="1"/>
  <c r="J3282" i="10"/>
  <c r="I3282" i="10"/>
  <c r="L3281" i="10"/>
  <c r="I3283" i="10" l="1"/>
  <c r="L3282" i="10"/>
  <c r="M3282" i="10"/>
  <c r="J3283" i="10"/>
  <c r="M3283" i="10" l="1"/>
  <c r="J3284" i="10"/>
  <c r="I3284" i="10"/>
  <c r="L3283" i="10"/>
  <c r="I3285" i="10" l="1"/>
  <c r="L3284" i="10"/>
  <c r="J3285" i="10"/>
  <c r="M3284" i="10"/>
  <c r="M3285" i="10" l="1"/>
  <c r="J3286" i="10"/>
  <c r="I3286" i="10"/>
  <c r="L3285" i="10"/>
  <c r="I3287" i="10" l="1"/>
  <c r="L3286" i="10"/>
  <c r="M3286" i="10"/>
  <c r="J3287" i="10"/>
  <c r="M3287" i="10" l="1"/>
  <c r="J3288" i="10"/>
  <c r="I3288" i="10"/>
  <c r="L3287" i="10"/>
  <c r="I3289" i="10" l="1"/>
  <c r="L3288" i="10"/>
  <c r="J3289" i="10"/>
  <c r="M3288" i="10"/>
  <c r="M3289" i="10" l="1"/>
  <c r="J3290" i="10"/>
  <c r="I3290" i="10"/>
  <c r="L3289" i="10"/>
  <c r="I3291" i="10" l="1"/>
  <c r="L3290" i="10"/>
  <c r="M3290" i="10"/>
  <c r="J3291" i="10"/>
  <c r="M3291" i="10" l="1"/>
  <c r="J3292" i="10"/>
  <c r="I3292" i="10"/>
  <c r="L3291" i="10"/>
  <c r="I3293" i="10" l="1"/>
  <c r="L3292" i="10"/>
  <c r="M3292" i="10"/>
  <c r="J3293" i="10"/>
  <c r="M3293" i="10" l="1"/>
  <c r="J3294" i="10"/>
  <c r="I3294" i="10"/>
  <c r="L3293" i="10"/>
  <c r="I3295" i="10" l="1"/>
  <c r="L3294" i="10"/>
  <c r="M3294" i="10"/>
  <c r="J3295" i="10"/>
  <c r="M3295" i="10" l="1"/>
  <c r="J3296" i="10"/>
  <c r="I3296" i="10"/>
  <c r="L3295" i="10"/>
  <c r="I3297" i="10" l="1"/>
  <c r="L3296" i="10"/>
  <c r="M3296" i="10"/>
  <c r="J3297" i="10"/>
  <c r="M3297" i="10" l="1"/>
  <c r="J3298" i="10"/>
  <c r="I3298" i="10"/>
  <c r="L3297" i="10"/>
  <c r="I3299" i="10" l="1"/>
  <c r="L3298" i="10"/>
  <c r="M3298" i="10"/>
  <c r="J3299" i="10"/>
  <c r="M3299" i="10" l="1"/>
  <c r="J3300" i="10"/>
  <c r="I3300" i="10"/>
  <c r="L3299" i="10"/>
  <c r="I3301" i="10" l="1"/>
  <c r="L3300" i="10"/>
  <c r="J3301" i="10"/>
  <c r="M3300" i="10"/>
  <c r="M3301" i="10" l="1"/>
  <c r="J3302" i="10"/>
  <c r="I3302" i="10"/>
  <c r="L3301" i="10"/>
  <c r="I3303" i="10" l="1"/>
  <c r="L3302" i="10"/>
  <c r="M3302" i="10"/>
  <c r="J3303" i="10"/>
  <c r="M3303" i="10" l="1"/>
  <c r="J3304" i="10"/>
  <c r="I3304" i="10"/>
  <c r="L3303" i="10"/>
  <c r="I3305" i="10" l="1"/>
  <c r="L3304" i="10"/>
  <c r="J3305" i="10"/>
  <c r="M3304" i="10"/>
  <c r="M3305" i="10" l="1"/>
  <c r="J3306" i="10"/>
  <c r="I3306" i="10"/>
  <c r="L3305" i="10"/>
  <c r="I3307" i="10" l="1"/>
  <c r="L3306" i="10"/>
  <c r="M3306" i="10"/>
  <c r="J3307" i="10"/>
  <c r="M3307" i="10" l="1"/>
  <c r="J3308" i="10"/>
  <c r="I3308" i="10"/>
  <c r="L3307" i="10"/>
  <c r="I3309" i="10" l="1"/>
  <c r="L3308" i="10"/>
  <c r="M3308" i="10"/>
  <c r="J3309" i="10"/>
  <c r="M3309" i="10" l="1"/>
  <c r="J3310" i="10"/>
  <c r="I3310" i="10"/>
  <c r="L3309" i="10"/>
  <c r="I3311" i="10" l="1"/>
  <c r="L3310" i="10"/>
  <c r="M3310" i="10"/>
  <c r="J3311" i="10"/>
  <c r="M3311" i="10" l="1"/>
  <c r="J3312" i="10"/>
  <c r="I3312" i="10"/>
  <c r="L3311" i="10"/>
  <c r="I3313" i="10" l="1"/>
  <c r="L3312" i="10"/>
  <c r="M3312" i="10"/>
  <c r="J3313" i="10"/>
  <c r="M3313" i="10" l="1"/>
  <c r="J3314" i="10"/>
  <c r="I3314" i="10"/>
  <c r="L3313" i="10"/>
  <c r="I3315" i="10" l="1"/>
  <c r="L3314" i="10"/>
  <c r="M3314" i="10"/>
  <c r="J3315" i="10"/>
  <c r="M3315" i="10" l="1"/>
  <c r="J3316" i="10"/>
  <c r="I3316" i="10"/>
  <c r="L3315" i="10"/>
  <c r="I3317" i="10" l="1"/>
  <c r="L3316" i="10"/>
  <c r="M3316" i="10"/>
  <c r="J3317" i="10"/>
  <c r="M3317" i="10" l="1"/>
  <c r="J3318" i="10"/>
  <c r="I3318" i="10"/>
  <c r="L3317" i="10"/>
  <c r="I3319" i="10" l="1"/>
  <c r="L3318" i="10"/>
  <c r="M3318" i="10"/>
  <c r="J3319" i="10"/>
  <c r="M3319" i="10" l="1"/>
  <c r="J3320" i="10"/>
  <c r="I3320" i="10"/>
  <c r="L3319" i="10"/>
  <c r="I3321" i="10" l="1"/>
  <c r="L3320" i="10"/>
  <c r="J3321" i="10"/>
  <c r="M3320" i="10"/>
  <c r="M3321" i="10" l="1"/>
  <c r="J3322" i="10"/>
  <c r="I3322" i="10"/>
  <c r="L3321" i="10"/>
  <c r="I3323" i="10" l="1"/>
  <c r="L3322" i="10"/>
  <c r="M3322" i="10"/>
  <c r="J3323" i="10"/>
  <c r="M3323" i="10" l="1"/>
  <c r="J3324" i="10"/>
  <c r="I3324" i="10"/>
  <c r="L3323" i="10"/>
  <c r="I3325" i="10" l="1"/>
  <c r="L3324" i="10"/>
  <c r="J3325" i="10"/>
  <c r="M3324" i="10"/>
  <c r="M3325" i="10" l="1"/>
  <c r="J3326" i="10"/>
  <c r="I3326" i="10"/>
  <c r="L3325" i="10"/>
  <c r="I3327" i="10" l="1"/>
  <c r="L3326" i="10"/>
  <c r="M3326" i="10"/>
  <c r="J3327" i="10"/>
  <c r="M3327" i="10" l="1"/>
  <c r="J3328" i="10"/>
  <c r="I3328" i="10"/>
  <c r="L3327" i="10"/>
  <c r="I3329" i="10" l="1"/>
  <c r="L3328" i="10"/>
  <c r="M3328" i="10"/>
  <c r="J3329" i="10"/>
  <c r="M3329" i="10" l="1"/>
  <c r="J3330" i="10"/>
  <c r="I3330" i="10"/>
  <c r="L3329" i="10"/>
  <c r="I3331" i="10" l="1"/>
  <c r="L3330" i="10"/>
  <c r="M3330" i="10"/>
  <c r="J3331" i="10"/>
  <c r="M3331" i="10" l="1"/>
  <c r="J3332" i="10"/>
  <c r="I3332" i="10"/>
  <c r="L3331" i="10"/>
  <c r="I3333" i="10" l="1"/>
  <c r="L3332" i="10"/>
  <c r="M3332" i="10"/>
  <c r="J3333" i="10"/>
  <c r="M3333" i="10" l="1"/>
  <c r="J3334" i="10"/>
  <c r="I3334" i="10"/>
  <c r="L3333" i="10"/>
  <c r="I3335" i="10" l="1"/>
  <c r="L3334" i="10"/>
  <c r="M3334" i="10"/>
  <c r="J3335" i="10"/>
  <c r="M3335" i="10" l="1"/>
  <c r="J3336" i="10"/>
  <c r="I3336" i="10"/>
  <c r="L3335" i="10"/>
  <c r="I3337" i="10" l="1"/>
  <c r="L3336" i="10"/>
  <c r="J3337" i="10"/>
  <c r="M3336" i="10"/>
  <c r="M3337" i="10" l="1"/>
  <c r="J3338" i="10"/>
  <c r="I3338" i="10"/>
  <c r="L3337" i="10"/>
  <c r="I3339" i="10" l="1"/>
  <c r="L3338" i="10"/>
  <c r="M3338" i="10"/>
  <c r="J3339" i="10"/>
  <c r="M3339" i="10" l="1"/>
  <c r="J3340" i="10"/>
  <c r="I3340" i="10"/>
  <c r="L3339" i="10"/>
  <c r="I3341" i="10" l="1"/>
  <c r="L3340" i="10"/>
  <c r="J3341" i="10"/>
  <c r="M3340" i="10"/>
  <c r="M3341" i="10" l="1"/>
  <c r="J3342" i="10"/>
  <c r="I3342" i="10"/>
  <c r="L3341" i="10"/>
  <c r="I3343" i="10" l="1"/>
  <c r="L3342" i="10"/>
  <c r="M3342" i="10"/>
  <c r="J3343" i="10"/>
  <c r="M3343" i="10" l="1"/>
  <c r="J3344" i="10"/>
  <c r="I3344" i="10"/>
  <c r="L3343" i="10"/>
  <c r="I3345" i="10" l="1"/>
  <c r="L3344" i="10"/>
  <c r="M3344" i="10"/>
  <c r="J3345" i="10"/>
  <c r="M3345" i="10" l="1"/>
  <c r="J3346" i="10"/>
  <c r="I3346" i="10"/>
  <c r="L3345" i="10"/>
  <c r="I3347" i="10" l="1"/>
  <c r="L3346" i="10"/>
  <c r="M3346" i="10"/>
  <c r="J3347" i="10"/>
  <c r="M3347" i="10" l="1"/>
  <c r="J3348" i="10"/>
  <c r="I3348" i="10"/>
  <c r="L3347" i="10"/>
  <c r="I3349" i="10" l="1"/>
  <c r="L3348" i="10"/>
  <c r="M3348" i="10"/>
  <c r="J3349" i="10"/>
  <c r="M3349" i="10" l="1"/>
  <c r="J3350" i="10"/>
  <c r="I3350" i="10"/>
  <c r="L3349" i="10"/>
  <c r="I3351" i="10" l="1"/>
  <c r="L3350" i="10"/>
  <c r="M3350" i="10"/>
  <c r="J3351" i="10"/>
  <c r="M3351" i="10" l="1"/>
  <c r="J3352" i="10"/>
  <c r="I3352" i="10"/>
  <c r="L3351" i="10"/>
  <c r="I3353" i="10" l="1"/>
  <c r="L3352" i="10"/>
  <c r="J3353" i="10"/>
  <c r="M3352" i="10"/>
  <c r="M3353" i="10" l="1"/>
  <c r="J3354" i="10"/>
  <c r="I3354" i="10"/>
  <c r="L3353" i="10"/>
  <c r="I3355" i="10" l="1"/>
  <c r="L3354" i="10"/>
  <c r="M3354" i="10"/>
  <c r="J3355" i="10"/>
  <c r="M3355" i="10" l="1"/>
  <c r="J3356" i="10"/>
  <c r="I3356" i="10"/>
  <c r="L3355" i="10"/>
  <c r="I3357" i="10" l="1"/>
  <c r="L3356" i="10"/>
  <c r="J3357" i="10"/>
  <c r="M3356" i="10"/>
  <c r="M3357" i="10" l="1"/>
  <c r="J3358" i="10"/>
  <c r="I3358" i="10"/>
  <c r="L3357" i="10"/>
  <c r="I3359" i="10" l="1"/>
  <c r="L3358" i="10"/>
  <c r="M3358" i="10"/>
  <c r="J3359" i="10"/>
  <c r="M3359" i="10" l="1"/>
  <c r="J3360" i="10"/>
  <c r="I3360" i="10"/>
  <c r="L3359" i="10"/>
  <c r="I3361" i="10" l="1"/>
  <c r="L3360" i="10"/>
  <c r="M3360" i="10"/>
  <c r="J3361" i="10"/>
  <c r="M3361" i="10" l="1"/>
  <c r="J3362" i="10"/>
  <c r="I3362" i="10"/>
  <c r="L3361" i="10"/>
  <c r="I3363" i="10" l="1"/>
  <c r="L3362" i="10"/>
  <c r="M3362" i="10"/>
  <c r="J3363" i="10"/>
  <c r="M3363" i="10" l="1"/>
  <c r="J3364" i="10"/>
  <c r="I3364" i="10"/>
  <c r="L3363" i="10"/>
  <c r="I3365" i="10" l="1"/>
  <c r="L3364" i="10"/>
  <c r="M3364" i="10"/>
  <c r="J3365" i="10"/>
  <c r="M3365" i="10" l="1"/>
  <c r="J3366" i="10"/>
  <c r="I3366" i="10"/>
  <c r="L3365" i="10"/>
  <c r="I3367" i="10" l="1"/>
  <c r="L3366" i="10"/>
  <c r="M3366" i="10"/>
  <c r="J3367" i="10"/>
  <c r="M3367" i="10" l="1"/>
  <c r="J3368" i="10"/>
  <c r="I3368" i="10"/>
  <c r="L3367" i="10"/>
  <c r="I3369" i="10" l="1"/>
  <c r="L3368" i="10"/>
  <c r="J3369" i="10"/>
  <c r="M3368" i="10"/>
  <c r="M3369" i="10" l="1"/>
  <c r="J3370" i="10"/>
  <c r="I3370" i="10"/>
  <c r="L3369" i="10"/>
  <c r="I3371" i="10" l="1"/>
  <c r="L3370" i="10"/>
  <c r="M3370" i="10"/>
  <c r="J3371" i="10"/>
  <c r="M3371" i="10" l="1"/>
  <c r="J3372" i="10"/>
  <c r="I3372" i="10"/>
  <c r="L3371" i="10"/>
  <c r="I3373" i="10" l="1"/>
  <c r="L3372" i="10"/>
  <c r="J3373" i="10"/>
  <c r="M3372" i="10"/>
  <c r="M3373" i="10" l="1"/>
  <c r="J3374" i="10"/>
  <c r="I3374" i="10"/>
  <c r="L3373" i="10"/>
  <c r="I3375" i="10" l="1"/>
  <c r="L3374" i="10"/>
  <c r="M3374" i="10"/>
  <c r="J3375" i="10"/>
  <c r="M3375" i="10" l="1"/>
  <c r="J3376" i="10"/>
  <c r="I3376" i="10"/>
  <c r="L3375" i="10"/>
  <c r="I3377" i="10" l="1"/>
  <c r="L3376" i="10"/>
  <c r="M3376" i="10"/>
  <c r="J3377" i="10"/>
  <c r="M3377" i="10" l="1"/>
  <c r="J3378" i="10"/>
  <c r="I3378" i="10"/>
  <c r="L3377" i="10"/>
  <c r="I3379" i="10" l="1"/>
  <c r="L3378" i="10"/>
  <c r="M3378" i="10"/>
  <c r="J3379" i="10"/>
  <c r="M3379" i="10" l="1"/>
  <c r="J3380" i="10"/>
  <c r="I3380" i="10"/>
  <c r="L3379" i="10"/>
  <c r="I3381" i="10" l="1"/>
  <c r="L3380" i="10"/>
  <c r="M3380" i="10"/>
  <c r="J3381" i="10"/>
  <c r="M3381" i="10" l="1"/>
  <c r="J3382" i="10"/>
  <c r="I3382" i="10"/>
  <c r="L3381" i="10"/>
  <c r="I3383" i="10" l="1"/>
  <c r="L3382" i="10"/>
  <c r="M3382" i="10"/>
  <c r="J3383" i="10"/>
  <c r="M3383" i="10" l="1"/>
  <c r="J3384" i="10"/>
  <c r="I3384" i="10"/>
  <c r="L3383" i="10"/>
  <c r="I3385" i="10" l="1"/>
  <c r="L3384" i="10"/>
  <c r="J3385" i="10"/>
  <c r="M3384" i="10"/>
  <c r="M3385" i="10" l="1"/>
  <c r="J3386" i="10"/>
  <c r="I3386" i="10"/>
  <c r="L3385" i="10"/>
  <c r="I3387" i="10" l="1"/>
  <c r="L3386" i="10"/>
  <c r="M3386" i="10"/>
  <c r="J3387" i="10"/>
  <c r="M3387" i="10" l="1"/>
  <c r="J3388" i="10"/>
  <c r="I3388" i="10"/>
  <c r="L3387" i="10"/>
  <c r="I3389" i="10" l="1"/>
  <c r="L3388" i="10"/>
  <c r="J3389" i="10"/>
  <c r="M3388" i="10"/>
  <c r="M3389" i="10" l="1"/>
  <c r="J3390" i="10"/>
  <c r="I3390" i="10"/>
  <c r="L3389" i="10"/>
  <c r="I3391" i="10" l="1"/>
  <c r="L3390" i="10"/>
  <c r="M3390" i="10"/>
  <c r="J3391" i="10"/>
  <c r="M3391" i="10" l="1"/>
  <c r="J3392" i="10"/>
  <c r="I3392" i="10"/>
  <c r="L3391" i="10"/>
  <c r="I3393" i="10" l="1"/>
  <c r="L3392" i="10"/>
  <c r="M3392" i="10"/>
  <c r="J3393" i="10"/>
  <c r="M3393" i="10" l="1"/>
  <c r="J3394" i="10"/>
  <c r="I3394" i="10"/>
  <c r="L3393" i="10"/>
  <c r="I3395" i="10" l="1"/>
  <c r="L3394" i="10"/>
  <c r="M3394" i="10"/>
  <c r="J3395" i="10"/>
  <c r="M3395" i="10" l="1"/>
  <c r="J3396" i="10"/>
  <c r="I3396" i="10"/>
  <c r="L3395" i="10"/>
  <c r="I3397" i="10" l="1"/>
  <c r="L3396" i="10"/>
  <c r="M3396" i="10"/>
  <c r="J3397" i="10"/>
  <c r="M3397" i="10" l="1"/>
  <c r="J3398" i="10"/>
  <c r="I3398" i="10"/>
  <c r="L3397" i="10"/>
  <c r="I3399" i="10" l="1"/>
  <c r="L3398" i="10"/>
  <c r="M3398" i="10"/>
  <c r="J3399" i="10"/>
  <c r="M3399" i="10" l="1"/>
  <c r="J3400" i="10"/>
  <c r="I3400" i="10"/>
  <c r="L3399" i="10"/>
  <c r="I3401" i="10" l="1"/>
  <c r="L3400" i="10"/>
  <c r="J3401" i="10"/>
  <c r="M3400" i="10"/>
  <c r="M3401" i="10" l="1"/>
  <c r="J3402" i="10"/>
  <c r="I3402" i="10"/>
  <c r="L3401" i="10"/>
  <c r="I3403" i="10" l="1"/>
  <c r="L3402" i="10"/>
  <c r="M3402" i="10"/>
  <c r="J3403" i="10"/>
  <c r="M3403" i="10" l="1"/>
  <c r="J3404" i="10"/>
  <c r="I3404" i="10"/>
  <c r="L3403" i="10"/>
  <c r="I3405" i="10" l="1"/>
  <c r="L3404" i="10"/>
  <c r="J3405" i="10"/>
  <c r="M3404" i="10"/>
  <c r="M3405" i="10" l="1"/>
  <c r="J3406" i="10"/>
  <c r="I3406" i="10"/>
  <c r="L3405" i="10"/>
  <c r="I3407" i="10" l="1"/>
  <c r="L3406" i="10"/>
  <c r="M3406" i="10"/>
  <c r="J3407" i="10"/>
  <c r="M3407" i="10" l="1"/>
  <c r="J3408" i="10"/>
  <c r="I3408" i="10"/>
  <c r="L3407" i="10"/>
  <c r="I3409" i="10" l="1"/>
  <c r="L3408" i="10"/>
  <c r="M3408" i="10"/>
  <c r="J3409" i="10"/>
  <c r="M3409" i="10" l="1"/>
  <c r="J3410" i="10"/>
  <c r="I3410" i="10"/>
  <c r="L3409" i="10"/>
  <c r="I3411" i="10" l="1"/>
  <c r="L3410" i="10"/>
  <c r="M3410" i="10"/>
  <c r="J3411" i="10"/>
  <c r="M3411" i="10" l="1"/>
  <c r="J3412" i="10"/>
  <c r="I3412" i="10"/>
  <c r="L3411" i="10"/>
  <c r="I3413" i="10" l="1"/>
  <c r="L3412" i="10"/>
  <c r="M3412" i="10"/>
  <c r="J3413" i="10"/>
  <c r="M3413" i="10" l="1"/>
  <c r="J3414" i="10"/>
  <c r="I3414" i="10"/>
  <c r="L3413" i="10"/>
  <c r="I3415" i="10" l="1"/>
  <c r="L3414" i="10"/>
  <c r="M3414" i="10"/>
  <c r="J3415" i="10"/>
  <c r="M3415" i="10" l="1"/>
  <c r="J3416" i="10"/>
  <c r="I3416" i="10"/>
  <c r="L3415" i="10"/>
  <c r="I3417" i="10" l="1"/>
  <c r="L3416" i="10"/>
  <c r="J3417" i="10"/>
  <c r="M3416" i="10"/>
  <c r="M3417" i="10" l="1"/>
  <c r="J3418" i="10"/>
  <c r="I3418" i="10"/>
  <c r="L3417" i="10"/>
  <c r="I3419" i="10" l="1"/>
  <c r="L3418" i="10"/>
  <c r="M3418" i="10"/>
  <c r="J3419" i="10"/>
  <c r="M3419" i="10" l="1"/>
  <c r="J3420" i="10"/>
  <c r="I3420" i="10"/>
  <c r="L3419" i="10"/>
  <c r="I3421" i="10" l="1"/>
  <c r="L3420" i="10"/>
  <c r="J3421" i="10"/>
  <c r="M3420" i="10"/>
  <c r="M3421" i="10" l="1"/>
  <c r="J3422" i="10"/>
  <c r="I3422" i="10"/>
  <c r="L3421" i="10"/>
  <c r="I3423" i="10" l="1"/>
  <c r="L3422" i="10"/>
  <c r="M3422" i="10"/>
  <c r="J3423" i="10"/>
  <c r="M3423" i="10" l="1"/>
  <c r="J3424" i="10"/>
  <c r="I3424" i="10"/>
  <c r="L3423" i="10"/>
  <c r="I3425" i="10" l="1"/>
  <c r="L3424" i="10"/>
  <c r="M3424" i="10"/>
  <c r="J3425" i="10"/>
  <c r="M3425" i="10" l="1"/>
  <c r="J3426" i="10"/>
  <c r="I3426" i="10"/>
  <c r="L3425" i="10"/>
  <c r="I3427" i="10" l="1"/>
  <c r="L3426" i="10"/>
  <c r="M3426" i="10"/>
  <c r="J3427" i="10"/>
  <c r="M3427" i="10" l="1"/>
  <c r="J3428" i="10"/>
  <c r="I3428" i="10"/>
  <c r="L3427" i="10"/>
  <c r="I3429" i="10" l="1"/>
  <c r="L3428" i="10"/>
  <c r="M3428" i="10"/>
  <c r="J3429" i="10"/>
  <c r="M3429" i="10" l="1"/>
  <c r="J3430" i="10"/>
  <c r="I3430" i="10"/>
  <c r="L3429" i="10"/>
  <c r="I3431" i="10" l="1"/>
  <c r="L3430" i="10"/>
  <c r="M3430" i="10"/>
  <c r="J3431" i="10"/>
  <c r="M3431" i="10" l="1"/>
  <c r="J3432" i="10"/>
  <c r="I3432" i="10"/>
  <c r="L3431" i="10"/>
  <c r="I3433" i="10" l="1"/>
  <c r="L3432" i="10"/>
  <c r="J3433" i="10"/>
  <c r="M3432" i="10"/>
  <c r="M3433" i="10" l="1"/>
  <c r="J3434" i="10"/>
  <c r="I3434" i="10"/>
  <c r="L3433" i="10"/>
  <c r="I3435" i="10" l="1"/>
  <c r="L3434" i="10"/>
  <c r="M3434" i="10"/>
  <c r="J3435" i="10"/>
  <c r="M3435" i="10" l="1"/>
  <c r="J3436" i="10"/>
  <c r="I3436" i="10"/>
  <c r="L3435" i="10"/>
  <c r="I3437" i="10" l="1"/>
  <c r="L3436" i="10"/>
  <c r="J3437" i="10"/>
  <c r="M3436" i="10"/>
  <c r="M3437" i="10" l="1"/>
  <c r="J3438" i="10"/>
  <c r="I3438" i="10"/>
  <c r="L3437" i="10"/>
  <c r="I3439" i="10" l="1"/>
  <c r="L3438" i="10"/>
  <c r="M3438" i="10"/>
  <c r="J3439" i="10"/>
  <c r="M3439" i="10" l="1"/>
  <c r="J3440" i="10"/>
  <c r="I3440" i="10"/>
  <c r="L3439" i="10"/>
  <c r="I3441" i="10" l="1"/>
  <c r="L3440" i="10"/>
  <c r="M3440" i="10"/>
  <c r="J3441" i="10"/>
  <c r="M3441" i="10" l="1"/>
  <c r="J3442" i="10"/>
  <c r="I3442" i="10"/>
  <c r="L3441" i="10"/>
  <c r="I3443" i="10" l="1"/>
  <c r="L3442" i="10"/>
  <c r="M3442" i="10"/>
  <c r="J3443" i="10"/>
  <c r="M3443" i="10" l="1"/>
  <c r="J3444" i="10"/>
  <c r="I3444" i="10"/>
  <c r="L3443" i="10"/>
  <c r="I3445" i="10" l="1"/>
  <c r="L3444" i="10"/>
  <c r="M3444" i="10"/>
  <c r="J3445" i="10"/>
  <c r="M3445" i="10" l="1"/>
  <c r="J3446" i="10"/>
  <c r="I3446" i="10"/>
  <c r="L3445" i="10"/>
  <c r="I3447" i="10" l="1"/>
  <c r="L3446" i="10"/>
  <c r="M3446" i="10"/>
  <c r="J3447" i="10"/>
  <c r="M3447" i="10" l="1"/>
  <c r="J3448" i="10"/>
  <c r="I3448" i="10"/>
  <c r="L3447" i="10"/>
  <c r="I3449" i="10" l="1"/>
  <c r="L3448" i="10"/>
  <c r="J3449" i="10"/>
  <c r="M3448" i="10"/>
  <c r="M3449" i="10" l="1"/>
  <c r="J3450" i="10"/>
  <c r="I3450" i="10"/>
  <c r="L3449" i="10"/>
  <c r="I3451" i="10" l="1"/>
  <c r="L3450" i="10"/>
  <c r="M3450" i="10"/>
  <c r="J3451" i="10"/>
  <c r="M3451" i="10" l="1"/>
  <c r="J3452" i="10"/>
  <c r="I3452" i="10"/>
  <c r="L3451" i="10"/>
  <c r="I3453" i="10" l="1"/>
  <c r="L3452" i="10"/>
  <c r="J3453" i="10"/>
  <c r="M3452" i="10"/>
  <c r="M3453" i="10" l="1"/>
  <c r="J3454" i="10"/>
  <c r="I3454" i="10"/>
  <c r="L3453" i="10"/>
  <c r="I3455" i="10" l="1"/>
  <c r="L3454" i="10"/>
  <c r="M3454" i="10"/>
  <c r="J3455" i="10"/>
  <c r="M3455" i="10" l="1"/>
  <c r="J3456" i="10"/>
  <c r="I3456" i="10"/>
  <c r="L3455" i="10"/>
  <c r="I3457" i="10" l="1"/>
  <c r="L3456" i="10"/>
  <c r="M3456" i="10"/>
  <c r="J3457" i="10"/>
  <c r="M3457" i="10" l="1"/>
  <c r="J3458" i="10"/>
  <c r="I3458" i="10"/>
  <c r="L3457" i="10"/>
  <c r="I3459" i="10" l="1"/>
  <c r="L3458" i="10"/>
  <c r="M3458" i="10"/>
  <c r="J3459" i="10"/>
  <c r="M3459" i="10" l="1"/>
  <c r="J3460" i="10"/>
  <c r="I3460" i="10"/>
  <c r="L3459" i="10"/>
  <c r="I3461" i="10" l="1"/>
  <c r="L3460" i="10"/>
  <c r="M3460" i="10"/>
  <c r="J3461" i="10"/>
  <c r="M3461" i="10" l="1"/>
  <c r="J3462" i="10"/>
  <c r="I3462" i="10"/>
  <c r="L3461" i="10"/>
  <c r="I3463" i="10" l="1"/>
  <c r="L3462" i="10"/>
  <c r="M3462" i="10"/>
  <c r="J3463" i="10"/>
  <c r="M3463" i="10" l="1"/>
  <c r="J3464" i="10"/>
  <c r="I3464" i="10"/>
  <c r="L3463" i="10"/>
  <c r="I3465" i="10" l="1"/>
  <c r="L3464" i="10"/>
  <c r="J3465" i="10"/>
  <c r="M3464" i="10"/>
  <c r="M3465" i="10" l="1"/>
  <c r="J3466" i="10"/>
  <c r="I3466" i="10"/>
  <c r="L3465" i="10"/>
  <c r="I3467" i="10" l="1"/>
  <c r="L3466" i="10"/>
  <c r="M3466" i="10"/>
  <c r="J3467" i="10"/>
  <c r="M3467" i="10" l="1"/>
  <c r="J3468" i="10"/>
  <c r="I3468" i="10"/>
  <c r="L3467" i="10"/>
  <c r="I3469" i="10" l="1"/>
  <c r="L3468" i="10"/>
  <c r="J3469" i="10"/>
  <c r="M3468" i="10"/>
  <c r="M3469" i="10" l="1"/>
  <c r="J3470" i="10"/>
  <c r="I3470" i="10"/>
  <c r="L3469" i="10"/>
  <c r="I3471" i="10" l="1"/>
  <c r="L3470" i="10"/>
  <c r="M3470" i="10"/>
  <c r="J3471" i="10"/>
  <c r="M3471" i="10" l="1"/>
  <c r="J3472" i="10"/>
  <c r="I3472" i="10"/>
  <c r="L3471" i="10"/>
  <c r="I3473" i="10" l="1"/>
  <c r="L3472" i="10"/>
  <c r="M3472" i="10"/>
  <c r="J3473" i="10"/>
  <c r="M3473" i="10" l="1"/>
  <c r="J3474" i="10"/>
  <c r="I3474" i="10"/>
  <c r="L3473" i="10"/>
  <c r="I3475" i="10" l="1"/>
  <c r="L3474" i="10"/>
  <c r="M3474" i="10"/>
  <c r="J3475" i="10"/>
  <c r="M3475" i="10" l="1"/>
  <c r="J3476" i="10"/>
  <c r="I3476" i="10"/>
  <c r="L3475" i="10"/>
  <c r="I3477" i="10" l="1"/>
  <c r="L3476" i="10"/>
  <c r="M3476" i="10"/>
  <c r="J3477" i="10"/>
  <c r="M3477" i="10" l="1"/>
  <c r="J3478" i="10"/>
  <c r="I3478" i="10"/>
  <c r="L3477" i="10"/>
  <c r="I3479" i="10" l="1"/>
  <c r="L3478" i="10"/>
  <c r="M3478" i="10"/>
  <c r="J3479" i="10"/>
  <c r="M3479" i="10" l="1"/>
  <c r="J3480" i="10"/>
  <c r="I3480" i="10"/>
  <c r="L3479" i="10"/>
  <c r="I3481" i="10" l="1"/>
  <c r="L3480" i="10"/>
  <c r="J3481" i="10"/>
  <c r="M3480" i="10"/>
  <c r="M3481" i="10" l="1"/>
  <c r="J3482" i="10"/>
  <c r="I3482" i="10"/>
  <c r="L3481" i="10"/>
  <c r="I3483" i="10" l="1"/>
  <c r="L3482" i="10"/>
  <c r="M3482" i="10"/>
  <c r="J3483" i="10"/>
  <c r="M3483" i="10" l="1"/>
  <c r="J3484" i="10"/>
  <c r="I3484" i="10"/>
  <c r="L3483" i="10"/>
  <c r="I3485" i="10" l="1"/>
  <c r="L3484" i="10"/>
  <c r="J3485" i="10"/>
  <c r="M3484" i="10"/>
  <c r="M3485" i="10" l="1"/>
  <c r="J3486" i="10"/>
  <c r="I3486" i="10"/>
  <c r="L3485" i="10"/>
  <c r="I3487" i="10" l="1"/>
  <c r="L3486" i="10"/>
  <c r="M3486" i="10"/>
  <c r="J3487" i="10"/>
  <c r="M3487" i="10" l="1"/>
  <c r="J3488" i="10"/>
  <c r="I3488" i="10"/>
  <c r="L3487" i="10"/>
  <c r="I3489" i="10" l="1"/>
  <c r="L3488" i="10"/>
  <c r="M3488" i="10"/>
  <c r="J3489" i="10"/>
  <c r="M3489" i="10" l="1"/>
  <c r="J3490" i="10"/>
  <c r="I3490" i="10"/>
  <c r="L3489" i="10"/>
  <c r="I3491" i="10" l="1"/>
  <c r="L3490" i="10"/>
  <c r="M3490" i="10"/>
  <c r="J3491" i="10"/>
  <c r="M3491" i="10" l="1"/>
  <c r="J3492" i="10"/>
  <c r="I3492" i="10"/>
  <c r="L3491" i="10"/>
  <c r="I3493" i="10" l="1"/>
  <c r="L3492" i="10"/>
  <c r="M3492" i="10"/>
  <c r="J3493" i="10"/>
  <c r="M3493" i="10" l="1"/>
  <c r="J3494" i="10"/>
  <c r="I3494" i="10"/>
  <c r="L3493" i="10"/>
  <c r="I3495" i="10" l="1"/>
  <c r="L3494" i="10"/>
  <c r="M3494" i="10"/>
  <c r="J3495" i="10"/>
  <c r="M3495" i="10" l="1"/>
  <c r="J3496" i="10"/>
  <c r="I3496" i="10"/>
  <c r="L3495" i="10"/>
  <c r="I3497" i="10" l="1"/>
  <c r="L3496" i="10"/>
  <c r="J3497" i="10"/>
  <c r="M3496" i="10"/>
  <c r="M3497" i="10" l="1"/>
  <c r="J3498" i="10"/>
  <c r="I3498" i="10"/>
  <c r="L3497" i="10"/>
  <c r="I3499" i="10" l="1"/>
  <c r="L3498" i="10"/>
  <c r="M3498" i="10"/>
  <c r="J3499" i="10"/>
  <c r="M3499" i="10" l="1"/>
  <c r="J3500" i="10"/>
  <c r="I3500" i="10"/>
  <c r="L3499" i="10"/>
  <c r="I3501" i="10" l="1"/>
  <c r="L3500" i="10"/>
  <c r="J3501" i="10"/>
  <c r="M3500" i="10"/>
  <c r="M3501" i="10" l="1"/>
  <c r="J3502" i="10"/>
  <c r="I3502" i="10"/>
  <c r="L3501" i="10"/>
  <c r="I3503" i="10" l="1"/>
  <c r="L3502" i="10"/>
  <c r="M3502" i="10"/>
  <c r="J3503" i="10"/>
  <c r="M3503" i="10" l="1"/>
  <c r="J3504" i="10"/>
  <c r="I3504" i="10"/>
  <c r="L3503" i="10"/>
  <c r="I3505" i="10" l="1"/>
  <c r="L3504" i="10"/>
  <c r="M3504" i="10"/>
  <c r="J3505" i="10"/>
  <c r="M3505" i="10" l="1"/>
  <c r="J3506" i="10"/>
  <c r="I3506" i="10"/>
  <c r="L3505" i="10"/>
  <c r="I3507" i="10" l="1"/>
  <c r="L3506" i="10"/>
  <c r="M3506" i="10"/>
  <c r="J3507" i="10"/>
  <c r="M3507" i="10" l="1"/>
  <c r="J3508" i="10"/>
  <c r="I3508" i="10"/>
  <c r="L3507" i="10"/>
  <c r="I3509" i="10" l="1"/>
  <c r="L3508" i="10"/>
  <c r="M3508" i="10"/>
  <c r="J3509" i="10"/>
  <c r="M3509" i="10" l="1"/>
  <c r="J3510" i="10"/>
  <c r="I3510" i="10"/>
  <c r="L3509" i="10"/>
  <c r="I3511" i="10" l="1"/>
  <c r="L3510" i="10"/>
  <c r="M3510" i="10"/>
  <c r="J3511" i="10"/>
  <c r="M3511" i="10" l="1"/>
  <c r="J3512" i="10"/>
  <c r="I3512" i="10"/>
  <c r="L3511" i="10"/>
  <c r="I3513" i="10" l="1"/>
  <c r="L3512" i="10"/>
  <c r="J3513" i="10"/>
  <c r="M3512" i="10"/>
  <c r="M3513" i="10" l="1"/>
  <c r="J3514" i="10"/>
  <c r="I3514" i="10"/>
  <c r="L3513" i="10"/>
  <c r="I3515" i="10" l="1"/>
  <c r="L3514" i="10"/>
  <c r="M3514" i="10"/>
  <c r="J3515" i="10"/>
  <c r="M3515" i="10" l="1"/>
  <c r="J3516" i="10"/>
  <c r="I3516" i="10"/>
  <c r="L3515" i="10"/>
  <c r="I3517" i="10" l="1"/>
  <c r="L3516" i="10"/>
  <c r="J3517" i="10"/>
  <c r="M3516" i="10"/>
  <c r="M3517" i="10" l="1"/>
  <c r="J3518" i="10"/>
  <c r="I3518" i="10"/>
  <c r="L3517" i="10"/>
  <c r="I3519" i="10" l="1"/>
  <c r="L3518" i="10"/>
  <c r="M3518" i="10"/>
  <c r="J3519" i="10"/>
  <c r="M3519" i="10" l="1"/>
  <c r="J3520" i="10"/>
  <c r="I3520" i="10"/>
  <c r="L3519" i="10"/>
  <c r="I3521" i="10" l="1"/>
  <c r="L3520" i="10"/>
  <c r="M3520" i="10"/>
  <c r="J3521" i="10"/>
  <c r="M3521" i="10" l="1"/>
  <c r="J3522" i="10"/>
  <c r="I3522" i="10"/>
  <c r="L3521" i="10"/>
  <c r="I3523" i="10" l="1"/>
  <c r="L3522" i="10"/>
  <c r="M3522" i="10"/>
  <c r="J3523" i="10"/>
  <c r="M3523" i="10" l="1"/>
  <c r="J3524" i="10"/>
  <c r="I3524" i="10"/>
  <c r="L3523" i="10"/>
  <c r="I3525" i="10" l="1"/>
  <c r="L3524" i="10"/>
  <c r="M3524" i="10"/>
  <c r="J3525" i="10"/>
  <c r="M3525" i="10" l="1"/>
  <c r="J3526" i="10"/>
  <c r="I3526" i="10"/>
  <c r="L3525" i="10"/>
  <c r="I3527" i="10" l="1"/>
  <c r="L3526" i="10"/>
  <c r="M3526" i="10"/>
  <c r="J3527" i="10"/>
  <c r="M3527" i="10" l="1"/>
  <c r="J3528" i="10"/>
  <c r="L3527" i="10"/>
  <c r="I3528" i="10"/>
  <c r="I3529" i="10" l="1"/>
  <c r="L3528" i="10"/>
  <c r="M3528" i="10"/>
  <c r="J3529" i="10"/>
  <c r="M3529" i="10" l="1"/>
  <c r="J3530" i="10"/>
  <c r="I3530" i="10"/>
  <c r="L3529" i="10"/>
  <c r="I3531" i="10" l="1"/>
  <c r="L3530" i="10"/>
  <c r="M3530" i="10"/>
  <c r="J3531" i="10"/>
  <c r="M3531" i="10" l="1"/>
  <c r="J3532" i="10"/>
  <c r="R62" i="10"/>
  <c r="AB18" i="10" s="1"/>
  <c r="Q62" i="10"/>
  <c r="AA18" i="10" s="1"/>
  <c r="I3532" i="10"/>
  <c r="L3531" i="10"/>
  <c r="I3533" i="10" l="1"/>
  <c r="L3532" i="10"/>
  <c r="J3533" i="10"/>
  <c r="M3532" i="10"/>
  <c r="M3533" i="10" l="1"/>
  <c r="J3534" i="10"/>
  <c r="I3534" i="10"/>
  <c r="L3533" i="10"/>
  <c r="I3535" i="10" l="1"/>
  <c r="L3534" i="10"/>
  <c r="M3534" i="10"/>
  <c r="J3535" i="10"/>
  <c r="M3535" i="10" l="1"/>
  <c r="J3536" i="10"/>
  <c r="L3535" i="10"/>
  <c r="I3536" i="10"/>
  <c r="I3537" i="10" l="1"/>
  <c r="L3536" i="10"/>
  <c r="J3537" i="10"/>
  <c r="M3536" i="10"/>
  <c r="M3537" i="10" l="1"/>
  <c r="J3538" i="10"/>
  <c r="I3538" i="10"/>
  <c r="L3537" i="10"/>
  <c r="L3538" i="10" l="1"/>
  <c r="I3539" i="10"/>
  <c r="M3538" i="10"/>
  <c r="J3539" i="10"/>
  <c r="M3539" i="10" l="1"/>
  <c r="J3540" i="10"/>
  <c r="I3540" i="10"/>
  <c r="L3539" i="10"/>
  <c r="I3541" i="10" l="1"/>
  <c r="L3540" i="10"/>
  <c r="M3540" i="10"/>
  <c r="J3541" i="10"/>
  <c r="J3542" i="10" l="1"/>
  <c r="M3541" i="10"/>
  <c r="I3542" i="10"/>
  <c r="L3541" i="10"/>
  <c r="L3542" i="10" l="1"/>
  <c r="I3543" i="10"/>
  <c r="J3543" i="10"/>
  <c r="M3542" i="10"/>
  <c r="J3544" i="10" l="1"/>
  <c r="M3543" i="10"/>
  <c r="I3544" i="10"/>
  <c r="L3543" i="10"/>
  <c r="L3544" i="10" l="1"/>
  <c r="I3545" i="10"/>
  <c r="M3544" i="10"/>
  <c r="J3545" i="10"/>
  <c r="M3545" i="10" l="1"/>
  <c r="J3546" i="10"/>
  <c r="I3546" i="10"/>
  <c r="L3545" i="10"/>
  <c r="I3547" i="10" l="1"/>
  <c r="L3546" i="10"/>
  <c r="M3546" i="10"/>
  <c r="J3547" i="10"/>
  <c r="M3547" i="10" l="1"/>
  <c r="J3548" i="10"/>
  <c r="I3548" i="10"/>
  <c r="L3547" i="10"/>
  <c r="L3548" i="10" l="1"/>
  <c r="I3549" i="10"/>
  <c r="M3548" i="10"/>
  <c r="J3549" i="10"/>
  <c r="M3549" i="10" l="1"/>
  <c r="J3550" i="10"/>
  <c r="L3549" i="10"/>
  <c r="I3550" i="10"/>
  <c r="I3551" i="10" l="1"/>
  <c r="L3550" i="10"/>
  <c r="J3551" i="10"/>
  <c r="M3550" i="10"/>
  <c r="M3551" i="10" l="1"/>
  <c r="J3552" i="10"/>
  <c r="I3552" i="10"/>
  <c r="L3551" i="10"/>
  <c r="I3553" i="10" l="1"/>
  <c r="L3552" i="10"/>
  <c r="M3552" i="10"/>
  <c r="J3553" i="10"/>
  <c r="J3554" i="10" l="1"/>
  <c r="M3553" i="10"/>
  <c r="I3554" i="10"/>
  <c r="L3553" i="10"/>
  <c r="L3554" i="10" l="1"/>
  <c r="I3555" i="10"/>
  <c r="M3554" i="10"/>
  <c r="J3555" i="10"/>
  <c r="J3556" i="10" l="1"/>
  <c r="M3555" i="10"/>
  <c r="L3555" i="10"/>
  <c r="I3556" i="10"/>
  <c r="I3557" i="10" l="1"/>
  <c r="L3556" i="10"/>
  <c r="M3556" i="10"/>
  <c r="J3557" i="10"/>
  <c r="M3557" i="10" l="1"/>
  <c r="J3558" i="10"/>
  <c r="L3557" i="10"/>
  <c r="I3558" i="10"/>
  <c r="I3559" i="10" l="1"/>
  <c r="L3558" i="10"/>
  <c r="M3558" i="10"/>
  <c r="J3559" i="10"/>
  <c r="M3559" i="10" l="1"/>
  <c r="J3560" i="10"/>
  <c r="I3560" i="10"/>
  <c r="L3559" i="10"/>
  <c r="I3561" i="10" l="1"/>
  <c r="L3560" i="10"/>
  <c r="M3560" i="10"/>
  <c r="J3561" i="10"/>
  <c r="J3562" i="10" l="1"/>
  <c r="M3561" i="10"/>
  <c r="I3562" i="10"/>
  <c r="L3561" i="10"/>
  <c r="I3563" i="10" l="1"/>
  <c r="L3562" i="10"/>
  <c r="M3562" i="10"/>
  <c r="J3563" i="10"/>
  <c r="M3563" i="10" l="1"/>
  <c r="J3564" i="10"/>
  <c r="L3563" i="10"/>
  <c r="I3564" i="10"/>
  <c r="I3565" i="10" l="1"/>
  <c r="L3564" i="10"/>
  <c r="J3565" i="10"/>
  <c r="M3564" i="10"/>
  <c r="J3566" i="10" l="1"/>
  <c r="M3565" i="10"/>
  <c r="L3565" i="10"/>
  <c r="I3566" i="10"/>
  <c r="I3567" i="10" l="1"/>
  <c r="L3566" i="10"/>
  <c r="J3567" i="10"/>
  <c r="M3566" i="10"/>
  <c r="J3568" i="10" l="1"/>
  <c r="M3567" i="10"/>
  <c r="I3568" i="10"/>
  <c r="L3567" i="10"/>
  <c r="I3569" i="10" l="1"/>
  <c r="L3568" i="10"/>
  <c r="J3569" i="10"/>
  <c r="M3568" i="10"/>
  <c r="M3569" i="10" l="1"/>
  <c r="J3570" i="10"/>
  <c r="I3570" i="10"/>
  <c r="L3569" i="10"/>
  <c r="I3571" i="10" l="1"/>
  <c r="L3570" i="10"/>
  <c r="M3570" i="10"/>
  <c r="J3571" i="10"/>
  <c r="M3571" i="10" l="1"/>
  <c r="J3572" i="10"/>
  <c r="I3572" i="10"/>
  <c r="L3571" i="10"/>
  <c r="I3573" i="10" l="1"/>
  <c r="L3572" i="10"/>
  <c r="M3572" i="10"/>
  <c r="J3573" i="10"/>
  <c r="J3574" i="10" l="1"/>
  <c r="M3573" i="10"/>
  <c r="I3574" i="10"/>
  <c r="L3573" i="10"/>
  <c r="L3574" i="10" l="1"/>
  <c r="I3575" i="10"/>
  <c r="M3574" i="10"/>
  <c r="J3575" i="10"/>
  <c r="J3576" i="10" l="1"/>
  <c r="M3575" i="10"/>
  <c r="L3575" i="10"/>
  <c r="I3576" i="10"/>
  <c r="I3577" i="10" l="1"/>
  <c r="L3576" i="10"/>
  <c r="J3577" i="10"/>
  <c r="M3576" i="10"/>
  <c r="M3577" i="10" l="1"/>
  <c r="J3578" i="10"/>
  <c r="I3578" i="10"/>
  <c r="L3577" i="10"/>
  <c r="L3578" i="10" l="1"/>
  <c r="I3579" i="10"/>
  <c r="M3578" i="10"/>
  <c r="J3579" i="10"/>
  <c r="M3579" i="10" l="1"/>
  <c r="J3580" i="10"/>
  <c r="I3580" i="10"/>
  <c r="L3579" i="10"/>
  <c r="L3580" i="10" l="1"/>
  <c r="I3581" i="10"/>
  <c r="M3580" i="10"/>
  <c r="J3581" i="10"/>
  <c r="M3581" i="10" l="1"/>
  <c r="J3582" i="10"/>
  <c r="I3582" i="10"/>
  <c r="L3581" i="10"/>
  <c r="I3583" i="10" l="1"/>
  <c r="L3582" i="10"/>
  <c r="M3582" i="10"/>
  <c r="J3583" i="10"/>
  <c r="M3583" i="10" l="1"/>
  <c r="J3584" i="10"/>
  <c r="I3584" i="10"/>
  <c r="L3583" i="10"/>
  <c r="L3584" i="10" l="1"/>
  <c r="I3585" i="10"/>
  <c r="M3584" i="10"/>
  <c r="J3585" i="10"/>
  <c r="J3586" i="10" l="1"/>
  <c r="M3585" i="10"/>
  <c r="L3585" i="10"/>
  <c r="I3586" i="10"/>
  <c r="L3586" i="10" l="1"/>
  <c r="I3587" i="10"/>
  <c r="M3586" i="10"/>
  <c r="J3587" i="10"/>
  <c r="J3588" i="10" l="1"/>
  <c r="M3587" i="10"/>
  <c r="I3588" i="10"/>
  <c r="L3587" i="10"/>
  <c r="I3589" i="10" l="1"/>
  <c r="L3588" i="10"/>
  <c r="M3588" i="10"/>
  <c r="J3589" i="10"/>
  <c r="J3590" i="10" l="1"/>
  <c r="M3589" i="10"/>
  <c r="I3590" i="10"/>
  <c r="L3589" i="10"/>
  <c r="I3591" i="10" l="1"/>
  <c r="L3590" i="10"/>
  <c r="J3591" i="10"/>
  <c r="M3590" i="10"/>
  <c r="M3591" i="10" l="1"/>
  <c r="J3592" i="10"/>
  <c r="L3591" i="10"/>
  <c r="I3592" i="10"/>
  <c r="L3592" i="10" l="1"/>
  <c r="I3593" i="10"/>
  <c r="J3593" i="10"/>
  <c r="M3592" i="10"/>
  <c r="M3593" i="10" l="1"/>
  <c r="J3594" i="10"/>
  <c r="I3594" i="10"/>
  <c r="L3593" i="10"/>
  <c r="L3594" i="10" l="1"/>
  <c r="I3595" i="10"/>
  <c r="M3594" i="10"/>
  <c r="J3595" i="10"/>
  <c r="M3595" i="10" l="1"/>
  <c r="J3596" i="10"/>
  <c r="L3595" i="10"/>
  <c r="I3596" i="10"/>
  <c r="I3597" i="10" l="1"/>
  <c r="L3596" i="10"/>
  <c r="M3596" i="10"/>
  <c r="J3597" i="10"/>
  <c r="M3597" i="10" l="1"/>
  <c r="J3598" i="10"/>
  <c r="L3597" i="10"/>
  <c r="I3598" i="10"/>
  <c r="I3599" i="10" l="1"/>
  <c r="L3598" i="10"/>
  <c r="M3598" i="10"/>
  <c r="J3599" i="10"/>
  <c r="M3599" i="10" l="1"/>
  <c r="J3600" i="10"/>
  <c r="L3599" i="10"/>
  <c r="I3600" i="10"/>
  <c r="I3601" i="10" l="1"/>
  <c r="L3600" i="10"/>
  <c r="M3600" i="10"/>
  <c r="J3601" i="10"/>
  <c r="M3601" i="10" l="1"/>
  <c r="J3602" i="10"/>
  <c r="L3601" i="10"/>
  <c r="I3602" i="10"/>
  <c r="L3602" i="10" l="1"/>
  <c r="I3603" i="10"/>
  <c r="M3602" i="10"/>
  <c r="J3603" i="10"/>
  <c r="M3603" i="10" l="1"/>
  <c r="J3604" i="10"/>
  <c r="L3603" i="10"/>
  <c r="I3604" i="10"/>
  <c r="I3605" i="10" l="1"/>
  <c r="L3604" i="10"/>
  <c r="M3604" i="10"/>
  <c r="J3605" i="10"/>
  <c r="M3605" i="10" l="1"/>
  <c r="J3606" i="10"/>
  <c r="L3605" i="10"/>
  <c r="I3606" i="10"/>
  <c r="L3606" i="10" l="1"/>
  <c r="I3607" i="10"/>
  <c r="J3607" i="10"/>
  <c r="M3606" i="10"/>
  <c r="M3607" i="10" l="1"/>
  <c r="J3608" i="10"/>
  <c r="L3607" i="10"/>
  <c r="I3608" i="10"/>
  <c r="I3609" i="10" l="1"/>
  <c r="L3608" i="10"/>
  <c r="J3609" i="10"/>
  <c r="M3608" i="10"/>
  <c r="J3610" i="10" l="1"/>
  <c r="M3609" i="10"/>
  <c r="L3609" i="10"/>
  <c r="I3610" i="10"/>
  <c r="I3611" i="10" l="1"/>
  <c r="L3610" i="10"/>
  <c r="M3610" i="10"/>
  <c r="J3611" i="10"/>
  <c r="J3612" i="10" l="1"/>
  <c r="M3611" i="10"/>
  <c r="I3612" i="10"/>
  <c r="L3611" i="10"/>
  <c r="I3613" i="10" l="1"/>
  <c r="L3612" i="10"/>
  <c r="M3612" i="10"/>
  <c r="J3613" i="10"/>
  <c r="M3613" i="10" l="1"/>
  <c r="J3614" i="10"/>
  <c r="L3613" i="10"/>
  <c r="I3614" i="10"/>
  <c r="L3614" i="10" l="1"/>
  <c r="I3615" i="10"/>
  <c r="M3614" i="10"/>
  <c r="J3615" i="10"/>
  <c r="M3615" i="10" l="1"/>
  <c r="J3616" i="10"/>
  <c r="L3615" i="10"/>
  <c r="I3616" i="10"/>
  <c r="L3616" i="10" l="1"/>
  <c r="I3617" i="10"/>
  <c r="M3616" i="10"/>
  <c r="J3617" i="10"/>
  <c r="J3618" i="10" l="1"/>
  <c r="M3617" i="10"/>
  <c r="I3618" i="10"/>
  <c r="L3617" i="10"/>
  <c r="L3618" i="10" l="1"/>
  <c r="I3619" i="10"/>
  <c r="M3618" i="10"/>
  <c r="J3619" i="10"/>
  <c r="M3619" i="10" l="1"/>
  <c r="J3620" i="10"/>
  <c r="L3619" i="10"/>
  <c r="I3620" i="10"/>
  <c r="I3621" i="10" l="1"/>
  <c r="L3620" i="10"/>
  <c r="M3620" i="10"/>
  <c r="J3621" i="10"/>
  <c r="M3621" i="10" l="1"/>
  <c r="J3622" i="10"/>
  <c r="L3621" i="10"/>
  <c r="I3622" i="10"/>
  <c r="L3622" i="10" l="1"/>
  <c r="I3623" i="10"/>
  <c r="J3623" i="10"/>
  <c r="M3622" i="10"/>
  <c r="M3623" i="10" l="1"/>
  <c r="J3624" i="10"/>
  <c r="I3624" i="10"/>
  <c r="L3623" i="10"/>
  <c r="L3624" i="10" l="1"/>
  <c r="I3625" i="10"/>
  <c r="M3624" i="10"/>
  <c r="J3625" i="10"/>
  <c r="M3625" i="10" l="1"/>
  <c r="J3626" i="10"/>
  <c r="L3625" i="10"/>
  <c r="I3626" i="10"/>
  <c r="L3626" i="10" l="1"/>
  <c r="I3627" i="10"/>
  <c r="J3627" i="10"/>
  <c r="M3626" i="10"/>
  <c r="M3627" i="10" l="1"/>
  <c r="J3628" i="10"/>
  <c r="I3628" i="10"/>
  <c r="L3627" i="10"/>
  <c r="L3628" i="10" l="1"/>
  <c r="I3629" i="10"/>
  <c r="M3628" i="10"/>
  <c r="J3629" i="10"/>
  <c r="M3629" i="10" l="1"/>
  <c r="J3630" i="10"/>
  <c r="L3629" i="10"/>
  <c r="I3630" i="10"/>
  <c r="I3631" i="10" l="1"/>
  <c r="L3630" i="10"/>
  <c r="J3631" i="10"/>
  <c r="M3630" i="10"/>
  <c r="M3631" i="10" l="1"/>
  <c r="J3632" i="10"/>
  <c r="I3632" i="10"/>
  <c r="L3631" i="10"/>
  <c r="L3632" i="10" l="1"/>
  <c r="I3633" i="10"/>
  <c r="J3633" i="10"/>
  <c r="M3632" i="10"/>
  <c r="M3633" i="10" l="1"/>
  <c r="J3634" i="10"/>
  <c r="I3634" i="10"/>
  <c r="L3633" i="10"/>
  <c r="L3634" i="10" l="1"/>
  <c r="I3635" i="10"/>
  <c r="M3634" i="10"/>
  <c r="J3635" i="10"/>
  <c r="M3635" i="10" l="1"/>
  <c r="J3636" i="10"/>
  <c r="I3636" i="10"/>
  <c r="L3635" i="10"/>
  <c r="L3636" i="10" l="1"/>
  <c r="I3637" i="10"/>
  <c r="M3636" i="10"/>
  <c r="J3637" i="10"/>
  <c r="M3637" i="10" l="1"/>
  <c r="J3638" i="10"/>
  <c r="L3637" i="10"/>
  <c r="I3638" i="10"/>
  <c r="L3638" i="10" l="1"/>
  <c r="I3639" i="10"/>
  <c r="J3639" i="10"/>
  <c r="M3638" i="10"/>
  <c r="M3639" i="10" l="1"/>
  <c r="J3640" i="10"/>
  <c r="I3640" i="10"/>
  <c r="L3639" i="10"/>
  <c r="L3640" i="10" l="1"/>
  <c r="I3641" i="10"/>
  <c r="J3641" i="10"/>
  <c r="M3640" i="10"/>
  <c r="J3642" i="10" l="1"/>
  <c r="M3641" i="10"/>
  <c r="I3642" i="10"/>
  <c r="L3641" i="10"/>
  <c r="I3643" i="10" l="1"/>
  <c r="L3642" i="10"/>
  <c r="J3643" i="10"/>
  <c r="M3642" i="10"/>
  <c r="J3644" i="10" l="1"/>
  <c r="M3643" i="10"/>
  <c r="I3644" i="10"/>
  <c r="L3643" i="10"/>
  <c r="L3644" i="10" l="1"/>
  <c r="I3645" i="10"/>
  <c r="J3645" i="10"/>
  <c r="M3644" i="10"/>
  <c r="M3645" i="10" l="1"/>
  <c r="J3646" i="10"/>
  <c r="I3646" i="10"/>
  <c r="L3645" i="10"/>
  <c r="L3646" i="10" l="1"/>
  <c r="I3647" i="10"/>
  <c r="M3646" i="10"/>
  <c r="J3647" i="10"/>
  <c r="M3647" i="10" l="1"/>
  <c r="J3648" i="10"/>
  <c r="L3647" i="10"/>
  <c r="I3648" i="10"/>
  <c r="I3649" i="10" l="1"/>
  <c r="L3648" i="10"/>
  <c r="J3649" i="10"/>
  <c r="M3648" i="10"/>
  <c r="J3650" i="10" l="1"/>
  <c r="M3649" i="10"/>
  <c r="L3649" i="10"/>
  <c r="I3650" i="10"/>
  <c r="L3650" i="10" l="1"/>
  <c r="I3651" i="10"/>
  <c r="J3651" i="10"/>
  <c r="M3650" i="10"/>
  <c r="M3651" i="10" l="1"/>
  <c r="J3652" i="10"/>
  <c r="L3651" i="10"/>
  <c r="I3652" i="10"/>
  <c r="I3653" i="10" l="1"/>
  <c r="L3652" i="10"/>
  <c r="M3652" i="10"/>
  <c r="J3653" i="10"/>
  <c r="M3653" i="10" l="1"/>
  <c r="J3654" i="10"/>
  <c r="L3653" i="10"/>
  <c r="I3654" i="10"/>
  <c r="L3654" i="10" l="1"/>
  <c r="I3655" i="10"/>
  <c r="M3654" i="10"/>
  <c r="J3655" i="10"/>
  <c r="M3655" i="10" l="1"/>
  <c r="J3656" i="10"/>
  <c r="I3656" i="10"/>
  <c r="L3655" i="10"/>
  <c r="I3657" i="10" l="1"/>
  <c r="L3656" i="10"/>
  <c r="M3656" i="10"/>
  <c r="J3657" i="10"/>
  <c r="M3657" i="10" l="1"/>
  <c r="J3658" i="10"/>
  <c r="L3657" i="10"/>
  <c r="I3658" i="10"/>
  <c r="L3658" i="10" l="1"/>
  <c r="I3659" i="10"/>
  <c r="M3658" i="10"/>
  <c r="J3659" i="10"/>
  <c r="M3659" i="10" l="1"/>
  <c r="J3660" i="10"/>
  <c r="L3659" i="10"/>
  <c r="I3660" i="10"/>
  <c r="L3660" i="10" l="1"/>
  <c r="I3661" i="10"/>
  <c r="M3660" i="10"/>
  <c r="J3661" i="10"/>
  <c r="M3661" i="10" l="1"/>
  <c r="J3662" i="10"/>
  <c r="L3661" i="10"/>
  <c r="I3662" i="10"/>
  <c r="I3663" i="10" l="1"/>
  <c r="L3662" i="10"/>
  <c r="J3663" i="10"/>
  <c r="M3662" i="10"/>
  <c r="J3664" i="10" l="1"/>
  <c r="M3663" i="10"/>
  <c r="L3663" i="10"/>
  <c r="I3664" i="10"/>
  <c r="I3665" i="10" l="1"/>
  <c r="L3664" i="10"/>
  <c r="J3665" i="10"/>
  <c r="M3664" i="10"/>
  <c r="M3665" i="10" l="1"/>
  <c r="J3666" i="10"/>
  <c r="I3666" i="10"/>
  <c r="L3665" i="10"/>
  <c r="I3667" i="10" l="1"/>
  <c r="L3666" i="10"/>
  <c r="J3667" i="10"/>
  <c r="M3666" i="10"/>
  <c r="M3667" i="10" l="1"/>
  <c r="J3668" i="10"/>
  <c r="L3667" i="10"/>
  <c r="I3668" i="10"/>
  <c r="L3668" i="10" l="1"/>
  <c r="I3669" i="10"/>
  <c r="J3669" i="10"/>
  <c r="M3668" i="10"/>
  <c r="J3670" i="10" l="1"/>
  <c r="M3669" i="10"/>
  <c r="I3670" i="10"/>
  <c r="L3669" i="10"/>
  <c r="I3671" i="10" l="1"/>
  <c r="L3670" i="10"/>
  <c r="J3671" i="10"/>
  <c r="M3670" i="10"/>
  <c r="J3672" i="10" l="1"/>
  <c r="M3671" i="10"/>
  <c r="L3671" i="10"/>
  <c r="I3672" i="10"/>
  <c r="I3673" i="10" l="1"/>
  <c r="L3672" i="10"/>
  <c r="J3673" i="10"/>
  <c r="M3672" i="10"/>
  <c r="M3673" i="10" l="1"/>
  <c r="J3674" i="10"/>
  <c r="I3674" i="10"/>
  <c r="L3673" i="10"/>
  <c r="L3674" i="10" l="1"/>
  <c r="I3675" i="10"/>
  <c r="M3674" i="10"/>
  <c r="J3675" i="10"/>
  <c r="J3676" i="10" l="1"/>
  <c r="M3675" i="10"/>
  <c r="L3675" i="10"/>
  <c r="I3676" i="10"/>
  <c r="I3677" i="10" l="1"/>
  <c r="L3676" i="10"/>
  <c r="J3677" i="10"/>
  <c r="M3676" i="10"/>
  <c r="M3677" i="10" l="1"/>
  <c r="J3678" i="10"/>
  <c r="I3678" i="10"/>
  <c r="L3677" i="10"/>
  <c r="L3678" i="10" l="1"/>
  <c r="I3679" i="10"/>
  <c r="M3678" i="10"/>
  <c r="J3679" i="10"/>
  <c r="M3679" i="10" l="1"/>
  <c r="J3680" i="10"/>
  <c r="I3680" i="10"/>
  <c r="L3679" i="10"/>
  <c r="I3681" i="10" l="1"/>
  <c r="L3680" i="10"/>
  <c r="J3681" i="10"/>
  <c r="M3680" i="10"/>
  <c r="M3681" i="10" l="1"/>
  <c r="J3682" i="10"/>
  <c r="I3682" i="10"/>
  <c r="L3681" i="10"/>
  <c r="L3682" i="10" l="1"/>
  <c r="I3683" i="10"/>
  <c r="J3683" i="10"/>
  <c r="M3682" i="10"/>
  <c r="M3683" i="10" l="1"/>
  <c r="J3684" i="10"/>
  <c r="L3683" i="10"/>
  <c r="I3684" i="10"/>
  <c r="L3684" i="10" l="1"/>
  <c r="I3685" i="10"/>
  <c r="J3685" i="10"/>
  <c r="M3684" i="10"/>
  <c r="M3685" i="10" l="1"/>
  <c r="J3686" i="10"/>
  <c r="L3685" i="10"/>
  <c r="I3686" i="10"/>
  <c r="L3686" i="10" l="1"/>
  <c r="I3687" i="10"/>
  <c r="M3686" i="10"/>
  <c r="J3687" i="10"/>
  <c r="J3688" i="10" l="1"/>
  <c r="M3687" i="10"/>
  <c r="L3687" i="10"/>
  <c r="I3688" i="10"/>
  <c r="I3689" i="10" l="1"/>
  <c r="L3688" i="10"/>
  <c r="M3688" i="10"/>
  <c r="J3689" i="10"/>
  <c r="M3689" i="10" l="1"/>
  <c r="J3690" i="10"/>
  <c r="I3690" i="10"/>
  <c r="L3689" i="10"/>
  <c r="L3690" i="10" l="1"/>
  <c r="I3691" i="10"/>
  <c r="J3691" i="10"/>
  <c r="M3690" i="10"/>
  <c r="M3691" i="10" l="1"/>
  <c r="J3692" i="10"/>
  <c r="I3692" i="10"/>
  <c r="L3691" i="10"/>
  <c r="I3693" i="10" l="1"/>
  <c r="L3692" i="10"/>
  <c r="J3693" i="10"/>
  <c r="M3692" i="10"/>
  <c r="J3694" i="10" l="1"/>
  <c r="M3693" i="10"/>
  <c r="L3693" i="10"/>
  <c r="I3694" i="10"/>
  <c r="L3694" i="10" l="1"/>
  <c r="I3695" i="10"/>
  <c r="J3695" i="10"/>
  <c r="M3694" i="10"/>
  <c r="M3695" i="10" l="1"/>
  <c r="J3696" i="10"/>
  <c r="L3695" i="10"/>
  <c r="I3696" i="10"/>
  <c r="I3697" i="10" l="1"/>
  <c r="L3696" i="10"/>
  <c r="J3697" i="10"/>
  <c r="M3696" i="10"/>
  <c r="M3697" i="10" l="1"/>
  <c r="J3698" i="10"/>
  <c r="L3697" i="10"/>
  <c r="I3698" i="10"/>
  <c r="I3699" i="10" l="1"/>
  <c r="L3698" i="10"/>
  <c r="J3699" i="10"/>
  <c r="M3698" i="10"/>
  <c r="M3699" i="10" l="1"/>
  <c r="J3700" i="10"/>
  <c r="I3700" i="10"/>
  <c r="L3699" i="10"/>
  <c r="L3700" i="10" l="1"/>
  <c r="I3701" i="10"/>
  <c r="J3701" i="10"/>
  <c r="M3700" i="10"/>
  <c r="M3701" i="10" l="1"/>
  <c r="J3702" i="10"/>
  <c r="I3702" i="10"/>
  <c r="L3701" i="10"/>
  <c r="I3703" i="10" l="1"/>
  <c r="L3702" i="10"/>
  <c r="M3702" i="10"/>
  <c r="J3703" i="10"/>
  <c r="M3703" i="10" l="1"/>
  <c r="J3704" i="10"/>
  <c r="L3703" i="10"/>
  <c r="I3704" i="10"/>
  <c r="I3705" i="10" l="1"/>
  <c r="L3704" i="10"/>
  <c r="M3704" i="10"/>
  <c r="J3705" i="10"/>
  <c r="M3705" i="10" l="1"/>
  <c r="J3706" i="10"/>
  <c r="I3706" i="10"/>
  <c r="L3705" i="10"/>
  <c r="I3707" i="10" l="1"/>
  <c r="L3706" i="10"/>
  <c r="M3706" i="10"/>
  <c r="J3707" i="10"/>
  <c r="J3708" i="10" l="1"/>
  <c r="M3707" i="10"/>
  <c r="I3708" i="10"/>
  <c r="L3707" i="10"/>
  <c r="L3708" i="10" l="1"/>
  <c r="I3709" i="10"/>
  <c r="M3708" i="10"/>
  <c r="J3709" i="10"/>
  <c r="M3709" i="10" l="1"/>
  <c r="J3710" i="10"/>
  <c r="I3710" i="10"/>
  <c r="L3709" i="10"/>
  <c r="L3710" i="10" l="1"/>
  <c r="I3711" i="10"/>
  <c r="M3710" i="10"/>
  <c r="J3711" i="10"/>
  <c r="M3711" i="10" l="1"/>
  <c r="J3712" i="10"/>
  <c r="L3711" i="10"/>
  <c r="I3712" i="10"/>
  <c r="I3713" i="10" l="1"/>
  <c r="L3712" i="10"/>
  <c r="M3712" i="10"/>
  <c r="J3713" i="10"/>
  <c r="M3713" i="10" l="1"/>
  <c r="J3714" i="10"/>
  <c r="I3714" i="10"/>
  <c r="L3713" i="10"/>
  <c r="I3715" i="10" l="1"/>
  <c r="L3714" i="10"/>
  <c r="M3714" i="10"/>
  <c r="J3715" i="10"/>
  <c r="M3715" i="10" l="1"/>
  <c r="J3716" i="10"/>
  <c r="L3715" i="10"/>
  <c r="I3716" i="10"/>
  <c r="L3716" i="10" l="1"/>
  <c r="I3717" i="10"/>
  <c r="M3716" i="10"/>
  <c r="J3717" i="10"/>
  <c r="J3718" i="10" l="1"/>
  <c r="M3717" i="10"/>
  <c r="I3718" i="10"/>
  <c r="L3717" i="10"/>
  <c r="I3719" i="10" l="1"/>
  <c r="L3718" i="10"/>
  <c r="M3718" i="10"/>
  <c r="J3719" i="10"/>
  <c r="J3720" i="10" l="1"/>
  <c r="M3719" i="10"/>
  <c r="L3719" i="10"/>
  <c r="I3720" i="10"/>
  <c r="L3720" i="10" l="1"/>
  <c r="I3721" i="10"/>
  <c r="M3720" i="10"/>
  <c r="J3721" i="10"/>
  <c r="M3721" i="10" l="1"/>
  <c r="J3722" i="10"/>
  <c r="L3721" i="10"/>
  <c r="I3722" i="10"/>
  <c r="L3722" i="10" l="1"/>
  <c r="I3723" i="10"/>
  <c r="M3722" i="10"/>
  <c r="J3723" i="10"/>
  <c r="M3723" i="10" l="1"/>
  <c r="J3724" i="10"/>
  <c r="I3724" i="10"/>
  <c r="L3723" i="10"/>
  <c r="L3724" i="10" l="1"/>
  <c r="I3725" i="10"/>
  <c r="J3725" i="10"/>
  <c r="M3724" i="10"/>
  <c r="M3725" i="10" l="1"/>
  <c r="J3726" i="10"/>
  <c r="I3726" i="10"/>
  <c r="L3725" i="10"/>
  <c r="L3726" i="10" l="1"/>
  <c r="I3727" i="10"/>
  <c r="M3726" i="10"/>
  <c r="J3727" i="10"/>
  <c r="J3728" i="10" l="1"/>
  <c r="M3727" i="10"/>
  <c r="I3728" i="10"/>
  <c r="L3727" i="10"/>
  <c r="L3728" i="10" l="1"/>
  <c r="I3729" i="10"/>
  <c r="M3728" i="10"/>
  <c r="J3729" i="10"/>
  <c r="J3730" i="10" l="1"/>
  <c r="M3729" i="10"/>
  <c r="I3730" i="10"/>
  <c r="L3729" i="10"/>
  <c r="I3731" i="10" l="1"/>
  <c r="L3730" i="10"/>
  <c r="M3730" i="10"/>
  <c r="J3731" i="10"/>
  <c r="M3731" i="10" l="1"/>
  <c r="J3732" i="10"/>
  <c r="L3731" i="10"/>
  <c r="I3732" i="10"/>
  <c r="L3732" i="10" l="1"/>
  <c r="I3733" i="10"/>
  <c r="M3732" i="10"/>
  <c r="J3733" i="10"/>
  <c r="J3734" i="10" l="1"/>
  <c r="M3733" i="10"/>
  <c r="L3733" i="10"/>
  <c r="I3734" i="10"/>
  <c r="L3734" i="10" l="1"/>
  <c r="I3735" i="10"/>
  <c r="J3735" i="10"/>
  <c r="M3734" i="10"/>
  <c r="M3735" i="10" l="1"/>
  <c r="J3736" i="10"/>
  <c r="L3735" i="10"/>
  <c r="I3736" i="10"/>
  <c r="I3737" i="10" l="1"/>
  <c r="L3736" i="10"/>
  <c r="M3736" i="10"/>
  <c r="J3737" i="10"/>
  <c r="M3737" i="10" l="1"/>
  <c r="J3738" i="10"/>
  <c r="L3737" i="10"/>
  <c r="I3738" i="10"/>
  <c r="L3738" i="10" l="1"/>
  <c r="I3739" i="10"/>
  <c r="J3739" i="10"/>
  <c r="M3738" i="10"/>
  <c r="J3740" i="10" l="1"/>
  <c r="M3739" i="10"/>
  <c r="I3740" i="10"/>
  <c r="L3739" i="10"/>
  <c r="L3740" i="10" l="1"/>
  <c r="I3741" i="10"/>
  <c r="M3740" i="10"/>
  <c r="J3741" i="10"/>
  <c r="J3742" i="10" l="1"/>
  <c r="M3741" i="10"/>
  <c r="I3742" i="10"/>
  <c r="L3741" i="10"/>
  <c r="L3742" i="10" l="1"/>
  <c r="I3743" i="10"/>
  <c r="J3743" i="10"/>
  <c r="M3742" i="10"/>
  <c r="M3743" i="10" l="1"/>
  <c r="J3744" i="10"/>
  <c r="L3743" i="10"/>
  <c r="I3744" i="10"/>
  <c r="L3744" i="10" l="1"/>
  <c r="I3745" i="10"/>
  <c r="M3744" i="10"/>
  <c r="J3745" i="10"/>
  <c r="M3745" i="10" l="1"/>
  <c r="J3746" i="10"/>
  <c r="I3746" i="10"/>
  <c r="L3745" i="10"/>
  <c r="L3746" i="10" l="1"/>
  <c r="I3747" i="10"/>
  <c r="M3746" i="10"/>
  <c r="J3747" i="10"/>
  <c r="J3748" i="10" l="1"/>
  <c r="M3747" i="10"/>
  <c r="I3748" i="10"/>
  <c r="L3747" i="10"/>
  <c r="I3749" i="10" l="1"/>
  <c r="L3748" i="10"/>
  <c r="J3749" i="10"/>
  <c r="M3748" i="10"/>
  <c r="J3750" i="10" l="1"/>
  <c r="M3749" i="10"/>
  <c r="I3750" i="10"/>
  <c r="L3749" i="10"/>
  <c r="I3751" i="10" l="1"/>
  <c r="L3750" i="10"/>
  <c r="M3750" i="10"/>
  <c r="J3751" i="10"/>
  <c r="M3751" i="10" l="1"/>
  <c r="J3752" i="10"/>
  <c r="L3751" i="10"/>
  <c r="I3752" i="10"/>
  <c r="I3753" i="10" l="1"/>
  <c r="L3752" i="10"/>
  <c r="J3753" i="10"/>
  <c r="M3752" i="10"/>
  <c r="M3753" i="10" l="1"/>
  <c r="J3754" i="10"/>
  <c r="I3754" i="10"/>
  <c r="L3753" i="10"/>
  <c r="L3754" i="10" l="1"/>
  <c r="I3755" i="10"/>
  <c r="J3755" i="10"/>
  <c r="M3754" i="10"/>
  <c r="M3755" i="10" l="1"/>
  <c r="J3756" i="10"/>
  <c r="L3755" i="10"/>
  <c r="I3756" i="10"/>
  <c r="I3757" i="10" l="1"/>
  <c r="L3756" i="10"/>
  <c r="J3757" i="10"/>
  <c r="M3756" i="10"/>
  <c r="J3758" i="10" l="1"/>
  <c r="M3757" i="10"/>
  <c r="I3758" i="10"/>
  <c r="L3757" i="10"/>
  <c r="I3759" i="10" l="1"/>
  <c r="L3758" i="10"/>
  <c r="J3759" i="10"/>
  <c r="M3758" i="10"/>
  <c r="M3759" i="10" l="1"/>
  <c r="J3760" i="10"/>
  <c r="L3759" i="10"/>
  <c r="I3760" i="10"/>
  <c r="I3761" i="10" l="1"/>
  <c r="L3760" i="10"/>
  <c r="M3760" i="10"/>
  <c r="J3761" i="10"/>
  <c r="J3762" i="10" l="1"/>
  <c r="M3761" i="10"/>
  <c r="I3762" i="10"/>
  <c r="L3761" i="10"/>
  <c r="I3763" i="10" l="1"/>
  <c r="L3762" i="10"/>
  <c r="M3762" i="10"/>
  <c r="J3763" i="10"/>
  <c r="J3764" i="10" l="1"/>
  <c r="M3763" i="10"/>
  <c r="L3763" i="10"/>
  <c r="I3764" i="10"/>
  <c r="I3765" i="10" l="1"/>
  <c r="L3764" i="10"/>
  <c r="M3764" i="10"/>
  <c r="J3765" i="10"/>
  <c r="J3766" i="10" l="1"/>
  <c r="M3765" i="10"/>
  <c r="I3766" i="10"/>
  <c r="L3765" i="10"/>
  <c r="L3766" i="10" l="1"/>
  <c r="I3767" i="10"/>
  <c r="M3766" i="10"/>
  <c r="J3767" i="10"/>
  <c r="M3767" i="10" l="1"/>
  <c r="J3768" i="10"/>
  <c r="I3768" i="10"/>
  <c r="L3767" i="10"/>
  <c r="I3769" i="10" l="1"/>
  <c r="L3768" i="10"/>
  <c r="J3769" i="10"/>
  <c r="M3768" i="10"/>
  <c r="M3769" i="10" l="1"/>
  <c r="J3770" i="10"/>
  <c r="I3770" i="10"/>
  <c r="L3769" i="10"/>
  <c r="L3770" i="10" l="1"/>
  <c r="I3771" i="10"/>
  <c r="J3771" i="10"/>
  <c r="M3770" i="10"/>
  <c r="M3771" i="10" l="1"/>
  <c r="J3772" i="10"/>
  <c r="L3771" i="10"/>
  <c r="I3772" i="10"/>
  <c r="I3773" i="10" l="1"/>
  <c r="L3772" i="10"/>
  <c r="M3772" i="10"/>
  <c r="J3773" i="10"/>
  <c r="J3774" i="10" l="1"/>
  <c r="M3773" i="10"/>
  <c r="I3774" i="10"/>
  <c r="L3773" i="10"/>
  <c r="L3774" i="10" l="1"/>
  <c r="I3775" i="10"/>
  <c r="M3774" i="10"/>
  <c r="J3775" i="10"/>
  <c r="M3775" i="10" l="1"/>
  <c r="J3776" i="10"/>
  <c r="L3775" i="10"/>
  <c r="I3776" i="10"/>
  <c r="L3776" i="10" l="1"/>
  <c r="I3777" i="10"/>
  <c r="M3776" i="10"/>
  <c r="J3777" i="10"/>
  <c r="M3777" i="10" l="1"/>
  <c r="J3778" i="10"/>
  <c r="I3778" i="10"/>
  <c r="L3777" i="10"/>
  <c r="I3779" i="10" l="1"/>
  <c r="L3778" i="10"/>
  <c r="M3778" i="10"/>
  <c r="J3779" i="10"/>
  <c r="J3780" i="10" l="1"/>
  <c r="M3779" i="10"/>
  <c r="L3779" i="10"/>
  <c r="I3780" i="10"/>
  <c r="I3781" i="10" l="1"/>
  <c r="L3780" i="10"/>
  <c r="M3780" i="10"/>
  <c r="J3781" i="10"/>
  <c r="J3782" i="10" l="1"/>
  <c r="M3781" i="10"/>
  <c r="I3782" i="10"/>
  <c r="L3781" i="10"/>
  <c r="L3782" i="10" l="1"/>
  <c r="I3783" i="10"/>
  <c r="M3782" i="10"/>
  <c r="J3783" i="10"/>
  <c r="M3783" i="10" l="1"/>
  <c r="J3784" i="10"/>
  <c r="L3783" i="10"/>
  <c r="I3784" i="10"/>
  <c r="Q63" i="10" l="1"/>
  <c r="AA19" i="10" s="1"/>
  <c r="I3785" i="10"/>
  <c r="L3784" i="10"/>
  <c r="R63" i="10"/>
  <c r="AB19" i="10" s="1"/>
  <c r="M3784" i="10"/>
  <c r="J3785" i="10"/>
  <c r="M3785" i="10" l="1"/>
  <c r="J3786" i="10"/>
  <c r="I3786" i="10"/>
  <c r="L3785" i="10"/>
  <c r="I3787" i="10" l="1"/>
  <c r="L3786" i="10"/>
  <c r="M3786" i="10"/>
  <c r="J3787" i="10"/>
  <c r="J3788" i="10" l="1"/>
  <c r="M3787" i="10"/>
  <c r="L3787" i="10"/>
  <c r="I3788" i="10"/>
  <c r="I3789" i="10" l="1"/>
  <c r="L3788" i="10"/>
  <c r="M3788" i="10"/>
  <c r="J3789" i="10"/>
  <c r="M3789" i="10" l="1"/>
  <c r="J3790" i="10"/>
  <c r="I3790" i="10"/>
  <c r="L3789" i="10"/>
  <c r="I3791" i="10" l="1"/>
  <c r="L3790" i="10"/>
  <c r="M3790" i="10"/>
  <c r="J3791" i="10"/>
  <c r="M3791" i="10" l="1"/>
  <c r="J3792" i="10"/>
  <c r="L3791" i="10"/>
  <c r="I3792" i="10"/>
  <c r="L3792" i="10" l="1"/>
  <c r="I3793" i="10"/>
  <c r="M3792" i="10"/>
  <c r="J3793" i="10"/>
  <c r="M3793" i="10" l="1"/>
  <c r="J3794" i="10"/>
  <c r="I3794" i="10"/>
  <c r="L3793" i="10"/>
  <c r="I3795" i="10" l="1"/>
  <c r="L3794" i="10"/>
  <c r="M3794" i="10"/>
  <c r="J3795" i="10"/>
  <c r="M3795" i="10" l="1"/>
  <c r="J3796" i="10"/>
  <c r="L3795" i="10"/>
  <c r="I3796" i="10"/>
  <c r="I3797" i="10" l="1"/>
  <c r="L3796" i="10"/>
  <c r="M3796" i="10"/>
  <c r="J3797" i="10"/>
  <c r="J3798" i="10" l="1"/>
  <c r="M3797" i="10"/>
  <c r="I3798" i="10"/>
  <c r="L3797" i="10"/>
  <c r="L3798" i="10" l="1"/>
  <c r="I3799" i="10"/>
  <c r="M3798" i="10"/>
  <c r="J3799" i="10"/>
  <c r="M3799" i="10" l="1"/>
  <c r="J3800" i="10"/>
  <c r="L3799" i="10"/>
  <c r="I3800" i="10"/>
  <c r="I3801" i="10" l="1"/>
  <c r="L3800" i="10"/>
  <c r="M3800" i="10"/>
  <c r="J3801" i="10"/>
  <c r="J3802" i="10" l="1"/>
  <c r="M3801" i="10"/>
  <c r="L3801" i="10"/>
  <c r="I3802" i="10"/>
  <c r="L3802" i="10" l="1"/>
  <c r="I3803" i="10"/>
  <c r="M3802" i="10"/>
  <c r="J3803" i="10"/>
  <c r="M3803" i="10" l="1"/>
  <c r="J3804" i="10"/>
  <c r="L3803" i="10"/>
  <c r="I3804" i="10"/>
  <c r="I3805" i="10" l="1"/>
  <c r="L3804" i="10"/>
  <c r="M3804" i="10"/>
  <c r="J3805" i="10"/>
  <c r="M3805" i="10" l="1"/>
  <c r="J3806" i="10"/>
  <c r="L3805" i="10"/>
  <c r="I3806" i="10"/>
  <c r="L3806" i="10" l="1"/>
  <c r="I3807" i="10"/>
  <c r="M3806" i="10"/>
  <c r="J3807" i="10"/>
  <c r="M3807" i="10" l="1"/>
  <c r="J3808" i="10"/>
  <c r="I3808" i="10"/>
  <c r="L3807" i="10"/>
  <c r="I3809" i="10" l="1"/>
  <c r="L3808" i="10"/>
  <c r="M3808" i="10"/>
  <c r="J3809" i="10"/>
  <c r="J3810" i="10" l="1"/>
  <c r="M3809" i="10"/>
  <c r="I3810" i="10"/>
  <c r="L3809" i="10"/>
  <c r="L3810" i="10" l="1"/>
  <c r="I3811" i="10"/>
  <c r="M3810" i="10"/>
  <c r="J3811" i="10"/>
  <c r="J3812" i="10" l="1"/>
  <c r="M3811" i="10"/>
  <c r="L3811" i="10"/>
  <c r="I3812" i="10"/>
  <c r="I3813" i="10" l="1"/>
  <c r="L3812" i="10"/>
  <c r="M3812" i="10"/>
  <c r="J3813" i="10"/>
  <c r="M3813" i="10" l="1"/>
  <c r="J3814" i="10"/>
  <c r="I3814" i="10"/>
  <c r="L3813" i="10"/>
  <c r="L3814" i="10" l="1"/>
  <c r="I3815" i="10"/>
  <c r="M3814" i="10"/>
  <c r="J3815" i="10"/>
  <c r="M3815" i="10" l="1"/>
  <c r="J3816" i="10"/>
  <c r="L3815" i="10"/>
  <c r="I3816" i="10"/>
  <c r="I3817" i="10" l="1"/>
  <c r="L3816" i="10"/>
  <c r="M3816" i="10"/>
  <c r="J3817" i="10"/>
  <c r="M3817" i="10" l="1"/>
  <c r="J3818" i="10"/>
  <c r="L3817" i="10"/>
  <c r="I3818" i="10"/>
  <c r="I3819" i="10" l="1"/>
  <c r="L3818" i="10"/>
  <c r="J3819" i="10"/>
  <c r="M3818" i="10"/>
  <c r="J3820" i="10" l="1"/>
  <c r="M3819" i="10"/>
  <c r="L3819" i="10"/>
  <c r="I3820" i="10"/>
  <c r="L3820" i="10" l="1"/>
  <c r="I3821" i="10"/>
  <c r="M3820" i="10"/>
  <c r="J3821" i="10"/>
  <c r="M3821" i="10" l="1"/>
  <c r="J3822" i="10"/>
  <c r="I3822" i="10"/>
  <c r="L3821" i="10"/>
  <c r="L3822" i="10" l="1"/>
  <c r="I3823" i="10"/>
  <c r="M3822" i="10"/>
  <c r="J3823" i="10"/>
  <c r="J3824" i="10" l="1"/>
  <c r="M3823" i="10"/>
  <c r="L3823" i="10"/>
  <c r="I3824" i="10"/>
  <c r="I3825" i="10" l="1"/>
  <c r="L3824" i="10"/>
  <c r="M3824" i="10"/>
  <c r="J3825" i="10"/>
  <c r="J3826" i="10" l="1"/>
  <c r="M3825" i="10"/>
  <c r="L3825" i="10"/>
  <c r="I3826" i="10"/>
  <c r="I3827" i="10" l="1"/>
  <c r="L3826" i="10"/>
  <c r="J3827" i="10"/>
  <c r="M3826" i="10"/>
  <c r="J3828" i="10" l="1"/>
  <c r="M3827" i="10"/>
  <c r="L3827" i="10"/>
  <c r="I3828" i="10"/>
  <c r="L3828" i="10" l="1"/>
  <c r="I3829" i="10"/>
  <c r="J3829" i="10"/>
  <c r="M3828" i="10"/>
  <c r="M3829" i="10" l="1"/>
  <c r="J3830" i="10"/>
  <c r="L3829" i="10"/>
  <c r="I3830" i="10"/>
  <c r="L3830" i="10" l="1"/>
  <c r="I3831" i="10"/>
  <c r="J3831" i="10"/>
  <c r="M3830" i="10"/>
  <c r="J3832" i="10" l="1"/>
  <c r="M3831" i="10"/>
  <c r="L3831" i="10"/>
  <c r="I3832" i="10"/>
  <c r="I3833" i="10" l="1"/>
  <c r="L3832" i="10"/>
  <c r="M3832" i="10"/>
  <c r="J3833" i="10"/>
  <c r="M3833" i="10" l="1"/>
  <c r="J3834" i="10"/>
  <c r="L3833" i="10"/>
  <c r="I3834" i="10"/>
  <c r="L3834" i="10" l="1"/>
  <c r="I3835" i="10"/>
  <c r="M3834" i="10"/>
  <c r="J3835" i="10"/>
  <c r="M3835" i="10" l="1"/>
  <c r="J3836" i="10"/>
  <c r="I3836" i="10"/>
  <c r="L3835" i="10"/>
  <c r="L3836" i="10" l="1"/>
  <c r="I3837" i="10"/>
  <c r="J3837" i="10"/>
  <c r="M3836" i="10"/>
  <c r="M3837" i="10" l="1"/>
  <c r="J3838" i="10"/>
  <c r="I3838" i="10"/>
  <c r="L3837" i="10"/>
  <c r="L3838" i="10" l="1"/>
  <c r="I3839" i="10"/>
  <c r="J3839" i="10"/>
  <c r="M3838" i="10"/>
  <c r="J3840" i="10" l="1"/>
  <c r="M3839" i="10"/>
  <c r="I3840" i="10"/>
  <c r="L3839" i="10"/>
  <c r="L3840" i="10" l="1"/>
  <c r="I3841" i="10"/>
  <c r="M3840" i="10"/>
  <c r="J3841" i="10"/>
  <c r="M3841" i="10" l="1"/>
  <c r="J3842" i="10"/>
  <c r="L3841" i="10"/>
  <c r="I3842" i="10"/>
  <c r="L3842" i="10" l="1"/>
  <c r="I3843" i="10"/>
  <c r="J3843" i="10"/>
  <c r="M3842" i="10"/>
  <c r="J3844" i="10" l="1"/>
  <c r="M3843" i="10"/>
  <c r="I3844" i="10"/>
  <c r="L3843" i="10"/>
  <c r="L3844" i="10" l="1"/>
  <c r="I3845" i="10"/>
  <c r="M3844" i="10"/>
  <c r="J3845" i="10"/>
  <c r="M3845" i="10" l="1"/>
  <c r="J3846" i="10"/>
  <c r="I3846" i="10"/>
  <c r="L3845" i="10"/>
  <c r="L3846" i="10" l="1"/>
  <c r="I3847" i="10"/>
  <c r="J3847" i="10"/>
  <c r="M3846" i="10"/>
  <c r="M3847" i="10" l="1"/>
  <c r="J3848" i="10"/>
  <c r="L3847" i="10"/>
  <c r="I3848" i="10"/>
  <c r="I3849" i="10" l="1"/>
  <c r="L3848" i="10"/>
  <c r="J3849" i="10"/>
  <c r="M3848" i="10"/>
  <c r="J3850" i="10" l="1"/>
  <c r="M3849" i="10"/>
  <c r="I3850" i="10"/>
  <c r="L3849" i="10"/>
  <c r="L3850" i="10" l="1"/>
  <c r="I3851" i="10"/>
  <c r="M3850" i="10"/>
  <c r="J3851" i="10"/>
  <c r="J3852" i="10" l="1"/>
  <c r="M3851" i="10"/>
  <c r="I3852" i="10"/>
  <c r="L3851" i="10"/>
  <c r="L3852" i="10" l="1"/>
  <c r="I3853" i="10"/>
  <c r="M3852" i="10"/>
  <c r="J3853" i="10"/>
  <c r="M3853" i="10" l="1"/>
  <c r="J3854" i="10"/>
  <c r="I3854" i="10"/>
  <c r="L3853" i="10"/>
  <c r="L3854" i="10" l="1"/>
  <c r="I3855" i="10"/>
  <c r="J3855" i="10"/>
  <c r="M3854" i="10"/>
  <c r="M3855" i="10" l="1"/>
  <c r="J3856" i="10"/>
  <c r="I3856" i="10"/>
  <c r="L3855" i="10"/>
  <c r="L3856" i="10" l="1"/>
  <c r="I3857" i="10"/>
  <c r="M3856" i="10"/>
  <c r="J3857" i="10"/>
  <c r="J3858" i="10" l="1"/>
  <c r="M3857" i="10"/>
  <c r="L3857" i="10"/>
  <c r="I3858" i="10"/>
  <c r="L3858" i="10" l="1"/>
  <c r="I3859" i="10"/>
  <c r="J3859" i="10"/>
  <c r="M3858" i="10"/>
  <c r="J3860" i="10" l="1"/>
  <c r="M3859" i="10"/>
  <c r="L3859" i="10"/>
  <c r="I3860" i="10"/>
  <c r="L3860" i="10" l="1"/>
  <c r="I3861" i="10"/>
  <c r="M3860" i="10"/>
  <c r="J3861" i="10"/>
  <c r="M3861" i="10" l="1"/>
  <c r="J3862" i="10"/>
  <c r="I3862" i="10"/>
  <c r="L3861" i="10"/>
  <c r="L3862" i="10" l="1"/>
  <c r="I3863" i="10"/>
  <c r="M3862" i="10"/>
  <c r="J3863" i="10"/>
  <c r="M3863" i="10" l="1"/>
  <c r="J3864" i="10"/>
  <c r="I3864" i="10"/>
  <c r="L3863" i="10"/>
  <c r="L3864" i="10" l="1"/>
  <c r="I3865" i="10"/>
  <c r="J3865" i="10"/>
  <c r="M3864" i="10"/>
  <c r="J3866" i="10" l="1"/>
  <c r="M3865" i="10"/>
  <c r="L3865" i="10"/>
  <c r="I3866" i="10"/>
  <c r="L3866" i="10" l="1"/>
  <c r="I3867" i="10"/>
  <c r="M3866" i="10"/>
  <c r="J3867" i="10"/>
  <c r="J3868" i="10" l="1"/>
  <c r="M3867" i="10"/>
  <c r="L3867" i="10"/>
  <c r="I3868" i="10"/>
  <c r="L3868" i="10" l="1"/>
  <c r="I3869" i="10"/>
  <c r="J3869" i="10"/>
  <c r="M3868" i="10"/>
  <c r="M3869" i="10" l="1"/>
  <c r="J3870" i="10"/>
  <c r="L3869" i="10"/>
  <c r="I3870" i="10"/>
  <c r="L3870" i="10" l="1"/>
  <c r="I3871" i="10"/>
  <c r="J3871" i="10"/>
  <c r="M3870" i="10"/>
  <c r="M3871" i="10" l="1"/>
  <c r="J3872" i="10"/>
  <c r="L3871" i="10"/>
  <c r="I3872" i="10"/>
  <c r="L3872" i="10" l="1"/>
  <c r="I3873" i="10"/>
  <c r="M3872" i="10"/>
  <c r="J3873" i="10"/>
  <c r="J3874" i="10" l="1"/>
  <c r="M3873" i="10"/>
  <c r="L3873" i="10"/>
  <c r="I3874" i="10"/>
  <c r="L3874" i="10" l="1"/>
  <c r="I3875" i="10"/>
  <c r="J3875" i="10"/>
  <c r="M3874" i="10"/>
  <c r="J3876" i="10" l="1"/>
  <c r="M3875" i="10"/>
  <c r="I3876" i="10"/>
  <c r="L3875" i="10"/>
  <c r="L3876" i="10" l="1"/>
  <c r="I3877" i="10"/>
  <c r="M3876" i="10"/>
  <c r="J3877" i="10"/>
  <c r="J3878" i="10" l="1"/>
  <c r="M3877" i="10"/>
  <c r="I3878" i="10"/>
  <c r="L3877" i="10"/>
  <c r="I3879" i="10" l="1"/>
  <c r="L3878" i="10"/>
  <c r="M3878" i="10"/>
  <c r="J3879" i="10"/>
  <c r="J3880" i="10" l="1"/>
  <c r="M3879" i="10"/>
  <c r="L3879" i="10"/>
  <c r="I3880" i="10"/>
  <c r="L3880" i="10" l="1"/>
  <c r="I3881" i="10"/>
  <c r="M3880" i="10"/>
  <c r="J3881" i="10"/>
  <c r="J3882" i="10" l="1"/>
  <c r="M3881" i="10"/>
  <c r="L3881" i="10"/>
  <c r="I3882" i="10"/>
  <c r="L3882" i="10" l="1"/>
  <c r="I3883" i="10"/>
  <c r="M3882" i="10"/>
  <c r="J3883" i="10"/>
  <c r="J3884" i="10" l="1"/>
  <c r="M3883" i="10"/>
  <c r="I3884" i="10"/>
  <c r="L3883" i="10"/>
  <c r="L3884" i="10" l="1"/>
  <c r="I3885" i="10"/>
  <c r="M3884" i="10"/>
  <c r="J3885" i="10"/>
  <c r="M3885" i="10" l="1"/>
  <c r="J3886" i="10"/>
  <c r="I3886" i="10"/>
  <c r="L3885" i="10"/>
  <c r="L3886" i="10" l="1"/>
  <c r="I3887" i="10"/>
  <c r="J3887" i="10"/>
  <c r="M3886" i="10"/>
  <c r="M3887" i="10" l="1"/>
  <c r="J3888" i="10"/>
  <c r="L3887" i="10"/>
  <c r="I3888" i="10"/>
  <c r="L3888" i="10" l="1"/>
  <c r="I3889" i="10"/>
  <c r="M3888" i="10"/>
  <c r="J3889" i="10"/>
  <c r="M3889" i="10" l="1"/>
  <c r="J3890" i="10"/>
  <c r="L3889" i="10"/>
  <c r="I3890" i="10"/>
  <c r="L3890" i="10" l="1"/>
  <c r="I3891" i="10"/>
  <c r="J3891" i="10"/>
  <c r="M3890" i="10"/>
  <c r="J3892" i="10" l="1"/>
  <c r="M3891" i="10"/>
  <c r="I3892" i="10"/>
  <c r="L3891" i="10"/>
  <c r="I3893" i="10" l="1"/>
  <c r="L3892" i="10"/>
  <c r="M3892" i="10"/>
  <c r="J3893" i="10"/>
  <c r="J3894" i="10" l="1"/>
  <c r="M3893" i="10"/>
  <c r="I3894" i="10"/>
  <c r="L3893" i="10"/>
  <c r="L3894" i="10" l="1"/>
  <c r="I3895" i="10"/>
  <c r="M3894" i="10"/>
  <c r="J3895" i="10"/>
  <c r="M3895" i="10" l="1"/>
  <c r="J3896" i="10"/>
  <c r="I3896" i="10"/>
  <c r="L3895" i="10"/>
  <c r="L3896" i="10" l="1"/>
  <c r="I3897" i="10"/>
  <c r="M3896" i="10"/>
  <c r="J3897" i="10"/>
  <c r="J3898" i="10" l="1"/>
  <c r="M3897" i="10"/>
  <c r="I3898" i="10"/>
  <c r="L3897" i="10"/>
  <c r="I3899" i="10" l="1"/>
  <c r="L3898" i="10"/>
  <c r="M3898" i="10"/>
  <c r="J3899" i="10"/>
  <c r="M3899" i="10" l="1"/>
  <c r="J3900" i="10"/>
  <c r="I3900" i="10"/>
  <c r="L3899" i="10"/>
  <c r="L3900" i="10" l="1"/>
  <c r="I3901" i="10"/>
  <c r="M3900" i="10"/>
  <c r="J3901" i="10"/>
  <c r="J3902" i="10" l="1"/>
  <c r="M3901" i="10"/>
  <c r="I3902" i="10"/>
  <c r="L3901" i="10"/>
  <c r="L3902" i="10" l="1"/>
  <c r="I3903" i="10"/>
  <c r="M3902" i="10"/>
  <c r="J3903" i="10"/>
  <c r="M3903" i="10" l="1"/>
  <c r="J3904" i="10"/>
  <c r="L3903" i="10"/>
  <c r="I3904" i="10"/>
  <c r="L3904" i="10" l="1"/>
  <c r="I3905" i="10"/>
  <c r="M3904" i="10"/>
  <c r="J3905" i="10"/>
  <c r="M3905" i="10" l="1"/>
  <c r="J3906" i="10"/>
  <c r="I3906" i="10"/>
  <c r="L3905" i="10"/>
  <c r="L3906" i="10" l="1"/>
  <c r="I3907" i="10"/>
  <c r="J3907" i="10"/>
  <c r="M3906" i="10"/>
  <c r="J3908" i="10" l="1"/>
  <c r="M3907" i="10"/>
  <c r="L3907" i="10"/>
  <c r="I3908" i="10"/>
  <c r="L3908" i="10" l="1"/>
  <c r="I3909" i="10"/>
  <c r="M3908" i="10"/>
  <c r="J3909" i="10"/>
  <c r="M3909" i="10" l="1"/>
  <c r="J3910" i="10"/>
  <c r="L3909" i="10"/>
  <c r="I3910" i="10"/>
  <c r="L3910" i="10" l="1"/>
  <c r="I3911" i="10"/>
  <c r="M3910" i="10"/>
  <c r="J3911" i="10"/>
  <c r="M3911" i="10" l="1"/>
  <c r="J3912" i="10"/>
  <c r="I3912" i="10"/>
  <c r="L3911" i="10"/>
  <c r="I3913" i="10" l="1"/>
  <c r="L3912" i="10"/>
  <c r="M3912" i="10"/>
  <c r="J3913" i="10"/>
  <c r="J3914" i="10" l="1"/>
  <c r="M3913" i="10"/>
  <c r="I3914" i="10"/>
  <c r="L3913" i="10"/>
  <c r="I3915" i="10" l="1"/>
  <c r="L3914" i="10"/>
  <c r="J3915" i="10"/>
  <c r="M3914" i="10"/>
  <c r="J3916" i="10" l="1"/>
  <c r="M3915" i="10"/>
  <c r="L3915" i="10"/>
  <c r="I3916" i="10"/>
  <c r="L3916" i="10" l="1"/>
  <c r="I3917" i="10"/>
  <c r="J3917" i="10"/>
  <c r="M3916" i="10"/>
  <c r="M3917" i="10" l="1"/>
  <c r="J3918" i="10"/>
  <c r="L3917" i="10"/>
  <c r="I3918" i="10"/>
  <c r="L3918" i="10" l="1"/>
  <c r="I3919" i="10"/>
  <c r="M3918" i="10"/>
  <c r="J3919" i="10"/>
  <c r="M3919" i="10" l="1"/>
  <c r="J3920" i="10"/>
  <c r="L3919" i="10"/>
  <c r="I3920" i="10"/>
  <c r="I3921" i="10" l="1"/>
  <c r="L3920" i="10"/>
  <c r="M3920" i="10"/>
  <c r="J3921" i="10"/>
  <c r="J3922" i="10" l="1"/>
  <c r="M3921" i="10"/>
  <c r="L3921" i="10"/>
  <c r="I3922" i="10"/>
  <c r="I3923" i="10" l="1"/>
  <c r="L3922" i="10"/>
  <c r="J3923" i="10"/>
  <c r="M3922" i="10"/>
  <c r="M3923" i="10" l="1"/>
  <c r="J3924" i="10"/>
  <c r="L3923" i="10"/>
  <c r="I3924" i="10"/>
  <c r="L3924" i="10" l="1"/>
  <c r="I3925" i="10"/>
  <c r="J3925" i="10"/>
  <c r="M3924" i="10"/>
  <c r="M3925" i="10" l="1"/>
  <c r="J3926" i="10"/>
  <c r="I3926" i="10"/>
  <c r="L3925" i="10"/>
  <c r="L3926" i="10" l="1"/>
  <c r="I3927" i="10"/>
  <c r="M3926" i="10"/>
  <c r="J3927" i="10"/>
  <c r="M3927" i="10" l="1"/>
  <c r="J3928" i="10"/>
  <c r="L3927" i="10"/>
  <c r="I3928" i="10"/>
  <c r="L3928" i="10" l="1"/>
  <c r="I3929" i="10"/>
  <c r="M3928" i="10"/>
  <c r="J3929" i="10"/>
  <c r="M3929" i="10" l="1"/>
  <c r="J3930" i="10"/>
  <c r="I3930" i="10"/>
  <c r="L3929" i="10"/>
  <c r="L3930" i="10" l="1"/>
  <c r="I3931" i="10"/>
  <c r="M3930" i="10"/>
  <c r="J3931" i="10"/>
  <c r="J3932" i="10" l="1"/>
  <c r="M3931" i="10"/>
  <c r="L3931" i="10"/>
  <c r="I3932" i="10"/>
  <c r="L3932" i="10" l="1"/>
  <c r="I3933" i="10"/>
  <c r="M3932" i="10"/>
  <c r="J3933" i="10"/>
  <c r="M3933" i="10" l="1"/>
  <c r="J3934" i="10"/>
  <c r="L3933" i="10"/>
  <c r="I3934" i="10"/>
  <c r="L3934" i="10" l="1"/>
  <c r="I3935" i="10"/>
  <c r="M3934" i="10"/>
  <c r="J3935" i="10"/>
  <c r="M3935" i="10" l="1"/>
  <c r="J3936" i="10"/>
  <c r="L3935" i="10"/>
  <c r="I3936" i="10"/>
  <c r="L3936" i="10" l="1"/>
  <c r="I3937" i="10"/>
  <c r="J3937" i="10"/>
  <c r="M3936" i="10"/>
  <c r="M3937" i="10" l="1"/>
  <c r="J3938" i="10"/>
  <c r="L3937" i="10"/>
  <c r="I3938" i="10"/>
  <c r="L3938" i="10" l="1"/>
  <c r="I3939" i="10"/>
  <c r="M3938" i="10"/>
  <c r="J3939" i="10"/>
  <c r="M3939" i="10" l="1"/>
  <c r="J3940" i="10"/>
  <c r="I3940" i="10"/>
  <c r="L3939" i="10"/>
  <c r="L3940" i="10" l="1"/>
  <c r="I3941" i="10"/>
  <c r="M3940" i="10"/>
  <c r="J3941" i="10"/>
  <c r="J3942" i="10" l="1"/>
  <c r="M3941" i="10"/>
  <c r="I3942" i="10"/>
  <c r="L3941" i="10"/>
  <c r="L3942" i="10" l="1"/>
  <c r="I3943" i="10"/>
  <c r="M3942" i="10"/>
  <c r="J3943" i="10"/>
  <c r="M3943" i="10" l="1"/>
  <c r="J3944" i="10"/>
  <c r="I3944" i="10"/>
  <c r="L3943" i="10"/>
  <c r="L3944" i="10" l="1"/>
  <c r="I3945" i="10"/>
  <c r="M3944" i="10"/>
  <c r="J3945" i="10"/>
  <c r="J3946" i="10" l="1"/>
  <c r="M3945" i="10"/>
  <c r="I3946" i="10"/>
  <c r="L3945" i="10"/>
  <c r="I3947" i="10" l="1"/>
  <c r="L3946" i="10"/>
  <c r="J3947" i="10"/>
  <c r="M3946" i="10"/>
  <c r="J3948" i="10" l="1"/>
  <c r="M3947" i="10"/>
  <c r="I3948" i="10"/>
  <c r="L3947" i="10"/>
  <c r="L3948" i="10" l="1"/>
  <c r="I3949" i="10"/>
  <c r="M3948" i="10"/>
  <c r="J3949" i="10"/>
  <c r="J3950" i="10" l="1"/>
  <c r="M3949" i="10"/>
  <c r="I3950" i="10"/>
  <c r="L3949" i="10"/>
  <c r="I3951" i="10" l="1"/>
  <c r="L3950" i="10"/>
  <c r="J3951" i="10"/>
  <c r="M3950" i="10"/>
  <c r="M3951" i="10" l="1"/>
  <c r="J3952" i="10"/>
  <c r="L3951" i="10"/>
  <c r="I3952" i="10"/>
  <c r="L3952" i="10" l="1"/>
  <c r="I3953" i="10"/>
  <c r="M3952" i="10"/>
  <c r="J3953" i="10"/>
  <c r="J3954" i="10" l="1"/>
  <c r="M3953" i="10"/>
  <c r="I3954" i="10"/>
  <c r="L3953" i="10"/>
  <c r="I3955" i="10" l="1"/>
  <c r="L3954" i="10"/>
  <c r="J3955" i="10"/>
  <c r="M3954" i="10"/>
  <c r="J3956" i="10" l="1"/>
  <c r="M3955" i="10"/>
  <c r="L3955" i="10"/>
  <c r="I3956" i="10"/>
  <c r="L3956" i="10" l="1"/>
  <c r="I3957" i="10"/>
  <c r="M3956" i="10"/>
  <c r="J3957" i="10"/>
  <c r="M3957" i="10" l="1"/>
  <c r="J3958" i="10"/>
  <c r="I3958" i="10"/>
  <c r="L3957" i="10"/>
  <c r="L3958" i="10" l="1"/>
  <c r="I3959" i="10"/>
  <c r="J3959" i="10"/>
  <c r="M3958" i="10"/>
  <c r="M3959" i="10" l="1"/>
  <c r="J3960" i="10"/>
  <c r="L3959" i="10"/>
  <c r="I3960" i="10"/>
  <c r="L3960" i="10" l="1"/>
  <c r="I3961" i="10"/>
  <c r="M3960" i="10"/>
  <c r="J3961" i="10"/>
  <c r="J3962" i="10" l="1"/>
  <c r="M3961" i="10"/>
  <c r="L3961" i="10"/>
  <c r="I3962" i="10"/>
  <c r="L3962" i="10" l="1"/>
  <c r="I3963" i="10"/>
  <c r="J3963" i="10"/>
  <c r="M3962" i="10"/>
  <c r="J3964" i="10" l="1"/>
  <c r="M3963" i="10"/>
  <c r="L3963" i="10"/>
  <c r="I3964" i="10"/>
  <c r="L3964" i="10" l="1"/>
  <c r="I3965" i="10"/>
  <c r="M3964" i="10"/>
  <c r="J3965" i="10"/>
  <c r="M3965" i="10" l="1"/>
  <c r="J3966" i="10"/>
  <c r="I3966" i="10"/>
  <c r="L3965" i="10"/>
  <c r="L3966" i="10" l="1"/>
  <c r="I3967" i="10"/>
  <c r="J3967" i="10"/>
  <c r="M3966" i="10"/>
  <c r="M3967" i="10" l="1"/>
  <c r="J3968" i="10"/>
  <c r="L3967" i="10"/>
  <c r="I3968" i="10"/>
  <c r="I3969" i="10" l="1"/>
  <c r="L3968" i="10"/>
  <c r="M3968" i="10"/>
  <c r="J3969" i="10"/>
  <c r="J3970" i="10" l="1"/>
  <c r="M3969" i="10"/>
  <c r="L3969" i="10"/>
  <c r="I3970" i="10"/>
  <c r="I3971" i="10" l="1"/>
  <c r="L3970" i="10"/>
  <c r="M3970" i="10"/>
  <c r="J3971" i="10"/>
  <c r="J3972" i="10" l="1"/>
  <c r="M3971" i="10"/>
  <c r="I3972" i="10"/>
  <c r="L3971" i="10"/>
  <c r="L3972" i="10" l="1"/>
  <c r="I3973" i="10"/>
  <c r="J3973" i="10"/>
  <c r="M3972" i="10"/>
  <c r="M3973" i="10" l="1"/>
  <c r="J3974" i="10"/>
  <c r="L3973" i="10"/>
  <c r="I3974" i="10"/>
  <c r="L3974" i="10" l="1"/>
  <c r="I3975" i="10"/>
  <c r="M3974" i="10"/>
  <c r="J3975" i="10"/>
  <c r="M3975" i="10" l="1"/>
  <c r="J3976" i="10"/>
  <c r="L3975" i="10"/>
  <c r="I3976" i="10"/>
  <c r="L3976" i="10" l="1"/>
  <c r="I3977" i="10"/>
  <c r="J3977" i="10"/>
  <c r="M3976" i="10"/>
  <c r="J3978" i="10" l="1"/>
  <c r="M3977" i="10"/>
  <c r="L3977" i="10"/>
  <c r="I3978" i="10"/>
  <c r="I3979" i="10" l="1"/>
  <c r="L3978" i="10"/>
  <c r="M3978" i="10"/>
  <c r="J3979" i="10"/>
  <c r="M3979" i="10" l="1"/>
  <c r="J3980" i="10"/>
  <c r="I3980" i="10"/>
  <c r="L3979" i="10"/>
  <c r="I3981" i="10" l="1"/>
  <c r="L3980" i="10"/>
  <c r="J3981" i="10"/>
  <c r="M3980" i="10"/>
  <c r="M3981" i="10" l="1"/>
  <c r="J3982" i="10"/>
  <c r="L3981" i="10"/>
  <c r="I3982" i="10"/>
  <c r="I3983" i="10" l="1"/>
  <c r="L3982" i="10"/>
  <c r="M3982" i="10"/>
  <c r="J3983" i="10"/>
  <c r="M3983" i="10" l="1"/>
  <c r="J3984" i="10"/>
  <c r="L3983" i="10"/>
  <c r="I3984" i="10"/>
  <c r="L3984" i="10" l="1"/>
  <c r="I3985" i="10"/>
  <c r="M3984" i="10"/>
  <c r="J3985" i="10"/>
  <c r="J3986" i="10" l="1"/>
  <c r="M3985" i="10"/>
  <c r="I3986" i="10"/>
  <c r="L3985" i="10"/>
  <c r="I3987" i="10" l="1"/>
  <c r="L3986" i="10"/>
  <c r="M3986" i="10"/>
  <c r="J3987" i="10"/>
  <c r="J3988" i="10" l="1"/>
  <c r="M3987" i="10"/>
  <c r="I3988" i="10"/>
  <c r="L3987" i="10"/>
  <c r="L3988" i="10" l="1"/>
  <c r="I3989" i="10"/>
  <c r="J3989" i="10"/>
  <c r="M3988" i="10"/>
  <c r="J3990" i="10" l="1"/>
  <c r="M3989" i="10"/>
  <c r="L3989" i="10"/>
  <c r="I3990" i="10"/>
  <c r="L3990" i="10" l="1"/>
  <c r="I3991" i="10"/>
  <c r="J3991" i="10"/>
  <c r="M3990" i="10"/>
  <c r="M3991" i="10" l="1"/>
  <c r="J3992" i="10"/>
  <c r="I3992" i="10"/>
  <c r="L3991" i="10"/>
  <c r="L3992" i="10" l="1"/>
  <c r="I3993" i="10"/>
  <c r="J3993" i="10"/>
  <c r="M3992" i="10"/>
  <c r="M3993" i="10" l="1"/>
  <c r="J3994" i="10"/>
  <c r="I3994" i="10"/>
  <c r="L3993" i="10"/>
  <c r="I3995" i="10" l="1"/>
  <c r="L3994" i="10"/>
  <c r="J3995" i="10"/>
  <c r="M3994" i="10"/>
  <c r="J3996" i="10" l="1"/>
  <c r="M3995" i="10"/>
  <c r="L3995" i="10"/>
  <c r="I3996" i="10"/>
  <c r="I3997" i="10" l="1"/>
  <c r="L3996" i="10"/>
  <c r="J3997" i="10"/>
  <c r="M3996" i="10"/>
  <c r="M3997" i="10" l="1"/>
  <c r="J3998" i="10"/>
  <c r="L3997" i="10"/>
  <c r="I3998" i="10"/>
  <c r="L3998" i="10" l="1"/>
  <c r="I3999" i="10"/>
  <c r="M3998" i="10"/>
  <c r="J3999" i="10"/>
  <c r="M3999" i="10" l="1"/>
  <c r="J4000" i="10"/>
  <c r="L3999" i="10"/>
  <c r="I4000" i="10"/>
  <c r="L4000" i="10" l="1"/>
  <c r="I4001" i="10"/>
  <c r="M4000" i="10"/>
  <c r="J4001" i="10"/>
  <c r="M4001" i="10" l="1"/>
  <c r="J4002" i="10"/>
  <c r="I4002" i="10"/>
  <c r="L4001" i="10"/>
  <c r="L4002" i="10" l="1"/>
  <c r="I4003" i="10"/>
  <c r="J4003" i="10"/>
  <c r="M4002" i="10"/>
  <c r="M4003" i="10" l="1"/>
  <c r="J4004" i="10"/>
  <c r="I4004" i="10"/>
  <c r="L4003" i="10"/>
  <c r="I4005" i="10" l="1"/>
  <c r="L4004" i="10"/>
  <c r="J4005" i="10"/>
  <c r="M4004" i="10"/>
  <c r="J4006" i="10" l="1"/>
  <c r="M4005" i="10"/>
  <c r="L4005" i="10"/>
  <c r="I4006" i="10"/>
  <c r="L4006" i="10" l="1"/>
  <c r="I4007" i="10"/>
  <c r="M4006" i="10"/>
  <c r="J4007" i="10"/>
  <c r="M4007" i="10" l="1"/>
  <c r="J4008" i="10"/>
  <c r="L4007" i="10"/>
  <c r="I4008" i="10"/>
  <c r="L4008" i="10" l="1"/>
  <c r="I4009" i="10"/>
  <c r="M4008" i="10"/>
  <c r="J4009" i="10"/>
  <c r="M4009" i="10" l="1"/>
  <c r="J4010" i="10"/>
  <c r="I4010" i="10"/>
  <c r="L4009" i="10"/>
  <c r="I4011" i="10" l="1"/>
  <c r="L4010" i="10"/>
  <c r="M4010" i="10"/>
  <c r="J4011" i="10"/>
  <c r="J4012" i="10" l="1"/>
  <c r="M4011" i="10"/>
  <c r="I4012" i="10"/>
  <c r="L4011" i="10"/>
  <c r="I4013" i="10" l="1"/>
  <c r="L4012" i="10"/>
  <c r="J4013" i="10"/>
  <c r="M4012" i="10"/>
  <c r="M4013" i="10" l="1"/>
  <c r="J4014" i="10"/>
  <c r="L4013" i="10"/>
  <c r="I4014" i="10"/>
  <c r="L4014" i="10" l="1"/>
  <c r="I4015" i="10"/>
  <c r="M4014" i="10"/>
  <c r="J4015" i="10"/>
  <c r="M4015" i="10" l="1"/>
  <c r="J4016" i="10"/>
  <c r="L4015" i="10"/>
  <c r="I4016" i="10"/>
  <c r="L4016" i="10" l="1"/>
  <c r="I4017" i="10"/>
  <c r="J4017" i="10"/>
  <c r="M4016" i="10"/>
  <c r="J4018" i="10" l="1"/>
  <c r="M4017" i="10"/>
  <c r="I4018" i="10"/>
  <c r="L4017" i="10"/>
  <c r="I4019" i="10" l="1"/>
  <c r="L4018" i="10"/>
  <c r="M4018" i="10"/>
  <c r="J4019" i="10"/>
  <c r="M4019" i="10" l="1"/>
  <c r="J4020" i="10"/>
  <c r="I4020" i="10"/>
  <c r="L4019" i="10"/>
  <c r="I4021" i="10" l="1"/>
  <c r="L4020" i="10"/>
  <c r="J4021" i="10"/>
  <c r="M4020" i="10"/>
  <c r="J4022" i="10" l="1"/>
  <c r="M4021" i="10"/>
  <c r="I4022" i="10"/>
  <c r="L4021" i="10"/>
  <c r="I4023" i="10" l="1"/>
  <c r="L4022" i="10"/>
  <c r="J4023" i="10"/>
  <c r="M4022" i="10"/>
  <c r="M4023" i="10" l="1"/>
  <c r="J4024" i="10"/>
  <c r="L4023" i="10"/>
  <c r="I4024" i="10"/>
  <c r="I4025" i="10" l="1"/>
  <c r="L4024" i="10"/>
  <c r="M4024" i="10"/>
  <c r="J4025" i="10"/>
  <c r="J4026" i="10" l="1"/>
  <c r="M4025" i="10"/>
  <c r="I4026" i="10"/>
  <c r="L4025" i="10"/>
  <c r="I4027" i="10" l="1"/>
  <c r="L4026" i="10"/>
  <c r="J4027" i="10"/>
  <c r="M4026" i="10"/>
  <c r="J4028" i="10" l="1"/>
  <c r="M4027" i="10"/>
  <c r="I4028" i="10"/>
  <c r="L4027" i="10"/>
  <c r="I4029" i="10" l="1"/>
  <c r="L4028" i="10"/>
  <c r="J4029" i="10"/>
  <c r="M4028" i="10"/>
  <c r="J4030" i="10" l="1"/>
  <c r="M4029" i="10"/>
  <c r="L4029" i="10"/>
  <c r="I4030" i="10"/>
  <c r="L4030" i="10" l="1"/>
  <c r="I4031" i="10"/>
  <c r="M4030" i="10"/>
  <c r="J4031" i="10"/>
  <c r="J4032" i="10" l="1"/>
  <c r="M4031" i="10"/>
  <c r="I4032" i="10"/>
  <c r="L4031" i="10"/>
  <c r="L4032" i="10" l="1"/>
  <c r="I4033" i="10"/>
  <c r="M4032" i="10"/>
  <c r="J4033" i="10"/>
  <c r="M4033" i="10" l="1"/>
  <c r="J4034" i="10"/>
  <c r="I4034" i="10"/>
  <c r="L4033" i="10"/>
  <c r="I4035" i="10" l="1"/>
  <c r="L4034" i="10"/>
  <c r="J4035" i="10"/>
  <c r="M4034" i="10"/>
  <c r="J4036" i="10" l="1"/>
  <c r="M4035" i="10"/>
  <c r="I4036" i="10"/>
  <c r="L4035" i="10"/>
  <c r="Q64" i="10" l="1"/>
  <c r="AA20" i="10" s="1"/>
  <c r="L4036" i="10"/>
  <c r="I4037" i="10"/>
  <c r="R64" i="10"/>
  <c r="AB20" i="10" s="1"/>
  <c r="J4037" i="10"/>
  <c r="M4036" i="10"/>
  <c r="J4038" i="10" l="1"/>
  <c r="M4037" i="10"/>
  <c r="L4037" i="10"/>
  <c r="I4038" i="10"/>
  <c r="L4038" i="10" l="1"/>
  <c r="I4039" i="10"/>
  <c r="M4038" i="10"/>
  <c r="J4039" i="10"/>
  <c r="J4040" i="10" l="1"/>
  <c r="M4039" i="10"/>
  <c r="I4040" i="10"/>
  <c r="L4039" i="10"/>
  <c r="L4040" i="10" l="1"/>
  <c r="I4041" i="10"/>
  <c r="M4040" i="10"/>
  <c r="J4041" i="10"/>
  <c r="J4042" i="10" l="1"/>
  <c r="M4041" i="10"/>
  <c r="L4041" i="10"/>
  <c r="I4042" i="10"/>
  <c r="I4043" i="10" l="1"/>
  <c r="L4042" i="10"/>
  <c r="J4043" i="10"/>
  <c r="M4042" i="10"/>
  <c r="M4043" i="10" l="1"/>
  <c r="J4044" i="10"/>
  <c r="I4044" i="10"/>
  <c r="L4043" i="10"/>
  <c r="I4045" i="10" l="1"/>
  <c r="L4044" i="10"/>
  <c r="J4045" i="10"/>
  <c r="M4044" i="10"/>
  <c r="J4046" i="10" l="1"/>
  <c r="M4045" i="10"/>
  <c r="L4045" i="10"/>
  <c r="I4046" i="10"/>
  <c r="L4046" i="10" l="1"/>
  <c r="I4047" i="10"/>
  <c r="M4046" i="10"/>
  <c r="J4047" i="10"/>
  <c r="M4047" i="10" l="1"/>
  <c r="J4048" i="10"/>
  <c r="L4047" i="10"/>
  <c r="I4048" i="10"/>
  <c r="L4048" i="10" l="1"/>
  <c r="I4049" i="10"/>
  <c r="M4048" i="10"/>
  <c r="J4049" i="10"/>
  <c r="M4049" i="10" l="1"/>
  <c r="J4050" i="10"/>
  <c r="L4049" i="10"/>
  <c r="I4050" i="10"/>
  <c r="I4051" i="10" l="1"/>
  <c r="L4050" i="10"/>
  <c r="J4051" i="10"/>
  <c r="M4050" i="10"/>
  <c r="M4051" i="10" l="1"/>
  <c r="J4052" i="10"/>
  <c r="L4051" i="10"/>
  <c r="I4052" i="10"/>
  <c r="I4053" i="10" l="1"/>
  <c r="L4052" i="10"/>
  <c r="J4053" i="10"/>
  <c r="M4052" i="10"/>
  <c r="J4054" i="10" l="1"/>
  <c r="M4053" i="10"/>
  <c r="I4054" i="10"/>
  <c r="L4053" i="10"/>
  <c r="L4054" i="10" l="1"/>
  <c r="I4055" i="10"/>
  <c r="M4054" i="10"/>
  <c r="J4055" i="10"/>
  <c r="M4055" i="10" l="1"/>
  <c r="J4056" i="10"/>
  <c r="L4055" i="10"/>
  <c r="I4056" i="10"/>
  <c r="L4056" i="10" l="1"/>
  <c r="I4057" i="10"/>
  <c r="M4056" i="10"/>
  <c r="J4057" i="10"/>
  <c r="M4057" i="10" l="1"/>
  <c r="J4058" i="10"/>
  <c r="L4057" i="10"/>
  <c r="I4058" i="10"/>
  <c r="I4059" i="10" l="1"/>
  <c r="L4058" i="10"/>
  <c r="J4059" i="10"/>
  <c r="M4058" i="10"/>
  <c r="J4060" i="10" l="1"/>
  <c r="M4059" i="10"/>
  <c r="I4060" i="10"/>
  <c r="L4059" i="10"/>
  <c r="I4061" i="10" l="1"/>
  <c r="L4060" i="10"/>
  <c r="M4060" i="10"/>
  <c r="J4061" i="10"/>
  <c r="J4062" i="10" l="1"/>
  <c r="M4061" i="10"/>
  <c r="L4061" i="10"/>
  <c r="I4062" i="10"/>
  <c r="L4062" i="10" l="1"/>
  <c r="I4063" i="10"/>
  <c r="M4062" i="10"/>
  <c r="J4063" i="10"/>
  <c r="J4064" i="10" l="1"/>
  <c r="M4063" i="10"/>
  <c r="I4064" i="10"/>
  <c r="L4063" i="10"/>
  <c r="I4065" i="10" l="1"/>
  <c r="L4064" i="10"/>
  <c r="J4065" i="10"/>
  <c r="M4064" i="10"/>
  <c r="M4065" i="10" l="1"/>
  <c r="J4066" i="10"/>
  <c r="I4066" i="10"/>
  <c r="L4065" i="10"/>
  <c r="I4067" i="10" l="1"/>
  <c r="L4066" i="10"/>
  <c r="M4066" i="10"/>
  <c r="J4067" i="10"/>
  <c r="M4067" i="10" l="1"/>
  <c r="J4068" i="10"/>
  <c r="I4068" i="10"/>
  <c r="L4067" i="10"/>
  <c r="L4068" i="10" l="1"/>
  <c r="I4069" i="10"/>
  <c r="J4069" i="10"/>
  <c r="M4068" i="10"/>
  <c r="J4070" i="10" l="1"/>
  <c r="M4069" i="10"/>
  <c r="L4069" i="10"/>
  <c r="I4070" i="10"/>
  <c r="L4070" i="10" l="1"/>
  <c r="I4071" i="10"/>
  <c r="J4071" i="10"/>
  <c r="M4070" i="10"/>
  <c r="J4072" i="10" l="1"/>
  <c r="M4071" i="10"/>
  <c r="L4071" i="10"/>
  <c r="I4072" i="10"/>
  <c r="I4073" i="10" l="1"/>
  <c r="L4072" i="10"/>
  <c r="M4072" i="10"/>
  <c r="J4073" i="10"/>
  <c r="M4073" i="10" l="1"/>
  <c r="J4074" i="10"/>
  <c r="L4073" i="10"/>
  <c r="I4074" i="10"/>
  <c r="I4075" i="10" l="1"/>
  <c r="L4074" i="10"/>
  <c r="J4075" i="10"/>
  <c r="M4074" i="10"/>
  <c r="J4076" i="10" l="1"/>
  <c r="M4075" i="10"/>
  <c r="I4076" i="10"/>
  <c r="L4075" i="10"/>
  <c r="I4077" i="10" l="1"/>
  <c r="L4076" i="10"/>
  <c r="J4077" i="10"/>
  <c r="M4076" i="10"/>
  <c r="J4078" i="10" l="1"/>
  <c r="M4077" i="10"/>
  <c r="L4077" i="10"/>
  <c r="I4078" i="10"/>
  <c r="L4078" i="10" l="1"/>
  <c r="I4079" i="10"/>
  <c r="M4078" i="10"/>
  <c r="J4079" i="10"/>
  <c r="M4079" i="10" l="1"/>
  <c r="J4080" i="10"/>
  <c r="I4080" i="10"/>
  <c r="L4079" i="10"/>
  <c r="L4080" i="10" l="1"/>
  <c r="I4081" i="10"/>
  <c r="M4080" i="10"/>
  <c r="J4081" i="10"/>
  <c r="M4081" i="10" l="1"/>
  <c r="J4082" i="10"/>
  <c r="I4082" i="10"/>
  <c r="L4081" i="10"/>
  <c r="L4082" i="10" l="1"/>
  <c r="I4083" i="10"/>
  <c r="J4083" i="10"/>
  <c r="M4082" i="10"/>
  <c r="M4083" i="10" l="1"/>
  <c r="J4084" i="10"/>
  <c r="I4084" i="10"/>
  <c r="L4083" i="10"/>
  <c r="L4084" i="10" l="1"/>
  <c r="I4085" i="10"/>
  <c r="J4085" i="10"/>
  <c r="M4084" i="10"/>
  <c r="J4086" i="10" l="1"/>
  <c r="M4085" i="10"/>
  <c r="L4085" i="10"/>
  <c r="I4086" i="10"/>
  <c r="I4087" i="10" l="1"/>
  <c r="L4086" i="10"/>
  <c r="M4086" i="10"/>
  <c r="J4087" i="10"/>
  <c r="J4088" i="10" l="1"/>
  <c r="M4087" i="10"/>
  <c r="L4087" i="10"/>
  <c r="I4088" i="10"/>
  <c r="L4088" i="10" l="1"/>
  <c r="I4089" i="10"/>
  <c r="M4088" i="10"/>
  <c r="J4089" i="10"/>
  <c r="M4089" i="10" l="1"/>
  <c r="J4090" i="10"/>
  <c r="I4090" i="10"/>
  <c r="L4089" i="10"/>
  <c r="I4091" i="10" l="1"/>
  <c r="L4090" i="10"/>
  <c r="M4090" i="10"/>
  <c r="J4091" i="10"/>
  <c r="M4091" i="10" l="1"/>
  <c r="J4092" i="10"/>
  <c r="I4092" i="10"/>
  <c r="L4091" i="10"/>
  <c r="I4093" i="10" l="1"/>
  <c r="L4092" i="10"/>
  <c r="M4092" i="10"/>
  <c r="J4093" i="10"/>
  <c r="J4094" i="10" l="1"/>
  <c r="M4093" i="10"/>
  <c r="L4093" i="10"/>
  <c r="I4094" i="10"/>
  <c r="L4094" i="10" l="1"/>
  <c r="I4095" i="10"/>
  <c r="J4095" i="10"/>
  <c r="M4094" i="10"/>
  <c r="M4095" i="10" l="1"/>
  <c r="J4096" i="10"/>
  <c r="L4095" i="10"/>
  <c r="I4096" i="10"/>
  <c r="L4096" i="10" l="1"/>
  <c r="I4097" i="10"/>
  <c r="J4097" i="10"/>
  <c r="M4096" i="10"/>
  <c r="J4098" i="10" l="1"/>
  <c r="M4097" i="10"/>
  <c r="I4098" i="10"/>
  <c r="L4097" i="10"/>
  <c r="I4099" i="10" l="1"/>
  <c r="L4098" i="10"/>
  <c r="J4099" i="10"/>
  <c r="M4098" i="10"/>
  <c r="J4100" i="10" l="1"/>
  <c r="M4099" i="10"/>
  <c r="I4100" i="10"/>
  <c r="L4099" i="10"/>
  <c r="I4101" i="10" l="1"/>
  <c r="L4100" i="10"/>
  <c r="J4101" i="10"/>
  <c r="M4100" i="10"/>
  <c r="M4101" i="10" l="1"/>
  <c r="J4102" i="10"/>
  <c r="L4101" i="10"/>
  <c r="I4102" i="10"/>
  <c r="L4102" i="10" l="1"/>
  <c r="I4103" i="10"/>
  <c r="M4102" i="10"/>
  <c r="J4103" i="10"/>
  <c r="M4103" i="10" l="1"/>
  <c r="J4104" i="10"/>
  <c r="L4103" i="10"/>
  <c r="I4104" i="10"/>
  <c r="L4104" i="10" l="1"/>
  <c r="I4105" i="10"/>
  <c r="J4105" i="10"/>
  <c r="M4104" i="10"/>
  <c r="M4105" i="10" l="1"/>
  <c r="J4106" i="10"/>
  <c r="I4106" i="10"/>
  <c r="L4105" i="10"/>
  <c r="I4107" i="10" l="1"/>
  <c r="L4106" i="10"/>
  <c r="J4107" i="10"/>
  <c r="M4106" i="10"/>
  <c r="J4108" i="10" l="1"/>
  <c r="M4107" i="10"/>
  <c r="I4108" i="10"/>
  <c r="L4107" i="10"/>
  <c r="I4109" i="10" l="1"/>
  <c r="L4108" i="10"/>
  <c r="J4109" i="10"/>
  <c r="M4108" i="10"/>
  <c r="J4110" i="10" l="1"/>
  <c r="M4109" i="10"/>
  <c r="L4109" i="10"/>
  <c r="I4110" i="10"/>
  <c r="I4111" i="10" l="1"/>
  <c r="L4110" i="10"/>
  <c r="M4110" i="10"/>
  <c r="J4111" i="10"/>
  <c r="M4111" i="10" l="1"/>
  <c r="J4112" i="10"/>
  <c r="I4112" i="10"/>
  <c r="L4111" i="10"/>
  <c r="L4112" i="10" l="1"/>
  <c r="I4113" i="10"/>
  <c r="M4112" i="10"/>
  <c r="J4113" i="10"/>
  <c r="M4113" i="10" l="1"/>
  <c r="J4114" i="10"/>
  <c r="I4114" i="10"/>
  <c r="L4113" i="10"/>
  <c r="I4115" i="10" l="1"/>
  <c r="L4114" i="10"/>
  <c r="J4115" i="10"/>
  <c r="M4114" i="10"/>
  <c r="M4115" i="10" l="1"/>
  <c r="J4116" i="10"/>
  <c r="L4115" i="10"/>
  <c r="I4116" i="10"/>
  <c r="I4117" i="10" l="1"/>
  <c r="L4116" i="10"/>
  <c r="J4117" i="10"/>
  <c r="M4116" i="10"/>
  <c r="J4118" i="10" l="1"/>
  <c r="M4117" i="10"/>
  <c r="L4117" i="10"/>
  <c r="I4118" i="10"/>
  <c r="L4118" i="10" l="1"/>
  <c r="I4119" i="10"/>
  <c r="M4118" i="10"/>
  <c r="J4119" i="10"/>
  <c r="M4119" i="10" l="1"/>
  <c r="J4120" i="10"/>
  <c r="I4120" i="10"/>
  <c r="L4119" i="10"/>
  <c r="L4120" i="10" l="1"/>
  <c r="I4121" i="10"/>
  <c r="J4121" i="10"/>
  <c r="M4120" i="10"/>
  <c r="M4121" i="10" l="1"/>
  <c r="J4122" i="10"/>
  <c r="I4122" i="10"/>
  <c r="L4121" i="10"/>
  <c r="I4123" i="10" l="1"/>
  <c r="L4122" i="10"/>
  <c r="J4123" i="10"/>
  <c r="M4122" i="10"/>
  <c r="J4124" i="10" l="1"/>
  <c r="M4123" i="10"/>
  <c r="I4124" i="10"/>
  <c r="L4123" i="10"/>
  <c r="I4125" i="10" l="1"/>
  <c r="L4124" i="10"/>
  <c r="J4125" i="10"/>
  <c r="M4124" i="10"/>
  <c r="J4126" i="10" l="1"/>
  <c r="M4125" i="10"/>
  <c r="L4125" i="10"/>
  <c r="I4126" i="10"/>
  <c r="I4127" i="10" l="1"/>
  <c r="L4126" i="10"/>
  <c r="J4127" i="10"/>
  <c r="M4126" i="10"/>
  <c r="J4128" i="10" l="1"/>
  <c r="M4127" i="10"/>
  <c r="L4127" i="10"/>
  <c r="I4128" i="10"/>
  <c r="I4129" i="10" l="1"/>
  <c r="L4128" i="10"/>
  <c r="J4129" i="10"/>
  <c r="M4128" i="10"/>
  <c r="M4129" i="10" l="1"/>
  <c r="J4130" i="10"/>
  <c r="L4129" i="10"/>
  <c r="I4130" i="10"/>
  <c r="L4130" i="10" l="1"/>
  <c r="I4131" i="10"/>
  <c r="J4131" i="10"/>
  <c r="M4130" i="10"/>
  <c r="J4132" i="10" l="1"/>
  <c r="M4131" i="10"/>
  <c r="I4132" i="10"/>
  <c r="L4131" i="10"/>
  <c r="I4133" i="10" l="1"/>
  <c r="L4132" i="10"/>
  <c r="J4133" i="10"/>
  <c r="M4132" i="10"/>
  <c r="J4134" i="10" l="1"/>
  <c r="M4133" i="10"/>
  <c r="L4133" i="10"/>
  <c r="I4134" i="10"/>
  <c r="L4134" i="10" l="1"/>
  <c r="I4135" i="10"/>
  <c r="M4134" i="10"/>
  <c r="J4135" i="10"/>
  <c r="M4135" i="10" l="1"/>
  <c r="J4136" i="10"/>
  <c r="I4136" i="10"/>
  <c r="L4135" i="10"/>
  <c r="L4136" i="10" l="1"/>
  <c r="I4137" i="10"/>
  <c r="M4136" i="10"/>
  <c r="J4137" i="10"/>
  <c r="M4137" i="10" l="1"/>
  <c r="J4138" i="10"/>
  <c r="I4138" i="10"/>
  <c r="L4137" i="10"/>
  <c r="I4139" i="10" l="1"/>
  <c r="L4138" i="10"/>
  <c r="J4139" i="10"/>
  <c r="M4138" i="10"/>
  <c r="J4140" i="10" l="1"/>
  <c r="M4139" i="10"/>
  <c r="I4140" i="10"/>
  <c r="L4139" i="10"/>
  <c r="I4141" i="10" l="1"/>
  <c r="L4140" i="10"/>
  <c r="J4141" i="10"/>
  <c r="M4140" i="10"/>
  <c r="J4142" i="10" l="1"/>
  <c r="M4141" i="10"/>
  <c r="L4141" i="10"/>
  <c r="I4142" i="10"/>
  <c r="L4142" i="10" l="1"/>
  <c r="I4143" i="10"/>
  <c r="M4142" i="10"/>
  <c r="J4143" i="10"/>
  <c r="M4143" i="10" l="1"/>
  <c r="J4144" i="10"/>
  <c r="L4143" i="10"/>
  <c r="I4144" i="10"/>
  <c r="L4144" i="10" l="1"/>
  <c r="I4145" i="10"/>
  <c r="J4145" i="10"/>
  <c r="M4144" i="10"/>
  <c r="M4145" i="10" l="1"/>
  <c r="J4146" i="10"/>
  <c r="I4146" i="10"/>
  <c r="L4145" i="10"/>
  <c r="I4147" i="10" l="1"/>
  <c r="L4146" i="10"/>
  <c r="J4147" i="10"/>
  <c r="M4146" i="10"/>
  <c r="J4148" i="10" l="1"/>
  <c r="M4147" i="10"/>
  <c r="I4148" i="10"/>
  <c r="L4147" i="10"/>
  <c r="I4149" i="10" l="1"/>
  <c r="L4148" i="10"/>
  <c r="J4149" i="10"/>
  <c r="M4148" i="10"/>
  <c r="J4150" i="10" l="1"/>
  <c r="M4149" i="10"/>
  <c r="L4149" i="10"/>
  <c r="I4150" i="10"/>
  <c r="L4150" i="10" l="1"/>
  <c r="I4151" i="10"/>
  <c r="M4150" i="10"/>
  <c r="J4151" i="10"/>
  <c r="J4152" i="10" l="1"/>
  <c r="M4151" i="10"/>
  <c r="L4151" i="10"/>
  <c r="I4152" i="10"/>
  <c r="L4152" i="10" l="1"/>
  <c r="I4153" i="10"/>
  <c r="M4152" i="10"/>
  <c r="J4153" i="10"/>
  <c r="M4153" i="10" l="1"/>
  <c r="J4154" i="10"/>
  <c r="I4154" i="10"/>
  <c r="L4153" i="10"/>
  <c r="I4155" i="10" l="1"/>
  <c r="L4154" i="10"/>
  <c r="J4155" i="10"/>
  <c r="M4154" i="10"/>
  <c r="J4156" i="10" l="1"/>
  <c r="M4155" i="10"/>
  <c r="I4156" i="10"/>
  <c r="L4155" i="10"/>
  <c r="I4157" i="10" l="1"/>
  <c r="L4156" i="10"/>
  <c r="J4157" i="10"/>
  <c r="M4156" i="10"/>
  <c r="L4157" i="10" l="1"/>
  <c r="I4158" i="10"/>
  <c r="J4158" i="10"/>
  <c r="M4157" i="10"/>
  <c r="L4158" i="10" l="1"/>
  <c r="I4159" i="10"/>
  <c r="M4158" i="10"/>
  <c r="J4159" i="10"/>
  <c r="L4159" i="10" l="1"/>
  <c r="I4160" i="10"/>
  <c r="M4159" i="10"/>
  <c r="J4160" i="10"/>
  <c r="I4161" i="10" l="1"/>
  <c r="L4160" i="10"/>
  <c r="M4160" i="10"/>
  <c r="J4161" i="10"/>
  <c r="L4161" i="10" l="1"/>
  <c r="I4162" i="10"/>
  <c r="M4161" i="10"/>
  <c r="J4162" i="10"/>
  <c r="L4162" i="10" l="1"/>
  <c r="I4163" i="10"/>
  <c r="J4163" i="10"/>
  <c r="M4162" i="10"/>
  <c r="I4164" i="10" l="1"/>
  <c r="L4163" i="10"/>
  <c r="M4163" i="10"/>
  <c r="J4164" i="10"/>
  <c r="I4165" i="10" l="1"/>
  <c r="L4164" i="10"/>
  <c r="J4165" i="10"/>
  <c r="M4164" i="10"/>
  <c r="L4165" i="10" l="1"/>
  <c r="I4166" i="10"/>
  <c r="J4166" i="10"/>
  <c r="M4165" i="10"/>
  <c r="L4166" i="10" l="1"/>
  <c r="I4167" i="10"/>
  <c r="J4167" i="10"/>
  <c r="M4166" i="10"/>
  <c r="L4167" i="10" l="1"/>
  <c r="I4168" i="10"/>
  <c r="M4167" i="10"/>
  <c r="J4168" i="10"/>
  <c r="L4168" i="10" l="1"/>
  <c r="I4169" i="10"/>
  <c r="M4168" i="10"/>
  <c r="J4169" i="10"/>
  <c r="I4170" i="10" l="1"/>
  <c r="L4169" i="10"/>
  <c r="M4169" i="10"/>
  <c r="J4170" i="10"/>
  <c r="I4171" i="10" l="1"/>
  <c r="L4170" i="10"/>
  <c r="J4171" i="10"/>
  <c r="M4170" i="10"/>
  <c r="L4171" i="10" l="1"/>
  <c r="I4172" i="10"/>
  <c r="J4172" i="10"/>
  <c r="M4171" i="10"/>
  <c r="I4173" i="10" l="1"/>
  <c r="L4172" i="10"/>
  <c r="J4173" i="10"/>
  <c r="M4172" i="10"/>
  <c r="L4173" i="10" l="1"/>
  <c r="I4174" i="10"/>
  <c r="J4174" i="10"/>
  <c r="M4173" i="10"/>
  <c r="I4175" i="10" l="1"/>
  <c r="L4174" i="10"/>
  <c r="J4175" i="10"/>
  <c r="M4174" i="10"/>
  <c r="L4175" i="10" l="1"/>
  <c r="I4176" i="10"/>
  <c r="J4176" i="10"/>
  <c r="M4175" i="10"/>
  <c r="I4177" i="10" l="1"/>
  <c r="L4176" i="10"/>
  <c r="M4176" i="10"/>
  <c r="J4177" i="10"/>
  <c r="L4177" i="10" l="1"/>
  <c r="I4178" i="10"/>
  <c r="M4177" i="10"/>
  <c r="J4178" i="10"/>
  <c r="I4179" i="10" l="1"/>
  <c r="L4178" i="10"/>
  <c r="J4179" i="10"/>
  <c r="M4178" i="10"/>
  <c r="I4180" i="10" l="1"/>
  <c r="L4179" i="10"/>
  <c r="J4180" i="10"/>
  <c r="M4179" i="10"/>
  <c r="I4181" i="10" l="1"/>
  <c r="L4180" i="10"/>
  <c r="J4181" i="10"/>
  <c r="M4180" i="10"/>
  <c r="L4181" i="10" l="1"/>
  <c r="I4182" i="10"/>
  <c r="M4181" i="10"/>
  <c r="J4182" i="10"/>
  <c r="L4182" i="10" l="1"/>
  <c r="I4183" i="10"/>
  <c r="M4182" i="10"/>
  <c r="J4183" i="10"/>
  <c r="I4184" i="10" l="1"/>
  <c r="L4183" i="10"/>
  <c r="M4183" i="10"/>
  <c r="J4184" i="10"/>
  <c r="L4184" i="10" l="1"/>
  <c r="I4185" i="10"/>
  <c r="M4184" i="10"/>
  <c r="J4185" i="10"/>
  <c r="L4185" i="10" l="1"/>
  <c r="I4186" i="10"/>
  <c r="M4185" i="10"/>
  <c r="J4186" i="10"/>
  <c r="I4187" i="10" l="1"/>
  <c r="L4186" i="10"/>
  <c r="J4187" i="10"/>
  <c r="M4186" i="10"/>
  <c r="I4188" i="10" l="1"/>
  <c r="L4187" i="10"/>
  <c r="J4188" i="10"/>
  <c r="M4187" i="10"/>
  <c r="L4188" i="10" l="1"/>
  <c r="I4189" i="10"/>
  <c r="J4189" i="10"/>
  <c r="M4188" i="10"/>
  <c r="I4190" i="10" l="1"/>
  <c r="L4189" i="10"/>
  <c r="J4190" i="10"/>
  <c r="M4189" i="10"/>
  <c r="L4190" i="10" l="1"/>
  <c r="I4191" i="10"/>
  <c r="M4190" i="10"/>
  <c r="J4191" i="10"/>
  <c r="I4192" i="10" l="1"/>
  <c r="L4191" i="10"/>
  <c r="M4191" i="10"/>
  <c r="J4192" i="10"/>
  <c r="L4192" i="10" l="1"/>
  <c r="I4193" i="10"/>
  <c r="M4192" i="10"/>
  <c r="J4193" i="10"/>
  <c r="I4194" i="10" l="1"/>
  <c r="L4193" i="10"/>
  <c r="M4193" i="10"/>
  <c r="J4194" i="10"/>
  <c r="I4195" i="10" l="1"/>
  <c r="L4194" i="10"/>
  <c r="J4195" i="10"/>
  <c r="M4194" i="10"/>
  <c r="I4196" i="10" l="1"/>
  <c r="L4195" i="10"/>
  <c r="J4196" i="10"/>
  <c r="M4195" i="10"/>
  <c r="J4197" i="10" l="1"/>
  <c r="M4196" i="10"/>
  <c r="I4197" i="10"/>
  <c r="L4196" i="10"/>
  <c r="L4197" i="10" l="1"/>
  <c r="I4198" i="10"/>
  <c r="J4198" i="10"/>
  <c r="M4197" i="10"/>
  <c r="J4199" i="10" l="1"/>
  <c r="M4198" i="10"/>
  <c r="L4198" i="10"/>
  <c r="I4199" i="10"/>
  <c r="L4199" i="10" l="1"/>
  <c r="I4200" i="10"/>
  <c r="M4199" i="10"/>
  <c r="J4200" i="10"/>
  <c r="J4201" i="10" l="1"/>
  <c r="M4200" i="10"/>
  <c r="L4200" i="10"/>
  <c r="I4201" i="10"/>
  <c r="I4202" i="10" l="1"/>
  <c r="L4201" i="10"/>
  <c r="J4202" i="10"/>
  <c r="M4201" i="10"/>
  <c r="J4203" i="10" l="1"/>
  <c r="M4202" i="10"/>
  <c r="L4202" i="10"/>
  <c r="I4203" i="10"/>
  <c r="I4204" i="10" l="1"/>
  <c r="L4203" i="10"/>
  <c r="J4204" i="10"/>
  <c r="M4203" i="10"/>
  <c r="J4205" i="10" l="1"/>
  <c r="M4204" i="10"/>
  <c r="L4204" i="10"/>
  <c r="I4205" i="10"/>
  <c r="L4205" i="10" l="1"/>
  <c r="I4206" i="10"/>
  <c r="M4205" i="10"/>
  <c r="J4206" i="10"/>
  <c r="M4206" i="10" l="1"/>
  <c r="J4207" i="10"/>
  <c r="L4206" i="10"/>
  <c r="I4207" i="10"/>
  <c r="I4208" i="10" l="1"/>
  <c r="L4207" i="10"/>
  <c r="M4207" i="10"/>
  <c r="J4208" i="10"/>
  <c r="J4209" i="10" l="1"/>
  <c r="M4208" i="10"/>
  <c r="L4208" i="10"/>
  <c r="I4209" i="10"/>
  <c r="I4210" i="10" l="1"/>
  <c r="L4209" i="10"/>
  <c r="M4209" i="10"/>
  <c r="J4210" i="10"/>
  <c r="J4211" i="10" l="1"/>
  <c r="M4210" i="10"/>
  <c r="I4211" i="10"/>
  <c r="L4210" i="10"/>
  <c r="I4212" i="10" l="1"/>
  <c r="L4211" i="10"/>
  <c r="M4211" i="10"/>
  <c r="J4212" i="10"/>
  <c r="J4213" i="10" l="1"/>
  <c r="M4212" i="10"/>
  <c r="L4212" i="10"/>
  <c r="I4213" i="10"/>
  <c r="L4213" i="10" l="1"/>
  <c r="I4214" i="10"/>
  <c r="J4214" i="10"/>
  <c r="M4213" i="10"/>
  <c r="M4214" i="10" l="1"/>
  <c r="J4215" i="10"/>
  <c r="L4214" i="10"/>
  <c r="I4215" i="10"/>
  <c r="L4215" i="10" l="1"/>
  <c r="I4216" i="10"/>
  <c r="M4215" i="10"/>
  <c r="J4216" i="10"/>
  <c r="J4217" i="10" l="1"/>
  <c r="M4216" i="10"/>
  <c r="L4216" i="10"/>
  <c r="I4217" i="10"/>
  <c r="L4217" i="10" l="1"/>
  <c r="I4218" i="10"/>
  <c r="M4217" i="10"/>
  <c r="J4218" i="10"/>
  <c r="J4219" i="10" l="1"/>
  <c r="M4218" i="10"/>
  <c r="I4219" i="10"/>
  <c r="L4218" i="10"/>
  <c r="I4220" i="10" l="1"/>
  <c r="L4219" i="10"/>
  <c r="J4220" i="10"/>
  <c r="M4219" i="10"/>
  <c r="J4221" i="10" l="1"/>
  <c r="M4220" i="10"/>
  <c r="I4221" i="10"/>
  <c r="L4220" i="10"/>
  <c r="I4222" i="10" l="1"/>
  <c r="L4221" i="10"/>
  <c r="J4222" i="10"/>
  <c r="M4221" i="10"/>
  <c r="M4222" i="10" l="1"/>
  <c r="J4223" i="10"/>
  <c r="L4222" i="10"/>
  <c r="I4223" i="10"/>
  <c r="L4223" i="10" l="1"/>
  <c r="I4224" i="10"/>
  <c r="M4223" i="10"/>
  <c r="J4224" i="10"/>
  <c r="M4224" i="10" l="1"/>
  <c r="J4225" i="10"/>
  <c r="I4225" i="10"/>
  <c r="L4224" i="10"/>
  <c r="I4226" i="10" l="1"/>
  <c r="L4225" i="10"/>
  <c r="M4225" i="10"/>
  <c r="J4226" i="10"/>
  <c r="M4226" i="10" l="1"/>
  <c r="J4227" i="10"/>
  <c r="I4227" i="10"/>
  <c r="L4226" i="10"/>
  <c r="L4227" i="10" l="1"/>
  <c r="I4228" i="10"/>
  <c r="J4228" i="10"/>
  <c r="M4227" i="10"/>
  <c r="M4228" i="10" l="1"/>
  <c r="J4229" i="10"/>
  <c r="I4229" i="10"/>
  <c r="L4228" i="10"/>
  <c r="L4229" i="10" l="1"/>
  <c r="I4230" i="10"/>
  <c r="J4230" i="10"/>
  <c r="M4229" i="10"/>
  <c r="M4230" i="10" l="1"/>
  <c r="J4231" i="10"/>
  <c r="I4231" i="10"/>
  <c r="L4230" i="10"/>
  <c r="L4231" i="10" l="1"/>
  <c r="I4232" i="10"/>
  <c r="M4231" i="10"/>
  <c r="J4232" i="10"/>
  <c r="M4232" i="10" l="1"/>
  <c r="J4233" i="10"/>
  <c r="I4233" i="10"/>
  <c r="L4232" i="10"/>
  <c r="I4234" i="10" l="1"/>
  <c r="L4233" i="10"/>
  <c r="M4233" i="10"/>
  <c r="J4234" i="10"/>
  <c r="J4235" i="10" l="1"/>
  <c r="M4234" i="10"/>
  <c r="I4235" i="10"/>
  <c r="L4234" i="10"/>
  <c r="I4236" i="10" l="1"/>
  <c r="L4235" i="10"/>
  <c r="J4236" i="10"/>
  <c r="M4235" i="10"/>
  <c r="J4237" i="10" l="1"/>
  <c r="M4236" i="10"/>
  <c r="I4237" i="10"/>
  <c r="L4236" i="10"/>
  <c r="L4237" i="10" l="1"/>
  <c r="I4238" i="10"/>
  <c r="J4238" i="10"/>
  <c r="M4237" i="10"/>
  <c r="M4238" i="10" l="1"/>
  <c r="J4239" i="10"/>
  <c r="L4238" i="10"/>
  <c r="I4239" i="10"/>
  <c r="L4239" i="10" l="1"/>
  <c r="I4240" i="10"/>
  <c r="M4239" i="10"/>
  <c r="J4240" i="10"/>
  <c r="M4240" i="10" l="1"/>
  <c r="J4241" i="10"/>
  <c r="L4240" i="10"/>
  <c r="I4241" i="10"/>
  <c r="I4242" i="10" l="1"/>
  <c r="L4241" i="10"/>
  <c r="M4241" i="10"/>
  <c r="J4242" i="10"/>
  <c r="J4243" i="10" l="1"/>
  <c r="M4242" i="10"/>
  <c r="I4243" i="10"/>
  <c r="L4242" i="10"/>
  <c r="I4244" i="10" l="1"/>
  <c r="L4243" i="10"/>
  <c r="M4243" i="10"/>
  <c r="J4244" i="10"/>
  <c r="J4245" i="10" l="1"/>
  <c r="M4244" i="10"/>
  <c r="I4245" i="10"/>
  <c r="L4244" i="10"/>
  <c r="L4245" i="10" l="1"/>
  <c r="I4246" i="10"/>
  <c r="J4246" i="10"/>
  <c r="M4245" i="10"/>
  <c r="M4246" i="10" l="1"/>
  <c r="J4247" i="10"/>
  <c r="L4246" i="10"/>
  <c r="I4247" i="10"/>
  <c r="L4247" i="10" l="1"/>
  <c r="I4248" i="10"/>
  <c r="M4247" i="10"/>
  <c r="J4248" i="10"/>
  <c r="M4248" i="10" l="1"/>
  <c r="J4249" i="10"/>
  <c r="L4248" i="10"/>
  <c r="I4249" i="10"/>
  <c r="I4250" i="10" l="1"/>
  <c r="L4249" i="10"/>
  <c r="M4249" i="10"/>
  <c r="J4250" i="10"/>
  <c r="J4251" i="10" l="1"/>
  <c r="M4250" i="10"/>
  <c r="I4251" i="10"/>
  <c r="L4250" i="10"/>
  <c r="L4251" i="10" l="1"/>
  <c r="I4252" i="10"/>
  <c r="J4252" i="10"/>
  <c r="M4251" i="10"/>
  <c r="J4253" i="10" l="1"/>
  <c r="M4252" i="10"/>
  <c r="I4253" i="10"/>
  <c r="L4252" i="10"/>
  <c r="L4253" i="10" l="1"/>
  <c r="I4254" i="10"/>
  <c r="J4254" i="10"/>
  <c r="M4253" i="10"/>
  <c r="M4254" i="10" l="1"/>
  <c r="J4255" i="10"/>
  <c r="L4254" i="10"/>
  <c r="I4255" i="10"/>
  <c r="I4256" i="10" l="1"/>
  <c r="L4255" i="10"/>
  <c r="J4256" i="10"/>
  <c r="M4255" i="10"/>
  <c r="M4256" i="10" l="1"/>
  <c r="J4257" i="10"/>
  <c r="I4257" i="10"/>
  <c r="L4256" i="10"/>
  <c r="I4258" i="10" l="1"/>
  <c r="L4257" i="10"/>
  <c r="M4257" i="10"/>
  <c r="J4258" i="10"/>
  <c r="J4259" i="10" l="1"/>
  <c r="M4258" i="10"/>
  <c r="I4259" i="10"/>
  <c r="L4258" i="10"/>
  <c r="I4260" i="10" l="1"/>
  <c r="L4259" i="10"/>
  <c r="M4259" i="10"/>
  <c r="J4260" i="10"/>
  <c r="J4261" i="10" l="1"/>
  <c r="M4260" i="10"/>
  <c r="L4260" i="10"/>
  <c r="I4261" i="10"/>
  <c r="I4262" i="10" l="1"/>
  <c r="L4261" i="10"/>
  <c r="J4262" i="10"/>
  <c r="M4261" i="10"/>
  <c r="J4263" i="10" l="1"/>
  <c r="M4262" i="10"/>
  <c r="L4262" i="10"/>
  <c r="I4263" i="10"/>
  <c r="I4264" i="10" l="1"/>
  <c r="L4263" i="10"/>
  <c r="J4264" i="10"/>
  <c r="M4263" i="10"/>
  <c r="M4264" i="10" l="1"/>
  <c r="J4265" i="10"/>
  <c r="L4264" i="10"/>
  <c r="I4265" i="10"/>
  <c r="I4266" i="10" l="1"/>
  <c r="L4265" i="10"/>
  <c r="M4265" i="10"/>
  <c r="J4266" i="10"/>
  <c r="M4266" i="10" l="1"/>
  <c r="J4267" i="10"/>
  <c r="I4267" i="10"/>
  <c r="L4266" i="10"/>
  <c r="I4268" i="10" l="1"/>
  <c r="L4267" i="10"/>
  <c r="J4268" i="10"/>
  <c r="M4267" i="10"/>
  <c r="J4269" i="10" l="1"/>
  <c r="M4268" i="10"/>
  <c r="L4268" i="10"/>
  <c r="I4269" i="10"/>
  <c r="I4270" i="10" l="1"/>
  <c r="L4269" i="10"/>
  <c r="M4269" i="10"/>
  <c r="J4270" i="10"/>
  <c r="J4271" i="10" l="1"/>
  <c r="M4270" i="10"/>
  <c r="I4271" i="10"/>
  <c r="L4270" i="10"/>
  <c r="L4271" i="10" l="1"/>
  <c r="I4272" i="10"/>
  <c r="M4271" i="10"/>
  <c r="J4272" i="10"/>
  <c r="M4272" i="10" l="1"/>
  <c r="J4273" i="10"/>
  <c r="L4272" i="10"/>
  <c r="I4273" i="10"/>
  <c r="I4274" i="10" l="1"/>
  <c r="L4273" i="10"/>
  <c r="M4273" i="10"/>
  <c r="J4274" i="10"/>
  <c r="J4275" i="10" l="1"/>
  <c r="M4274" i="10"/>
  <c r="I4275" i="10"/>
  <c r="L4274" i="10"/>
  <c r="I4276" i="10" l="1"/>
  <c r="L4275" i="10"/>
  <c r="J4276" i="10"/>
  <c r="M4275" i="10"/>
  <c r="J4277" i="10" l="1"/>
  <c r="M4276" i="10"/>
  <c r="I4277" i="10"/>
  <c r="L4276" i="10"/>
  <c r="I4278" i="10" l="1"/>
  <c r="L4277" i="10"/>
  <c r="J4278" i="10"/>
  <c r="M4277" i="10"/>
  <c r="J4279" i="10" l="1"/>
  <c r="M4278" i="10"/>
  <c r="I4279" i="10"/>
  <c r="L4278" i="10"/>
  <c r="I4280" i="10" l="1"/>
  <c r="L4279" i="10"/>
  <c r="J4280" i="10"/>
  <c r="M4279" i="10"/>
  <c r="J4281" i="10" l="1"/>
  <c r="M4280" i="10"/>
  <c r="L4280" i="10"/>
  <c r="I4281" i="10"/>
  <c r="L4281" i="10" l="1"/>
  <c r="I4282" i="10"/>
  <c r="M4281" i="10"/>
  <c r="J4282" i="10"/>
  <c r="J4283" i="10" l="1"/>
  <c r="M4282" i="10"/>
  <c r="L4282" i="10"/>
  <c r="I4283" i="10"/>
  <c r="L4283" i="10" l="1"/>
  <c r="I4284" i="10"/>
  <c r="J4284" i="10"/>
  <c r="M4283" i="10"/>
  <c r="J4285" i="10" l="1"/>
  <c r="M4284" i="10"/>
  <c r="L4284" i="10"/>
  <c r="I4285" i="10"/>
  <c r="I4286" i="10" l="1"/>
  <c r="L4285" i="10"/>
  <c r="J4286" i="10"/>
  <c r="M4285" i="10"/>
  <c r="J4287" i="10" l="1"/>
  <c r="M4286" i="10"/>
  <c r="I4287" i="10"/>
  <c r="L4286" i="10"/>
  <c r="I4288" i="10" l="1"/>
  <c r="L4287" i="10"/>
  <c r="M4287" i="10"/>
  <c r="J4288" i="10"/>
  <c r="R65" i="10" l="1"/>
  <c r="AB21" i="10" s="1"/>
  <c r="J4289" i="10"/>
  <c r="M4288" i="10"/>
  <c r="Q65" i="10"/>
  <c r="AA21" i="10" s="1"/>
  <c r="I4289" i="10"/>
  <c r="L4288" i="10"/>
  <c r="I4290" i="10" l="1"/>
  <c r="L4289" i="10"/>
  <c r="M4289" i="10"/>
  <c r="J4290" i="10"/>
  <c r="J4291" i="10" l="1"/>
  <c r="M4290" i="10"/>
  <c r="I4291" i="10"/>
  <c r="L4290" i="10"/>
  <c r="L4291" i="10" l="1"/>
  <c r="I4292" i="10"/>
  <c r="J4292" i="10"/>
  <c r="M4291" i="10"/>
  <c r="M4292" i="10" l="1"/>
  <c r="J4293" i="10"/>
  <c r="I4293" i="10"/>
  <c r="L4292" i="10"/>
  <c r="I4294" i="10" l="1"/>
  <c r="L4293" i="10"/>
  <c r="J4294" i="10"/>
  <c r="M4293" i="10"/>
  <c r="J4295" i="10" l="1"/>
  <c r="M4294" i="10"/>
  <c r="I4295" i="10"/>
  <c r="L4294" i="10"/>
  <c r="I4296" i="10" l="1"/>
  <c r="L4295" i="10"/>
  <c r="J4296" i="10"/>
  <c r="M4295" i="10"/>
  <c r="J4297" i="10" l="1"/>
  <c r="M4296" i="10"/>
  <c r="I4297" i="10"/>
  <c r="L4296" i="10"/>
  <c r="L4297" i="10" l="1"/>
  <c r="I4298" i="10"/>
  <c r="J4298" i="10"/>
  <c r="M4297" i="10"/>
  <c r="J4299" i="10" l="1"/>
  <c r="M4298" i="10"/>
  <c r="L4298" i="10"/>
  <c r="I4299" i="10"/>
  <c r="I4300" i="10" l="1"/>
  <c r="L4299" i="10"/>
  <c r="M4299" i="10"/>
  <c r="J4300" i="10"/>
  <c r="J4301" i="10" l="1"/>
  <c r="M4300" i="10"/>
  <c r="I4301" i="10"/>
  <c r="L4300" i="10"/>
  <c r="L4301" i="10" l="1"/>
  <c r="I4302" i="10"/>
  <c r="M4301" i="10"/>
  <c r="J4302" i="10"/>
  <c r="J4303" i="10" l="1"/>
  <c r="M4302" i="10"/>
  <c r="I4303" i="10"/>
  <c r="L4302" i="10"/>
  <c r="L4303" i="10" l="1"/>
  <c r="I4304" i="10"/>
  <c r="M4303" i="10"/>
  <c r="J4304" i="10"/>
  <c r="M4304" i="10" l="1"/>
  <c r="J4305" i="10"/>
  <c r="I4305" i="10"/>
  <c r="L4304" i="10"/>
  <c r="I4306" i="10" l="1"/>
  <c r="L4305" i="10"/>
  <c r="J4306" i="10"/>
  <c r="M4305" i="10"/>
  <c r="J4307" i="10" l="1"/>
  <c r="M4306" i="10"/>
  <c r="I4307" i="10"/>
  <c r="L4306" i="10"/>
  <c r="L4307" i="10" l="1"/>
  <c r="I4308" i="10"/>
  <c r="J4308" i="10"/>
  <c r="M4307" i="10"/>
  <c r="M4308" i="10" l="1"/>
  <c r="J4309" i="10"/>
  <c r="I4309" i="10"/>
  <c r="L4308" i="10"/>
  <c r="L4309" i="10" l="1"/>
  <c r="I4310" i="10"/>
  <c r="J4310" i="10"/>
  <c r="M4309" i="10"/>
  <c r="J4311" i="10" l="1"/>
  <c r="M4310" i="10"/>
  <c r="I4311" i="10"/>
  <c r="L4310" i="10"/>
  <c r="L4311" i="10" l="1"/>
  <c r="I4312" i="10"/>
  <c r="M4311" i="10"/>
  <c r="J4312" i="10"/>
  <c r="J4313" i="10" l="1"/>
  <c r="M4312" i="10"/>
  <c r="L4312" i="10"/>
  <c r="I4313" i="10"/>
  <c r="L4313" i="10" l="1"/>
  <c r="I4314" i="10"/>
  <c r="M4313" i="10"/>
  <c r="J4314" i="10"/>
  <c r="M4314" i="10" l="1"/>
  <c r="J4315" i="10"/>
  <c r="I4315" i="10"/>
  <c r="L4314" i="10"/>
  <c r="L4315" i="10" l="1"/>
  <c r="I4316" i="10"/>
  <c r="J4316" i="10"/>
  <c r="M4315" i="10"/>
  <c r="J4317" i="10" l="1"/>
  <c r="M4316" i="10"/>
  <c r="L4316" i="10"/>
  <c r="I4317" i="10"/>
  <c r="L4317" i="10" l="1"/>
  <c r="I4318" i="10"/>
  <c r="J4318" i="10"/>
  <c r="M4317" i="10"/>
  <c r="J4319" i="10" l="1"/>
  <c r="M4318" i="10"/>
  <c r="I4319" i="10"/>
  <c r="L4318" i="10"/>
  <c r="L4319" i="10" l="1"/>
  <c r="I4320" i="10"/>
  <c r="J4320" i="10"/>
  <c r="M4319" i="10"/>
  <c r="J4321" i="10" l="1"/>
  <c r="M4320" i="10"/>
  <c r="I4321" i="10"/>
  <c r="L4320" i="10"/>
  <c r="L4321" i="10" l="1"/>
  <c r="I4322" i="10"/>
  <c r="M4321" i="10"/>
  <c r="J4322" i="10"/>
  <c r="J4323" i="10" l="1"/>
  <c r="M4322" i="10"/>
  <c r="I4323" i="10"/>
  <c r="L4322" i="10"/>
  <c r="L4323" i="10" l="1"/>
  <c r="I4324" i="10"/>
  <c r="J4324" i="10"/>
  <c r="M4323" i="10"/>
  <c r="M4324" i="10" l="1"/>
  <c r="J4325" i="10"/>
  <c r="I4325" i="10"/>
  <c r="L4324" i="10"/>
  <c r="L4325" i="10" l="1"/>
  <c r="I4326" i="10"/>
  <c r="J4326" i="10"/>
  <c r="M4325" i="10"/>
  <c r="J4327" i="10" l="1"/>
  <c r="M4326" i="10"/>
  <c r="I4327" i="10"/>
  <c r="L4326" i="10"/>
  <c r="L4327" i="10" l="1"/>
  <c r="I4328" i="10"/>
  <c r="J4328" i="10"/>
  <c r="M4327" i="10"/>
  <c r="J4329" i="10" l="1"/>
  <c r="M4328" i="10"/>
  <c r="L4328" i="10"/>
  <c r="I4329" i="10"/>
  <c r="L4329" i="10" l="1"/>
  <c r="I4330" i="10"/>
  <c r="J4330" i="10"/>
  <c r="M4329" i="10"/>
  <c r="J4331" i="10" l="1"/>
  <c r="M4330" i="10"/>
  <c r="I4331" i="10"/>
  <c r="L4330" i="10"/>
  <c r="L4331" i="10" l="1"/>
  <c r="I4332" i="10"/>
  <c r="J4332" i="10"/>
  <c r="M4331" i="10"/>
  <c r="M4332" i="10" l="1"/>
  <c r="J4333" i="10"/>
  <c r="I4333" i="10"/>
  <c r="L4332" i="10"/>
  <c r="L4333" i="10" l="1"/>
  <c r="I4334" i="10"/>
  <c r="J4334" i="10"/>
  <c r="M4333" i="10"/>
  <c r="J4335" i="10" l="1"/>
  <c r="M4334" i="10"/>
  <c r="I4335" i="10"/>
  <c r="L4334" i="10"/>
  <c r="L4335" i="10" l="1"/>
  <c r="I4336" i="10"/>
  <c r="J4336" i="10"/>
  <c r="M4335" i="10"/>
  <c r="J4337" i="10" l="1"/>
  <c r="M4336" i="10"/>
  <c r="L4336" i="10"/>
  <c r="I4337" i="10"/>
  <c r="L4337" i="10" l="1"/>
  <c r="I4338" i="10"/>
  <c r="J4338" i="10"/>
  <c r="M4337" i="10"/>
  <c r="J4339" i="10" l="1"/>
  <c r="M4338" i="10"/>
  <c r="I4339" i="10"/>
  <c r="L4338" i="10"/>
  <c r="L4339" i="10" l="1"/>
  <c r="I4340" i="10"/>
  <c r="J4340" i="10"/>
  <c r="M4339" i="10"/>
  <c r="J4341" i="10" l="1"/>
  <c r="M4340" i="10"/>
  <c r="I4341" i="10"/>
  <c r="L4340" i="10"/>
  <c r="L4341" i="10" l="1"/>
  <c r="I4342" i="10"/>
  <c r="J4342" i="10"/>
  <c r="M4341" i="10"/>
  <c r="J4343" i="10" l="1"/>
  <c r="M4342" i="10"/>
  <c r="L4342" i="10"/>
  <c r="I4343" i="10"/>
  <c r="L4343" i="10" l="1"/>
  <c r="I4344" i="10"/>
  <c r="J4344" i="10"/>
  <c r="M4343" i="10"/>
  <c r="J4345" i="10" l="1"/>
  <c r="M4344" i="10"/>
  <c r="I4345" i="10"/>
  <c r="L4344" i="10"/>
  <c r="L4345" i="10" l="1"/>
  <c r="I4346" i="10"/>
  <c r="M4345" i="10"/>
  <c r="J4346" i="10"/>
  <c r="J4347" i="10" l="1"/>
  <c r="M4346" i="10"/>
  <c r="I4347" i="10"/>
  <c r="L4346" i="10"/>
  <c r="L4347" i="10" l="1"/>
  <c r="I4348" i="10"/>
  <c r="J4348" i="10"/>
  <c r="M4347" i="10"/>
  <c r="J4349" i="10" l="1"/>
  <c r="M4348" i="10"/>
  <c r="I4349" i="10"/>
  <c r="L4348" i="10"/>
  <c r="L4349" i="10" l="1"/>
  <c r="I4350" i="10"/>
  <c r="J4350" i="10"/>
  <c r="M4349" i="10"/>
  <c r="R27" i="10" l="1"/>
  <c r="J4351" i="10"/>
  <c r="M4350" i="10"/>
  <c r="Q27" i="10"/>
  <c r="I4351" i="10"/>
  <c r="L4350" i="10"/>
  <c r="L4351" i="10" l="1"/>
  <c r="I4352" i="10"/>
  <c r="J4352" i="10"/>
  <c r="M4351" i="10"/>
  <c r="J4353" i="10" l="1"/>
  <c r="M4352" i="10"/>
  <c r="I4353" i="10"/>
  <c r="L4352" i="10"/>
  <c r="I4354" i="10" l="1"/>
  <c r="L4353" i="10"/>
  <c r="J4354" i="10"/>
  <c r="M4353" i="10"/>
  <c r="M4354" i="10" l="1"/>
  <c r="J4355" i="10"/>
  <c r="I4355" i="10"/>
  <c r="L4354" i="10"/>
  <c r="I4356" i="10" l="1"/>
  <c r="L4355" i="10"/>
  <c r="J4356" i="10"/>
  <c r="M4355" i="10"/>
  <c r="J4357" i="10" l="1"/>
  <c r="M4356" i="10"/>
  <c r="I4357" i="10"/>
  <c r="L4356" i="10"/>
  <c r="L4357" i="10" l="1"/>
  <c r="I4358" i="10"/>
  <c r="J4358" i="10"/>
  <c r="M4357" i="10"/>
  <c r="M4358" i="10" l="1"/>
  <c r="J4359" i="10"/>
  <c r="I4359" i="10"/>
  <c r="L4358" i="10"/>
  <c r="L4359" i="10" l="1"/>
  <c r="I4360" i="10"/>
  <c r="J4360" i="10"/>
  <c r="M4359" i="10"/>
  <c r="J4361" i="10" l="1"/>
  <c r="M4360" i="10"/>
  <c r="L4360" i="10"/>
  <c r="I4361" i="10"/>
  <c r="L4361" i="10" l="1"/>
  <c r="I4362" i="10"/>
  <c r="J4362" i="10"/>
  <c r="M4361" i="10"/>
  <c r="M4362" i="10" l="1"/>
  <c r="J4363" i="10"/>
  <c r="L4362" i="10"/>
  <c r="I4363" i="10"/>
  <c r="I4364" i="10" l="1"/>
  <c r="L4363" i="10"/>
  <c r="J4364" i="10"/>
  <c r="M4363" i="10"/>
  <c r="M4364" i="10" l="1"/>
  <c r="J4365" i="10"/>
  <c r="I4365" i="10"/>
  <c r="L4364" i="10"/>
  <c r="L4365" i="10" l="1"/>
  <c r="I4366" i="10"/>
  <c r="M4365" i="10"/>
  <c r="J4366" i="10"/>
  <c r="J4367" i="10" l="1"/>
  <c r="M4366" i="10"/>
  <c r="L4366" i="10"/>
  <c r="I4367" i="10"/>
  <c r="L4367" i="10" l="1"/>
  <c r="I4368" i="10"/>
  <c r="J4368" i="10"/>
  <c r="M4367" i="10"/>
  <c r="J4369" i="10" l="1"/>
  <c r="M4368" i="10"/>
  <c r="I4369" i="10"/>
  <c r="L4368" i="10"/>
  <c r="L4369" i="10" l="1"/>
  <c r="I4370" i="10"/>
  <c r="J4370" i="10"/>
  <c r="M4369" i="10"/>
  <c r="J4371" i="10" l="1"/>
  <c r="M4370" i="10"/>
  <c r="I4371" i="10"/>
  <c r="L4370" i="10"/>
  <c r="L4371" i="10" l="1"/>
  <c r="I4372" i="10"/>
  <c r="J4372" i="10"/>
  <c r="M4371" i="10"/>
  <c r="M4372" i="10" l="1"/>
  <c r="J4373" i="10"/>
  <c r="I4373" i="10"/>
  <c r="L4372" i="10"/>
  <c r="L4373" i="10" l="1"/>
  <c r="I4374" i="10"/>
  <c r="J4374" i="10"/>
  <c r="M4373" i="10"/>
  <c r="M4374" i="10" l="1"/>
  <c r="J4375" i="10"/>
  <c r="L4374" i="10"/>
  <c r="I4375" i="10"/>
  <c r="L4375" i="10" l="1"/>
  <c r="I4376" i="10"/>
  <c r="J4376" i="10"/>
  <c r="M4375" i="10"/>
  <c r="M4376" i="10" l="1"/>
  <c r="J4377" i="10"/>
  <c r="L4376" i="10"/>
  <c r="I4377" i="10"/>
  <c r="L4377" i="10" l="1"/>
  <c r="I4378" i="10"/>
  <c r="M4377" i="10"/>
  <c r="J4378" i="10"/>
  <c r="J4379" i="10" l="1"/>
  <c r="M4378" i="10"/>
  <c r="I4379" i="10"/>
  <c r="L4378" i="10"/>
  <c r="I4380" i="10" l="1"/>
  <c r="L4379" i="10"/>
  <c r="M4379" i="10"/>
  <c r="J4380" i="10"/>
  <c r="J4381" i="10" l="1"/>
  <c r="M4380" i="10"/>
  <c r="L4380" i="10"/>
  <c r="I4381" i="10"/>
  <c r="L4381" i="10" l="1"/>
  <c r="I4382" i="10"/>
  <c r="J4382" i="10"/>
  <c r="M4381" i="10"/>
  <c r="J4383" i="10" l="1"/>
  <c r="M4382" i="10"/>
  <c r="L4382" i="10"/>
  <c r="I4383" i="10"/>
  <c r="I4384" i="10" l="1"/>
  <c r="L4383" i="10"/>
  <c r="J4384" i="10"/>
  <c r="M4383" i="10"/>
  <c r="J4385" i="10" l="1"/>
  <c r="M4384" i="10"/>
  <c r="I4385" i="10"/>
  <c r="L4384" i="10"/>
  <c r="L4385" i="10" l="1"/>
  <c r="I4386" i="10"/>
  <c r="J4386" i="10"/>
  <c r="M4385" i="10"/>
  <c r="J4387" i="10" l="1"/>
  <c r="M4386" i="10"/>
  <c r="I4387" i="10"/>
  <c r="L4386" i="10"/>
  <c r="I4388" i="10" l="1"/>
  <c r="L4387" i="10"/>
  <c r="M4387" i="10"/>
  <c r="J4388" i="10"/>
  <c r="J4389" i="10" l="1"/>
  <c r="M4388" i="10"/>
  <c r="L4388" i="10"/>
  <c r="I4389" i="10"/>
  <c r="L4389" i="10" l="1"/>
  <c r="I4390" i="10"/>
  <c r="J4390" i="10"/>
  <c r="M4389" i="10"/>
  <c r="M4390" i="10" l="1"/>
  <c r="J4391" i="10"/>
  <c r="L4390" i="10"/>
  <c r="I4391" i="10"/>
  <c r="I4392" i="10" l="1"/>
  <c r="L4391" i="10"/>
  <c r="M4391" i="10"/>
  <c r="J4392" i="10"/>
  <c r="J4393" i="10" l="1"/>
  <c r="M4392" i="10"/>
  <c r="I4393" i="10"/>
  <c r="L4392" i="10"/>
  <c r="L4393" i="10" l="1"/>
  <c r="I4394" i="10"/>
  <c r="M4393" i="10"/>
  <c r="J4394" i="10"/>
  <c r="J4395" i="10" l="1"/>
  <c r="M4394" i="10"/>
  <c r="I4395" i="10"/>
  <c r="L4394" i="10"/>
  <c r="I4396" i="10" l="1"/>
  <c r="L4395" i="10"/>
  <c r="J4396" i="10"/>
  <c r="M4395" i="10"/>
  <c r="M4396" i="10" l="1"/>
  <c r="J4397" i="10"/>
  <c r="I4397" i="10"/>
  <c r="L4396" i="10"/>
  <c r="L4397" i="10" l="1"/>
  <c r="I4398" i="10"/>
  <c r="J4398" i="10"/>
  <c r="M4397" i="10"/>
  <c r="M4398" i="10" l="1"/>
  <c r="J4399" i="10"/>
  <c r="L4398" i="10"/>
  <c r="I4399" i="10"/>
  <c r="I4400" i="10" l="1"/>
  <c r="L4399" i="10"/>
  <c r="J4400" i="10"/>
  <c r="M4399" i="10"/>
  <c r="J4401" i="10" l="1"/>
  <c r="M4400" i="10"/>
  <c r="L4400" i="10"/>
  <c r="I4401" i="10"/>
  <c r="L4401" i="10" l="1"/>
  <c r="I4402" i="10"/>
  <c r="J4402" i="10"/>
  <c r="M4401" i="10"/>
  <c r="M4402" i="10" l="1"/>
  <c r="J4403" i="10"/>
  <c r="I4403" i="10"/>
  <c r="L4402" i="10"/>
  <c r="I4404" i="10" l="1"/>
  <c r="L4403" i="10"/>
  <c r="J4404" i="10"/>
  <c r="M4403" i="10"/>
  <c r="J4405" i="10" l="1"/>
  <c r="M4404" i="10"/>
  <c r="I4405" i="10"/>
  <c r="L4404" i="10"/>
  <c r="L4405" i="10" l="1"/>
  <c r="I4406" i="10"/>
  <c r="M4405" i="10"/>
  <c r="J4406" i="10"/>
  <c r="J4407" i="10" l="1"/>
  <c r="M4406" i="10"/>
  <c r="L4406" i="10"/>
  <c r="I4407" i="10"/>
  <c r="L4407" i="10" l="1"/>
  <c r="I4408" i="10"/>
  <c r="J4408" i="10"/>
  <c r="M4407" i="10"/>
  <c r="J4409" i="10" l="1"/>
  <c r="M4408" i="10"/>
  <c r="L4408" i="10"/>
  <c r="I4409" i="10"/>
  <c r="L4409" i="10" l="1"/>
  <c r="I4410" i="10"/>
  <c r="J4410" i="10"/>
  <c r="M4409" i="10"/>
  <c r="J4411" i="10" l="1"/>
  <c r="M4410" i="10"/>
  <c r="L4410" i="10"/>
  <c r="I4411" i="10"/>
  <c r="I4412" i="10" l="1"/>
  <c r="L4411" i="10"/>
  <c r="J4412" i="10"/>
  <c r="M4411" i="10"/>
  <c r="J4413" i="10" l="1"/>
  <c r="M4412" i="10"/>
  <c r="L4412" i="10"/>
  <c r="I4413" i="10"/>
  <c r="L4413" i="10" l="1"/>
  <c r="I4414" i="10"/>
  <c r="J4414" i="10"/>
  <c r="M4413" i="10"/>
  <c r="J4415" i="10" l="1"/>
  <c r="M4414" i="10"/>
  <c r="L4414" i="10"/>
  <c r="I4415" i="10"/>
  <c r="L4415" i="10" l="1"/>
  <c r="I4416" i="10"/>
  <c r="M4415" i="10"/>
  <c r="J4416" i="10"/>
  <c r="J4417" i="10" l="1"/>
  <c r="M4416" i="10"/>
  <c r="L4416" i="10"/>
  <c r="I4417" i="10"/>
  <c r="L4417" i="10" l="1"/>
  <c r="I4418" i="10"/>
  <c r="J4418" i="10"/>
  <c r="M4417" i="10"/>
  <c r="J4419" i="10" l="1"/>
  <c r="M4418" i="10"/>
  <c r="I4419" i="10"/>
  <c r="L4418" i="10"/>
  <c r="I4420" i="10" l="1"/>
  <c r="L4419" i="10"/>
  <c r="M4419" i="10"/>
  <c r="J4420" i="10"/>
  <c r="J4421" i="10" l="1"/>
  <c r="M4420" i="10"/>
  <c r="L4420" i="10"/>
  <c r="I4421" i="10"/>
  <c r="L4421" i="10" l="1"/>
  <c r="I4422" i="10"/>
  <c r="M4421" i="10"/>
  <c r="J4422" i="10"/>
  <c r="J4423" i="10" l="1"/>
  <c r="M4422" i="10"/>
  <c r="I4423" i="10"/>
  <c r="L4422" i="10"/>
  <c r="L4423" i="10" l="1"/>
  <c r="I4424" i="10"/>
  <c r="J4424" i="10"/>
  <c r="M4423" i="10"/>
  <c r="M4424" i="10" l="1"/>
  <c r="J4425" i="10"/>
  <c r="L4424" i="10"/>
  <c r="I4425" i="10"/>
  <c r="L4425" i="10" l="1"/>
  <c r="I4426" i="10"/>
  <c r="J4426" i="10"/>
  <c r="M4425" i="10"/>
  <c r="J4427" i="10" l="1"/>
  <c r="M4426" i="10"/>
  <c r="L4426" i="10"/>
  <c r="I4427" i="10"/>
  <c r="I4428" i="10" l="1"/>
  <c r="L4427" i="10"/>
  <c r="M4427" i="10"/>
  <c r="J4428" i="10"/>
  <c r="M4428" i="10" l="1"/>
  <c r="J4429" i="10"/>
  <c r="L4428" i="10"/>
  <c r="I4429" i="10"/>
  <c r="L4429" i="10" l="1"/>
  <c r="I4430" i="10"/>
  <c r="J4430" i="10"/>
  <c r="M4429" i="10"/>
  <c r="M4430" i="10" l="1"/>
  <c r="J4431" i="10"/>
  <c r="I4431" i="10"/>
  <c r="L4430" i="10"/>
  <c r="L4431" i="10" l="1"/>
  <c r="I4432" i="10"/>
  <c r="J4432" i="10"/>
  <c r="M4431" i="10"/>
  <c r="M4432" i="10" l="1"/>
  <c r="J4433" i="10"/>
  <c r="I4433" i="10"/>
  <c r="L4432" i="10"/>
  <c r="L4433" i="10" l="1"/>
  <c r="I4434" i="10"/>
  <c r="J4434" i="10"/>
  <c r="M4433" i="10"/>
  <c r="J4435" i="10" l="1"/>
  <c r="M4434" i="10"/>
  <c r="I4435" i="10"/>
  <c r="L4434" i="10"/>
  <c r="I4436" i="10" l="1"/>
  <c r="L4435" i="10"/>
  <c r="M4435" i="10"/>
  <c r="J4436" i="10"/>
  <c r="J4437" i="10" l="1"/>
  <c r="M4436" i="10"/>
  <c r="I4437" i="10"/>
  <c r="L4436" i="10"/>
  <c r="L4437" i="10" l="1"/>
  <c r="I4438" i="10"/>
  <c r="J4438" i="10"/>
  <c r="M4437" i="10"/>
  <c r="M4438" i="10" l="1"/>
  <c r="J4439" i="10"/>
  <c r="L4438" i="10"/>
  <c r="I4439" i="10"/>
  <c r="L4439" i="10" l="1"/>
  <c r="I4440" i="10"/>
  <c r="J4440" i="10"/>
  <c r="M4439" i="10"/>
  <c r="J4441" i="10" l="1"/>
  <c r="M4440" i="10"/>
  <c r="L4440" i="10"/>
  <c r="I4441" i="10"/>
  <c r="L4441" i="10" l="1"/>
  <c r="I4442" i="10"/>
  <c r="M4441" i="10"/>
  <c r="J4442" i="10"/>
  <c r="J4443" i="10" l="1"/>
  <c r="M4442" i="10"/>
  <c r="I4443" i="10"/>
  <c r="L4442" i="10"/>
  <c r="L4443" i="10" l="1"/>
  <c r="I4444" i="10"/>
  <c r="J4444" i="10"/>
  <c r="M4443" i="10"/>
  <c r="J4445" i="10" l="1"/>
  <c r="M4444" i="10"/>
  <c r="L4444" i="10"/>
  <c r="I4445" i="10"/>
  <c r="L4445" i="10" l="1"/>
  <c r="I4446" i="10"/>
  <c r="J4446" i="10"/>
  <c r="M4445" i="10"/>
  <c r="J4447" i="10" l="1"/>
  <c r="M4446" i="10"/>
  <c r="L4446" i="10"/>
  <c r="I4447" i="10"/>
  <c r="L4447" i="10" l="1"/>
  <c r="I4448" i="10"/>
  <c r="J4448" i="10"/>
  <c r="M4447" i="10"/>
  <c r="J4449" i="10" l="1"/>
  <c r="M4448" i="10"/>
  <c r="L4448" i="10"/>
  <c r="I4449" i="10"/>
  <c r="L4449" i="10" l="1"/>
  <c r="I4450" i="10"/>
  <c r="M4449" i="10"/>
  <c r="J4450" i="10"/>
  <c r="J4451" i="10" l="1"/>
  <c r="M4450" i="10"/>
  <c r="I4451" i="10"/>
  <c r="L4450" i="10"/>
  <c r="I4452" i="10" l="1"/>
  <c r="L4451" i="10"/>
  <c r="J4452" i="10"/>
  <c r="M4451" i="10"/>
  <c r="J4453" i="10" l="1"/>
  <c r="M4452" i="10"/>
  <c r="I4453" i="10"/>
  <c r="L4452" i="10"/>
  <c r="L4453" i="10" l="1"/>
  <c r="I4454" i="10"/>
  <c r="M4453" i="10"/>
  <c r="J4454" i="10"/>
  <c r="J4455" i="10" l="1"/>
  <c r="M4454" i="10"/>
  <c r="I4455" i="10"/>
  <c r="L4454" i="10"/>
  <c r="L4455" i="10" l="1"/>
  <c r="I4456" i="10"/>
  <c r="J4456" i="10"/>
  <c r="M4455" i="10"/>
  <c r="J4457" i="10" l="1"/>
  <c r="M4456" i="10"/>
  <c r="I4457" i="10"/>
  <c r="L4456" i="10"/>
  <c r="L4457" i="10" l="1"/>
  <c r="I4458" i="10"/>
  <c r="M4457" i="10"/>
  <c r="J4458" i="10"/>
  <c r="J4459" i="10" l="1"/>
  <c r="M4458" i="10"/>
  <c r="L4458" i="10"/>
  <c r="I4459" i="10"/>
  <c r="I4460" i="10" l="1"/>
  <c r="L4459" i="10"/>
  <c r="M4459" i="10"/>
  <c r="J4460" i="10"/>
  <c r="J4461" i="10" l="1"/>
  <c r="M4460" i="10"/>
  <c r="I4461" i="10"/>
  <c r="L4460" i="10"/>
  <c r="I4462" i="10" l="1"/>
  <c r="L4461" i="10"/>
  <c r="J4462" i="10"/>
  <c r="M4461" i="10"/>
  <c r="J4463" i="10" l="1"/>
  <c r="M4462" i="10"/>
  <c r="L4462" i="10"/>
  <c r="I4463" i="10"/>
  <c r="L4463" i="10" l="1"/>
  <c r="I4464" i="10"/>
  <c r="M4463" i="10"/>
  <c r="J4464" i="10"/>
  <c r="J4465" i="10" l="1"/>
  <c r="M4464" i="10"/>
  <c r="L4464" i="10"/>
  <c r="I4465" i="10"/>
  <c r="I4466" i="10" l="1"/>
  <c r="L4465" i="10"/>
  <c r="J4466" i="10"/>
  <c r="M4465" i="10"/>
  <c r="J4467" i="10" l="1"/>
  <c r="M4466" i="10"/>
  <c r="I4467" i="10"/>
  <c r="L4466" i="10"/>
  <c r="I4468" i="10" l="1"/>
  <c r="L4467" i="10"/>
  <c r="M4467" i="10"/>
  <c r="J4468" i="10"/>
  <c r="J4469" i="10" l="1"/>
  <c r="M4468" i="10"/>
  <c r="I4469" i="10"/>
  <c r="L4468" i="10"/>
  <c r="L4469" i="10" l="1"/>
  <c r="I4470" i="10"/>
  <c r="M4469" i="10"/>
  <c r="J4470" i="10"/>
  <c r="J4471" i="10" l="1"/>
  <c r="M4470" i="10"/>
  <c r="L4470" i="10"/>
  <c r="I4471" i="10"/>
  <c r="L4471" i="10" l="1"/>
  <c r="I4472" i="10"/>
  <c r="J4472" i="10"/>
  <c r="M4471" i="10"/>
  <c r="J4473" i="10" l="1"/>
  <c r="M4472" i="10"/>
  <c r="L4472" i="10"/>
  <c r="I4473" i="10"/>
  <c r="L4473" i="10" l="1"/>
  <c r="I4474" i="10"/>
  <c r="J4474" i="10"/>
  <c r="M4473" i="10"/>
  <c r="J4475" i="10" l="1"/>
  <c r="M4474" i="10"/>
  <c r="I4475" i="10"/>
  <c r="L4474" i="10"/>
  <c r="I4476" i="10" l="1"/>
  <c r="L4475" i="10"/>
  <c r="M4475" i="10"/>
  <c r="J4476" i="10"/>
  <c r="J4477" i="10" l="1"/>
  <c r="M4476" i="10"/>
  <c r="I4477" i="10"/>
  <c r="L4476" i="10"/>
  <c r="L4477" i="10" l="1"/>
  <c r="I4478" i="10"/>
  <c r="M4477" i="10"/>
  <c r="J4478" i="10"/>
  <c r="J4479" i="10" l="1"/>
  <c r="M4478" i="10"/>
  <c r="L4478" i="10"/>
  <c r="I4479" i="10"/>
  <c r="I4480" i="10" l="1"/>
  <c r="L4479" i="10"/>
  <c r="M4479" i="10"/>
  <c r="J4480" i="10"/>
  <c r="J4481" i="10" l="1"/>
  <c r="M4480" i="10"/>
  <c r="I4481" i="10"/>
  <c r="L4480" i="10"/>
  <c r="L4481" i="10" l="1"/>
  <c r="I4482" i="10"/>
  <c r="M4481" i="10"/>
  <c r="J4482" i="10"/>
  <c r="J4483" i="10" l="1"/>
  <c r="M4482" i="10"/>
  <c r="I4483" i="10"/>
  <c r="L4482" i="10"/>
  <c r="I4484" i="10" l="1"/>
  <c r="L4483" i="10"/>
  <c r="M4483" i="10"/>
  <c r="J4484" i="10"/>
  <c r="J4485" i="10" l="1"/>
  <c r="M4484" i="10"/>
  <c r="I4485" i="10"/>
  <c r="L4484" i="10"/>
  <c r="L4485" i="10" l="1"/>
  <c r="I4486" i="10"/>
  <c r="J4486" i="10"/>
  <c r="M4485" i="10"/>
  <c r="J4487" i="10" l="1"/>
  <c r="M4486" i="10"/>
  <c r="L4486" i="10"/>
  <c r="I4487" i="10"/>
  <c r="L4487" i="10" l="1"/>
  <c r="I4488" i="10"/>
  <c r="M4487" i="10"/>
  <c r="J4488" i="10"/>
  <c r="J4489" i="10" l="1"/>
  <c r="M4488" i="10"/>
  <c r="L4488" i="10"/>
  <c r="I4489" i="10"/>
  <c r="L4489" i="10" l="1"/>
  <c r="I4490" i="10"/>
  <c r="M4489" i="10"/>
  <c r="J4490" i="10"/>
  <c r="J4491" i="10" l="1"/>
  <c r="M4490" i="10"/>
  <c r="I4491" i="10"/>
  <c r="L4490" i="10"/>
  <c r="I4492" i="10" l="1"/>
  <c r="L4491" i="10"/>
  <c r="M4491" i="10"/>
  <c r="J4492" i="10"/>
  <c r="J4493" i="10" l="1"/>
  <c r="M4492" i="10"/>
  <c r="L4492" i="10"/>
  <c r="I4493" i="10"/>
  <c r="L4493" i="10" l="1"/>
  <c r="I4494" i="10"/>
  <c r="M4493" i="10"/>
  <c r="J4494" i="10"/>
  <c r="J4495" i="10" l="1"/>
  <c r="M4494" i="10"/>
  <c r="L4494" i="10"/>
  <c r="I4495" i="10"/>
  <c r="L4495" i="10" l="1"/>
  <c r="I4496" i="10"/>
  <c r="J4496" i="10"/>
  <c r="M4495" i="10"/>
  <c r="J4497" i="10" l="1"/>
  <c r="M4496" i="10"/>
  <c r="I4497" i="10"/>
  <c r="L4496" i="10"/>
  <c r="L4497" i="10" l="1"/>
  <c r="I4498" i="10"/>
  <c r="M4497" i="10"/>
  <c r="J4498" i="10"/>
  <c r="J4499" i="10" l="1"/>
  <c r="M4498" i="10"/>
  <c r="I4499" i="10"/>
  <c r="L4498" i="10"/>
  <c r="I4500" i="10" l="1"/>
  <c r="L4499" i="10"/>
  <c r="J4500" i="10"/>
  <c r="M4499" i="10"/>
  <c r="J4501" i="10" l="1"/>
  <c r="M4500" i="10"/>
  <c r="I4501" i="10"/>
  <c r="L4500" i="10"/>
  <c r="L4501" i="10" l="1"/>
  <c r="I4502" i="10"/>
  <c r="M4501" i="10"/>
  <c r="J4502" i="10"/>
  <c r="M4502" i="10" l="1"/>
  <c r="J4503" i="10"/>
  <c r="I4503" i="10"/>
  <c r="L4502" i="10"/>
  <c r="L4503" i="10" l="1"/>
  <c r="I4504" i="10"/>
  <c r="M4503" i="10"/>
  <c r="J4504" i="10"/>
  <c r="M4504" i="10" l="1"/>
  <c r="J4505" i="10"/>
  <c r="L4504" i="10"/>
  <c r="I4505" i="10"/>
  <c r="L4505" i="10" l="1"/>
  <c r="I4506" i="10"/>
  <c r="M4505" i="10"/>
  <c r="J4506" i="10"/>
  <c r="J4507" i="10" l="1"/>
  <c r="M4506" i="10"/>
  <c r="I4507" i="10"/>
  <c r="L4506" i="10"/>
  <c r="I4508" i="10" l="1"/>
  <c r="L4507" i="10"/>
  <c r="J4508" i="10"/>
  <c r="M4507" i="10"/>
  <c r="J4509" i="10" l="1"/>
  <c r="M4508" i="10"/>
  <c r="I4509" i="10"/>
  <c r="L4508" i="10"/>
  <c r="L4509" i="10" l="1"/>
  <c r="I4510" i="10"/>
  <c r="J4510" i="10"/>
  <c r="M4509" i="10"/>
  <c r="J4511" i="10" l="1"/>
  <c r="M4510" i="10"/>
  <c r="L4510" i="10"/>
  <c r="I4511" i="10"/>
  <c r="L4511" i="10" l="1"/>
  <c r="I4512" i="10"/>
  <c r="J4512" i="10"/>
  <c r="M4511" i="10"/>
  <c r="M4512" i="10" l="1"/>
  <c r="J4513" i="10"/>
  <c r="L4512" i="10"/>
  <c r="I4513" i="10"/>
  <c r="L4513" i="10" l="1"/>
  <c r="I4514" i="10"/>
  <c r="J4514" i="10"/>
  <c r="M4513" i="10"/>
  <c r="J4515" i="10" l="1"/>
  <c r="M4514" i="10"/>
  <c r="L4514" i="10"/>
  <c r="I4515" i="10"/>
  <c r="I4516" i="10" l="1"/>
  <c r="L4515" i="10"/>
  <c r="J4516" i="10"/>
  <c r="M4515" i="10"/>
  <c r="J4517" i="10" l="1"/>
  <c r="M4516" i="10"/>
  <c r="I4517" i="10"/>
  <c r="L4516" i="10"/>
  <c r="L4517" i="10" l="1"/>
  <c r="I4518" i="10"/>
  <c r="M4517" i="10"/>
  <c r="J4518" i="10"/>
  <c r="J4519" i="10" l="1"/>
  <c r="M4518" i="10"/>
  <c r="L4518" i="10"/>
  <c r="I4519" i="10"/>
  <c r="L4519" i="10" l="1"/>
  <c r="I4520" i="10"/>
  <c r="J4520" i="10"/>
  <c r="M4519" i="10"/>
  <c r="J4521" i="10" l="1"/>
  <c r="M4520" i="10"/>
  <c r="L4520" i="10"/>
  <c r="I4521" i="10"/>
  <c r="L4521" i="10" l="1"/>
  <c r="I4522" i="10"/>
  <c r="J4522" i="10"/>
  <c r="M4521" i="10"/>
  <c r="J4523" i="10" l="1"/>
  <c r="M4522" i="10"/>
  <c r="I4523" i="10"/>
  <c r="L4522" i="10"/>
  <c r="I4524" i="10" l="1"/>
  <c r="L4523" i="10"/>
  <c r="J4524" i="10"/>
  <c r="M4523" i="10"/>
  <c r="J4525" i="10" l="1"/>
  <c r="M4524" i="10"/>
  <c r="I4525" i="10"/>
  <c r="L4524" i="10"/>
  <c r="L4525" i="10" l="1"/>
  <c r="I4526" i="10"/>
  <c r="J4526" i="10"/>
  <c r="M4525" i="10"/>
  <c r="J4527" i="10" l="1"/>
  <c r="M4526" i="10"/>
  <c r="I4527" i="10"/>
  <c r="L4526" i="10"/>
  <c r="L4527" i="10" l="1"/>
  <c r="I4528" i="10"/>
  <c r="J4528" i="10"/>
  <c r="M4527" i="10"/>
  <c r="J4529" i="10" l="1"/>
  <c r="M4528" i="10"/>
  <c r="L4528" i="10"/>
  <c r="I4529" i="10"/>
  <c r="L4529" i="10" l="1"/>
  <c r="I4530" i="10"/>
  <c r="J4530" i="10"/>
  <c r="M4529" i="10"/>
  <c r="J4531" i="10" l="1"/>
  <c r="M4530" i="10"/>
  <c r="L4530" i="10"/>
  <c r="I4531" i="10"/>
  <c r="I4532" i="10" l="1"/>
  <c r="L4531" i="10"/>
  <c r="J4532" i="10"/>
  <c r="M4531" i="10"/>
  <c r="J4533" i="10" l="1"/>
  <c r="M4532" i="10"/>
  <c r="I4533" i="10"/>
  <c r="L4532" i="10"/>
  <c r="L4533" i="10" l="1"/>
  <c r="I4534" i="10"/>
  <c r="J4534" i="10"/>
  <c r="M4533" i="10"/>
  <c r="J4535" i="10" l="1"/>
  <c r="M4534" i="10"/>
  <c r="L4534" i="10"/>
  <c r="I4535" i="10"/>
  <c r="L4535" i="10" l="1"/>
  <c r="I4536" i="10"/>
  <c r="J4536" i="10"/>
  <c r="M4535" i="10"/>
  <c r="J4537" i="10" l="1"/>
  <c r="M4536" i="10"/>
  <c r="L4536" i="10"/>
  <c r="I4537" i="10"/>
  <c r="L4537" i="10" l="1"/>
  <c r="I4538" i="10"/>
  <c r="M4537" i="10"/>
  <c r="J4538" i="10"/>
  <c r="J4539" i="10" l="1"/>
  <c r="M4538" i="10"/>
  <c r="I4539" i="10"/>
  <c r="L4538" i="10"/>
  <c r="I4540" i="10" l="1"/>
  <c r="L4539" i="10"/>
  <c r="J4540" i="10"/>
  <c r="M4539" i="10"/>
  <c r="R66" i="10" l="1"/>
  <c r="AB22" i="10" s="1"/>
  <c r="J4541" i="10"/>
  <c r="M4540" i="10"/>
  <c r="Q66" i="10"/>
  <c r="AA22" i="10" s="1"/>
  <c r="I4541" i="10"/>
  <c r="L4540" i="10"/>
  <c r="L4541" i="10" l="1"/>
  <c r="I4542" i="10"/>
  <c r="J4542" i="10"/>
  <c r="M4541" i="10"/>
  <c r="J4543" i="10" l="1"/>
  <c r="M4542" i="10"/>
  <c r="L4542" i="10"/>
  <c r="I4543" i="10"/>
  <c r="L4543" i="10" l="1"/>
  <c r="I4544" i="10"/>
  <c r="J4544" i="10"/>
  <c r="M4543" i="10"/>
  <c r="J4545" i="10" l="1"/>
  <c r="M4544" i="10"/>
  <c r="L4544" i="10"/>
  <c r="I4545" i="10"/>
  <c r="L4545" i="10" l="1"/>
  <c r="I4546" i="10"/>
  <c r="J4546" i="10"/>
  <c r="M4545" i="10"/>
  <c r="J4547" i="10" l="1"/>
  <c r="M4546" i="10"/>
  <c r="I4547" i="10"/>
  <c r="L4546" i="10"/>
  <c r="I4548" i="10" l="1"/>
  <c r="L4547" i="10"/>
  <c r="J4548" i="10"/>
  <c r="M4547" i="10"/>
  <c r="J4549" i="10" l="1"/>
  <c r="M4548" i="10"/>
  <c r="I4549" i="10"/>
  <c r="L4548" i="10"/>
  <c r="L4549" i="10" l="1"/>
  <c r="I4550" i="10"/>
  <c r="M4549" i="10"/>
  <c r="J4550" i="10"/>
  <c r="J4551" i="10" l="1"/>
  <c r="M4550" i="10"/>
  <c r="I4551" i="10"/>
  <c r="L4550" i="10"/>
  <c r="L4551" i="10" l="1"/>
  <c r="I4552" i="10"/>
  <c r="M4551" i="10"/>
  <c r="J4552" i="10"/>
  <c r="J4553" i="10" l="1"/>
  <c r="M4552" i="10"/>
  <c r="L4552" i="10"/>
  <c r="I4553" i="10"/>
  <c r="L4553" i="10" l="1"/>
  <c r="I4554" i="10"/>
  <c r="M4553" i="10"/>
  <c r="J4554" i="10"/>
  <c r="J4555" i="10" l="1"/>
  <c r="M4554" i="10"/>
  <c r="I4555" i="10"/>
  <c r="L4554" i="10"/>
  <c r="I4556" i="10" l="1"/>
  <c r="L4555" i="10"/>
  <c r="M4555" i="10"/>
  <c r="J4556" i="10"/>
  <c r="J4557" i="10" l="1"/>
  <c r="M4556" i="10"/>
  <c r="I4557" i="10"/>
  <c r="L4556" i="10"/>
  <c r="L4557" i="10" l="1"/>
  <c r="I4558" i="10"/>
  <c r="J4558" i="10"/>
  <c r="M4557" i="10"/>
  <c r="J4559" i="10" l="1"/>
  <c r="M4558" i="10"/>
  <c r="L4558" i="10"/>
  <c r="I4559" i="10"/>
  <c r="L4559" i="10" l="1"/>
  <c r="I4560" i="10"/>
  <c r="J4560" i="10"/>
  <c r="M4559" i="10"/>
  <c r="J4561" i="10" l="1"/>
  <c r="M4560" i="10"/>
  <c r="L4560" i="10"/>
  <c r="I4561" i="10"/>
  <c r="L4561" i="10" l="1"/>
  <c r="I4562" i="10"/>
  <c r="M4561" i="10"/>
  <c r="J4562" i="10"/>
  <c r="J4563" i="10" l="1"/>
  <c r="M4562" i="10"/>
  <c r="L4562" i="10"/>
  <c r="I4563" i="10"/>
  <c r="I4564" i="10" l="1"/>
  <c r="L4563" i="10"/>
  <c r="J4564" i="10"/>
  <c r="M4563" i="10"/>
  <c r="J4565" i="10" l="1"/>
  <c r="M4564" i="10"/>
  <c r="L4564" i="10"/>
  <c r="I4565" i="10"/>
  <c r="L4565" i="10" l="1"/>
  <c r="I4566" i="10"/>
  <c r="J4566" i="10"/>
  <c r="M4565" i="10"/>
  <c r="J4567" i="10" l="1"/>
  <c r="M4566" i="10"/>
  <c r="L4566" i="10"/>
  <c r="I4567" i="10"/>
  <c r="L4567" i="10" l="1"/>
  <c r="I4568" i="10"/>
  <c r="J4568" i="10"/>
  <c r="M4567" i="10"/>
  <c r="J4569" i="10" l="1"/>
  <c r="M4568" i="10"/>
  <c r="I4569" i="10"/>
  <c r="L4568" i="10"/>
  <c r="I4570" i="10" l="1"/>
  <c r="L4569" i="10"/>
  <c r="J4570" i="10"/>
  <c r="M4569" i="10"/>
  <c r="J4571" i="10" l="1"/>
  <c r="M4570" i="10"/>
  <c r="I4571" i="10"/>
  <c r="L4570" i="10"/>
  <c r="I4572" i="10" l="1"/>
  <c r="L4571" i="10"/>
  <c r="J4572" i="10"/>
  <c r="M4571" i="10"/>
  <c r="J4573" i="10" l="1"/>
  <c r="M4572" i="10"/>
  <c r="I4573" i="10"/>
  <c r="L4572" i="10"/>
  <c r="L4573" i="10" l="1"/>
  <c r="I4574" i="10"/>
  <c r="M4573" i="10"/>
  <c r="J4574" i="10"/>
  <c r="J4575" i="10" l="1"/>
  <c r="M4574" i="10"/>
  <c r="L4574" i="10"/>
  <c r="I4575" i="10"/>
  <c r="L4575" i="10" l="1"/>
  <c r="I4576" i="10"/>
  <c r="J4576" i="10"/>
  <c r="M4575" i="10"/>
  <c r="J4577" i="10" l="1"/>
  <c r="M4576" i="10"/>
  <c r="L4576" i="10"/>
  <c r="I4577" i="10"/>
  <c r="I4578" i="10" l="1"/>
  <c r="L4577" i="10"/>
  <c r="M4577" i="10"/>
  <c r="J4578" i="10"/>
  <c r="J4579" i="10" l="1"/>
  <c r="M4578" i="10"/>
  <c r="I4579" i="10"/>
  <c r="L4578" i="10"/>
  <c r="I4580" i="10" l="1"/>
  <c r="L4579" i="10"/>
  <c r="J4580" i="10"/>
  <c r="M4579" i="10"/>
  <c r="J4581" i="10" l="1"/>
  <c r="M4580" i="10"/>
  <c r="I4581" i="10"/>
  <c r="L4580" i="10"/>
  <c r="L4581" i="10" l="1"/>
  <c r="I4582" i="10"/>
  <c r="M4581" i="10"/>
  <c r="J4582" i="10"/>
  <c r="J4583" i="10" l="1"/>
  <c r="M4582" i="10"/>
  <c r="I4583" i="10"/>
  <c r="L4582" i="10"/>
  <c r="L4583" i="10" l="1"/>
  <c r="I4584" i="10"/>
  <c r="J4584" i="10"/>
  <c r="M4583" i="10"/>
  <c r="J4585" i="10" l="1"/>
  <c r="M4584" i="10"/>
  <c r="I4585" i="10"/>
  <c r="L4584" i="10"/>
  <c r="L4585" i="10" l="1"/>
  <c r="I4586" i="10"/>
  <c r="J4586" i="10"/>
  <c r="M4585" i="10"/>
  <c r="J4587" i="10" l="1"/>
  <c r="M4586" i="10"/>
  <c r="L4586" i="10"/>
  <c r="I4587" i="10"/>
  <c r="I4588" i="10" l="1"/>
  <c r="L4587" i="10"/>
  <c r="J4588" i="10"/>
  <c r="M4587" i="10"/>
  <c r="J4589" i="10" l="1"/>
  <c r="M4588" i="10"/>
  <c r="I4589" i="10"/>
  <c r="L4588" i="10"/>
  <c r="L4589" i="10" l="1"/>
  <c r="I4590" i="10"/>
  <c r="M4589" i="10"/>
  <c r="J4590" i="10"/>
  <c r="J4591" i="10" l="1"/>
  <c r="M4590" i="10"/>
  <c r="L4590" i="10"/>
  <c r="I4591" i="10"/>
  <c r="L4591" i="10" l="1"/>
  <c r="I4592" i="10"/>
  <c r="J4592" i="10"/>
  <c r="M4591" i="10"/>
  <c r="J4593" i="10" l="1"/>
  <c r="M4592" i="10"/>
  <c r="L4592" i="10"/>
  <c r="I4593" i="10"/>
  <c r="L4593" i="10" l="1"/>
  <c r="I4594" i="10"/>
  <c r="M4593" i="10"/>
  <c r="J4594" i="10"/>
  <c r="J4595" i="10" l="1"/>
  <c r="M4594" i="10"/>
  <c r="L4594" i="10"/>
  <c r="I4595" i="10"/>
  <c r="I4596" i="10" l="1"/>
  <c r="L4595" i="10"/>
  <c r="J4596" i="10"/>
  <c r="M4595" i="10"/>
  <c r="J4597" i="10" l="1"/>
  <c r="M4596" i="10"/>
  <c r="I4597" i="10"/>
  <c r="L4596" i="10"/>
  <c r="L4597" i="10" l="1"/>
  <c r="I4598" i="10"/>
  <c r="J4598" i="10"/>
  <c r="M4597" i="10"/>
  <c r="J4599" i="10" l="1"/>
  <c r="M4598" i="10"/>
  <c r="L4598" i="10"/>
  <c r="I4599" i="10"/>
  <c r="L4599" i="10" l="1"/>
  <c r="I4600" i="10"/>
  <c r="J4600" i="10"/>
  <c r="M4599" i="10"/>
  <c r="M4600" i="10" l="1"/>
  <c r="J4601" i="10"/>
  <c r="L4600" i="10"/>
  <c r="I4601" i="10"/>
  <c r="I4602" i="10" l="1"/>
  <c r="L4601" i="10"/>
  <c r="J4602" i="10"/>
  <c r="M4601" i="10"/>
  <c r="M4602" i="10" l="1"/>
  <c r="J4603" i="10"/>
  <c r="I4603" i="10"/>
  <c r="L4602" i="10"/>
  <c r="I4604" i="10" l="1"/>
  <c r="L4603" i="10"/>
  <c r="J4604" i="10"/>
  <c r="M4603" i="10"/>
  <c r="J4605" i="10" l="1"/>
  <c r="M4604" i="10"/>
  <c r="I4605" i="10"/>
  <c r="L4604" i="10"/>
  <c r="L4605" i="10" l="1"/>
  <c r="I4606" i="10"/>
  <c r="J4606" i="10"/>
  <c r="M4605" i="10"/>
  <c r="M4606" i="10" l="1"/>
  <c r="J4607" i="10"/>
  <c r="L4606" i="10"/>
  <c r="I4607" i="10"/>
  <c r="L4607" i="10" l="1"/>
  <c r="I4608" i="10"/>
  <c r="J4608" i="10"/>
  <c r="M4607" i="10"/>
  <c r="M4608" i="10" l="1"/>
  <c r="J4609" i="10"/>
  <c r="I4609" i="10"/>
  <c r="L4608" i="10"/>
  <c r="L4609" i="10" l="1"/>
  <c r="I4610" i="10"/>
  <c r="J4610" i="10"/>
  <c r="M4609" i="10"/>
  <c r="J4611" i="10" l="1"/>
  <c r="M4610" i="10"/>
  <c r="I4611" i="10"/>
  <c r="L4610" i="10"/>
  <c r="I4612" i="10" l="1"/>
  <c r="L4611" i="10"/>
  <c r="J4612" i="10"/>
  <c r="M4611" i="10"/>
  <c r="J4613" i="10" l="1"/>
  <c r="M4612" i="10"/>
  <c r="I4613" i="10"/>
  <c r="L4612" i="10"/>
  <c r="L4613" i="10" l="1"/>
  <c r="I4614" i="10"/>
  <c r="J4614" i="10"/>
  <c r="M4613" i="10"/>
  <c r="J4615" i="10" l="1"/>
  <c r="M4614" i="10"/>
  <c r="L4614" i="10"/>
  <c r="I4615" i="10"/>
  <c r="L4615" i="10" l="1"/>
  <c r="I4616" i="10"/>
  <c r="J4616" i="10"/>
  <c r="M4615" i="10"/>
  <c r="J4617" i="10" l="1"/>
  <c r="M4616" i="10"/>
  <c r="I4617" i="10"/>
  <c r="L4616" i="10"/>
  <c r="L4617" i="10" l="1"/>
  <c r="I4618" i="10"/>
  <c r="M4617" i="10"/>
  <c r="J4618" i="10"/>
  <c r="J4619" i="10" l="1"/>
  <c r="M4618" i="10"/>
  <c r="I4619" i="10"/>
  <c r="L4618" i="10"/>
  <c r="I4620" i="10" l="1"/>
  <c r="L4619" i="10"/>
  <c r="J4620" i="10"/>
  <c r="M4619" i="10"/>
  <c r="J4621" i="10" l="1"/>
  <c r="M4620" i="10"/>
  <c r="I4621" i="10"/>
  <c r="L4620" i="10"/>
  <c r="L4621" i="10" l="1"/>
  <c r="I4622" i="10"/>
  <c r="M4621" i="10"/>
  <c r="J4622" i="10"/>
  <c r="J4623" i="10" l="1"/>
  <c r="M4622" i="10"/>
  <c r="L4622" i="10"/>
  <c r="I4623" i="10"/>
  <c r="L4623" i="10" l="1"/>
  <c r="I4624" i="10"/>
  <c r="J4624" i="10"/>
  <c r="M4623" i="10"/>
  <c r="J4625" i="10" l="1"/>
  <c r="M4624" i="10"/>
  <c r="I4625" i="10"/>
  <c r="L4624" i="10"/>
  <c r="L4625" i="10" l="1"/>
  <c r="I4626" i="10"/>
  <c r="J4626" i="10"/>
  <c r="M4625" i="10"/>
  <c r="J4627" i="10" l="1"/>
  <c r="M4626" i="10"/>
  <c r="L4626" i="10"/>
  <c r="I4627" i="10"/>
  <c r="I4628" i="10" l="1"/>
  <c r="L4627" i="10"/>
  <c r="J4628" i="10"/>
  <c r="M4627" i="10"/>
  <c r="J4629" i="10" l="1"/>
  <c r="M4628" i="10"/>
  <c r="I4629" i="10"/>
  <c r="L4628" i="10"/>
  <c r="L4629" i="10" l="1"/>
  <c r="I4630" i="10"/>
  <c r="M4629" i="10"/>
  <c r="J4630" i="10"/>
  <c r="J4631" i="10" l="1"/>
  <c r="M4630" i="10"/>
  <c r="L4630" i="10"/>
  <c r="I4631" i="10"/>
  <c r="L4631" i="10" l="1"/>
  <c r="I4632" i="10"/>
  <c r="M4631" i="10"/>
  <c r="J4632" i="10"/>
  <c r="J4633" i="10" l="1"/>
  <c r="M4632" i="10"/>
  <c r="I4633" i="10"/>
  <c r="L4632" i="10"/>
  <c r="L4633" i="10" l="1"/>
  <c r="I4634" i="10"/>
  <c r="J4634" i="10"/>
  <c r="M4633" i="10"/>
  <c r="J4635" i="10" l="1"/>
  <c r="M4634" i="10"/>
  <c r="I4635" i="10"/>
  <c r="L4634" i="10"/>
  <c r="I4636" i="10" l="1"/>
  <c r="L4635" i="10"/>
  <c r="J4636" i="10"/>
  <c r="M4635" i="10"/>
  <c r="J4637" i="10" l="1"/>
  <c r="M4636" i="10"/>
  <c r="I4637" i="10"/>
  <c r="L4636" i="10"/>
  <c r="L4637" i="10" l="1"/>
  <c r="I4638" i="10"/>
  <c r="M4637" i="10"/>
  <c r="J4638" i="10"/>
  <c r="J4639" i="10" l="1"/>
  <c r="M4638" i="10"/>
  <c r="I4639" i="10"/>
  <c r="L4638" i="10"/>
  <c r="L4639" i="10" l="1"/>
  <c r="I4640" i="10"/>
  <c r="J4640" i="10"/>
  <c r="M4639" i="10"/>
  <c r="J4641" i="10" l="1"/>
  <c r="M4640" i="10"/>
  <c r="L4640" i="10"/>
  <c r="I4641" i="10"/>
  <c r="L4641" i="10" l="1"/>
  <c r="I4642" i="10"/>
  <c r="J4642" i="10"/>
  <c r="M4641" i="10"/>
  <c r="M4642" i="10" l="1"/>
  <c r="J4643" i="10"/>
  <c r="I4643" i="10"/>
  <c r="L4642" i="10"/>
  <c r="L4643" i="10" l="1"/>
  <c r="I4644" i="10"/>
  <c r="M4643" i="10"/>
  <c r="J4644" i="10"/>
  <c r="M4644" i="10" l="1"/>
  <c r="J4645" i="10"/>
  <c r="I4645" i="10"/>
  <c r="L4644" i="10"/>
  <c r="L4645" i="10" l="1"/>
  <c r="I4646" i="10"/>
  <c r="M4645" i="10"/>
  <c r="J4646" i="10"/>
  <c r="J4647" i="10" l="1"/>
  <c r="M4646" i="10"/>
  <c r="L4646" i="10"/>
  <c r="I4647" i="10"/>
  <c r="L4647" i="10" l="1"/>
  <c r="I4648" i="10"/>
  <c r="J4648" i="10"/>
  <c r="M4647" i="10"/>
  <c r="J4649" i="10" l="1"/>
  <c r="M4648" i="10"/>
  <c r="L4648" i="10"/>
  <c r="I4649" i="10"/>
  <c r="I4650" i="10" l="1"/>
  <c r="L4649" i="10"/>
  <c r="J4650" i="10"/>
  <c r="M4649" i="10"/>
  <c r="J4651" i="10" l="1"/>
  <c r="M4650" i="10"/>
  <c r="I4651" i="10"/>
  <c r="L4650" i="10"/>
  <c r="I4652" i="10" l="1"/>
  <c r="L4651" i="10"/>
  <c r="J4652" i="10"/>
  <c r="M4651" i="10"/>
  <c r="J4653" i="10" l="1"/>
  <c r="M4652" i="10"/>
  <c r="I4653" i="10"/>
  <c r="L4652" i="10"/>
  <c r="L4653" i="10" l="1"/>
  <c r="I4654" i="10"/>
  <c r="M4653" i="10"/>
  <c r="J4654" i="10"/>
  <c r="J4655" i="10" l="1"/>
  <c r="M4654" i="10"/>
  <c r="L4654" i="10"/>
  <c r="I4655" i="10"/>
  <c r="I4656" i="10" l="1"/>
  <c r="L4655" i="10"/>
  <c r="J4656" i="10"/>
  <c r="M4655" i="10"/>
  <c r="J4657" i="10" l="1"/>
  <c r="M4656" i="10"/>
  <c r="L4656" i="10"/>
  <c r="I4657" i="10"/>
  <c r="L4657" i="10" l="1"/>
  <c r="I4658" i="10"/>
  <c r="M4657" i="10"/>
  <c r="J4658" i="10"/>
  <c r="J4659" i="10" l="1"/>
  <c r="M4658" i="10"/>
  <c r="I4659" i="10"/>
  <c r="L4658" i="10"/>
  <c r="I4660" i="10" l="1"/>
  <c r="L4659" i="10"/>
  <c r="M4659" i="10"/>
  <c r="J4660" i="10"/>
  <c r="J4661" i="10" l="1"/>
  <c r="M4660" i="10"/>
  <c r="I4661" i="10"/>
  <c r="L4660" i="10"/>
  <c r="L4661" i="10" l="1"/>
  <c r="I4662" i="10"/>
  <c r="M4661" i="10"/>
  <c r="J4662" i="10"/>
  <c r="J4663" i="10" l="1"/>
  <c r="M4662" i="10"/>
  <c r="I4663" i="10"/>
  <c r="L4662" i="10"/>
  <c r="I4664" i="10" l="1"/>
  <c r="L4663" i="10"/>
  <c r="J4664" i="10"/>
  <c r="M4663" i="10"/>
  <c r="J4665" i="10" l="1"/>
  <c r="M4664" i="10"/>
  <c r="L4664" i="10"/>
  <c r="I4665" i="10"/>
  <c r="L4665" i="10" l="1"/>
  <c r="I4666" i="10"/>
  <c r="M4665" i="10"/>
  <c r="J4666" i="10"/>
  <c r="J4667" i="10" l="1"/>
  <c r="M4666" i="10"/>
  <c r="L4666" i="10"/>
  <c r="I4667" i="10"/>
  <c r="I4668" i="10" l="1"/>
  <c r="L4667" i="10"/>
  <c r="M4667" i="10"/>
  <c r="J4668" i="10"/>
  <c r="J4669" i="10" l="1"/>
  <c r="M4668" i="10"/>
  <c r="L4668" i="10"/>
  <c r="I4669" i="10"/>
  <c r="L4669" i="10" l="1"/>
  <c r="I4670" i="10"/>
  <c r="J4670" i="10"/>
  <c r="M4669" i="10"/>
  <c r="J4671" i="10" l="1"/>
  <c r="M4670" i="10"/>
  <c r="L4670" i="10"/>
  <c r="I4671" i="10"/>
  <c r="I4672" i="10" l="1"/>
  <c r="L4671" i="10"/>
  <c r="J4672" i="10"/>
  <c r="M4671" i="10"/>
  <c r="J4673" i="10" l="1"/>
  <c r="M4672" i="10"/>
  <c r="I4673" i="10"/>
  <c r="L4672" i="10"/>
  <c r="L4673" i="10" l="1"/>
  <c r="I4674" i="10"/>
  <c r="J4674" i="10"/>
  <c r="M4673" i="10"/>
  <c r="J4675" i="10" l="1"/>
  <c r="M4674" i="10"/>
  <c r="L4674" i="10"/>
  <c r="I4675" i="10"/>
  <c r="I4676" i="10" l="1"/>
  <c r="L4675" i="10"/>
  <c r="J4676" i="10"/>
  <c r="M4675" i="10"/>
  <c r="J4677" i="10" l="1"/>
  <c r="M4676" i="10"/>
  <c r="L4676" i="10"/>
  <c r="I4677" i="10"/>
  <c r="L4677" i="10" l="1"/>
  <c r="I4678" i="10"/>
  <c r="M4677" i="10"/>
  <c r="J4678" i="10"/>
  <c r="J4679" i="10" l="1"/>
  <c r="M4678" i="10"/>
  <c r="L4678" i="10"/>
  <c r="I4679" i="10"/>
  <c r="L4679" i="10" l="1"/>
  <c r="I4680" i="10"/>
  <c r="M4679" i="10"/>
  <c r="J4680" i="10"/>
  <c r="J4681" i="10" l="1"/>
  <c r="M4680" i="10"/>
  <c r="L4680" i="10"/>
  <c r="I4681" i="10"/>
  <c r="L4681" i="10" l="1"/>
  <c r="I4682" i="10"/>
  <c r="J4682" i="10"/>
  <c r="M4681" i="10"/>
  <c r="J4683" i="10" l="1"/>
  <c r="M4682" i="10"/>
  <c r="I4683" i="10"/>
  <c r="L4682" i="10"/>
  <c r="I4684" i="10" l="1"/>
  <c r="L4683" i="10"/>
  <c r="J4684" i="10"/>
  <c r="M4683" i="10"/>
  <c r="M4684" i="10" l="1"/>
  <c r="J4685" i="10"/>
  <c r="I4685" i="10"/>
  <c r="L4684" i="10"/>
  <c r="L4685" i="10" l="1"/>
  <c r="I4686" i="10"/>
  <c r="J4686" i="10"/>
  <c r="M4685" i="10"/>
  <c r="M4686" i="10" l="1"/>
  <c r="J4687" i="10"/>
  <c r="I4687" i="10"/>
  <c r="L4686" i="10"/>
  <c r="L4687" i="10" l="1"/>
  <c r="I4688" i="10"/>
  <c r="J4688" i="10"/>
  <c r="M4687" i="10"/>
  <c r="J4689" i="10" l="1"/>
  <c r="M4688" i="10"/>
  <c r="L4688" i="10"/>
  <c r="I4689" i="10"/>
  <c r="L4689" i="10" l="1"/>
  <c r="I4690" i="10"/>
  <c r="J4690" i="10"/>
  <c r="M4689" i="10"/>
  <c r="J4691" i="10" l="1"/>
  <c r="M4690" i="10"/>
  <c r="L4690" i="10"/>
  <c r="I4691" i="10"/>
  <c r="I4692" i="10" l="1"/>
  <c r="L4691" i="10"/>
  <c r="J4692" i="10"/>
  <c r="M4691" i="10"/>
  <c r="J4693" i="10" l="1"/>
  <c r="M4692" i="10"/>
  <c r="I4693" i="10"/>
  <c r="L4692" i="10"/>
  <c r="L4693" i="10" l="1"/>
  <c r="I4694" i="10"/>
  <c r="J4694" i="10"/>
  <c r="M4693" i="10"/>
  <c r="J4695" i="10" l="1"/>
  <c r="M4694" i="10"/>
  <c r="I4695" i="10"/>
  <c r="L4694" i="10"/>
  <c r="I4696" i="10" l="1"/>
  <c r="L4695" i="10"/>
  <c r="J4696" i="10"/>
  <c r="M4695" i="10"/>
  <c r="J4697" i="10" l="1"/>
  <c r="M4696" i="10"/>
  <c r="L4696" i="10"/>
  <c r="I4697" i="10"/>
  <c r="L4697" i="10" l="1"/>
  <c r="I4698" i="10"/>
  <c r="J4698" i="10"/>
  <c r="M4697" i="10"/>
  <c r="M4698" i="10" l="1"/>
  <c r="J4699" i="10"/>
  <c r="L4698" i="10"/>
  <c r="I4699" i="10"/>
  <c r="I4700" i="10" l="1"/>
  <c r="L4699" i="10"/>
  <c r="J4700" i="10"/>
  <c r="M4699" i="10"/>
  <c r="J4701" i="10" l="1"/>
  <c r="M4700" i="10"/>
  <c r="I4701" i="10"/>
  <c r="L4700" i="10"/>
  <c r="L4701" i="10" l="1"/>
  <c r="I4702" i="10"/>
  <c r="J4702" i="10"/>
  <c r="M4701" i="10"/>
  <c r="M4702" i="10" l="1"/>
  <c r="J4703" i="10"/>
  <c r="I4703" i="10"/>
  <c r="L4702" i="10"/>
  <c r="L4703" i="10" l="1"/>
  <c r="I4704" i="10"/>
  <c r="J4704" i="10"/>
  <c r="M4703" i="10"/>
  <c r="M4704" i="10" l="1"/>
  <c r="J4705" i="10"/>
  <c r="L4704" i="10"/>
  <c r="I4705" i="10"/>
  <c r="L4705" i="10" l="1"/>
  <c r="I4706" i="10"/>
  <c r="J4706" i="10"/>
  <c r="M4705" i="10"/>
  <c r="J4707" i="10" l="1"/>
  <c r="M4706" i="10"/>
  <c r="L4706" i="10"/>
  <c r="I4707" i="10"/>
  <c r="I4708" i="10" l="1"/>
  <c r="L4707" i="10"/>
  <c r="J4708" i="10"/>
  <c r="M4707" i="10"/>
  <c r="J4709" i="10" l="1"/>
  <c r="M4708" i="10"/>
  <c r="L4708" i="10"/>
  <c r="I4709" i="10"/>
  <c r="L4709" i="10" l="1"/>
  <c r="I4710" i="10"/>
  <c r="J4710" i="10"/>
  <c r="M4709" i="10"/>
  <c r="J4711" i="10" l="1"/>
  <c r="M4710" i="10"/>
  <c r="I4711" i="10"/>
  <c r="L4710" i="10"/>
  <c r="L4711" i="10" l="1"/>
  <c r="I4712" i="10"/>
  <c r="J4712" i="10"/>
  <c r="M4711" i="10"/>
  <c r="J4713" i="10" l="1"/>
  <c r="M4712" i="10"/>
  <c r="I4713" i="10"/>
  <c r="L4712" i="10"/>
  <c r="L4713" i="10" l="1"/>
  <c r="I4714" i="10"/>
  <c r="M4713" i="10"/>
  <c r="J4714" i="10"/>
  <c r="J4715" i="10" l="1"/>
  <c r="M4714" i="10"/>
  <c r="I4715" i="10"/>
  <c r="L4714" i="10"/>
  <c r="L4715" i="10" l="1"/>
  <c r="I4716" i="10"/>
  <c r="J4716" i="10"/>
  <c r="M4715" i="10"/>
  <c r="J4717" i="10" l="1"/>
  <c r="M4716" i="10"/>
  <c r="L4716" i="10"/>
  <c r="I4717" i="10"/>
  <c r="L4717" i="10" l="1"/>
  <c r="I4718" i="10"/>
  <c r="J4718" i="10"/>
  <c r="M4717" i="10"/>
  <c r="J4719" i="10" l="1"/>
  <c r="M4718" i="10"/>
  <c r="L4718" i="10"/>
  <c r="I4719" i="10"/>
  <c r="L4719" i="10" l="1"/>
  <c r="I4720" i="10"/>
  <c r="J4720" i="10"/>
  <c r="M4719" i="10"/>
  <c r="J4721" i="10" l="1"/>
  <c r="M4720" i="10"/>
  <c r="L4720" i="10"/>
  <c r="I4721" i="10"/>
  <c r="L4721" i="10" l="1"/>
  <c r="I4722" i="10"/>
  <c r="M4721" i="10"/>
  <c r="J4722" i="10"/>
  <c r="J4723" i="10" l="1"/>
  <c r="M4722" i="10"/>
  <c r="I4723" i="10"/>
  <c r="L4722" i="10"/>
  <c r="I4724" i="10" l="1"/>
  <c r="L4723" i="10"/>
  <c r="M4723" i="10"/>
  <c r="J4724" i="10"/>
  <c r="M4724" i="10" l="1"/>
  <c r="J4725" i="10"/>
  <c r="I4725" i="10"/>
  <c r="L4724" i="10"/>
  <c r="L4725" i="10" l="1"/>
  <c r="I4726" i="10"/>
  <c r="J4726" i="10"/>
  <c r="M4725" i="10"/>
  <c r="J4727" i="10" l="1"/>
  <c r="M4726" i="10"/>
  <c r="I4727" i="10"/>
  <c r="L4726" i="10"/>
  <c r="L4727" i="10" l="1"/>
  <c r="I4728" i="10"/>
  <c r="J4728" i="10"/>
  <c r="M4727" i="10"/>
  <c r="J4729" i="10" l="1"/>
  <c r="M4728" i="10"/>
  <c r="L4728" i="10"/>
  <c r="I4729" i="10"/>
  <c r="L4729" i="10" l="1"/>
  <c r="I4730" i="10"/>
  <c r="J4730" i="10"/>
  <c r="M4729" i="10"/>
  <c r="J4731" i="10" l="1"/>
  <c r="M4730" i="10"/>
  <c r="I4731" i="10"/>
  <c r="L4730" i="10"/>
  <c r="I4732" i="10" l="1"/>
  <c r="L4731" i="10"/>
  <c r="J4732" i="10"/>
  <c r="M4731" i="10"/>
  <c r="J4733" i="10" l="1"/>
  <c r="M4732" i="10"/>
  <c r="I4733" i="10"/>
  <c r="L4732" i="10"/>
  <c r="L4733" i="10" l="1"/>
  <c r="I4734" i="10"/>
  <c r="J4734" i="10"/>
  <c r="M4733" i="10"/>
  <c r="J4735" i="10" l="1"/>
  <c r="M4734" i="10"/>
  <c r="I4735" i="10"/>
  <c r="L4734" i="10"/>
  <c r="L4735" i="10" l="1"/>
  <c r="I4736" i="10"/>
  <c r="J4736" i="10"/>
  <c r="M4735" i="10"/>
  <c r="J4737" i="10" l="1"/>
  <c r="M4736" i="10"/>
  <c r="I4737" i="10"/>
  <c r="L4736" i="10"/>
  <c r="I4738" i="10" l="1"/>
  <c r="L4737" i="10"/>
  <c r="J4738" i="10"/>
  <c r="M4737" i="10"/>
  <c r="J4739" i="10" l="1"/>
  <c r="M4738" i="10"/>
  <c r="L4738" i="10"/>
  <c r="I4739" i="10"/>
  <c r="I4740" i="10" l="1"/>
  <c r="L4739" i="10"/>
  <c r="M4739" i="10"/>
  <c r="J4740" i="10"/>
  <c r="J4741" i="10" l="1"/>
  <c r="M4740" i="10"/>
  <c r="I4741" i="10"/>
  <c r="L4740" i="10"/>
  <c r="L4741" i="10" l="1"/>
  <c r="I4742" i="10"/>
  <c r="J4742" i="10"/>
  <c r="M4741" i="10"/>
  <c r="M4742" i="10" l="1"/>
  <c r="J4743" i="10"/>
  <c r="I4743" i="10"/>
  <c r="L4742" i="10"/>
  <c r="L4743" i="10" l="1"/>
  <c r="I4744" i="10"/>
  <c r="M4743" i="10"/>
  <c r="J4744" i="10"/>
  <c r="J4745" i="10" l="1"/>
  <c r="M4744" i="10"/>
  <c r="I4745" i="10"/>
  <c r="L4744" i="10"/>
  <c r="L4745" i="10" l="1"/>
  <c r="I4746" i="10"/>
  <c r="J4746" i="10"/>
  <c r="M4745" i="10"/>
  <c r="M4746" i="10" l="1"/>
  <c r="J4747" i="10"/>
  <c r="I4747" i="10"/>
  <c r="L4746" i="10"/>
  <c r="I4748" i="10" l="1"/>
  <c r="L4747" i="10"/>
  <c r="M4747" i="10"/>
  <c r="J4748" i="10"/>
  <c r="J4749" i="10" l="1"/>
  <c r="M4748" i="10"/>
  <c r="I4749" i="10"/>
  <c r="L4748" i="10"/>
  <c r="L4749" i="10" l="1"/>
  <c r="I4750" i="10"/>
  <c r="J4750" i="10"/>
  <c r="M4749" i="10"/>
  <c r="J4751" i="10" l="1"/>
  <c r="M4750" i="10"/>
  <c r="L4750" i="10"/>
  <c r="I4751" i="10"/>
  <c r="L4751" i="10" l="1"/>
  <c r="I4752" i="10"/>
  <c r="J4752" i="10"/>
  <c r="M4751" i="10"/>
  <c r="J4753" i="10" l="1"/>
  <c r="M4752" i="10"/>
  <c r="L4752" i="10"/>
  <c r="I4753" i="10"/>
  <c r="L4753" i="10" l="1"/>
  <c r="I4754" i="10"/>
  <c r="M4753" i="10"/>
  <c r="J4754" i="10"/>
  <c r="J4755" i="10" l="1"/>
  <c r="M4754" i="10"/>
  <c r="I4755" i="10"/>
  <c r="L4754" i="10"/>
  <c r="I4756" i="10" l="1"/>
  <c r="L4755" i="10"/>
  <c r="M4755" i="10"/>
  <c r="J4756" i="10"/>
  <c r="J4757" i="10" l="1"/>
  <c r="M4756" i="10"/>
  <c r="I4757" i="10"/>
  <c r="L4756" i="10"/>
  <c r="L4757" i="10" l="1"/>
  <c r="I4758" i="10"/>
  <c r="J4758" i="10"/>
  <c r="M4757" i="10"/>
  <c r="J4759" i="10" l="1"/>
  <c r="M4758" i="10"/>
  <c r="L4758" i="10"/>
  <c r="I4759" i="10"/>
  <c r="L4759" i="10" l="1"/>
  <c r="I4760" i="10"/>
  <c r="J4760" i="10"/>
  <c r="M4759" i="10"/>
  <c r="J4761" i="10" l="1"/>
  <c r="M4760" i="10"/>
  <c r="L4760" i="10"/>
  <c r="I4761" i="10"/>
  <c r="L4761" i="10" l="1"/>
  <c r="I4762" i="10"/>
  <c r="M4761" i="10"/>
  <c r="J4762" i="10"/>
  <c r="J4763" i="10" l="1"/>
  <c r="M4762" i="10"/>
  <c r="L4762" i="10"/>
  <c r="I4763" i="10"/>
  <c r="I4764" i="10" l="1"/>
  <c r="L4763" i="10"/>
  <c r="J4764" i="10"/>
  <c r="M4763" i="10"/>
  <c r="J4765" i="10" l="1"/>
  <c r="M4764" i="10"/>
  <c r="L4764" i="10"/>
  <c r="I4765" i="10"/>
  <c r="L4765" i="10" l="1"/>
  <c r="I4766" i="10"/>
  <c r="J4766" i="10"/>
  <c r="M4765" i="10"/>
  <c r="M4766" i="10" l="1"/>
  <c r="J4767" i="10"/>
  <c r="L4766" i="10"/>
  <c r="I4767" i="10"/>
  <c r="L4767" i="10" l="1"/>
  <c r="I4768" i="10"/>
  <c r="J4768" i="10"/>
  <c r="M4767" i="10"/>
  <c r="J4769" i="10" l="1"/>
  <c r="M4768" i="10"/>
  <c r="L4768" i="10"/>
  <c r="I4769" i="10"/>
  <c r="L4769" i="10" l="1"/>
  <c r="I4770" i="10"/>
  <c r="J4770" i="10"/>
  <c r="M4769" i="10"/>
  <c r="M4770" i="10" l="1"/>
  <c r="J4771" i="10"/>
  <c r="I4771" i="10"/>
  <c r="L4770" i="10"/>
  <c r="I4772" i="10" l="1"/>
  <c r="L4771" i="10"/>
  <c r="J4772" i="10"/>
  <c r="M4771" i="10"/>
  <c r="J4773" i="10" l="1"/>
  <c r="M4772" i="10"/>
  <c r="I4773" i="10"/>
  <c r="L4772" i="10"/>
  <c r="L4773" i="10" l="1"/>
  <c r="I4774" i="10"/>
  <c r="M4773" i="10"/>
  <c r="J4774" i="10"/>
  <c r="J4775" i="10" l="1"/>
  <c r="M4774" i="10"/>
  <c r="L4774" i="10"/>
  <c r="I4775" i="10"/>
  <c r="L4775" i="10" l="1"/>
  <c r="I4776" i="10"/>
  <c r="M4775" i="10"/>
  <c r="J4776" i="10"/>
  <c r="J4777" i="10" l="1"/>
  <c r="M4776" i="10"/>
  <c r="L4776" i="10"/>
  <c r="I4777" i="10"/>
  <c r="I4778" i="10" l="1"/>
  <c r="L4777" i="10"/>
  <c r="M4777" i="10"/>
  <c r="J4778" i="10"/>
  <c r="J4779" i="10" l="1"/>
  <c r="M4778" i="10"/>
  <c r="L4778" i="10"/>
  <c r="I4779" i="10"/>
  <c r="I4780" i="10" l="1"/>
  <c r="L4779" i="10"/>
  <c r="J4780" i="10"/>
  <c r="M4779" i="10"/>
  <c r="J4781" i="10" l="1"/>
  <c r="M4780" i="10"/>
  <c r="I4781" i="10"/>
  <c r="L4780" i="10"/>
  <c r="L4781" i="10" l="1"/>
  <c r="I4782" i="10"/>
  <c r="J4782" i="10"/>
  <c r="M4781" i="10"/>
  <c r="M4782" i="10" l="1"/>
  <c r="J4783" i="10"/>
  <c r="L4782" i="10"/>
  <c r="I4783" i="10"/>
  <c r="L4783" i="10" l="1"/>
  <c r="I4784" i="10"/>
  <c r="J4784" i="10"/>
  <c r="M4783" i="10"/>
  <c r="J4785" i="10" l="1"/>
  <c r="M4784" i="10"/>
  <c r="L4784" i="10"/>
  <c r="I4785" i="10"/>
  <c r="L4785" i="10" l="1"/>
  <c r="I4786" i="10"/>
  <c r="J4786" i="10"/>
  <c r="M4785" i="10"/>
  <c r="J4787" i="10" l="1"/>
  <c r="M4786" i="10"/>
  <c r="I4787" i="10"/>
  <c r="L4786" i="10"/>
  <c r="I4788" i="10" l="1"/>
  <c r="L4787" i="10"/>
  <c r="J4788" i="10"/>
  <c r="M4787" i="10"/>
  <c r="J4789" i="10" l="1"/>
  <c r="M4788" i="10"/>
  <c r="I4789" i="10"/>
  <c r="L4788" i="10"/>
  <c r="L4789" i="10" l="1"/>
  <c r="I4790" i="10"/>
  <c r="J4790" i="10"/>
  <c r="M4789" i="10"/>
  <c r="R67" i="10" l="1"/>
  <c r="AB23" i="10" s="1"/>
  <c r="J4791" i="10"/>
  <c r="M4790" i="10"/>
  <c r="Q67" i="10"/>
  <c r="AA23" i="10" s="1"/>
  <c r="L4790" i="10"/>
  <c r="I4791" i="10"/>
  <c r="L4791" i="10" l="1"/>
  <c r="I4792" i="10"/>
  <c r="M4791" i="10"/>
  <c r="J4792" i="10"/>
  <c r="J4793" i="10" l="1"/>
  <c r="M4792" i="10"/>
  <c r="L4792" i="10"/>
  <c r="I4793" i="10"/>
  <c r="L4793" i="10" l="1"/>
  <c r="I4794" i="10"/>
  <c r="M4793" i="10"/>
  <c r="J4794" i="10"/>
  <c r="J4795" i="10" l="1"/>
  <c r="M4794" i="10"/>
  <c r="L4794" i="10"/>
  <c r="I4795" i="10"/>
  <c r="I4796" i="10" l="1"/>
  <c r="L4795" i="10"/>
  <c r="J4796" i="10"/>
  <c r="M4795" i="10"/>
  <c r="J4797" i="10" l="1"/>
  <c r="M4796" i="10"/>
  <c r="L4796" i="10"/>
  <c r="I4797" i="10"/>
  <c r="L4797" i="10" l="1"/>
  <c r="I4798" i="10"/>
  <c r="M4797" i="10"/>
  <c r="J4798" i="10"/>
  <c r="M4798" i="10" l="1"/>
  <c r="J4799" i="10"/>
  <c r="L4798" i="10"/>
  <c r="I4799" i="10"/>
  <c r="I4800" i="10" l="1"/>
  <c r="L4799" i="10"/>
  <c r="M4799" i="10"/>
  <c r="J4800" i="10"/>
  <c r="J4801" i="10" l="1"/>
  <c r="M4800" i="10"/>
  <c r="L4800" i="10"/>
  <c r="I4801" i="10"/>
  <c r="L4801" i="10" l="1"/>
  <c r="I4802" i="10"/>
  <c r="M4801" i="10"/>
  <c r="J4802" i="10"/>
  <c r="J4803" i="10" l="1"/>
  <c r="M4802" i="10"/>
  <c r="I4803" i="10"/>
  <c r="L4802" i="10"/>
  <c r="I4804" i="10" l="1"/>
  <c r="L4803" i="10"/>
  <c r="J4804" i="10"/>
  <c r="M4803" i="10"/>
  <c r="J4805" i="10" l="1"/>
  <c r="M4804" i="10"/>
  <c r="L4804" i="10"/>
  <c r="I4805" i="10"/>
  <c r="L4805" i="10" l="1"/>
  <c r="I4806" i="10"/>
  <c r="J4806" i="10"/>
  <c r="M4805" i="10"/>
  <c r="J4807" i="10" l="1"/>
  <c r="M4806" i="10"/>
  <c r="I4807" i="10"/>
  <c r="L4806" i="10"/>
  <c r="I4808" i="10" l="1"/>
  <c r="L4807" i="10"/>
  <c r="M4807" i="10"/>
  <c r="J4808" i="10"/>
  <c r="J4809" i="10" l="1"/>
  <c r="M4808" i="10"/>
  <c r="I4809" i="10"/>
  <c r="L4808" i="10"/>
  <c r="L4809" i="10" l="1"/>
  <c r="I4810" i="10"/>
  <c r="M4809" i="10"/>
  <c r="J4810" i="10"/>
  <c r="J4811" i="10" l="1"/>
  <c r="M4810" i="10"/>
  <c r="I4811" i="10"/>
  <c r="L4810" i="10"/>
  <c r="I4812" i="10" l="1"/>
  <c r="L4811" i="10"/>
  <c r="M4811" i="10"/>
  <c r="J4812" i="10"/>
  <c r="J4813" i="10" l="1"/>
  <c r="M4812" i="10"/>
  <c r="L4812" i="10"/>
  <c r="I4813" i="10"/>
  <c r="L4813" i="10" l="1"/>
  <c r="I4814" i="10"/>
  <c r="J4814" i="10"/>
  <c r="M4813" i="10"/>
  <c r="J4815" i="10" l="1"/>
  <c r="M4814" i="10"/>
  <c r="L4814" i="10"/>
  <c r="I4815" i="10"/>
  <c r="L4815" i="10" l="1"/>
  <c r="I4816" i="10"/>
  <c r="J4816" i="10"/>
  <c r="M4815" i="10"/>
  <c r="J4817" i="10" l="1"/>
  <c r="M4816" i="10"/>
  <c r="I4817" i="10"/>
  <c r="L4816" i="10"/>
  <c r="L4817" i="10" l="1"/>
  <c r="I4818" i="10"/>
  <c r="J4818" i="10"/>
  <c r="M4817" i="10"/>
  <c r="J4819" i="10" l="1"/>
  <c r="M4818" i="10"/>
  <c r="L4818" i="10"/>
  <c r="I4819" i="10"/>
  <c r="I4820" i="10" l="1"/>
  <c r="L4819" i="10"/>
  <c r="J4820" i="10"/>
  <c r="M4819" i="10"/>
  <c r="J4821" i="10" l="1"/>
  <c r="M4820" i="10"/>
  <c r="I4821" i="10"/>
  <c r="L4820" i="10"/>
  <c r="I4822" i="10" l="1"/>
  <c r="L4821" i="10"/>
  <c r="J4822" i="10"/>
  <c r="M4821" i="10"/>
  <c r="M4822" i="10" l="1"/>
  <c r="J4823" i="10"/>
  <c r="L4822" i="10"/>
  <c r="I4823" i="10"/>
  <c r="L4823" i="10" l="1"/>
  <c r="I4824" i="10"/>
  <c r="J4824" i="10"/>
  <c r="M4823" i="10"/>
  <c r="J4825" i="10" l="1"/>
  <c r="M4824" i="10"/>
  <c r="L4824" i="10"/>
  <c r="I4825" i="10"/>
  <c r="L4825" i="10" l="1"/>
  <c r="I4826" i="10"/>
  <c r="M4825" i="10"/>
  <c r="J4826" i="10"/>
  <c r="J4827" i="10" l="1"/>
  <c r="M4826" i="10"/>
  <c r="I4827" i="10"/>
  <c r="L4826" i="10"/>
  <c r="L4827" i="10" l="1"/>
  <c r="I4828" i="10"/>
  <c r="M4827" i="10"/>
  <c r="J4828" i="10"/>
  <c r="M4828" i="10" l="1"/>
  <c r="J4829" i="10"/>
  <c r="I4829" i="10"/>
  <c r="L4828" i="10"/>
  <c r="I4830" i="10" l="1"/>
  <c r="L4829" i="10"/>
  <c r="J4830" i="10"/>
  <c r="M4829" i="10"/>
  <c r="M4830" i="10" l="1"/>
  <c r="J4831" i="10"/>
  <c r="L4830" i="10"/>
  <c r="I4831" i="10"/>
  <c r="I4832" i="10" l="1"/>
  <c r="L4831" i="10"/>
  <c r="M4831" i="10"/>
  <c r="J4832" i="10"/>
  <c r="J4833" i="10" l="1"/>
  <c r="M4832" i="10"/>
  <c r="L4832" i="10"/>
  <c r="I4833" i="10"/>
  <c r="L4833" i="10" l="1"/>
  <c r="I4834" i="10"/>
  <c r="M4833" i="10"/>
  <c r="J4834" i="10"/>
  <c r="J4835" i="10" l="1"/>
  <c r="M4834" i="10"/>
  <c r="I4835" i="10"/>
  <c r="L4834" i="10"/>
  <c r="L4835" i="10" l="1"/>
  <c r="I4836" i="10"/>
  <c r="M4835" i="10"/>
  <c r="J4836" i="10"/>
  <c r="M4836" i="10" l="1"/>
  <c r="J4837" i="10"/>
  <c r="L4836" i="10"/>
  <c r="I4837" i="10"/>
  <c r="L4837" i="10" l="1"/>
  <c r="I4838" i="10"/>
  <c r="M4837" i="10"/>
  <c r="J4838" i="10"/>
  <c r="J4839" i="10" l="1"/>
  <c r="M4838" i="10"/>
  <c r="I4839" i="10"/>
  <c r="L4838" i="10"/>
  <c r="I4840" i="10" l="1"/>
  <c r="L4839" i="10"/>
  <c r="J4840" i="10"/>
  <c r="M4839" i="10"/>
  <c r="J4841" i="10" l="1"/>
  <c r="M4840" i="10"/>
  <c r="L4840" i="10"/>
  <c r="I4841" i="10"/>
  <c r="I4842" i="10" l="1"/>
  <c r="L4841" i="10"/>
  <c r="M4841" i="10"/>
  <c r="J4842" i="10"/>
  <c r="M4842" i="10" l="1"/>
  <c r="J4843" i="10"/>
  <c r="L4842" i="10"/>
  <c r="I4843" i="10"/>
  <c r="L4843" i="10" l="1"/>
  <c r="I4844" i="10"/>
  <c r="M4843" i="10"/>
  <c r="J4844" i="10"/>
  <c r="M4844" i="10" l="1"/>
  <c r="J4845" i="10"/>
  <c r="I4845" i="10"/>
  <c r="L4844" i="10"/>
  <c r="I4846" i="10" l="1"/>
  <c r="L4845" i="10"/>
  <c r="J4846" i="10"/>
  <c r="M4845" i="10"/>
  <c r="M4846" i="10" l="1"/>
  <c r="J4847" i="10"/>
  <c r="I4847" i="10"/>
  <c r="L4846" i="10"/>
  <c r="I4848" i="10" l="1"/>
  <c r="L4847" i="10"/>
  <c r="J4848" i="10"/>
  <c r="M4847" i="10"/>
  <c r="J4849" i="10" l="1"/>
  <c r="M4848" i="10"/>
  <c r="L4848" i="10"/>
  <c r="I4849" i="10"/>
  <c r="L4849" i="10" l="1"/>
  <c r="I4850" i="10"/>
  <c r="M4849" i="10"/>
  <c r="J4850" i="10"/>
  <c r="M4850" i="10" l="1"/>
  <c r="J4851" i="10"/>
  <c r="L4850" i="10"/>
  <c r="I4851" i="10"/>
  <c r="L4851" i="10" l="1"/>
  <c r="I4852" i="10"/>
  <c r="J4852" i="10"/>
  <c r="M4851" i="10"/>
  <c r="M4852" i="10" l="1"/>
  <c r="J4853" i="10"/>
  <c r="I4853" i="10"/>
  <c r="L4852" i="10"/>
  <c r="I4854" i="10" l="1"/>
  <c r="L4853" i="10"/>
  <c r="J4854" i="10"/>
  <c r="M4853" i="10"/>
  <c r="J4855" i="10" l="1"/>
  <c r="M4854" i="10"/>
  <c r="I4855" i="10"/>
  <c r="L4854" i="10"/>
  <c r="I4856" i="10" l="1"/>
  <c r="L4855" i="10"/>
  <c r="J4856" i="10"/>
  <c r="M4855" i="10"/>
  <c r="M4856" i="10" l="1"/>
  <c r="J4857" i="10"/>
  <c r="L4856" i="10"/>
  <c r="I4857" i="10"/>
  <c r="I4858" i="10" l="1"/>
  <c r="L4857" i="10"/>
  <c r="M4857" i="10"/>
  <c r="J4858" i="10"/>
  <c r="J4859" i="10" l="1"/>
  <c r="M4858" i="10"/>
  <c r="L4858" i="10"/>
  <c r="I4859" i="10"/>
  <c r="L4859" i="10" l="1"/>
  <c r="I4860" i="10"/>
  <c r="J4860" i="10"/>
  <c r="M4859" i="10"/>
  <c r="M4860" i="10" l="1"/>
  <c r="J4861" i="10"/>
  <c r="I4861" i="10"/>
  <c r="L4860" i="10"/>
  <c r="L4861" i="10" l="1"/>
  <c r="I4862" i="10"/>
  <c r="J4862" i="10"/>
  <c r="M4861" i="10"/>
  <c r="M4862" i="10" l="1"/>
  <c r="J4863" i="10"/>
  <c r="I4863" i="10"/>
  <c r="L4862" i="10"/>
  <c r="I4864" i="10" l="1"/>
  <c r="L4863" i="10"/>
  <c r="M4863" i="10"/>
  <c r="J4864" i="10"/>
  <c r="M4864" i="10" l="1"/>
  <c r="J4865" i="10"/>
  <c r="L4864" i="10"/>
  <c r="I4865" i="10"/>
  <c r="L4865" i="10" l="1"/>
  <c r="I4866" i="10"/>
  <c r="M4865" i="10"/>
  <c r="J4866" i="10"/>
  <c r="M4866" i="10" l="1"/>
  <c r="J4867" i="10"/>
  <c r="L4866" i="10"/>
  <c r="I4867" i="10"/>
  <c r="L4867" i="10" l="1"/>
  <c r="I4868" i="10"/>
  <c r="J4868" i="10"/>
  <c r="M4867" i="10"/>
  <c r="M4868" i="10" l="1"/>
  <c r="J4869" i="10"/>
  <c r="I4869" i="10"/>
  <c r="L4868" i="10"/>
  <c r="I4870" i="10" l="1"/>
  <c r="L4869" i="10"/>
  <c r="J4870" i="10"/>
  <c r="M4869" i="10"/>
  <c r="J4871" i="10" l="1"/>
  <c r="M4870" i="10"/>
  <c r="I4871" i="10"/>
  <c r="L4870" i="10"/>
  <c r="I4872" i="10" l="1"/>
  <c r="L4871" i="10"/>
  <c r="J4872" i="10"/>
  <c r="M4871" i="10"/>
  <c r="M4872" i="10" l="1"/>
  <c r="J4873" i="10"/>
  <c r="L4872" i="10"/>
  <c r="I4873" i="10"/>
  <c r="L4873" i="10" l="1"/>
  <c r="I4874" i="10"/>
  <c r="M4873" i="10"/>
  <c r="J4874" i="10"/>
  <c r="M4874" i="10" l="1"/>
  <c r="J4875" i="10"/>
  <c r="L4874" i="10"/>
  <c r="I4875" i="10"/>
  <c r="L4875" i="10" l="1"/>
  <c r="I4876" i="10"/>
  <c r="M4875" i="10"/>
  <c r="J4876" i="10"/>
  <c r="J4877" i="10" l="1"/>
  <c r="M4876" i="10"/>
  <c r="L4876" i="10"/>
  <c r="I4877" i="10"/>
  <c r="I4878" i="10" l="1"/>
  <c r="L4877" i="10"/>
  <c r="M4877" i="10"/>
  <c r="J4878" i="10"/>
  <c r="M4878" i="10" l="1"/>
  <c r="J4879" i="10"/>
  <c r="I4879" i="10"/>
  <c r="L4878" i="10"/>
  <c r="I4880" i="10" l="1"/>
  <c r="L4879" i="10"/>
  <c r="J4880" i="10"/>
  <c r="M4879" i="10"/>
  <c r="J4881" i="10" l="1"/>
  <c r="M4880" i="10"/>
  <c r="L4880" i="10"/>
  <c r="I4881" i="10"/>
  <c r="L4881" i="10" l="1"/>
  <c r="I4882" i="10"/>
  <c r="J4882" i="10"/>
  <c r="M4881" i="10"/>
  <c r="M4882" i="10" l="1"/>
  <c r="J4883" i="10"/>
  <c r="L4882" i="10"/>
  <c r="I4883" i="10"/>
  <c r="L4883" i="10" l="1"/>
  <c r="I4884" i="10"/>
  <c r="M4883" i="10"/>
  <c r="J4884" i="10"/>
  <c r="M4884" i="10" l="1"/>
  <c r="J4885" i="10"/>
  <c r="I4885" i="10"/>
  <c r="L4884" i="10"/>
  <c r="I4886" i="10" l="1"/>
  <c r="L4885" i="10"/>
  <c r="J4886" i="10"/>
  <c r="M4885" i="10"/>
  <c r="M4886" i="10" l="1"/>
  <c r="J4887" i="10"/>
  <c r="I4887" i="10"/>
  <c r="L4886" i="10"/>
  <c r="L4887" i="10" l="1"/>
  <c r="I4888" i="10"/>
  <c r="M4887" i="10"/>
  <c r="J4888" i="10"/>
  <c r="J4889" i="10" l="1"/>
  <c r="M4888" i="10"/>
  <c r="L4888" i="10"/>
  <c r="I4889" i="10"/>
  <c r="L4889" i="10" l="1"/>
  <c r="I4890" i="10"/>
  <c r="J4890" i="10"/>
  <c r="M4889" i="10"/>
  <c r="M4890" i="10" l="1"/>
  <c r="J4891" i="10"/>
  <c r="L4890" i="10"/>
  <c r="I4891" i="10"/>
  <c r="L4891" i="10" l="1"/>
  <c r="I4892" i="10"/>
  <c r="M4891" i="10"/>
  <c r="J4892" i="10"/>
  <c r="M4892" i="10" l="1"/>
  <c r="J4893" i="10"/>
  <c r="I4893" i="10"/>
  <c r="L4892" i="10"/>
  <c r="I4894" i="10" l="1"/>
  <c r="L4893" i="10"/>
  <c r="J4894" i="10"/>
  <c r="M4893" i="10"/>
  <c r="J4895" i="10" l="1"/>
  <c r="M4894" i="10"/>
  <c r="L4894" i="10"/>
  <c r="I4895" i="10"/>
  <c r="I4896" i="10" l="1"/>
  <c r="L4895" i="10"/>
  <c r="J4896" i="10"/>
  <c r="M4895" i="10"/>
  <c r="J4897" i="10" l="1"/>
  <c r="M4896" i="10"/>
  <c r="L4896" i="10"/>
  <c r="I4897" i="10"/>
  <c r="L4897" i="10" l="1"/>
  <c r="I4898" i="10"/>
  <c r="M4897" i="10"/>
  <c r="J4898" i="10"/>
  <c r="M4898" i="10" l="1"/>
  <c r="J4899" i="10"/>
  <c r="L4898" i="10"/>
  <c r="I4899" i="10"/>
  <c r="L4899" i="10" l="1"/>
  <c r="I4900" i="10"/>
  <c r="M4899" i="10"/>
  <c r="J4900" i="10"/>
  <c r="M4900" i="10" l="1"/>
  <c r="J4901" i="10"/>
  <c r="L4900" i="10"/>
  <c r="I4901" i="10"/>
  <c r="I4902" i="10" l="1"/>
  <c r="L4901" i="10"/>
  <c r="J4902" i="10"/>
  <c r="M4901" i="10"/>
  <c r="J4903" i="10" l="1"/>
  <c r="M4902" i="10"/>
  <c r="I4903" i="10"/>
  <c r="L4902" i="10"/>
  <c r="I4904" i="10" l="1"/>
  <c r="L4903" i="10"/>
  <c r="M4903" i="10"/>
  <c r="J4904" i="10"/>
  <c r="J4905" i="10" l="1"/>
  <c r="M4904" i="10"/>
  <c r="I4905" i="10"/>
  <c r="L4904" i="10"/>
  <c r="L4905" i="10" l="1"/>
  <c r="I4906" i="10"/>
  <c r="J4906" i="10"/>
  <c r="M4905" i="10"/>
  <c r="M4906" i="10" l="1"/>
  <c r="J4907" i="10"/>
  <c r="I4907" i="10"/>
  <c r="L4906" i="10"/>
  <c r="L4907" i="10" l="1"/>
  <c r="I4908" i="10"/>
  <c r="M4907" i="10"/>
  <c r="J4908" i="10"/>
  <c r="M4908" i="10" l="1"/>
  <c r="J4909" i="10"/>
  <c r="I4909" i="10"/>
  <c r="L4908" i="10"/>
  <c r="I4910" i="10" l="1"/>
  <c r="L4909" i="10"/>
  <c r="J4910" i="10"/>
  <c r="M4909" i="10"/>
  <c r="J4911" i="10" l="1"/>
  <c r="M4910" i="10"/>
  <c r="L4910" i="10"/>
  <c r="I4911" i="10"/>
  <c r="I4912" i="10" l="1"/>
  <c r="L4911" i="10"/>
  <c r="J4912" i="10"/>
  <c r="M4911" i="10"/>
  <c r="J4913" i="10" l="1"/>
  <c r="M4912" i="10"/>
  <c r="L4912" i="10"/>
  <c r="I4913" i="10"/>
  <c r="L4913" i="10" l="1"/>
  <c r="I4914" i="10"/>
  <c r="M4913" i="10"/>
  <c r="J4914" i="10"/>
  <c r="M4914" i="10" l="1"/>
  <c r="J4915" i="10"/>
  <c r="I4915" i="10"/>
  <c r="L4914" i="10"/>
  <c r="L4915" i="10" l="1"/>
  <c r="I4916" i="10"/>
  <c r="J4916" i="10"/>
  <c r="M4915" i="10"/>
  <c r="M4916" i="10" l="1"/>
  <c r="J4917" i="10"/>
  <c r="L4916" i="10"/>
  <c r="I4917" i="10"/>
  <c r="I4918" i="10" l="1"/>
  <c r="L4917" i="10"/>
  <c r="J4918" i="10"/>
  <c r="M4917" i="10"/>
  <c r="J4919" i="10" l="1"/>
  <c r="M4918" i="10"/>
  <c r="I4919" i="10"/>
  <c r="L4918" i="10"/>
  <c r="I4920" i="10" l="1"/>
  <c r="L4919" i="10"/>
  <c r="J4920" i="10"/>
  <c r="M4919" i="10"/>
  <c r="J4921" i="10" l="1"/>
  <c r="M4920" i="10"/>
  <c r="L4920" i="10"/>
  <c r="I4921" i="10"/>
  <c r="L4921" i="10" l="1"/>
  <c r="I4922" i="10"/>
  <c r="J4922" i="10"/>
  <c r="M4921" i="10"/>
  <c r="M4922" i="10" l="1"/>
  <c r="J4923" i="10"/>
  <c r="L4922" i="10"/>
  <c r="I4923" i="10"/>
  <c r="L4923" i="10" l="1"/>
  <c r="I4924" i="10"/>
  <c r="M4923" i="10"/>
  <c r="J4924" i="10"/>
  <c r="M4924" i="10" l="1"/>
  <c r="J4925" i="10"/>
  <c r="I4925" i="10"/>
  <c r="L4924" i="10"/>
  <c r="I4926" i="10" l="1"/>
  <c r="L4925" i="10"/>
  <c r="J4926" i="10"/>
  <c r="M4925" i="10"/>
  <c r="J4927" i="10" l="1"/>
  <c r="M4926" i="10"/>
  <c r="I4927" i="10"/>
  <c r="L4926" i="10"/>
  <c r="I4928" i="10" l="1"/>
  <c r="L4927" i="10"/>
  <c r="J4928" i="10"/>
  <c r="M4927" i="10"/>
  <c r="J4929" i="10" l="1"/>
  <c r="M4928" i="10"/>
  <c r="I4929" i="10"/>
  <c r="L4928" i="10"/>
  <c r="L4929" i="10" l="1"/>
  <c r="I4930" i="10"/>
  <c r="M4929" i="10"/>
  <c r="J4930" i="10"/>
  <c r="M4930" i="10" l="1"/>
  <c r="J4931" i="10"/>
  <c r="L4930" i="10"/>
  <c r="I4931" i="10"/>
  <c r="L4931" i="10" l="1"/>
  <c r="I4932" i="10"/>
  <c r="M4931" i="10"/>
  <c r="J4932" i="10"/>
  <c r="M4932" i="10" l="1"/>
  <c r="J4933" i="10"/>
  <c r="I4933" i="10"/>
  <c r="L4932" i="10"/>
  <c r="I4934" i="10" l="1"/>
  <c r="L4933" i="10"/>
  <c r="J4934" i="10"/>
  <c r="M4933" i="10"/>
  <c r="J4935" i="10" l="1"/>
  <c r="M4934" i="10"/>
  <c r="L4934" i="10"/>
  <c r="I4935" i="10"/>
  <c r="I4936" i="10" l="1"/>
  <c r="L4935" i="10"/>
  <c r="M4935" i="10"/>
  <c r="J4936" i="10"/>
  <c r="J4937" i="10" l="1"/>
  <c r="M4936" i="10"/>
  <c r="I4937" i="10"/>
  <c r="L4936" i="10"/>
  <c r="L4937" i="10" l="1"/>
  <c r="I4938" i="10"/>
  <c r="M4937" i="10"/>
  <c r="J4938" i="10"/>
  <c r="M4938" i="10" l="1"/>
  <c r="J4939" i="10"/>
  <c r="L4938" i="10"/>
  <c r="I4939" i="10"/>
  <c r="L4939" i="10" l="1"/>
  <c r="I4940" i="10"/>
  <c r="J4940" i="10"/>
  <c r="M4939" i="10"/>
  <c r="M4940" i="10" l="1"/>
  <c r="J4941" i="10"/>
  <c r="I4941" i="10"/>
  <c r="L4940" i="10"/>
  <c r="I4942" i="10" l="1"/>
  <c r="L4941" i="10"/>
  <c r="J4942" i="10"/>
  <c r="M4941" i="10"/>
  <c r="J4943" i="10" l="1"/>
  <c r="M4942" i="10"/>
  <c r="I4943" i="10"/>
  <c r="L4942" i="10"/>
  <c r="L4943" i="10" l="1"/>
  <c r="I4944" i="10"/>
  <c r="M4943" i="10"/>
  <c r="J4944" i="10"/>
  <c r="J4945" i="10" l="1"/>
  <c r="M4944" i="10"/>
  <c r="L4944" i="10"/>
  <c r="I4945" i="10"/>
  <c r="L4945" i="10" l="1"/>
  <c r="I4946" i="10"/>
  <c r="J4946" i="10"/>
  <c r="M4945" i="10"/>
  <c r="M4946" i="10" l="1"/>
  <c r="J4947" i="10"/>
  <c r="L4946" i="10"/>
  <c r="I4947" i="10"/>
  <c r="L4947" i="10" l="1"/>
  <c r="I4948" i="10"/>
  <c r="J4948" i="10"/>
  <c r="M4947" i="10"/>
  <c r="M4948" i="10" l="1"/>
  <c r="J4949" i="10"/>
  <c r="I4949" i="10"/>
  <c r="L4948" i="10"/>
  <c r="I4950" i="10" l="1"/>
  <c r="L4949" i="10"/>
  <c r="J4950" i="10"/>
  <c r="M4949" i="10"/>
  <c r="J4951" i="10" l="1"/>
  <c r="M4950" i="10"/>
  <c r="I4951" i="10"/>
  <c r="L4950" i="10"/>
  <c r="I4952" i="10" l="1"/>
  <c r="L4951" i="10"/>
  <c r="J4952" i="10"/>
  <c r="M4951" i="10"/>
  <c r="J4953" i="10" l="1"/>
  <c r="M4952" i="10"/>
  <c r="L4952" i="10"/>
  <c r="I4953" i="10"/>
  <c r="L4953" i="10" l="1"/>
  <c r="I4954" i="10"/>
  <c r="M4953" i="10"/>
  <c r="J4954" i="10"/>
  <c r="J4955" i="10" l="1"/>
  <c r="M4954" i="10"/>
  <c r="L4954" i="10"/>
  <c r="I4955" i="10"/>
  <c r="L4955" i="10" l="1"/>
  <c r="I4956" i="10"/>
  <c r="M4955" i="10"/>
  <c r="J4956" i="10"/>
  <c r="M4956" i="10" l="1"/>
  <c r="J4957" i="10"/>
  <c r="L4956" i="10"/>
  <c r="I4957" i="10"/>
  <c r="I4958" i="10" l="1"/>
  <c r="L4957" i="10"/>
  <c r="M4957" i="10"/>
  <c r="J4958" i="10"/>
  <c r="M4958" i="10" l="1"/>
  <c r="J4959" i="10"/>
  <c r="I4959" i="10"/>
  <c r="L4958" i="10"/>
  <c r="I4960" i="10" l="1"/>
  <c r="L4959" i="10"/>
  <c r="J4960" i="10"/>
  <c r="M4959" i="10"/>
  <c r="J4961" i="10" l="1"/>
  <c r="M4960" i="10"/>
  <c r="I4961" i="10"/>
  <c r="L4960" i="10"/>
  <c r="L4961" i="10" l="1"/>
  <c r="I4962" i="10"/>
  <c r="J4962" i="10"/>
  <c r="M4961" i="10"/>
  <c r="M4962" i="10" l="1"/>
  <c r="J4963" i="10"/>
  <c r="L4962" i="10"/>
  <c r="I4963" i="10"/>
  <c r="L4963" i="10" l="1"/>
  <c r="I4964" i="10"/>
  <c r="J4964" i="10"/>
  <c r="M4963" i="10"/>
  <c r="M4964" i="10" l="1"/>
  <c r="J4965" i="10"/>
  <c r="I4965" i="10"/>
  <c r="L4964" i="10"/>
  <c r="I4966" i="10" l="1"/>
  <c r="L4965" i="10"/>
  <c r="J4966" i="10"/>
  <c r="M4965" i="10"/>
  <c r="J4967" i="10" l="1"/>
  <c r="M4966" i="10"/>
  <c r="L4966" i="10"/>
  <c r="I4967" i="10"/>
  <c r="L4967" i="10" l="1"/>
  <c r="I4968" i="10"/>
  <c r="M4967" i="10"/>
  <c r="J4968" i="10"/>
  <c r="J4969" i="10" l="1"/>
  <c r="M4968" i="10"/>
  <c r="L4968" i="10"/>
  <c r="I4969" i="10"/>
  <c r="I4970" i="10" l="1"/>
  <c r="L4969" i="10"/>
  <c r="J4970" i="10"/>
  <c r="M4969" i="10"/>
  <c r="J4971" i="10" l="1"/>
  <c r="M4970" i="10"/>
  <c r="L4970" i="10"/>
  <c r="I4971" i="10"/>
  <c r="L4971" i="10" l="1"/>
  <c r="I4972" i="10"/>
  <c r="M4971" i="10"/>
  <c r="J4972" i="10"/>
  <c r="M4972" i="10" l="1"/>
  <c r="J4973" i="10"/>
  <c r="I4973" i="10"/>
  <c r="L4972" i="10"/>
  <c r="L4973" i="10" l="1"/>
  <c r="I4974" i="10"/>
  <c r="M4973" i="10"/>
  <c r="J4974" i="10"/>
  <c r="M4974" i="10" l="1"/>
  <c r="J4975" i="10"/>
  <c r="I4975" i="10"/>
  <c r="L4974" i="10"/>
  <c r="L4975" i="10" l="1"/>
  <c r="I4976" i="10"/>
  <c r="M4975" i="10"/>
  <c r="J4976" i="10"/>
  <c r="M4976" i="10" l="1"/>
  <c r="J4977" i="10"/>
  <c r="L4976" i="10"/>
  <c r="I4977" i="10"/>
  <c r="I4978" i="10" l="1"/>
  <c r="L4977" i="10"/>
  <c r="J4978" i="10"/>
  <c r="M4977" i="10"/>
  <c r="J4979" i="10" l="1"/>
  <c r="M4978" i="10"/>
  <c r="I4979" i="10"/>
  <c r="L4978" i="10"/>
  <c r="L4979" i="10" l="1"/>
  <c r="I4980" i="10"/>
  <c r="J4980" i="10"/>
  <c r="M4979" i="10"/>
  <c r="M4980" i="10" l="1"/>
  <c r="J4981" i="10"/>
  <c r="I4981" i="10"/>
  <c r="L4980" i="10"/>
  <c r="L4981" i="10" l="1"/>
  <c r="I4982" i="10"/>
  <c r="J4982" i="10"/>
  <c r="M4981" i="10"/>
  <c r="J4983" i="10" l="1"/>
  <c r="M4982" i="10"/>
  <c r="L4982" i="10"/>
  <c r="I4983" i="10"/>
  <c r="L4983" i="10" l="1"/>
  <c r="I4984" i="10"/>
  <c r="M4983" i="10"/>
  <c r="J4984" i="10"/>
  <c r="J4985" i="10" l="1"/>
  <c r="M4984" i="10"/>
  <c r="I4985" i="10"/>
  <c r="L4984" i="10"/>
  <c r="I4986" i="10" l="1"/>
  <c r="L4985" i="10"/>
  <c r="M4985" i="10"/>
  <c r="J4986" i="10"/>
  <c r="J4987" i="10" l="1"/>
  <c r="M4986" i="10"/>
  <c r="I4987" i="10"/>
  <c r="L4986" i="10"/>
  <c r="I4988" i="10" l="1"/>
  <c r="L4987" i="10"/>
  <c r="J4988" i="10"/>
  <c r="M4987" i="10"/>
  <c r="M4988" i="10" l="1"/>
  <c r="J4989" i="10"/>
  <c r="I4989" i="10"/>
  <c r="L4988" i="10"/>
  <c r="L4989" i="10" l="1"/>
  <c r="I4990" i="10"/>
  <c r="J4990" i="10"/>
  <c r="M4989" i="10"/>
  <c r="M4990" i="10" l="1"/>
  <c r="J4991" i="10"/>
  <c r="I4991" i="10"/>
  <c r="L4990" i="10"/>
  <c r="I4992" i="10" l="1"/>
  <c r="L4991" i="10"/>
  <c r="J4992" i="10"/>
  <c r="M4991" i="10"/>
  <c r="M4992" i="10" l="1"/>
  <c r="J4993" i="10"/>
  <c r="I4993" i="10"/>
  <c r="L4992" i="10"/>
  <c r="I4994" i="10" l="1"/>
  <c r="L4993" i="10"/>
  <c r="J4994" i="10"/>
  <c r="M4993" i="10"/>
  <c r="J4995" i="10" l="1"/>
  <c r="M4994" i="10"/>
  <c r="I4995" i="10"/>
  <c r="L4994" i="10"/>
  <c r="L4995" i="10" l="1"/>
  <c r="I4996" i="10"/>
  <c r="M4995" i="10"/>
  <c r="J4996" i="10"/>
  <c r="J4997" i="10" l="1"/>
  <c r="M4996" i="10"/>
  <c r="I4997" i="10"/>
  <c r="L4996" i="10"/>
  <c r="L4997" i="10" l="1"/>
  <c r="I4998" i="10"/>
  <c r="J4998" i="10"/>
  <c r="M4997" i="10"/>
  <c r="M4998" i="10" l="1"/>
  <c r="J4999" i="10"/>
  <c r="I4999" i="10"/>
  <c r="L4998" i="10"/>
  <c r="I5000" i="10" l="1"/>
  <c r="L4999" i="10"/>
  <c r="J5000" i="10"/>
  <c r="M4999" i="10"/>
  <c r="J5001" i="10" l="1"/>
  <c r="M5000" i="10"/>
  <c r="L5000" i="10"/>
  <c r="I5001" i="10"/>
  <c r="I5002" i="10" l="1"/>
  <c r="L5001" i="10"/>
  <c r="J5002" i="10"/>
  <c r="M5001" i="10"/>
  <c r="J5003" i="10" l="1"/>
  <c r="M5002" i="10"/>
  <c r="L5002" i="10"/>
  <c r="I5003" i="10"/>
  <c r="I5004" i="10" l="1"/>
  <c r="L5003" i="10"/>
  <c r="J5004" i="10"/>
  <c r="M5003" i="10"/>
  <c r="M5004" i="10" l="1"/>
  <c r="J5005" i="10"/>
  <c r="L5004" i="10"/>
  <c r="I5005" i="10"/>
  <c r="L5005" i="10" l="1"/>
  <c r="I5006" i="10"/>
  <c r="J5006" i="10"/>
  <c r="M5005" i="10"/>
  <c r="M5006" i="10" l="1"/>
  <c r="J5007" i="10"/>
  <c r="L5006" i="10"/>
  <c r="I5007" i="10"/>
  <c r="L5007" i="10" l="1"/>
  <c r="I5008" i="10"/>
  <c r="J5008" i="10"/>
  <c r="M5007" i="10"/>
  <c r="J5009" i="10" l="1"/>
  <c r="M5008" i="10"/>
  <c r="I5009" i="10"/>
  <c r="L5008" i="10"/>
  <c r="I5010" i="10" l="1"/>
  <c r="L5009" i="10"/>
  <c r="J5010" i="10"/>
  <c r="M5009" i="10"/>
  <c r="M5010" i="10" l="1"/>
  <c r="J5011" i="10"/>
  <c r="L5010" i="10"/>
  <c r="I5011" i="10"/>
  <c r="I5012" i="10" l="1"/>
  <c r="L5011" i="10"/>
  <c r="M5011" i="10"/>
  <c r="J5012" i="10"/>
  <c r="J5013" i="10" l="1"/>
  <c r="M5012" i="10"/>
  <c r="L5012" i="10"/>
  <c r="I5013" i="10"/>
  <c r="L5013" i="10" l="1"/>
  <c r="I5014" i="10"/>
  <c r="J5014" i="10"/>
  <c r="M5013" i="10"/>
  <c r="M5014" i="10" l="1"/>
  <c r="J5015" i="10"/>
  <c r="I5015" i="10"/>
  <c r="L5014" i="10"/>
  <c r="I5016" i="10" l="1"/>
  <c r="L5015" i="10"/>
  <c r="J5016" i="10"/>
  <c r="M5015" i="10"/>
  <c r="J5017" i="10" l="1"/>
  <c r="M5016" i="10"/>
  <c r="L5016" i="10"/>
  <c r="I5017" i="10"/>
  <c r="I5018" i="10" l="1"/>
  <c r="L5017" i="10"/>
  <c r="M5017" i="10"/>
  <c r="J5018" i="10"/>
  <c r="J5019" i="10" l="1"/>
  <c r="M5018" i="10"/>
  <c r="I5019" i="10"/>
  <c r="L5018" i="10"/>
  <c r="L5019" i="10" l="1"/>
  <c r="I5020" i="10"/>
  <c r="M5019" i="10"/>
  <c r="J5020" i="10"/>
  <c r="J5021" i="10" l="1"/>
  <c r="M5020" i="10"/>
  <c r="I5021" i="10"/>
  <c r="L5020" i="10"/>
  <c r="L5021" i="10" l="1"/>
  <c r="I5022" i="10"/>
  <c r="J5022" i="10"/>
  <c r="M5021" i="10"/>
  <c r="J5023" i="10" l="1"/>
  <c r="M5022" i="10"/>
  <c r="L5022" i="10"/>
  <c r="I5023" i="10"/>
  <c r="I5024" i="10" l="1"/>
  <c r="L5023" i="10"/>
  <c r="J5024" i="10"/>
  <c r="M5023" i="10"/>
  <c r="M5024" i="10" l="1"/>
  <c r="J5025" i="10"/>
  <c r="L5024" i="10"/>
  <c r="I5025" i="10"/>
  <c r="I5026" i="10" l="1"/>
  <c r="L5025" i="10"/>
  <c r="M5025" i="10"/>
  <c r="J5026" i="10"/>
  <c r="M5026" i="10" l="1"/>
  <c r="J5027" i="10"/>
  <c r="I5027" i="10"/>
  <c r="L5026" i="10"/>
  <c r="L5027" i="10" l="1"/>
  <c r="I5028" i="10"/>
  <c r="M5027" i="10"/>
  <c r="J5028" i="10"/>
  <c r="M5028" i="10" l="1"/>
  <c r="J5029" i="10"/>
  <c r="I5029" i="10"/>
  <c r="L5028" i="10"/>
  <c r="L5029" i="10" l="1"/>
  <c r="I5030" i="10"/>
  <c r="M5029" i="10"/>
  <c r="J5030" i="10"/>
  <c r="M5030" i="10" l="1"/>
  <c r="J5031" i="10"/>
  <c r="L5030" i="10"/>
  <c r="I5031" i="10"/>
  <c r="I5032" i="10" l="1"/>
  <c r="L5031" i="10"/>
  <c r="J5032" i="10"/>
  <c r="M5031" i="10"/>
  <c r="J5033" i="10" l="1"/>
  <c r="M5032" i="10"/>
  <c r="L5032" i="10"/>
  <c r="I5033" i="10"/>
  <c r="I5034" i="10" l="1"/>
  <c r="L5033" i="10"/>
  <c r="J5034" i="10"/>
  <c r="M5033" i="10"/>
  <c r="J5035" i="10" l="1"/>
  <c r="M5034" i="10"/>
  <c r="L5034" i="10"/>
  <c r="I5035" i="10"/>
  <c r="L5035" i="10" l="1"/>
  <c r="I5036" i="10"/>
  <c r="M5035" i="10"/>
  <c r="J5036" i="10"/>
  <c r="J5037" i="10" l="1"/>
  <c r="M5036" i="10"/>
  <c r="L5036" i="10"/>
  <c r="I5037" i="10"/>
  <c r="L5037" i="10" l="1"/>
  <c r="I5038" i="10"/>
  <c r="M5037" i="10"/>
  <c r="J5038" i="10"/>
  <c r="M5038" i="10" l="1"/>
  <c r="J5039" i="10"/>
  <c r="L5038" i="10"/>
  <c r="I5039" i="10"/>
  <c r="I5040" i="10" l="1"/>
  <c r="L5039" i="10"/>
  <c r="J5040" i="10"/>
  <c r="M5039" i="10"/>
  <c r="J5041" i="10" l="1"/>
  <c r="M5040" i="10"/>
  <c r="L5040" i="10"/>
  <c r="I5041" i="10"/>
  <c r="I5042" i="10" l="1"/>
  <c r="L5041" i="10"/>
  <c r="J5042" i="10"/>
  <c r="M5041" i="10"/>
  <c r="R68" i="10" l="1"/>
  <c r="AB24" i="10" s="1"/>
  <c r="M5042" i="10"/>
  <c r="J5043" i="10"/>
  <c r="Q68" i="10"/>
  <c r="AA24" i="10" s="1"/>
  <c r="I5043" i="10"/>
  <c r="L5042" i="10"/>
  <c r="L5043" i="10" l="1"/>
  <c r="I5044" i="10"/>
  <c r="J5044" i="10"/>
  <c r="M5043" i="10"/>
  <c r="J5045" i="10" l="1"/>
  <c r="M5044" i="10"/>
  <c r="L5044" i="10"/>
  <c r="I5045" i="10"/>
  <c r="I5046" i="10" l="1"/>
  <c r="L5045" i="10"/>
  <c r="M5045" i="10"/>
  <c r="J5046" i="10"/>
  <c r="M5046" i="10" l="1"/>
  <c r="J5047" i="10"/>
  <c r="I5047" i="10"/>
  <c r="L5046" i="10"/>
  <c r="I5048" i="10" l="1"/>
  <c r="L5047" i="10"/>
  <c r="M5047" i="10"/>
  <c r="J5048" i="10"/>
  <c r="J5049" i="10" l="1"/>
  <c r="M5048" i="10"/>
  <c r="I5049" i="10"/>
  <c r="L5048" i="10"/>
  <c r="I5050" i="10" l="1"/>
  <c r="L5049" i="10"/>
  <c r="J5050" i="10"/>
  <c r="M5049" i="10"/>
  <c r="J5051" i="10" l="1"/>
  <c r="M5050" i="10"/>
  <c r="L5050" i="10"/>
  <c r="I5051" i="10"/>
  <c r="L5051" i="10" l="1"/>
  <c r="I5052" i="10"/>
  <c r="M5051" i="10"/>
  <c r="J5052" i="10"/>
  <c r="M5052" i="10" l="1"/>
  <c r="J5053" i="10"/>
  <c r="L5052" i="10"/>
  <c r="I5053" i="10"/>
  <c r="L5053" i="10" l="1"/>
  <c r="I5054" i="10"/>
  <c r="J5054" i="10"/>
  <c r="M5053" i="10"/>
  <c r="M5054" i="10" l="1"/>
  <c r="J5055" i="10"/>
  <c r="I5055" i="10"/>
  <c r="L5054" i="10"/>
  <c r="I5056" i="10" l="1"/>
  <c r="L5055" i="10"/>
  <c r="J5056" i="10"/>
  <c r="M5055" i="10"/>
  <c r="J5057" i="10" l="1"/>
  <c r="M5056" i="10"/>
  <c r="I5057" i="10"/>
  <c r="L5056" i="10"/>
  <c r="I5058" i="10" l="1"/>
  <c r="L5057" i="10"/>
  <c r="M5057" i="10"/>
  <c r="J5058" i="10"/>
  <c r="J5059" i="10" l="1"/>
  <c r="M5058" i="10"/>
  <c r="I5059" i="10"/>
  <c r="L5058" i="10"/>
  <c r="I5060" i="10" l="1"/>
  <c r="L5059" i="10"/>
  <c r="J5060" i="10"/>
  <c r="M5059" i="10"/>
  <c r="M5060" i="10" l="1"/>
  <c r="J5061" i="10"/>
  <c r="I5061" i="10"/>
  <c r="L5060" i="10"/>
  <c r="L5061" i="10" l="1"/>
  <c r="I5062" i="10"/>
  <c r="M5061" i="10"/>
  <c r="J5062" i="10"/>
  <c r="M5062" i="10" l="1"/>
  <c r="J5063" i="10"/>
  <c r="I5063" i="10"/>
  <c r="L5062" i="10"/>
  <c r="I5064" i="10" l="1"/>
  <c r="L5063" i="10"/>
  <c r="M5063" i="10"/>
  <c r="J5064" i="10"/>
  <c r="J5065" i="10" l="1"/>
  <c r="M5064" i="10"/>
  <c r="I5065" i="10"/>
  <c r="L5064" i="10"/>
  <c r="I5066" i="10" l="1"/>
  <c r="L5065" i="10"/>
  <c r="M5065" i="10"/>
  <c r="J5066" i="10"/>
  <c r="J5067" i="10" l="1"/>
  <c r="M5066" i="10"/>
  <c r="L5066" i="10"/>
  <c r="I5067" i="10"/>
  <c r="L5067" i="10" l="1"/>
  <c r="I5068" i="10"/>
  <c r="M5067" i="10"/>
  <c r="J5068" i="10"/>
  <c r="M5068" i="10" l="1"/>
  <c r="J5069" i="10"/>
  <c r="L5068" i="10"/>
  <c r="I5069" i="10"/>
  <c r="L5069" i="10" l="1"/>
  <c r="I5070" i="10"/>
  <c r="J5070" i="10"/>
  <c r="M5069" i="10"/>
  <c r="M5070" i="10" l="1"/>
  <c r="J5071" i="10"/>
  <c r="I5071" i="10"/>
  <c r="L5070" i="10"/>
  <c r="I5072" i="10" l="1"/>
  <c r="L5071" i="10"/>
  <c r="J5072" i="10"/>
  <c r="M5071" i="10"/>
  <c r="J5073" i="10" l="1"/>
  <c r="M5072" i="10"/>
  <c r="I5073" i="10"/>
  <c r="L5072" i="10"/>
  <c r="I5074" i="10" l="1"/>
  <c r="L5073" i="10"/>
  <c r="J5074" i="10"/>
  <c r="M5073" i="10"/>
  <c r="J5075" i="10" l="1"/>
  <c r="M5074" i="10"/>
  <c r="L5074" i="10"/>
  <c r="I5075" i="10"/>
  <c r="L5075" i="10" l="1"/>
  <c r="I5076" i="10"/>
  <c r="M5075" i="10"/>
  <c r="J5076" i="10"/>
  <c r="M5076" i="10" l="1"/>
  <c r="J5077" i="10"/>
  <c r="I5077" i="10"/>
  <c r="L5076" i="10"/>
  <c r="L5077" i="10" l="1"/>
  <c r="I5078" i="10"/>
  <c r="J5078" i="10"/>
  <c r="M5077" i="10"/>
  <c r="M5078" i="10" l="1"/>
  <c r="J5079" i="10"/>
  <c r="I5079" i="10"/>
  <c r="L5078" i="10"/>
  <c r="I5080" i="10" l="1"/>
  <c r="L5079" i="10"/>
  <c r="M5079" i="10"/>
  <c r="J5080" i="10"/>
  <c r="J5081" i="10" l="1"/>
  <c r="M5080" i="10"/>
  <c r="L5080" i="10"/>
  <c r="I5081" i="10"/>
  <c r="I5082" i="10" l="1"/>
  <c r="L5081" i="10"/>
  <c r="J5082" i="10"/>
  <c r="M5081" i="10"/>
  <c r="J5083" i="10" l="1"/>
  <c r="M5082" i="10"/>
  <c r="I5083" i="10"/>
  <c r="L5082" i="10"/>
  <c r="L5083" i="10" l="1"/>
  <c r="I5084" i="10"/>
  <c r="M5083" i="10"/>
  <c r="J5084" i="10"/>
  <c r="M5084" i="10" l="1"/>
  <c r="J5085" i="10"/>
  <c r="I5085" i="10"/>
  <c r="L5084" i="10"/>
  <c r="L5085" i="10" l="1"/>
  <c r="I5086" i="10"/>
  <c r="M5085" i="10"/>
  <c r="J5086" i="10"/>
  <c r="M5086" i="10" l="1"/>
  <c r="J5087" i="10"/>
  <c r="I5087" i="10"/>
  <c r="L5086" i="10"/>
  <c r="L5087" i="10" l="1"/>
  <c r="I5088" i="10"/>
  <c r="J5088" i="10"/>
  <c r="M5087" i="10"/>
  <c r="J5089" i="10" l="1"/>
  <c r="M5088" i="10"/>
  <c r="I5089" i="10"/>
  <c r="L5088" i="10"/>
  <c r="L5089" i="10" l="1"/>
  <c r="I5090" i="10"/>
  <c r="J5090" i="10"/>
  <c r="M5089" i="10"/>
  <c r="M5090" i="10" l="1"/>
  <c r="J5091" i="10"/>
  <c r="L5090" i="10"/>
  <c r="I5091" i="10"/>
  <c r="L5091" i="10" l="1"/>
  <c r="I5092" i="10"/>
  <c r="J5092" i="10"/>
  <c r="M5091" i="10"/>
  <c r="M5092" i="10" l="1"/>
  <c r="J5093" i="10"/>
  <c r="L5092" i="10"/>
  <c r="I5093" i="10"/>
  <c r="L5093" i="10" l="1"/>
  <c r="I5094" i="10"/>
  <c r="M5093" i="10"/>
  <c r="J5094" i="10"/>
  <c r="M5094" i="10" l="1"/>
  <c r="J5095" i="10"/>
  <c r="I5095" i="10"/>
  <c r="L5094" i="10"/>
  <c r="I5096" i="10" l="1"/>
  <c r="L5095" i="10"/>
  <c r="J5096" i="10"/>
  <c r="M5095" i="10"/>
  <c r="J5097" i="10" l="1"/>
  <c r="M5096" i="10"/>
  <c r="I5097" i="10"/>
  <c r="L5096" i="10"/>
  <c r="I5098" i="10" l="1"/>
  <c r="L5097" i="10"/>
  <c r="J5098" i="10"/>
  <c r="M5097" i="10"/>
  <c r="M5098" i="10" l="1"/>
  <c r="J5099" i="10"/>
  <c r="L5098" i="10"/>
  <c r="I5099" i="10"/>
  <c r="L5099" i="10" l="1"/>
  <c r="I5100" i="10"/>
  <c r="J5100" i="10"/>
  <c r="M5099" i="10"/>
  <c r="M5100" i="10" l="1"/>
  <c r="J5101" i="10"/>
  <c r="I5101" i="10"/>
  <c r="L5100" i="10"/>
  <c r="L5101" i="10" l="1"/>
  <c r="I5102" i="10"/>
  <c r="J5102" i="10"/>
  <c r="M5101" i="10"/>
  <c r="M5102" i="10" l="1"/>
  <c r="J5103" i="10"/>
  <c r="I5103" i="10"/>
  <c r="L5102" i="10"/>
  <c r="I5104" i="10" l="1"/>
  <c r="L5103" i="10"/>
  <c r="J5104" i="10"/>
  <c r="M5103" i="10"/>
  <c r="J5105" i="10" l="1"/>
  <c r="M5104" i="10"/>
  <c r="L5104" i="10"/>
  <c r="I5105" i="10"/>
  <c r="I5106" i="10" l="1"/>
  <c r="L5105" i="10"/>
  <c r="J5106" i="10"/>
  <c r="M5105" i="10"/>
  <c r="J5107" i="10" l="1"/>
  <c r="M5106" i="10"/>
  <c r="L5106" i="10"/>
  <c r="I5107" i="10"/>
  <c r="L5107" i="10" l="1"/>
  <c r="I5108" i="10"/>
  <c r="M5107" i="10"/>
  <c r="J5108" i="10"/>
  <c r="M5108" i="10" l="1"/>
  <c r="J5109" i="10"/>
  <c r="I5109" i="10"/>
  <c r="L5108" i="10"/>
  <c r="L5109" i="10" l="1"/>
  <c r="I5110" i="10"/>
  <c r="M5109" i="10"/>
  <c r="J5110" i="10"/>
  <c r="J5111" i="10" l="1"/>
  <c r="M5110" i="10"/>
  <c r="I5111" i="10"/>
  <c r="L5110" i="10"/>
  <c r="I5112" i="10" l="1"/>
  <c r="L5111" i="10"/>
  <c r="J5112" i="10"/>
  <c r="M5111" i="10"/>
  <c r="J5113" i="10" l="1"/>
  <c r="M5112" i="10"/>
  <c r="I5113" i="10"/>
  <c r="L5112" i="10"/>
  <c r="L5113" i="10" l="1"/>
  <c r="I5114" i="10"/>
  <c r="M5113" i="10"/>
  <c r="J5114" i="10"/>
  <c r="M5114" i="10" l="1"/>
  <c r="J5115" i="10"/>
  <c r="I5115" i="10"/>
  <c r="L5114" i="10"/>
  <c r="I5116" i="10" l="1"/>
  <c r="L5115" i="10"/>
  <c r="M5115" i="10"/>
  <c r="J5116" i="10"/>
  <c r="J5117" i="10" l="1"/>
  <c r="M5116" i="10"/>
  <c r="L5116" i="10"/>
  <c r="I5117" i="10"/>
  <c r="L5117" i="10" l="1"/>
  <c r="I5118" i="10"/>
  <c r="J5118" i="10"/>
  <c r="M5117" i="10"/>
  <c r="M5118" i="10" l="1"/>
  <c r="J5119" i="10"/>
  <c r="I5119" i="10"/>
  <c r="L5118" i="10"/>
  <c r="L5119" i="10" l="1"/>
  <c r="I5120" i="10"/>
  <c r="J5120" i="10"/>
  <c r="M5119" i="10"/>
  <c r="M5120" i="10" l="1"/>
  <c r="J5121" i="10"/>
  <c r="I5121" i="10"/>
  <c r="L5120" i="10"/>
  <c r="I5122" i="10" l="1"/>
  <c r="L5121" i="10"/>
  <c r="J5122" i="10"/>
  <c r="M5121" i="10"/>
  <c r="M5122" i="10" l="1"/>
  <c r="J5123" i="10"/>
  <c r="I5123" i="10"/>
  <c r="L5122" i="10"/>
  <c r="L5123" i="10" l="1"/>
  <c r="I5124" i="10"/>
  <c r="J5124" i="10"/>
  <c r="M5123" i="10"/>
  <c r="M5124" i="10" l="1"/>
  <c r="J5125" i="10"/>
  <c r="L5124" i="10"/>
  <c r="I5125" i="10"/>
  <c r="I5126" i="10" l="1"/>
  <c r="L5125" i="10"/>
  <c r="M5125" i="10"/>
  <c r="J5126" i="10"/>
  <c r="M5126" i="10" l="1"/>
  <c r="J5127" i="10"/>
  <c r="I5127" i="10"/>
  <c r="L5126" i="10"/>
  <c r="L5127" i="10" l="1"/>
  <c r="I5128" i="10"/>
  <c r="M5127" i="10"/>
  <c r="J5128" i="10"/>
  <c r="M5128" i="10" l="1"/>
  <c r="J5129" i="10"/>
  <c r="I5129" i="10"/>
  <c r="L5128" i="10"/>
  <c r="I5130" i="10" l="1"/>
  <c r="L5129" i="10"/>
  <c r="J5130" i="10"/>
  <c r="M5129" i="10"/>
  <c r="J5131" i="10" l="1"/>
  <c r="M5130" i="10"/>
  <c r="L5130" i="10"/>
  <c r="I5131" i="10"/>
  <c r="L5131" i="10" l="1"/>
  <c r="I5132" i="10"/>
  <c r="M5131" i="10"/>
  <c r="J5132" i="10"/>
  <c r="M5132" i="10" l="1"/>
  <c r="J5133" i="10"/>
  <c r="L5132" i="10"/>
  <c r="I5133" i="10"/>
  <c r="I5134" i="10" l="1"/>
  <c r="L5133" i="10"/>
  <c r="M5133" i="10"/>
  <c r="J5134" i="10"/>
  <c r="J5135" i="10" l="1"/>
  <c r="M5134" i="10"/>
  <c r="L5134" i="10"/>
  <c r="I5135" i="10"/>
  <c r="L5135" i="10" l="1"/>
  <c r="I5136" i="10"/>
  <c r="J5136" i="10"/>
  <c r="M5135" i="10"/>
  <c r="J5137" i="10" l="1"/>
  <c r="M5136" i="10"/>
  <c r="L5136" i="10"/>
  <c r="I5137" i="10"/>
  <c r="I5138" i="10" l="1"/>
  <c r="L5137" i="10"/>
  <c r="J5138" i="10"/>
  <c r="M5137" i="10"/>
  <c r="M5138" i="10" l="1"/>
  <c r="J5139" i="10"/>
  <c r="L5138" i="10"/>
  <c r="I5139" i="10"/>
  <c r="I5140" i="10" l="1"/>
  <c r="L5139" i="10"/>
  <c r="M5139" i="10"/>
  <c r="J5140" i="10"/>
  <c r="J5141" i="10" l="1"/>
  <c r="M5140" i="10"/>
  <c r="L5140" i="10"/>
  <c r="I5141" i="10"/>
  <c r="L5141" i="10" l="1"/>
  <c r="I5142" i="10"/>
  <c r="J5142" i="10"/>
  <c r="M5141" i="10"/>
  <c r="M5142" i="10" l="1"/>
  <c r="J5143" i="10"/>
  <c r="L5142" i="10"/>
  <c r="I5143" i="10"/>
  <c r="I5144" i="10" l="1"/>
  <c r="L5143" i="10"/>
  <c r="M5143" i="10"/>
  <c r="J5144" i="10"/>
  <c r="J5145" i="10" l="1"/>
  <c r="M5144" i="10"/>
  <c r="I5145" i="10"/>
  <c r="L5144" i="10"/>
  <c r="L5145" i="10" l="1"/>
  <c r="I5146" i="10"/>
  <c r="M5145" i="10"/>
  <c r="J5146" i="10"/>
  <c r="M5146" i="10" l="1"/>
  <c r="J5147" i="10"/>
  <c r="L5146" i="10"/>
  <c r="I5147" i="10"/>
  <c r="I5148" i="10" l="1"/>
  <c r="L5147" i="10"/>
  <c r="J5148" i="10"/>
  <c r="M5147" i="10"/>
  <c r="M5148" i="10" l="1"/>
  <c r="J5149" i="10"/>
  <c r="L5148" i="10"/>
  <c r="I5149" i="10"/>
  <c r="L5149" i="10" l="1"/>
  <c r="I5150" i="10"/>
  <c r="J5150" i="10"/>
  <c r="M5149" i="10"/>
  <c r="J5151" i="10" l="1"/>
  <c r="M5150" i="10"/>
  <c r="L5150" i="10"/>
  <c r="I5151" i="10"/>
  <c r="I5152" i="10" l="1"/>
  <c r="L5151" i="10"/>
  <c r="M5151" i="10"/>
  <c r="J5152" i="10"/>
  <c r="J5153" i="10" l="1"/>
  <c r="M5152" i="10"/>
  <c r="I5153" i="10"/>
  <c r="L5152" i="10"/>
  <c r="L5153" i="10" l="1"/>
  <c r="I5154" i="10"/>
  <c r="J5154" i="10"/>
  <c r="M5153" i="10"/>
  <c r="J5155" i="10" l="1"/>
  <c r="M5154" i="10"/>
  <c r="I5155" i="10"/>
  <c r="L5154" i="10"/>
  <c r="L5155" i="10" l="1"/>
  <c r="I5156" i="10"/>
  <c r="J5156" i="10"/>
  <c r="M5155" i="10"/>
  <c r="M5156" i="10" l="1"/>
  <c r="J5157" i="10"/>
  <c r="L5156" i="10"/>
  <c r="I5157" i="10"/>
  <c r="I5158" i="10" l="1"/>
  <c r="L5157" i="10"/>
  <c r="J5158" i="10"/>
  <c r="M5157" i="10"/>
  <c r="J5159" i="10" l="1"/>
  <c r="M5158" i="10"/>
  <c r="I5159" i="10"/>
  <c r="L5158" i="10"/>
  <c r="L5159" i="10" l="1"/>
  <c r="I5160" i="10"/>
  <c r="M5159" i="10"/>
  <c r="J5160" i="10"/>
  <c r="M5160" i="10" l="1"/>
  <c r="J5161" i="10"/>
  <c r="L5160" i="10"/>
  <c r="I5161" i="10"/>
  <c r="L5161" i="10" l="1"/>
  <c r="I5162" i="10"/>
  <c r="M5161" i="10"/>
  <c r="J5162" i="10"/>
  <c r="J5163" i="10" l="1"/>
  <c r="M5162" i="10"/>
  <c r="I5163" i="10"/>
  <c r="L5162" i="10"/>
  <c r="L5163" i="10" l="1"/>
  <c r="I5164" i="10"/>
  <c r="J5164" i="10"/>
  <c r="M5163" i="10"/>
  <c r="J5165" i="10" l="1"/>
  <c r="M5164" i="10"/>
  <c r="L5164" i="10"/>
  <c r="I5165" i="10"/>
  <c r="I5166" i="10" l="1"/>
  <c r="L5165" i="10"/>
  <c r="M5165" i="10"/>
  <c r="J5166" i="10"/>
  <c r="J5167" i="10" l="1"/>
  <c r="M5166" i="10"/>
  <c r="L5166" i="10"/>
  <c r="I5167" i="10"/>
  <c r="L5167" i="10" l="1"/>
  <c r="I5168" i="10"/>
  <c r="M5167" i="10"/>
  <c r="J5168" i="10"/>
  <c r="J5169" i="10" l="1"/>
  <c r="M5168" i="10"/>
  <c r="I5169" i="10"/>
  <c r="L5168" i="10"/>
  <c r="I5170" i="10" l="1"/>
  <c r="L5169" i="10"/>
  <c r="M5169" i="10"/>
  <c r="J5170" i="10"/>
  <c r="M5170" i="10" l="1"/>
  <c r="J5171" i="10"/>
  <c r="L5170" i="10"/>
  <c r="I5171" i="10"/>
  <c r="L5171" i="10" l="1"/>
  <c r="I5172" i="10"/>
  <c r="M5171" i="10"/>
  <c r="J5172" i="10"/>
  <c r="J5173" i="10" l="1"/>
  <c r="M5172" i="10"/>
  <c r="L5172" i="10"/>
  <c r="I5173" i="10"/>
  <c r="L5173" i="10" l="1"/>
  <c r="I5174" i="10"/>
  <c r="J5174" i="10"/>
  <c r="M5173" i="10"/>
  <c r="M5174" i="10" l="1"/>
  <c r="J5175" i="10"/>
  <c r="I5175" i="10"/>
  <c r="L5174" i="10"/>
  <c r="I5176" i="10" l="1"/>
  <c r="L5175" i="10"/>
  <c r="M5175" i="10"/>
  <c r="J5176" i="10"/>
  <c r="J5177" i="10" l="1"/>
  <c r="M5176" i="10"/>
  <c r="I5177" i="10"/>
  <c r="L5176" i="10"/>
  <c r="L5177" i="10" l="1"/>
  <c r="I5178" i="10"/>
  <c r="M5177" i="10"/>
  <c r="J5178" i="10"/>
  <c r="M5178" i="10" l="1"/>
  <c r="J5179" i="10"/>
  <c r="I5179" i="10"/>
  <c r="L5178" i="10"/>
  <c r="I5180" i="10" l="1"/>
  <c r="L5179" i="10"/>
  <c r="M5179" i="10"/>
  <c r="J5180" i="10"/>
  <c r="M5180" i="10" l="1"/>
  <c r="J5181" i="10"/>
  <c r="L5180" i="10"/>
  <c r="I5181" i="10"/>
  <c r="L5181" i="10" l="1"/>
  <c r="I5182" i="10"/>
  <c r="M5181" i="10"/>
  <c r="J5182" i="10"/>
  <c r="J5183" i="10" l="1"/>
  <c r="M5182" i="10"/>
  <c r="L5182" i="10"/>
  <c r="I5183" i="10"/>
  <c r="I5184" i="10" l="1"/>
  <c r="L5183" i="10"/>
  <c r="J5184" i="10"/>
  <c r="M5183" i="10"/>
  <c r="J5185" i="10" l="1"/>
  <c r="M5184" i="10"/>
  <c r="L5184" i="10"/>
  <c r="I5185" i="10"/>
  <c r="L5185" i="10" l="1"/>
  <c r="I5186" i="10"/>
  <c r="J5186" i="10"/>
  <c r="M5185" i="10"/>
  <c r="J5187" i="10" l="1"/>
  <c r="M5186" i="10"/>
  <c r="I5187" i="10"/>
  <c r="L5186" i="10"/>
  <c r="L5187" i="10" l="1"/>
  <c r="I5188" i="10"/>
  <c r="J5188" i="10"/>
  <c r="M5187" i="10"/>
  <c r="M5188" i="10" l="1"/>
  <c r="J5189" i="10"/>
  <c r="L5188" i="10"/>
  <c r="I5189" i="10"/>
  <c r="I5190" i="10" l="1"/>
  <c r="L5189" i="10"/>
  <c r="M5189" i="10"/>
  <c r="J5190" i="10"/>
  <c r="J5191" i="10" l="1"/>
  <c r="M5190" i="10"/>
  <c r="I5191" i="10"/>
  <c r="L5190" i="10"/>
  <c r="L5191" i="10" l="1"/>
  <c r="I5192" i="10"/>
  <c r="J5192" i="10"/>
  <c r="M5191" i="10"/>
  <c r="M5192" i="10" l="1"/>
  <c r="J5193" i="10"/>
  <c r="I5193" i="10"/>
  <c r="L5192" i="10"/>
  <c r="I5194" i="10" l="1"/>
  <c r="L5193" i="10"/>
  <c r="J5194" i="10"/>
  <c r="M5193" i="10"/>
  <c r="J5195" i="10" l="1"/>
  <c r="M5194" i="10"/>
  <c r="I5195" i="10"/>
  <c r="L5194" i="10"/>
  <c r="L5195" i="10" l="1"/>
  <c r="I5196" i="10"/>
  <c r="M5195" i="10"/>
  <c r="J5196" i="10"/>
  <c r="J5197" i="10" l="1"/>
  <c r="M5196" i="10"/>
  <c r="L5196" i="10"/>
  <c r="I5197" i="10"/>
  <c r="L5197" i="10" l="1"/>
  <c r="I5198" i="10"/>
  <c r="J5198" i="10"/>
  <c r="M5197" i="10"/>
  <c r="J5199" i="10" l="1"/>
  <c r="M5198" i="10"/>
  <c r="L5198" i="10"/>
  <c r="I5199" i="10"/>
  <c r="L5199" i="10" l="1"/>
  <c r="I5200" i="10"/>
  <c r="J5200" i="10"/>
  <c r="M5199" i="10"/>
  <c r="J5201" i="10" l="1"/>
  <c r="M5200" i="10"/>
  <c r="I5201" i="10"/>
  <c r="L5200" i="10"/>
  <c r="L5201" i="10" l="1"/>
  <c r="I5202" i="10"/>
  <c r="J5202" i="10"/>
  <c r="M5201" i="10"/>
  <c r="M5202" i="10" l="1"/>
  <c r="J5203" i="10"/>
  <c r="L5202" i="10"/>
  <c r="I5203" i="10"/>
  <c r="I5204" i="10" l="1"/>
  <c r="L5203" i="10"/>
  <c r="M5203" i="10"/>
  <c r="J5204" i="10"/>
  <c r="J5205" i="10" l="1"/>
  <c r="M5204" i="10"/>
  <c r="L5204" i="10"/>
  <c r="I5205" i="10"/>
  <c r="L5205" i="10" l="1"/>
  <c r="I5206" i="10"/>
  <c r="J5206" i="10"/>
  <c r="M5205" i="10"/>
  <c r="M5206" i="10" l="1"/>
  <c r="J5207" i="10"/>
  <c r="I5207" i="10"/>
  <c r="L5206" i="10"/>
  <c r="L5207" i="10" l="1"/>
  <c r="I5208" i="10"/>
  <c r="M5207" i="10"/>
  <c r="J5208" i="10"/>
  <c r="J5209" i="10" l="1"/>
  <c r="M5208" i="10"/>
  <c r="I5209" i="10"/>
  <c r="L5208" i="10"/>
  <c r="L5209" i="10" l="1"/>
  <c r="I5210" i="10"/>
  <c r="M5209" i="10"/>
  <c r="J5210" i="10"/>
  <c r="J5211" i="10" l="1"/>
  <c r="M5210" i="10"/>
  <c r="L5210" i="10"/>
  <c r="I5211" i="10"/>
  <c r="I5212" i="10" l="1"/>
  <c r="L5211" i="10"/>
  <c r="M5211" i="10"/>
  <c r="J5212" i="10"/>
  <c r="M5212" i="10" l="1"/>
  <c r="J5213" i="10"/>
  <c r="L5212" i="10"/>
  <c r="I5213" i="10"/>
  <c r="I5214" i="10" l="1"/>
  <c r="L5213" i="10"/>
  <c r="M5213" i="10"/>
  <c r="J5214" i="10"/>
  <c r="M5214" i="10" l="1"/>
  <c r="J5215" i="10"/>
  <c r="I5215" i="10"/>
  <c r="L5214" i="10"/>
  <c r="L5215" i="10" l="1"/>
  <c r="I5216" i="10"/>
  <c r="J5216" i="10"/>
  <c r="M5215" i="10"/>
  <c r="J5217" i="10" l="1"/>
  <c r="M5216" i="10"/>
  <c r="L5216" i="10"/>
  <c r="I5217" i="10"/>
  <c r="L5217" i="10" l="1"/>
  <c r="I5218" i="10"/>
  <c r="M5217" i="10"/>
  <c r="J5218" i="10"/>
  <c r="J5219" i="10" l="1"/>
  <c r="M5218" i="10"/>
  <c r="L5218" i="10"/>
  <c r="I5219" i="10"/>
  <c r="L5219" i="10" l="1"/>
  <c r="I5220" i="10"/>
  <c r="J5220" i="10"/>
  <c r="M5219" i="10"/>
  <c r="M5220" i="10" l="1"/>
  <c r="J5221" i="10"/>
  <c r="L5220" i="10"/>
  <c r="I5221" i="10"/>
  <c r="I5222" i="10" l="1"/>
  <c r="L5221" i="10"/>
  <c r="M5221" i="10"/>
  <c r="J5222" i="10"/>
  <c r="J5223" i="10" l="1"/>
  <c r="M5222" i="10"/>
  <c r="I5223" i="10"/>
  <c r="L5222" i="10"/>
  <c r="L5223" i="10" l="1"/>
  <c r="I5224" i="10"/>
  <c r="J5224" i="10"/>
  <c r="M5223" i="10"/>
  <c r="J5225" i="10" l="1"/>
  <c r="M5224" i="10"/>
  <c r="I5225" i="10"/>
  <c r="L5224" i="10"/>
  <c r="L5225" i="10" l="1"/>
  <c r="I5226" i="10"/>
  <c r="M5225" i="10"/>
  <c r="J5226" i="10"/>
  <c r="M5226" i="10" l="1"/>
  <c r="J5227" i="10"/>
  <c r="I5227" i="10"/>
  <c r="L5226" i="10"/>
  <c r="L5227" i="10" l="1"/>
  <c r="I5228" i="10"/>
  <c r="M5227" i="10"/>
  <c r="J5228" i="10"/>
  <c r="M5228" i="10" l="1"/>
  <c r="J5229" i="10"/>
  <c r="L5228" i="10"/>
  <c r="I5229" i="10"/>
  <c r="I5230" i="10" l="1"/>
  <c r="L5229" i="10"/>
  <c r="M5229" i="10"/>
  <c r="J5230" i="10"/>
  <c r="M5230" i="10" l="1"/>
  <c r="J5231" i="10"/>
  <c r="I5231" i="10"/>
  <c r="L5230" i="10"/>
  <c r="I5232" i="10" l="1"/>
  <c r="L5231" i="10"/>
  <c r="J5232" i="10"/>
  <c r="M5231" i="10"/>
  <c r="J5233" i="10" l="1"/>
  <c r="M5232" i="10"/>
  <c r="L5232" i="10"/>
  <c r="I5233" i="10"/>
  <c r="I5234" i="10" l="1"/>
  <c r="L5233" i="10"/>
  <c r="J5234" i="10"/>
  <c r="M5233" i="10"/>
  <c r="M5234" i="10" l="1"/>
  <c r="J5235" i="10"/>
  <c r="I5235" i="10"/>
  <c r="L5234" i="10"/>
  <c r="I5236" i="10" l="1"/>
  <c r="L5235" i="10"/>
  <c r="M5235" i="10"/>
  <c r="J5236" i="10"/>
  <c r="M5236" i="10" l="1"/>
  <c r="J5237" i="10"/>
  <c r="I5237" i="10"/>
  <c r="L5236" i="10"/>
  <c r="I5238" i="10" l="1"/>
  <c r="L5237" i="10"/>
  <c r="M5237" i="10"/>
  <c r="J5238" i="10"/>
  <c r="J5239" i="10" l="1"/>
  <c r="M5238" i="10"/>
  <c r="L5238" i="10"/>
  <c r="I5239" i="10"/>
  <c r="L5239" i="10" l="1"/>
  <c r="I5240" i="10"/>
  <c r="J5240" i="10"/>
  <c r="M5239" i="10"/>
  <c r="M5240" i="10" l="1"/>
  <c r="J5241" i="10"/>
  <c r="I5241" i="10"/>
  <c r="L5240" i="10"/>
  <c r="I5242" i="10" l="1"/>
  <c r="L5241" i="10"/>
  <c r="J5242" i="10"/>
  <c r="M5241" i="10"/>
  <c r="J5243" i="10" l="1"/>
  <c r="M5242" i="10"/>
  <c r="L5242" i="10"/>
  <c r="I5243" i="10"/>
  <c r="L5243" i="10" l="1"/>
  <c r="I5244" i="10"/>
  <c r="M5243" i="10"/>
  <c r="J5244" i="10"/>
  <c r="J5245" i="10" l="1"/>
  <c r="M5244" i="10"/>
  <c r="I5245" i="10"/>
  <c r="L5244" i="10"/>
  <c r="L5245" i="10" l="1"/>
  <c r="I5246" i="10"/>
  <c r="M5245" i="10"/>
  <c r="J5246" i="10"/>
  <c r="M5246" i="10" l="1"/>
  <c r="J5247" i="10"/>
  <c r="I5247" i="10"/>
  <c r="L5246" i="10"/>
  <c r="L5247" i="10" l="1"/>
  <c r="I5248" i="10"/>
  <c r="J5248" i="10"/>
  <c r="M5247" i="10"/>
  <c r="M5248" i="10" l="1"/>
  <c r="J5249" i="10"/>
  <c r="I5249" i="10"/>
  <c r="L5248" i="10"/>
  <c r="I5250" i="10" l="1"/>
  <c r="L5249" i="10"/>
  <c r="M5249" i="10"/>
  <c r="J5250" i="10"/>
  <c r="J5251" i="10" l="1"/>
  <c r="M5250" i="10"/>
  <c r="I5251" i="10"/>
  <c r="L5250" i="10"/>
  <c r="L5251" i="10" l="1"/>
  <c r="I5252" i="10"/>
  <c r="M5251" i="10"/>
  <c r="J5252" i="10"/>
  <c r="J5253" i="10" l="1"/>
  <c r="M5252" i="10"/>
  <c r="I5253" i="10"/>
  <c r="L5252" i="10"/>
  <c r="L5253" i="10" l="1"/>
  <c r="I5254" i="10"/>
  <c r="J5254" i="10"/>
  <c r="M5253" i="10"/>
  <c r="J5255" i="10" l="1"/>
  <c r="M5254" i="10"/>
  <c r="I5255" i="10"/>
  <c r="L5254" i="10"/>
  <c r="L5255" i="10" l="1"/>
  <c r="I5256" i="10"/>
  <c r="J5256" i="10"/>
  <c r="M5255" i="10"/>
  <c r="M5256" i="10" l="1"/>
  <c r="J5257" i="10"/>
  <c r="I5257" i="10"/>
  <c r="L5256" i="10"/>
  <c r="I5258" i="10" l="1"/>
  <c r="L5257" i="10"/>
  <c r="J5258" i="10"/>
  <c r="M5257" i="10"/>
  <c r="J5259" i="10" l="1"/>
  <c r="M5258" i="10"/>
  <c r="I5259" i="10"/>
  <c r="L5258" i="10"/>
  <c r="I5260" i="10" l="1"/>
  <c r="L5259" i="10"/>
  <c r="J5260" i="10"/>
  <c r="M5259" i="10"/>
  <c r="J5261" i="10" l="1"/>
  <c r="M5260" i="10"/>
  <c r="I5261" i="10"/>
  <c r="L5260" i="10"/>
  <c r="L5261" i="10" l="1"/>
  <c r="I5262" i="10"/>
  <c r="M5261" i="10"/>
  <c r="J5262" i="10"/>
  <c r="M5262" i="10" l="1"/>
  <c r="J5263" i="10"/>
  <c r="L5262" i="10"/>
  <c r="I5263" i="10"/>
  <c r="L5263" i="10" l="1"/>
  <c r="I5264" i="10"/>
  <c r="M5263" i="10"/>
  <c r="J5264" i="10"/>
  <c r="J5265" i="10" l="1"/>
  <c r="M5264" i="10"/>
  <c r="I5265" i="10"/>
  <c r="L5264" i="10"/>
  <c r="L5265" i="10" l="1"/>
  <c r="I5266" i="10"/>
  <c r="J5266" i="10"/>
  <c r="M5265" i="10"/>
  <c r="J5267" i="10" l="1"/>
  <c r="M5266" i="10"/>
  <c r="L5266" i="10"/>
  <c r="I5267" i="10"/>
  <c r="I5268" i="10" l="1"/>
  <c r="L5267" i="10"/>
  <c r="M5267" i="10"/>
  <c r="J5268" i="10"/>
  <c r="J5269" i="10" l="1"/>
  <c r="M5268" i="10"/>
  <c r="L5268" i="10"/>
  <c r="I5269" i="10"/>
  <c r="I5270" i="10" l="1"/>
  <c r="L5269" i="10"/>
  <c r="M5269" i="10"/>
  <c r="J5270" i="10"/>
  <c r="M5270" i="10" l="1"/>
  <c r="J5271" i="10"/>
  <c r="I5271" i="10"/>
  <c r="L5270" i="10"/>
  <c r="L5271" i="10" l="1"/>
  <c r="I5272" i="10"/>
  <c r="M5271" i="10"/>
  <c r="J5272" i="10"/>
  <c r="J5273" i="10" l="1"/>
  <c r="M5272" i="10"/>
  <c r="I5273" i="10"/>
  <c r="L5272" i="10"/>
  <c r="L5273" i="10" l="1"/>
  <c r="I5274" i="10"/>
  <c r="J5274" i="10"/>
  <c r="M5273" i="10"/>
  <c r="J5275" i="10" l="1"/>
  <c r="M5274" i="10"/>
  <c r="I5275" i="10"/>
  <c r="L5274" i="10"/>
  <c r="I5276" i="10" l="1"/>
  <c r="L5275" i="10"/>
  <c r="M5275" i="10"/>
  <c r="J5276" i="10"/>
  <c r="M5276" i="10" l="1"/>
  <c r="J5277" i="10"/>
  <c r="L5276" i="10"/>
  <c r="I5277" i="10"/>
  <c r="I5278" i="10" l="1"/>
  <c r="L5277" i="10"/>
  <c r="M5277" i="10"/>
  <c r="J5278" i="10"/>
  <c r="J5279" i="10" l="1"/>
  <c r="M5278" i="10"/>
  <c r="I5279" i="10"/>
  <c r="L5278" i="10"/>
  <c r="I5280" i="10" l="1"/>
  <c r="L5279" i="10"/>
  <c r="J5280" i="10"/>
  <c r="M5279" i="10"/>
  <c r="J5281" i="10" l="1"/>
  <c r="M5280" i="10"/>
  <c r="I5281" i="10"/>
  <c r="L5280" i="10"/>
  <c r="L5281" i="10" l="1"/>
  <c r="I5282" i="10"/>
  <c r="M5281" i="10"/>
  <c r="J5282" i="10"/>
  <c r="M5282" i="10" l="1"/>
  <c r="J5283" i="10"/>
  <c r="L5282" i="10"/>
  <c r="I5283" i="10"/>
  <c r="L5283" i="10" l="1"/>
  <c r="I5284" i="10"/>
  <c r="M5283" i="10"/>
  <c r="J5284" i="10"/>
  <c r="M5284" i="10" l="1"/>
  <c r="J5285" i="10"/>
  <c r="L5284" i="10"/>
  <c r="I5285" i="10"/>
  <c r="I5286" i="10" l="1"/>
  <c r="L5285" i="10"/>
  <c r="M5285" i="10"/>
  <c r="J5286" i="10"/>
  <c r="J5287" i="10" l="1"/>
  <c r="M5286" i="10"/>
  <c r="I5287" i="10"/>
  <c r="L5286" i="10"/>
  <c r="I5288" i="10" l="1"/>
  <c r="L5287" i="10"/>
  <c r="J5288" i="10"/>
  <c r="M5287" i="10"/>
  <c r="J5289" i="10" l="1"/>
  <c r="M5288" i="10"/>
  <c r="L5288" i="10"/>
  <c r="I5289" i="10"/>
  <c r="L5289" i="10" l="1"/>
  <c r="I5290" i="10"/>
  <c r="J5290" i="10"/>
  <c r="M5289" i="10"/>
  <c r="J5291" i="10" l="1"/>
  <c r="M5290" i="10"/>
  <c r="I5291" i="10"/>
  <c r="L5290" i="10"/>
  <c r="L5291" i="10" l="1"/>
  <c r="I5292" i="10"/>
  <c r="M5291" i="10"/>
  <c r="J5292" i="10"/>
  <c r="M5292" i="10" l="1"/>
  <c r="J5293" i="10"/>
  <c r="L5292" i="10"/>
  <c r="I5293" i="10"/>
  <c r="I5294" i="10" l="1"/>
  <c r="L5293" i="10"/>
  <c r="M5293" i="10"/>
  <c r="J5294" i="10"/>
  <c r="R69" i="10" l="1"/>
  <c r="AB25" i="10" s="1"/>
  <c r="M5294" i="10"/>
  <c r="J5295" i="10"/>
  <c r="Q69" i="10"/>
  <c r="AA25" i="10" s="1"/>
  <c r="L5294" i="10"/>
  <c r="I5295" i="10"/>
  <c r="I5296" i="10" l="1"/>
  <c r="L5295" i="10"/>
  <c r="M5295" i="10"/>
  <c r="J5296" i="10"/>
  <c r="J5297" i="10" l="1"/>
  <c r="M5296" i="10"/>
  <c r="L5296" i="10"/>
  <c r="I5297" i="10"/>
  <c r="I5298" i="10" l="1"/>
  <c r="L5297" i="10"/>
  <c r="J5298" i="10"/>
  <c r="M5297" i="10"/>
  <c r="J5299" i="10" l="1"/>
  <c r="M5298" i="10"/>
  <c r="L5298" i="10"/>
  <c r="I5299" i="10"/>
  <c r="L5299" i="10" l="1"/>
  <c r="I5300" i="10"/>
  <c r="J5300" i="10"/>
  <c r="M5299" i="10"/>
  <c r="M5300" i="10" l="1"/>
  <c r="J5301" i="10"/>
  <c r="L5300" i="10"/>
  <c r="I5301" i="10"/>
  <c r="I5302" i="10" l="1"/>
  <c r="L5301" i="10"/>
  <c r="M5301" i="10"/>
  <c r="J5302" i="10"/>
  <c r="M5302" i="10" l="1"/>
  <c r="J5303" i="10"/>
  <c r="I5303" i="10"/>
  <c r="L5302" i="10"/>
  <c r="L5303" i="10" l="1"/>
  <c r="I5304" i="10"/>
  <c r="M5303" i="10"/>
  <c r="J5304" i="10"/>
  <c r="J5305" i="10" l="1"/>
  <c r="M5304" i="10"/>
  <c r="I5305" i="10"/>
  <c r="L5304" i="10"/>
  <c r="I5306" i="10" l="1"/>
  <c r="L5305" i="10"/>
  <c r="J5306" i="10"/>
  <c r="M5305" i="10"/>
  <c r="J5307" i="10" l="1"/>
  <c r="M5306" i="10"/>
  <c r="I5307" i="10"/>
  <c r="L5306" i="10"/>
  <c r="L5307" i="10" l="1"/>
  <c r="I5308" i="10"/>
  <c r="J5308" i="10"/>
  <c r="M5307" i="10"/>
  <c r="J5309" i="10" l="1"/>
  <c r="M5308" i="10"/>
  <c r="I5309" i="10"/>
  <c r="L5308" i="10"/>
  <c r="I5310" i="10" l="1"/>
  <c r="L5309" i="10"/>
  <c r="J5310" i="10"/>
  <c r="M5309" i="10"/>
  <c r="J5311" i="10" l="1"/>
  <c r="M5310" i="10"/>
  <c r="L5310" i="10"/>
  <c r="I5311" i="10"/>
  <c r="I5312" i="10" l="1"/>
  <c r="L5311" i="10"/>
  <c r="J5312" i="10"/>
  <c r="M5311" i="10"/>
  <c r="J5313" i="10" l="1"/>
  <c r="M5312" i="10"/>
  <c r="L5312" i="10"/>
  <c r="I5313" i="10"/>
  <c r="I5314" i="10" l="1"/>
  <c r="L5313" i="10"/>
  <c r="J5314" i="10"/>
  <c r="M5313" i="10"/>
  <c r="J5315" i="10" l="1"/>
  <c r="M5314" i="10"/>
  <c r="I5315" i="10"/>
  <c r="L5314" i="10"/>
  <c r="L5315" i="10" l="1"/>
  <c r="I5316" i="10"/>
  <c r="M5315" i="10"/>
  <c r="J5316" i="10"/>
  <c r="J5317" i="10" l="1"/>
  <c r="M5316" i="10"/>
  <c r="I5317" i="10"/>
  <c r="L5316" i="10"/>
  <c r="L5317" i="10" l="1"/>
  <c r="I5318" i="10"/>
  <c r="M5317" i="10"/>
  <c r="J5318" i="10"/>
  <c r="J5319" i="10" l="1"/>
  <c r="M5318" i="10"/>
  <c r="I5319" i="10"/>
  <c r="L5318" i="10"/>
  <c r="L5319" i="10" l="1"/>
  <c r="I5320" i="10"/>
  <c r="J5320" i="10"/>
  <c r="M5319" i="10"/>
  <c r="J5321" i="10" l="1"/>
  <c r="M5320" i="10"/>
  <c r="I5321" i="10"/>
  <c r="L5320" i="10"/>
  <c r="I5322" i="10" l="1"/>
  <c r="L5321" i="10"/>
  <c r="M5321" i="10"/>
  <c r="J5322" i="10"/>
  <c r="J5323" i="10" l="1"/>
  <c r="M5322" i="10"/>
  <c r="L5322" i="10"/>
  <c r="I5323" i="10"/>
  <c r="I5324" i="10" l="1"/>
  <c r="L5323" i="10"/>
  <c r="M5323" i="10"/>
  <c r="J5324" i="10"/>
  <c r="J5325" i="10" l="1"/>
  <c r="M5324" i="10"/>
  <c r="L5324" i="10"/>
  <c r="I5325" i="10"/>
  <c r="I5326" i="10" l="1"/>
  <c r="L5325" i="10"/>
  <c r="J5326" i="10"/>
  <c r="M5325" i="10"/>
  <c r="J5327" i="10" l="1"/>
  <c r="M5326" i="10"/>
  <c r="L5326" i="10"/>
  <c r="I5327" i="10"/>
  <c r="I5328" i="10" l="1"/>
  <c r="L5327" i="10"/>
  <c r="M5327" i="10"/>
  <c r="J5328" i="10"/>
  <c r="J5329" i="10" l="1"/>
  <c r="M5328" i="10"/>
  <c r="L5328" i="10"/>
  <c r="I5329" i="10"/>
  <c r="I5330" i="10" l="1"/>
  <c r="L5329" i="10"/>
  <c r="J5330" i="10"/>
  <c r="M5329" i="10"/>
  <c r="J5331" i="10" l="1"/>
  <c r="M5330" i="10"/>
  <c r="I5331" i="10"/>
  <c r="L5330" i="10"/>
  <c r="I5332" i="10" l="1"/>
  <c r="L5331" i="10"/>
  <c r="J5332" i="10"/>
  <c r="M5331" i="10"/>
  <c r="J5333" i="10" l="1"/>
  <c r="M5332" i="10"/>
  <c r="I5333" i="10"/>
  <c r="L5332" i="10"/>
  <c r="I5334" i="10" l="1"/>
  <c r="L5333" i="10"/>
  <c r="J5334" i="10"/>
  <c r="M5333" i="10"/>
  <c r="J5335" i="10" l="1"/>
  <c r="M5334" i="10"/>
  <c r="L5334" i="10"/>
  <c r="I5335" i="10"/>
  <c r="L5335" i="10" l="1"/>
  <c r="I5336" i="10"/>
  <c r="J5336" i="10"/>
  <c r="M5335" i="10"/>
  <c r="J5337" i="10" l="1"/>
  <c r="M5336" i="10"/>
  <c r="I5337" i="10"/>
  <c r="L5336" i="10"/>
  <c r="I5338" i="10" l="1"/>
  <c r="L5337" i="10"/>
  <c r="M5337" i="10"/>
  <c r="J5338" i="10"/>
  <c r="J5339" i="10" l="1"/>
  <c r="M5338" i="10"/>
  <c r="I5339" i="10"/>
  <c r="L5338" i="10"/>
  <c r="I5340" i="10" l="1"/>
  <c r="L5339" i="10"/>
  <c r="J5340" i="10"/>
  <c r="M5339" i="10"/>
  <c r="J5341" i="10" l="1"/>
  <c r="M5340" i="10"/>
  <c r="L5340" i="10"/>
  <c r="I5341" i="10"/>
  <c r="I5342" i="10" l="1"/>
  <c r="L5341" i="10"/>
  <c r="M5341" i="10"/>
  <c r="J5342" i="10"/>
  <c r="M5342" i="10" l="1"/>
  <c r="J5343" i="10"/>
  <c r="L5342" i="10"/>
  <c r="I5343" i="10"/>
  <c r="I5344" i="10" l="1"/>
  <c r="L5343" i="10"/>
  <c r="J5344" i="10"/>
  <c r="M5343" i="10"/>
  <c r="J5345" i="10" l="1"/>
  <c r="M5344" i="10"/>
  <c r="I5345" i="10"/>
  <c r="L5344" i="10"/>
  <c r="L5345" i="10" l="1"/>
  <c r="I5346" i="10"/>
  <c r="M5345" i="10"/>
  <c r="J5346" i="10"/>
  <c r="M5346" i="10" l="1"/>
  <c r="J5347" i="10"/>
  <c r="L5346" i="10"/>
  <c r="I5347" i="10"/>
  <c r="L5347" i="10" l="1"/>
  <c r="I5348" i="10"/>
  <c r="M5347" i="10"/>
  <c r="J5348" i="10"/>
  <c r="J5349" i="10" l="1"/>
  <c r="M5348" i="10"/>
  <c r="L5348" i="10"/>
  <c r="I5349" i="10"/>
  <c r="I5350" i="10" l="1"/>
  <c r="L5349" i="10"/>
  <c r="J5350" i="10"/>
  <c r="M5349" i="10"/>
  <c r="M5350" i="10" l="1"/>
  <c r="J5351" i="10"/>
  <c r="I5351" i="10"/>
  <c r="L5350" i="10"/>
  <c r="I5352" i="10" l="1"/>
  <c r="L5351" i="10"/>
  <c r="J5352" i="10"/>
  <c r="M5351" i="10"/>
  <c r="J5353" i="10" l="1"/>
  <c r="M5352" i="10"/>
  <c r="L5352" i="10"/>
  <c r="I5353" i="10"/>
  <c r="L5353" i="10" l="1"/>
  <c r="I5354" i="10"/>
  <c r="M5353" i="10"/>
  <c r="J5354" i="10"/>
  <c r="J5355" i="10" l="1"/>
  <c r="M5354" i="10"/>
  <c r="I5355" i="10"/>
  <c r="L5354" i="10"/>
  <c r="L5355" i="10" l="1"/>
  <c r="I5356" i="10"/>
  <c r="M5355" i="10"/>
  <c r="J5356" i="10"/>
  <c r="J5357" i="10" l="1"/>
  <c r="M5356" i="10"/>
  <c r="L5356" i="10"/>
  <c r="I5357" i="10"/>
  <c r="I5358" i="10" l="1"/>
  <c r="L5357" i="10"/>
  <c r="M5357" i="10"/>
  <c r="J5358" i="10"/>
  <c r="M5358" i="10" l="1"/>
  <c r="J5359" i="10"/>
  <c r="I5359" i="10"/>
  <c r="L5358" i="10"/>
  <c r="I5360" i="10" l="1"/>
  <c r="L5359" i="10"/>
  <c r="J5360" i="10"/>
  <c r="M5359" i="10"/>
  <c r="J5361" i="10" l="1"/>
  <c r="M5360" i="10"/>
  <c r="L5360" i="10"/>
  <c r="I5361" i="10"/>
  <c r="L5361" i="10" l="1"/>
  <c r="I5362" i="10"/>
  <c r="J5362" i="10"/>
  <c r="M5361" i="10"/>
  <c r="M5362" i="10" l="1"/>
  <c r="J5363" i="10"/>
  <c r="I5363" i="10"/>
  <c r="L5362" i="10"/>
  <c r="I5364" i="10" l="1"/>
  <c r="L5363" i="10"/>
  <c r="J5364" i="10"/>
  <c r="M5363" i="10"/>
  <c r="M5364" i="10" l="1"/>
  <c r="J5365" i="10"/>
  <c r="L5364" i="10"/>
  <c r="I5365" i="10"/>
  <c r="L5365" i="10" l="1"/>
  <c r="I5366" i="10"/>
  <c r="M5365" i="10"/>
  <c r="J5366" i="10"/>
  <c r="M5366" i="10" l="1"/>
  <c r="J5367" i="10"/>
  <c r="I5367" i="10"/>
  <c r="L5366" i="10"/>
  <c r="I5368" i="10" l="1"/>
  <c r="L5367" i="10"/>
  <c r="J5368" i="10"/>
  <c r="M5367" i="10"/>
  <c r="M5368" i="10" l="1"/>
  <c r="J5369" i="10"/>
  <c r="I5369" i="10"/>
  <c r="L5368" i="10"/>
  <c r="L5369" i="10" l="1"/>
  <c r="I5370" i="10"/>
  <c r="M5369" i="10"/>
  <c r="J5370" i="10"/>
  <c r="M5370" i="10" l="1"/>
  <c r="J5371" i="10"/>
  <c r="I5371" i="10"/>
  <c r="L5370" i="10"/>
  <c r="I5372" i="10" l="1"/>
  <c r="L5371" i="10"/>
  <c r="M5371" i="10"/>
  <c r="J5372" i="10"/>
  <c r="J5373" i="10" l="1"/>
  <c r="M5372" i="10"/>
  <c r="L5372" i="10"/>
  <c r="I5373" i="10"/>
  <c r="L5373" i="10" l="1"/>
  <c r="I5374" i="10"/>
  <c r="M5373" i="10"/>
  <c r="J5374" i="10"/>
  <c r="M5374" i="10" l="1"/>
  <c r="J5375" i="10"/>
  <c r="L5374" i="10"/>
  <c r="I5375" i="10"/>
  <c r="I5376" i="10" l="1"/>
  <c r="L5375" i="10"/>
  <c r="M5375" i="10"/>
  <c r="J5376" i="10"/>
  <c r="J5377" i="10" l="1"/>
  <c r="M5376" i="10"/>
  <c r="L5376" i="10"/>
  <c r="I5377" i="10"/>
  <c r="L5377" i="10" l="1"/>
  <c r="I5378" i="10"/>
  <c r="M5377" i="10"/>
  <c r="J5378" i="10"/>
  <c r="M5378" i="10" l="1"/>
  <c r="J5379" i="10"/>
  <c r="L5378" i="10"/>
  <c r="I5379" i="10"/>
  <c r="I5380" i="10" l="1"/>
  <c r="L5379" i="10"/>
  <c r="J5380" i="10"/>
  <c r="M5379" i="10"/>
  <c r="J5381" i="10" l="1"/>
  <c r="M5380" i="10"/>
  <c r="L5380" i="10"/>
  <c r="I5381" i="10"/>
  <c r="L5381" i="10" l="1"/>
  <c r="I5382" i="10"/>
  <c r="J5382" i="10"/>
  <c r="M5381" i="10"/>
  <c r="M5382" i="10" l="1"/>
  <c r="J5383" i="10"/>
  <c r="L5382" i="10"/>
  <c r="I5383" i="10"/>
  <c r="I5384" i="10" l="1"/>
  <c r="L5383" i="10"/>
  <c r="M5383" i="10"/>
  <c r="J5384" i="10"/>
  <c r="J5385" i="10" l="1"/>
  <c r="M5384" i="10"/>
  <c r="L5384" i="10"/>
  <c r="I5385" i="10"/>
  <c r="L5385" i="10" l="1"/>
  <c r="I5386" i="10"/>
  <c r="M5385" i="10"/>
  <c r="J5386" i="10"/>
  <c r="J5387" i="10" l="1"/>
  <c r="M5386" i="10"/>
  <c r="L5386" i="10"/>
  <c r="I5387" i="10"/>
  <c r="I5388" i="10" l="1"/>
  <c r="L5387" i="10"/>
  <c r="J5388" i="10"/>
  <c r="M5387" i="10"/>
  <c r="J5389" i="10" l="1"/>
  <c r="M5388" i="10"/>
  <c r="I5389" i="10"/>
  <c r="L5388" i="10"/>
  <c r="L5389" i="10" l="1"/>
  <c r="I5390" i="10"/>
  <c r="J5390" i="10"/>
  <c r="M5389" i="10"/>
  <c r="M5390" i="10" l="1"/>
  <c r="J5391" i="10"/>
  <c r="I5391" i="10"/>
  <c r="L5390" i="10"/>
  <c r="I5392" i="10" l="1"/>
  <c r="L5391" i="10"/>
  <c r="M5391" i="10"/>
  <c r="J5392" i="10"/>
  <c r="J5393" i="10" l="1"/>
  <c r="M5392" i="10"/>
  <c r="L5392" i="10"/>
  <c r="I5393" i="10"/>
  <c r="L5393" i="10" l="1"/>
  <c r="I5394" i="10"/>
  <c r="M5393" i="10"/>
  <c r="J5394" i="10"/>
  <c r="J5395" i="10" l="1"/>
  <c r="M5394" i="10"/>
  <c r="I5395" i="10"/>
  <c r="L5394" i="10"/>
  <c r="L5395" i="10" l="1"/>
  <c r="I5396" i="10"/>
  <c r="J5396" i="10"/>
  <c r="M5395" i="10"/>
  <c r="M5396" i="10" l="1"/>
  <c r="J5397" i="10"/>
  <c r="L5396" i="10"/>
  <c r="I5397" i="10"/>
  <c r="I5398" i="10" l="1"/>
  <c r="L5397" i="10"/>
  <c r="J5398" i="10"/>
  <c r="M5397" i="10"/>
  <c r="M5398" i="10" l="1"/>
  <c r="J5399" i="10"/>
  <c r="I5399" i="10"/>
  <c r="L5398" i="10"/>
  <c r="I5400" i="10" l="1"/>
  <c r="L5399" i="10"/>
  <c r="M5399" i="10"/>
  <c r="J5400" i="10"/>
  <c r="J5401" i="10" l="1"/>
  <c r="M5400" i="10"/>
  <c r="L5400" i="10"/>
  <c r="I5401" i="10"/>
  <c r="L5401" i="10" l="1"/>
  <c r="I5402" i="10"/>
  <c r="M5401" i="10"/>
  <c r="J5402" i="10"/>
  <c r="J5403" i="10" l="1"/>
  <c r="M5402" i="10"/>
  <c r="I5403" i="10"/>
  <c r="L5402" i="10"/>
  <c r="L5403" i="10" l="1"/>
  <c r="I5404" i="10"/>
  <c r="J5404" i="10"/>
  <c r="M5403" i="10"/>
  <c r="M5404" i="10" l="1"/>
  <c r="J5405" i="10"/>
  <c r="L5404" i="10"/>
  <c r="I5405" i="10"/>
  <c r="L5405" i="10" l="1"/>
  <c r="I5406" i="10"/>
  <c r="M5405" i="10"/>
  <c r="J5406" i="10"/>
  <c r="M5406" i="10" l="1"/>
  <c r="J5407" i="10"/>
  <c r="I5407" i="10"/>
  <c r="L5406" i="10"/>
  <c r="I5408" i="10" l="1"/>
  <c r="L5407" i="10"/>
  <c r="J5408" i="10"/>
  <c r="M5407" i="10"/>
  <c r="M5408" i="10" l="1"/>
  <c r="J5409" i="10"/>
  <c r="I5409" i="10"/>
  <c r="L5408" i="10"/>
  <c r="L5409" i="10" l="1"/>
  <c r="I5410" i="10"/>
  <c r="M5409" i="10"/>
  <c r="J5410" i="10"/>
  <c r="J5411" i="10" l="1"/>
  <c r="M5410" i="10"/>
  <c r="I5411" i="10"/>
  <c r="L5410" i="10"/>
  <c r="I5412" i="10" l="1"/>
  <c r="L5411" i="10"/>
  <c r="J5412" i="10"/>
  <c r="M5411" i="10"/>
  <c r="J5413" i="10" l="1"/>
  <c r="M5412" i="10"/>
  <c r="I5413" i="10"/>
  <c r="L5412" i="10"/>
  <c r="L5413" i="10" l="1"/>
  <c r="I5414" i="10"/>
  <c r="J5414" i="10"/>
  <c r="M5413" i="10"/>
  <c r="M5414" i="10" l="1"/>
  <c r="J5415" i="10"/>
  <c r="I5415" i="10"/>
  <c r="L5414" i="10"/>
  <c r="I5416" i="10" l="1"/>
  <c r="L5415" i="10"/>
  <c r="J5416" i="10"/>
  <c r="M5415" i="10"/>
  <c r="J5417" i="10" l="1"/>
  <c r="M5416" i="10"/>
  <c r="L5416" i="10"/>
  <c r="I5417" i="10"/>
  <c r="L5417" i="10" l="1"/>
  <c r="I5418" i="10"/>
  <c r="J5418" i="10"/>
  <c r="M5417" i="10"/>
  <c r="J5419" i="10" l="1"/>
  <c r="M5418" i="10"/>
  <c r="L5418" i="10"/>
  <c r="I5419" i="10"/>
  <c r="I5420" i="10" l="1"/>
  <c r="L5419" i="10"/>
  <c r="J5420" i="10"/>
  <c r="M5419" i="10"/>
  <c r="J5421" i="10" l="1"/>
  <c r="M5420" i="10"/>
  <c r="L5420" i="10"/>
  <c r="I5421" i="10"/>
  <c r="L5421" i="10" l="1"/>
  <c r="I5422" i="10"/>
  <c r="M5421" i="10"/>
  <c r="J5422" i="10"/>
  <c r="J5423" i="10" l="1"/>
  <c r="M5422" i="10"/>
  <c r="L5422" i="10"/>
  <c r="I5423" i="10"/>
  <c r="I5424" i="10" l="1"/>
  <c r="L5423" i="10"/>
  <c r="M5423" i="10"/>
  <c r="J5424" i="10"/>
  <c r="J5425" i="10" l="1"/>
  <c r="M5424" i="10"/>
  <c r="L5424" i="10"/>
  <c r="I5425" i="10"/>
  <c r="L5425" i="10" l="1"/>
  <c r="I5426" i="10"/>
  <c r="J5426" i="10"/>
  <c r="M5425" i="10"/>
  <c r="M5426" i="10" l="1"/>
  <c r="J5427" i="10"/>
  <c r="L5426" i="10"/>
  <c r="I5427" i="10"/>
  <c r="I5428" i="10" l="1"/>
  <c r="L5427" i="10"/>
  <c r="J5428" i="10"/>
  <c r="M5427" i="10"/>
  <c r="J5429" i="10" l="1"/>
  <c r="M5428" i="10"/>
  <c r="I5429" i="10"/>
  <c r="L5428" i="10"/>
  <c r="L5429" i="10" l="1"/>
  <c r="I5430" i="10"/>
  <c r="M5429" i="10"/>
  <c r="J5430" i="10"/>
  <c r="M5430" i="10" l="1"/>
  <c r="J5431" i="10"/>
  <c r="L5430" i="10"/>
  <c r="I5431" i="10"/>
  <c r="I5432" i="10" l="1"/>
  <c r="L5431" i="10"/>
  <c r="M5431" i="10"/>
  <c r="J5432" i="10"/>
  <c r="M5432" i="10" l="1"/>
  <c r="J5433" i="10"/>
  <c r="I5433" i="10"/>
  <c r="L5432" i="10"/>
  <c r="L5433" i="10" l="1"/>
  <c r="I5434" i="10"/>
  <c r="M5433" i="10"/>
  <c r="J5434" i="10"/>
  <c r="J5435" i="10" l="1"/>
  <c r="M5434" i="10"/>
  <c r="I5435" i="10"/>
  <c r="L5434" i="10"/>
  <c r="I5436" i="10" l="1"/>
  <c r="L5435" i="10"/>
  <c r="J5436" i="10"/>
  <c r="M5435" i="10"/>
  <c r="J5437" i="10" l="1"/>
  <c r="M5436" i="10"/>
  <c r="I5437" i="10"/>
  <c r="L5436" i="10"/>
  <c r="L5437" i="10" l="1"/>
  <c r="I5438" i="10"/>
  <c r="M5437" i="10"/>
  <c r="J5438" i="10"/>
  <c r="M5438" i="10" l="1"/>
  <c r="J5439" i="10"/>
  <c r="L5438" i="10"/>
  <c r="I5439" i="10"/>
  <c r="I5440" i="10" l="1"/>
  <c r="L5439" i="10"/>
  <c r="M5439" i="10"/>
  <c r="J5440" i="10"/>
  <c r="J5441" i="10" l="1"/>
  <c r="M5440" i="10"/>
  <c r="L5440" i="10"/>
  <c r="I5441" i="10"/>
  <c r="L5441" i="10" l="1"/>
  <c r="I5442" i="10"/>
  <c r="M5441" i="10"/>
  <c r="J5442" i="10"/>
  <c r="M5442" i="10" l="1"/>
  <c r="J5443" i="10"/>
  <c r="L5442" i="10"/>
  <c r="I5443" i="10"/>
  <c r="L5443" i="10" l="1"/>
  <c r="I5444" i="10"/>
  <c r="J5444" i="10"/>
  <c r="M5443" i="10"/>
  <c r="M5444" i="10" l="1"/>
  <c r="J5445" i="10"/>
  <c r="I5445" i="10"/>
  <c r="L5444" i="10"/>
  <c r="L5445" i="10" l="1"/>
  <c r="I5446" i="10"/>
  <c r="J5446" i="10"/>
  <c r="M5445" i="10"/>
  <c r="M5446" i="10" l="1"/>
  <c r="J5447" i="10"/>
  <c r="L5446" i="10"/>
  <c r="I5447" i="10"/>
  <c r="L5447" i="10" l="1"/>
  <c r="I5448" i="10"/>
  <c r="J5448" i="10"/>
  <c r="M5447" i="10"/>
  <c r="M5448" i="10" l="1"/>
  <c r="J5449" i="10"/>
  <c r="I5449" i="10"/>
  <c r="L5448" i="10"/>
  <c r="I5450" i="10" l="1"/>
  <c r="L5449" i="10"/>
  <c r="M5449" i="10"/>
  <c r="J5450" i="10"/>
  <c r="J5451" i="10" l="1"/>
  <c r="M5450" i="10"/>
  <c r="I5451" i="10"/>
  <c r="L5450" i="10"/>
  <c r="I5452" i="10" l="1"/>
  <c r="L5451" i="10"/>
  <c r="J5452" i="10"/>
  <c r="M5451" i="10"/>
  <c r="M5452" i="10" l="1"/>
  <c r="J5453" i="10"/>
  <c r="I5453" i="10"/>
  <c r="L5452" i="10"/>
  <c r="I5454" i="10" l="1"/>
  <c r="L5453" i="10"/>
  <c r="M5453" i="10"/>
  <c r="J5454" i="10"/>
  <c r="M5454" i="10" l="1"/>
  <c r="J5455" i="10"/>
  <c r="I5455" i="10"/>
  <c r="L5454" i="10"/>
  <c r="L5455" i="10" l="1"/>
  <c r="I5456" i="10"/>
  <c r="J5456" i="10"/>
  <c r="M5455" i="10"/>
  <c r="M5456" i="10" l="1"/>
  <c r="J5457" i="10"/>
  <c r="L5456" i="10"/>
  <c r="I5457" i="10"/>
  <c r="I5458" i="10" l="1"/>
  <c r="L5457" i="10"/>
  <c r="J5458" i="10"/>
  <c r="M5457" i="10"/>
  <c r="J5459" i="10" l="1"/>
  <c r="M5458" i="10"/>
  <c r="L5458" i="10"/>
  <c r="I5459" i="10"/>
  <c r="L5459" i="10" l="1"/>
  <c r="I5460" i="10"/>
  <c r="M5459" i="10"/>
  <c r="J5460" i="10"/>
  <c r="M5460" i="10" l="1"/>
  <c r="J5461" i="10"/>
  <c r="L5460" i="10"/>
  <c r="I5461" i="10"/>
  <c r="L5461" i="10" l="1"/>
  <c r="I5462" i="10"/>
  <c r="J5462" i="10"/>
  <c r="M5461" i="10"/>
  <c r="M5462" i="10" l="1"/>
  <c r="J5463" i="10"/>
  <c r="I5463" i="10"/>
  <c r="L5462" i="10"/>
  <c r="L5463" i="10" l="1"/>
  <c r="I5464" i="10"/>
  <c r="J5464" i="10"/>
  <c r="M5463" i="10"/>
  <c r="M5464" i="10" l="1"/>
  <c r="J5465" i="10"/>
  <c r="I5465" i="10"/>
  <c r="L5464" i="10"/>
  <c r="L5465" i="10" l="1"/>
  <c r="I5466" i="10"/>
  <c r="M5465" i="10"/>
  <c r="J5466" i="10"/>
  <c r="J5467" i="10" l="1"/>
  <c r="M5466" i="10"/>
  <c r="L5466" i="10"/>
  <c r="I5467" i="10"/>
  <c r="L5467" i="10" l="1"/>
  <c r="I5468" i="10"/>
  <c r="M5467" i="10"/>
  <c r="J5468" i="10"/>
  <c r="M5468" i="10" l="1"/>
  <c r="J5469" i="10"/>
  <c r="I5469" i="10"/>
  <c r="L5468" i="10"/>
  <c r="L5469" i="10" l="1"/>
  <c r="I5470" i="10"/>
  <c r="J5470" i="10"/>
  <c r="M5469" i="10"/>
  <c r="J5471" i="10" l="1"/>
  <c r="M5470" i="10"/>
  <c r="I5471" i="10"/>
  <c r="L5470" i="10"/>
  <c r="L5471" i="10" l="1"/>
  <c r="I5472" i="10"/>
  <c r="J5472" i="10"/>
  <c r="M5471" i="10"/>
  <c r="M5472" i="10" l="1"/>
  <c r="J5473" i="10"/>
  <c r="I5473" i="10"/>
  <c r="L5472" i="10"/>
  <c r="L5473" i="10" l="1"/>
  <c r="I5474" i="10"/>
  <c r="J5474" i="10"/>
  <c r="M5473" i="10"/>
  <c r="M5474" i="10" l="1"/>
  <c r="J5475" i="10"/>
  <c r="L5474" i="10"/>
  <c r="I5475" i="10"/>
  <c r="L5475" i="10" l="1"/>
  <c r="I5476" i="10"/>
  <c r="M5475" i="10"/>
  <c r="J5476" i="10"/>
  <c r="M5476" i="10" l="1"/>
  <c r="J5477" i="10"/>
  <c r="I5477" i="10"/>
  <c r="L5476" i="10"/>
  <c r="L5477" i="10" l="1"/>
  <c r="I5478" i="10"/>
  <c r="J5478" i="10"/>
  <c r="M5477" i="10"/>
  <c r="M5478" i="10" l="1"/>
  <c r="J5479" i="10"/>
  <c r="L5478" i="10"/>
  <c r="I5479" i="10"/>
  <c r="L5479" i="10" l="1"/>
  <c r="I5480" i="10"/>
  <c r="J5480" i="10"/>
  <c r="M5479" i="10"/>
  <c r="M5480" i="10" l="1"/>
  <c r="J5481" i="10"/>
  <c r="I5481" i="10"/>
  <c r="L5480" i="10"/>
  <c r="L5481" i="10" l="1"/>
  <c r="I5482" i="10"/>
  <c r="J5482" i="10"/>
  <c r="M5481" i="10"/>
  <c r="M5482" i="10" l="1"/>
  <c r="J5483" i="10"/>
  <c r="I5483" i="10"/>
  <c r="L5482" i="10"/>
  <c r="L5483" i="10" l="1"/>
  <c r="I5484" i="10"/>
  <c r="J5484" i="10"/>
  <c r="M5483" i="10"/>
  <c r="M5484" i="10" l="1"/>
  <c r="J5485" i="10"/>
  <c r="I5485" i="10"/>
  <c r="L5484" i="10"/>
  <c r="L5485" i="10" l="1"/>
  <c r="I5486" i="10"/>
  <c r="J5486" i="10"/>
  <c r="M5485" i="10"/>
  <c r="M5486" i="10" l="1"/>
  <c r="J5487" i="10"/>
  <c r="L5486" i="10"/>
  <c r="I5487" i="10"/>
  <c r="L5487" i="10" l="1"/>
  <c r="I5488" i="10"/>
  <c r="J5488" i="10"/>
  <c r="M5487" i="10"/>
  <c r="M5488" i="10" l="1"/>
  <c r="J5489" i="10"/>
  <c r="L5488" i="10"/>
  <c r="I5489" i="10"/>
  <c r="L5489" i="10" l="1"/>
  <c r="I5490" i="10"/>
  <c r="J5490" i="10"/>
  <c r="M5489" i="10"/>
  <c r="M5490" i="10" l="1"/>
  <c r="J5491" i="10"/>
  <c r="L5490" i="10"/>
  <c r="I5491" i="10"/>
  <c r="I5492" i="10" l="1"/>
  <c r="L5491" i="10"/>
  <c r="J5492" i="10"/>
  <c r="M5491" i="10"/>
  <c r="J5493" i="10" l="1"/>
  <c r="M5492" i="10"/>
  <c r="I5493" i="10"/>
  <c r="L5492" i="10"/>
  <c r="L5493" i="10" l="1"/>
  <c r="I5494" i="10"/>
  <c r="J5494" i="10"/>
  <c r="M5493" i="10"/>
  <c r="M5494" i="10" l="1"/>
  <c r="J5495" i="10"/>
  <c r="I5495" i="10"/>
  <c r="L5494" i="10"/>
  <c r="L5495" i="10" l="1"/>
  <c r="I5496" i="10"/>
  <c r="M5495" i="10"/>
  <c r="J5496" i="10"/>
  <c r="M5496" i="10" l="1"/>
  <c r="J5497" i="10"/>
  <c r="I5497" i="10"/>
  <c r="L5496" i="10"/>
  <c r="L5497" i="10" l="1"/>
  <c r="I5498" i="10"/>
  <c r="M5497" i="10"/>
  <c r="J5498" i="10"/>
  <c r="M5498" i="10" l="1"/>
  <c r="J5499" i="10"/>
  <c r="I5499" i="10"/>
  <c r="L5498" i="10"/>
  <c r="L5499" i="10" l="1"/>
  <c r="I5500" i="10"/>
  <c r="J5500" i="10"/>
  <c r="M5499" i="10"/>
  <c r="M5500" i="10" l="1"/>
  <c r="J5501" i="10"/>
  <c r="I5501" i="10"/>
  <c r="L5500" i="10"/>
  <c r="L5501" i="10" l="1"/>
  <c r="I5502" i="10"/>
  <c r="J5502" i="10"/>
  <c r="M5501" i="10"/>
  <c r="M5502" i="10" l="1"/>
  <c r="J5503" i="10"/>
  <c r="L5502" i="10"/>
  <c r="I5503" i="10"/>
  <c r="L5503" i="10" l="1"/>
  <c r="I5504" i="10"/>
  <c r="M5503" i="10"/>
  <c r="J5504" i="10"/>
  <c r="M5504" i="10" l="1"/>
  <c r="J5505" i="10"/>
  <c r="I5505" i="10"/>
  <c r="L5504" i="10"/>
  <c r="L5505" i="10" l="1"/>
  <c r="I5506" i="10"/>
  <c r="M5505" i="10"/>
  <c r="J5506" i="10"/>
  <c r="J5507" i="10" l="1"/>
  <c r="M5506" i="10"/>
  <c r="L5506" i="10"/>
  <c r="I5507" i="10"/>
  <c r="L5507" i="10" l="1"/>
  <c r="I5508" i="10"/>
  <c r="J5508" i="10"/>
  <c r="M5507" i="10"/>
  <c r="J5509" i="10" l="1"/>
  <c r="M5508" i="10"/>
  <c r="I5509" i="10"/>
  <c r="L5508" i="10"/>
  <c r="L5509" i="10" l="1"/>
  <c r="I5510" i="10"/>
  <c r="J5510" i="10"/>
  <c r="M5509" i="10"/>
  <c r="M5510" i="10" l="1"/>
  <c r="J5511" i="10"/>
  <c r="I5511" i="10"/>
  <c r="L5510" i="10"/>
  <c r="L5511" i="10" l="1"/>
  <c r="I5512" i="10"/>
  <c r="J5512" i="10"/>
  <c r="M5511" i="10"/>
  <c r="M5512" i="10" l="1"/>
  <c r="J5513" i="10"/>
  <c r="I5513" i="10"/>
  <c r="L5512" i="10"/>
  <c r="L5513" i="10" l="1"/>
  <c r="I5514" i="10"/>
  <c r="J5514" i="10"/>
  <c r="M5513" i="10"/>
  <c r="M5514" i="10" l="1"/>
  <c r="J5515" i="10"/>
  <c r="L5514" i="10"/>
  <c r="I5515" i="10"/>
  <c r="L5515" i="10" l="1"/>
  <c r="I5516" i="10"/>
  <c r="J5516" i="10"/>
  <c r="M5515" i="10"/>
  <c r="M5516" i="10" l="1"/>
  <c r="J5517" i="10"/>
  <c r="L5516" i="10"/>
  <c r="I5517" i="10"/>
  <c r="L5517" i="10" l="1"/>
  <c r="I5518" i="10"/>
  <c r="J5518" i="10"/>
  <c r="M5517" i="10"/>
  <c r="M5518" i="10" l="1"/>
  <c r="J5519" i="10"/>
  <c r="I5519" i="10"/>
  <c r="L5518" i="10"/>
  <c r="L5519" i="10" l="1"/>
  <c r="I5520" i="10"/>
  <c r="J5520" i="10"/>
  <c r="M5519" i="10"/>
  <c r="M5520" i="10" l="1"/>
  <c r="J5521" i="10"/>
  <c r="I5521" i="10"/>
  <c r="L5520" i="10"/>
  <c r="L5521" i="10" l="1"/>
  <c r="I5522" i="10"/>
  <c r="M5521" i="10"/>
  <c r="J5522" i="10"/>
  <c r="J5523" i="10" l="1"/>
  <c r="M5522" i="10"/>
  <c r="I5523" i="10"/>
  <c r="L5522" i="10"/>
  <c r="L5523" i="10" l="1"/>
  <c r="I5524" i="10"/>
  <c r="J5524" i="10"/>
  <c r="M5523" i="10"/>
  <c r="M5524" i="10" l="1"/>
  <c r="J5525" i="10"/>
  <c r="I5525" i="10"/>
  <c r="L5524" i="10"/>
  <c r="I5526" i="10" l="1"/>
  <c r="L5525" i="10"/>
  <c r="M5525" i="10"/>
  <c r="J5526" i="10"/>
  <c r="J5527" i="10" l="1"/>
  <c r="M5526" i="10"/>
  <c r="I5527" i="10"/>
  <c r="L5526" i="10"/>
  <c r="I5528" i="10" l="1"/>
  <c r="L5527" i="10"/>
  <c r="J5528" i="10"/>
  <c r="M5527" i="10"/>
  <c r="M5528" i="10" l="1"/>
  <c r="J5529" i="10"/>
  <c r="I5529" i="10"/>
  <c r="L5528" i="10"/>
  <c r="I5530" i="10" l="1"/>
  <c r="L5529" i="10"/>
  <c r="M5529" i="10"/>
  <c r="J5530" i="10"/>
  <c r="M5530" i="10" l="1"/>
  <c r="J5531" i="10"/>
  <c r="I5531" i="10"/>
  <c r="L5530" i="10"/>
  <c r="I5532" i="10" l="1"/>
  <c r="L5531" i="10"/>
  <c r="M5531" i="10"/>
  <c r="J5532" i="10"/>
  <c r="M5532" i="10" l="1"/>
  <c r="J5533" i="10"/>
  <c r="L5532" i="10"/>
  <c r="I5533" i="10"/>
  <c r="L5533" i="10" l="1"/>
  <c r="I5534" i="10"/>
  <c r="J5534" i="10"/>
  <c r="M5533" i="10"/>
  <c r="M5534" i="10" l="1"/>
  <c r="J5535" i="10"/>
  <c r="L5534" i="10"/>
  <c r="I5535" i="10"/>
  <c r="I5536" i="10" l="1"/>
  <c r="L5535" i="10"/>
  <c r="J5536" i="10"/>
  <c r="M5535" i="10"/>
  <c r="J5537" i="10" l="1"/>
  <c r="M5536" i="10"/>
  <c r="L5536" i="10"/>
  <c r="I5537" i="10"/>
  <c r="I5538" i="10" l="1"/>
  <c r="L5537" i="10"/>
  <c r="J5538" i="10"/>
  <c r="M5537" i="10"/>
  <c r="J5539" i="10" l="1"/>
  <c r="M5538" i="10"/>
  <c r="L5538" i="10"/>
  <c r="I5539" i="10"/>
  <c r="I5540" i="10" l="1"/>
  <c r="L5539" i="10"/>
  <c r="J5540" i="10"/>
  <c r="M5539" i="10"/>
  <c r="J5541" i="10" l="1"/>
  <c r="M5540" i="10"/>
  <c r="L5540" i="10"/>
  <c r="I5541" i="10"/>
  <c r="I5542" i="10" l="1"/>
  <c r="L5541" i="10"/>
  <c r="J5542" i="10"/>
  <c r="M5541" i="10"/>
  <c r="J5543" i="10" l="1"/>
  <c r="M5542" i="10"/>
  <c r="L5542" i="10"/>
  <c r="I5543" i="10"/>
  <c r="I5544" i="10" l="1"/>
  <c r="L5543" i="10"/>
  <c r="M5543" i="10"/>
  <c r="J5544" i="10"/>
  <c r="J5545" i="10" l="1"/>
  <c r="M5544" i="10"/>
  <c r="I5545" i="10"/>
  <c r="L5544" i="10"/>
  <c r="I5546" i="10" l="1"/>
  <c r="L5545" i="10"/>
  <c r="J5546" i="10"/>
  <c r="M5545" i="10"/>
  <c r="R70" i="10" l="1"/>
  <c r="AB26" i="10" s="1"/>
  <c r="J5547" i="10"/>
  <c r="M5546" i="10"/>
  <c r="Q70" i="10"/>
  <c r="AA26" i="10" s="1"/>
  <c r="I5547" i="10"/>
  <c r="L5546" i="10"/>
  <c r="I5548" i="10" l="1"/>
  <c r="L5547" i="10"/>
  <c r="M5547" i="10"/>
  <c r="J5548" i="10"/>
  <c r="J5549" i="10" l="1"/>
  <c r="M5548" i="10"/>
  <c r="L5548" i="10"/>
  <c r="I5549" i="10"/>
  <c r="L5549" i="10" l="1"/>
  <c r="I5550" i="10"/>
  <c r="J5550" i="10"/>
  <c r="M5549" i="10"/>
  <c r="J5551" i="10" l="1"/>
  <c r="M5550" i="10"/>
  <c r="L5550" i="10"/>
  <c r="I5551" i="10"/>
  <c r="I5552" i="10" l="1"/>
  <c r="L5551" i="10"/>
  <c r="J5552" i="10"/>
  <c r="M5551" i="10"/>
  <c r="J5553" i="10" l="1"/>
  <c r="M5552" i="10"/>
  <c r="I5553" i="10"/>
  <c r="L5552" i="10"/>
  <c r="I5554" i="10" l="1"/>
  <c r="L5553" i="10"/>
  <c r="J5554" i="10"/>
  <c r="M5553" i="10"/>
  <c r="J5555" i="10" l="1"/>
  <c r="M5554" i="10"/>
  <c r="L5554" i="10"/>
  <c r="I5555" i="10"/>
  <c r="I5556" i="10" l="1"/>
  <c r="L5555" i="10"/>
  <c r="M5555" i="10"/>
  <c r="J5556" i="10"/>
  <c r="J5557" i="10" l="1"/>
  <c r="M5556" i="10"/>
  <c r="I5557" i="10"/>
  <c r="L5556" i="10"/>
  <c r="I5558" i="10" l="1"/>
  <c r="L5557" i="10"/>
  <c r="M5557" i="10"/>
  <c r="J5558" i="10"/>
  <c r="J5559" i="10" l="1"/>
  <c r="M5558" i="10"/>
  <c r="L5558" i="10"/>
  <c r="I5559" i="10"/>
  <c r="I5560" i="10" l="1"/>
  <c r="L5559" i="10"/>
  <c r="M5559" i="10"/>
  <c r="J5560" i="10"/>
  <c r="J5561" i="10" l="1"/>
  <c r="M5560" i="10"/>
  <c r="L5560" i="10"/>
  <c r="I5561" i="10"/>
  <c r="I5562" i="10" l="1"/>
  <c r="L5561" i="10"/>
  <c r="J5562" i="10"/>
  <c r="M5561" i="10"/>
  <c r="J5563" i="10" l="1"/>
  <c r="M5562" i="10"/>
  <c r="I5563" i="10"/>
  <c r="L5562" i="10"/>
  <c r="I5564" i="10" l="1"/>
  <c r="L5563" i="10"/>
  <c r="J5564" i="10"/>
  <c r="M5563" i="10"/>
  <c r="J5565" i="10" l="1"/>
  <c r="M5564" i="10"/>
  <c r="L5564" i="10"/>
  <c r="I5565" i="10"/>
  <c r="L5565" i="10" l="1"/>
  <c r="I5566" i="10"/>
  <c r="M5565" i="10"/>
  <c r="J5566" i="10"/>
  <c r="J5567" i="10" l="1"/>
  <c r="M5566" i="10"/>
  <c r="L5566" i="10"/>
  <c r="I5567" i="10"/>
  <c r="I5568" i="10" l="1"/>
  <c r="L5567" i="10"/>
  <c r="M5567" i="10"/>
  <c r="J5568" i="10"/>
  <c r="J5569" i="10" l="1"/>
  <c r="M5568" i="10"/>
  <c r="I5569" i="10"/>
  <c r="L5568" i="10"/>
  <c r="I5570" i="10" l="1"/>
  <c r="L5569" i="10"/>
  <c r="M5569" i="10"/>
  <c r="J5570" i="10"/>
  <c r="J5571" i="10" l="1"/>
  <c r="M5570" i="10"/>
  <c r="L5570" i="10"/>
  <c r="I5571" i="10"/>
  <c r="I5572" i="10" l="1"/>
  <c r="L5571" i="10"/>
  <c r="J5572" i="10"/>
  <c r="M5571" i="10"/>
  <c r="J5573" i="10" l="1"/>
  <c r="M5572" i="10"/>
  <c r="I5573" i="10"/>
  <c r="L5572" i="10"/>
  <c r="I5574" i="10" l="1"/>
  <c r="L5573" i="10"/>
  <c r="J5574" i="10"/>
  <c r="M5573" i="10"/>
  <c r="J5575" i="10" l="1"/>
  <c r="M5574" i="10"/>
  <c r="L5574" i="10"/>
  <c r="I5575" i="10"/>
  <c r="I5576" i="10" l="1"/>
  <c r="L5575" i="10"/>
  <c r="M5575" i="10"/>
  <c r="J5576" i="10"/>
  <c r="J5577" i="10" l="1"/>
  <c r="M5576" i="10"/>
  <c r="I5577" i="10"/>
  <c r="L5576" i="10"/>
  <c r="I5578" i="10" l="1"/>
  <c r="L5577" i="10"/>
  <c r="J5578" i="10"/>
  <c r="M5577" i="10"/>
  <c r="J5579" i="10" l="1"/>
  <c r="M5578" i="10"/>
  <c r="L5578" i="10"/>
  <c r="I5579" i="10"/>
  <c r="I5580" i="10" l="1"/>
  <c r="L5579" i="10"/>
  <c r="M5579" i="10"/>
  <c r="J5580" i="10"/>
  <c r="J5581" i="10" l="1"/>
  <c r="M5580" i="10"/>
  <c r="I5581" i="10"/>
  <c r="L5580" i="10"/>
  <c r="I5582" i="10" l="1"/>
  <c r="L5581" i="10"/>
  <c r="M5581" i="10"/>
  <c r="J5582" i="10"/>
  <c r="J5583" i="10" l="1"/>
  <c r="M5582" i="10"/>
  <c r="L5582" i="10"/>
  <c r="I5583" i="10"/>
  <c r="I5584" i="10" l="1"/>
  <c r="L5583" i="10"/>
  <c r="J5584" i="10"/>
  <c r="M5583" i="10"/>
  <c r="J5585" i="10" l="1"/>
  <c r="M5584" i="10"/>
  <c r="I5585" i="10"/>
  <c r="L5584" i="10"/>
  <c r="I5586" i="10" l="1"/>
  <c r="L5585" i="10"/>
  <c r="J5586" i="10"/>
  <c r="M5585" i="10"/>
  <c r="J5587" i="10" l="1"/>
  <c r="M5586" i="10"/>
  <c r="L5586" i="10"/>
  <c r="I5587" i="10"/>
  <c r="I5588" i="10" l="1"/>
  <c r="L5587" i="10"/>
  <c r="M5587" i="10"/>
  <c r="J5588" i="10"/>
  <c r="J5589" i="10" l="1"/>
  <c r="M5588" i="10"/>
  <c r="I5589" i="10"/>
  <c r="L5588" i="10"/>
  <c r="I5590" i="10" l="1"/>
  <c r="L5589" i="10"/>
  <c r="M5589" i="10"/>
  <c r="J5590" i="10"/>
  <c r="J5591" i="10" l="1"/>
  <c r="M5590" i="10"/>
  <c r="L5590" i="10"/>
  <c r="I5591" i="10"/>
  <c r="I5592" i="10" l="1"/>
  <c r="L5591" i="10"/>
  <c r="M5591" i="10"/>
  <c r="J5592" i="10"/>
  <c r="J5593" i="10" l="1"/>
  <c r="M5592" i="10"/>
  <c r="I5593" i="10"/>
  <c r="L5592" i="10"/>
  <c r="I5594" i="10" l="1"/>
  <c r="L5593" i="10"/>
  <c r="J5594" i="10"/>
  <c r="M5593" i="10"/>
  <c r="J5595" i="10" l="1"/>
  <c r="M5594" i="10"/>
  <c r="I5595" i="10"/>
  <c r="L5594" i="10"/>
  <c r="I5596" i="10" l="1"/>
  <c r="L5595" i="10"/>
  <c r="J5596" i="10"/>
  <c r="M5595" i="10"/>
  <c r="J5597" i="10" l="1"/>
  <c r="M5596" i="10"/>
  <c r="L5596" i="10"/>
  <c r="I5597" i="10"/>
  <c r="I5598" i="10" l="1"/>
  <c r="L5597" i="10"/>
  <c r="J5598" i="10"/>
  <c r="M5597" i="10"/>
  <c r="J5599" i="10" l="1"/>
  <c r="M5598" i="10"/>
  <c r="L5598" i="10"/>
  <c r="I5599" i="10"/>
  <c r="I5600" i="10" l="1"/>
  <c r="L5599" i="10"/>
  <c r="J5600" i="10"/>
  <c r="M5599" i="10"/>
  <c r="J5601" i="10" l="1"/>
  <c r="M5600" i="10"/>
  <c r="I5601" i="10"/>
  <c r="L5600" i="10"/>
  <c r="I5602" i="10" l="1"/>
  <c r="L5601" i="10"/>
  <c r="J5602" i="10"/>
  <c r="M5601" i="10"/>
  <c r="J5603" i="10" l="1"/>
  <c r="M5602" i="10"/>
  <c r="L5602" i="10"/>
  <c r="I5603" i="10"/>
  <c r="I5604" i="10" l="1"/>
  <c r="L5603" i="10"/>
  <c r="M5603" i="10"/>
  <c r="J5604" i="10"/>
  <c r="J5605" i="10" l="1"/>
  <c r="M5604" i="10"/>
  <c r="I5605" i="10"/>
  <c r="L5604" i="10"/>
  <c r="I5606" i="10" l="1"/>
  <c r="L5605" i="10"/>
  <c r="M5605" i="10"/>
  <c r="J5606" i="10"/>
  <c r="J5607" i="10" l="1"/>
  <c r="M5606" i="10"/>
  <c r="I5607" i="10"/>
  <c r="L5606" i="10"/>
  <c r="Q28" i="10" l="1"/>
  <c r="L5607" i="10"/>
  <c r="I5608" i="10"/>
  <c r="R28" i="10"/>
  <c r="M5607" i="10"/>
  <c r="J5608" i="10"/>
  <c r="J5609" i="10" l="1"/>
  <c r="M5608" i="10"/>
  <c r="I5609" i="10"/>
  <c r="L5608" i="10"/>
  <c r="I5610" i="10" l="1"/>
  <c r="L5609" i="10"/>
  <c r="J5610" i="10"/>
  <c r="M5609" i="10"/>
  <c r="J5611" i="10" l="1"/>
  <c r="M5610" i="10"/>
  <c r="I5611" i="10"/>
  <c r="L5610" i="10"/>
  <c r="I5612" i="10" l="1"/>
  <c r="L5611" i="10"/>
  <c r="J5612" i="10"/>
  <c r="M5611" i="10"/>
  <c r="J5613" i="10" l="1"/>
  <c r="M5612" i="10"/>
  <c r="L5612" i="10"/>
  <c r="I5613" i="10"/>
  <c r="I5614" i="10" l="1"/>
  <c r="L5613" i="10"/>
  <c r="J5614" i="10"/>
  <c r="M5613" i="10"/>
  <c r="J5615" i="10" l="1"/>
  <c r="M5614" i="10"/>
  <c r="I5615" i="10"/>
  <c r="L5614" i="10"/>
  <c r="I5616" i="10" l="1"/>
  <c r="L5615" i="10"/>
  <c r="J5616" i="10"/>
  <c r="M5615" i="10"/>
  <c r="J5617" i="10" l="1"/>
  <c r="M5616" i="10"/>
  <c r="I5617" i="10"/>
  <c r="L5616" i="10"/>
  <c r="I5618" i="10" l="1"/>
  <c r="L5617" i="10"/>
  <c r="J5618" i="10"/>
  <c r="M5617" i="10"/>
  <c r="J5619" i="10" l="1"/>
  <c r="M5618" i="10"/>
  <c r="I5619" i="10"/>
  <c r="L5618" i="10"/>
  <c r="I5620" i="10" l="1"/>
  <c r="L5619" i="10"/>
  <c r="M5619" i="10"/>
  <c r="J5620" i="10"/>
  <c r="J5621" i="10" l="1"/>
  <c r="M5620" i="10"/>
  <c r="I5621" i="10"/>
  <c r="L5620" i="10"/>
  <c r="I5622" i="10" l="1"/>
  <c r="L5621" i="10"/>
  <c r="M5621" i="10"/>
  <c r="J5622" i="10"/>
  <c r="J5623" i="10" l="1"/>
  <c r="M5622" i="10"/>
  <c r="L5622" i="10"/>
  <c r="I5623" i="10"/>
  <c r="I5624" i="10" l="1"/>
  <c r="L5623" i="10"/>
  <c r="M5623" i="10"/>
  <c r="J5624" i="10"/>
  <c r="J5625" i="10" l="1"/>
  <c r="M5624" i="10"/>
  <c r="I5625" i="10"/>
  <c r="L5624" i="10"/>
  <c r="I5626" i="10" l="1"/>
  <c r="L5625" i="10"/>
  <c r="J5626" i="10"/>
  <c r="M5625" i="10"/>
  <c r="M5626" i="10" l="1"/>
  <c r="J5627" i="10"/>
  <c r="I5627" i="10"/>
  <c r="L5626" i="10"/>
  <c r="I5628" i="10" l="1"/>
  <c r="L5627" i="10"/>
  <c r="M5627" i="10"/>
  <c r="J5628" i="10"/>
  <c r="J5629" i="10" l="1"/>
  <c r="M5628" i="10"/>
  <c r="I5629" i="10"/>
  <c r="L5628" i="10"/>
  <c r="L5629" i="10" l="1"/>
  <c r="I5630" i="10"/>
  <c r="M5629" i="10"/>
  <c r="J5630" i="10"/>
  <c r="J5631" i="10" l="1"/>
  <c r="M5630" i="10"/>
  <c r="I5631" i="10"/>
  <c r="L5630" i="10"/>
  <c r="L5631" i="10" l="1"/>
  <c r="I5632" i="10"/>
  <c r="M5631" i="10"/>
  <c r="J5632" i="10"/>
  <c r="J5633" i="10" l="1"/>
  <c r="M5632" i="10"/>
  <c r="I5633" i="10"/>
  <c r="L5632" i="10"/>
  <c r="I5634" i="10" l="1"/>
  <c r="L5633" i="10"/>
  <c r="M5633" i="10"/>
  <c r="J5634" i="10"/>
  <c r="J5635" i="10" l="1"/>
  <c r="M5634" i="10"/>
  <c r="I5635" i="10"/>
  <c r="L5634" i="10"/>
  <c r="I5636" i="10" l="1"/>
  <c r="L5635" i="10"/>
  <c r="M5635" i="10"/>
  <c r="J5636" i="10"/>
  <c r="J5637" i="10" l="1"/>
  <c r="M5636" i="10"/>
  <c r="I5637" i="10"/>
  <c r="L5636" i="10"/>
  <c r="I5638" i="10" l="1"/>
  <c r="L5637" i="10"/>
  <c r="M5637" i="10"/>
  <c r="J5638" i="10"/>
  <c r="J5639" i="10" l="1"/>
  <c r="M5638" i="10"/>
  <c r="I5639" i="10"/>
  <c r="L5638" i="10"/>
  <c r="I5640" i="10" l="1"/>
  <c r="L5639" i="10"/>
  <c r="J5640" i="10"/>
  <c r="M5639" i="10"/>
  <c r="J5641" i="10" l="1"/>
  <c r="M5640" i="10"/>
  <c r="I5641" i="10"/>
  <c r="L5640" i="10"/>
  <c r="I5642" i="10" l="1"/>
  <c r="L5641" i="10"/>
  <c r="J5642" i="10"/>
  <c r="M5641" i="10"/>
  <c r="J5643" i="10" l="1"/>
  <c r="M5642" i="10"/>
  <c r="I5643" i="10"/>
  <c r="L5642" i="10"/>
  <c r="I5644" i="10" l="1"/>
  <c r="L5643" i="10"/>
  <c r="J5644" i="10"/>
  <c r="M5643" i="10"/>
  <c r="J5645" i="10" l="1"/>
  <c r="M5644" i="10"/>
  <c r="I5645" i="10"/>
  <c r="L5644" i="10"/>
  <c r="I5646" i="10" l="1"/>
  <c r="L5645" i="10"/>
  <c r="M5645" i="10"/>
  <c r="J5646" i="10"/>
  <c r="J5647" i="10" l="1"/>
  <c r="M5646" i="10"/>
  <c r="I5647" i="10"/>
  <c r="L5646" i="10"/>
  <c r="I5648" i="10" l="1"/>
  <c r="L5647" i="10"/>
  <c r="M5647" i="10"/>
  <c r="J5648" i="10"/>
  <c r="J5649" i="10" l="1"/>
  <c r="M5648" i="10"/>
  <c r="I5649" i="10"/>
  <c r="L5648" i="10"/>
  <c r="I5650" i="10" l="1"/>
  <c r="L5649" i="10"/>
  <c r="M5649" i="10"/>
  <c r="J5650" i="10"/>
  <c r="J5651" i="10" l="1"/>
  <c r="M5650" i="10"/>
  <c r="I5651" i="10"/>
  <c r="L5650" i="10"/>
  <c r="L5651" i="10" l="1"/>
  <c r="I5652" i="10"/>
  <c r="J5652" i="10"/>
  <c r="M5651" i="10"/>
  <c r="J5653" i="10" l="1"/>
  <c r="M5652" i="10"/>
  <c r="I5653" i="10"/>
  <c r="L5652" i="10"/>
  <c r="L5653" i="10" l="1"/>
  <c r="I5654" i="10"/>
  <c r="M5653" i="10"/>
  <c r="J5654" i="10"/>
  <c r="J5655" i="10" l="1"/>
  <c r="M5654" i="10"/>
  <c r="I5655" i="10"/>
  <c r="L5654" i="10"/>
  <c r="I5656" i="10" l="1"/>
  <c r="L5655" i="10"/>
  <c r="M5655" i="10"/>
  <c r="J5656" i="10"/>
  <c r="J5657" i="10" l="1"/>
  <c r="M5656" i="10"/>
  <c r="I5657" i="10"/>
  <c r="L5656" i="10"/>
  <c r="L5657" i="10" l="1"/>
  <c r="I5658" i="10"/>
  <c r="J5658" i="10"/>
  <c r="M5657" i="10"/>
  <c r="J5659" i="10" l="1"/>
  <c r="M5658" i="10"/>
  <c r="I5659" i="10"/>
  <c r="L5658" i="10"/>
  <c r="I5660" i="10" l="1"/>
  <c r="L5659" i="10"/>
  <c r="M5659" i="10"/>
  <c r="J5660" i="10"/>
  <c r="J5661" i="10" l="1"/>
  <c r="M5660" i="10"/>
  <c r="I5661" i="10"/>
  <c r="L5660" i="10"/>
  <c r="L5661" i="10" l="1"/>
  <c r="I5662" i="10"/>
  <c r="M5661" i="10"/>
  <c r="J5662" i="10"/>
  <c r="J5663" i="10" l="1"/>
  <c r="M5662" i="10"/>
  <c r="I5663" i="10"/>
  <c r="L5662" i="10"/>
  <c r="L5663" i="10" l="1"/>
  <c r="I5664" i="10"/>
  <c r="J5664" i="10"/>
  <c r="M5663" i="10"/>
  <c r="J5665" i="10" l="1"/>
  <c r="M5664" i="10"/>
  <c r="I5665" i="10"/>
  <c r="L5664" i="10"/>
  <c r="L5665" i="10" l="1"/>
  <c r="I5666" i="10"/>
  <c r="M5665" i="10"/>
  <c r="J5666" i="10"/>
  <c r="J5667" i="10" l="1"/>
  <c r="M5666" i="10"/>
  <c r="L5666" i="10"/>
  <c r="I5667" i="10"/>
  <c r="L5667" i="10" l="1"/>
  <c r="I5668" i="10"/>
  <c r="J5668" i="10"/>
  <c r="M5667" i="10"/>
  <c r="M5668" i="10" l="1"/>
  <c r="J5669" i="10"/>
  <c r="I5669" i="10"/>
  <c r="L5668" i="10"/>
  <c r="L5669" i="10" l="1"/>
  <c r="I5670" i="10"/>
  <c r="J5670" i="10"/>
  <c r="M5669" i="10"/>
  <c r="J5671" i="10" l="1"/>
  <c r="M5670" i="10"/>
  <c r="L5670" i="10"/>
  <c r="I5671" i="10"/>
  <c r="L5671" i="10" l="1"/>
  <c r="I5672" i="10"/>
  <c r="J5672" i="10"/>
  <c r="M5671" i="10"/>
  <c r="M5672" i="10" l="1"/>
  <c r="J5673" i="10"/>
  <c r="L5672" i="10"/>
  <c r="I5673" i="10"/>
  <c r="L5673" i="10" l="1"/>
  <c r="I5674" i="10"/>
  <c r="J5674" i="10"/>
  <c r="M5673" i="10"/>
  <c r="J5675" i="10" l="1"/>
  <c r="M5674" i="10"/>
  <c r="L5674" i="10"/>
  <c r="I5675" i="10"/>
  <c r="L5675" i="10" l="1"/>
  <c r="I5676" i="10"/>
  <c r="M5675" i="10"/>
  <c r="J5676" i="10"/>
  <c r="J5677" i="10" l="1"/>
  <c r="M5676" i="10"/>
  <c r="I5677" i="10"/>
  <c r="L5676" i="10"/>
  <c r="L5677" i="10" l="1"/>
  <c r="I5678" i="10"/>
  <c r="M5677" i="10"/>
  <c r="J5678" i="10"/>
  <c r="J5679" i="10" l="1"/>
  <c r="M5678" i="10"/>
  <c r="I5679" i="10"/>
  <c r="L5678" i="10"/>
  <c r="I5680" i="10" l="1"/>
  <c r="L5679" i="10"/>
  <c r="J5680" i="10"/>
  <c r="M5679" i="10"/>
  <c r="J5681" i="10" l="1"/>
  <c r="M5680" i="10"/>
  <c r="I5681" i="10"/>
  <c r="L5680" i="10"/>
  <c r="L5681" i="10" l="1"/>
  <c r="I5682" i="10"/>
  <c r="J5682" i="10"/>
  <c r="M5681" i="10"/>
  <c r="J5683" i="10" l="1"/>
  <c r="M5682" i="10"/>
  <c r="I5683" i="10"/>
  <c r="L5682" i="10"/>
  <c r="L5683" i="10" l="1"/>
  <c r="I5684" i="10"/>
  <c r="J5684" i="10"/>
  <c r="M5683" i="10"/>
  <c r="J5685" i="10" l="1"/>
  <c r="M5684" i="10"/>
  <c r="I5685" i="10"/>
  <c r="L5684" i="10"/>
  <c r="L5685" i="10" l="1"/>
  <c r="I5686" i="10"/>
  <c r="J5686" i="10"/>
  <c r="M5685" i="10"/>
  <c r="J5687" i="10" l="1"/>
  <c r="M5686" i="10"/>
  <c r="I5687" i="10"/>
  <c r="L5686" i="10"/>
  <c r="I5688" i="10" l="1"/>
  <c r="L5687" i="10"/>
  <c r="J5688" i="10"/>
  <c r="M5687" i="10"/>
  <c r="J5689" i="10" l="1"/>
  <c r="M5688" i="10"/>
  <c r="L5688" i="10"/>
  <c r="I5689" i="10"/>
  <c r="I5690" i="10" l="1"/>
  <c r="L5689" i="10"/>
  <c r="M5689" i="10"/>
  <c r="J5690" i="10"/>
  <c r="M5690" i="10" l="1"/>
  <c r="J5691" i="10"/>
  <c r="L5690" i="10"/>
  <c r="I5691" i="10"/>
  <c r="I5692" i="10" l="1"/>
  <c r="L5691" i="10"/>
  <c r="M5691" i="10"/>
  <c r="J5692" i="10"/>
  <c r="M5692" i="10" l="1"/>
  <c r="J5693" i="10"/>
  <c r="I5693" i="10"/>
  <c r="L5692" i="10"/>
  <c r="I5694" i="10" l="1"/>
  <c r="L5693" i="10"/>
  <c r="J5694" i="10"/>
  <c r="M5693" i="10"/>
  <c r="J5695" i="10" l="1"/>
  <c r="M5694" i="10"/>
  <c r="I5695" i="10"/>
  <c r="L5694" i="10"/>
  <c r="I5696" i="10" l="1"/>
  <c r="L5695" i="10"/>
  <c r="M5695" i="10"/>
  <c r="J5696" i="10"/>
  <c r="J5697" i="10" l="1"/>
  <c r="M5696" i="10"/>
  <c r="L5696" i="10"/>
  <c r="I5697" i="10"/>
  <c r="I5698" i="10" l="1"/>
  <c r="L5697" i="10"/>
  <c r="M5697" i="10"/>
  <c r="J5698" i="10"/>
  <c r="J5699" i="10" l="1"/>
  <c r="M5698" i="10"/>
  <c r="I5699" i="10"/>
  <c r="L5698" i="10"/>
  <c r="I5700" i="10" l="1"/>
  <c r="L5699" i="10"/>
  <c r="M5699" i="10"/>
  <c r="J5700" i="10"/>
  <c r="M5700" i="10" l="1"/>
  <c r="J5701" i="10"/>
  <c r="L5700" i="10"/>
  <c r="I5701" i="10"/>
  <c r="I5702" i="10" l="1"/>
  <c r="L5701" i="10"/>
  <c r="M5701" i="10"/>
  <c r="J5702" i="10"/>
  <c r="J5703" i="10" l="1"/>
  <c r="M5702" i="10"/>
  <c r="L5702" i="10"/>
  <c r="I5703" i="10"/>
  <c r="I5704" i="10" l="1"/>
  <c r="L5703" i="10"/>
  <c r="M5703" i="10"/>
  <c r="J5704" i="10"/>
  <c r="M5704" i="10" l="1"/>
  <c r="J5705" i="10"/>
  <c r="L5704" i="10"/>
  <c r="I5705" i="10"/>
  <c r="L5705" i="10" l="1"/>
  <c r="I5706" i="10"/>
  <c r="M5705" i="10"/>
  <c r="J5706" i="10"/>
  <c r="M5706" i="10" l="1"/>
  <c r="J5707" i="10"/>
  <c r="I5707" i="10"/>
  <c r="L5706" i="10"/>
  <c r="I5708" i="10" l="1"/>
  <c r="L5707" i="10"/>
  <c r="M5707" i="10"/>
  <c r="J5708" i="10"/>
  <c r="J5709" i="10" l="1"/>
  <c r="M5708" i="10"/>
  <c r="L5708" i="10"/>
  <c r="I5709" i="10"/>
  <c r="I5710" i="10" l="1"/>
  <c r="L5709" i="10"/>
  <c r="M5709" i="10"/>
  <c r="J5710" i="10"/>
  <c r="M5710" i="10" l="1"/>
  <c r="J5711" i="10"/>
  <c r="L5710" i="10"/>
  <c r="I5711" i="10"/>
  <c r="L5711" i="10" l="1"/>
  <c r="I5712" i="10"/>
  <c r="J5712" i="10"/>
  <c r="M5711" i="10"/>
  <c r="M5712" i="10" l="1"/>
  <c r="J5713" i="10"/>
  <c r="L5712" i="10"/>
  <c r="I5713" i="10"/>
  <c r="L5713" i="10" l="1"/>
  <c r="I5714" i="10"/>
  <c r="J5714" i="10"/>
  <c r="M5713" i="10"/>
  <c r="M5714" i="10" l="1"/>
  <c r="J5715" i="10"/>
  <c r="L5714" i="10"/>
  <c r="I5715" i="10"/>
  <c r="I5716" i="10" l="1"/>
  <c r="L5715" i="10"/>
  <c r="M5715" i="10"/>
  <c r="J5716" i="10"/>
  <c r="M5716" i="10" l="1"/>
  <c r="J5717" i="10"/>
  <c r="L5716" i="10"/>
  <c r="I5717" i="10"/>
  <c r="L5717" i="10" l="1"/>
  <c r="I5718" i="10"/>
  <c r="M5717" i="10"/>
  <c r="J5718" i="10"/>
  <c r="M5718" i="10" l="1"/>
  <c r="J5719" i="10"/>
  <c r="L5718" i="10"/>
  <c r="I5719" i="10"/>
  <c r="L5719" i="10" l="1"/>
  <c r="I5720" i="10"/>
  <c r="J5720" i="10"/>
  <c r="M5719" i="10"/>
  <c r="M5720" i="10" l="1"/>
  <c r="J5721" i="10"/>
  <c r="I5721" i="10"/>
  <c r="L5720" i="10"/>
  <c r="L5721" i="10" l="1"/>
  <c r="I5722" i="10"/>
  <c r="M5721" i="10"/>
  <c r="J5722" i="10"/>
  <c r="J5723" i="10" l="1"/>
  <c r="M5722" i="10"/>
  <c r="L5722" i="10"/>
  <c r="I5723" i="10"/>
  <c r="I5724" i="10" l="1"/>
  <c r="L5723" i="10"/>
  <c r="M5723" i="10"/>
  <c r="J5724" i="10"/>
  <c r="M5724" i="10" l="1"/>
  <c r="J5725" i="10"/>
  <c r="L5724" i="10"/>
  <c r="I5725" i="10"/>
  <c r="I5726" i="10" l="1"/>
  <c r="L5725" i="10"/>
  <c r="M5725" i="10"/>
  <c r="J5726" i="10"/>
  <c r="M5726" i="10" l="1"/>
  <c r="J5727" i="10"/>
  <c r="I5727" i="10"/>
  <c r="L5726" i="10"/>
  <c r="L5727" i="10" l="1"/>
  <c r="I5728" i="10"/>
  <c r="M5727" i="10"/>
  <c r="J5728" i="10"/>
  <c r="J5729" i="10" l="1"/>
  <c r="M5728" i="10"/>
  <c r="I5729" i="10"/>
  <c r="L5728" i="10"/>
  <c r="I5730" i="10" l="1"/>
  <c r="L5729" i="10"/>
  <c r="M5729" i="10"/>
  <c r="J5730" i="10"/>
  <c r="J5731" i="10" l="1"/>
  <c r="M5730" i="10"/>
  <c r="L5730" i="10"/>
  <c r="I5731" i="10"/>
  <c r="I5732" i="10" l="1"/>
  <c r="L5731" i="10"/>
  <c r="M5731" i="10"/>
  <c r="J5732" i="10"/>
  <c r="J5733" i="10" l="1"/>
  <c r="M5732" i="10"/>
  <c r="L5732" i="10"/>
  <c r="I5733" i="10"/>
  <c r="L5733" i="10" l="1"/>
  <c r="I5734" i="10"/>
  <c r="M5733" i="10"/>
  <c r="J5734" i="10"/>
  <c r="J5735" i="10" l="1"/>
  <c r="M5734" i="10"/>
  <c r="L5734" i="10"/>
  <c r="I5735" i="10"/>
  <c r="L5735" i="10" l="1"/>
  <c r="I5736" i="10"/>
  <c r="J5736" i="10"/>
  <c r="M5735" i="10"/>
  <c r="M5736" i="10" l="1"/>
  <c r="J5737" i="10"/>
  <c r="L5736" i="10"/>
  <c r="I5737" i="10"/>
  <c r="L5737" i="10" l="1"/>
  <c r="I5738" i="10"/>
  <c r="M5737" i="10"/>
  <c r="J5738" i="10"/>
  <c r="M5738" i="10" l="1"/>
  <c r="J5739" i="10"/>
  <c r="I5739" i="10"/>
  <c r="L5738" i="10"/>
  <c r="L5739" i="10" l="1"/>
  <c r="I5740" i="10"/>
  <c r="J5740" i="10"/>
  <c r="M5739" i="10"/>
  <c r="M5740" i="10" l="1"/>
  <c r="J5741" i="10"/>
  <c r="I5741" i="10"/>
  <c r="L5740" i="10"/>
  <c r="L5741" i="10" l="1"/>
  <c r="I5742" i="10"/>
  <c r="M5741" i="10"/>
  <c r="J5742" i="10"/>
  <c r="M5742" i="10" l="1"/>
  <c r="J5743" i="10"/>
  <c r="L5742" i="10"/>
  <c r="I5743" i="10"/>
  <c r="I5744" i="10" l="1"/>
  <c r="L5743" i="10"/>
  <c r="J5744" i="10"/>
  <c r="M5743" i="10"/>
  <c r="M5744" i="10" l="1"/>
  <c r="J5745" i="10"/>
  <c r="I5745" i="10"/>
  <c r="L5744" i="10"/>
  <c r="L5745" i="10" l="1"/>
  <c r="I5746" i="10"/>
  <c r="M5745" i="10"/>
  <c r="J5746" i="10"/>
  <c r="M5746" i="10" l="1"/>
  <c r="J5747" i="10"/>
  <c r="L5746" i="10"/>
  <c r="I5747" i="10"/>
  <c r="I5748" i="10" l="1"/>
  <c r="L5747" i="10"/>
  <c r="J5748" i="10"/>
  <c r="M5747" i="10"/>
  <c r="J5749" i="10" l="1"/>
  <c r="M5748" i="10"/>
  <c r="L5748" i="10"/>
  <c r="I5749" i="10"/>
  <c r="L5749" i="10" l="1"/>
  <c r="I5750" i="10"/>
  <c r="J5750" i="10"/>
  <c r="M5749" i="10"/>
  <c r="M5750" i="10" l="1"/>
  <c r="J5751" i="10"/>
  <c r="L5750" i="10"/>
  <c r="I5751" i="10"/>
  <c r="L5751" i="10" l="1"/>
  <c r="I5752" i="10"/>
  <c r="J5752" i="10"/>
  <c r="M5751" i="10"/>
  <c r="J5753" i="10" l="1"/>
  <c r="M5752" i="10"/>
  <c r="I5753" i="10"/>
  <c r="L5752" i="10"/>
  <c r="L5753" i="10" l="1"/>
  <c r="I5754" i="10"/>
  <c r="J5754" i="10"/>
  <c r="M5753" i="10"/>
  <c r="M5754" i="10" l="1"/>
  <c r="J5755" i="10"/>
  <c r="I5755" i="10"/>
  <c r="L5754" i="10"/>
  <c r="L5755" i="10" l="1"/>
  <c r="I5756" i="10"/>
  <c r="M5755" i="10"/>
  <c r="J5756" i="10"/>
  <c r="M5756" i="10" l="1"/>
  <c r="J5757" i="10"/>
  <c r="I5757" i="10"/>
  <c r="L5756" i="10"/>
  <c r="L5757" i="10" l="1"/>
  <c r="I5758" i="10"/>
  <c r="M5757" i="10"/>
  <c r="J5758" i="10"/>
  <c r="J5759" i="10" l="1"/>
  <c r="M5758" i="10"/>
  <c r="I5759" i="10"/>
  <c r="L5758" i="10"/>
  <c r="I5760" i="10" l="1"/>
  <c r="L5759" i="10"/>
  <c r="J5760" i="10"/>
  <c r="M5759" i="10"/>
  <c r="J5761" i="10" l="1"/>
  <c r="M5760" i="10"/>
  <c r="L5760" i="10"/>
  <c r="I5761" i="10"/>
  <c r="L5761" i="10" l="1"/>
  <c r="I5762" i="10"/>
  <c r="J5762" i="10"/>
  <c r="M5761" i="10"/>
  <c r="M5762" i="10" l="1"/>
  <c r="J5763" i="10"/>
  <c r="I5763" i="10"/>
  <c r="L5762" i="10"/>
  <c r="I5764" i="10" l="1"/>
  <c r="L5763" i="10"/>
  <c r="M5763" i="10"/>
  <c r="J5764" i="10"/>
  <c r="M5764" i="10" l="1"/>
  <c r="J5765" i="10"/>
  <c r="I5765" i="10"/>
  <c r="L5764" i="10"/>
  <c r="I5766" i="10" l="1"/>
  <c r="L5765" i="10"/>
  <c r="M5765" i="10"/>
  <c r="J5766" i="10"/>
  <c r="J5767" i="10" l="1"/>
  <c r="M5766" i="10"/>
  <c r="L5766" i="10"/>
  <c r="I5767" i="10"/>
  <c r="L5767" i="10" l="1"/>
  <c r="I5768" i="10"/>
  <c r="J5768" i="10"/>
  <c r="M5767" i="10"/>
  <c r="M5768" i="10" l="1"/>
  <c r="J5769" i="10"/>
  <c r="I5769" i="10"/>
  <c r="L5768" i="10"/>
  <c r="L5769" i="10" l="1"/>
  <c r="I5770" i="10"/>
  <c r="J5770" i="10"/>
  <c r="M5769" i="10"/>
  <c r="M5770" i="10" l="1"/>
  <c r="J5771" i="10"/>
  <c r="I5771" i="10"/>
  <c r="L5770" i="10"/>
  <c r="I5772" i="10" l="1"/>
  <c r="L5771" i="10"/>
  <c r="J5772" i="10"/>
  <c r="M5771" i="10"/>
  <c r="M5772" i="10" l="1"/>
  <c r="J5773" i="10"/>
  <c r="I5773" i="10"/>
  <c r="L5772" i="10"/>
  <c r="L5773" i="10" l="1"/>
  <c r="I5774" i="10"/>
  <c r="J5774" i="10"/>
  <c r="M5773" i="10"/>
  <c r="J5775" i="10" l="1"/>
  <c r="M5774" i="10"/>
  <c r="L5774" i="10"/>
  <c r="I5775" i="10"/>
  <c r="I5776" i="10" l="1"/>
  <c r="L5775" i="10"/>
  <c r="J5776" i="10"/>
  <c r="M5775" i="10"/>
  <c r="M5776" i="10" l="1"/>
  <c r="J5777" i="10"/>
  <c r="I5777" i="10"/>
  <c r="L5776" i="10"/>
  <c r="I5778" i="10" l="1"/>
  <c r="L5777" i="10"/>
  <c r="J5778" i="10"/>
  <c r="M5777" i="10"/>
  <c r="M5778" i="10" l="1"/>
  <c r="J5779" i="10"/>
  <c r="L5778" i="10"/>
  <c r="I5779" i="10"/>
  <c r="I5780" i="10" l="1"/>
  <c r="L5779" i="10"/>
  <c r="M5779" i="10"/>
  <c r="J5780" i="10"/>
  <c r="M5780" i="10" l="1"/>
  <c r="J5781" i="10"/>
  <c r="I5781" i="10"/>
  <c r="L5780" i="10"/>
  <c r="L5781" i="10" l="1"/>
  <c r="I5782" i="10"/>
  <c r="M5781" i="10"/>
  <c r="J5782" i="10"/>
  <c r="J5783" i="10" l="1"/>
  <c r="M5782" i="10"/>
  <c r="L5782" i="10"/>
  <c r="I5783" i="10"/>
  <c r="L5783" i="10" l="1"/>
  <c r="I5784" i="10"/>
  <c r="M5783" i="10"/>
  <c r="J5784" i="10"/>
  <c r="M5784" i="10" l="1"/>
  <c r="J5785" i="10"/>
  <c r="I5785" i="10"/>
  <c r="L5784" i="10"/>
  <c r="L5785" i="10" l="1"/>
  <c r="I5786" i="10"/>
  <c r="J5786" i="10"/>
  <c r="M5785" i="10"/>
  <c r="M5786" i="10" l="1"/>
  <c r="J5787" i="10"/>
  <c r="L5786" i="10"/>
  <c r="I5787" i="10"/>
  <c r="L5787" i="10" l="1"/>
  <c r="I5788" i="10"/>
  <c r="M5787" i="10"/>
  <c r="J5788" i="10"/>
  <c r="M5788" i="10" l="1"/>
  <c r="J5789" i="10"/>
  <c r="L5788" i="10"/>
  <c r="I5789" i="10"/>
  <c r="L5789" i="10" l="1"/>
  <c r="I5790" i="10"/>
  <c r="J5790" i="10"/>
  <c r="M5789" i="10"/>
  <c r="J5791" i="10" l="1"/>
  <c r="M5790" i="10"/>
  <c r="L5790" i="10"/>
  <c r="I5791" i="10"/>
  <c r="L5791" i="10" l="1"/>
  <c r="I5792" i="10"/>
  <c r="M5791" i="10"/>
  <c r="J5792" i="10"/>
  <c r="M5792" i="10" l="1"/>
  <c r="J5793" i="10"/>
  <c r="L5792" i="10"/>
  <c r="I5793" i="10"/>
  <c r="L5793" i="10" l="1"/>
  <c r="I5794" i="10"/>
  <c r="J5794" i="10"/>
  <c r="M5793" i="10"/>
  <c r="M5794" i="10" l="1"/>
  <c r="J5795" i="10"/>
  <c r="I5795" i="10"/>
  <c r="L5794" i="10"/>
  <c r="I5796" i="10" l="1"/>
  <c r="L5795" i="10"/>
  <c r="J5796" i="10"/>
  <c r="M5795" i="10"/>
  <c r="M5796" i="10" l="1"/>
  <c r="J5797" i="10"/>
  <c r="L5796" i="10"/>
  <c r="I5797" i="10"/>
  <c r="L5797" i="10" l="1"/>
  <c r="I5798" i="10"/>
  <c r="M5797" i="10"/>
  <c r="J5798" i="10"/>
  <c r="R71" i="10" l="1"/>
  <c r="AB27" i="10" s="1"/>
  <c r="J5799" i="10"/>
  <c r="M5798" i="10"/>
  <c r="Q71" i="10"/>
  <c r="AA27" i="10" s="1"/>
  <c r="L5798" i="10"/>
  <c r="I5799" i="10"/>
  <c r="I5800" i="10" l="1"/>
  <c r="L5799" i="10"/>
  <c r="M5799" i="10"/>
  <c r="J5800" i="10"/>
  <c r="M5800" i="10" l="1"/>
  <c r="J5801" i="10"/>
  <c r="L5800" i="10"/>
  <c r="I5801" i="10"/>
  <c r="I5802" i="10" l="1"/>
  <c r="L5801" i="10"/>
  <c r="J5802" i="10"/>
  <c r="M5801" i="10"/>
  <c r="M5802" i="10" l="1"/>
  <c r="J5803" i="10"/>
  <c r="L5802" i="10"/>
  <c r="I5803" i="10"/>
  <c r="I5804" i="10" l="1"/>
  <c r="L5803" i="10"/>
  <c r="J5804" i="10"/>
  <c r="M5803" i="10"/>
  <c r="M5804" i="10" l="1"/>
  <c r="J5805" i="10"/>
  <c r="I5805" i="10"/>
  <c r="L5804" i="10"/>
  <c r="L5805" i="10" l="1"/>
  <c r="I5806" i="10"/>
  <c r="J5806" i="10"/>
  <c r="M5805" i="10"/>
  <c r="M5806" i="10" l="1"/>
  <c r="J5807" i="10"/>
  <c r="I5807" i="10"/>
  <c r="L5806" i="10"/>
  <c r="L5807" i="10" l="1"/>
  <c r="I5808" i="10"/>
  <c r="J5808" i="10"/>
  <c r="M5807" i="10"/>
  <c r="M5808" i="10" l="1"/>
  <c r="J5809" i="10"/>
  <c r="I5809" i="10"/>
  <c r="L5808" i="10"/>
  <c r="L5809" i="10" l="1"/>
  <c r="I5810" i="10"/>
  <c r="M5809" i="10"/>
  <c r="J5810" i="10"/>
  <c r="M5810" i="10" l="1"/>
  <c r="J5811" i="10"/>
  <c r="I5811" i="10"/>
  <c r="L5810" i="10"/>
  <c r="L5811" i="10" l="1"/>
  <c r="I5812" i="10"/>
  <c r="M5811" i="10"/>
  <c r="J5812" i="10"/>
  <c r="M5812" i="10" l="1"/>
  <c r="J5813" i="10"/>
  <c r="L5812" i="10"/>
  <c r="I5813" i="10"/>
  <c r="L5813" i="10" l="1"/>
  <c r="I5814" i="10"/>
  <c r="J5814" i="10"/>
  <c r="M5813" i="10"/>
  <c r="J5815" i="10" l="1"/>
  <c r="M5814" i="10"/>
  <c r="L5814" i="10"/>
  <c r="I5815" i="10"/>
  <c r="L5815" i="10" l="1"/>
  <c r="I5816" i="10"/>
  <c r="M5815" i="10"/>
  <c r="J5816" i="10"/>
  <c r="J5817" i="10" l="1"/>
  <c r="M5816" i="10"/>
  <c r="L5816" i="10"/>
  <c r="I5817" i="10"/>
  <c r="L5817" i="10" l="1"/>
  <c r="I5818" i="10"/>
  <c r="M5817" i="10"/>
  <c r="J5818" i="10"/>
  <c r="M5818" i="10" l="1"/>
  <c r="J5819" i="10"/>
  <c r="I5819" i="10"/>
  <c r="L5818" i="10"/>
  <c r="L5819" i="10" l="1"/>
  <c r="I5820" i="10"/>
  <c r="M5819" i="10"/>
  <c r="J5820" i="10"/>
  <c r="M5820" i="10" l="1"/>
  <c r="J5821" i="10"/>
  <c r="I5821" i="10"/>
  <c r="L5820" i="10"/>
  <c r="L5821" i="10" l="1"/>
  <c r="I5822" i="10"/>
  <c r="J5822" i="10"/>
  <c r="M5821" i="10"/>
  <c r="M5822" i="10" l="1"/>
  <c r="J5823" i="10"/>
  <c r="I5823" i="10"/>
  <c r="L5822" i="10"/>
  <c r="L5823" i="10" l="1"/>
  <c r="I5824" i="10"/>
  <c r="J5824" i="10"/>
  <c r="M5823" i="10"/>
  <c r="J5825" i="10" l="1"/>
  <c r="M5824" i="10"/>
  <c r="L5824" i="10"/>
  <c r="I5825" i="10"/>
  <c r="L5825" i="10" l="1"/>
  <c r="I5826" i="10"/>
  <c r="M5825" i="10"/>
  <c r="J5826" i="10"/>
  <c r="J5827" i="10" l="1"/>
  <c r="M5826" i="10"/>
  <c r="I5827" i="10"/>
  <c r="L5826" i="10"/>
  <c r="L5827" i="10" l="1"/>
  <c r="I5828" i="10"/>
  <c r="M5827" i="10"/>
  <c r="J5828" i="10"/>
  <c r="M5828" i="10" l="1"/>
  <c r="J5829" i="10"/>
  <c r="I5829" i="10"/>
  <c r="L5828" i="10"/>
  <c r="L5829" i="10" l="1"/>
  <c r="I5830" i="10"/>
  <c r="J5830" i="10"/>
  <c r="M5829" i="10"/>
  <c r="J5831" i="10" l="1"/>
  <c r="M5830" i="10"/>
  <c r="L5830" i="10"/>
  <c r="I5831" i="10"/>
  <c r="L5831" i="10" l="1"/>
  <c r="I5832" i="10"/>
  <c r="M5831" i="10"/>
  <c r="J5832" i="10"/>
  <c r="J5833" i="10" l="1"/>
  <c r="M5832" i="10"/>
  <c r="I5833" i="10"/>
  <c r="L5832" i="10"/>
  <c r="L5833" i="10" l="1"/>
  <c r="I5834" i="10"/>
  <c r="M5833" i="10"/>
  <c r="J5834" i="10"/>
  <c r="M5834" i="10" l="1"/>
  <c r="J5835" i="10"/>
  <c r="I5835" i="10"/>
  <c r="L5834" i="10"/>
  <c r="L5835" i="10" l="1"/>
  <c r="I5836" i="10"/>
  <c r="M5835" i="10"/>
  <c r="J5836" i="10"/>
  <c r="J5837" i="10" l="1"/>
  <c r="M5836" i="10"/>
  <c r="I5837" i="10"/>
  <c r="L5836" i="10"/>
  <c r="I5838" i="10" l="1"/>
  <c r="L5837" i="10"/>
  <c r="J5838" i="10"/>
  <c r="M5837" i="10"/>
  <c r="M5838" i="10" l="1"/>
  <c r="J5839" i="10"/>
  <c r="I5839" i="10"/>
  <c r="L5838" i="10"/>
  <c r="L5839" i="10" l="1"/>
  <c r="I5840" i="10"/>
  <c r="J5840" i="10"/>
  <c r="M5839" i="10"/>
  <c r="J5841" i="10" l="1"/>
  <c r="M5840" i="10"/>
  <c r="L5840" i="10"/>
  <c r="I5841" i="10"/>
  <c r="L5841" i="10" l="1"/>
  <c r="I5842" i="10"/>
  <c r="M5841" i="10"/>
  <c r="J5842" i="10"/>
  <c r="J5843" i="10" l="1"/>
  <c r="M5842" i="10"/>
  <c r="I5843" i="10"/>
  <c r="L5842" i="10"/>
  <c r="L5843" i="10" l="1"/>
  <c r="I5844" i="10"/>
  <c r="J5844" i="10"/>
  <c r="M5843" i="10"/>
  <c r="M5844" i="10" l="1"/>
  <c r="J5845" i="10"/>
  <c r="I5845" i="10"/>
  <c r="L5844" i="10"/>
  <c r="L5845" i="10" l="1"/>
  <c r="I5846" i="10"/>
  <c r="J5846" i="10"/>
  <c r="M5845" i="10"/>
  <c r="J5847" i="10" l="1"/>
  <c r="M5846" i="10"/>
  <c r="L5846" i="10"/>
  <c r="I5847" i="10"/>
  <c r="L5847" i="10" l="1"/>
  <c r="I5848" i="10"/>
  <c r="J5848" i="10"/>
  <c r="M5847" i="10"/>
  <c r="M5848" i="10" l="1"/>
  <c r="J5849" i="10"/>
  <c r="I5849" i="10"/>
  <c r="L5848" i="10"/>
  <c r="L5849" i="10" l="1"/>
  <c r="I5850" i="10"/>
  <c r="J5850" i="10"/>
  <c r="M5849" i="10"/>
  <c r="M5850" i="10" l="1"/>
  <c r="J5851" i="10"/>
  <c r="I5851" i="10"/>
  <c r="L5850" i="10"/>
  <c r="L5851" i="10" l="1"/>
  <c r="I5852" i="10"/>
  <c r="M5851" i="10"/>
  <c r="J5852" i="10"/>
  <c r="M5852" i="10" l="1"/>
  <c r="J5853" i="10"/>
  <c r="I5853" i="10"/>
  <c r="L5852" i="10"/>
  <c r="L5853" i="10" l="1"/>
  <c r="I5854" i="10"/>
  <c r="J5854" i="10"/>
  <c r="M5853" i="10"/>
  <c r="J5855" i="10" l="1"/>
  <c r="M5854" i="10"/>
  <c r="I5855" i="10"/>
  <c r="L5854" i="10"/>
  <c r="L5855" i="10" l="1"/>
  <c r="I5856" i="10"/>
  <c r="J5856" i="10"/>
  <c r="M5855" i="10"/>
  <c r="M5856" i="10" l="1"/>
  <c r="J5857" i="10"/>
  <c r="I5857" i="10"/>
  <c r="L5856" i="10"/>
  <c r="I5858" i="10" l="1"/>
  <c r="L5857" i="10"/>
  <c r="M5857" i="10"/>
  <c r="J5858" i="10"/>
  <c r="M5858" i="10" l="1"/>
  <c r="J5859" i="10"/>
  <c r="L5858" i="10"/>
  <c r="I5859" i="10"/>
  <c r="L5859" i="10" l="1"/>
  <c r="I5860" i="10"/>
  <c r="M5859" i="10"/>
  <c r="J5860" i="10"/>
  <c r="R29" i="10" l="1"/>
  <c r="M5860" i="10"/>
  <c r="J5861" i="10"/>
  <c r="Q29" i="10"/>
  <c r="I5861" i="10"/>
  <c r="L5860" i="10"/>
  <c r="L5861" i="10" l="1"/>
  <c r="I5862" i="10"/>
  <c r="M5861" i="10"/>
  <c r="J5862" i="10"/>
  <c r="J5863" i="10" l="1"/>
  <c r="M5862" i="10"/>
  <c r="L5862" i="10"/>
  <c r="I5863" i="10"/>
  <c r="I5864" i="10" l="1"/>
  <c r="L5863" i="10"/>
  <c r="M5863" i="10"/>
  <c r="J5864" i="10"/>
  <c r="M5864" i="10" l="1"/>
  <c r="J5865" i="10"/>
  <c r="I5865" i="10"/>
  <c r="L5864" i="10"/>
  <c r="L5865" i="10" l="1"/>
  <c r="I5866" i="10"/>
  <c r="J5866" i="10"/>
  <c r="M5865" i="10"/>
  <c r="M5866" i="10" l="1"/>
  <c r="J5867" i="10"/>
  <c r="L5866" i="10"/>
  <c r="I5867" i="10"/>
  <c r="L5867" i="10" l="1"/>
  <c r="I5868" i="10"/>
  <c r="J5868" i="10"/>
  <c r="M5867" i="10"/>
  <c r="M5868" i="10" l="1"/>
  <c r="J5869" i="10"/>
  <c r="L5868" i="10"/>
  <c r="I5869" i="10"/>
  <c r="I5870" i="10" l="1"/>
  <c r="L5869" i="10"/>
  <c r="M5869" i="10"/>
  <c r="J5870" i="10"/>
  <c r="J5871" i="10" l="1"/>
  <c r="M5870" i="10"/>
  <c r="L5870" i="10"/>
  <c r="I5871" i="10"/>
  <c r="I5872" i="10" l="1"/>
  <c r="L5871" i="10"/>
  <c r="J5872" i="10"/>
  <c r="M5871" i="10"/>
  <c r="M5872" i="10" l="1"/>
  <c r="J5873" i="10"/>
  <c r="I5873" i="10"/>
  <c r="L5872" i="10"/>
  <c r="L5873" i="10" l="1"/>
  <c r="I5874" i="10"/>
  <c r="M5873" i="10"/>
  <c r="J5874" i="10"/>
  <c r="M5874" i="10" l="1"/>
  <c r="J5875" i="10"/>
  <c r="I5875" i="10"/>
  <c r="L5874" i="10"/>
  <c r="L5875" i="10" l="1"/>
  <c r="I5876" i="10"/>
  <c r="M5875" i="10"/>
  <c r="J5876" i="10"/>
  <c r="M5876" i="10" l="1"/>
  <c r="J5877" i="10"/>
  <c r="I5877" i="10"/>
  <c r="L5876" i="10"/>
  <c r="L5877" i="10" l="1"/>
  <c r="I5878" i="10"/>
  <c r="M5877" i="10"/>
  <c r="J5878" i="10"/>
  <c r="J5879" i="10" l="1"/>
  <c r="M5878" i="10"/>
  <c r="I5879" i="10"/>
  <c r="L5878" i="10"/>
  <c r="L5879" i="10" l="1"/>
  <c r="I5880" i="10"/>
  <c r="M5879" i="10"/>
  <c r="J5880" i="10"/>
  <c r="M5880" i="10" l="1"/>
  <c r="J5881" i="10"/>
  <c r="L5880" i="10"/>
  <c r="I5881" i="10"/>
  <c r="L5881" i="10" l="1"/>
  <c r="I5882" i="10"/>
  <c r="J5882" i="10"/>
  <c r="M5881" i="10"/>
  <c r="M5882" i="10" l="1"/>
  <c r="J5883" i="10"/>
  <c r="L5882" i="10"/>
  <c r="I5883" i="10"/>
  <c r="L5883" i="10" l="1"/>
  <c r="I5884" i="10"/>
  <c r="M5883" i="10"/>
  <c r="J5884" i="10"/>
  <c r="M5884" i="10" l="1"/>
  <c r="J5885" i="10"/>
  <c r="I5885" i="10"/>
  <c r="L5884" i="10"/>
  <c r="L5885" i="10" l="1"/>
  <c r="I5886" i="10"/>
  <c r="M5885" i="10"/>
  <c r="J5886" i="10"/>
  <c r="J5887" i="10" l="1"/>
  <c r="M5886" i="10"/>
  <c r="L5886" i="10"/>
  <c r="I5887" i="10"/>
  <c r="L5887" i="10" l="1"/>
  <c r="I5888" i="10"/>
  <c r="M5887" i="10"/>
  <c r="J5888" i="10"/>
  <c r="M5888" i="10" l="1"/>
  <c r="J5889" i="10"/>
  <c r="I5889" i="10"/>
  <c r="L5888" i="10"/>
  <c r="L5889" i="10" l="1"/>
  <c r="I5890" i="10"/>
  <c r="J5890" i="10"/>
  <c r="M5889" i="10"/>
  <c r="M5890" i="10" l="1"/>
  <c r="J5891" i="10"/>
  <c r="I5891" i="10"/>
  <c r="L5890" i="10"/>
  <c r="L5891" i="10" l="1"/>
  <c r="I5892" i="10"/>
  <c r="M5891" i="10"/>
  <c r="J5892" i="10"/>
  <c r="M5892" i="10" l="1"/>
  <c r="J5893" i="10"/>
  <c r="I5893" i="10"/>
  <c r="L5892" i="10"/>
  <c r="L5893" i="10" l="1"/>
  <c r="I5894" i="10"/>
  <c r="M5893" i="10"/>
  <c r="J5894" i="10"/>
  <c r="J5895" i="10" l="1"/>
  <c r="M5894" i="10"/>
  <c r="I5895" i="10"/>
  <c r="L5894" i="10"/>
  <c r="L5895" i="10" l="1"/>
  <c r="I5896" i="10"/>
  <c r="M5895" i="10"/>
  <c r="J5896" i="10"/>
  <c r="M5896" i="10" l="1"/>
  <c r="J5897" i="10"/>
  <c r="I5897" i="10"/>
  <c r="L5896" i="10"/>
  <c r="L5897" i="10" l="1"/>
  <c r="I5898" i="10"/>
  <c r="J5898" i="10"/>
  <c r="M5897" i="10"/>
  <c r="M5898" i="10" l="1"/>
  <c r="J5899" i="10"/>
  <c r="I5899" i="10"/>
  <c r="L5898" i="10"/>
  <c r="L5899" i="10" l="1"/>
  <c r="I5900" i="10"/>
  <c r="M5899" i="10"/>
  <c r="J5900" i="10"/>
  <c r="M5900" i="10" l="1"/>
  <c r="J5901" i="10"/>
  <c r="I5901" i="10"/>
  <c r="L5900" i="10"/>
  <c r="L5901" i="10" l="1"/>
  <c r="I5902" i="10"/>
  <c r="M5901" i="10"/>
  <c r="J5902" i="10"/>
  <c r="J5903" i="10" l="1"/>
  <c r="M5902" i="10"/>
  <c r="I5903" i="10"/>
  <c r="L5902" i="10"/>
  <c r="L5903" i="10" l="1"/>
  <c r="I5904" i="10"/>
  <c r="M5903" i="10"/>
  <c r="J5904" i="10"/>
  <c r="M5904" i="10" l="1"/>
  <c r="J5905" i="10"/>
  <c r="I5905" i="10"/>
  <c r="L5904" i="10"/>
  <c r="L5905" i="10" l="1"/>
  <c r="I5906" i="10"/>
  <c r="J5906" i="10"/>
  <c r="M5905" i="10"/>
  <c r="M5906" i="10" l="1"/>
  <c r="J5907" i="10"/>
  <c r="L5906" i="10"/>
  <c r="I5907" i="10"/>
  <c r="L5907" i="10" l="1"/>
  <c r="I5908" i="10"/>
  <c r="J5908" i="10"/>
  <c r="M5907" i="10"/>
  <c r="M5908" i="10" l="1"/>
  <c r="J5909" i="10"/>
  <c r="I5909" i="10"/>
  <c r="L5908" i="10"/>
  <c r="L5909" i="10" l="1"/>
  <c r="I5910" i="10"/>
  <c r="M5909" i="10"/>
  <c r="J5910" i="10"/>
  <c r="J5911" i="10" l="1"/>
  <c r="M5910" i="10"/>
  <c r="L5910" i="10"/>
  <c r="I5911" i="10"/>
  <c r="L5911" i="10" l="1"/>
  <c r="I5912" i="10"/>
  <c r="M5911" i="10"/>
  <c r="J5912" i="10"/>
  <c r="M5912" i="10" l="1"/>
  <c r="J5913" i="10"/>
  <c r="L5912" i="10"/>
  <c r="I5913" i="10"/>
  <c r="I5914" i="10" l="1"/>
  <c r="L5913" i="10"/>
  <c r="J5914" i="10"/>
  <c r="M5913" i="10"/>
  <c r="J5915" i="10" l="1"/>
  <c r="M5914" i="10"/>
  <c r="L5914" i="10"/>
  <c r="I5915" i="10"/>
  <c r="I5916" i="10" l="1"/>
  <c r="L5915" i="10"/>
  <c r="M5915" i="10"/>
  <c r="J5916" i="10"/>
  <c r="M5916" i="10" l="1"/>
  <c r="J5917" i="10"/>
  <c r="L5916" i="10"/>
  <c r="I5917" i="10"/>
  <c r="I5918" i="10" l="1"/>
  <c r="L5917" i="10"/>
  <c r="J5918" i="10"/>
  <c r="M5917" i="10"/>
  <c r="J5919" i="10" l="1"/>
  <c r="M5918" i="10"/>
  <c r="I5919" i="10"/>
  <c r="L5918" i="10"/>
  <c r="I5920" i="10" l="1"/>
  <c r="L5919" i="10"/>
  <c r="J5920" i="10"/>
  <c r="M5919" i="10"/>
  <c r="M5920" i="10" l="1"/>
  <c r="J5921" i="10"/>
  <c r="I5921" i="10"/>
  <c r="L5920" i="10"/>
  <c r="L5921" i="10" l="1"/>
  <c r="I5922" i="10"/>
  <c r="M5921" i="10"/>
  <c r="J5922" i="10"/>
  <c r="J5923" i="10" l="1"/>
  <c r="M5922" i="10"/>
  <c r="L5922" i="10"/>
  <c r="I5923" i="10"/>
  <c r="L5923" i="10" l="1"/>
  <c r="I5924" i="10"/>
  <c r="J5924" i="10"/>
  <c r="M5923" i="10"/>
  <c r="M5924" i="10" l="1"/>
  <c r="J5925" i="10"/>
  <c r="I5925" i="10"/>
  <c r="L5924" i="10"/>
  <c r="L5925" i="10" l="1"/>
  <c r="I5926" i="10"/>
  <c r="M5925" i="10"/>
  <c r="J5926" i="10"/>
  <c r="J5927" i="10" l="1"/>
  <c r="M5926" i="10"/>
  <c r="L5926" i="10"/>
  <c r="I5927" i="10"/>
  <c r="L5927" i="10" l="1"/>
  <c r="I5928" i="10"/>
  <c r="J5928" i="10"/>
  <c r="M5927" i="10"/>
  <c r="M5928" i="10" l="1"/>
  <c r="J5929" i="10"/>
  <c r="I5929" i="10"/>
  <c r="L5928" i="10"/>
  <c r="L5929" i="10" l="1"/>
  <c r="I5930" i="10"/>
  <c r="J5930" i="10"/>
  <c r="M5929" i="10"/>
  <c r="J5931" i="10" l="1"/>
  <c r="M5930" i="10"/>
  <c r="L5930" i="10"/>
  <c r="I5931" i="10"/>
  <c r="I5932" i="10" l="1"/>
  <c r="L5931" i="10"/>
  <c r="M5931" i="10"/>
  <c r="J5932" i="10"/>
  <c r="M5932" i="10" l="1"/>
  <c r="J5933" i="10"/>
  <c r="L5932" i="10"/>
  <c r="I5933" i="10"/>
  <c r="I5934" i="10" l="1"/>
  <c r="L5933" i="10"/>
  <c r="J5934" i="10"/>
  <c r="M5933" i="10"/>
  <c r="J5935" i="10" l="1"/>
  <c r="M5934" i="10"/>
  <c r="I5935" i="10"/>
  <c r="L5934" i="10"/>
  <c r="L5935" i="10" l="1"/>
  <c r="I5936" i="10"/>
  <c r="M5935" i="10"/>
  <c r="J5936" i="10"/>
  <c r="M5936" i="10" l="1"/>
  <c r="J5937" i="10"/>
  <c r="I5937" i="10"/>
  <c r="L5936" i="10"/>
  <c r="L5937" i="10" l="1"/>
  <c r="I5938" i="10"/>
  <c r="J5938" i="10"/>
  <c r="M5937" i="10"/>
  <c r="M5938" i="10" l="1"/>
  <c r="J5939" i="10"/>
  <c r="I5939" i="10"/>
  <c r="L5938" i="10"/>
  <c r="L5939" i="10" l="1"/>
  <c r="I5940" i="10"/>
  <c r="J5940" i="10"/>
  <c r="M5939" i="10"/>
  <c r="M5940" i="10" l="1"/>
  <c r="J5941" i="10"/>
  <c r="I5941" i="10"/>
  <c r="L5940" i="10"/>
  <c r="L5941" i="10" l="1"/>
  <c r="I5942" i="10"/>
  <c r="M5941" i="10"/>
  <c r="J5942" i="10"/>
  <c r="J5943" i="10" l="1"/>
  <c r="M5942" i="10"/>
  <c r="I5943" i="10"/>
  <c r="L5942" i="10"/>
  <c r="L5943" i="10" l="1"/>
  <c r="I5944" i="10"/>
  <c r="J5944" i="10"/>
  <c r="M5943" i="10"/>
  <c r="M5944" i="10" l="1"/>
  <c r="J5945" i="10"/>
  <c r="I5945" i="10"/>
  <c r="L5944" i="10"/>
  <c r="L5945" i="10" l="1"/>
  <c r="I5946" i="10"/>
  <c r="J5946" i="10"/>
  <c r="M5945" i="10"/>
  <c r="M5946" i="10" l="1"/>
  <c r="J5947" i="10"/>
  <c r="I5947" i="10"/>
  <c r="L5946" i="10"/>
  <c r="I5948" i="10" l="1"/>
  <c r="L5947" i="10"/>
  <c r="J5948" i="10"/>
  <c r="M5947" i="10"/>
  <c r="J5949" i="10" l="1"/>
  <c r="M5948" i="10"/>
  <c r="I5949" i="10"/>
  <c r="L5948" i="10"/>
  <c r="I5950" i="10" l="1"/>
  <c r="L5949" i="10"/>
  <c r="M5949" i="10"/>
  <c r="J5950" i="10"/>
  <c r="M5950" i="10" l="1"/>
  <c r="J5951" i="10"/>
  <c r="I5951" i="10"/>
  <c r="L5950" i="10"/>
  <c r="I5952" i="10" l="1"/>
  <c r="L5951" i="10"/>
  <c r="J5952" i="10"/>
  <c r="M5951" i="10"/>
  <c r="J5953" i="10" l="1"/>
  <c r="M5952" i="10"/>
  <c r="I5953" i="10"/>
  <c r="L5952" i="10"/>
  <c r="I5954" i="10" l="1"/>
  <c r="L5953" i="10"/>
  <c r="M5953" i="10"/>
  <c r="J5954" i="10"/>
  <c r="M5954" i="10" l="1"/>
  <c r="J5955" i="10"/>
  <c r="L5954" i="10"/>
  <c r="I5955" i="10"/>
  <c r="L5955" i="10" l="1"/>
  <c r="I5956" i="10"/>
  <c r="M5955" i="10"/>
  <c r="J5956" i="10"/>
  <c r="J5957" i="10" l="1"/>
  <c r="M5956" i="10"/>
  <c r="I5957" i="10"/>
  <c r="L5956" i="10"/>
  <c r="I5958" i="10" l="1"/>
  <c r="L5957" i="10"/>
  <c r="M5957" i="10"/>
  <c r="J5958" i="10"/>
  <c r="M5958" i="10" l="1"/>
  <c r="J5959" i="10"/>
  <c r="I5959" i="10"/>
  <c r="L5958" i="10"/>
  <c r="I5960" i="10" l="1"/>
  <c r="L5959" i="10"/>
  <c r="M5959" i="10"/>
  <c r="J5960" i="10"/>
  <c r="J5961" i="10" l="1"/>
  <c r="M5960" i="10"/>
  <c r="I5961" i="10"/>
  <c r="L5960" i="10"/>
  <c r="L5961" i="10" l="1"/>
  <c r="I5962" i="10"/>
  <c r="M5961" i="10"/>
  <c r="J5962" i="10"/>
  <c r="M5962" i="10" l="1"/>
  <c r="J5963" i="10"/>
  <c r="L5962" i="10"/>
  <c r="I5963" i="10"/>
  <c r="I5964" i="10" l="1"/>
  <c r="L5963" i="10"/>
  <c r="M5963" i="10"/>
  <c r="J5964" i="10"/>
  <c r="M5964" i="10" l="1"/>
  <c r="J5965" i="10"/>
  <c r="L5964" i="10"/>
  <c r="I5965" i="10"/>
  <c r="L5965" i="10" l="1"/>
  <c r="I5966" i="10"/>
  <c r="J5966" i="10"/>
  <c r="M5965" i="10"/>
  <c r="J5967" i="10" l="1"/>
  <c r="M5966" i="10"/>
  <c r="L5966" i="10"/>
  <c r="I5967" i="10"/>
  <c r="I5968" i="10" l="1"/>
  <c r="L5967" i="10"/>
  <c r="J5968" i="10"/>
  <c r="M5967" i="10"/>
  <c r="J5969" i="10" l="1"/>
  <c r="M5968" i="10"/>
  <c r="L5968" i="10"/>
  <c r="I5969" i="10"/>
  <c r="I5970" i="10" l="1"/>
  <c r="L5969" i="10"/>
  <c r="J5970" i="10"/>
  <c r="M5969" i="10"/>
  <c r="J5971" i="10" l="1"/>
  <c r="M5970" i="10"/>
  <c r="L5970" i="10"/>
  <c r="I5971" i="10"/>
  <c r="L5971" i="10" l="1"/>
  <c r="I5972" i="10"/>
  <c r="J5972" i="10"/>
  <c r="M5971" i="10"/>
  <c r="M5972" i="10" l="1"/>
  <c r="J5973" i="10"/>
  <c r="L5972" i="10"/>
  <c r="I5973" i="10"/>
  <c r="L5973" i="10" l="1"/>
  <c r="I5974" i="10"/>
  <c r="M5973" i="10"/>
  <c r="J5974" i="10"/>
  <c r="M5974" i="10" l="1"/>
  <c r="J5975" i="10"/>
  <c r="I5975" i="10"/>
  <c r="L5974" i="10"/>
  <c r="I5976" i="10" l="1"/>
  <c r="L5975" i="10"/>
  <c r="M5975" i="10"/>
  <c r="J5976" i="10"/>
  <c r="J5977" i="10" l="1"/>
  <c r="M5976" i="10"/>
  <c r="L5976" i="10"/>
  <c r="I5977" i="10"/>
  <c r="I5978" i="10" l="1"/>
  <c r="L5977" i="10"/>
  <c r="J5978" i="10"/>
  <c r="M5977" i="10"/>
  <c r="J5979" i="10" l="1"/>
  <c r="M5978" i="10"/>
  <c r="I5979" i="10"/>
  <c r="L5978" i="10"/>
  <c r="L5979" i="10" l="1"/>
  <c r="I5980" i="10"/>
  <c r="M5979" i="10"/>
  <c r="J5980" i="10"/>
  <c r="M5980" i="10" l="1"/>
  <c r="J5981" i="10"/>
  <c r="L5980" i="10"/>
  <c r="I5981" i="10"/>
  <c r="L5981" i="10" l="1"/>
  <c r="I5982" i="10"/>
  <c r="M5981" i="10"/>
  <c r="J5982" i="10"/>
  <c r="M5982" i="10" l="1"/>
  <c r="J5983" i="10"/>
  <c r="I5983" i="10"/>
  <c r="L5982" i="10"/>
  <c r="I5984" i="10" l="1"/>
  <c r="L5983" i="10"/>
  <c r="M5983" i="10"/>
  <c r="J5984" i="10"/>
  <c r="J5985" i="10" l="1"/>
  <c r="M5984" i="10"/>
  <c r="L5984" i="10"/>
  <c r="I5985" i="10"/>
  <c r="I5986" i="10" l="1"/>
  <c r="L5985" i="10"/>
  <c r="M5985" i="10"/>
  <c r="J5986" i="10"/>
  <c r="J5987" i="10" l="1"/>
  <c r="M5986" i="10"/>
  <c r="I5987" i="10"/>
  <c r="L5986" i="10"/>
  <c r="L5987" i="10" l="1"/>
  <c r="I5988" i="10"/>
  <c r="M5987" i="10"/>
  <c r="J5988" i="10"/>
  <c r="M5988" i="10" l="1"/>
  <c r="J5989" i="10"/>
  <c r="L5988" i="10"/>
  <c r="I5989" i="10"/>
  <c r="L5989" i="10" l="1"/>
  <c r="I5990" i="10"/>
  <c r="M5989" i="10"/>
  <c r="J5990" i="10"/>
  <c r="M5990" i="10" l="1"/>
  <c r="J5991" i="10"/>
  <c r="I5991" i="10"/>
  <c r="L5990" i="10"/>
  <c r="I5992" i="10" l="1"/>
  <c r="L5991" i="10"/>
  <c r="M5991" i="10"/>
  <c r="J5992" i="10"/>
  <c r="J5993" i="10" l="1"/>
  <c r="M5992" i="10"/>
  <c r="L5992" i="10"/>
  <c r="I5993" i="10"/>
  <c r="I5994" i="10" l="1"/>
  <c r="L5993" i="10"/>
  <c r="J5994" i="10"/>
  <c r="M5993" i="10"/>
  <c r="J5995" i="10" l="1"/>
  <c r="M5994" i="10"/>
  <c r="I5995" i="10"/>
  <c r="L5994" i="10"/>
  <c r="L5995" i="10" l="1"/>
  <c r="I5996" i="10"/>
  <c r="M5995" i="10"/>
  <c r="J5996" i="10"/>
  <c r="M5996" i="10" l="1"/>
  <c r="J5997" i="10"/>
  <c r="L5996" i="10"/>
  <c r="I5997" i="10"/>
  <c r="L5997" i="10" l="1"/>
  <c r="I5998" i="10"/>
  <c r="J5998" i="10"/>
  <c r="M5997" i="10"/>
  <c r="M5998" i="10" l="1"/>
  <c r="J5999" i="10"/>
  <c r="I5999" i="10"/>
  <c r="L5998" i="10"/>
  <c r="I6000" i="10" l="1"/>
  <c r="L5999" i="10"/>
  <c r="J6000" i="10"/>
  <c r="M5999" i="10"/>
  <c r="J6001" i="10" l="1"/>
  <c r="M6000" i="10"/>
  <c r="L6000" i="10"/>
  <c r="I6001" i="10"/>
  <c r="I6002" i="10" l="1"/>
  <c r="L6001" i="10"/>
  <c r="M6001" i="10"/>
  <c r="J6002" i="10"/>
  <c r="J6003" i="10" l="1"/>
  <c r="M6002" i="10"/>
  <c r="L6002" i="10"/>
  <c r="I6003" i="10"/>
  <c r="L6003" i="10" l="1"/>
  <c r="I6004" i="10"/>
  <c r="M6003" i="10"/>
  <c r="J6004" i="10"/>
  <c r="J6005" i="10" l="1"/>
  <c r="M6004" i="10"/>
  <c r="L6004" i="10"/>
  <c r="I6005" i="10"/>
  <c r="L6005" i="10" l="1"/>
  <c r="I6006" i="10"/>
  <c r="M6005" i="10"/>
  <c r="J6006" i="10"/>
  <c r="M6006" i="10" l="1"/>
  <c r="J6007" i="10"/>
  <c r="I6007" i="10"/>
  <c r="L6006" i="10"/>
  <c r="I6008" i="10" l="1"/>
  <c r="L6007" i="10"/>
  <c r="M6007" i="10"/>
  <c r="J6008" i="10"/>
  <c r="J6009" i="10" l="1"/>
  <c r="M6008" i="10"/>
  <c r="I6009" i="10"/>
  <c r="L6008" i="10"/>
  <c r="I6010" i="10" l="1"/>
  <c r="L6009" i="10"/>
  <c r="M6009" i="10"/>
  <c r="J6010" i="10"/>
  <c r="J6011" i="10" l="1"/>
  <c r="M6010" i="10"/>
  <c r="I6011" i="10"/>
  <c r="L6010" i="10"/>
  <c r="L6011" i="10" l="1"/>
  <c r="I6012" i="10"/>
  <c r="M6011" i="10"/>
  <c r="J6012" i="10"/>
  <c r="J6013" i="10" l="1"/>
  <c r="M6012" i="10"/>
  <c r="I6013" i="10"/>
  <c r="L6012" i="10"/>
  <c r="I6014" i="10" l="1"/>
  <c r="L6013" i="10"/>
  <c r="M6013" i="10"/>
  <c r="J6014" i="10"/>
  <c r="J6015" i="10" l="1"/>
  <c r="M6014" i="10"/>
  <c r="L6014" i="10"/>
  <c r="I6015" i="10"/>
  <c r="I6016" i="10" l="1"/>
  <c r="L6015" i="10"/>
  <c r="M6015" i="10"/>
  <c r="J6016" i="10"/>
  <c r="J6017" i="10" l="1"/>
  <c r="M6016" i="10"/>
  <c r="I6017" i="10"/>
  <c r="L6016" i="10"/>
  <c r="I6018" i="10" l="1"/>
  <c r="L6017" i="10"/>
  <c r="M6017" i="10"/>
  <c r="J6018" i="10"/>
  <c r="M6018" i="10" l="1"/>
  <c r="J6019" i="10"/>
  <c r="L6018" i="10"/>
  <c r="I6019" i="10"/>
  <c r="I6020" i="10" l="1"/>
  <c r="L6019" i="10"/>
  <c r="M6019" i="10"/>
  <c r="J6020" i="10"/>
  <c r="M6020" i="10" l="1"/>
  <c r="J6021" i="10"/>
  <c r="I6021" i="10"/>
  <c r="L6020" i="10"/>
  <c r="I6022" i="10" l="1"/>
  <c r="L6021" i="10"/>
  <c r="M6021" i="10"/>
  <c r="J6022" i="10"/>
  <c r="J6023" i="10" l="1"/>
  <c r="M6022" i="10"/>
  <c r="L6022" i="10"/>
  <c r="I6023" i="10"/>
  <c r="I6024" i="10" l="1"/>
  <c r="L6023" i="10"/>
  <c r="J6024" i="10"/>
  <c r="M6023" i="10"/>
  <c r="J6025" i="10" l="1"/>
  <c r="M6024" i="10"/>
  <c r="I6025" i="10"/>
  <c r="L6024" i="10"/>
  <c r="I6026" i="10" l="1"/>
  <c r="L6025" i="10"/>
  <c r="M6025" i="10"/>
  <c r="J6026" i="10"/>
  <c r="M6026" i="10" l="1"/>
  <c r="J6027" i="10"/>
  <c r="L6026" i="10"/>
  <c r="I6027" i="10"/>
  <c r="I6028" i="10" l="1"/>
  <c r="L6027" i="10"/>
  <c r="M6027" i="10"/>
  <c r="J6028" i="10"/>
  <c r="M6028" i="10" l="1"/>
  <c r="J6029" i="10"/>
  <c r="L6028" i="10"/>
  <c r="I6029" i="10"/>
  <c r="I6030" i="10" l="1"/>
  <c r="L6029" i="10"/>
  <c r="M6029" i="10"/>
  <c r="J6030" i="10"/>
  <c r="J6031" i="10" l="1"/>
  <c r="M6030" i="10"/>
  <c r="I6031" i="10"/>
  <c r="L6030" i="10"/>
  <c r="I6032" i="10" l="1"/>
  <c r="L6031" i="10"/>
  <c r="J6032" i="10"/>
  <c r="M6031" i="10"/>
  <c r="M6032" i="10" l="1"/>
  <c r="J6033" i="10"/>
  <c r="L6032" i="10"/>
  <c r="I6033" i="10"/>
  <c r="I6034" i="10" l="1"/>
  <c r="L6033" i="10"/>
  <c r="M6033" i="10"/>
  <c r="J6034" i="10"/>
  <c r="M6034" i="10" l="1"/>
  <c r="J6035" i="10"/>
  <c r="L6034" i="10"/>
  <c r="I6035" i="10"/>
  <c r="I6036" i="10" l="1"/>
  <c r="L6035" i="10"/>
  <c r="M6035" i="10"/>
  <c r="J6036" i="10"/>
  <c r="M6036" i="10" l="1"/>
  <c r="J6037" i="10"/>
  <c r="I6037" i="10"/>
  <c r="L6036" i="10"/>
  <c r="I6038" i="10" l="1"/>
  <c r="L6037" i="10"/>
  <c r="J6038" i="10"/>
  <c r="M6037" i="10"/>
  <c r="J6039" i="10" l="1"/>
  <c r="M6038" i="10"/>
  <c r="L6038" i="10"/>
  <c r="I6039" i="10"/>
  <c r="I6040" i="10" l="1"/>
  <c r="L6039" i="10"/>
  <c r="J6040" i="10"/>
  <c r="M6039" i="10"/>
  <c r="J6041" i="10" l="1"/>
  <c r="M6040" i="10"/>
  <c r="L6040" i="10"/>
  <c r="I6041" i="10"/>
  <c r="I6042" i="10" l="1"/>
  <c r="L6041" i="10"/>
  <c r="J6042" i="10"/>
  <c r="M6041" i="10"/>
  <c r="M6042" i="10" l="1"/>
  <c r="J6043" i="10"/>
  <c r="L6042" i="10"/>
  <c r="I6043" i="10"/>
  <c r="I6044" i="10" l="1"/>
  <c r="L6043" i="10"/>
  <c r="M6043" i="10"/>
  <c r="J6044" i="10"/>
  <c r="M6044" i="10" l="1"/>
  <c r="J6045" i="10"/>
  <c r="L6044" i="10"/>
  <c r="I6045" i="10"/>
  <c r="I6046" i="10" l="1"/>
  <c r="L6045" i="10"/>
  <c r="M6045" i="10"/>
  <c r="J6046" i="10"/>
  <c r="J6047" i="10" l="1"/>
  <c r="M6046" i="10"/>
  <c r="I6047" i="10"/>
  <c r="L6046" i="10"/>
  <c r="I6048" i="10" l="1"/>
  <c r="L6047" i="10"/>
  <c r="J6048" i="10"/>
  <c r="M6047" i="10"/>
  <c r="M6048" i="10" l="1"/>
  <c r="J6049" i="10"/>
  <c r="I6049" i="10"/>
  <c r="L6048" i="10"/>
  <c r="Q72" i="10" l="1"/>
  <c r="AA28" i="10" s="1"/>
  <c r="I6050" i="10"/>
  <c r="L6049" i="10"/>
  <c r="R72" i="10"/>
  <c r="AB28" i="10" s="1"/>
  <c r="J6050" i="10"/>
  <c r="M6049" i="10"/>
  <c r="M6050" i="10" l="1"/>
  <c r="J6051" i="10"/>
  <c r="I6051" i="10"/>
  <c r="L6050" i="10"/>
  <c r="I6052" i="10" l="1"/>
  <c r="L6051" i="10"/>
  <c r="J6052" i="10"/>
  <c r="M6051" i="10"/>
  <c r="J6053" i="10" l="1"/>
  <c r="M6052" i="10"/>
  <c r="I6053" i="10"/>
  <c r="L6052" i="10"/>
  <c r="I6054" i="10" l="1"/>
  <c r="L6053" i="10"/>
  <c r="M6053" i="10"/>
  <c r="J6054" i="10"/>
  <c r="J6055" i="10" l="1"/>
  <c r="M6054" i="10"/>
  <c r="I6055" i="10"/>
  <c r="L6054" i="10"/>
  <c r="L6055" i="10" l="1"/>
  <c r="I6056" i="10"/>
  <c r="M6055" i="10"/>
  <c r="J6056" i="10"/>
  <c r="J6057" i="10" l="1"/>
  <c r="M6056" i="10"/>
  <c r="L6056" i="10"/>
  <c r="I6057" i="10"/>
  <c r="L6057" i="10" l="1"/>
  <c r="I6058" i="10"/>
  <c r="M6057" i="10"/>
  <c r="J6058" i="10"/>
  <c r="M6058" i="10" l="1"/>
  <c r="J6059" i="10"/>
  <c r="I6059" i="10"/>
  <c r="L6058" i="10"/>
  <c r="I6060" i="10" l="1"/>
  <c r="L6059" i="10"/>
  <c r="J6060" i="10"/>
  <c r="M6059" i="10"/>
  <c r="J6061" i="10" l="1"/>
  <c r="M6060" i="10"/>
  <c r="I6061" i="10"/>
  <c r="L6060" i="10"/>
  <c r="L6061" i="10" l="1"/>
  <c r="I6062" i="10"/>
  <c r="M6061" i="10"/>
  <c r="J6062" i="10"/>
  <c r="J6063" i="10" l="1"/>
  <c r="M6062" i="10"/>
  <c r="L6062" i="10"/>
  <c r="I6063" i="10"/>
  <c r="I6064" i="10" l="1"/>
  <c r="L6063" i="10"/>
  <c r="M6063" i="10"/>
  <c r="J6064" i="10"/>
  <c r="M6064" i="10" l="1"/>
  <c r="J6065" i="10"/>
  <c r="L6064" i="10"/>
  <c r="I6065" i="10"/>
  <c r="I6066" i="10" l="1"/>
  <c r="L6065" i="10"/>
  <c r="J6066" i="10"/>
  <c r="M6065" i="10"/>
  <c r="M6066" i="10" l="1"/>
  <c r="J6067" i="10"/>
  <c r="I6067" i="10"/>
  <c r="L6066" i="10"/>
  <c r="I6068" i="10" l="1"/>
  <c r="L6067" i="10"/>
  <c r="J6068" i="10"/>
  <c r="M6067" i="10"/>
  <c r="J6069" i="10" l="1"/>
  <c r="M6068" i="10"/>
  <c r="L6068" i="10"/>
  <c r="I6069" i="10"/>
  <c r="I6070" i="10" l="1"/>
  <c r="L6069" i="10"/>
  <c r="J6070" i="10"/>
  <c r="M6069" i="10"/>
  <c r="J6071" i="10" l="1"/>
  <c r="M6070" i="10"/>
  <c r="I6071" i="10"/>
  <c r="L6070" i="10"/>
  <c r="I6072" i="10" l="1"/>
  <c r="L6071" i="10"/>
  <c r="M6071" i="10"/>
  <c r="J6072" i="10"/>
  <c r="M6072" i="10" l="1"/>
  <c r="J6073" i="10"/>
  <c r="I6073" i="10"/>
  <c r="L6072" i="10"/>
  <c r="I6074" i="10" l="1"/>
  <c r="L6073" i="10"/>
  <c r="M6073" i="10"/>
  <c r="J6074" i="10"/>
  <c r="M6074" i="10" l="1"/>
  <c r="J6075" i="10"/>
  <c r="L6074" i="10"/>
  <c r="I6075" i="10"/>
  <c r="I6076" i="10" l="1"/>
  <c r="L6075" i="10"/>
  <c r="M6075" i="10"/>
  <c r="J6076" i="10"/>
  <c r="J6077" i="10" l="1"/>
  <c r="M6076" i="10"/>
  <c r="I6077" i="10"/>
  <c r="L6076" i="10"/>
  <c r="I6078" i="10" l="1"/>
  <c r="L6077" i="10"/>
  <c r="M6077" i="10"/>
  <c r="J6078" i="10"/>
  <c r="J6079" i="10" l="1"/>
  <c r="M6078" i="10"/>
  <c r="I6079" i="10"/>
  <c r="L6078" i="10"/>
  <c r="I6080" i="10" l="1"/>
  <c r="L6079" i="10"/>
  <c r="M6079" i="10"/>
  <c r="J6080" i="10"/>
  <c r="M6080" i="10" l="1"/>
  <c r="J6081" i="10"/>
  <c r="L6080" i="10"/>
  <c r="I6081" i="10"/>
  <c r="I6082" i="10" l="1"/>
  <c r="L6081" i="10"/>
  <c r="M6081" i="10"/>
  <c r="J6082" i="10"/>
  <c r="M6082" i="10" l="1"/>
  <c r="J6083" i="10"/>
  <c r="L6082" i="10"/>
  <c r="I6083" i="10"/>
  <c r="I6084" i="10" l="1"/>
  <c r="L6083" i="10"/>
  <c r="M6083" i="10"/>
  <c r="J6084" i="10"/>
  <c r="J6085" i="10" l="1"/>
  <c r="M6084" i="10"/>
  <c r="L6084" i="10"/>
  <c r="I6085" i="10"/>
  <c r="I6086" i="10" l="1"/>
  <c r="L6085" i="10"/>
  <c r="J6086" i="10"/>
  <c r="M6085" i="10"/>
  <c r="J6087" i="10" l="1"/>
  <c r="M6086" i="10"/>
  <c r="I6087" i="10"/>
  <c r="L6086" i="10"/>
  <c r="I6088" i="10" l="1"/>
  <c r="L6087" i="10"/>
  <c r="M6087" i="10"/>
  <c r="J6088" i="10"/>
  <c r="J6089" i="10" l="1"/>
  <c r="M6088" i="10"/>
  <c r="L6088" i="10"/>
  <c r="I6089" i="10"/>
  <c r="I6090" i="10" l="1"/>
  <c r="L6089" i="10"/>
  <c r="J6090" i="10"/>
  <c r="M6089" i="10"/>
  <c r="M6090" i="10" l="1"/>
  <c r="J6091" i="10"/>
  <c r="L6090" i="10"/>
  <c r="I6091" i="10"/>
  <c r="I6092" i="10" l="1"/>
  <c r="L6091" i="10"/>
  <c r="M6091" i="10"/>
  <c r="J6092" i="10"/>
  <c r="J6093" i="10" l="1"/>
  <c r="M6092" i="10"/>
  <c r="L6092" i="10"/>
  <c r="I6093" i="10"/>
  <c r="I6094" i="10" l="1"/>
  <c r="L6093" i="10"/>
  <c r="M6093" i="10"/>
  <c r="J6094" i="10"/>
  <c r="J6095" i="10" l="1"/>
  <c r="M6094" i="10"/>
  <c r="L6094" i="10"/>
  <c r="I6095" i="10"/>
  <c r="I6096" i="10" l="1"/>
  <c r="L6095" i="10"/>
  <c r="J6096" i="10"/>
  <c r="M6095" i="10"/>
  <c r="M6096" i="10" l="1"/>
  <c r="J6097" i="10"/>
  <c r="L6096" i="10"/>
  <c r="I6097" i="10"/>
  <c r="I6098" i="10" l="1"/>
  <c r="L6097" i="10"/>
  <c r="J6098" i="10"/>
  <c r="M6097" i="10"/>
  <c r="M6098" i="10" l="1"/>
  <c r="J6099" i="10"/>
  <c r="L6098" i="10"/>
  <c r="I6099" i="10"/>
  <c r="I6100" i="10" l="1"/>
  <c r="L6099" i="10"/>
  <c r="M6099" i="10"/>
  <c r="J6100" i="10"/>
  <c r="M6100" i="10" l="1"/>
  <c r="J6101" i="10"/>
  <c r="I6101" i="10"/>
  <c r="L6100" i="10"/>
  <c r="I6102" i="10" l="1"/>
  <c r="L6101" i="10"/>
  <c r="M6101" i="10"/>
  <c r="J6102" i="10"/>
  <c r="J6103" i="10" l="1"/>
  <c r="M6102" i="10"/>
  <c r="I6103" i="10"/>
  <c r="L6102" i="10"/>
  <c r="I6104" i="10" l="1"/>
  <c r="L6103" i="10"/>
  <c r="J6104" i="10"/>
  <c r="M6103" i="10"/>
  <c r="M6104" i="10" l="1"/>
  <c r="J6105" i="10"/>
  <c r="L6104" i="10"/>
  <c r="I6105" i="10"/>
  <c r="I6106" i="10" l="1"/>
  <c r="L6105" i="10"/>
  <c r="M6105" i="10"/>
  <c r="J6106" i="10"/>
  <c r="M6106" i="10" l="1"/>
  <c r="J6107" i="10"/>
  <c r="L6106" i="10"/>
  <c r="I6107" i="10"/>
  <c r="I6108" i="10" l="1"/>
  <c r="L6107" i="10"/>
  <c r="J6108" i="10"/>
  <c r="M6107" i="10"/>
  <c r="J6109" i="10" l="1"/>
  <c r="M6108" i="10"/>
  <c r="I6109" i="10"/>
  <c r="L6108" i="10"/>
  <c r="I6110" i="10" l="1"/>
  <c r="L6109" i="10"/>
  <c r="M6109" i="10"/>
  <c r="J6110" i="10"/>
  <c r="J6111" i="10" l="1"/>
  <c r="M6110" i="10"/>
  <c r="L6110" i="10"/>
  <c r="I6111" i="10"/>
  <c r="I6112" i="10" l="1"/>
  <c r="L6111" i="10"/>
  <c r="J6112" i="10"/>
  <c r="M6111" i="10"/>
  <c r="J6113" i="10" l="1"/>
  <c r="M6112" i="10"/>
  <c r="I6113" i="10"/>
  <c r="L6112" i="10"/>
  <c r="I6114" i="10" l="1"/>
  <c r="L6113" i="10"/>
  <c r="M6113" i="10"/>
  <c r="J6114" i="10"/>
  <c r="J6115" i="10" l="1"/>
  <c r="M6114" i="10"/>
  <c r="I6115" i="10"/>
  <c r="L6114" i="10"/>
  <c r="I6116" i="10" l="1"/>
  <c r="L6115" i="10"/>
  <c r="J6116" i="10"/>
  <c r="M6115" i="10"/>
  <c r="M6116" i="10" l="1"/>
  <c r="J6117" i="10"/>
  <c r="I6117" i="10"/>
  <c r="L6116" i="10"/>
  <c r="I6118" i="10" l="1"/>
  <c r="L6117" i="10"/>
  <c r="J6118" i="10"/>
  <c r="M6117" i="10"/>
  <c r="J6119" i="10" l="1"/>
  <c r="M6118" i="10"/>
  <c r="I6119" i="10"/>
  <c r="L6118" i="10"/>
  <c r="I6120" i="10" l="1"/>
  <c r="L6119" i="10"/>
  <c r="M6119" i="10"/>
  <c r="J6120" i="10"/>
  <c r="M6120" i="10" l="1"/>
  <c r="J6121" i="10"/>
  <c r="I6121" i="10"/>
  <c r="L6120" i="10"/>
  <c r="I6122" i="10" l="1"/>
  <c r="L6121" i="10"/>
  <c r="M6121" i="10"/>
  <c r="J6122" i="10"/>
  <c r="J6123" i="10" l="1"/>
  <c r="M6122" i="10"/>
  <c r="I6123" i="10"/>
  <c r="L6122" i="10"/>
  <c r="I6124" i="10" l="1"/>
  <c r="L6123" i="10"/>
  <c r="J6124" i="10"/>
  <c r="M6123" i="10"/>
  <c r="J6125" i="10" l="1"/>
  <c r="M6124" i="10"/>
  <c r="L6124" i="10"/>
  <c r="I6125" i="10"/>
  <c r="I6126" i="10" l="1"/>
  <c r="L6125" i="10"/>
  <c r="M6125" i="10"/>
  <c r="J6126" i="10"/>
  <c r="M6126" i="10" l="1"/>
  <c r="J6127" i="10"/>
  <c r="L6126" i="10"/>
  <c r="I6127" i="10"/>
  <c r="I6128" i="10" l="1"/>
  <c r="L6127" i="10"/>
  <c r="J6128" i="10"/>
  <c r="M6127" i="10"/>
  <c r="M6128" i="10" l="1"/>
  <c r="J6129" i="10"/>
  <c r="I6129" i="10"/>
  <c r="L6128" i="10"/>
  <c r="I6130" i="10" l="1"/>
  <c r="L6129" i="10"/>
  <c r="M6129" i="10"/>
  <c r="J6130" i="10"/>
  <c r="J6131" i="10" l="1"/>
  <c r="M6130" i="10"/>
  <c r="I6131" i="10"/>
  <c r="L6130" i="10"/>
  <c r="I6132" i="10" l="1"/>
  <c r="L6131" i="10"/>
  <c r="J6132" i="10"/>
  <c r="M6131" i="10"/>
  <c r="J6133" i="10" l="1"/>
  <c r="M6132" i="10"/>
  <c r="L6132" i="10"/>
  <c r="I6133" i="10"/>
  <c r="I6134" i="10" l="1"/>
  <c r="L6133" i="10"/>
  <c r="J6134" i="10"/>
  <c r="M6133" i="10"/>
  <c r="M6134" i="10" l="1"/>
  <c r="J6135" i="10"/>
  <c r="L6134" i="10"/>
  <c r="I6135" i="10"/>
  <c r="I6136" i="10" l="1"/>
  <c r="L6135" i="10"/>
  <c r="M6135" i="10"/>
  <c r="J6136" i="10"/>
  <c r="J6137" i="10" l="1"/>
  <c r="M6136" i="10"/>
  <c r="L6136" i="10"/>
  <c r="I6137" i="10"/>
  <c r="I6138" i="10" l="1"/>
  <c r="L6137" i="10"/>
  <c r="M6137" i="10"/>
  <c r="J6138" i="10"/>
  <c r="J6139" i="10" l="1"/>
  <c r="M6138" i="10"/>
  <c r="I6139" i="10"/>
  <c r="L6138" i="10"/>
  <c r="I6140" i="10" l="1"/>
  <c r="L6139" i="10"/>
  <c r="M6139" i="10"/>
  <c r="J6140" i="10"/>
  <c r="M6140" i="10" l="1"/>
  <c r="J6141" i="10"/>
  <c r="I6141" i="10"/>
  <c r="L6140" i="10"/>
  <c r="I6142" i="10" l="1"/>
  <c r="L6141" i="10"/>
  <c r="M6141" i="10"/>
  <c r="J6142" i="10"/>
  <c r="M6142" i="10" l="1"/>
  <c r="J6143" i="10"/>
  <c r="I6143" i="10"/>
  <c r="L6142" i="10"/>
  <c r="I6144" i="10" l="1"/>
  <c r="L6143" i="10"/>
  <c r="J6144" i="10"/>
  <c r="M6143" i="10"/>
  <c r="J6145" i="10" l="1"/>
  <c r="M6144" i="10"/>
  <c r="I6145" i="10"/>
  <c r="L6144" i="10"/>
  <c r="I6146" i="10" l="1"/>
  <c r="L6145" i="10"/>
  <c r="J6146" i="10"/>
  <c r="M6145" i="10"/>
  <c r="J6147" i="10" l="1"/>
  <c r="M6146" i="10"/>
  <c r="I6147" i="10"/>
  <c r="L6146" i="10"/>
  <c r="I6148" i="10" l="1"/>
  <c r="L6147" i="10"/>
  <c r="M6147" i="10"/>
  <c r="J6148" i="10"/>
  <c r="J6149" i="10" l="1"/>
  <c r="M6148" i="10"/>
  <c r="I6149" i="10"/>
  <c r="L6148" i="10"/>
  <c r="I6150" i="10" l="1"/>
  <c r="L6149" i="10"/>
  <c r="M6149" i="10"/>
  <c r="J6150" i="10"/>
  <c r="M6150" i="10" l="1"/>
  <c r="J6151" i="10"/>
  <c r="L6150" i="10"/>
  <c r="I6151" i="10"/>
  <c r="I6152" i="10" l="1"/>
  <c r="L6151" i="10"/>
  <c r="J6152" i="10"/>
  <c r="M6151" i="10"/>
  <c r="J6153" i="10" l="1"/>
  <c r="M6152" i="10"/>
  <c r="L6152" i="10"/>
  <c r="I6153" i="10"/>
  <c r="L6153" i="10" l="1"/>
  <c r="I6154" i="10"/>
  <c r="M6153" i="10"/>
  <c r="J6154" i="10"/>
  <c r="J6155" i="10" l="1"/>
  <c r="M6154" i="10"/>
  <c r="I6155" i="10"/>
  <c r="L6154" i="10"/>
  <c r="L6155" i="10" l="1"/>
  <c r="I6156" i="10"/>
  <c r="J6156" i="10"/>
  <c r="M6155" i="10"/>
  <c r="M6156" i="10" l="1"/>
  <c r="J6157" i="10"/>
  <c r="L6156" i="10"/>
  <c r="I6157" i="10"/>
  <c r="L6157" i="10" l="1"/>
  <c r="I6158" i="10"/>
  <c r="J6158" i="10"/>
  <c r="M6157" i="10"/>
  <c r="M6158" i="10" l="1"/>
  <c r="J6159" i="10"/>
  <c r="I6159" i="10"/>
  <c r="L6158" i="10"/>
  <c r="I6160" i="10" l="1"/>
  <c r="L6159" i="10"/>
  <c r="J6160" i="10"/>
  <c r="M6159" i="10"/>
  <c r="J6161" i="10" l="1"/>
  <c r="M6160" i="10"/>
  <c r="I6161" i="10"/>
  <c r="L6160" i="10"/>
  <c r="I6162" i="10" l="1"/>
  <c r="L6161" i="10"/>
  <c r="J6162" i="10"/>
  <c r="M6161" i="10"/>
  <c r="J6163" i="10" l="1"/>
  <c r="M6162" i="10"/>
  <c r="L6162" i="10"/>
  <c r="I6163" i="10"/>
  <c r="L6163" i="10" l="1"/>
  <c r="I6164" i="10"/>
  <c r="M6163" i="10"/>
  <c r="J6164" i="10"/>
  <c r="M6164" i="10" l="1"/>
  <c r="J6165" i="10"/>
  <c r="L6164" i="10"/>
  <c r="I6165" i="10"/>
  <c r="L6165" i="10" l="1"/>
  <c r="I6166" i="10"/>
  <c r="J6166" i="10"/>
  <c r="M6165" i="10"/>
  <c r="M6166" i="10" l="1"/>
  <c r="J6167" i="10"/>
  <c r="I6167" i="10"/>
  <c r="L6166" i="10"/>
  <c r="I6168" i="10" l="1"/>
  <c r="L6167" i="10"/>
  <c r="M6167" i="10"/>
  <c r="J6168" i="10"/>
  <c r="J6169" i="10" l="1"/>
  <c r="M6168" i="10"/>
  <c r="L6168" i="10"/>
  <c r="I6169" i="10"/>
  <c r="L6169" i="10" l="1"/>
  <c r="I6170" i="10"/>
  <c r="J6170" i="10"/>
  <c r="M6169" i="10"/>
  <c r="J6171" i="10" l="1"/>
  <c r="M6170" i="10"/>
  <c r="I6171" i="10"/>
  <c r="L6170" i="10"/>
  <c r="I6172" i="10" l="1"/>
  <c r="L6171" i="10"/>
  <c r="M6171" i="10"/>
  <c r="J6172" i="10"/>
  <c r="M6172" i="10" l="1"/>
  <c r="J6173" i="10"/>
  <c r="L6172" i="10"/>
  <c r="I6173" i="10"/>
  <c r="I6174" i="10" l="1"/>
  <c r="L6173" i="10"/>
  <c r="M6173" i="10"/>
  <c r="J6174" i="10"/>
  <c r="M6174" i="10" l="1"/>
  <c r="J6175" i="10"/>
  <c r="L6174" i="10"/>
  <c r="I6175" i="10"/>
  <c r="I6176" i="10" l="1"/>
  <c r="L6175" i="10"/>
  <c r="M6175" i="10"/>
  <c r="J6176" i="10"/>
  <c r="J6177" i="10" l="1"/>
  <c r="M6176" i="10"/>
  <c r="I6177" i="10"/>
  <c r="L6176" i="10"/>
  <c r="I6178" i="10" l="1"/>
  <c r="L6177" i="10"/>
  <c r="M6177" i="10"/>
  <c r="J6178" i="10"/>
  <c r="J6179" i="10" l="1"/>
  <c r="M6178" i="10"/>
  <c r="I6179" i="10"/>
  <c r="L6178" i="10"/>
  <c r="L6179" i="10" l="1"/>
  <c r="I6180" i="10"/>
  <c r="M6179" i="10"/>
  <c r="J6180" i="10"/>
  <c r="M6180" i="10" l="1"/>
  <c r="J6181" i="10"/>
  <c r="I6181" i="10"/>
  <c r="L6180" i="10"/>
  <c r="L6181" i="10" l="1"/>
  <c r="I6182" i="10"/>
  <c r="J6182" i="10"/>
  <c r="M6181" i="10"/>
  <c r="M6182" i="10" l="1"/>
  <c r="J6183" i="10"/>
  <c r="I6183" i="10"/>
  <c r="L6182" i="10"/>
  <c r="I6184" i="10" l="1"/>
  <c r="L6183" i="10"/>
  <c r="J6184" i="10"/>
  <c r="M6183" i="10"/>
  <c r="J6185" i="10" l="1"/>
  <c r="M6184" i="10"/>
  <c r="L6184" i="10"/>
  <c r="I6185" i="10"/>
  <c r="I6186" i="10" l="1"/>
  <c r="L6185" i="10"/>
  <c r="J6186" i="10"/>
  <c r="M6185" i="10"/>
  <c r="J6187" i="10" l="1"/>
  <c r="M6186" i="10"/>
  <c r="L6186" i="10"/>
  <c r="I6187" i="10"/>
  <c r="I6188" i="10" l="1"/>
  <c r="L6187" i="10"/>
  <c r="J6188" i="10"/>
  <c r="M6187" i="10"/>
  <c r="M6188" i="10" l="1"/>
  <c r="J6189" i="10"/>
  <c r="I6189" i="10"/>
  <c r="L6188" i="10"/>
  <c r="I6190" i="10" l="1"/>
  <c r="L6189" i="10"/>
  <c r="J6190" i="10"/>
  <c r="M6189" i="10"/>
  <c r="M6190" i="10" l="1"/>
  <c r="J6191" i="10"/>
  <c r="L6190" i="10"/>
  <c r="I6191" i="10"/>
  <c r="I6192" i="10" l="1"/>
  <c r="L6191" i="10"/>
  <c r="J6192" i="10"/>
  <c r="M6191" i="10"/>
  <c r="M6192" i="10" l="1"/>
  <c r="J6193" i="10"/>
  <c r="L6192" i="10"/>
  <c r="I6193" i="10"/>
  <c r="I6194" i="10" l="1"/>
  <c r="L6193" i="10"/>
  <c r="J6194" i="10"/>
  <c r="M6193" i="10"/>
  <c r="J6195" i="10" l="1"/>
  <c r="M6194" i="10"/>
  <c r="L6194" i="10"/>
  <c r="I6195" i="10"/>
  <c r="I6196" i="10" l="1"/>
  <c r="L6195" i="10"/>
  <c r="M6195" i="10"/>
  <c r="J6196" i="10"/>
  <c r="J6197" i="10" l="1"/>
  <c r="M6196" i="10"/>
  <c r="I6197" i="10"/>
  <c r="L6196" i="10"/>
  <c r="I6198" i="10" l="1"/>
  <c r="L6197" i="10"/>
  <c r="J6198" i="10"/>
  <c r="M6197" i="10"/>
  <c r="M6198" i="10" l="1"/>
  <c r="J6199" i="10"/>
  <c r="L6198" i="10"/>
  <c r="I6199" i="10"/>
  <c r="I6200" i="10" l="1"/>
  <c r="L6199" i="10"/>
  <c r="J6200" i="10"/>
  <c r="M6199" i="10"/>
  <c r="M6200" i="10" l="1"/>
  <c r="J6201" i="10"/>
  <c r="L6200" i="10"/>
  <c r="I6201" i="10"/>
  <c r="I6202" i="10" l="1"/>
  <c r="L6201" i="10"/>
  <c r="M6201" i="10"/>
  <c r="J6202" i="10"/>
  <c r="M6202" i="10" l="1"/>
  <c r="J6203" i="10"/>
  <c r="L6202" i="10"/>
  <c r="I6203" i="10"/>
  <c r="I6204" i="10" l="1"/>
  <c r="L6203" i="10"/>
  <c r="J6204" i="10"/>
  <c r="M6203" i="10"/>
  <c r="M6204" i="10" l="1"/>
  <c r="J6205" i="10"/>
  <c r="I6205" i="10"/>
  <c r="L6204" i="10"/>
  <c r="I6206" i="10" l="1"/>
  <c r="L6205" i="10"/>
  <c r="J6206" i="10"/>
  <c r="M6205" i="10"/>
  <c r="J6207" i="10" l="1"/>
  <c r="M6206" i="10"/>
  <c r="I6207" i="10"/>
  <c r="L6206" i="10"/>
  <c r="L6207" i="10" l="1"/>
  <c r="I6208" i="10"/>
  <c r="M6207" i="10"/>
  <c r="J6208" i="10"/>
  <c r="M6208" i="10" l="1"/>
  <c r="J6209" i="10"/>
  <c r="L6208" i="10"/>
  <c r="I6209" i="10"/>
  <c r="I6210" i="10" l="1"/>
  <c r="L6209" i="10"/>
  <c r="M6209" i="10"/>
  <c r="J6210" i="10"/>
  <c r="M6210" i="10" l="1"/>
  <c r="J6211" i="10"/>
  <c r="L6210" i="10"/>
  <c r="I6211" i="10"/>
  <c r="I6212" i="10" l="1"/>
  <c r="L6211" i="10"/>
  <c r="J6212" i="10"/>
  <c r="M6211" i="10"/>
  <c r="M6212" i="10" l="1"/>
  <c r="J6213" i="10"/>
  <c r="I6213" i="10"/>
  <c r="L6212" i="10"/>
  <c r="L6213" i="10" l="1"/>
  <c r="I6214" i="10"/>
  <c r="J6214" i="10"/>
  <c r="M6213" i="10"/>
  <c r="J6215" i="10" l="1"/>
  <c r="M6214" i="10"/>
  <c r="I6215" i="10"/>
  <c r="L6214" i="10"/>
  <c r="L6215" i="10" l="1"/>
  <c r="I6216" i="10"/>
  <c r="J6216" i="10"/>
  <c r="M6215" i="10"/>
  <c r="J6217" i="10" l="1"/>
  <c r="M6216" i="10"/>
  <c r="L6216" i="10"/>
  <c r="I6217" i="10"/>
  <c r="I6218" i="10" l="1"/>
  <c r="L6217" i="10"/>
  <c r="J6218" i="10"/>
  <c r="M6217" i="10"/>
  <c r="M6218" i="10" l="1"/>
  <c r="J6219" i="10"/>
  <c r="I6219" i="10"/>
  <c r="L6218" i="10"/>
  <c r="I6220" i="10" l="1"/>
  <c r="L6219" i="10"/>
  <c r="M6219" i="10"/>
  <c r="J6220" i="10"/>
  <c r="M6220" i="10" l="1"/>
  <c r="J6221" i="10"/>
  <c r="I6221" i="10"/>
  <c r="L6220" i="10"/>
  <c r="I6222" i="10" l="1"/>
  <c r="L6221" i="10"/>
  <c r="M6221" i="10"/>
  <c r="J6222" i="10"/>
  <c r="J6223" i="10" l="1"/>
  <c r="M6222" i="10"/>
  <c r="I6223" i="10"/>
  <c r="L6222" i="10"/>
  <c r="I6224" i="10" l="1"/>
  <c r="L6223" i="10"/>
  <c r="J6224" i="10"/>
  <c r="M6223" i="10"/>
  <c r="J6225" i="10" l="1"/>
  <c r="M6224" i="10"/>
  <c r="L6224" i="10"/>
  <c r="I6225" i="10"/>
  <c r="I6226" i="10" l="1"/>
  <c r="L6225" i="10"/>
  <c r="J6226" i="10"/>
  <c r="M6225" i="10"/>
  <c r="M6226" i="10" l="1"/>
  <c r="J6227" i="10"/>
  <c r="L6226" i="10"/>
  <c r="I6227" i="10"/>
  <c r="I6228" i="10" l="1"/>
  <c r="L6227" i="10"/>
  <c r="M6227" i="10"/>
  <c r="J6228" i="10"/>
  <c r="M6228" i="10" l="1"/>
  <c r="J6229" i="10"/>
  <c r="I6229" i="10"/>
  <c r="L6228" i="10"/>
  <c r="L6229" i="10" l="1"/>
  <c r="I6230" i="10"/>
  <c r="J6230" i="10"/>
  <c r="M6229" i="10"/>
  <c r="J6231" i="10" l="1"/>
  <c r="M6230" i="10"/>
  <c r="I6231" i="10"/>
  <c r="L6230" i="10"/>
  <c r="I6232" i="10" l="1"/>
  <c r="L6231" i="10"/>
  <c r="M6231" i="10"/>
  <c r="J6232" i="10"/>
  <c r="J6233" i="10" l="1"/>
  <c r="M6232" i="10"/>
  <c r="I6233" i="10"/>
  <c r="L6232" i="10"/>
  <c r="I6234" i="10" l="1"/>
  <c r="L6233" i="10"/>
  <c r="J6234" i="10"/>
  <c r="M6233" i="10"/>
  <c r="M6234" i="10" l="1"/>
  <c r="J6235" i="10"/>
  <c r="I6235" i="10"/>
  <c r="L6234" i="10"/>
  <c r="L6235" i="10" l="1"/>
  <c r="I6236" i="10"/>
  <c r="J6236" i="10"/>
  <c r="M6235" i="10"/>
  <c r="M6236" i="10" l="1"/>
  <c r="J6237" i="10"/>
  <c r="I6237" i="10"/>
  <c r="L6236" i="10"/>
  <c r="L6237" i="10" l="1"/>
  <c r="I6238" i="10"/>
  <c r="J6238" i="10"/>
  <c r="M6237" i="10"/>
  <c r="J6239" i="10" l="1"/>
  <c r="M6238" i="10"/>
  <c r="I6239" i="10"/>
  <c r="L6238" i="10"/>
  <c r="I6240" i="10" l="1"/>
  <c r="L6239" i="10"/>
  <c r="M6239" i="10"/>
  <c r="J6240" i="10"/>
  <c r="J6241" i="10" l="1"/>
  <c r="M6240" i="10"/>
  <c r="I6241" i="10"/>
  <c r="L6240" i="10"/>
  <c r="L6241" i="10" l="1"/>
  <c r="I6242" i="10"/>
  <c r="M6241" i="10"/>
  <c r="J6242" i="10"/>
  <c r="M6242" i="10" l="1"/>
  <c r="J6243" i="10"/>
  <c r="L6242" i="10"/>
  <c r="I6243" i="10"/>
  <c r="I6244" i="10" l="1"/>
  <c r="L6243" i="10"/>
  <c r="J6244" i="10"/>
  <c r="M6243" i="10"/>
  <c r="M6244" i="10" l="1"/>
  <c r="J6245" i="10"/>
  <c r="I6245" i="10"/>
  <c r="L6244" i="10"/>
  <c r="I6246" i="10" l="1"/>
  <c r="L6245" i="10"/>
  <c r="J6246" i="10"/>
  <c r="M6245" i="10"/>
  <c r="J6247" i="10" l="1"/>
  <c r="M6246" i="10"/>
  <c r="I6247" i="10"/>
  <c r="L6246" i="10"/>
  <c r="I6248" i="10" l="1"/>
  <c r="L6247" i="10"/>
  <c r="M6247" i="10"/>
  <c r="J6248" i="10"/>
  <c r="J6249" i="10" l="1"/>
  <c r="M6248" i="10"/>
  <c r="I6249" i="10"/>
  <c r="L6248" i="10"/>
  <c r="I6250" i="10" l="1"/>
  <c r="L6249" i="10"/>
  <c r="M6249" i="10"/>
  <c r="J6250" i="10"/>
  <c r="M6250" i="10" l="1"/>
  <c r="J6251" i="10"/>
  <c r="I6251" i="10"/>
  <c r="L6250" i="10"/>
  <c r="I6252" i="10" l="1"/>
  <c r="L6251" i="10"/>
  <c r="J6252" i="10"/>
  <c r="M6251" i="10"/>
  <c r="M6252" i="10" l="1"/>
  <c r="J6253" i="10"/>
  <c r="I6253" i="10"/>
  <c r="L6252" i="10"/>
  <c r="I6254" i="10" l="1"/>
  <c r="L6253" i="10"/>
  <c r="J6254" i="10"/>
  <c r="M6253" i="10"/>
  <c r="J6255" i="10" l="1"/>
  <c r="M6254" i="10"/>
  <c r="I6255" i="10"/>
  <c r="L6254" i="10"/>
  <c r="I6256" i="10" l="1"/>
  <c r="L6255" i="10"/>
  <c r="J6256" i="10"/>
  <c r="M6255" i="10"/>
  <c r="J6257" i="10" l="1"/>
  <c r="M6256" i="10"/>
  <c r="L6256" i="10"/>
  <c r="I6257" i="10"/>
  <c r="I6258" i="10" l="1"/>
  <c r="L6257" i="10"/>
  <c r="M6257" i="10"/>
  <c r="J6258" i="10"/>
  <c r="M6258" i="10" l="1"/>
  <c r="J6259" i="10"/>
  <c r="I6259" i="10"/>
  <c r="L6258" i="10"/>
  <c r="I6260" i="10" l="1"/>
  <c r="L6259" i="10"/>
  <c r="J6260" i="10"/>
  <c r="M6259" i="10"/>
  <c r="M6260" i="10" l="1"/>
  <c r="J6261" i="10"/>
  <c r="I6261" i="10"/>
  <c r="L6260" i="10"/>
  <c r="I6262" i="10" l="1"/>
  <c r="L6261" i="10"/>
  <c r="M6261" i="10"/>
  <c r="J6262" i="10"/>
  <c r="J6263" i="10" l="1"/>
  <c r="M6262" i="10"/>
  <c r="I6263" i="10"/>
  <c r="L6262" i="10"/>
  <c r="I6264" i="10" l="1"/>
  <c r="L6263" i="10"/>
  <c r="M6263" i="10"/>
  <c r="J6264" i="10"/>
  <c r="J6265" i="10" l="1"/>
  <c r="M6264" i="10"/>
  <c r="I6265" i="10"/>
  <c r="L6264" i="10"/>
  <c r="I6266" i="10" l="1"/>
  <c r="L6265" i="10"/>
  <c r="J6266" i="10"/>
  <c r="M6265" i="10"/>
  <c r="M6266" i="10" l="1"/>
  <c r="J6267" i="10"/>
  <c r="I6267" i="10"/>
  <c r="L6266" i="10"/>
  <c r="I6268" i="10" l="1"/>
  <c r="L6267" i="10"/>
  <c r="J6268" i="10"/>
  <c r="M6267" i="10"/>
  <c r="M6268" i="10" l="1"/>
  <c r="J6269" i="10"/>
  <c r="I6269" i="10"/>
  <c r="L6268" i="10"/>
  <c r="I6270" i="10" l="1"/>
  <c r="L6269" i="10"/>
  <c r="J6270" i="10"/>
  <c r="M6269" i="10"/>
  <c r="J6271" i="10" l="1"/>
  <c r="M6270" i="10"/>
  <c r="L6270" i="10"/>
  <c r="I6271" i="10"/>
  <c r="I6272" i="10" l="1"/>
  <c r="L6271" i="10"/>
  <c r="J6272" i="10"/>
  <c r="M6271" i="10"/>
  <c r="J6273" i="10" l="1"/>
  <c r="M6272" i="10"/>
  <c r="L6272" i="10"/>
  <c r="I6273" i="10"/>
  <c r="I6274" i="10" l="1"/>
  <c r="L6273" i="10"/>
  <c r="M6273" i="10"/>
  <c r="J6274" i="10"/>
  <c r="M6274" i="10" l="1"/>
  <c r="J6275" i="10"/>
  <c r="I6275" i="10"/>
  <c r="L6274" i="10"/>
  <c r="I6276" i="10" l="1"/>
  <c r="L6275" i="10"/>
  <c r="M6275" i="10"/>
  <c r="J6276" i="10"/>
  <c r="J6277" i="10" l="1"/>
  <c r="M6276" i="10"/>
  <c r="I6277" i="10"/>
  <c r="L6276" i="10"/>
  <c r="I6278" i="10" l="1"/>
  <c r="L6277" i="10"/>
  <c r="J6278" i="10"/>
  <c r="M6277" i="10"/>
  <c r="J6279" i="10" l="1"/>
  <c r="M6278" i="10"/>
  <c r="L6278" i="10"/>
  <c r="I6279" i="10"/>
  <c r="I6280" i="10" l="1"/>
  <c r="L6279" i="10"/>
  <c r="M6279" i="10"/>
  <c r="J6280" i="10"/>
  <c r="J6281" i="10" l="1"/>
  <c r="M6280" i="10"/>
  <c r="I6281" i="10"/>
  <c r="L6280" i="10"/>
  <c r="I6282" i="10" l="1"/>
  <c r="L6281" i="10"/>
  <c r="M6281" i="10"/>
  <c r="J6282" i="10"/>
  <c r="M6282" i="10" l="1"/>
  <c r="J6283" i="10"/>
  <c r="I6283" i="10"/>
  <c r="L6282" i="10"/>
  <c r="L6283" i="10" l="1"/>
  <c r="I6284" i="10"/>
  <c r="J6284" i="10"/>
  <c r="M6283" i="10"/>
  <c r="M6284" i="10" l="1"/>
  <c r="J6285" i="10"/>
  <c r="I6285" i="10"/>
  <c r="L6284" i="10"/>
  <c r="I6286" i="10" l="1"/>
  <c r="L6285" i="10"/>
  <c r="J6286" i="10"/>
  <c r="M6285" i="10"/>
  <c r="J6287" i="10" l="1"/>
  <c r="M6286" i="10"/>
  <c r="I6287" i="10"/>
  <c r="L6286" i="10"/>
  <c r="I6288" i="10" l="1"/>
  <c r="L6287" i="10"/>
  <c r="J6288" i="10"/>
  <c r="M6287" i="10"/>
  <c r="J6289" i="10" l="1"/>
  <c r="M6288" i="10"/>
  <c r="I6289" i="10"/>
  <c r="L6288" i="10"/>
  <c r="I6290" i="10" l="1"/>
  <c r="L6289" i="10"/>
  <c r="J6290" i="10"/>
  <c r="M6289" i="10"/>
  <c r="M6290" i="10" l="1"/>
  <c r="J6291" i="10"/>
  <c r="I6291" i="10"/>
  <c r="L6290" i="10"/>
  <c r="I6292" i="10" l="1"/>
  <c r="L6291" i="10"/>
  <c r="M6291" i="10"/>
  <c r="J6292" i="10"/>
  <c r="M6292" i="10" l="1"/>
  <c r="J6293" i="10"/>
  <c r="I6293" i="10"/>
  <c r="L6292" i="10"/>
  <c r="L6293" i="10" l="1"/>
  <c r="I6294" i="10"/>
  <c r="J6294" i="10"/>
  <c r="M6293" i="10"/>
  <c r="J6295" i="10" l="1"/>
  <c r="M6294" i="10"/>
  <c r="I6295" i="10"/>
  <c r="L6294" i="10"/>
  <c r="L6295" i="10" l="1"/>
  <c r="I6296" i="10"/>
  <c r="J6296" i="10"/>
  <c r="M6295" i="10"/>
  <c r="M6296" i="10" l="1"/>
  <c r="J6297" i="10"/>
  <c r="I6297" i="10"/>
  <c r="L6296" i="10"/>
  <c r="I6298" i="10" l="1"/>
  <c r="L6297" i="10"/>
  <c r="M6297" i="10"/>
  <c r="J6298" i="10"/>
  <c r="M6298" i="10" l="1"/>
  <c r="J6299" i="10"/>
  <c r="I6299" i="10"/>
  <c r="L6298" i="10"/>
  <c r="L6299" i="10" l="1"/>
  <c r="I6300" i="10"/>
  <c r="M6299" i="10"/>
  <c r="J6300" i="10"/>
  <c r="R73" i="10" l="1"/>
  <c r="AB29" i="10" s="1"/>
  <c r="M6300" i="10"/>
  <c r="J6301" i="10"/>
  <c r="Q73" i="10"/>
  <c r="AA29" i="10" s="1"/>
  <c r="I6301" i="10"/>
  <c r="L6300" i="10"/>
  <c r="I6302" i="10" l="1"/>
  <c r="L6301" i="10"/>
  <c r="M6301" i="10"/>
  <c r="J6302" i="10"/>
  <c r="J6303" i="10" l="1"/>
  <c r="M6302" i="10"/>
  <c r="I6303" i="10"/>
  <c r="L6302" i="10"/>
  <c r="I6304" i="10" l="1"/>
  <c r="L6303" i="10"/>
  <c r="J6304" i="10"/>
  <c r="M6303" i="10"/>
  <c r="J6305" i="10" l="1"/>
  <c r="M6304" i="10"/>
  <c r="I6305" i="10"/>
  <c r="L6304" i="10"/>
  <c r="L6305" i="10" l="1"/>
  <c r="I6306" i="10"/>
  <c r="J6306" i="10"/>
  <c r="M6305" i="10"/>
  <c r="M6306" i="10" l="1"/>
  <c r="J6307" i="10"/>
  <c r="I6307" i="10"/>
  <c r="L6306" i="10"/>
  <c r="L6307" i="10" l="1"/>
  <c r="I6308" i="10"/>
  <c r="M6307" i="10"/>
  <c r="J6308" i="10"/>
  <c r="M6308" i="10" l="1"/>
  <c r="J6309" i="10"/>
  <c r="I6309" i="10"/>
  <c r="L6308" i="10"/>
  <c r="L6309" i="10" l="1"/>
  <c r="I6310" i="10"/>
  <c r="M6309" i="10"/>
  <c r="J6310" i="10"/>
  <c r="J6311" i="10" l="1"/>
  <c r="M6310" i="10"/>
  <c r="I6311" i="10"/>
  <c r="L6310" i="10"/>
  <c r="I6312" i="10" l="1"/>
  <c r="L6311" i="10"/>
  <c r="J6312" i="10"/>
  <c r="M6311" i="10"/>
  <c r="J6313" i="10" l="1"/>
  <c r="M6312" i="10"/>
  <c r="I6313" i="10"/>
  <c r="L6312" i="10"/>
  <c r="I6314" i="10" l="1"/>
  <c r="L6313" i="10"/>
  <c r="M6313" i="10"/>
  <c r="J6314" i="10"/>
  <c r="M6314" i="10" l="1"/>
  <c r="J6315" i="10"/>
  <c r="L6314" i="10"/>
  <c r="I6315" i="10"/>
  <c r="I6316" i="10" l="1"/>
  <c r="L6315" i="10"/>
  <c r="J6316" i="10"/>
  <c r="M6315" i="10"/>
  <c r="M6316" i="10" l="1"/>
  <c r="J6317" i="10"/>
  <c r="I6317" i="10"/>
  <c r="L6316" i="10"/>
  <c r="I6318" i="10" l="1"/>
  <c r="L6317" i="10"/>
  <c r="J6318" i="10"/>
  <c r="M6317" i="10"/>
  <c r="J6319" i="10" l="1"/>
  <c r="M6318" i="10"/>
  <c r="I6319" i="10"/>
  <c r="L6318" i="10"/>
  <c r="I6320" i="10" l="1"/>
  <c r="L6319" i="10"/>
  <c r="J6320" i="10"/>
  <c r="M6319" i="10"/>
  <c r="J6321" i="10" l="1"/>
  <c r="M6320" i="10"/>
  <c r="I6321" i="10"/>
  <c r="L6320" i="10"/>
  <c r="I6322" i="10" l="1"/>
  <c r="L6321" i="10"/>
  <c r="M6321" i="10"/>
  <c r="J6322" i="10"/>
  <c r="M6322" i="10" l="1"/>
  <c r="J6323" i="10"/>
  <c r="I6323" i="10"/>
  <c r="L6322" i="10"/>
  <c r="I6324" i="10" l="1"/>
  <c r="L6323" i="10"/>
  <c r="J6324" i="10"/>
  <c r="M6323" i="10"/>
  <c r="M6324" i="10" l="1"/>
  <c r="J6325" i="10"/>
  <c r="I6325" i="10"/>
  <c r="L6324" i="10"/>
  <c r="I6326" i="10" l="1"/>
  <c r="L6325" i="10"/>
  <c r="M6325" i="10"/>
  <c r="J6326" i="10"/>
  <c r="J6327" i="10" l="1"/>
  <c r="M6326" i="10"/>
  <c r="L6326" i="10"/>
  <c r="I6327" i="10"/>
  <c r="I6328" i="10" l="1"/>
  <c r="L6327" i="10"/>
  <c r="J6328" i="10"/>
  <c r="M6327" i="10"/>
  <c r="J6329" i="10" l="1"/>
  <c r="M6328" i="10"/>
  <c r="I6329" i="10"/>
  <c r="L6328" i="10"/>
  <c r="L6329" i="10" l="1"/>
  <c r="I6330" i="10"/>
  <c r="M6329" i="10"/>
  <c r="J6330" i="10"/>
  <c r="J6331" i="10" l="1"/>
  <c r="M6330" i="10"/>
  <c r="L6330" i="10"/>
  <c r="I6331" i="10"/>
  <c r="L6331" i="10" l="1"/>
  <c r="I6332" i="10"/>
  <c r="M6331" i="10"/>
  <c r="J6332" i="10"/>
  <c r="J6333" i="10" l="1"/>
  <c r="M6332" i="10"/>
  <c r="L6332" i="10"/>
  <c r="I6333" i="10"/>
  <c r="L6333" i="10" l="1"/>
  <c r="I6334" i="10"/>
  <c r="M6333" i="10"/>
  <c r="J6334" i="10"/>
  <c r="M6334" i="10" l="1"/>
  <c r="J6335" i="10"/>
  <c r="L6334" i="10"/>
  <c r="I6335" i="10"/>
  <c r="L6335" i="10" l="1"/>
  <c r="I6336" i="10"/>
  <c r="J6336" i="10"/>
  <c r="M6335" i="10"/>
  <c r="M6336" i="10" l="1"/>
  <c r="J6337" i="10"/>
  <c r="I6337" i="10"/>
  <c r="L6336" i="10"/>
  <c r="L6337" i="10" l="1"/>
  <c r="I6338" i="10"/>
  <c r="J6338" i="10"/>
  <c r="M6337" i="10"/>
  <c r="M6338" i="10" l="1"/>
  <c r="J6339" i="10"/>
  <c r="L6338" i="10"/>
  <c r="I6339" i="10"/>
  <c r="L6339" i="10" l="1"/>
  <c r="I6340" i="10"/>
  <c r="M6339" i="10"/>
  <c r="J6340" i="10"/>
  <c r="M6340" i="10" l="1"/>
  <c r="J6341" i="10"/>
  <c r="L6340" i="10"/>
  <c r="I6341" i="10"/>
  <c r="I6342" i="10" l="1"/>
  <c r="L6341" i="10"/>
  <c r="J6342" i="10"/>
  <c r="M6341" i="10"/>
  <c r="M6342" i="10" l="1"/>
  <c r="J6343" i="10"/>
  <c r="L6342" i="10"/>
  <c r="I6343" i="10"/>
  <c r="L6343" i="10" l="1"/>
  <c r="I6344" i="10"/>
  <c r="J6344" i="10"/>
  <c r="M6343" i="10"/>
  <c r="M6344" i="10" l="1"/>
  <c r="J6345" i="10"/>
  <c r="I6345" i="10"/>
  <c r="L6344" i="10"/>
  <c r="L6345" i="10" l="1"/>
  <c r="I6346" i="10"/>
  <c r="J6346" i="10"/>
  <c r="M6345" i="10"/>
  <c r="J6347" i="10" l="1"/>
  <c r="M6346" i="10"/>
  <c r="L6346" i="10"/>
  <c r="I6347" i="10"/>
  <c r="L6347" i="10" l="1"/>
  <c r="I6348" i="10"/>
  <c r="M6347" i="10"/>
  <c r="J6348" i="10"/>
  <c r="M6348" i="10" l="1"/>
  <c r="J6349" i="10"/>
  <c r="L6348" i="10"/>
  <c r="I6349" i="10"/>
  <c r="L6349" i="10" l="1"/>
  <c r="I6350" i="10"/>
  <c r="J6350" i="10"/>
  <c r="M6349" i="10"/>
  <c r="J6351" i="10" l="1"/>
  <c r="M6350" i="10"/>
  <c r="L6350" i="10"/>
  <c r="I6351" i="10"/>
  <c r="L6351" i="10" l="1"/>
  <c r="I6352" i="10"/>
  <c r="J6352" i="10"/>
  <c r="M6351" i="10"/>
  <c r="M6352" i="10" l="1"/>
  <c r="J6353" i="10"/>
  <c r="I6353" i="10"/>
  <c r="L6352" i="10"/>
  <c r="L6353" i="10" l="1"/>
  <c r="I6354" i="10"/>
  <c r="J6354" i="10"/>
  <c r="M6353" i="10"/>
  <c r="J6355" i="10" l="1"/>
  <c r="M6354" i="10"/>
  <c r="L6354" i="10"/>
  <c r="I6355" i="10"/>
  <c r="L6355" i="10" l="1"/>
  <c r="I6356" i="10"/>
  <c r="M6355" i="10"/>
  <c r="J6356" i="10"/>
  <c r="M6356" i="10" l="1"/>
  <c r="J6357" i="10"/>
  <c r="L6356" i="10"/>
  <c r="I6357" i="10"/>
  <c r="L6357" i="10" l="1"/>
  <c r="I6358" i="10"/>
  <c r="M6357" i="10"/>
  <c r="J6358" i="10"/>
  <c r="J6359" i="10" l="1"/>
  <c r="M6358" i="10"/>
  <c r="L6358" i="10"/>
  <c r="I6359" i="10"/>
  <c r="L6359" i="10" l="1"/>
  <c r="I6360" i="10"/>
  <c r="J6360" i="10"/>
  <c r="M6359" i="10"/>
  <c r="J6361" i="10" l="1"/>
  <c r="M6360" i="10"/>
  <c r="I6361" i="10"/>
  <c r="L6360" i="10"/>
  <c r="Q30" i="10" l="1"/>
  <c r="L6361" i="10"/>
  <c r="I6362" i="10"/>
  <c r="R30" i="10"/>
  <c r="M6361" i="10"/>
  <c r="J6362" i="10"/>
  <c r="J6363" i="10" l="1"/>
  <c r="M6362" i="10"/>
  <c r="I6363" i="10"/>
  <c r="L6362" i="10"/>
  <c r="I6364" i="10" l="1"/>
  <c r="L6363" i="10"/>
  <c r="M6363" i="10"/>
  <c r="J6364" i="10"/>
  <c r="J6365" i="10" l="1"/>
  <c r="M6364" i="10"/>
  <c r="I6365" i="10"/>
  <c r="L6364" i="10"/>
  <c r="L6365" i="10" l="1"/>
  <c r="I6366" i="10"/>
  <c r="J6366" i="10"/>
  <c r="M6365" i="10"/>
  <c r="J6367" i="10" l="1"/>
  <c r="M6366" i="10"/>
  <c r="I6367" i="10"/>
  <c r="L6366" i="10"/>
  <c r="L6367" i="10" l="1"/>
  <c r="I6368" i="10"/>
  <c r="J6368" i="10"/>
  <c r="M6367" i="10"/>
  <c r="J6369" i="10" l="1"/>
  <c r="M6368" i="10"/>
  <c r="L6368" i="10"/>
  <c r="I6369" i="10"/>
  <c r="L6369" i="10" l="1"/>
  <c r="I6370" i="10"/>
  <c r="J6370" i="10"/>
  <c r="M6369" i="10"/>
  <c r="M6370" i="10" l="1"/>
  <c r="J6371" i="10"/>
  <c r="L6370" i="10"/>
  <c r="I6371" i="10"/>
  <c r="L6371" i="10" l="1"/>
  <c r="I6372" i="10"/>
  <c r="J6372" i="10"/>
  <c r="M6371" i="10"/>
  <c r="M6372" i="10" l="1"/>
  <c r="J6373" i="10"/>
  <c r="L6372" i="10"/>
  <c r="I6373" i="10"/>
  <c r="L6373" i="10" l="1"/>
  <c r="I6374" i="10"/>
  <c r="M6373" i="10"/>
  <c r="J6374" i="10"/>
  <c r="M6374" i="10" l="1"/>
  <c r="J6375" i="10"/>
  <c r="L6374" i="10"/>
  <c r="I6375" i="10"/>
  <c r="L6375" i="10" l="1"/>
  <c r="I6376" i="10"/>
  <c r="J6376" i="10"/>
  <c r="M6375" i="10"/>
  <c r="M6376" i="10" l="1"/>
  <c r="J6377" i="10"/>
  <c r="I6377" i="10"/>
  <c r="L6376" i="10"/>
  <c r="L6377" i="10" l="1"/>
  <c r="I6378" i="10"/>
  <c r="M6377" i="10"/>
  <c r="J6378" i="10"/>
  <c r="J6379" i="10" l="1"/>
  <c r="M6378" i="10"/>
  <c r="L6378" i="10"/>
  <c r="I6379" i="10"/>
  <c r="L6379" i="10" l="1"/>
  <c r="I6380" i="10"/>
  <c r="J6380" i="10"/>
  <c r="M6379" i="10"/>
  <c r="J6381" i="10" l="1"/>
  <c r="M6380" i="10"/>
  <c r="L6380" i="10"/>
  <c r="I6381" i="10"/>
  <c r="I6382" i="10" l="1"/>
  <c r="L6381" i="10"/>
  <c r="J6382" i="10"/>
  <c r="M6381" i="10"/>
  <c r="M6382" i="10" l="1"/>
  <c r="J6383" i="10"/>
  <c r="I6383" i="10"/>
  <c r="L6382" i="10"/>
  <c r="L6383" i="10" l="1"/>
  <c r="I6384" i="10"/>
  <c r="M6383" i="10"/>
  <c r="J6384" i="10"/>
  <c r="J6385" i="10" l="1"/>
  <c r="M6384" i="10"/>
  <c r="I6385" i="10"/>
  <c r="L6384" i="10"/>
  <c r="L6385" i="10" l="1"/>
  <c r="I6386" i="10"/>
  <c r="J6386" i="10"/>
  <c r="M6385" i="10"/>
  <c r="J6387" i="10" l="1"/>
  <c r="M6386" i="10"/>
  <c r="L6386" i="10"/>
  <c r="I6387" i="10"/>
  <c r="L6387" i="10" l="1"/>
  <c r="I6388" i="10"/>
  <c r="J6388" i="10"/>
  <c r="M6387" i="10"/>
  <c r="M6388" i="10" l="1"/>
  <c r="J6389" i="10"/>
  <c r="L6388" i="10"/>
  <c r="I6389" i="10"/>
  <c r="L6389" i="10" l="1"/>
  <c r="I6390" i="10"/>
  <c r="J6390" i="10"/>
  <c r="M6389" i="10"/>
  <c r="M6390" i="10" l="1"/>
  <c r="J6391" i="10"/>
  <c r="L6390" i="10"/>
  <c r="I6391" i="10"/>
  <c r="L6391" i="10" l="1"/>
  <c r="I6392" i="10"/>
  <c r="M6391" i="10"/>
  <c r="J6392" i="10"/>
  <c r="J6393" i="10" l="1"/>
  <c r="M6392" i="10"/>
  <c r="I6393" i="10"/>
  <c r="L6392" i="10"/>
  <c r="L6393" i="10" l="1"/>
  <c r="I6394" i="10"/>
  <c r="J6394" i="10"/>
  <c r="M6393" i="10"/>
  <c r="J6395" i="10" l="1"/>
  <c r="M6394" i="10"/>
  <c r="L6394" i="10"/>
  <c r="I6395" i="10"/>
  <c r="L6395" i="10" l="1"/>
  <c r="I6396" i="10"/>
  <c r="M6395" i="10"/>
  <c r="J6396" i="10"/>
  <c r="M6396" i="10" l="1"/>
  <c r="J6397" i="10"/>
  <c r="L6396" i="10"/>
  <c r="I6397" i="10"/>
  <c r="L6397" i="10" l="1"/>
  <c r="I6398" i="10"/>
  <c r="M6397" i="10"/>
  <c r="J6398" i="10"/>
  <c r="M6398" i="10" l="1"/>
  <c r="J6399" i="10"/>
  <c r="L6398" i="10"/>
  <c r="I6399" i="10"/>
  <c r="L6399" i="10" l="1"/>
  <c r="I6400" i="10"/>
  <c r="M6399" i="10"/>
  <c r="J6400" i="10"/>
  <c r="J6401" i="10" l="1"/>
  <c r="M6400" i="10"/>
  <c r="L6400" i="10"/>
  <c r="I6401" i="10"/>
  <c r="I6402" i="10" l="1"/>
  <c r="L6401" i="10"/>
  <c r="J6402" i="10"/>
  <c r="M6401" i="10"/>
  <c r="J6403" i="10" l="1"/>
  <c r="M6402" i="10"/>
  <c r="L6402" i="10"/>
  <c r="I6403" i="10"/>
  <c r="I6404" i="10" l="1"/>
  <c r="L6403" i="10"/>
  <c r="J6404" i="10"/>
  <c r="M6403" i="10"/>
  <c r="M6404" i="10" l="1"/>
  <c r="J6405" i="10"/>
  <c r="L6404" i="10"/>
  <c r="I6405" i="10"/>
  <c r="I6406" i="10" l="1"/>
  <c r="L6405" i="10"/>
  <c r="M6405" i="10"/>
  <c r="J6406" i="10"/>
  <c r="M6406" i="10" l="1"/>
  <c r="J6407" i="10"/>
  <c r="L6406" i="10"/>
  <c r="I6407" i="10"/>
  <c r="L6407" i="10" l="1"/>
  <c r="I6408" i="10"/>
  <c r="M6407" i="10"/>
  <c r="J6408" i="10"/>
  <c r="J6409" i="10" l="1"/>
  <c r="M6408" i="10"/>
  <c r="L6408" i="10"/>
  <c r="I6409" i="10"/>
  <c r="L6409" i="10" l="1"/>
  <c r="I6410" i="10"/>
  <c r="M6409" i="10"/>
  <c r="J6410" i="10"/>
  <c r="J6411" i="10" l="1"/>
  <c r="M6410" i="10"/>
  <c r="L6410" i="10"/>
  <c r="I6411" i="10"/>
  <c r="L6411" i="10" l="1"/>
  <c r="I6412" i="10"/>
  <c r="J6412" i="10"/>
  <c r="M6411" i="10"/>
  <c r="M6412" i="10" l="1"/>
  <c r="J6413" i="10"/>
  <c r="L6412" i="10"/>
  <c r="I6413" i="10"/>
  <c r="L6413" i="10" l="1"/>
  <c r="I6414" i="10"/>
  <c r="J6414" i="10"/>
  <c r="M6413" i="10"/>
  <c r="M6414" i="10" l="1"/>
  <c r="J6415" i="10"/>
  <c r="L6414" i="10"/>
  <c r="I6415" i="10"/>
  <c r="I6416" i="10" l="1"/>
  <c r="L6415" i="10"/>
  <c r="M6415" i="10"/>
  <c r="J6416" i="10"/>
  <c r="J6417" i="10" l="1"/>
  <c r="M6416" i="10"/>
  <c r="L6416" i="10"/>
  <c r="I6417" i="10"/>
  <c r="L6417" i="10" l="1"/>
  <c r="I6418" i="10"/>
  <c r="J6418" i="10"/>
  <c r="M6417" i="10"/>
  <c r="J6419" i="10" l="1"/>
  <c r="M6418" i="10"/>
  <c r="L6418" i="10"/>
  <c r="I6419" i="10"/>
  <c r="L6419" i="10" l="1"/>
  <c r="I6420" i="10"/>
  <c r="J6420" i="10"/>
  <c r="M6419" i="10"/>
  <c r="M6420" i="10" l="1"/>
  <c r="J6421" i="10"/>
  <c r="L6420" i="10"/>
  <c r="I6421" i="10"/>
  <c r="L6421" i="10" l="1"/>
  <c r="I6422" i="10"/>
  <c r="J6422" i="10"/>
  <c r="M6421" i="10"/>
  <c r="M6422" i="10" l="1"/>
  <c r="J6423" i="10"/>
  <c r="L6422" i="10"/>
  <c r="I6423" i="10"/>
  <c r="L6423" i="10" l="1"/>
  <c r="I6424" i="10"/>
  <c r="M6423" i="10"/>
  <c r="J6424" i="10"/>
  <c r="J6425" i="10" l="1"/>
  <c r="M6424" i="10"/>
  <c r="L6424" i="10"/>
  <c r="I6425" i="10"/>
  <c r="L6425" i="10" l="1"/>
  <c r="I6426" i="10"/>
  <c r="J6426" i="10"/>
  <c r="M6425" i="10"/>
  <c r="J6427" i="10" l="1"/>
  <c r="M6426" i="10"/>
  <c r="I6427" i="10"/>
  <c r="L6426" i="10"/>
  <c r="L6427" i="10" l="1"/>
  <c r="I6428" i="10"/>
  <c r="J6428" i="10"/>
  <c r="M6427" i="10"/>
  <c r="M6428" i="10" l="1"/>
  <c r="J6429" i="10"/>
  <c r="L6428" i="10"/>
  <c r="I6429" i="10"/>
  <c r="L6429" i="10" l="1"/>
  <c r="I6430" i="10"/>
  <c r="M6429" i="10"/>
  <c r="J6430" i="10"/>
  <c r="M6430" i="10" l="1"/>
  <c r="J6431" i="10"/>
  <c r="L6430" i="10"/>
  <c r="I6431" i="10"/>
  <c r="I6432" i="10" l="1"/>
  <c r="L6431" i="10"/>
  <c r="M6431" i="10"/>
  <c r="J6432" i="10"/>
  <c r="J6433" i="10" l="1"/>
  <c r="M6432" i="10"/>
  <c r="L6432" i="10"/>
  <c r="I6433" i="10"/>
  <c r="I6434" i="10" l="1"/>
  <c r="L6433" i="10"/>
  <c r="J6434" i="10"/>
  <c r="M6433" i="10"/>
  <c r="J6435" i="10" l="1"/>
  <c r="M6434" i="10"/>
  <c r="I6435" i="10"/>
  <c r="L6434" i="10"/>
  <c r="I6436" i="10" l="1"/>
  <c r="L6435" i="10"/>
  <c r="M6435" i="10"/>
  <c r="J6436" i="10"/>
  <c r="M6436" i="10" l="1"/>
  <c r="J6437" i="10"/>
  <c r="L6436" i="10"/>
  <c r="I6437" i="10"/>
  <c r="L6437" i="10" l="1"/>
  <c r="I6438" i="10"/>
  <c r="M6437" i="10"/>
  <c r="J6438" i="10"/>
  <c r="M6438" i="10" l="1"/>
  <c r="J6439" i="10"/>
  <c r="I6439" i="10"/>
  <c r="L6438" i="10"/>
  <c r="I6440" i="10" l="1"/>
  <c r="L6439" i="10"/>
  <c r="J6440" i="10"/>
  <c r="M6439" i="10"/>
  <c r="J6441" i="10" l="1"/>
  <c r="M6440" i="10"/>
  <c r="L6440" i="10"/>
  <c r="I6441" i="10"/>
  <c r="L6441" i="10" l="1"/>
  <c r="I6442" i="10"/>
  <c r="M6441" i="10"/>
  <c r="J6442" i="10"/>
  <c r="M6442" i="10" l="1"/>
  <c r="J6443" i="10"/>
  <c r="L6442" i="10"/>
  <c r="I6443" i="10"/>
  <c r="I6444" i="10" l="1"/>
  <c r="L6443" i="10"/>
  <c r="M6443" i="10"/>
  <c r="J6444" i="10"/>
  <c r="M6444" i="10" l="1"/>
  <c r="J6445" i="10"/>
  <c r="L6444" i="10"/>
  <c r="I6445" i="10"/>
  <c r="L6445" i="10" l="1"/>
  <c r="I6446" i="10"/>
  <c r="M6445" i="10"/>
  <c r="J6446" i="10"/>
  <c r="M6446" i="10" l="1"/>
  <c r="J6447" i="10"/>
  <c r="I6447" i="10"/>
  <c r="L6446" i="10"/>
  <c r="L6447" i="10" l="1"/>
  <c r="I6448" i="10"/>
  <c r="M6447" i="10"/>
  <c r="J6448" i="10"/>
  <c r="J6449" i="10" l="1"/>
  <c r="M6448" i="10"/>
  <c r="L6448" i="10"/>
  <c r="I6449" i="10"/>
  <c r="L6449" i="10" l="1"/>
  <c r="I6450" i="10"/>
  <c r="J6450" i="10"/>
  <c r="M6449" i="10"/>
  <c r="J6451" i="10" l="1"/>
  <c r="M6450" i="10"/>
  <c r="I6451" i="10"/>
  <c r="L6450" i="10"/>
  <c r="L6451" i="10" l="1"/>
  <c r="I6452" i="10"/>
  <c r="M6451" i="10"/>
  <c r="J6452" i="10"/>
  <c r="M6452" i="10" l="1"/>
  <c r="J6453" i="10"/>
  <c r="L6452" i="10"/>
  <c r="I6453" i="10"/>
  <c r="L6453" i="10" l="1"/>
  <c r="I6454" i="10"/>
  <c r="M6453" i="10"/>
  <c r="J6454" i="10"/>
  <c r="J6455" i="10" l="1"/>
  <c r="M6454" i="10"/>
  <c r="I6455" i="10"/>
  <c r="L6454" i="10"/>
  <c r="I6456" i="10" l="1"/>
  <c r="L6455" i="10"/>
  <c r="M6455" i="10"/>
  <c r="J6456" i="10"/>
  <c r="J6457" i="10" l="1"/>
  <c r="M6456" i="10"/>
  <c r="L6456" i="10"/>
  <c r="I6457" i="10"/>
  <c r="L6457" i="10" l="1"/>
  <c r="I6458" i="10"/>
  <c r="J6458" i="10"/>
  <c r="M6457" i="10"/>
  <c r="J6459" i="10" l="1"/>
  <c r="M6458" i="10"/>
  <c r="L6458" i="10"/>
  <c r="I6459" i="10"/>
  <c r="L6459" i="10" l="1"/>
  <c r="I6460" i="10"/>
  <c r="J6460" i="10"/>
  <c r="M6459" i="10"/>
  <c r="M6460" i="10" l="1"/>
  <c r="J6461" i="10"/>
  <c r="I6461" i="10"/>
  <c r="L6460" i="10"/>
  <c r="L6461" i="10" l="1"/>
  <c r="I6462" i="10"/>
  <c r="M6461" i="10"/>
  <c r="J6462" i="10"/>
  <c r="M6462" i="10" l="1"/>
  <c r="J6463" i="10"/>
  <c r="L6462" i="10"/>
  <c r="I6463" i="10"/>
  <c r="L6463" i="10" l="1"/>
  <c r="I6464" i="10"/>
  <c r="J6464" i="10"/>
  <c r="M6463" i="10"/>
  <c r="J6465" i="10" l="1"/>
  <c r="M6464" i="10"/>
  <c r="I6465" i="10"/>
  <c r="L6464" i="10"/>
  <c r="L6465" i="10" l="1"/>
  <c r="I6466" i="10"/>
  <c r="J6466" i="10"/>
  <c r="M6465" i="10"/>
  <c r="J6467" i="10" l="1"/>
  <c r="M6466" i="10"/>
  <c r="I6467" i="10"/>
  <c r="L6466" i="10"/>
  <c r="L6467" i="10" l="1"/>
  <c r="I6468" i="10"/>
  <c r="M6467" i="10"/>
  <c r="J6468" i="10"/>
  <c r="M6468" i="10" l="1"/>
  <c r="J6469" i="10"/>
  <c r="L6468" i="10"/>
  <c r="I6469" i="10"/>
  <c r="L6469" i="10" l="1"/>
  <c r="I6470" i="10"/>
  <c r="M6469" i="10"/>
  <c r="J6470" i="10"/>
  <c r="M6470" i="10" l="1"/>
  <c r="J6471" i="10"/>
  <c r="L6470" i="10"/>
  <c r="I6471" i="10"/>
  <c r="L6471" i="10" l="1"/>
  <c r="I6472" i="10"/>
  <c r="M6471" i="10"/>
  <c r="J6472" i="10"/>
  <c r="M6472" i="10" l="1"/>
  <c r="J6473" i="10"/>
  <c r="L6472" i="10"/>
  <c r="I6473" i="10"/>
  <c r="I6474" i="10" l="1"/>
  <c r="L6473" i="10"/>
  <c r="J6474" i="10"/>
  <c r="M6473" i="10"/>
  <c r="M6474" i="10" l="1"/>
  <c r="J6475" i="10"/>
  <c r="I6475" i="10"/>
  <c r="L6474" i="10"/>
  <c r="I6476" i="10" l="1"/>
  <c r="L6475" i="10"/>
  <c r="J6476" i="10"/>
  <c r="M6475" i="10"/>
  <c r="J6477" i="10" l="1"/>
  <c r="M6476" i="10"/>
  <c r="I6477" i="10"/>
  <c r="L6476" i="10"/>
  <c r="I6478" i="10" l="1"/>
  <c r="L6477" i="10"/>
  <c r="J6478" i="10"/>
  <c r="M6477" i="10"/>
  <c r="J6479" i="10" l="1"/>
  <c r="M6478" i="10"/>
  <c r="L6478" i="10"/>
  <c r="I6479" i="10"/>
  <c r="I6480" i="10" l="1"/>
  <c r="L6479" i="10"/>
  <c r="J6480" i="10"/>
  <c r="M6479" i="10"/>
  <c r="J6481" i="10" l="1"/>
  <c r="M6480" i="10"/>
  <c r="L6480" i="10"/>
  <c r="I6481" i="10"/>
  <c r="L6481" i="10" l="1"/>
  <c r="I6482" i="10"/>
  <c r="M6481" i="10"/>
  <c r="J6482" i="10"/>
  <c r="J6483" i="10" l="1"/>
  <c r="M6482" i="10"/>
  <c r="I6483" i="10"/>
  <c r="L6482" i="10"/>
  <c r="I6484" i="10" l="1"/>
  <c r="L6483" i="10"/>
  <c r="M6483" i="10"/>
  <c r="J6484" i="10"/>
  <c r="J6485" i="10" l="1"/>
  <c r="M6484" i="10"/>
  <c r="L6484" i="10"/>
  <c r="I6485" i="10"/>
  <c r="L6485" i="10" l="1"/>
  <c r="I6486" i="10"/>
  <c r="J6486" i="10"/>
  <c r="M6485" i="10"/>
  <c r="J6487" i="10" l="1"/>
  <c r="M6486" i="10"/>
  <c r="L6486" i="10"/>
  <c r="I6487" i="10"/>
  <c r="L6487" i="10" l="1"/>
  <c r="I6488" i="10"/>
  <c r="M6487" i="10"/>
  <c r="J6488" i="10"/>
  <c r="M6488" i="10" l="1"/>
  <c r="J6489" i="10"/>
  <c r="L6488" i="10"/>
  <c r="I6489" i="10"/>
  <c r="L6489" i="10" l="1"/>
  <c r="I6490" i="10"/>
  <c r="M6489" i="10"/>
  <c r="J6490" i="10"/>
  <c r="M6490" i="10" l="1"/>
  <c r="J6491" i="10"/>
  <c r="I6491" i="10"/>
  <c r="L6490" i="10"/>
  <c r="I6492" i="10" l="1"/>
  <c r="L6491" i="10"/>
  <c r="J6492" i="10"/>
  <c r="M6491" i="10"/>
  <c r="J6493" i="10" l="1"/>
  <c r="M6492" i="10"/>
  <c r="L6492" i="10"/>
  <c r="I6493" i="10"/>
  <c r="L6493" i="10" l="1"/>
  <c r="I6494" i="10"/>
  <c r="J6494" i="10"/>
  <c r="M6493" i="10"/>
  <c r="M6494" i="10" l="1"/>
  <c r="J6495" i="10"/>
  <c r="L6494" i="10"/>
  <c r="I6495" i="10"/>
  <c r="L6495" i="10" l="1"/>
  <c r="I6496" i="10"/>
  <c r="J6496" i="10"/>
  <c r="M6495" i="10"/>
  <c r="M6496" i="10" l="1"/>
  <c r="J6497" i="10"/>
  <c r="L6496" i="10"/>
  <c r="I6497" i="10"/>
  <c r="L6497" i="10" l="1"/>
  <c r="I6498" i="10"/>
  <c r="M6497" i="10"/>
  <c r="J6498" i="10"/>
  <c r="M6498" i="10" l="1"/>
  <c r="J6499" i="10"/>
  <c r="I6499" i="10"/>
  <c r="L6498" i="10"/>
  <c r="I6500" i="10" l="1"/>
  <c r="L6499" i="10"/>
  <c r="J6500" i="10"/>
  <c r="M6499" i="10"/>
  <c r="J6501" i="10" l="1"/>
  <c r="M6500" i="10"/>
  <c r="I6501" i="10"/>
  <c r="L6500" i="10"/>
  <c r="L6501" i="10" l="1"/>
  <c r="I6502" i="10"/>
  <c r="J6502" i="10"/>
  <c r="M6501" i="10"/>
  <c r="M6502" i="10" l="1"/>
  <c r="J6503" i="10"/>
  <c r="L6502" i="10"/>
  <c r="I6503" i="10"/>
  <c r="L6503" i="10" l="1"/>
  <c r="I6504" i="10"/>
  <c r="J6504" i="10"/>
  <c r="M6503" i="10"/>
  <c r="M6504" i="10" l="1"/>
  <c r="J6505" i="10"/>
  <c r="L6504" i="10"/>
  <c r="I6505" i="10"/>
  <c r="I6506" i="10" l="1"/>
  <c r="L6505" i="10"/>
  <c r="M6505" i="10"/>
  <c r="J6506" i="10"/>
  <c r="M6506" i="10" l="1"/>
  <c r="J6507" i="10"/>
  <c r="L6506" i="10"/>
  <c r="I6507" i="10"/>
  <c r="I6508" i="10" l="1"/>
  <c r="L6507" i="10"/>
  <c r="J6508" i="10"/>
  <c r="M6507" i="10"/>
  <c r="J6509" i="10" l="1"/>
  <c r="M6508" i="10"/>
  <c r="I6509" i="10"/>
  <c r="L6508" i="10"/>
  <c r="L6509" i="10" l="1"/>
  <c r="I6510" i="10"/>
  <c r="J6510" i="10"/>
  <c r="M6509" i="10"/>
  <c r="M6510" i="10" l="1"/>
  <c r="J6511" i="10"/>
  <c r="I6511" i="10"/>
  <c r="L6510" i="10"/>
  <c r="L6511" i="10" l="1"/>
  <c r="I6512" i="10"/>
  <c r="J6512" i="10"/>
  <c r="M6511" i="10"/>
  <c r="M6512" i="10" l="1"/>
  <c r="J6513" i="10"/>
  <c r="I6513" i="10"/>
  <c r="L6512" i="10"/>
  <c r="L6513" i="10" l="1"/>
  <c r="I6514" i="10"/>
  <c r="M6513" i="10"/>
  <c r="J6514" i="10"/>
  <c r="M6514" i="10" l="1"/>
  <c r="J6515" i="10"/>
  <c r="I6515" i="10"/>
  <c r="L6514" i="10"/>
  <c r="I6516" i="10" l="1"/>
  <c r="L6515" i="10"/>
  <c r="J6516" i="10"/>
  <c r="M6515" i="10"/>
  <c r="J6517" i="10" l="1"/>
  <c r="M6516" i="10"/>
  <c r="L6516" i="10"/>
  <c r="I6517" i="10"/>
  <c r="L6517" i="10" l="1"/>
  <c r="I6518" i="10"/>
  <c r="J6518" i="10"/>
  <c r="M6517" i="10"/>
  <c r="M6518" i="10" l="1"/>
  <c r="J6519" i="10"/>
  <c r="L6518" i="10"/>
  <c r="I6519" i="10"/>
  <c r="L6519" i="10" l="1"/>
  <c r="I6520" i="10"/>
  <c r="J6520" i="10"/>
  <c r="M6519" i="10"/>
  <c r="M6520" i="10" l="1"/>
  <c r="J6521" i="10"/>
  <c r="L6520" i="10"/>
  <c r="I6521" i="10"/>
  <c r="L6521" i="10" l="1"/>
  <c r="I6522" i="10"/>
  <c r="M6521" i="10"/>
  <c r="J6522" i="10"/>
  <c r="M6522" i="10" l="1"/>
  <c r="J6523" i="10"/>
  <c r="I6523" i="10"/>
  <c r="L6522" i="10"/>
  <c r="I6524" i="10" l="1"/>
  <c r="L6523" i="10"/>
  <c r="J6524" i="10"/>
  <c r="M6523" i="10"/>
  <c r="J6525" i="10" l="1"/>
  <c r="M6524" i="10"/>
  <c r="L6524" i="10"/>
  <c r="I6525" i="10"/>
  <c r="L6525" i="10" l="1"/>
  <c r="I6526" i="10"/>
  <c r="J6526" i="10"/>
  <c r="M6525" i="10"/>
  <c r="M6526" i="10" l="1"/>
  <c r="J6527" i="10"/>
  <c r="L6526" i="10"/>
  <c r="I6527" i="10"/>
  <c r="L6527" i="10" l="1"/>
  <c r="I6528" i="10"/>
  <c r="M6527" i="10"/>
  <c r="J6528" i="10"/>
  <c r="M6528" i="10" l="1"/>
  <c r="J6529" i="10"/>
  <c r="I6529" i="10"/>
  <c r="L6528" i="10"/>
  <c r="L6529" i="10" l="1"/>
  <c r="I6530" i="10"/>
  <c r="J6530" i="10"/>
  <c r="M6529" i="10"/>
  <c r="M6530" i="10" l="1"/>
  <c r="J6531" i="10"/>
  <c r="I6531" i="10"/>
  <c r="L6530" i="10"/>
  <c r="L6531" i="10" l="1"/>
  <c r="I6532" i="10"/>
  <c r="J6532" i="10"/>
  <c r="M6531" i="10"/>
  <c r="M6532" i="10" l="1"/>
  <c r="J6533" i="10"/>
  <c r="L6532" i="10"/>
  <c r="I6533" i="10"/>
  <c r="I6534" i="10" l="1"/>
  <c r="L6533" i="10"/>
  <c r="J6534" i="10"/>
  <c r="M6533" i="10"/>
  <c r="M6534" i="10" l="1"/>
  <c r="J6535" i="10"/>
  <c r="L6534" i="10"/>
  <c r="I6535" i="10"/>
  <c r="L6535" i="10" l="1"/>
  <c r="I6536" i="10"/>
  <c r="M6535" i="10"/>
  <c r="J6536" i="10"/>
  <c r="M6536" i="10" l="1"/>
  <c r="J6537" i="10"/>
  <c r="I6537" i="10"/>
  <c r="L6536" i="10"/>
  <c r="I6538" i="10" l="1"/>
  <c r="L6537" i="10"/>
  <c r="M6537" i="10"/>
  <c r="J6538" i="10"/>
  <c r="J6539" i="10" l="1"/>
  <c r="M6538" i="10"/>
  <c r="I6539" i="10"/>
  <c r="L6538" i="10"/>
  <c r="I6540" i="10" l="1"/>
  <c r="L6539" i="10"/>
  <c r="J6540" i="10"/>
  <c r="M6539" i="10"/>
  <c r="M6540" i="10" l="1"/>
  <c r="J6541" i="10"/>
  <c r="L6540" i="10"/>
  <c r="I6541" i="10"/>
  <c r="L6541" i="10" l="1"/>
  <c r="I6542" i="10"/>
  <c r="J6542" i="10"/>
  <c r="M6541" i="10"/>
  <c r="M6542" i="10" l="1"/>
  <c r="J6543" i="10"/>
  <c r="I6543" i="10"/>
  <c r="L6542" i="10"/>
  <c r="L6543" i="10" l="1"/>
  <c r="I6544" i="10"/>
  <c r="M6543" i="10"/>
  <c r="J6544" i="10"/>
  <c r="M6544" i="10" l="1"/>
  <c r="J6545" i="10"/>
  <c r="I6545" i="10"/>
  <c r="L6544" i="10"/>
  <c r="I6546" i="10" l="1"/>
  <c r="L6545" i="10"/>
  <c r="J6546" i="10"/>
  <c r="M6545" i="10"/>
  <c r="J6547" i="10" l="1"/>
  <c r="M6546" i="10"/>
  <c r="L6546" i="10"/>
  <c r="I6547" i="10"/>
  <c r="L6547" i="10" l="1"/>
  <c r="I6548" i="10"/>
  <c r="J6548" i="10"/>
  <c r="M6547" i="10"/>
  <c r="M6548" i="10" l="1"/>
  <c r="J6549" i="10"/>
  <c r="I6549" i="10"/>
  <c r="L6548" i="10"/>
  <c r="I6550" i="10" l="1"/>
  <c r="L6549" i="10"/>
  <c r="M6549" i="10"/>
  <c r="J6550" i="10"/>
  <c r="M6550" i="10" l="1"/>
  <c r="J6551" i="10"/>
  <c r="I6551" i="10"/>
  <c r="L6550" i="10"/>
  <c r="I6552" i="10" l="1"/>
  <c r="L6551" i="10"/>
  <c r="M6551" i="10"/>
  <c r="J6552" i="10"/>
  <c r="R74" i="10" l="1"/>
  <c r="AB30" i="10" s="1"/>
  <c r="M6552" i="10"/>
  <c r="J6553" i="10"/>
  <c r="Q74" i="10"/>
  <c r="AA30" i="10" s="1"/>
  <c r="I6553" i="10"/>
  <c r="L6552" i="10"/>
  <c r="L6553" i="10" l="1"/>
  <c r="I6554" i="10"/>
  <c r="J6554" i="10"/>
  <c r="M6553" i="10"/>
  <c r="J6555" i="10" l="1"/>
  <c r="M6554" i="10"/>
  <c r="I6555" i="10"/>
  <c r="L6554" i="10"/>
  <c r="I6556" i="10" l="1"/>
  <c r="L6555" i="10"/>
  <c r="J6556" i="10"/>
  <c r="M6555" i="10"/>
  <c r="M6556" i="10" l="1"/>
  <c r="J6557" i="10"/>
  <c r="I6557" i="10"/>
  <c r="L6556" i="10"/>
  <c r="I6558" i="10" l="1"/>
  <c r="L6557" i="10"/>
  <c r="M6557" i="10"/>
  <c r="J6558" i="10"/>
  <c r="M6558" i="10" l="1"/>
  <c r="J6559" i="10"/>
  <c r="L6558" i="10"/>
  <c r="I6559" i="10"/>
  <c r="L6559" i="10" l="1"/>
  <c r="I6560" i="10"/>
  <c r="M6559" i="10"/>
  <c r="J6560" i="10"/>
  <c r="M6560" i="10" l="1"/>
  <c r="J6561" i="10"/>
  <c r="L6560" i="10"/>
  <c r="I6561" i="10"/>
  <c r="I6562" i="10" l="1"/>
  <c r="L6561" i="10"/>
  <c r="J6562" i="10"/>
  <c r="M6561" i="10"/>
  <c r="J6563" i="10" l="1"/>
  <c r="M6562" i="10"/>
  <c r="I6563" i="10"/>
  <c r="L6562" i="10"/>
  <c r="L6563" i="10" l="1"/>
  <c r="I6564" i="10"/>
  <c r="J6564" i="10"/>
  <c r="M6563" i="10"/>
  <c r="M6564" i="10" l="1"/>
  <c r="J6565" i="10"/>
  <c r="L6564" i="10"/>
  <c r="I6565" i="10"/>
  <c r="L6565" i="10" l="1"/>
  <c r="I6566" i="10"/>
  <c r="M6565" i="10"/>
  <c r="J6566" i="10"/>
  <c r="M6566" i="10" l="1"/>
  <c r="J6567" i="10"/>
  <c r="I6567" i="10"/>
  <c r="L6566" i="10"/>
  <c r="I6568" i="10" l="1"/>
  <c r="L6567" i="10"/>
  <c r="M6567" i="10"/>
  <c r="J6568" i="10"/>
  <c r="M6568" i="10" l="1"/>
  <c r="J6569" i="10"/>
  <c r="L6568" i="10"/>
  <c r="I6569" i="10"/>
  <c r="L6569" i="10" l="1"/>
  <c r="I6570" i="10"/>
  <c r="J6570" i="10"/>
  <c r="M6569" i="10"/>
  <c r="J6571" i="10" l="1"/>
  <c r="M6570" i="10"/>
  <c r="L6570" i="10"/>
  <c r="I6571" i="10"/>
  <c r="L6571" i="10" l="1"/>
  <c r="I6572" i="10"/>
  <c r="M6571" i="10"/>
  <c r="J6572" i="10"/>
  <c r="J6573" i="10" l="1"/>
  <c r="M6572" i="10"/>
  <c r="L6572" i="10"/>
  <c r="I6573" i="10"/>
  <c r="L6573" i="10" l="1"/>
  <c r="I6574" i="10"/>
  <c r="M6573" i="10"/>
  <c r="J6574" i="10"/>
  <c r="M6574" i="10" l="1"/>
  <c r="J6575" i="10"/>
  <c r="L6574" i="10"/>
  <c r="I6575" i="10"/>
  <c r="L6575" i="10" l="1"/>
  <c r="I6576" i="10"/>
  <c r="J6576" i="10"/>
  <c r="M6575" i="10"/>
  <c r="M6576" i="10" l="1"/>
  <c r="J6577" i="10"/>
  <c r="L6576" i="10"/>
  <c r="I6577" i="10"/>
  <c r="L6577" i="10" l="1"/>
  <c r="I6578" i="10"/>
  <c r="J6578" i="10"/>
  <c r="M6577" i="10"/>
  <c r="J6579" i="10" l="1"/>
  <c r="M6578" i="10"/>
  <c r="L6578" i="10"/>
  <c r="I6579" i="10"/>
  <c r="L6579" i="10" l="1"/>
  <c r="I6580" i="10"/>
  <c r="J6580" i="10"/>
  <c r="M6579" i="10"/>
  <c r="J6581" i="10" l="1"/>
  <c r="M6580" i="10"/>
  <c r="L6580" i="10"/>
  <c r="I6581" i="10"/>
  <c r="L6581" i="10" l="1"/>
  <c r="I6582" i="10"/>
  <c r="J6582" i="10"/>
  <c r="M6581" i="10"/>
  <c r="M6582" i="10" l="1"/>
  <c r="J6583" i="10"/>
  <c r="I6583" i="10"/>
  <c r="L6582" i="10"/>
  <c r="L6583" i="10" l="1"/>
  <c r="I6584" i="10"/>
  <c r="M6583" i="10"/>
  <c r="J6584" i="10"/>
  <c r="M6584" i="10" l="1"/>
  <c r="J6585" i="10"/>
  <c r="I6585" i="10"/>
  <c r="L6584" i="10"/>
  <c r="I6586" i="10" l="1"/>
  <c r="L6585" i="10"/>
  <c r="J6586" i="10"/>
  <c r="M6585" i="10"/>
  <c r="J6587" i="10" l="1"/>
  <c r="M6586" i="10"/>
  <c r="I6587" i="10"/>
  <c r="L6586" i="10"/>
  <c r="I6588" i="10" l="1"/>
  <c r="L6587" i="10"/>
  <c r="J6588" i="10"/>
  <c r="M6587" i="10"/>
  <c r="J6589" i="10" l="1"/>
  <c r="M6588" i="10"/>
  <c r="L6588" i="10"/>
  <c r="I6589" i="10"/>
  <c r="L6589" i="10" l="1"/>
  <c r="I6590" i="10"/>
  <c r="J6590" i="10"/>
  <c r="M6589" i="10"/>
  <c r="M6590" i="10" l="1"/>
  <c r="J6591" i="10"/>
  <c r="I6591" i="10"/>
  <c r="L6590" i="10"/>
  <c r="L6591" i="10" l="1"/>
  <c r="I6592" i="10"/>
  <c r="M6591" i="10"/>
  <c r="J6592" i="10"/>
  <c r="M6592" i="10" l="1"/>
  <c r="J6593" i="10"/>
  <c r="I6593" i="10"/>
  <c r="L6592" i="10"/>
  <c r="I6594" i="10" l="1"/>
  <c r="L6593" i="10"/>
  <c r="M6593" i="10"/>
  <c r="J6594" i="10"/>
  <c r="J6595" i="10" l="1"/>
  <c r="M6594" i="10"/>
  <c r="I6595" i="10"/>
  <c r="L6594" i="10"/>
  <c r="L6595" i="10" l="1"/>
  <c r="I6596" i="10"/>
  <c r="J6596" i="10"/>
  <c r="M6595" i="10"/>
  <c r="M6596" i="10" l="1"/>
  <c r="J6597" i="10"/>
  <c r="I6597" i="10"/>
  <c r="L6596" i="10"/>
  <c r="L6597" i="10" l="1"/>
  <c r="I6598" i="10"/>
  <c r="M6597" i="10"/>
  <c r="J6598" i="10"/>
  <c r="M6598" i="10" l="1"/>
  <c r="J6599" i="10"/>
  <c r="I6599" i="10"/>
  <c r="L6598" i="10"/>
  <c r="L6599" i="10" l="1"/>
  <c r="I6600" i="10"/>
  <c r="M6599" i="10"/>
  <c r="J6600" i="10"/>
  <c r="J6601" i="10" l="1"/>
  <c r="M6600" i="10"/>
  <c r="I6601" i="10"/>
  <c r="L6600" i="10"/>
  <c r="I6602" i="10" l="1"/>
  <c r="L6601" i="10"/>
  <c r="J6602" i="10"/>
  <c r="M6601" i="10"/>
  <c r="J6603" i="10" l="1"/>
  <c r="M6602" i="10"/>
  <c r="L6602" i="10"/>
  <c r="I6603" i="10"/>
  <c r="L6603" i="10" l="1"/>
  <c r="I6604" i="10"/>
  <c r="J6604" i="10"/>
  <c r="M6603" i="10"/>
  <c r="M6604" i="10" l="1"/>
  <c r="J6605" i="10"/>
  <c r="L6604" i="10"/>
  <c r="I6605" i="10"/>
  <c r="I6606" i="10" l="1"/>
  <c r="L6605" i="10"/>
  <c r="J6606" i="10"/>
  <c r="M6605" i="10"/>
  <c r="M6606" i="10" l="1"/>
  <c r="J6607" i="10"/>
  <c r="L6606" i="10"/>
  <c r="I6607" i="10"/>
  <c r="I6608" i="10" l="1"/>
  <c r="L6607" i="10"/>
  <c r="M6607" i="10"/>
  <c r="J6608" i="10"/>
  <c r="M6608" i="10" l="1"/>
  <c r="J6609" i="10"/>
  <c r="I6609" i="10"/>
  <c r="L6608" i="10"/>
  <c r="I6610" i="10" l="1"/>
  <c r="L6609" i="10"/>
  <c r="J6610" i="10"/>
  <c r="M6609" i="10"/>
  <c r="M6610" i="10" l="1"/>
  <c r="J6611" i="10"/>
  <c r="I6611" i="10"/>
  <c r="L6610" i="10"/>
  <c r="I6612" i="10" l="1"/>
  <c r="L6611" i="10"/>
  <c r="J6612" i="10"/>
  <c r="M6611" i="10"/>
  <c r="J6613" i="10" l="1"/>
  <c r="M6612" i="10"/>
  <c r="I6613" i="10"/>
  <c r="L6612" i="10"/>
  <c r="I6614" i="10" l="1"/>
  <c r="L6613" i="10"/>
  <c r="M6613" i="10"/>
  <c r="J6614" i="10"/>
  <c r="R31" i="10" l="1"/>
  <c r="J6615" i="10"/>
  <c r="M6614" i="10"/>
  <c r="Q31" i="10"/>
  <c r="L6614" i="10"/>
  <c r="I6615" i="10"/>
  <c r="I6616" i="10" l="1"/>
  <c r="L6615" i="10"/>
  <c r="M6615" i="10"/>
  <c r="J6616" i="10"/>
  <c r="J6617" i="10" l="1"/>
  <c r="M6616" i="10"/>
  <c r="I6617" i="10"/>
  <c r="L6616" i="10"/>
  <c r="I6618" i="10" l="1"/>
  <c r="L6617" i="10"/>
  <c r="J6618" i="10"/>
  <c r="M6617" i="10"/>
  <c r="M6618" i="10" l="1"/>
  <c r="J6619" i="10"/>
  <c r="I6619" i="10"/>
  <c r="L6618" i="10"/>
  <c r="I6620" i="10" l="1"/>
  <c r="L6619" i="10"/>
  <c r="J6620" i="10"/>
  <c r="M6619" i="10"/>
  <c r="J6621" i="10" l="1"/>
  <c r="M6620" i="10"/>
  <c r="I6621" i="10"/>
  <c r="L6620" i="10"/>
  <c r="I6622" i="10" l="1"/>
  <c r="L6621" i="10"/>
  <c r="M6621" i="10"/>
  <c r="J6622" i="10"/>
  <c r="J6623" i="10" l="1"/>
  <c r="M6622" i="10"/>
  <c r="L6622" i="10"/>
  <c r="I6623" i="10"/>
  <c r="I6624" i="10" l="1"/>
  <c r="L6623" i="10"/>
  <c r="M6623" i="10"/>
  <c r="J6624" i="10"/>
  <c r="M6624" i="10" l="1"/>
  <c r="J6625" i="10"/>
  <c r="I6625" i="10"/>
  <c r="L6624" i="10"/>
  <c r="I6626" i="10" l="1"/>
  <c r="L6625" i="10"/>
  <c r="J6626" i="10"/>
  <c r="M6625" i="10"/>
  <c r="J6627" i="10" l="1"/>
  <c r="M6626" i="10"/>
  <c r="L6626" i="10"/>
  <c r="I6627" i="10"/>
  <c r="I6628" i="10" l="1"/>
  <c r="L6627" i="10"/>
  <c r="J6628" i="10"/>
  <c r="M6627" i="10"/>
  <c r="J6629" i="10" l="1"/>
  <c r="M6628" i="10"/>
  <c r="I6629" i="10"/>
  <c r="L6628" i="10"/>
  <c r="I6630" i="10" l="1"/>
  <c r="L6629" i="10"/>
  <c r="M6629" i="10"/>
  <c r="J6630" i="10"/>
  <c r="J6631" i="10" l="1"/>
  <c r="M6630" i="10"/>
  <c r="I6631" i="10"/>
  <c r="L6630" i="10"/>
  <c r="I6632" i="10" l="1"/>
  <c r="L6631" i="10"/>
  <c r="M6631" i="10"/>
  <c r="J6632" i="10"/>
  <c r="M6632" i="10" l="1"/>
  <c r="J6633" i="10"/>
  <c r="I6633" i="10"/>
  <c r="L6632" i="10"/>
  <c r="I6634" i="10" l="1"/>
  <c r="L6633" i="10"/>
  <c r="M6633" i="10"/>
  <c r="J6634" i="10"/>
  <c r="M6634" i="10" l="1"/>
  <c r="J6635" i="10"/>
  <c r="I6635" i="10"/>
  <c r="L6634" i="10"/>
  <c r="L6635" i="10" l="1"/>
  <c r="I6636" i="10"/>
  <c r="J6636" i="10"/>
  <c r="M6635" i="10"/>
  <c r="J6637" i="10" l="1"/>
  <c r="M6636" i="10"/>
  <c r="I6637" i="10"/>
  <c r="L6636" i="10"/>
  <c r="I6638" i="10" l="1"/>
  <c r="L6637" i="10"/>
  <c r="M6637" i="10"/>
  <c r="J6638" i="10"/>
  <c r="J6639" i="10" l="1"/>
  <c r="M6638" i="10"/>
  <c r="I6639" i="10"/>
  <c r="L6638" i="10"/>
  <c r="L6639" i="10" l="1"/>
  <c r="I6640" i="10"/>
  <c r="M6639" i="10"/>
  <c r="J6640" i="10"/>
  <c r="M6640" i="10" l="1"/>
  <c r="J6641" i="10"/>
  <c r="L6640" i="10"/>
  <c r="I6641" i="10"/>
  <c r="I6642" i="10" l="1"/>
  <c r="L6641" i="10"/>
  <c r="J6642" i="10"/>
  <c r="M6641" i="10"/>
  <c r="M6642" i="10" l="1"/>
  <c r="J6643" i="10"/>
  <c r="L6642" i="10"/>
  <c r="I6643" i="10"/>
  <c r="I6644" i="10" l="1"/>
  <c r="L6643" i="10"/>
  <c r="J6644" i="10"/>
  <c r="M6643" i="10"/>
  <c r="J6645" i="10" l="1"/>
  <c r="M6644" i="10"/>
  <c r="I6645" i="10"/>
  <c r="L6644" i="10"/>
  <c r="I6646" i="10" l="1"/>
  <c r="L6645" i="10"/>
  <c r="M6645" i="10"/>
  <c r="J6646" i="10"/>
  <c r="J6647" i="10" l="1"/>
  <c r="M6646" i="10"/>
  <c r="I6647" i="10"/>
  <c r="L6646" i="10"/>
  <c r="L6647" i="10" l="1"/>
  <c r="I6648" i="10"/>
  <c r="J6648" i="10"/>
  <c r="M6647" i="10"/>
  <c r="M6648" i="10" l="1"/>
  <c r="J6649" i="10"/>
  <c r="I6649" i="10"/>
  <c r="L6648" i="10"/>
  <c r="I6650" i="10" l="1"/>
  <c r="L6649" i="10"/>
  <c r="M6649" i="10"/>
  <c r="J6650" i="10"/>
  <c r="J6651" i="10" l="1"/>
  <c r="M6650" i="10"/>
  <c r="L6650" i="10"/>
  <c r="I6651" i="10"/>
  <c r="L6651" i="10" l="1"/>
  <c r="I6652" i="10"/>
  <c r="J6652" i="10"/>
  <c r="M6651" i="10"/>
  <c r="M6652" i="10" l="1"/>
  <c r="J6653" i="10"/>
  <c r="L6652" i="10"/>
  <c r="I6653" i="10"/>
  <c r="L6653" i="10" l="1"/>
  <c r="I6654" i="10"/>
  <c r="J6654" i="10"/>
  <c r="M6653" i="10"/>
  <c r="M6654" i="10" l="1"/>
  <c r="J6655" i="10"/>
  <c r="L6654" i="10"/>
  <c r="I6655" i="10"/>
  <c r="L6655" i="10" l="1"/>
  <c r="I6656" i="10"/>
  <c r="M6655" i="10"/>
  <c r="J6656" i="10"/>
  <c r="M6656" i="10" l="1"/>
  <c r="J6657" i="10"/>
  <c r="L6656" i="10"/>
  <c r="I6657" i="10"/>
  <c r="I6658" i="10" l="1"/>
  <c r="L6657" i="10"/>
  <c r="M6657" i="10"/>
  <c r="J6658" i="10"/>
  <c r="J6659" i="10" l="1"/>
  <c r="M6658" i="10"/>
  <c r="I6659" i="10"/>
  <c r="L6658" i="10"/>
  <c r="I6660" i="10" l="1"/>
  <c r="L6659" i="10"/>
  <c r="M6659" i="10"/>
  <c r="J6660" i="10"/>
  <c r="J6661" i="10" l="1"/>
  <c r="M6660" i="10"/>
  <c r="L6660" i="10"/>
  <c r="I6661" i="10"/>
  <c r="L6661" i="10" l="1"/>
  <c r="I6662" i="10"/>
  <c r="J6662" i="10"/>
  <c r="M6661" i="10"/>
  <c r="M6662" i="10" l="1"/>
  <c r="J6663" i="10"/>
  <c r="I6663" i="10"/>
  <c r="L6662" i="10"/>
  <c r="L6663" i="10" l="1"/>
  <c r="I6664" i="10"/>
  <c r="M6663" i="10"/>
  <c r="J6664" i="10"/>
  <c r="M6664" i="10" l="1"/>
  <c r="J6665" i="10"/>
  <c r="L6664" i="10"/>
  <c r="I6665" i="10"/>
  <c r="I6666" i="10" l="1"/>
  <c r="L6665" i="10"/>
  <c r="J6666" i="10"/>
  <c r="M6665" i="10"/>
  <c r="M6666" i="10" l="1"/>
  <c r="J6667" i="10"/>
  <c r="L6666" i="10"/>
  <c r="I6667" i="10"/>
  <c r="I6668" i="10" l="1"/>
  <c r="L6667" i="10"/>
  <c r="M6667" i="10"/>
  <c r="J6668" i="10"/>
  <c r="M6668" i="10" l="1"/>
  <c r="J6669" i="10"/>
  <c r="L6668" i="10"/>
  <c r="I6669" i="10"/>
  <c r="I6670" i="10" l="1"/>
  <c r="L6669" i="10"/>
  <c r="J6670" i="10"/>
  <c r="M6669" i="10"/>
  <c r="M6670" i="10" l="1"/>
  <c r="J6671" i="10"/>
  <c r="I6671" i="10"/>
  <c r="L6670" i="10"/>
  <c r="I6672" i="10" l="1"/>
  <c r="L6671" i="10"/>
  <c r="M6671" i="10"/>
  <c r="J6672" i="10"/>
  <c r="M6672" i="10" l="1"/>
  <c r="J6673" i="10"/>
  <c r="I6673" i="10"/>
  <c r="L6672" i="10"/>
  <c r="I6674" i="10" l="1"/>
  <c r="L6673" i="10"/>
  <c r="M6673" i="10"/>
  <c r="J6674" i="10"/>
  <c r="M6674" i="10" l="1"/>
  <c r="J6675" i="10"/>
  <c r="I6675" i="10"/>
  <c r="L6674" i="10"/>
  <c r="I6676" i="10" l="1"/>
  <c r="L6675" i="10"/>
  <c r="M6675" i="10"/>
  <c r="J6676" i="10"/>
  <c r="M6676" i="10" l="1"/>
  <c r="J6677" i="10"/>
  <c r="I6677" i="10"/>
  <c r="L6676" i="10"/>
  <c r="I6678" i="10" l="1"/>
  <c r="L6677" i="10"/>
  <c r="J6678" i="10"/>
  <c r="M6677" i="10"/>
  <c r="M6678" i="10" l="1"/>
  <c r="J6679" i="10"/>
  <c r="L6678" i="10"/>
  <c r="I6679" i="10"/>
  <c r="I6680" i="10" l="1"/>
  <c r="L6679" i="10"/>
  <c r="M6679" i="10"/>
  <c r="J6680" i="10"/>
  <c r="M6680" i="10" l="1"/>
  <c r="J6681" i="10"/>
  <c r="L6680" i="10"/>
  <c r="I6681" i="10"/>
  <c r="I6682" i="10" l="1"/>
  <c r="L6681" i="10"/>
  <c r="M6681" i="10"/>
  <c r="J6682" i="10"/>
  <c r="M6682" i="10" l="1"/>
  <c r="J6683" i="10"/>
  <c r="L6682" i="10"/>
  <c r="I6683" i="10"/>
  <c r="L6683" i="10" l="1"/>
  <c r="I6684" i="10"/>
  <c r="M6683" i="10"/>
  <c r="J6684" i="10"/>
  <c r="M6684" i="10" l="1"/>
  <c r="J6685" i="10"/>
  <c r="L6684" i="10"/>
  <c r="I6685" i="10"/>
  <c r="I6686" i="10" l="1"/>
  <c r="L6685" i="10"/>
  <c r="J6686" i="10"/>
  <c r="M6685" i="10"/>
  <c r="J6687" i="10" l="1"/>
  <c r="M6686" i="10"/>
  <c r="I6687" i="10"/>
  <c r="L6686" i="10"/>
  <c r="I6688" i="10" l="1"/>
  <c r="L6687" i="10"/>
  <c r="M6687" i="10"/>
  <c r="J6688" i="10"/>
  <c r="M6688" i="10" l="1"/>
  <c r="J6689" i="10"/>
  <c r="I6689" i="10"/>
  <c r="L6688" i="10"/>
  <c r="I6690" i="10" l="1"/>
  <c r="L6689" i="10"/>
  <c r="M6689" i="10"/>
  <c r="J6690" i="10"/>
  <c r="M6690" i="10" l="1"/>
  <c r="J6691" i="10"/>
  <c r="I6691" i="10"/>
  <c r="L6690" i="10"/>
  <c r="L6691" i="10" l="1"/>
  <c r="I6692" i="10"/>
  <c r="J6692" i="10"/>
  <c r="M6691" i="10"/>
  <c r="M6692" i="10" l="1"/>
  <c r="J6693" i="10"/>
  <c r="I6693" i="10"/>
  <c r="L6692" i="10"/>
  <c r="I6694" i="10" l="1"/>
  <c r="L6693" i="10"/>
  <c r="M6693" i="10"/>
  <c r="J6694" i="10"/>
  <c r="M6694" i="10" l="1"/>
  <c r="J6695" i="10"/>
  <c r="I6695" i="10"/>
  <c r="L6694" i="10"/>
  <c r="I6696" i="10" l="1"/>
  <c r="L6695" i="10"/>
  <c r="J6696" i="10"/>
  <c r="M6695" i="10"/>
  <c r="M6696" i="10" l="1"/>
  <c r="J6697" i="10"/>
  <c r="I6697" i="10"/>
  <c r="L6696" i="10"/>
  <c r="I6698" i="10" l="1"/>
  <c r="L6697" i="10"/>
  <c r="M6697" i="10"/>
  <c r="J6698" i="10"/>
  <c r="J6699" i="10" l="1"/>
  <c r="M6698" i="10"/>
  <c r="L6698" i="10"/>
  <c r="I6699" i="10"/>
  <c r="I6700" i="10" l="1"/>
  <c r="L6699" i="10"/>
  <c r="J6700" i="10"/>
  <c r="M6699" i="10"/>
  <c r="J6701" i="10" l="1"/>
  <c r="M6700" i="10"/>
  <c r="L6700" i="10"/>
  <c r="I6701" i="10"/>
  <c r="I6702" i="10" l="1"/>
  <c r="L6701" i="10"/>
  <c r="M6701" i="10"/>
  <c r="J6702" i="10"/>
  <c r="J6703" i="10" l="1"/>
  <c r="M6702" i="10"/>
  <c r="L6702" i="10"/>
  <c r="I6703" i="10"/>
  <c r="L6703" i="10" l="1"/>
  <c r="I6704" i="10"/>
  <c r="J6704" i="10"/>
  <c r="M6703" i="10"/>
  <c r="M6704" i="10" l="1"/>
  <c r="J6705" i="10"/>
  <c r="L6704" i="10"/>
  <c r="I6705" i="10"/>
  <c r="L6705" i="10" l="1"/>
  <c r="I6706" i="10"/>
  <c r="J6706" i="10"/>
  <c r="M6705" i="10"/>
  <c r="M6706" i="10" l="1"/>
  <c r="J6707" i="10"/>
  <c r="L6706" i="10"/>
  <c r="I6707" i="10"/>
  <c r="I6708" i="10" l="1"/>
  <c r="L6707" i="10"/>
  <c r="J6708" i="10"/>
  <c r="M6707" i="10"/>
  <c r="J6709" i="10" l="1"/>
  <c r="M6708" i="10"/>
  <c r="I6709" i="10"/>
  <c r="L6708" i="10"/>
  <c r="I6710" i="10" l="1"/>
  <c r="L6709" i="10"/>
  <c r="J6710" i="10"/>
  <c r="M6709" i="10"/>
  <c r="M6710" i="10" l="1"/>
  <c r="J6711" i="10"/>
  <c r="L6710" i="10"/>
  <c r="I6711" i="10"/>
  <c r="L6711" i="10" l="1"/>
  <c r="I6712" i="10"/>
  <c r="J6712" i="10"/>
  <c r="M6711" i="10"/>
  <c r="M6712" i="10" l="1"/>
  <c r="J6713" i="10"/>
  <c r="I6713" i="10"/>
  <c r="L6712" i="10"/>
  <c r="L6713" i="10" l="1"/>
  <c r="I6714" i="10"/>
  <c r="J6714" i="10"/>
  <c r="M6713" i="10"/>
  <c r="M6714" i="10" l="1"/>
  <c r="J6715" i="10"/>
  <c r="I6715" i="10"/>
  <c r="L6714" i="10"/>
  <c r="I6716" i="10" l="1"/>
  <c r="L6715" i="10"/>
  <c r="J6716" i="10"/>
  <c r="M6715" i="10"/>
  <c r="J6717" i="10" l="1"/>
  <c r="M6716" i="10"/>
  <c r="L6716" i="10"/>
  <c r="I6717" i="10"/>
  <c r="I6718" i="10" l="1"/>
  <c r="L6717" i="10"/>
  <c r="J6718" i="10"/>
  <c r="M6717" i="10"/>
  <c r="J6719" i="10" l="1"/>
  <c r="M6718" i="10"/>
  <c r="L6718" i="10"/>
  <c r="I6719" i="10"/>
  <c r="L6719" i="10" l="1"/>
  <c r="I6720" i="10"/>
  <c r="J6720" i="10"/>
  <c r="M6719" i="10"/>
  <c r="M6720" i="10" l="1"/>
  <c r="J6721" i="10"/>
  <c r="I6721" i="10"/>
  <c r="L6720" i="10"/>
  <c r="L6721" i="10" l="1"/>
  <c r="I6722" i="10"/>
  <c r="J6722" i="10"/>
  <c r="M6721" i="10"/>
  <c r="M6722" i="10" l="1"/>
  <c r="J6723" i="10"/>
  <c r="L6722" i="10"/>
  <c r="I6723" i="10"/>
  <c r="I6724" i="10" l="1"/>
  <c r="L6723" i="10"/>
  <c r="M6723" i="10"/>
  <c r="J6724" i="10"/>
  <c r="J6725" i="10" l="1"/>
  <c r="M6724" i="10"/>
  <c r="I6725" i="10"/>
  <c r="L6724" i="10"/>
  <c r="I6726" i="10" l="1"/>
  <c r="L6725" i="10"/>
  <c r="M6725" i="10"/>
  <c r="J6726" i="10"/>
  <c r="J6727" i="10" l="1"/>
  <c r="M6726" i="10"/>
  <c r="I6727" i="10"/>
  <c r="L6726" i="10"/>
  <c r="L6727" i="10" l="1"/>
  <c r="I6728" i="10"/>
  <c r="J6728" i="10"/>
  <c r="M6727" i="10"/>
  <c r="M6728" i="10" l="1"/>
  <c r="J6729" i="10"/>
  <c r="L6728" i="10"/>
  <c r="I6729" i="10"/>
  <c r="L6729" i="10" l="1"/>
  <c r="I6730" i="10"/>
  <c r="M6729" i="10"/>
  <c r="J6730" i="10"/>
  <c r="M6730" i="10" l="1"/>
  <c r="J6731" i="10"/>
  <c r="I6731" i="10"/>
  <c r="L6730" i="10"/>
  <c r="I6732" i="10" l="1"/>
  <c r="L6731" i="10"/>
  <c r="M6731" i="10"/>
  <c r="J6732" i="10"/>
  <c r="J6733" i="10" l="1"/>
  <c r="M6732" i="10"/>
  <c r="I6733" i="10"/>
  <c r="L6732" i="10"/>
  <c r="I6734" i="10" l="1"/>
  <c r="L6733" i="10"/>
  <c r="J6734" i="10"/>
  <c r="M6733" i="10"/>
  <c r="J6735" i="10" l="1"/>
  <c r="M6734" i="10"/>
  <c r="L6734" i="10"/>
  <c r="I6735" i="10"/>
  <c r="L6735" i="10" l="1"/>
  <c r="I6736" i="10"/>
  <c r="J6736" i="10"/>
  <c r="M6735" i="10"/>
  <c r="M6736" i="10" l="1"/>
  <c r="J6737" i="10"/>
  <c r="L6736" i="10"/>
  <c r="I6737" i="10"/>
  <c r="L6737" i="10" l="1"/>
  <c r="I6738" i="10"/>
  <c r="M6737" i="10"/>
  <c r="J6738" i="10"/>
  <c r="M6738" i="10" l="1"/>
  <c r="J6739" i="10"/>
  <c r="L6738" i="10"/>
  <c r="I6739" i="10"/>
  <c r="I6740" i="10" l="1"/>
  <c r="L6739" i="10"/>
  <c r="M6739" i="10"/>
  <c r="J6740" i="10"/>
  <c r="J6741" i="10" l="1"/>
  <c r="M6740" i="10"/>
  <c r="I6741" i="10"/>
  <c r="L6740" i="10"/>
  <c r="I6742" i="10" l="1"/>
  <c r="L6741" i="10"/>
  <c r="J6742" i="10"/>
  <c r="M6741" i="10"/>
  <c r="J6743" i="10" l="1"/>
  <c r="M6742" i="10"/>
  <c r="I6743" i="10"/>
  <c r="L6742" i="10"/>
  <c r="L6743" i="10" l="1"/>
  <c r="I6744" i="10"/>
  <c r="J6744" i="10"/>
  <c r="M6743" i="10"/>
  <c r="J6745" i="10" l="1"/>
  <c r="M6744" i="10"/>
  <c r="L6744" i="10"/>
  <c r="I6745" i="10"/>
  <c r="L6745" i="10" l="1"/>
  <c r="I6746" i="10"/>
  <c r="J6746" i="10"/>
  <c r="M6745" i="10"/>
  <c r="M6746" i="10" l="1"/>
  <c r="J6747" i="10"/>
  <c r="I6747" i="10"/>
  <c r="L6746" i="10"/>
  <c r="I6748" i="10" l="1"/>
  <c r="L6747" i="10"/>
  <c r="M6747" i="10"/>
  <c r="J6748" i="10"/>
  <c r="I6749" i="10" l="1"/>
  <c r="L6748" i="10"/>
  <c r="J6749" i="10"/>
  <c r="M6748" i="10"/>
  <c r="I6750" i="10" l="1"/>
  <c r="L6749" i="10"/>
  <c r="J6750" i="10"/>
  <c r="M6749" i="10"/>
  <c r="I6751" i="10" l="1"/>
  <c r="L6750" i="10"/>
  <c r="J6751" i="10"/>
  <c r="M6750" i="10"/>
  <c r="L6751" i="10" l="1"/>
  <c r="I6752" i="10"/>
  <c r="J6752" i="10"/>
  <c r="M6751" i="10"/>
  <c r="I6753" i="10" l="1"/>
  <c r="L6752" i="10"/>
  <c r="M6752" i="10"/>
  <c r="J6753" i="10"/>
  <c r="L6753" i="10" l="1"/>
  <c r="I6754" i="10"/>
  <c r="M6753" i="10"/>
  <c r="J6754" i="10"/>
  <c r="L6754" i="10" l="1"/>
  <c r="I6755" i="10"/>
  <c r="M6754" i="10"/>
  <c r="J6755" i="10"/>
  <c r="I6756" i="10" l="1"/>
  <c r="L6755" i="10"/>
  <c r="J6756" i="10"/>
  <c r="M6755" i="10"/>
  <c r="I6757" i="10" l="1"/>
  <c r="L6756" i="10"/>
  <c r="J6757" i="10"/>
  <c r="M6756" i="10"/>
  <c r="I6758" i="10" l="1"/>
  <c r="L6757" i="10"/>
  <c r="J6758" i="10"/>
  <c r="M6757" i="10"/>
  <c r="L6758" i="10" l="1"/>
  <c r="I6759" i="10"/>
  <c r="M6758" i="10"/>
  <c r="J6759" i="10"/>
  <c r="L6759" i="10" l="1"/>
  <c r="I6760" i="10"/>
  <c r="M6759" i="10"/>
  <c r="J6760" i="10"/>
  <c r="L6760" i="10" l="1"/>
  <c r="I6761" i="10"/>
  <c r="M6760" i="10"/>
  <c r="J6761" i="10"/>
  <c r="L6761" i="10" l="1"/>
  <c r="I6762" i="10"/>
  <c r="M6761" i="10"/>
  <c r="J6762" i="10"/>
  <c r="L6762" i="10" l="1"/>
  <c r="I6763" i="10"/>
  <c r="M6762" i="10"/>
  <c r="J6763" i="10"/>
  <c r="L6763" i="10" l="1"/>
  <c r="I6764" i="10"/>
  <c r="M6763" i="10"/>
  <c r="J6764" i="10"/>
  <c r="I6765" i="10" l="1"/>
  <c r="L6764" i="10"/>
  <c r="M6764" i="10"/>
  <c r="J6765" i="10"/>
  <c r="L6765" i="10" l="1"/>
  <c r="I6766" i="10"/>
  <c r="M6765" i="10"/>
  <c r="J6766" i="10"/>
  <c r="L6766" i="10" l="1"/>
  <c r="I6767" i="10"/>
  <c r="M6766" i="10"/>
  <c r="J6767" i="10"/>
  <c r="L6767" i="10" l="1"/>
  <c r="I6768" i="10"/>
  <c r="J6768" i="10"/>
  <c r="M6767" i="10"/>
  <c r="L6768" i="10" l="1"/>
  <c r="I6769" i="10"/>
  <c r="M6768" i="10"/>
  <c r="J6769" i="10"/>
  <c r="I6770" i="10" l="1"/>
  <c r="L6769" i="10"/>
  <c r="M6769" i="10"/>
  <c r="J6770" i="10"/>
  <c r="L6770" i="10" l="1"/>
  <c r="I6771" i="10"/>
  <c r="M6770" i="10"/>
  <c r="J6771" i="10"/>
  <c r="L6771" i="10" l="1"/>
  <c r="I6772" i="10"/>
  <c r="J6772" i="10"/>
  <c r="M6771" i="10"/>
  <c r="I6773" i="10" l="1"/>
  <c r="L6772" i="10"/>
  <c r="M6772" i="10"/>
  <c r="J6773" i="10"/>
  <c r="L6773" i="10" l="1"/>
  <c r="I6774" i="10"/>
  <c r="M6773" i="10"/>
  <c r="J6774" i="10"/>
  <c r="L6774" i="10" l="1"/>
  <c r="I6775" i="10"/>
  <c r="M6774" i="10"/>
  <c r="J6775" i="10"/>
  <c r="L6775" i="10" l="1"/>
  <c r="I6776" i="10"/>
  <c r="J6776" i="10"/>
  <c r="M6775" i="10"/>
  <c r="I6777" i="10" l="1"/>
  <c r="L6776" i="10"/>
  <c r="M6776" i="10"/>
  <c r="J6777" i="10"/>
  <c r="L6777" i="10" l="1"/>
  <c r="I6778" i="10"/>
  <c r="M6777" i="10"/>
  <c r="J6778" i="10"/>
  <c r="L6778" i="10" l="1"/>
  <c r="I6779" i="10"/>
  <c r="M6778" i="10"/>
  <c r="J6779" i="10"/>
  <c r="L6779" i="10" l="1"/>
  <c r="I6780" i="10"/>
  <c r="M6779" i="10"/>
  <c r="J6780" i="10"/>
  <c r="I6781" i="10" l="1"/>
  <c r="L6780" i="10"/>
  <c r="M6780" i="10"/>
  <c r="J6781" i="10"/>
  <c r="L6781" i="10" l="1"/>
  <c r="I6782" i="10"/>
  <c r="M6781" i="10"/>
  <c r="J6782" i="10"/>
  <c r="L6782" i="10" l="1"/>
  <c r="I6783" i="10"/>
  <c r="M6782" i="10"/>
  <c r="J6783" i="10"/>
  <c r="L6783" i="10" l="1"/>
  <c r="I6784" i="10"/>
  <c r="M6783" i="10"/>
  <c r="J6784" i="10"/>
  <c r="L6784" i="10" l="1"/>
  <c r="I6785" i="10"/>
  <c r="M6784" i="10"/>
  <c r="J6785" i="10"/>
  <c r="I6786" i="10" l="1"/>
  <c r="L6785" i="10"/>
  <c r="M6785" i="10"/>
  <c r="J6786" i="10"/>
  <c r="L6786" i="10" l="1"/>
  <c r="I6787" i="10"/>
  <c r="M6786" i="10"/>
  <c r="J6787" i="10"/>
  <c r="L6787" i="10" l="1"/>
  <c r="I6788" i="10"/>
  <c r="J6788" i="10"/>
  <c r="M6787" i="10"/>
  <c r="M6788" i="10" l="1"/>
  <c r="J6789" i="10"/>
  <c r="I6789" i="10"/>
  <c r="L6788" i="10"/>
  <c r="I6790" i="10" l="1"/>
  <c r="L6789" i="10"/>
  <c r="J6790" i="10"/>
  <c r="M6789" i="10"/>
  <c r="M6790" i="10" l="1"/>
  <c r="J6791" i="10"/>
  <c r="I6791" i="10"/>
  <c r="L6790" i="10"/>
  <c r="L6791" i="10" l="1"/>
  <c r="I6792" i="10"/>
  <c r="J6792" i="10"/>
  <c r="M6791" i="10"/>
  <c r="M6792" i="10" l="1"/>
  <c r="J6793" i="10"/>
  <c r="L6792" i="10"/>
  <c r="I6793" i="10"/>
  <c r="L6793" i="10" l="1"/>
  <c r="I6794" i="10"/>
  <c r="J6794" i="10"/>
  <c r="M6793" i="10"/>
  <c r="M6794" i="10" l="1"/>
  <c r="J6795" i="10"/>
  <c r="I6795" i="10"/>
  <c r="L6794" i="10"/>
  <c r="M6795" i="10" l="1"/>
  <c r="J6796" i="10"/>
  <c r="L6795" i="10"/>
  <c r="I6796" i="10"/>
  <c r="L6796" i="10" l="1"/>
  <c r="I6797" i="10"/>
  <c r="J6797" i="10"/>
  <c r="M6796" i="10"/>
  <c r="M6797" i="10" l="1"/>
  <c r="J6798" i="10"/>
  <c r="L6797" i="10"/>
  <c r="I6798" i="10"/>
  <c r="I6799" i="10" l="1"/>
  <c r="L6798" i="10"/>
  <c r="M6798" i="10"/>
  <c r="J6799" i="10"/>
  <c r="M6799" i="10" l="1"/>
  <c r="J6800" i="10"/>
  <c r="I6800" i="10"/>
  <c r="L6799" i="10"/>
  <c r="L6800" i="10" l="1"/>
  <c r="I6801" i="10"/>
  <c r="J6801" i="10"/>
  <c r="M6800" i="10"/>
  <c r="M6801" i="10" l="1"/>
  <c r="J6802" i="10"/>
  <c r="I6802" i="10"/>
  <c r="L6801" i="10"/>
  <c r="I6803" i="10" l="1"/>
  <c r="L6802" i="10"/>
  <c r="M6802" i="10"/>
  <c r="J6803" i="10"/>
  <c r="J6804" i="10" l="1"/>
  <c r="M6803" i="10"/>
  <c r="I6804" i="10"/>
  <c r="L6803" i="10"/>
  <c r="L6804" i="10" l="1"/>
  <c r="I6805" i="10"/>
  <c r="M6804" i="10"/>
  <c r="J6805" i="10"/>
  <c r="R75" i="10" l="1"/>
  <c r="AB31" i="10" s="1"/>
  <c r="R33" i="10"/>
  <c r="R32" i="10"/>
  <c r="M6805" i="10"/>
  <c r="J6806" i="10"/>
  <c r="Q75" i="10"/>
  <c r="AA31" i="10" s="1"/>
  <c r="Q33" i="10"/>
  <c r="Q32" i="10"/>
  <c r="I6806" i="10"/>
  <c r="L6805" i="10"/>
  <c r="I6807" i="10" l="1"/>
  <c r="L6806" i="10"/>
  <c r="J6807" i="10"/>
  <c r="M6806" i="10"/>
  <c r="J6808" i="10" l="1"/>
  <c r="M6807" i="10"/>
  <c r="L6807" i="10"/>
  <c r="I6808" i="10"/>
  <c r="I6809" i="10" l="1"/>
  <c r="L6808" i="10"/>
  <c r="J6809" i="10"/>
  <c r="M6808" i="10"/>
  <c r="M6809" i="10" l="1"/>
  <c r="J6810" i="10"/>
  <c r="L6809" i="10"/>
  <c r="I6810" i="10"/>
  <c r="L6810" i="10" l="1"/>
  <c r="I6811" i="10"/>
  <c r="M6810" i="10"/>
  <c r="J6811" i="10"/>
  <c r="M6811" i="10" l="1"/>
  <c r="J6812" i="10"/>
  <c r="L6811" i="10"/>
  <c r="I6812" i="10"/>
  <c r="L6812" i="10" l="1"/>
  <c r="I6813" i="10"/>
  <c r="M6812" i="10"/>
  <c r="J6813" i="10"/>
  <c r="M6813" i="10" l="1"/>
  <c r="J6814" i="10"/>
  <c r="I6814" i="10"/>
  <c r="L6813" i="10"/>
  <c r="I6815" i="10" l="1"/>
  <c r="L6814" i="10"/>
  <c r="J6815" i="10"/>
  <c r="M6814" i="10"/>
  <c r="J6816" i="10" l="1"/>
  <c r="M6815" i="10"/>
  <c r="I6816" i="10"/>
  <c r="L6815" i="10"/>
  <c r="I6817" i="10" l="1"/>
  <c r="L6816" i="10"/>
  <c r="J6817" i="10"/>
  <c r="M6816" i="10"/>
  <c r="M6817" i="10" l="1"/>
  <c r="J6818" i="10"/>
  <c r="L6817" i="10"/>
  <c r="I6818" i="10"/>
  <c r="L6818" i="10" l="1"/>
  <c r="I6819" i="10"/>
  <c r="M6818" i="10"/>
  <c r="J6819" i="10"/>
  <c r="J6820" i="10" l="1"/>
  <c r="M6819" i="10"/>
  <c r="L6819" i="10"/>
  <c r="I6820" i="10"/>
  <c r="I6821" i="10" l="1"/>
  <c r="L6820" i="10"/>
  <c r="M6820" i="10"/>
  <c r="J6821" i="10"/>
  <c r="M6821" i="10" l="1"/>
  <c r="J6822" i="10"/>
  <c r="I6822" i="10"/>
  <c r="L6821" i="10"/>
  <c r="I6823" i="10" l="1"/>
  <c r="L6822" i="10"/>
  <c r="J6823" i="10"/>
  <c r="M6822" i="10"/>
  <c r="J6824" i="10" l="1"/>
  <c r="M6823" i="10"/>
  <c r="L6823" i="10"/>
  <c r="I6824" i="10"/>
  <c r="J6825" i="10" l="1"/>
  <c r="M6824" i="10"/>
  <c r="I6825" i="10"/>
  <c r="L6824" i="10"/>
  <c r="L6825" i="10" l="1"/>
  <c r="I6826" i="10"/>
  <c r="J6826" i="10"/>
  <c r="M6825" i="10"/>
  <c r="M6826" i="10" l="1"/>
  <c r="J6827" i="10"/>
  <c r="L6826" i="10"/>
  <c r="I6827" i="10"/>
  <c r="L6827" i="10" l="1"/>
  <c r="I6828" i="10"/>
  <c r="M6827" i="10"/>
  <c r="J6828" i="10"/>
  <c r="M6828" i="10" l="1"/>
  <c r="J6829" i="10"/>
  <c r="L6828" i="10"/>
  <c r="I6829" i="10"/>
  <c r="L6829" i="10" l="1"/>
  <c r="I6830" i="10"/>
  <c r="M6829" i="10"/>
  <c r="J6830" i="10"/>
  <c r="M6830" i="10" l="1"/>
  <c r="J6831" i="10"/>
  <c r="I6831" i="10"/>
  <c r="L6830" i="10"/>
  <c r="L6831" i="10" l="1"/>
  <c r="I6832" i="10"/>
  <c r="M6831" i="10"/>
  <c r="J6832" i="10"/>
  <c r="J6833" i="10" l="1"/>
  <c r="M6832" i="10"/>
  <c r="I6833" i="10"/>
  <c r="L6832" i="10"/>
  <c r="M6833" i="10" l="1"/>
  <c r="J6834" i="10"/>
  <c r="L6833" i="10"/>
  <c r="I6834" i="10"/>
  <c r="L6834" i="10" l="1"/>
  <c r="I6835" i="10"/>
  <c r="M6834" i="10"/>
  <c r="J6835" i="10"/>
  <c r="J6836" i="10" l="1"/>
  <c r="M6835" i="10"/>
  <c r="I6836" i="10"/>
  <c r="L6835" i="10"/>
  <c r="L6836" i="10" l="1"/>
  <c r="I6837" i="10"/>
  <c r="M6836" i="10"/>
  <c r="J6837" i="10"/>
  <c r="M6837" i="10" l="1"/>
  <c r="J6838" i="10"/>
  <c r="I6838" i="10"/>
  <c r="L6837" i="10"/>
  <c r="I6839" i="10" l="1"/>
  <c r="L6838" i="10"/>
  <c r="J6839" i="10"/>
  <c r="M6838" i="10"/>
  <c r="J6840" i="10" l="1"/>
  <c r="M6839" i="10"/>
  <c r="I6840" i="10"/>
  <c r="L6839" i="10"/>
  <c r="I6841" i="10" l="1"/>
  <c r="L6840" i="10"/>
  <c r="J6841" i="10"/>
  <c r="M6840" i="10"/>
  <c r="J6842" i="10" l="1"/>
  <c r="M6841" i="10"/>
  <c r="L6841" i="10"/>
  <c r="I6842" i="10"/>
  <c r="I6843" i="10" l="1"/>
  <c r="L6842" i="10"/>
  <c r="M6842" i="10"/>
  <c r="J6843" i="10"/>
  <c r="M6843" i="10" l="1"/>
  <c r="J6844" i="10"/>
  <c r="L6843" i="10"/>
  <c r="I6844" i="10"/>
  <c r="M6844" i="10" l="1"/>
  <c r="J6845" i="10"/>
  <c r="I6845" i="10"/>
  <c r="L6844" i="10"/>
  <c r="L6845" i="10" l="1"/>
  <c r="I6846" i="10"/>
  <c r="J6846" i="10"/>
  <c r="M6845" i="10"/>
  <c r="J6847" i="10" l="1"/>
  <c r="M6846" i="10"/>
  <c r="I6847" i="10"/>
  <c r="L6846" i="10"/>
  <c r="L6847" i="10" l="1"/>
  <c r="I6848" i="10"/>
  <c r="M6847" i="10"/>
  <c r="J6848" i="10"/>
  <c r="J6849" i="10" l="1"/>
  <c r="M6848" i="10"/>
  <c r="I6849" i="10"/>
  <c r="L6848" i="10"/>
  <c r="I6850" i="10" l="1"/>
  <c r="L6849" i="10"/>
  <c r="J6850" i="10"/>
  <c r="M6849" i="10"/>
  <c r="J6851" i="10" l="1"/>
  <c r="M6850" i="10"/>
  <c r="L6850" i="10"/>
  <c r="I6851" i="10"/>
  <c r="I6852" i="10" l="1"/>
  <c r="L6851" i="10"/>
  <c r="M6851" i="10"/>
  <c r="J6852" i="10"/>
  <c r="M6852" i="10" l="1"/>
  <c r="J6853" i="10"/>
  <c r="L6852" i="10"/>
  <c r="I6853" i="10"/>
  <c r="L6853" i="10" l="1"/>
  <c r="I6854" i="10"/>
  <c r="M6853" i="10"/>
  <c r="J6854" i="10"/>
  <c r="M6854" i="10" l="1"/>
  <c r="J6855" i="10"/>
  <c r="L6854" i="10"/>
  <c r="I6855" i="10"/>
  <c r="L6855" i="10" l="1"/>
  <c r="I6856" i="10"/>
  <c r="J6856" i="10"/>
  <c r="M6855" i="10"/>
  <c r="I6857" i="10" l="1"/>
  <c r="L6856" i="10"/>
  <c r="J6857" i="10"/>
  <c r="M6856" i="10"/>
  <c r="J6858" i="10" l="1"/>
  <c r="M6857" i="10"/>
  <c r="L6857" i="10"/>
  <c r="I6858" i="10"/>
  <c r="L6858" i="10" l="1"/>
  <c r="I6859" i="10"/>
  <c r="M6858" i="10"/>
  <c r="J6859" i="10"/>
  <c r="M6859" i="10" l="1"/>
  <c r="J6860" i="10"/>
  <c r="L6859" i="10"/>
  <c r="I6860" i="10"/>
  <c r="L6860" i="10" l="1"/>
  <c r="I6861" i="10"/>
  <c r="J6861" i="10"/>
  <c r="M6860" i="10"/>
  <c r="I6862" i="10" l="1"/>
  <c r="L6861" i="10"/>
  <c r="M6861" i="10"/>
  <c r="J6862" i="10"/>
  <c r="J6863" i="10" l="1"/>
  <c r="M6862" i="10"/>
  <c r="I6863" i="10"/>
  <c r="L6862" i="10"/>
  <c r="L6863" i="10" l="1"/>
  <c r="I6864" i="10"/>
  <c r="J6864" i="10"/>
  <c r="M6863" i="10"/>
  <c r="L6864" i="10" l="1"/>
  <c r="I6865" i="10"/>
  <c r="J6865" i="10"/>
  <c r="M6864" i="10"/>
  <c r="I6866" i="10" l="1"/>
  <c r="L6865" i="10"/>
  <c r="J6866" i="10"/>
  <c r="M6865" i="10"/>
  <c r="M6866" i="10" l="1"/>
  <c r="AF8" i="10" s="1"/>
  <c r="AF4" i="10"/>
  <c r="R34" i="10"/>
  <c r="R76" i="10"/>
  <c r="AB32" i="10" s="1"/>
  <c r="L6866" i="10"/>
  <c r="AE8" i="10" s="1"/>
  <c r="AE4" i="10"/>
  <c r="Q34" i="10"/>
  <c r="Q76" i="10"/>
  <c r="AA32" i="10" s="1"/>
  <c r="Q44" i="10" l="1"/>
  <c r="R17" i="10" s="1"/>
  <c r="Q43" i="10"/>
  <c r="S17" i="10" s="1"/>
  <c r="Q39" i="10"/>
  <c r="W17" i="10" s="1"/>
  <c r="Q40" i="10"/>
  <c r="V17" i="10" s="1"/>
  <c r="Q45" i="10"/>
  <c r="Q41" i="10"/>
  <c r="U17" i="10" s="1"/>
  <c r="Q38" i="10"/>
  <c r="Q42" i="10"/>
  <c r="T17" i="10" s="1"/>
  <c r="R43" i="10"/>
  <c r="S18" i="10" s="1"/>
  <c r="R39" i="10"/>
  <c r="W18" i="10" s="1"/>
  <c r="R38" i="10"/>
  <c r="R44" i="10"/>
  <c r="R18" i="10" s="1"/>
  <c r="R45" i="10"/>
  <c r="R42" i="10"/>
  <c r="T18" i="10" s="1"/>
  <c r="R41" i="10"/>
  <c r="U18" i="10" s="1"/>
  <c r="R40" i="10"/>
  <c r="V18" i="10" s="1"/>
  <c r="X17" i="10" l="1"/>
  <c r="AE5" i="10"/>
  <c r="AE7" i="10" s="1"/>
  <c r="X18" i="10"/>
  <c r="AF5" i="10"/>
  <c r="AF7" i="10" s="1"/>
</calcChain>
</file>

<file path=xl/sharedStrings.xml><?xml version="1.0" encoding="utf-8"?>
<sst xmlns="http://schemas.openxmlformats.org/spreadsheetml/2006/main" count="269" uniqueCount="137">
  <si>
    <t>MONTHLY RETURNS</t>
  </si>
  <si>
    <t>CUMULATIVE $</t>
  </si>
  <si>
    <t>CUMULATIVE %</t>
  </si>
  <si>
    <t xml:space="preserve">QUARTERLY </t>
  </si>
  <si>
    <t>SORTINO EXCESS RET.</t>
  </si>
  <si>
    <t>DOWNSIDE RISK</t>
  </si>
  <si>
    <t>SEMI-VARIANCE</t>
  </si>
  <si>
    <t>ACTIVE RETURNS</t>
  </si>
  <si>
    <t>DRAWDOWNS</t>
  </si>
  <si>
    <t>(+) BENCH QRT</t>
  </si>
  <si>
    <t>(+) QUARTERS</t>
  </si>
  <si>
    <t>(-) BENCH QRT</t>
  </si>
  <si>
    <t>(-) QUARTERS</t>
  </si>
  <si>
    <t>NAV</t>
  </si>
  <si>
    <t>MKT</t>
  </si>
  <si>
    <t>BENCH</t>
  </si>
  <si>
    <t>ANNUAL</t>
  </si>
  <si>
    <t>Total Months</t>
  </si>
  <si>
    <t>Standard Deviation</t>
  </si>
  <si>
    <t>Downside Risk</t>
  </si>
  <si>
    <t>Excess Return</t>
  </si>
  <si>
    <t>Monthly Arith. Average</t>
  </si>
  <si>
    <t>Monthly Geo. Average</t>
  </si>
  <si>
    <t>Upside Capture</t>
  </si>
  <si>
    <t>Downside Capture</t>
  </si>
  <si>
    <t>Tracking Error</t>
  </si>
  <si>
    <t>Information Ratio</t>
  </si>
  <si>
    <t>Sharpe Ratio</t>
  </si>
  <si>
    <t>R-Squared</t>
  </si>
  <si>
    <t>Semi-Variance</t>
  </si>
  <si>
    <t>% Positive Months</t>
  </si>
  <si>
    <t>1YR</t>
  </si>
  <si>
    <t>6MOS</t>
  </si>
  <si>
    <t>3MOS</t>
  </si>
  <si>
    <t>1MOS</t>
  </si>
  <si>
    <t>Current</t>
  </si>
  <si>
    <t>2YRS</t>
  </si>
  <si>
    <t>3YRS</t>
  </si>
  <si>
    <t>PERFORMANCE DATE</t>
  </si>
  <si>
    <t>MAR</t>
  </si>
  <si>
    <t>Risk Free Rate</t>
  </si>
  <si>
    <t>Inception</t>
  </si>
  <si>
    <t>INCEPTION DATE</t>
  </si>
  <si>
    <t>Maximum Drawdown</t>
  </si>
  <si>
    <t>Avg. Excess Return</t>
  </si>
  <si>
    <t>Active Return vs. Benchmark</t>
  </si>
  <si>
    <t>Beta vs. Benchmark</t>
  </si>
  <si>
    <t>Alpha vs. Benchmark</t>
  </si>
  <si>
    <t>Correlation vs. Benchmark</t>
  </si>
  <si>
    <t xml:space="preserve">PERFORMANCE SUMMARY </t>
  </si>
  <si>
    <t>BENCHMARK</t>
  </si>
  <si>
    <t>PAGE 1</t>
  </si>
  <si>
    <t>PAGE 2</t>
  </si>
  <si>
    <t>GROWTH OF $10,000 - CHART</t>
  </si>
  <si>
    <t>PERFORMANCE SUMMARY GRAPH</t>
  </si>
  <si>
    <t>YTD</t>
  </si>
  <si>
    <t>1yr</t>
  </si>
  <si>
    <t>RISK &amp; PERF. STATS</t>
  </si>
  <si>
    <t>-</t>
  </si>
  <si>
    <t>3yrs</t>
  </si>
  <si>
    <t>2yrs</t>
  </si>
  <si>
    <t>6mos</t>
  </si>
  <si>
    <t>QTD</t>
  </si>
  <si>
    <t>1mos</t>
  </si>
  <si>
    <t>Annualized</t>
  </si>
  <si>
    <t>Cumulative</t>
  </si>
  <si>
    <t>Sortino Ratio</t>
  </si>
  <si>
    <t>5YRS</t>
  </si>
  <si>
    <t>5yrs</t>
  </si>
  <si>
    <t>Date</t>
  </si>
  <si>
    <t>Bloomberg:</t>
  </si>
  <si>
    <t>Total Months:</t>
  </si>
  <si>
    <t>1 Year</t>
  </si>
  <si>
    <t>2 Years</t>
  </si>
  <si>
    <t>3 Years</t>
  </si>
  <si>
    <t>5 Years</t>
  </si>
  <si>
    <t>3 Months</t>
  </si>
  <si>
    <t>Since 3/12/2009</t>
  </si>
  <si>
    <t>HNDL</t>
  </si>
  <si>
    <t>S&amp;P Target Risk Growth Index</t>
  </si>
  <si>
    <t>Portfolio Holdings</t>
  </si>
  <si>
    <t>No risk &amp; performance stats until at least 1 year</t>
  </si>
  <si>
    <t>ROMO Index</t>
  </si>
  <si>
    <t>ROMO: NAV</t>
  </si>
  <si>
    <t>ROMO: Market</t>
  </si>
  <si>
    <t>Data prior to 6/24/2019 is pre inception performance for the Newfound/ ReSolve Robust Equity Momentum TR Index. Solactive AG has obtained the information from public sources believed to be reliable, but no representation or warranty, express or implied, is made that such information is accurate or complete and it should not be relied upon as such. The content is provided on an ”as is” basis. Solactive AG accepts no responsibility or liability for any errors or for any loss from use of this index data or any of the information or data. Past performance is not indicative of future results.</t>
  </si>
  <si>
    <t>NRROMOT Index</t>
  </si>
  <si>
    <t>Newfound/ ReSolve Robust Equity Momentum TR Index</t>
  </si>
  <si>
    <t>NRROMO</t>
  </si>
  <si>
    <t>NRROMO No Fees</t>
  </si>
  <si>
    <t>BB COMP Confirm (no fees)</t>
  </si>
  <si>
    <t>Ann:</t>
  </si>
  <si>
    <t>Agg:</t>
  </si>
  <si>
    <t>10YRS</t>
  </si>
  <si>
    <t>1993 YTD</t>
  </si>
  <si>
    <t>10 Years</t>
  </si>
  <si>
    <t>Return:</t>
  </si>
  <si>
    <t>Std Dev:</t>
  </si>
  <si>
    <t>Sharpe (rf=0%)</t>
  </si>
  <si>
    <t>60/40 Global Balanced (MSCI ACWI/Barclay Aggregate Bond Index)</t>
  </si>
  <si>
    <t>Drawdown NRROMO</t>
  </si>
  <si>
    <t>Drawdown 60/40</t>
  </si>
  <si>
    <t>Account Number</t>
  </si>
  <si>
    <t>Account Name</t>
  </si>
  <si>
    <t>Security Number (Full)</t>
  </si>
  <si>
    <t>Security Description (Short)</t>
  </si>
  <si>
    <t>Traded Market Value</t>
  </si>
  <si>
    <t>Shares/Par</t>
  </si>
  <si>
    <t>NEWFOUND/RESOLVE</t>
  </si>
  <si>
    <t>ISHARES CORE S&amp;P 500 ETF</t>
  </si>
  <si>
    <t>46432F842</t>
  </si>
  <si>
    <t>ISHARES CORE MSCI EAFE ET</t>
  </si>
  <si>
    <t>60/40 Global Balanced  MSCI ACWI Barclay Aggregate Bond Index  CORRECTED</t>
  </si>
  <si>
    <t>ROMO: Market Price</t>
  </si>
  <si>
    <t>S&amp;P Tarket Risk Growth Index</t>
  </si>
  <si>
    <t>Label</t>
  </si>
  <si>
    <t>ID</t>
  </si>
  <si>
    <t>ROMO: MKT</t>
  </si>
  <si>
    <t>n/a</t>
  </si>
  <si>
    <t>Value</t>
  </si>
  <si>
    <t>SPTGGUT Index</t>
  </si>
  <si>
    <t>Expense Ratio:</t>
  </si>
  <si>
    <t>46434G103</t>
  </si>
  <si>
    <t>ISHARES CORE MSCI EMERGIN</t>
  </si>
  <si>
    <t>Asset Group</t>
  </si>
  <si>
    <t>000000005110080</t>
  </si>
  <si>
    <t>464287200</t>
  </si>
  <si>
    <t>MF</t>
  </si>
  <si>
    <t>CA</t>
  </si>
  <si>
    <t>ISHARES 1-3 YEAR TREASURY</t>
  </si>
  <si>
    <t>464287457</t>
  </si>
  <si>
    <t>CASH</t>
  </si>
  <si>
    <t>464287440</t>
  </si>
  <si>
    <t>ISHARES 7-10YEAR</t>
  </si>
  <si>
    <t>Returns for Period Ending 03/31/2021</t>
  </si>
  <si>
    <t>Newfound/ ReSolve Robust Equity Momentum TR Index returns are adjusted for the 0.85% net expense ratio on ROMO (accrued on a daily basis with 252 trading days).</t>
  </si>
  <si>
    <t>2021 YTD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</si>
</sst>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_-&quot;$&quot;* #,##0_-;\-&quot;$&quot;* #,##0_-;_-&quot;$&quot;* &quot;-&quot;??_-;_-@_-"/>
    <numFmt numFmtId="167" formatCode="[$-1009]d/mmm/yy;@"/>
    <numFmt numFmtId="168" formatCode="0.0000%"/>
    <numFmt numFmtId="169" formatCode="#,##0.0000"/>
  </numFmts>
  <fonts count="35">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b/>
      <sz val="10"/>
      <color theme="0"/>
      <name val="Calibri"/>
      <family val="2"/>
      <scheme val="minor"/>
    </font>
    <font>
      <sz val="10"/>
      <color theme="1"/>
      <name val="Calibri"/>
      <family val="2"/>
      <scheme val="minor"/>
    </font>
    <font>
      <b/>
      <sz val="9"/>
      <color theme="1"/>
      <name val="Calibri"/>
      <family val="2"/>
      <scheme val="minor"/>
    </font>
    <font>
      <b/>
      <sz val="9"/>
      <color theme="0"/>
      <name val="Calibri"/>
      <family val="2"/>
      <scheme val="minor"/>
    </font>
    <font>
      <sz val="9"/>
      <color theme="1"/>
      <name val="Calibri"/>
      <family val="2"/>
      <scheme val="minor"/>
    </font>
    <font>
      <i/>
      <sz val="9"/>
      <color theme="1"/>
      <name val="Calibri"/>
      <family val="2"/>
      <scheme val="minor"/>
    </font>
    <font>
      <b/>
      <sz val="9"/>
      <color rgb="FFFF0000"/>
      <name val="Calibri"/>
      <family val="2"/>
      <scheme val="minor"/>
    </font>
    <font>
      <b/>
      <sz val="10"/>
      <name val="Calibri"/>
      <family val="2"/>
      <scheme val="minor"/>
    </font>
    <font>
      <sz val="8"/>
      <color theme="1"/>
      <name val="Calibri"/>
      <family val="2"/>
      <scheme val="minor"/>
    </font>
    <font>
      <sz val="9"/>
      <color rgb="FFFF0000"/>
      <name val="Calibri"/>
      <family val="2"/>
      <scheme val="minor"/>
    </font>
    <font>
      <b/>
      <i/>
      <sz val="9"/>
      <color theme="1"/>
      <name val="Calibri"/>
      <family val="2"/>
      <scheme val="minor"/>
    </font>
    <font>
      <sz val="8"/>
      <color rgb="FF000000"/>
      <name val="Helvetica LT Std Light"/>
      <family val="2"/>
    </font>
    <font>
      <b/>
      <sz val="7"/>
      <color rgb="FF000000"/>
      <name val="Helvetica LT Std"/>
      <family val="2"/>
    </font>
    <font>
      <sz val="8"/>
      <name val="Arial"/>
      <family val="2"/>
    </font>
    <font>
      <b/>
      <sz val="8"/>
      <color rgb="FFFF0000"/>
      <name val="Calibri"/>
      <family val="2"/>
      <scheme val="minor"/>
    </font>
    <font>
      <sz val="8"/>
      <color rgb="FF000000"/>
      <name val="Source Sans Pro Light"/>
      <family val="2"/>
    </font>
    <font>
      <sz val="7.5"/>
      <color rgb="FF000000"/>
      <name val="Trade Gothic LT Std Light"/>
      <family val="3"/>
    </font>
    <font>
      <sz val="8"/>
      <color theme="1"/>
      <name val="Trade Gothic LT Std Light"/>
      <family val="3"/>
    </font>
    <font>
      <b/>
      <sz val="16"/>
      <color theme="0"/>
      <name val="Calibri"/>
      <family val="2"/>
      <scheme val="minor"/>
    </font>
    <font>
      <b/>
      <sz val="8"/>
      <color rgb="FF025C78"/>
      <name val="Proxima Nova Rg"/>
      <family val="3"/>
    </font>
    <font>
      <b/>
      <sz val="8"/>
      <color rgb="FF000000"/>
      <name val="Calibri"/>
      <family val="2"/>
      <scheme val="minor"/>
    </font>
    <font>
      <sz val="9"/>
      <color rgb="FF000000"/>
      <name val="Source Sans Pro Light"/>
      <family val="2"/>
    </font>
    <font>
      <sz val="8"/>
      <color rgb="FF000000"/>
      <name val="Proxima Nova Lt"/>
      <family val="3"/>
    </font>
    <font>
      <sz val="8"/>
      <color theme="1"/>
      <name val="Proxima Nova Cn Lt"/>
      <family val="3"/>
    </font>
    <font>
      <sz val="7.5"/>
      <name val="Trade Gothic LT Std Light"/>
      <family val="3"/>
    </font>
    <font>
      <sz val="8"/>
      <color rgb="FFFF0000"/>
      <name val="Calibri"/>
      <family val="2"/>
      <scheme val="minor"/>
    </font>
    <font>
      <b/>
      <sz val="11"/>
      <color rgb="FFFF0000"/>
      <name val="Calibri"/>
      <family val="2"/>
      <scheme val="minor"/>
    </font>
    <font>
      <i/>
      <sz val="11"/>
      <color rgb="FFFF0000"/>
      <name val="Calibri"/>
      <family val="2"/>
      <scheme val="minor"/>
    </font>
    <font>
      <sz val="11"/>
      <color rgb="FFFF0000"/>
      <name val="Calibri"/>
      <family val="2"/>
      <scheme val="minor"/>
    </font>
    <font>
      <b/>
      <sz val="10"/>
      <name val="Arial"/>
      <family val="2"/>
    </font>
    <font>
      <sz val="10"/>
      <color rgb="FFFF0000"/>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rgb="FF005A7F"/>
        <bgColor indexed="64"/>
      </patternFill>
    </fill>
    <fill>
      <patternFill patternType="solid">
        <fgColor theme="1"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indexed="9"/>
        <bgColor indexed="64"/>
      </patternFill>
    </fill>
    <fill>
      <patternFill patternType="solid">
        <fgColor rgb="FF92D050"/>
        <bgColor indexed="64"/>
      </patternFill>
    </fill>
  </fills>
  <borders count="82">
    <border>
      <left/>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diagonal/>
    </border>
    <border>
      <left style="thin">
        <color indexed="64"/>
      </left>
      <right style="thin">
        <color indexed="64"/>
      </right>
      <top style="thin">
        <color theme="0" tint="-0.14999847407452621"/>
      </top>
      <bottom style="thin">
        <color theme="0" tint="-0.14999847407452621"/>
      </bottom>
      <diagonal/>
    </border>
    <border>
      <left style="thin">
        <color indexed="64"/>
      </left>
      <right style="thin">
        <color indexed="64"/>
      </right>
      <top style="thin">
        <color theme="0" tint="-0.14996795556505021"/>
      </top>
      <bottom style="thin">
        <color theme="0" tint="-0.14999847407452621"/>
      </bottom>
      <diagonal/>
    </border>
    <border>
      <left style="thin">
        <color indexed="64"/>
      </left>
      <right style="thin">
        <color indexed="64"/>
      </right>
      <top/>
      <bottom style="thin">
        <color theme="0" tint="-0.1499679555650502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rgb="FFD9D9D9"/>
      </bottom>
      <diagonal/>
    </border>
    <border>
      <left/>
      <right style="medium">
        <color indexed="64"/>
      </right>
      <top style="thin">
        <color indexed="64"/>
      </top>
      <bottom style="thin">
        <color rgb="FFD9D9D9"/>
      </bottom>
      <diagonal/>
    </border>
    <border>
      <left style="medium">
        <color indexed="64"/>
      </left>
      <right style="thin">
        <color indexed="64"/>
      </right>
      <top style="thin">
        <color indexed="64"/>
      </top>
      <bottom/>
      <diagonal/>
    </border>
    <border>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medium">
        <color indexed="64"/>
      </left>
      <right/>
      <top style="thin">
        <color rgb="FFD9D9D9"/>
      </top>
      <bottom style="thin">
        <color rgb="FFD9D9D9"/>
      </bottom>
      <diagonal/>
    </border>
    <border>
      <left/>
      <right style="medium">
        <color indexed="64"/>
      </right>
      <top style="thin">
        <color rgb="FFD9D9D9"/>
      </top>
      <bottom style="thin">
        <color rgb="FFD9D9D9"/>
      </bottom>
      <diagonal/>
    </border>
    <border>
      <left style="medium">
        <color indexed="64"/>
      </left>
      <right style="thin">
        <color indexed="64"/>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indexed="64"/>
      </right>
      <top style="thin">
        <color theme="0" tint="-0.14996795556505021"/>
      </top>
      <bottom style="thin">
        <color theme="0" tint="-0.14996795556505021"/>
      </bottom>
      <diagonal/>
    </border>
    <border>
      <left style="medium">
        <color indexed="64"/>
      </left>
      <right style="thin">
        <color indexed="64"/>
      </right>
      <top/>
      <bottom style="medium">
        <color indexed="64"/>
      </bottom>
      <diagonal/>
    </border>
    <border>
      <left style="thin">
        <color indexed="64"/>
      </left>
      <right style="thin">
        <color indexed="64"/>
      </right>
      <top style="thin">
        <color theme="0" tint="-0.14996795556505021"/>
      </top>
      <bottom style="medium">
        <color indexed="64"/>
      </bottom>
      <diagonal/>
    </border>
    <border>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style="thin">
        <color theme="0" tint="-0.14996795556505021"/>
      </left>
      <right style="medium">
        <color indexed="64"/>
      </right>
      <top style="thin">
        <color theme="0" tint="-0.1499679555650502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theme="0" tint="-0.14996795556505021"/>
      </top>
      <bottom style="thin">
        <color theme="0" tint="-0.14996795556505021"/>
      </bottom>
      <diagonal/>
    </border>
    <border>
      <left style="medium">
        <color indexed="64"/>
      </left>
      <right/>
      <top style="thin">
        <color theme="0" tint="-0.14996795556505021"/>
      </top>
      <bottom style="medium">
        <color indexed="64"/>
      </bottom>
      <diagonal/>
    </border>
    <border>
      <left style="medium">
        <color indexed="64"/>
      </left>
      <right style="thin">
        <color theme="0" tint="-0.14996795556505021"/>
      </right>
      <top style="thin">
        <color theme="0" tint="-0.14996795556505021"/>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theme="0" tint="-0.14999847407452621"/>
      </top>
      <bottom style="thin">
        <color theme="0" tint="-0.14996795556505021"/>
      </bottom>
      <diagonal/>
    </border>
    <border>
      <left/>
      <right style="medium">
        <color indexed="64"/>
      </right>
      <top style="thin">
        <color theme="0" tint="-0.14999847407452621"/>
      </top>
      <bottom style="thin">
        <color theme="0" tint="-0.14996795556505021"/>
      </bottom>
      <diagonal/>
    </border>
    <border>
      <left style="medium">
        <color indexed="64"/>
      </left>
      <right style="thin">
        <color theme="0" tint="-0.14996795556505021"/>
      </right>
      <top/>
      <bottom style="thin">
        <color theme="0" tint="-0.14996795556505021"/>
      </bottom>
      <diagonal/>
    </border>
    <border>
      <left/>
      <right/>
      <top/>
      <bottom style="thin">
        <color theme="0" tint="-0.14996795556505021"/>
      </bottom>
      <diagonal/>
    </border>
    <border>
      <left/>
      <right style="medium">
        <color indexed="64"/>
      </right>
      <top/>
      <bottom style="thin">
        <color theme="0" tint="-0.1499679555650502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theme="0" tint="-0.14996795556505021"/>
      </top>
      <bottom style="medium">
        <color indexed="64"/>
      </bottom>
      <diagonal/>
    </border>
    <border>
      <left/>
      <right style="medium">
        <color indexed="64"/>
      </right>
      <top style="thin">
        <color theme="0" tint="-0.14996795556505021"/>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top style="medium">
        <color indexed="64"/>
      </top>
      <bottom style="thin">
        <color theme="0" tint="-0.14996795556505021"/>
      </bottom>
      <diagonal/>
    </border>
    <border>
      <left style="thin">
        <color indexed="64"/>
      </left>
      <right/>
      <top style="medium">
        <color indexed="64"/>
      </top>
      <bottom style="medium">
        <color indexed="64"/>
      </bottom>
      <diagonal/>
    </border>
    <border>
      <left style="thin">
        <color theme="0" tint="-0.14996795556505021"/>
      </left>
      <right style="medium">
        <color indexed="64"/>
      </right>
      <top style="thin">
        <color indexed="64"/>
      </top>
      <bottom style="thin">
        <color theme="0" tint="-0.14996795556505021"/>
      </bottom>
      <diagonal/>
    </border>
    <border>
      <left style="medium">
        <color indexed="64"/>
      </left>
      <right/>
      <top/>
      <bottom style="thin">
        <color indexed="64"/>
      </bottom>
      <diagonal/>
    </border>
    <border>
      <left style="medium">
        <color indexed="64"/>
      </left>
      <right/>
      <top style="thin">
        <color rgb="FFD9D9D9"/>
      </top>
      <bottom style="thin">
        <color indexed="64"/>
      </bottom>
      <diagonal/>
    </border>
    <border>
      <left/>
      <right style="medium">
        <color indexed="64"/>
      </right>
      <top style="thin">
        <color rgb="FFD9D9D9"/>
      </top>
      <bottom style="thin">
        <color indexed="64"/>
      </bottom>
      <diagonal/>
    </border>
    <border>
      <left style="medium">
        <color indexed="64"/>
      </left>
      <right/>
      <top style="thin">
        <color rgb="FFD9D9D9"/>
      </top>
      <bottom/>
      <diagonal/>
    </border>
    <border>
      <left/>
      <right style="medium">
        <color indexed="64"/>
      </right>
      <top style="thin">
        <color rgb="FFD9D9D9"/>
      </top>
      <bottom/>
      <diagonal/>
    </border>
  </borders>
  <cellStyleXfs count="8">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44" fontId="1" fillId="0" borderId="0" applyFont="0" applyFill="0" applyBorder="0" applyAlignment="0" applyProtection="0"/>
  </cellStyleXfs>
  <cellXfs count="337">
    <xf numFmtId="0" fontId="0" fillId="0" borderId="0" xfId="0"/>
    <xf numFmtId="0" fontId="0" fillId="2" borderId="0" xfId="0" applyFill="1" applyAlignment="1">
      <alignment horizontal="center"/>
    </xf>
    <xf numFmtId="0" fontId="0" fillId="2" borderId="0" xfId="0" applyFill="1"/>
    <xf numFmtId="0" fontId="5" fillId="2" borderId="0" xfId="0" applyFont="1" applyFill="1"/>
    <xf numFmtId="0" fontId="3" fillId="2" borderId="0" xfId="0" applyFont="1" applyFill="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wrapText="1"/>
    </xf>
    <xf numFmtId="0" fontId="7" fillId="4" borderId="0" xfId="0" applyFont="1" applyFill="1" applyAlignment="1">
      <alignment horizontal="center" vertical="center"/>
    </xf>
    <xf numFmtId="0" fontId="8" fillId="2" borderId="0" xfId="0" applyFont="1" applyFill="1" applyAlignment="1">
      <alignment horizontal="center"/>
    </xf>
    <xf numFmtId="10" fontId="8" fillId="2" borderId="0" xfId="3" applyNumberFormat="1" applyFont="1" applyFill="1" applyAlignment="1">
      <alignment horizontal="center"/>
    </xf>
    <xf numFmtId="0" fontId="8" fillId="2" borderId="0" xfId="0" applyFont="1" applyFill="1"/>
    <xf numFmtId="0" fontId="7" fillId="2" borderId="0" xfId="0" applyFont="1" applyFill="1" applyAlignment="1">
      <alignment horizontal="center"/>
    </xf>
    <xf numFmtId="2" fontId="8" fillId="2" borderId="0" xfId="0" applyNumberFormat="1" applyFont="1" applyFill="1" applyAlignment="1">
      <alignment horizontal="center"/>
    </xf>
    <xf numFmtId="0" fontId="7" fillId="4" borderId="10" xfId="0" applyFont="1" applyFill="1" applyBorder="1" applyAlignment="1">
      <alignment horizontal="center" vertical="center"/>
    </xf>
    <xf numFmtId="166" fontId="8" fillId="2" borderId="10" xfId="2" applyNumberFormat="1" applyFont="1" applyFill="1" applyBorder="1"/>
    <xf numFmtId="10" fontId="8" fillId="2" borderId="10" xfId="2" applyNumberFormat="1" applyFont="1" applyFill="1" applyBorder="1"/>
    <xf numFmtId="10" fontId="8" fillId="2" borderId="10" xfId="3" applyNumberFormat="1" applyFont="1" applyFill="1" applyBorder="1" applyAlignment="1">
      <alignment horizontal="center"/>
    </xf>
    <xf numFmtId="10" fontId="8" fillId="2" borderId="10" xfId="3" applyNumberFormat="1" applyFont="1" applyFill="1" applyBorder="1"/>
    <xf numFmtId="0" fontId="8" fillId="2" borderId="10" xfId="0" applyFont="1" applyFill="1" applyBorder="1"/>
    <xf numFmtId="0" fontId="8" fillId="2" borderId="10" xfId="0" applyFont="1" applyFill="1" applyBorder="1" applyAlignment="1">
      <alignment horizontal="center"/>
    </xf>
    <xf numFmtId="0" fontId="7" fillId="5" borderId="4" xfId="0" applyFont="1" applyFill="1" applyBorder="1" applyAlignment="1">
      <alignment horizontal="center" vertical="center" wrapText="1"/>
    </xf>
    <xf numFmtId="0" fontId="8" fillId="2" borderId="4" xfId="0" applyFont="1" applyFill="1" applyBorder="1" applyAlignment="1">
      <alignment horizontal="center"/>
    </xf>
    <xf numFmtId="0" fontId="8" fillId="2" borderId="4" xfId="0" applyFont="1" applyFill="1" applyBorder="1"/>
    <xf numFmtId="166" fontId="8" fillId="2" borderId="4" xfId="2" applyNumberFormat="1" applyFont="1" applyFill="1" applyBorder="1"/>
    <xf numFmtId="10" fontId="8" fillId="2" borderId="4" xfId="2" applyNumberFormat="1" applyFont="1" applyFill="1" applyBorder="1"/>
    <xf numFmtId="10" fontId="8" fillId="2" borderId="4" xfId="3" applyNumberFormat="1" applyFont="1" applyFill="1" applyBorder="1"/>
    <xf numFmtId="0" fontId="5" fillId="0" borderId="0" xfId="0" applyFont="1"/>
    <xf numFmtId="0" fontId="8" fillId="0" borderId="0" xfId="0" applyFont="1"/>
    <xf numFmtId="0" fontId="6" fillId="0" borderId="0" xfId="0" applyFont="1" applyAlignment="1">
      <alignment vertical="center" wrapText="1"/>
    </xf>
    <xf numFmtId="0" fontId="8" fillId="0" borderId="4" xfId="0" applyFont="1" applyBorder="1" applyAlignment="1">
      <alignment horizontal="center"/>
    </xf>
    <xf numFmtId="166" fontId="6" fillId="0" borderId="10" xfId="2" applyNumberFormat="1" applyFont="1" applyBorder="1" applyAlignment="1">
      <alignment horizontal="center"/>
    </xf>
    <xf numFmtId="166" fontId="6" fillId="0" borderId="0" xfId="3" applyNumberFormat="1" applyFont="1" applyAlignment="1">
      <alignment horizontal="center" wrapText="1"/>
    </xf>
    <xf numFmtId="166" fontId="6" fillId="0" borderId="4" xfId="2" applyNumberFormat="1" applyFont="1" applyBorder="1" applyAlignment="1">
      <alignment horizontal="center"/>
    </xf>
    <xf numFmtId="0" fontId="5" fillId="0" borderId="0" xfId="0" applyFont="1" applyAlignment="1">
      <alignment horizontal="center"/>
    </xf>
    <xf numFmtId="10" fontId="8" fillId="0" borderId="10" xfId="2" applyNumberFormat="1" applyFont="1" applyBorder="1" applyAlignment="1">
      <alignment horizontal="center"/>
    </xf>
    <xf numFmtId="10" fontId="6" fillId="0" borderId="0" xfId="3" applyNumberFormat="1" applyFont="1" applyAlignment="1">
      <alignment horizontal="center" wrapText="1"/>
    </xf>
    <xf numFmtId="10" fontId="8" fillId="0" borderId="4" xfId="2" applyNumberFormat="1" applyFont="1" applyBorder="1" applyAlignment="1">
      <alignment horizontal="center"/>
    </xf>
    <xf numFmtId="10" fontId="8" fillId="0" borderId="10" xfId="3" applyNumberFormat="1" applyFont="1" applyBorder="1" applyAlignment="1">
      <alignment horizontal="center"/>
    </xf>
    <xf numFmtId="10" fontId="8" fillId="0" borderId="4" xfId="3" applyNumberFormat="1" applyFont="1" applyBorder="1" applyAlignment="1">
      <alignment horizontal="center"/>
    </xf>
    <xf numFmtId="0" fontId="8" fillId="0" borderId="0" xfId="0" applyFont="1" applyAlignment="1">
      <alignment horizontal="center"/>
    </xf>
    <xf numFmtId="0" fontId="8" fillId="0" borderId="10" xfId="0" applyFont="1" applyBorder="1" applyAlignment="1">
      <alignment horizontal="center"/>
    </xf>
    <xf numFmtId="0" fontId="8" fillId="0" borderId="10" xfId="0" applyFont="1" applyBorder="1"/>
    <xf numFmtId="0" fontId="8" fillId="0" borderId="4" xfId="0" applyFont="1" applyBorder="1"/>
    <xf numFmtId="0" fontId="0" fillId="0" borderId="12" xfId="0" applyBorder="1"/>
    <xf numFmtId="166" fontId="8" fillId="0" borderId="10" xfId="2" applyNumberFormat="1" applyFont="1" applyBorder="1" applyAlignment="1">
      <alignment horizontal="center"/>
    </xf>
    <xf numFmtId="166" fontId="8" fillId="0" borderId="0" xfId="2" applyNumberFormat="1" applyFont="1" applyAlignment="1">
      <alignment horizontal="center"/>
    </xf>
    <xf numFmtId="166" fontId="8" fillId="0" borderId="4" xfId="2" applyNumberFormat="1" applyFont="1" applyBorder="1" applyAlignment="1">
      <alignment horizontal="center"/>
    </xf>
    <xf numFmtId="10" fontId="5" fillId="0" borderId="0" xfId="3" applyNumberFormat="1" applyFont="1" applyAlignment="1">
      <alignment horizontal="center"/>
    </xf>
    <xf numFmtId="10" fontId="8" fillId="0" borderId="0" xfId="2" applyNumberFormat="1" applyFont="1" applyAlignment="1">
      <alignment horizontal="center"/>
    </xf>
    <xf numFmtId="10" fontId="8" fillId="0" borderId="0" xfId="3" applyNumberFormat="1" applyFont="1" applyAlignment="1">
      <alignment horizontal="center"/>
    </xf>
    <xf numFmtId="10" fontId="8" fillId="0" borderId="9" xfId="3" applyNumberFormat="1" applyFont="1" applyBorder="1" applyAlignment="1">
      <alignment horizontal="center"/>
    </xf>
    <xf numFmtId="0" fontId="0" fillId="0" borderId="5" xfId="0" applyBorder="1"/>
    <xf numFmtId="10" fontId="8" fillId="0" borderId="8" xfId="3" applyNumberFormat="1" applyFont="1" applyBorder="1" applyAlignment="1">
      <alignment horizontal="center"/>
    </xf>
    <xf numFmtId="10" fontId="8" fillId="0" borderId="5" xfId="3" applyNumberFormat="1" applyFont="1" applyBorder="1" applyAlignment="1">
      <alignment horizontal="center"/>
    </xf>
    <xf numFmtId="0" fontId="8" fillId="0" borderId="5" xfId="0" applyFont="1" applyBorder="1"/>
    <xf numFmtId="10" fontId="9" fillId="0" borderId="0" xfId="3" applyNumberFormat="1" applyFont="1" applyAlignment="1">
      <alignment horizontal="center"/>
    </xf>
    <xf numFmtId="10" fontId="8" fillId="0" borderId="10" xfId="3" applyNumberFormat="1" applyFont="1" applyBorder="1"/>
    <xf numFmtId="10" fontId="8" fillId="0" borderId="4" xfId="3" applyNumberFormat="1" applyFont="1" applyBorder="1"/>
    <xf numFmtId="0" fontId="8" fillId="0" borderId="9" xfId="0" applyFont="1" applyBorder="1"/>
    <xf numFmtId="0" fontId="0" fillId="0" borderId="0" xfId="0" applyAlignment="1">
      <alignment horizontal="center"/>
    </xf>
    <xf numFmtId="0" fontId="0" fillId="0" borderId="5" xfId="0" applyBorder="1" applyAlignment="1">
      <alignment horizontal="center"/>
    </xf>
    <xf numFmtId="0" fontId="8" fillId="0" borderId="5" xfId="0" applyFont="1" applyBorder="1" applyAlignment="1">
      <alignment horizontal="center"/>
    </xf>
    <xf numFmtId="166" fontId="8" fillId="0" borderId="10" xfId="2" applyNumberFormat="1" applyFont="1" applyBorder="1"/>
    <xf numFmtId="166" fontId="8" fillId="0" borderId="4" xfId="2" applyNumberFormat="1" applyFont="1" applyBorder="1"/>
    <xf numFmtId="10" fontId="8" fillId="0" borderId="10" xfId="2" applyNumberFormat="1" applyFont="1" applyBorder="1"/>
    <xf numFmtId="10" fontId="8" fillId="0" borderId="4" xfId="2" applyNumberFormat="1" applyFont="1" applyBorder="1"/>
    <xf numFmtId="167" fontId="3" fillId="2" borderId="1" xfId="0" applyNumberFormat="1" applyFont="1" applyFill="1" applyBorder="1" applyAlignment="1">
      <alignment horizontal="right" vertical="center"/>
    </xf>
    <xf numFmtId="167" fontId="3" fillId="2" borderId="1" xfId="0" applyNumberFormat="1" applyFont="1" applyFill="1" applyBorder="1" applyAlignment="1">
      <alignment horizontal="right" vertical="center" wrapText="1"/>
    </xf>
    <xf numFmtId="167" fontId="3" fillId="0" borderId="1" xfId="0" applyNumberFormat="1" applyFont="1" applyBorder="1" applyAlignment="1">
      <alignment horizontal="right" vertical="center"/>
    </xf>
    <xf numFmtId="0" fontId="5" fillId="0" borderId="1" xfId="0" applyFont="1" applyBorder="1"/>
    <xf numFmtId="0" fontId="0" fillId="0" borderId="1" xfId="0" applyBorder="1" applyAlignment="1">
      <alignment horizontal="center"/>
    </xf>
    <xf numFmtId="0" fontId="0" fillId="0" borderId="11" xfId="0" applyBorder="1" applyAlignment="1">
      <alignment horizontal="center"/>
    </xf>
    <xf numFmtId="0" fontId="0" fillId="2" borderId="1" xfId="0" applyFill="1" applyBorder="1" applyAlignment="1">
      <alignment horizontal="center"/>
    </xf>
    <xf numFmtId="10" fontId="7" fillId="4" borderId="10" xfId="3" applyNumberFormat="1" applyFont="1" applyFill="1" applyBorder="1" applyAlignment="1">
      <alignment horizontal="center" vertical="center"/>
    </xf>
    <xf numFmtId="10" fontId="7" fillId="4" borderId="0" xfId="3" applyNumberFormat="1" applyFont="1" applyFill="1" applyAlignment="1">
      <alignment horizontal="center" vertical="center"/>
    </xf>
    <xf numFmtId="10" fontId="7" fillId="5" borderId="4" xfId="3" applyNumberFormat="1" applyFont="1" applyFill="1" applyBorder="1" applyAlignment="1">
      <alignment horizontal="center" vertical="center" wrapText="1"/>
    </xf>
    <xf numFmtId="10" fontId="6" fillId="0" borderId="10" xfId="3" applyNumberFormat="1" applyFont="1" applyBorder="1" applyAlignment="1">
      <alignment horizontal="center" wrapText="1"/>
    </xf>
    <xf numFmtId="10" fontId="4" fillId="4" borderId="10" xfId="3" applyNumberFormat="1" applyFont="1" applyFill="1" applyBorder="1" applyAlignment="1">
      <alignment horizontal="center" vertical="center"/>
    </xf>
    <xf numFmtId="10" fontId="4" fillId="4" borderId="0" xfId="3" applyNumberFormat="1" applyFont="1" applyFill="1" applyAlignment="1">
      <alignment horizontal="center" vertical="center"/>
    </xf>
    <xf numFmtId="10" fontId="4" fillId="5" borderId="4" xfId="3" applyNumberFormat="1" applyFont="1" applyFill="1" applyBorder="1" applyAlignment="1">
      <alignment horizontal="center" vertical="center" wrapText="1"/>
    </xf>
    <xf numFmtId="164" fontId="8" fillId="0" borderId="7" xfId="2" applyFont="1" applyBorder="1"/>
    <xf numFmtId="15" fontId="13" fillId="7" borderId="7" xfId="0" applyNumberFormat="1" applyFont="1" applyFill="1" applyBorder="1" applyAlignment="1">
      <alignment horizontal="center"/>
    </xf>
    <xf numFmtId="0" fontId="10" fillId="7" borderId="7" xfId="0" applyFont="1" applyFill="1" applyBorder="1" applyAlignment="1">
      <alignment horizontal="right"/>
    </xf>
    <xf numFmtId="0" fontId="10" fillId="7" borderId="7" xfId="0" applyFont="1" applyFill="1" applyBorder="1" applyAlignment="1">
      <alignment horizontal="right" vertical="center"/>
    </xf>
    <xf numFmtId="15" fontId="10" fillId="6" borderId="7" xfId="0" applyNumberFormat="1" applyFont="1" applyFill="1" applyBorder="1" applyAlignment="1">
      <alignment horizontal="center"/>
    </xf>
    <xf numFmtId="2" fontId="7" fillId="4" borderId="10" xfId="0" applyNumberFormat="1" applyFont="1" applyFill="1" applyBorder="1" applyAlignment="1">
      <alignment horizontal="center" vertical="center"/>
    </xf>
    <xf numFmtId="2" fontId="7" fillId="4" borderId="0" xfId="0" applyNumberFormat="1" applyFont="1" applyFill="1" applyAlignment="1">
      <alignment horizontal="center" vertical="center"/>
    </xf>
    <xf numFmtId="2" fontId="7" fillId="5" borderId="4" xfId="0" applyNumberFormat="1" applyFont="1" applyFill="1" applyBorder="1" applyAlignment="1">
      <alignment horizontal="center" vertical="center" wrapText="1"/>
    </xf>
    <xf numFmtId="2" fontId="6" fillId="0" borderId="0" xfId="3" applyNumberFormat="1" applyFont="1" applyAlignment="1">
      <alignment horizontal="center" wrapText="1"/>
    </xf>
    <xf numFmtId="2" fontId="8" fillId="0" borderId="10" xfId="1" applyNumberFormat="1" applyFont="1" applyBorder="1" applyAlignment="1">
      <alignment horizontal="center"/>
    </xf>
    <xf numFmtId="2" fontId="8" fillId="0" borderId="0" xfId="3" applyNumberFormat="1" applyFont="1" applyAlignment="1">
      <alignment horizontal="center"/>
    </xf>
    <xf numFmtId="2" fontId="8" fillId="0" borderId="4" xfId="1" applyNumberFormat="1" applyFont="1" applyBorder="1" applyAlignment="1">
      <alignment horizontal="center"/>
    </xf>
    <xf numFmtId="2" fontId="8" fillId="0" borderId="8" xfId="1" applyNumberFormat="1" applyFont="1" applyBorder="1" applyAlignment="1">
      <alignment horizontal="center"/>
    </xf>
    <xf numFmtId="2" fontId="8" fillId="0" borderId="5" xfId="3" applyNumberFormat="1" applyFont="1" applyBorder="1" applyAlignment="1">
      <alignment horizontal="center"/>
    </xf>
    <xf numFmtId="2" fontId="8" fillId="0" borderId="4" xfId="0" applyNumberFormat="1" applyFont="1" applyBorder="1"/>
    <xf numFmtId="2" fontId="8" fillId="0" borderId="10" xfId="0" applyNumberFormat="1" applyFont="1" applyBorder="1"/>
    <xf numFmtId="2" fontId="8" fillId="0" borderId="9" xfId="0" applyNumberFormat="1" applyFont="1" applyBorder="1"/>
    <xf numFmtId="2" fontId="8" fillId="0" borderId="0" xfId="0" applyNumberFormat="1" applyFont="1" applyAlignment="1">
      <alignment horizontal="center"/>
    </xf>
    <xf numFmtId="2" fontId="8" fillId="2" borderId="10" xfId="0" applyNumberFormat="1" applyFont="1" applyFill="1" applyBorder="1"/>
    <xf numFmtId="2" fontId="8" fillId="2" borderId="4" xfId="0" applyNumberFormat="1" applyFont="1" applyFill="1" applyBorder="1"/>
    <xf numFmtId="2" fontId="6" fillId="0" borderId="10" xfId="0" applyNumberFormat="1" applyFont="1" applyBorder="1" applyAlignment="1">
      <alignment horizontal="center"/>
    </xf>
    <xf numFmtId="2" fontId="6" fillId="0" borderId="4" xfId="0" applyNumberFormat="1" applyFont="1" applyBorder="1" applyAlignment="1">
      <alignment horizontal="center"/>
    </xf>
    <xf numFmtId="2" fontId="6" fillId="0" borderId="10" xfId="3" applyNumberFormat="1" applyFont="1" applyBorder="1" applyAlignment="1">
      <alignment horizontal="center" wrapText="1"/>
    </xf>
    <xf numFmtId="2" fontId="8" fillId="0" borderId="10" xfId="3" applyNumberFormat="1" applyFont="1" applyBorder="1" applyAlignment="1">
      <alignment horizontal="center"/>
    </xf>
    <xf numFmtId="2" fontId="8" fillId="0" borderId="8" xfId="3" applyNumberFormat="1" applyFont="1" applyBorder="1" applyAlignment="1">
      <alignment horizontal="center"/>
    </xf>
    <xf numFmtId="2" fontId="7" fillId="4" borderId="10" xfId="1" applyNumberFormat="1" applyFont="1" applyFill="1" applyBorder="1" applyAlignment="1">
      <alignment horizontal="center" vertical="center"/>
    </xf>
    <xf numFmtId="2" fontId="8" fillId="0" borderId="0" xfId="1" applyNumberFormat="1" applyFont="1" applyAlignment="1">
      <alignment horizontal="center"/>
    </xf>
    <xf numFmtId="2" fontId="8" fillId="0" borderId="5" xfId="1" applyNumberFormat="1" applyFont="1" applyBorder="1" applyAlignment="1">
      <alignment horizontal="center"/>
    </xf>
    <xf numFmtId="2" fontId="8" fillId="2" borderId="10" xfId="1" applyNumberFormat="1" applyFont="1" applyFill="1" applyBorder="1" applyAlignment="1">
      <alignment horizontal="center"/>
    </xf>
    <xf numFmtId="10" fontId="5" fillId="0" borderId="1" xfId="3" applyNumberFormat="1" applyFont="1" applyBorder="1" applyAlignment="1">
      <alignment horizontal="center"/>
    </xf>
    <xf numFmtId="10" fontId="5" fillId="0" borderId="1" xfId="0" applyNumberFormat="1" applyFont="1" applyBorder="1" applyAlignment="1">
      <alignment horizontal="center"/>
    </xf>
    <xf numFmtId="2" fontId="5" fillId="0" borderId="1" xfId="1" applyNumberFormat="1" applyFont="1" applyBorder="1" applyAlignment="1">
      <alignment horizontal="center"/>
    </xf>
    <xf numFmtId="2" fontId="5" fillId="0" borderId="1" xfId="3" applyNumberFormat="1" applyFont="1" applyBorder="1" applyAlignment="1">
      <alignment horizontal="center"/>
    </xf>
    <xf numFmtId="9" fontId="5" fillId="0" borderId="1" xfId="3" applyFont="1" applyBorder="1" applyAlignment="1">
      <alignment horizontal="center"/>
    </xf>
    <xf numFmtId="2" fontId="5" fillId="0" borderId="1" xfId="0" applyNumberFormat="1" applyFont="1" applyBorder="1" applyAlignment="1">
      <alignment horizontal="center"/>
    </xf>
    <xf numFmtId="2" fontId="5" fillId="0" borderId="0" xfId="0" applyNumberFormat="1" applyFont="1" applyAlignment="1">
      <alignment horizontal="center"/>
    </xf>
    <xf numFmtId="167" fontId="6" fillId="9" borderId="6" xfId="0" applyNumberFormat="1" applyFont="1" applyFill="1" applyBorder="1" applyAlignment="1">
      <alignment horizontal="right" vertical="center"/>
    </xf>
    <xf numFmtId="167" fontId="6" fillId="9" borderId="1" xfId="0" applyNumberFormat="1" applyFont="1" applyFill="1" applyBorder="1" applyAlignment="1">
      <alignment horizontal="right" vertical="center" wrapText="1"/>
    </xf>
    <xf numFmtId="167" fontId="10" fillId="8" borderId="1" xfId="0" applyNumberFormat="1" applyFont="1" applyFill="1" applyBorder="1" applyAlignment="1">
      <alignment horizontal="right" vertical="center"/>
    </xf>
    <xf numFmtId="167" fontId="6" fillId="9" borderId="1" xfId="0" applyNumberFormat="1" applyFont="1" applyFill="1" applyBorder="1" applyAlignment="1">
      <alignment horizontal="right" vertical="center"/>
    </xf>
    <xf numFmtId="167" fontId="6" fillId="9" borderId="11" xfId="0" applyNumberFormat="1" applyFont="1" applyFill="1" applyBorder="1" applyAlignment="1">
      <alignment horizontal="right" vertical="center"/>
    </xf>
    <xf numFmtId="0" fontId="8" fillId="9" borderId="1" xfId="0" applyFont="1" applyFill="1" applyBorder="1" applyAlignment="1">
      <alignment horizontal="center"/>
    </xf>
    <xf numFmtId="0" fontId="0" fillId="2" borderId="0" xfId="0" applyFill="1" applyAlignment="1">
      <alignment vertical="center"/>
    </xf>
    <xf numFmtId="0" fontId="0" fillId="2" borderId="0" xfId="0" applyFill="1" applyAlignment="1">
      <alignment horizontal="center" vertical="center"/>
    </xf>
    <xf numFmtId="167" fontId="6" fillId="8" borderId="7" xfId="0" applyNumberFormat="1" applyFont="1" applyFill="1" applyBorder="1" applyAlignment="1">
      <alignment horizontal="right" vertical="center"/>
    </xf>
    <xf numFmtId="0" fontId="14" fillId="8" borderId="7" xfId="0" applyFont="1" applyFill="1" applyBorder="1" applyAlignment="1">
      <alignment horizontal="right"/>
    </xf>
    <xf numFmtId="167" fontId="6" fillId="0" borderId="14" xfId="0" applyNumberFormat="1" applyFont="1" applyBorder="1" applyAlignment="1">
      <alignment horizontal="left" vertical="center"/>
    </xf>
    <xf numFmtId="167" fontId="6" fillId="0" borderId="15" xfId="0" applyNumberFormat="1" applyFont="1" applyBorder="1" applyAlignment="1">
      <alignment horizontal="left" vertical="center"/>
    </xf>
    <xf numFmtId="0" fontId="6" fillId="0" borderId="15" xfId="0" applyFont="1" applyBorder="1" applyAlignment="1">
      <alignment horizontal="left" wrapText="1"/>
    </xf>
    <xf numFmtId="0" fontId="6" fillId="0" borderId="15" xfId="0" applyFont="1" applyBorder="1" applyAlignment="1">
      <alignment horizontal="left" vertical="center" wrapText="1"/>
    </xf>
    <xf numFmtId="167" fontId="6" fillId="0" borderId="16" xfId="0" applyNumberFormat="1" applyFont="1" applyBorder="1" applyAlignment="1">
      <alignment horizontal="left" vertical="center"/>
    </xf>
    <xf numFmtId="167" fontId="6" fillId="0" borderId="17" xfId="0" applyNumberFormat="1" applyFont="1" applyBorder="1" applyAlignment="1">
      <alignment horizontal="left" vertical="center"/>
    </xf>
    <xf numFmtId="167" fontId="6" fillId="0" borderId="18" xfId="0" applyNumberFormat="1" applyFont="1" applyBorder="1" applyAlignment="1">
      <alignment horizontal="left" vertical="center"/>
    </xf>
    <xf numFmtId="167" fontId="6" fillId="0" borderId="13" xfId="0" applyNumberFormat="1" applyFont="1" applyBorder="1" applyAlignment="1">
      <alignment horizontal="left" vertical="center"/>
    </xf>
    <xf numFmtId="167" fontId="6" fillId="0" borderId="0" xfId="0" applyNumberFormat="1" applyFont="1" applyAlignment="1">
      <alignment horizontal="left" vertical="center"/>
    </xf>
    <xf numFmtId="167" fontId="6" fillId="0" borderId="19" xfId="0" applyNumberFormat="1" applyFont="1" applyBorder="1" applyAlignment="1">
      <alignment horizontal="left" vertical="center"/>
    </xf>
    <xf numFmtId="0" fontId="0" fillId="2" borderId="0" xfId="0" applyFill="1" applyAlignment="1">
      <alignment horizontal="right" vertical="center"/>
    </xf>
    <xf numFmtId="0" fontId="12" fillId="2" borderId="0" xfId="0" applyFont="1" applyFill="1" applyAlignment="1">
      <alignment vertical="center"/>
    </xf>
    <xf numFmtId="10" fontId="4" fillId="4" borderId="7" xfId="3" applyNumberFormat="1" applyFont="1" applyFill="1" applyBorder="1" applyAlignment="1">
      <alignment horizontal="center" vertical="center"/>
    </xf>
    <xf numFmtId="17" fontId="0" fillId="2" borderId="0" xfId="0" applyNumberFormat="1" applyFill="1" applyAlignment="1">
      <alignment vertical="center"/>
    </xf>
    <xf numFmtId="17" fontId="12" fillId="2" borderId="0" xfId="0" applyNumberFormat="1" applyFont="1" applyFill="1" applyAlignment="1">
      <alignment vertical="center"/>
    </xf>
    <xf numFmtId="9" fontId="5" fillId="0" borderId="3" xfId="3" applyFont="1" applyBorder="1" applyAlignment="1">
      <alignment horizontal="center"/>
    </xf>
    <xf numFmtId="9" fontId="5" fillId="0" borderId="13" xfId="3" applyFont="1" applyBorder="1" applyAlignment="1">
      <alignment horizontal="center"/>
    </xf>
    <xf numFmtId="0" fontId="12" fillId="2" borderId="0" xfId="0" applyFont="1" applyFill="1"/>
    <xf numFmtId="0" fontId="21" fillId="2" borderId="0" xfId="0" applyFont="1" applyFill="1" applyAlignment="1">
      <alignment vertical="center"/>
    </xf>
    <xf numFmtId="0" fontId="12" fillId="2" borderId="28" xfId="0" applyFont="1" applyFill="1" applyBorder="1"/>
    <xf numFmtId="0" fontId="0" fillId="2" borderId="29" xfId="0" applyFill="1" applyBorder="1" applyAlignment="1">
      <alignment vertical="center"/>
    </xf>
    <xf numFmtId="0" fontId="0" fillId="2" borderId="29" xfId="0" applyFill="1" applyBorder="1" applyAlignment="1">
      <alignment horizontal="center" vertical="center"/>
    </xf>
    <xf numFmtId="0" fontId="12" fillId="2" borderId="30" xfId="0" applyFont="1" applyFill="1" applyBorder="1"/>
    <xf numFmtId="0" fontId="12" fillId="2" borderId="31" xfId="0" applyFont="1" applyFill="1" applyBorder="1"/>
    <xf numFmtId="0" fontId="21" fillId="2" borderId="32" xfId="0" applyFont="1" applyFill="1" applyBorder="1" applyAlignment="1">
      <alignment vertical="center"/>
    </xf>
    <xf numFmtId="10" fontId="16" fillId="2" borderId="33" xfId="0" applyNumberFormat="1" applyFont="1" applyFill="1" applyBorder="1" applyAlignment="1">
      <alignment horizontal="center" vertical="center"/>
    </xf>
    <xf numFmtId="10" fontId="16" fillId="2" borderId="34" xfId="0" applyNumberFormat="1" applyFont="1" applyFill="1" applyBorder="1" applyAlignment="1">
      <alignment horizontal="center" vertical="center"/>
    </xf>
    <xf numFmtId="0" fontId="12" fillId="2" borderId="32" xfId="0" applyFont="1" applyFill="1" applyBorder="1"/>
    <xf numFmtId="0" fontId="0" fillId="2" borderId="32" xfId="0" applyFill="1" applyBorder="1" applyAlignment="1">
      <alignment horizontal="right" vertical="center"/>
    </xf>
    <xf numFmtId="10" fontId="24" fillId="2" borderId="14" xfId="0" applyNumberFormat="1" applyFont="1" applyFill="1" applyBorder="1" applyAlignment="1">
      <alignment horizontal="center" vertical="center"/>
    </xf>
    <xf numFmtId="10" fontId="25" fillId="2" borderId="41" xfId="3" applyNumberFormat="1" applyFont="1" applyFill="1" applyBorder="1" applyAlignment="1">
      <alignment horizontal="right" vertical="center"/>
    </xf>
    <xf numFmtId="10" fontId="25" fillId="2" borderId="42" xfId="3" applyNumberFormat="1" applyFont="1" applyFill="1" applyBorder="1" applyAlignment="1">
      <alignment horizontal="right" vertical="center"/>
    </xf>
    <xf numFmtId="0" fontId="12" fillId="2" borderId="0" xfId="0" applyFont="1" applyFill="1" applyAlignment="1">
      <alignment horizontal="center" vertical="center"/>
    </xf>
    <xf numFmtId="10" fontId="24" fillId="2" borderId="15" xfId="0" applyNumberFormat="1" applyFont="1" applyFill="1" applyBorder="1" applyAlignment="1">
      <alignment horizontal="center" vertical="center"/>
    </xf>
    <xf numFmtId="10" fontId="25" fillId="2" borderId="46" xfId="3" applyNumberFormat="1" applyFont="1" applyFill="1" applyBorder="1" applyAlignment="1">
      <alignment horizontal="right" vertical="center"/>
    </xf>
    <xf numFmtId="10" fontId="25" fillId="2" borderId="47" xfId="3" applyNumberFormat="1" applyFont="1" applyFill="1" applyBorder="1" applyAlignment="1">
      <alignment horizontal="right" vertical="center"/>
    </xf>
    <xf numFmtId="10" fontId="24" fillId="2" borderId="50" xfId="0" applyNumberFormat="1" applyFont="1" applyFill="1" applyBorder="1" applyAlignment="1">
      <alignment horizontal="center" vertical="center"/>
    </xf>
    <xf numFmtId="10" fontId="25" fillId="2" borderId="51" xfId="3" applyNumberFormat="1" applyFont="1" applyFill="1" applyBorder="1" applyAlignment="1">
      <alignment horizontal="right" vertical="center"/>
    </xf>
    <xf numFmtId="10" fontId="25" fillId="2" borderId="52" xfId="3" applyNumberFormat="1" applyFont="1" applyFill="1" applyBorder="1" applyAlignment="1">
      <alignment horizontal="right" vertical="center"/>
    </xf>
    <xf numFmtId="0" fontId="23" fillId="0" borderId="54" xfId="0" applyFont="1" applyBorder="1" applyAlignment="1">
      <alignment horizontal="left" vertical="center" wrapText="1" readingOrder="1"/>
    </xf>
    <xf numFmtId="10" fontId="12" fillId="2" borderId="0" xfId="3" applyNumberFormat="1" applyFont="1" applyFill="1" applyAlignment="1">
      <alignment horizontal="center" vertical="center"/>
    </xf>
    <xf numFmtId="10" fontId="15" fillId="2" borderId="57" xfId="0" applyNumberFormat="1" applyFont="1" applyFill="1" applyBorder="1" applyAlignment="1">
      <alignment horizontal="left" vertical="center"/>
    </xf>
    <xf numFmtId="10" fontId="26" fillId="2" borderId="32" xfId="0" applyNumberFormat="1" applyFont="1" applyFill="1" applyBorder="1" applyAlignment="1">
      <alignment horizontal="center" vertical="center" wrapText="1" readingOrder="1"/>
    </xf>
    <xf numFmtId="0" fontId="0" fillId="2" borderId="32" xfId="0" applyFill="1" applyBorder="1" applyAlignment="1">
      <alignment horizontal="center" vertical="center"/>
    </xf>
    <xf numFmtId="0" fontId="12" fillId="2" borderId="32" xfId="0" applyFont="1" applyFill="1" applyBorder="1" applyAlignment="1">
      <alignment vertical="center"/>
    </xf>
    <xf numFmtId="0" fontId="16" fillId="10" borderId="59" xfId="0" applyFont="1" applyFill="1" applyBorder="1" applyAlignment="1">
      <alignment horizontal="center" vertical="center"/>
    </xf>
    <xf numFmtId="0" fontId="27" fillId="11" borderId="0" xfId="0" applyFont="1" applyFill="1" applyAlignment="1">
      <alignment vertical="center" wrapText="1"/>
    </xf>
    <xf numFmtId="0" fontId="16" fillId="10" borderId="60" xfId="0" applyFont="1" applyFill="1" applyBorder="1" applyAlignment="1">
      <alignment horizontal="center" vertical="center"/>
    </xf>
    <xf numFmtId="0" fontId="12" fillId="2" borderId="62" xfId="0" applyFont="1" applyFill="1" applyBorder="1"/>
    <xf numFmtId="0" fontId="12" fillId="2" borderId="61" xfId="0" applyFont="1" applyFill="1" applyBorder="1"/>
    <xf numFmtId="0" fontId="21" fillId="2" borderId="5" xfId="0" applyFont="1" applyFill="1" applyBorder="1" applyAlignment="1">
      <alignment vertical="center"/>
    </xf>
    <xf numFmtId="0" fontId="0" fillId="2" borderId="62" xfId="0" applyFill="1" applyBorder="1" applyAlignment="1">
      <alignment horizontal="right" vertical="center"/>
    </xf>
    <xf numFmtId="0" fontId="16" fillId="10" borderId="65" xfId="0" applyFont="1" applyFill="1" applyBorder="1" applyAlignment="1">
      <alignment horizontal="center" vertical="center"/>
    </xf>
    <xf numFmtId="10" fontId="15" fillId="2" borderId="0" xfId="0" applyNumberFormat="1" applyFont="1" applyFill="1" applyAlignment="1">
      <alignment horizontal="left" vertical="center"/>
    </xf>
    <xf numFmtId="2" fontId="20" fillId="2" borderId="0" xfId="0" applyNumberFormat="1" applyFont="1" applyFill="1" applyAlignment="1">
      <alignment horizontal="center" vertical="center"/>
    </xf>
    <xf numFmtId="0" fontId="0" fillId="0" borderId="10" xfId="0" applyBorder="1"/>
    <xf numFmtId="2" fontId="8" fillId="0" borderId="4" xfId="1" applyNumberFormat="1" applyFont="1" applyBorder="1"/>
    <xf numFmtId="10" fontId="8" fillId="0" borderId="10" xfId="0" applyNumberFormat="1" applyFont="1" applyBorder="1" applyAlignment="1">
      <alignment horizontal="center"/>
    </xf>
    <xf numFmtId="10" fontId="8" fillId="0" borderId="0" xfId="3" applyNumberFormat="1" applyFont="1"/>
    <xf numFmtId="166" fontId="8" fillId="0" borderId="0" xfId="2" applyNumberFormat="1" applyFont="1"/>
    <xf numFmtId="10" fontId="8" fillId="0" borderId="0" xfId="2" applyNumberFormat="1" applyFont="1"/>
    <xf numFmtId="2" fontId="8" fillId="0" borderId="0" xfId="0" applyNumberFormat="1" applyFont="1"/>
    <xf numFmtId="0" fontId="8" fillId="0" borderId="1" xfId="0" applyFont="1" applyBorder="1" applyAlignment="1">
      <alignment horizontal="center"/>
    </xf>
    <xf numFmtId="2" fontId="7" fillId="5" borderId="0" xfId="0" applyNumberFormat="1" applyFont="1" applyFill="1" applyAlignment="1">
      <alignment horizontal="center" vertical="center" wrapText="1"/>
    </xf>
    <xf numFmtId="2" fontId="6" fillId="0" borderId="0" xfId="0" applyNumberFormat="1" applyFont="1" applyAlignment="1">
      <alignment horizontal="center"/>
    </xf>
    <xf numFmtId="2" fontId="8" fillId="2" borderId="0" xfId="0" applyNumberFormat="1" applyFont="1" applyFill="1"/>
    <xf numFmtId="2" fontId="5" fillId="0" borderId="15" xfId="0" applyNumberFormat="1" applyFont="1" applyBorder="1" applyAlignment="1">
      <alignment horizontal="center"/>
    </xf>
    <xf numFmtId="15" fontId="15" fillId="2" borderId="58" xfId="0" applyNumberFormat="1" applyFont="1" applyFill="1" applyBorder="1" applyAlignment="1">
      <alignment horizontal="left" vertical="center"/>
    </xf>
    <xf numFmtId="0" fontId="16" fillId="2" borderId="0" xfId="0" applyFont="1" applyFill="1" applyAlignment="1">
      <alignment horizontal="center" vertical="center"/>
    </xf>
    <xf numFmtId="10" fontId="20" fillId="2" borderId="0" xfId="3" applyNumberFormat="1" applyFont="1" applyFill="1" applyAlignment="1">
      <alignment horizontal="center" vertical="center"/>
    </xf>
    <xf numFmtId="10" fontId="5" fillId="0" borderId="15" xfId="0" applyNumberFormat="1" applyFont="1" applyBorder="1" applyAlignment="1">
      <alignment horizontal="center"/>
    </xf>
    <xf numFmtId="10" fontId="5" fillId="0" borderId="15" xfId="3" applyNumberFormat="1" applyFont="1" applyBorder="1" applyAlignment="1">
      <alignment horizontal="center"/>
    </xf>
    <xf numFmtId="10" fontId="5" fillId="0" borderId="16" xfId="3" applyNumberFormat="1" applyFont="1" applyBorder="1" applyAlignment="1">
      <alignment horizontal="center"/>
    </xf>
    <xf numFmtId="2" fontId="5" fillId="0" borderId="1" xfId="0" applyNumberFormat="1" applyFont="1" applyBorder="1"/>
    <xf numFmtId="0" fontId="5" fillId="0" borderId="1" xfId="0" applyFont="1" applyBorder="1" applyAlignment="1">
      <alignment horizontal="center"/>
    </xf>
    <xf numFmtId="0" fontId="23" fillId="0" borderId="68" xfId="0" applyFont="1" applyBorder="1" applyAlignment="1">
      <alignment horizontal="left" vertical="center" readingOrder="1"/>
    </xf>
    <xf numFmtId="0" fontId="16" fillId="10" borderId="20" xfId="0" applyFont="1" applyFill="1" applyBorder="1" applyAlignment="1">
      <alignment horizontal="center" vertical="center"/>
    </xf>
    <xf numFmtId="0" fontId="16" fillId="10" borderId="69" xfId="0" applyFont="1" applyFill="1" applyBorder="1" applyAlignment="1">
      <alignment horizontal="center" vertical="center"/>
    </xf>
    <xf numFmtId="0" fontId="19" fillId="2" borderId="0" xfId="0" applyFont="1" applyFill="1" applyAlignment="1">
      <alignment horizontal="left" vertical="center"/>
    </xf>
    <xf numFmtId="0" fontId="17" fillId="2" borderId="0" xfId="0" applyFont="1" applyFill="1" applyAlignment="1">
      <alignment horizontal="center" vertical="center"/>
    </xf>
    <xf numFmtId="0" fontId="5" fillId="0" borderId="6" xfId="0" applyFont="1" applyBorder="1"/>
    <xf numFmtId="10" fontId="8" fillId="0" borderId="72" xfId="3" applyNumberFormat="1" applyFont="1" applyBorder="1" applyAlignment="1">
      <alignment horizontal="center"/>
    </xf>
    <xf numFmtId="10" fontId="8" fillId="0" borderId="73" xfId="3" applyNumberFormat="1" applyFont="1" applyBorder="1" applyAlignment="1">
      <alignment horizontal="center"/>
    </xf>
    <xf numFmtId="0" fontId="5" fillId="0" borderId="73" xfId="0" applyFont="1" applyBorder="1"/>
    <xf numFmtId="10" fontId="8" fillId="0" borderId="2" xfId="3" applyNumberFormat="1" applyFont="1" applyBorder="1" applyAlignment="1">
      <alignment horizontal="center"/>
    </xf>
    <xf numFmtId="0" fontId="8" fillId="0" borderId="73" xfId="0" applyFont="1" applyBorder="1"/>
    <xf numFmtId="2" fontId="8" fillId="0" borderId="72" xfId="1" applyNumberFormat="1" applyFont="1" applyBorder="1" applyAlignment="1">
      <alignment horizontal="center"/>
    </xf>
    <xf numFmtId="2" fontId="8" fillId="0" borderId="73" xfId="1" applyNumberFormat="1" applyFont="1" applyBorder="1" applyAlignment="1">
      <alignment horizontal="center"/>
    </xf>
    <xf numFmtId="2" fontId="8" fillId="0" borderId="2" xfId="0" applyNumberFormat="1" applyFont="1" applyBorder="1"/>
    <xf numFmtId="0" fontId="8" fillId="0" borderId="2" xfId="0" applyFont="1" applyBorder="1"/>
    <xf numFmtId="2" fontId="8" fillId="0" borderId="72" xfId="3" applyNumberFormat="1" applyFont="1" applyBorder="1" applyAlignment="1">
      <alignment horizontal="center"/>
    </xf>
    <xf numFmtId="2" fontId="8" fillId="0" borderId="73" xfId="3" applyNumberFormat="1" applyFont="1" applyBorder="1" applyAlignment="1">
      <alignment horizontal="center"/>
    </xf>
    <xf numFmtId="2" fontId="8" fillId="0" borderId="2" xfId="1" applyNumberFormat="1" applyFont="1" applyBorder="1" applyAlignment="1">
      <alignment horizontal="center"/>
    </xf>
    <xf numFmtId="2" fontId="8" fillId="0" borderId="9" xfId="1" applyNumberFormat="1" applyFont="1" applyBorder="1" applyAlignment="1">
      <alignment horizontal="center"/>
    </xf>
    <xf numFmtId="165" fontId="5" fillId="0" borderId="14" xfId="1" applyFont="1" applyBorder="1" applyAlignment="1">
      <alignment horizontal="center"/>
    </xf>
    <xf numFmtId="0" fontId="18" fillId="2" borderId="31" xfId="0" applyFont="1" applyFill="1" applyBorder="1" applyAlignment="1">
      <alignment vertical="center" textRotation="90"/>
    </xf>
    <xf numFmtId="17" fontId="12" fillId="2" borderId="5" xfId="0" applyNumberFormat="1" applyFont="1" applyFill="1" applyBorder="1" applyAlignment="1">
      <alignment vertical="center"/>
    </xf>
    <xf numFmtId="10" fontId="12" fillId="2" borderId="5" xfId="3" applyNumberFormat="1" applyFont="1" applyFill="1" applyBorder="1" applyAlignment="1">
      <alignment horizontal="center" vertical="center"/>
    </xf>
    <xf numFmtId="0" fontId="0" fillId="2" borderId="5" xfId="0" applyFill="1" applyBorder="1" applyAlignment="1">
      <alignment horizontal="center" vertical="center"/>
    </xf>
    <xf numFmtId="10" fontId="8" fillId="8" borderId="10" xfId="3" applyNumberFormat="1" applyFont="1" applyFill="1" applyBorder="1" applyAlignment="1">
      <alignment horizontal="center"/>
    </xf>
    <xf numFmtId="10" fontId="8" fillId="8" borderId="0" xfId="3" applyNumberFormat="1" applyFont="1" applyFill="1" applyAlignment="1">
      <alignment horizontal="center"/>
    </xf>
    <xf numFmtId="0" fontId="15" fillId="2" borderId="74" xfId="0" applyFont="1" applyFill="1" applyBorder="1" applyAlignment="1">
      <alignment horizontal="left" vertical="center"/>
    </xf>
    <xf numFmtId="17" fontId="29" fillId="2" borderId="0" xfId="0" applyNumberFormat="1" applyFont="1" applyFill="1" applyAlignment="1">
      <alignment vertical="center"/>
    </xf>
    <xf numFmtId="0" fontId="16" fillId="10" borderId="75" xfId="0" applyFont="1" applyFill="1" applyBorder="1" applyAlignment="1">
      <alignment horizontal="center" vertical="center"/>
    </xf>
    <xf numFmtId="166" fontId="8" fillId="0" borderId="8" xfId="2" applyNumberFormat="1" applyFont="1" applyBorder="1" applyAlignment="1">
      <alignment horizontal="center"/>
    </xf>
    <xf numFmtId="166" fontId="8" fillId="0" borderId="9" xfId="2" applyNumberFormat="1" applyFont="1" applyBorder="1" applyAlignment="1">
      <alignment horizontal="center"/>
    </xf>
    <xf numFmtId="10" fontId="8" fillId="0" borderId="8" xfId="2" applyNumberFormat="1" applyFont="1" applyBorder="1" applyAlignment="1">
      <alignment horizontal="center"/>
    </xf>
    <xf numFmtId="10" fontId="8" fillId="0" borderId="5" xfId="2" applyNumberFormat="1" applyFont="1" applyBorder="1" applyAlignment="1">
      <alignment horizontal="center"/>
    </xf>
    <xf numFmtId="10" fontId="8" fillId="0" borderId="9" xfId="2" applyNumberFormat="1" applyFont="1" applyBorder="1" applyAlignment="1">
      <alignment horizontal="center"/>
    </xf>
    <xf numFmtId="10" fontId="8" fillId="8" borderId="4" xfId="3" applyNumberFormat="1" applyFont="1" applyFill="1" applyBorder="1" applyAlignment="1">
      <alignment horizontal="center"/>
    </xf>
    <xf numFmtId="10" fontId="0" fillId="0" borderId="0" xfId="3" applyNumberFormat="1" applyFont="1"/>
    <xf numFmtId="14" fontId="0" fillId="0" borderId="0" xfId="0" applyNumberFormat="1"/>
    <xf numFmtId="0" fontId="0" fillId="6" borderId="0" xfId="0" applyFill="1"/>
    <xf numFmtId="15" fontId="13" fillId="6" borderId="7" xfId="0" applyNumberFormat="1" applyFont="1" applyFill="1" applyBorder="1" applyAlignment="1">
      <alignment horizontal="center"/>
    </xf>
    <xf numFmtId="0" fontId="10" fillId="7" borderId="0" xfId="0" applyFont="1" applyFill="1" applyAlignment="1">
      <alignment horizontal="right"/>
    </xf>
    <xf numFmtId="10" fontId="0" fillId="0" borderId="7" xfId="3" applyNumberFormat="1" applyFont="1" applyBorder="1"/>
    <xf numFmtId="10" fontId="0" fillId="0" borderId="0" xfId="0" applyNumberFormat="1"/>
    <xf numFmtId="0" fontId="30" fillId="0" borderId="0" xfId="0" applyFont="1"/>
    <xf numFmtId="0" fontId="31" fillId="0" borderId="0" xfId="0" applyFont="1"/>
    <xf numFmtId="166" fontId="15" fillId="0" borderId="7" xfId="2" applyNumberFormat="1" applyFont="1" applyFill="1" applyBorder="1" applyAlignment="1">
      <alignment horizontal="center" vertical="center"/>
    </xf>
    <xf numFmtId="49" fontId="0" fillId="0" borderId="0" xfId="0" applyNumberFormat="1"/>
    <xf numFmtId="4" fontId="0" fillId="0" borderId="0" xfId="0" applyNumberFormat="1"/>
    <xf numFmtId="169" fontId="0" fillId="0" borderId="0" xfId="0" applyNumberFormat="1"/>
    <xf numFmtId="49" fontId="20" fillId="2" borderId="38" xfId="0" applyNumberFormat="1" applyFont="1" applyFill="1" applyBorder="1" applyAlignment="1">
      <alignment vertical="center"/>
    </xf>
    <xf numFmtId="49" fontId="20" fillId="2" borderId="43" xfId="0" applyNumberFormat="1" applyFont="1" applyFill="1" applyBorder="1" applyAlignment="1">
      <alignment horizontal="left" vertical="center"/>
    </xf>
    <xf numFmtId="10" fontId="20" fillId="0" borderId="66" xfId="3" applyNumberFormat="1" applyFont="1" applyFill="1" applyBorder="1" applyAlignment="1">
      <alignment horizontal="center" vertical="center"/>
    </xf>
    <xf numFmtId="10" fontId="20" fillId="0" borderId="67" xfId="3" applyNumberFormat="1" applyFont="1" applyFill="1" applyBorder="1" applyAlignment="1">
      <alignment horizontal="center" vertical="center"/>
    </xf>
    <xf numFmtId="10" fontId="20" fillId="0" borderId="63" xfId="3" applyNumberFormat="1" applyFont="1" applyFill="1" applyBorder="1" applyAlignment="1">
      <alignment horizontal="center" vertical="center"/>
    </xf>
    <xf numFmtId="10" fontId="20" fillId="0" borderId="64" xfId="3" applyNumberFormat="1" applyFont="1" applyFill="1" applyBorder="1" applyAlignment="1">
      <alignment horizontal="center" vertical="center"/>
    </xf>
    <xf numFmtId="10" fontId="28" fillId="0" borderId="64" xfId="3" applyNumberFormat="1" applyFont="1" applyFill="1" applyBorder="1" applyAlignment="1">
      <alignment horizontal="center" vertical="center"/>
    </xf>
    <xf numFmtId="9" fontId="20" fillId="0" borderId="63" xfId="3" applyFont="1" applyFill="1" applyBorder="1" applyAlignment="1">
      <alignment horizontal="center" vertical="center"/>
    </xf>
    <xf numFmtId="9" fontId="20" fillId="0" borderId="64" xfId="3" applyFont="1" applyFill="1" applyBorder="1" applyAlignment="1">
      <alignment horizontal="center" vertical="center"/>
    </xf>
    <xf numFmtId="10" fontId="20" fillId="0" borderId="70" xfId="3" applyNumberFormat="1" applyFont="1" applyFill="1" applyBorder="1" applyAlignment="1">
      <alignment horizontal="center" vertical="center"/>
    </xf>
    <xf numFmtId="10" fontId="20" fillId="0" borderId="71" xfId="3" applyNumberFormat="1" applyFont="1" applyFill="1" applyBorder="1" applyAlignment="1">
      <alignment horizontal="center" vertical="center"/>
    </xf>
    <xf numFmtId="17" fontId="32" fillId="6" borderId="0" xfId="0" applyNumberFormat="1" applyFont="1" applyFill="1" applyAlignment="1">
      <alignment vertical="center"/>
    </xf>
    <xf numFmtId="0" fontId="0" fillId="6" borderId="0" xfId="0" applyFill="1" applyAlignment="1">
      <alignment horizontal="center" vertical="center"/>
    </xf>
    <xf numFmtId="0" fontId="8" fillId="0" borderId="10" xfId="3" applyNumberFormat="1" applyFont="1" applyBorder="1" applyAlignment="1">
      <alignment horizontal="center"/>
    </xf>
    <xf numFmtId="2" fontId="15" fillId="2" borderId="5" xfId="0" applyNumberFormat="1" applyFont="1" applyFill="1" applyBorder="1" applyAlignment="1">
      <alignment horizontal="center" vertical="center"/>
    </xf>
    <xf numFmtId="10" fontId="16" fillId="2" borderId="30" xfId="0" applyNumberFormat="1" applyFont="1" applyFill="1" applyBorder="1" applyAlignment="1">
      <alignment horizontal="center" vertical="center"/>
    </xf>
    <xf numFmtId="166" fontId="15" fillId="0" borderId="21" xfId="2" applyNumberFormat="1" applyFont="1" applyFill="1" applyBorder="1" applyAlignment="1">
      <alignment horizontal="center" vertical="center"/>
    </xf>
    <xf numFmtId="10" fontId="25" fillId="2" borderId="76" xfId="3" applyNumberFormat="1" applyFont="1" applyFill="1" applyBorder="1" applyAlignment="1">
      <alignment horizontal="right" vertical="center"/>
    </xf>
    <xf numFmtId="10" fontId="25" fillId="2" borderId="48" xfId="3" applyNumberFormat="1" applyFont="1" applyFill="1" applyBorder="1" applyAlignment="1">
      <alignment horizontal="right" vertical="center"/>
    </xf>
    <xf numFmtId="10" fontId="25" fillId="2" borderId="53" xfId="3" applyNumberFormat="1" applyFont="1" applyFill="1" applyBorder="1" applyAlignment="1">
      <alignment horizontal="right" vertical="center"/>
    </xf>
    <xf numFmtId="2" fontId="0" fillId="0" borderId="0" xfId="0" applyNumberFormat="1"/>
    <xf numFmtId="0" fontId="33" fillId="0" borderId="36" xfId="0" applyFont="1" applyBorder="1" applyAlignment="1">
      <alignment horizontal="center" wrapText="1"/>
    </xf>
    <xf numFmtId="4" fontId="2" fillId="0" borderId="0" xfId="0" applyNumberFormat="1" applyFont="1"/>
    <xf numFmtId="10" fontId="20" fillId="2" borderId="39" xfId="0" applyNumberFormat="1" applyFont="1" applyFill="1" applyBorder="1" applyAlignment="1">
      <alignment horizontal="right" vertical="center"/>
    </xf>
    <xf numFmtId="10" fontId="20" fillId="2" borderId="44" xfId="0" applyNumberFormat="1" applyFont="1" applyFill="1" applyBorder="1" applyAlignment="1">
      <alignment horizontal="right" vertical="center"/>
    </xf>
    <xf numFmtId="0" fontId="34" fillId="0" borderId="0" xfId="0" applyFont="1"/>
    <xf numFmtId="10" fontId="16" fillId="0" borderId="36" xfId="0" applyNumberFormat="1" applyFont="1" applyBorder="1" applyAlignment="1">
      <alignment horizontal="center" vertical="center"/>
    </xf>
    <xf numFmtId="10" fontId="16" fillId="0" borderId="55" xfId="0" applyNumberFormat="1" applyFont="1" applyBorder="1" applyAlignment="1">
      <alignment horizontal="center" vertical="center"/>
    </xf>
    <xf numFmtId="10" fontId="16" fillId="0" borderId="56" xfId="0" applyNumberFormat="1" applyFont="1" applyBorder="1" applyAlignment="1">
      <alignment horizontal="center" vertical="center"/>
    </xf>
    <xf numFmtId="2" fontId="20" fillId="0" borderId="63" xfId="0" applyNumberFormat="1" applyFont="1" applyBorder="1" applyAlignment="1">
      <alignment horizontal="center" vertical="center"/>
    </xf>
    <xf numFmtId="2" fontId="20" fillId="0" borderId="64" xfId="0" applyNumberFormat="1" applyFont="1" applyBorder="1" applyAlignment="1">
      <alignment horizontal="center" vertical="center"/>
    </xf>
    <xf numFmtId="2" fontId="28" fillId="0" borderId="64" xfId="0" applyNumberFormat="1" applyFont="1" applyBorder="1" applyAlignment="1">
      <alignment horizontal="center" vertical="center"/>
    </xf>
    <xf numFmtId="9" fontId="0" fillId="0" borderId="0" xfId="3" applyFont="1"/>
    <xf numFmtId="0" fontId="0" fillId="6" borderId="22" xfId="0" applyFill="1" applyBorder="1"/>
    <xf numFmtId="10" fontId="0" fillId="6" borderId="27" xfId="0" applyNumberFormat="1" applyFill="1" applyBorder="1"/>
    <xf numFmtId="10" fontId="8" fillId="8" borderId="0" xfId="3" applyNumberFormat="1" applyFont="1" applyFill="1" applyBorder="1" applyAlignment="1">
      <alignment horizontal="center"/>
    </xf>
    <xf numFmtId="49" fontId="20" fillId="2" borderId="78" xfId="0" applyNumberFormat="1" applyFont="1" applyFill="1" applyBorder="1" applyAlignment="1">
      <alignment horizontal="left" vertical="center"/>
    </xf>
    <xf numFmtId="10" fontId="20" fillId="2" borderId="79" xfId="0" applyNumberFormat="1" applyFont="1" applyFill="1" applyBorder="1" applyAlignment="1">
      <alignment horizontal="right" vertical="center"/>
    </xf>
    <xf numFmtId="49" fontId="0" fillId="0" borderId="12" xfId="0" applyNumberFormat="1" applyBorder="1"/>
    <xf numFmtId="4" fontId="0" fillId="0" borderId="12" xfId="0" applyNumberFormat="1" applyBorder="1"/>
    <xf numFmtId="169" fontId="0" fillId="0" borderId="12" xfId="0" applyNumberFormat="1" applyBorder="1"/>
    <xf numFmtId="10" fontId="0" fillId="0" borderId="12" xfId="3" applyNumberFormat="1" applyFont="1" applyBorder="1"/>
    <xf numFmtId="10" fontId="2" fillId="0" borderId="0" xfId="0" applyNumberFormat="1" applyFont="1"/>
    <xf numFmtId="0" fontId="18" fillId="2" borderId="31" xfId="0" applyFont="1" applyFill="1" applyBorder="1" applyAlignment="1">
      <alignment horizontal="center" vertical="center" textRotation="90"/>
    </xf>
    <xf numFmtId="2" fontId="15" fillId="2" borderId="0" xfId="0" applyNumberFormat="1" applyFont="1" applyFill="1" applyAlignment="1">
      <alignment horizontal="center" vertical="center"/>
    </xf>
    <xf numFmtId="2" fontId="15" fillId="8" borderId="0" xfId="0" applyNumberFormat="1" applyFont="1" applyFill="1" applyAlignment="1">
      <alignment horizontal="center" vertical="center"/>
    </xf>
    <xf numFmtId="2" fontId="15" fillId="8" borderId="34" xfId="0" applyNumberFormat="1" applyFont="1" applyFill="1" applyBorder="1" applyAlignment="1">
      <alignment horizontal="center" vertical="center"/>
    </xf>
    <xf numFmtId="2" fontId="15" fillId="8" borderId="4" xfId="0" applyNumberFormat="1" applyFont="1" applyFill="1" applyBorder="1" applyAlignment="1">
      <alignment horizontal="center" vertical="center"/>
    </xf>
    <xf numFmtId="2" fontId="15" fillId="8" borderId="5" xfId="0" applyNumberFormat="1" applyFont="1" applyFill="1" applyBorder="1" applyAlignment="1">
      <alignment horizontal="center" vertical="center"/>
    </xf>
    <xf numFmtId="2" fontId="15" fillId="8" borderId="9" xfId="0" applyNumberFormat="1" applyFont="1" applyFill="1" applyBorder="1" applyAlignment="1">
      <alignment horizontal="center" vertical="center"/>
    </xf>
    <xf numFmtId="10" fontId="0" fillId="0" borderId="0" xfId="3" applyNumberFormat="1" applyFont="1" applyBorder="1"/>
    <xf numFmtId="10" fontId="0" fillId="12" borderId="0" xfId="3" applyNumberFormat="1" applyFont="1" applyFill="1"/>
    <xf numFmtId="49" fontId="20" fillId="2" borderId="80" xfId="0" applyNumberFormat="1" applyFont="1" applyFill="1" applyBorder="1" applyAlignment="1">
      <alignment horizontal="left" vertical="center"/>
    </xf>
    <xf numFmtId="10" fontId="20" fillId="2" borderId="81" xfId="0" applyNumberFormat="1" applyFont="1" applyFill="1" applyBorder="1" applyAlignment="1">
      <alignment horizontal="right" vertical="center"/>
    </xf>
    <xf numFmtId="10" fontId="7" fillId="3" borderId="10" xfId="3" applyNumberFormat="1" applyFont="1" applyFill="1" applyBorder="1" applyAlignment="1">
      <alignment horizontal="center"/>
    </xf>
    <xf numFmtId="10" fontId="7" fillId="3" borderId="0" xfId="3" applyNumberFormat="1" applyFont="1" applyFill="1" applyAlignment="1">
      <alignment horizontal="center"/>
    </xf>
    <xf numFmtId="10" fontId="7" fillId="3" borderId="4" xfId="3" applyNumberFormat="1" applyFont="1" applyFill="1" applyBorder="1" applyAlignment="1">
      <alignment horizontal="center"/>
    </xf>
    <xf numFmtId="2" fontId="7" fillId="3" borderId="10" xfId="0" applyNumberFormat="1" applyFont="1" applyFill="1" applyBorder="1" applyAlignment="1">
      <alignment horizontal="center"/>
    </xf>
    <xf numFmtId="2" fontId="7" fillId="3" borderId="0" xfId="0" applyNumberFormat="1" applyFont="1" applyFill="1" applyAlignment="1">
      <alignment horizontal="center"/>
    </xf>
    <xf numFmtId="2" fontId="7" fillId="3" borderId="4" xfId="0" applyNumberFormat="1" applyFont="1" applyFill="1" applyBorder="1" applyAlignment="1">
      <alignment horizontal="center"/>
    </xf>
    <xf numFmtId="15" fontId="11" fillId="6" borderId="7" xfId="3" applyNumberFormat="1" applyFont="1" applyFill="1" applyBorder="1" applyAlignment="1">
      <alignment horizontal="center" vertical="center"/>
    </xf>
    <xf numFmtId="10" fontId="11" fillId="6" borderId="7" xfId="3" applyNumberFormat="1" applyFont="1" applyFill="1" applyBorder="1" applyAlignment="1">
      <alignment horizontal="center" vertical="center"/>
    </xf>
    <xf numFmtId="166" fontId="7" fillId="3" borderId="10" xfId="2" applyNumberFormat="1" applyFont="1" applyFill="1" applyBorder="1" applyAlignment="1">
      <alignment horizontal="center"/>
    </xf>
    <xf numFmtId="166" fontId="7" fillId="3" borderId="0" xfId="2" applyNumberFormat="1" applyFont="1" applyFill="1" applyAlignment="1">
      <alignment horizontal="center"/>
    </xf>
    <xf numFmtId="166" fontId="7" fillId="3" borderId="4" xfId="2" applyNumberFormat="1" applyFont="1" applyFill="1" applyBorder="1" applyAlignment="1">
      <alignment horizontal="center"/>
    </xf>
    <xf numFmtId="0" fontId="7" fillId="3" borderId="10" xfId="0" applyFont="1" applyFill="1" applyBorder="1" applyAlignment="1">
      <alignment horizontal="center"/>
    </xf>
    <xf numFmtId="0" fontId="7" fillId="3" borderId="0" xfId="0" applyFont="1" applyFill="1" applyAlignment="1">
      <alignment horizontal="center"/>
    </xf>
    <xf numFmtId="0" fontId="7" fillId="3" borderId="4" xfId="0" applyFont="1" applyFill="1" applyBorder="1" applyAlignment="1">
      <alignment horizontal="center"/>
    </xf>
    <xf numFmtId="10" fontId="11" fillId="0" borderId="7" xfId="3" applyNumberFormat="1" applyFont="1" applyBorder="1" applyAlignment="1">
      <alignment horizontal="center" vertical="center"/>
    </xf>
    <xf numFmtId="168" fontId="11" fillId="6" borderId="7" xfId="3" applyNumberFormat="1" applyFont="1" applyFill="1" applyBorder="1" applyAlignment="1">
      <alignment horizontal="center" vertical="center"/>
    </xf>
    <xf numFmtId="168" fontId="11" fillId="6" borderId="6" xfId="3" applyNumberFormat="1" applyFont="1" applyFill="1" applyBorder="1" applyAlignment="1">
      <alignment horizontal="center" vertical="center"/>
    </xf>
    <xf numFmtId="15" fontId="11" fillId="0" borderId="7" xfId="3" applyNumberFormat="1" applyFont="1" applyBorder="1" applyAlignment="1">
      <alignment horizontal="center" vertical="center"/>
    </xf>
    <xf numFmtId="15" fontId="11" fillId="0" borderId="23" xfId="3" applyNumberFormat="1" applyFont="1" applyBorder="1" applyAlignment="1">
      <alignment horizontal="center" vertical="center"/>
    </xf>
    <xf numFmtId="15" fontId="11" fillId="0" borderId="24" xfId="3" applyNumberFormat="1" applyFont="1" applyBorder="1" applyAlignment="1">
      <alignment horizontal="center" vertical="center"/>
    </xf>
    <xf numFmtId="15" fontId="11" fillId="0" borderId="25" xfId="3" applyNumberFormat="1" applyFont="1" applyBorder="1" applyAlignment="1">
      <alignment horizontal="center" vertical="center"/>
    </xf>
    <xf numFmtId="0" fontId="18" fillId="2" borderId="31" xfId="0" applyFont="1" applyFill="1" applyBorder="1" applyAlignment="1">
      <alignment horizontal="center" vertical="center" textRotation="90"/>
    </xf>
    <xf numFmtId="0" fontId="23" fillId="0" borderId="40" xfId="0" applyFont="1" applyBorder="1" applyAlignment="1">
      <alignment horizontal="center" vertical="center" wrapText="1" readingOrder="1"/>
    </xf>
    <xf numFmtId="0" fontId="23" fillId="0" borderId="45" xfId="0" applyFont="1" applyBorder="1" applyAlignment="1">
      <alignment horizontal="center" vertical="center" wrapText="1" readingOrder="1"/>
    </xf>
    <xf numFmtId="0" fontId="23" fillId="0" borderId="49" xfId="0" applyFont="1" applyBorder="1" applyAlignment="1">
      <alignment horizontal="center" vertical="center" wrapText="1" readingOrder="1"/>
    </xf>
    <xf numFmtId="0" fontId="22" fillId="5" borderId="22" xfId="0" applyFont="1" applyFill="1" applyBorder="1" applyAlignment="1">
      <alignment horizontal="center"/>
    </xf>
    <xf numFmtId="0" fontId="22" fillId="5" borderId="26" xfId="0" applyFont="1" applyFill="1" applyBorder="1" applyAlignment="1">
      <alignment horizontal="center"/>
    </xf>
    <xf numFmtId="0" fontId="22" fillId="5" borderId="27" xfId="0" applyFont="1" applyFill="1" applyBorder="1" applyAlignment="1">
      <alignment horizontal="center"/>
    </xf>
    <xf numFmtId="0" fontId="23" fillId="0" borderId="28" xfId="0" applyFont="1" applyBorder="1" applyAlignment="1">
      <alignment horizontal="center" vertical="center" wrapText="1" readingOrder="1"/>
    </xf>
    <xf numFmtId="0" fontId="23" fillId="0" borderId="77" xfId="0" applyFont="1" applyBorder="1" applyAlignment="1">
      <alignment horizontal="center" vertical="center" wrapText="1" readingOrder="1"/>
    </xf>
    <xf numFmtId="15" fontId="24" fillId="2" borderId="33" xfId="0" applyNumberFormat="1" applyFont="1" applyFill="1" applyBorder="1" applyAlignment="1">
      <alignment horizontal="center" vertical="center"/>
    </xf>
    <xf numFmtId="15" fontId="24" fillId="2" borderId="13" xfId="0" applyNumberFormat="1" applyFont="1" applyFill="1" applyBorder="1" applyAlignment="1">
      <alignment horizontal="center" vertical="center"/>
    </xf>
    <xf numFmtId="0" fontId="23" fillId="0" borderId="35" xfId="0" applyFont="1" applyBorder="1" applyAlignment="1">
      <alignment horizontal="left" vertical="center" wrapText="1" readingOrder="1"/>
    </xf>
    <xf numFmtId="0" fontId="23" fillId="0" borderId="37" xfId="0" applyFont="1" applyBorder="1" applyAlignment="1">
      <alignment horizontal="left" vertical="center" wrapText="1" readingOrder="1"/>
    </xf>
  </cellXfs>
  <cellStyles count="8">
    <cellStyle name="Comma" xfId="1" builtinId="3"/>
    <cellStyle name="Comma 2" xfId="4" xr:uid="{00000000-0005-0000-0000-000001000000}"/>
    <cellStyle name="Comma 3" xfId="6" xr:uid="{00000000-0005-0000-0000-000002000000}"/>
    <cellStyle name="Currency" xfId="2" builtinId="4"/>
    <cellStyle name="Currency 2" xfId="5" xr:uid="{00000000-0005-0000-0000-000004000000}"/>
    <cellStyle name="Currency 3" xfId="7" xr:uid="{00000000-0005-0000-0000-000005000000}"/>
    <cellStyle name="Normal" xfId="0" builtinId="0"/>
    <cellStyle name="Percent" xfId="3" builtinId="5"/>
  </cellStyles>
  <dxfs count="26">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25C77"/>
      <color rgb="FF08CE8C"/>
      <color rgb="FF09EDA1"/>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'[1]ROMO - Data'!$O$2</c:f>
              <c:strCache>
                <c:ptCount val="1"/>
                <c:pt idx="0">
                  <c:v>NAV</c:v>
                </c:pt>
              </c:strCache>
            </c:strRef>
          </c:tx>
          <c:spPr>
            <a:ln w="12700" cap="rnd">
              <a:solidFill>
                <a:srgbClr val="08CE8C"/>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Data'!$O$3:$O$8</c:f>
              <c:numCache>
                <c:formatCode>General</c:formatCode>
                <c:ptCount val="6"/>
                <c:pt idx="0">
                  <c:v>10000</c:v>
                </c:pt>
                <c:pt idx="1">
                  <c:v>10143</c:v>
                </c:pt>
                <c:pt idx="2">
                  <c:v>10461.4902</c:v>
                </c:pt>
                <c:pt idx="3">
                  <c:v>10445.797964700001</c:v>
                </c:pt>
                <c:pt idx="4">
                  <c:v>9581.9304730193107</c:v>
                </c:pt>
                <c:pt idx="5">
                  <c:v>8426.3496579731818</c:v>
                </c:pt>
              </c:numCache>
            </c:numRef>
          </c:val>
          <c:smooth val="0"/>
          <c:extLst>
            <c:ext xmlns:c16="http://schemas.microsoft.com/office/drawing/2014/chart" uri="{C3380CC4-5D6E-409C-BE32-E72D297353CC}">
              <c16:uniqueId val="{00000000-7D95-44A6-8190-73025C304001}"/>
            </c:ext>
          </c:extLst>
        </c:ser>
        <c:ser>
          <c:idx val="1"/>
          <c:order val="1"/>
          <c:tx>
            <c:strRef>
              <c:f>'[1]ROMO - Data'!$P$2</c:f>
              <c:strCache>
                <c:ptCount val="1"/>
                <c:pt idx="0">
                  <c:v>MKT</c:v>
                </c:pt>
              </c:strCache>
            </c:strRef>
          </c:tx>
          <c:spPr>
            <a:ln w="12700" cap="rnd">
              <a:solidFill>
                <a:srgbClr val="09EDA1"/>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Data'!$P$3:$P$8</c:f>
              <c:numCache>
                <c:formatCode>General</c:formatCode>
                <c:ptCount val="6"/>
                <c:pt idx="0">
                  <c:v>10000</c:v>
                </c:pt>
                <c:pt idx="1">
                  <c:v>10175</c:v>
                </c:pt>
                <c:pt idx="2">
                  <c:v>10478.215</c:v>
                </c:pt>
                <c:pt idx="3">
                  <c:v>10454.115105500001</c:v>
                </c:pt>
                <c:pt idx="4">
                  <c:v>9670.056472587501</c:v>
                </c:pt>
                <c:pt idx="5">
                  <c:v>8422.6191876237135</c:v>
                </c:pt>
              </c:numCache>
            </c:numRef>
          </c:val>
          <c:smooth val="0"/>
          <c:extLst>
            <c:ext xmlns:c16="http://schemas.microsoft.com/office/drawing/2014/chart" uri="{C3380CC4-5D6E-409C-BE32-E72D297353CC}">
              <c16:uniqueId val="{00000001-7D95-44A6-8190-73025C304001}"/>
            </c:ext>
          </c:extLst>
        </c:ser>
        <c:ser>
          <c:idx val="2"/>
          <c:order val="2"/>
          <c:tx>
            <c:strRef>
              <c:f>'[1]ROMO - Data'!$R$2</c:f>
              <c:strCache>
                <c:ptCount val="1"/>
                <c:pt idx="0">
                  <c:v>BENCH</c:v>
                </c:pt>
              </c:strCache>
            </c:strRef>
          </c:tx>
          <c:spPr>
            <a:ln w="8255" cap="rnd">
              <a:solidFill>
                <a:srgbClr val="025C77"/>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Data'!$R$3:$R$8</c:f>
              <c:numCache>
                <c:formatCode>General</c:formatCode>
                <c:ptCount val="6"/>
                <c:pt idx="0">
                  <c:v>10000</c:v>
                </c:pt>
                <c:pt idx="1">
                  <c:v>10078.888969610409</c:v>
                </c:pt>
                <c:pt idx="2">
                  <c:v>10292.380214846335</c:v>
                </c:pt>
                <c:pt idx="3">
                  <c:v>10259.811657801896</c:v>
                </c:pt>
                <c:pt idx="4">
                  <c:v>9826.0021877249346</c:v>
                </c:pt>
                <c:pt idx="5">
                  <c:v>8925.0263675985861</c:v>
                </c:pt>
              </c:numCache>
            </c:numRef>
          </c:val>
          <c:smooth val="0"/>
          <c:extLst>
            <c:ext xmlns:c16="http://schemas.microsoft.com/office/drawing/2014/chart" uri="{C3380CC4-5D6E-409C-BE32-E72D297353CC}">
              <c16:uniqueId val="{00000002-7D95-44A6-8190-73025C304001}"/>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05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'[2]ROMO - Data'!$O$2</c:f>
              <c:strCache>
                <c:ptCount val="1"/>
                <c:pt idx="0">
                  <c:v>NAV</c:v>
                </c:pt>
              </c:strCache>
            </c:strRef>
          </c:tx>
          <c:spPr>
            <a:ln w="12700" cap="rnd">
              <a:solidFill>
                <a:srgbClr val="08CE8C"/>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C5F5-425A-8D25-B83FAA1A48A8}"/>
            </c:ext>
          </c:extLst>
        </c:ser>
        <c:ser>
          <c:idx val="1"/>
          <c:order val="1"/>
          <c:tx>
            <c:strRef>
              <c:f>'[2]ROMO - Data'!$P$2</c:f>
              <c:strCache>
                <c:ptCount val="1"/>
                <c:pt idx="0">
                  <c:v>MKT</c:v>
                </c:pt>
              </c:strCache>
            </c:strRef>
          </c:tx>
          <c:spPr>
            <a:ln w="12700" cap="rnd">
              <a:solidFill>
                <a:srgbClr val="09EDA1"/>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Data'!$P$3:$P$14</c:f>
              <c:numCache>
                <c:formatCode>General</c:formatCode>
                <c:ptCount val="12"/>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numCache>
            </c:numRef>
          </c:val>
          <c:smooth val="0"/>
          <c:extLst>
            <c:ext xmlns:c16="http://schemas.microsoft.com/office/drawing/2014/chart" uri="{C3380CC4-5D6E-409C-BE32-E72D297353CC}">
              <c16:uniqueId val="{00000001-C5F5-425A-8D25-B83FAA1A48A8}"/>
            </c:ext>
          </c:extLst>
        </c:ser>
        <c:ser>
          <c:idx val="2"/>
          <c:order val="2"/>
          <c:tx>
            <c:strRef>
              <c:f>'[2]ROMO - Data'!$R$2</c:f>
              <c:strCache>
                <c:ptCount val="1"/>
                <c:pt idx="0">
                  <c:v>BENCH</c:v>
                </c:pt>
              </c:strCache>
            </c:strRef>
          </c:tx>
          <c:spPr>
            <a:ln w="8255" cap="rnd">
              <a:solidFill>
                <a:srgbClr val="025C77"/>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Data'!$R$3:$R$14</c:f>
              <c:numCache>
                <c:formatCode>General</c:formatCode>
                <c:ptCount val="12"/>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numCache>
            </c:numRef>
          </c:val>
          <c:smooth val="0"/>
          <c:extLst>
            <c:ext xmlns:c16="http://schemas.microsoft.com/office/drawing/2014/chart" uri="{C3380CC4-5D6E-409C-BE32-E72D297353CC}">
              <c16:uniqueId val="{00000002-C5F5-425A-8D25-B83FAA1A48A8}"/>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'[3]ROMO - Data'!$O$2</c:f>
              <c:strCache>
                <c:ptCount val="1"/>
                <c:pt idx="0">
                  <c:v>NAV</c:v>
                </c:pt>
              </c:strCache>
            </c:strRef>
          </c:tx>
          <c:spPr>
            <a:ln w="12700" cap="rnd">
              <a:solidFill>
                <a:srgbClr val="08CE8C"/>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231F-443F-97DF-B0E86B518385}"/>
            </c:ext>
          </c:extLst>
        </c:ser>
        <c:ser>
          <c:idx val="1"/>
          <c:order val="1"/>
          <c:tx>
            <c:strRef>
              <c:f>'[3]ROMO - Data'!$P$2</c:f>
              <c:strCache>
                <c:ptCount val="1"/>
                <c:pt idx="0">
                  <c:v>MKT</c:v>
                </c:pt>
              </c:strCache>
            </c:strRef>
          </c:tx>
          <c:spPr>
            <a:ln w="12700" cap="rnd">
              <a:solidFill>
                <a:srgbClr val="09EDA1"/>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Data'!$P$3:$P$17</c:f>
              <c:numCache>
                <c:formatCode>General</c:formatCode>
                <c:ptCount val="15"/>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numCache>
            </c:numRef>
          </c:val>
          <c:smooth val="0"/>
          <c:extLst>
            <c:ext xmlns:c16="http://schemas.microsoft.com/office/drawing/2014/chart" uri="{C3380CC4-5D6E-409C-BE32-E72D297353CC}">
              <c16:uniqueId val="{00000001-231F-443F-97DF-B0E86B518385}"/>
            </c:ext>
          </c:extLst>
        </c:ser>
        <c:ser>
          <c:idx val="2"/>
          <c:order val="2"/>
          <c:tx>
            <c:strRef>
              <c:f>'[3]ROMO - Data'!$R$2</c:f>
              <c:strCache>
                <c:ptCount val="1"/>
                <c:pt idx="0">
                  <c:v>BENCH</c:v>
                </c:pt>
              </c:strCache>
            </c:strRef>
          </c:tx>
          <c:spPr>
            <a:ln w="8255" cap="rnd">
              <a:solidFill>
                <a:srgbClr val="025C77"/>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Data'!$R$3:$R$17</c:f>
              <c:numCache>
                <c:formatCode>General</c:formatCode>
                <c:ptCount val="15"/>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numCache>
            </c:numRef>
          </c:val>
          <c:smooth val="0"/>
          <c:extLst>
            <c:ext xmlns:c16="http://schemas.microsoft.com/office/drawing/2014/chart" uri="{C3380CC4-5D6E-409C-BE32-E72D297353CC}">
              <c16:uniqueId val="{00000002-231F-443F-97DF-B0E86B518385}"/>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'[4]ROMO - Data'!$O$2</c:f>
              <c:strCache>
                <c:ptCount val="1"/>
                <c:pt idx="0">
                  <c:v>NAV</c:v>
                </c:pt>
              </c:strCache>
            </c:strRef>
          </c:tx>
          <c:spPr>
            <a:ln w="12700" cap="rnd">
              <a:solidFill>
                <a:srgbClr val="08CE8C"/>
              </a:solidFill>
              <a:round/>
            </a:ln>
            <a:effectLst/>
          </c:spPr>
          <c:marker>
            <c:symbol val="none"/>
          </c:marker>
          <c:cat>
            <c:numRef>
              <c:f>'[4]ROMO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'[4]ROMO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BEB0-4E8D-BF93-5DB44634EAED}"/>
            </c:ext>
          </c:extLst>
        </c:ser>
        <c:ser>
          <c:idx val="1"/>
          <c:order val="1"/>
          <c:tx>
            <c:strRef>
              <c:f>'[4]ROMO - Data'!$P$2</c:f>
              <c:strCache>
                <c:ptCount val="1"/>
                <c:pt idx="0">
                  <c:v>MKT</c:v>
                </c:pt>
              </c:strCache>
            </c:strRef>
          </c:tx>
          <c:spPr>
            <a:ln w="12700" cap="rnd">
              <a:solidFill>
                <a:srgbClr val="09EDA1"/>
              </a:solidFill>
              <a:round/>
            </a:ln>
            <a:effectLst/>
          </c:spPr>
          <c:marker>
            <c:symbol val="none"/>
          </c:marker>
          <c:cat>
            <c:numRef>
              <c:f>'[4]ROMO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'[4]ROMO - Data'!$P$3:$P$20</c:f>
              <c:numCache>
                <c:formatCode>General</c:formatCode>
                <c:ptCount val="18"/>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pt idx="15">
                  <c:v>10124.044487922347</c:v>
                </c:pt>
                <c:pt idx="16">
                  <c:v>10353.860297798183</c:v>
                </c:pt>
                <c:pt idx="17">
                  <c:v>10591.999084647539</c:v>
                </c:pt>
              </c:numCache>
            </c:numRef>
          </c:val>
          <c:smooth val="0"/>
          <c:extLst>
            <c:ext xmlns:c16="http://schemas.microsoft.com/office/drawing/2014/chart" uri="{C3380CC4-5D6E-409C-BE32-E72D297353CC}">
              <c16:uniqueId val="{00000001-BEB0-4E8D-BF93-5DB44634EAED}"/>
            </c:ext>
          </c:extLst>
        </c:ser>
        <c:ser>
          <c:idx val="2"/>
          <c:order val="2"/>
          <c:tx>
            <c:strRef>
              <c:f>'[4]ROMO - Data'!$R$2</c:f>
              <c:strCache>
                <c:ptCount val="1"/>
                <c:pt idx="0">
                  <c:v>BENCH</c:v>
                </c:pt>
              </c:strCache>
            </c:strRef>
          </c:tx>
          <c:spPr>
            <a:ln w="8255" cap="rnd">
              <a:solidFill>
                <a:srgbClr val="025C77"/>
              </a:solidFill>
              <a:round/>
            </a:ln>
            <a:effectLst/>
          </c:spPr>
          <c:marker>
            <c:symbol val="none"/>
          </c:marker>
          <c:cat>
            <c:numRef>
              <c:f>'[4]ROMO - Data'!$H$3:$H$20</c:f>
              <c:numCache>
                <c:formatCode>General</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'[4]ROMO - Data'!$R$3:$R$20</c:f>
              <c:numCache>
                <c:formatCode>General</c:formatCode>
                <c:ptCount val="18"/>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pt idx="15">
                  <c:v>11462.563210888775</c:v>
                </c:pt>
                <c:pt idx="16">
                  <c:v>11598.967713098351</c:v>
                </c:pt>
                <c:pt idx="17">
                  <c:v>11804.269441620192</c:v>
                </c:pt>
              </c:numCache>
            </c:numRef>
          </c:val>
          <c:smooth val="0"/>
          <c:extLst>
            <c:ext xmlns:c16="http://schemas.microsoft.com/office/drawing/2014/chart" uri="{C3380CC4-5D6E-409C-BE32-E72D297353CC}">
              <c16:uniqueId val="{00000002-BEB0-4E8D-BF93-5DB44634EAED}"/>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numCache>
            </c:numRef>
          </c:cat>
          <c:val>
            <c:numRef>
              <c:f>'[1]ROMO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numCache>
            </c:numRef>
          </c:val>
          <c:smooth val="0"/>
          <c:extLst>
            <c:ext xmlns:c16="http://schemas.microsoft.com/office/drawing/2014/chart" uri="{C3380CC4-5D6E-409C-BE32-E72D297353CC}">
              <c16:uniqueId val="{00000000-EDFE-4B27-951B-F9EFD0391139}"/>
            </c:ext>
          </c:extLst>
        </c:ser>
        <c:ser>
          <c:idx val="0"/>
          <c:order val="1"/>
          <c:spPr>
            <a:ln w="15875" cap="rnd">
              <a:solidFill>
                <a:srgbClr val="08CE8C"/>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numCache>
            </c:numRef>
          </c:cat>
          <c:val>
            <c:numRef>
              <c:f>'[1]ROMO PIP'!$I$2:$I$6909</c:f>
              <c:numCache>
                <c:formatCode>General</c:formatCode>
                <c:ptCount val="6908"/>
                <c:pt idx="0">
                  <c:v>10000</c:v>
                </c:pt>
                <c:pt idx="1">
                  <c:v>10045.901649133506</c:v>
                </c:pt>
                <c:pt idx="2">
                  <c:v>10029.546838583128</c:v>
                </c:pt>
                <c:pt idx="3">
                  <c:v>10002.521523390844</c:v>
                </c:pt>
                <c:pt idx="4">
                  <c:v>10012.847451646345</c:v>
                </c:pt>
                <c:pt idx="5">
                  <c:v>10028.508098083588</c:v>
                </c:pt>
                <c:pt idx="6">
                  <c:v>10067.287106877531</c:v>
                </c:pt>
                <c:pt idx="7">
                  <c:v>10118.511940422522</c:v>
                </c:pt>
                <c:pt idx="8">
                  <c:v>10068.37028495051</c:v>
                </c:pt>
                <c:pt idx="9">
                  <c:v>10091.139749982136</c:v>
                </c:pt>
                <c:pt idx="10">
                  <c:v>10149.471120769875</c:v>
                </c:pt>
                <c:pt idx="11">
                  <c:v>10110.002228203595</c:v>
                </c:pt>
                <c:pt idx="12">
                  <c:v>10066.979950506493</c:v>
                </c:pt>
                <c:pt idx="13">
                  <c:v>9981.2888751716928</c:v>
                </c:pt>
                <c:pt idx="14">
                  <c:v>10103.621328368703</c:v>
                </c:pt>
                <c:pt idx="15">
                  <c:v>10115.717585771848</c:v>
                </c:pt>
                <c:pt idx="16">
                  <c:v>10149.14667149243</c:v>
                </c:pt>
                <c:pt idx="17">
                  <c:v>10232.350303126366</c:v>
                </c:pt>
                <c:pt idx="18">
                  <c:v>10224.886306580214</c:v>
                </c:pt>
                <c:pt idx="19">
                  <c:v>10228.088550139395</c:v>
                </c:pt>
                <c:pt idx="20">
                  <c:v>10154.855418344783</c:v>
                </c:pt>
                <c:pt idx="21">
                  <c:v>10165.169831864347</c:v>
                </c:pt>
                <c:pt idx="22">
                  <c:v>10212.809726493966</c:v>
                </c:pt>
                <c:pt idx="23">
                  <c:v>10276.44272269696</c:v>
                </c:pt>
                <c:pt idx="24">
                  <c:v>10350.735224445798</c:v>
                </c:pt>
                <c:pt idx="25">
                  <c:v>10567.203031717992</c:v>
                </c:pt>
                <c:pt idx="26">
                  <c:v>10620.15406949283</c:v>
                </c:pt>
                <c:pt idx="27">
                  <c:v>10618.010287101511</c:v>
                </c:pt>
                <c:pt idx="28">
                  <c:v>10598.095911571463</c:v>
                </c:pt>
                <c:pt idx="29">
                  <c:v>10528.426580837144</c:v>
                </c:pt>
                <c:pt idx="30">
                  <c:v>10355.698984955316</c:v>
                </c:pt>
                <c:pt idx="31">
                  <c:v>10376.664113965409</c:v>
                </c:pt>
                <c:pt idx="32">
                  <c:v>10369.198567802398</c:v>
                </c:pt>
                <c:pt idx="33">
                  <c:v>10345.742642959303</c:v>
                </c:pt>
                <c:pt idx="34">
                  <c:v>10334.725249404313</c:v>
                </c:pt>
                <c:pt idx="35">
                  <c:v>10366.348007405184</c:v>
                </c:pt>
                <c:pt idx="36">
                  <c:v>10373.096444122613</c:v>
                </c:pt>
                <c:pt idx="37">
                  <c:v>10374.514844659863</c:v>
                </c:pt>
                <c:pt idx="38">
                  <c:v>10391.921257098922</c:v>
                </c:pt>
                <c:pt idx="39">
                  <c:v>10350.705362078894</c:v>
                </c:pt>
                <c:pt idx="40">
                  <c:v>10289.952618613504</c:v>
                </c:pt>
                <c:pt idx="41">
                  <c:v>10332.227935215064</c:v>
                </c:pt>
                <c:pt idx="42">
                  <c:v>10251.941666217337</c:v>
                </c:pt>
                <c:pt idx="43">
                  <c:v>10280.006140853169</c:v>
                </c:pt>
                <c:pt idx="44">
                  <c:v>10354.246995712678</c:v>
                </c:pt>
                <c:pt idx="45">
                  <c:v>10316.59292613334</c:v>
                </c:pt>
                <c:pt idx="46">
                  <c:v>10170.607455248057</c:v>
                </c:pt>
                <c:pt idx="47">
                  <c:v>10131.186418976473</c:v>
                </c:pt>
                <c:pt idx="48">
                  <c:v>10184.111952890149</c:v>
                </c:pt>
                <c:pt idx="49">
                  <c:v>10244.136959490201</c:v>
                </c:pt>
                <c:pt idx="50">
                  <c:v>10249.110457162582</c:v>
                </c:pt>
                <c:pt idx="51">
                  <c:v>10193.711153792099</c:v>
                </c:pt>
                <c:pt idx="52">
                  <c:v>10232.422395683298</c:v>
                </c:pt>
                <c:pt idx="53">
                  <c:v>10235.620208406295</c:v>
                </c:pt>
                <c:pt idx="54">
                  <c:v>10300.959454660937</c:v>
                </c:pt>
                <c:pt idx="55">
                  <c:v>10273.972597098549</c:v>
                </c:pt>
                <c:pt idx="56">
                  <c:v>10293.146792523026</c:v>
                </c:pt>
                <c:pt idx="57">
                  <c:v>10283.914970627015</c:v>
                </c:pt>
                <c:pt idx="58">
                  <c:v>10169.945126956034</c:v>
                </c:pt>
                <c:pt idx="59">
                  <c:v>10080.835554898771</c:v>
                </c:pt>
                <c:pt idx="60">
                  <c:v>10100.013708673096</c:v>
                </c:pt>
                <c:pt idx="61">
                  <c:v>10103.215110415607</c:v>
                </c:pt>
                <c:pt idx="62">
                  <c:v>10051.391741442952</c:v>
                </c:pt>
                <c:pt idx="63">
                  <c:v>10086.543198971081</c:v>
                </c:pt>
                <c:pt idx="64">
                  <c:v>10105.718459822892</c:v>
                </c:pt>
                <c:pt idx="65">
                  <c:v>10107.14437319868</c:v>
                </c:pt>
                <c:pt idx="66">
                  <c:v>10021.607915454559</c:v>
                </c:pt>
                <c:pt idx="67">
                  <c:v>9973.3456193977472</c:v>
                </c:pt>
                <c:pt idx="68">
                  <c:v>9889.5943185752421</c:v>
                </c:pt>
                <c:pt idx="69">
                  <c:v>9944.2640932308332</c:v>
                </c:pt>
                <c:pt idx="70">
                  <c:v>9970.5381885945462</c:v>
                </c:pt>
                <c:pt idx="71">
                  <c:v>10034.073550261748</c:v>
                </c:pt>
                <c:pt idx="72">
                  <c:v>10021.306531953589</c:v>
                </c:pt>
                <c:pt idx="73">
                  <c:v>10136.290750304204</c:v>
                </c:pt>
                <c:pt idx="74">
                  <c:v>10151.909057721219</c:v>
                </c:pt>
                <c:pt idx="75">
                  <c:v>10160.429519796835</c:v>
                </c:pt>
                <c:pt idx="76">
                  <c:v>10149.433976672844</c:v>
                </c:pt>
                <c:pt idx="77">
                  <c:v>10182.790841487116</c:v>
                </c:pt>
                <c:pt idx="78">
                  <c:v>10189.535314248009</c:v>
                </c:pt>
                <c:pt idx="79">
                  <c:v>10141.287040073374</c:v>
                </c:pt>
                <c:pt idx="80">
                  <c:v>10054.01667496104</c:v>
                </c:pt>
                <c:pt idx="81">
                  <c:v>10035.931363332984</c:v>
                </c:pt>
                <c:pt idx="82">
                  <c:v>10092.345189385524</c:v>
                </c:pt>
                <c:pt idx="83">
                  <c:v>10091.996763182557</c:v>
                </c:pt>
                <c:pt idx="84">
                  <c:v>10146.631108175314</c:v>
                </c:pt>
                <c:pt idx="85">
                  <c:v>10218.997443969303</c:v>
                </c:pt>
                <c:pt idx="86">
                  <c:v>10252.341443483951</c:v>
                </c:pt>
                <c:pt idx="87">
                  <c:v>10227.159128229951</c:v>
                </c:pt>
                <c:pt idx="88">
                  <c:v>10205.525328204632</c:v>
                </c:pt>
                <c:pt idx="89">
                  <c:v>10084.586422512542</c:v>
                </c:pt>
                <c:pt idx="90">
                  <c:v>10055.865944361636</c:v>
                </c:pt>
                <c:pt idx="91">
                  <c:v>10096.302575254758</c:v>
                </c:pt>
                <c:pt idx="92">
                  <c:v>10039.213288436158</c:v>
                </c:pt>
                <c:pt idx="93">
                  <c:v>10060.143729304249</c:v>
                </c:pt>
                <c:pt idx="94">
                  <c:v>10100.575989329105</c:v>
                </c:pt>
                <c:pt idx="95">
                  <c:v>10112.638027067498</c:v>
                </c:pt>
                <c:pt idx="96">
                  <c:v>10163.703083796167</c:v>
                </c:pt>
                <c:pt idx="97">
                  <c:v>10177.534929904226</c:v>
                </c:pt>
                <c:pt idx="98">
                  <c:v>10182.501905213492</c:v>
                </c:pt>
                <c:pt idx="99">
                  <c:v>10269.013631317175</c:v>
                </c:pt>
                <c:pt idx="100">
                  <c:v>10254.47783378537</c:v>
                </c:pt>
                <c:pt idx="101">
                  <c:v>10278.940178282948</c:v>
                </c:pt>
                <c:pt idx="102">
                  <c:v>10255.542333335219</c:v>
                </c:pt>
                <c:pt idx="103">
                  <c:v>10226.828667460632</c:v>
                </c:pt>
                <c:pt idx="104">
                  <c:v>10155.579039155851</c:v>
                </c:pt>
                <c:pt idx="105">
                  <c:v>10157.000782242356</c:v>
                </c:pt>
                <c:pt idx="106">
                  <c:v>10161.966997437545</c:v>
                </c:pt>
                <c:pt idx="107">
                  <c:v>10191.744078150597</c:v>
                </c:pt>
                <c:pt idx="108">
                  <c:v>10191.392220319327</c:v>
                </c:pt>
                <c:pt idx="109">
                  <c:v>10150.281894185637</c:v>
                </c:pt>
                <c:pt idx="110">
                  <c:v>10119.806678645644</c:v>
                </c:pt>
                <c:pt idx="111">
                  <c:v>10133.633184848833</c:v>
                </c:pt>
                <c:pt idx="112">
                  <c:v>10154.546420867855</c:v>
                </c:pt>
                <c:pt idx="113">
                  <c:v>10233.929678848304</c:v>
                </c:pt>
                <c:pt idx="114">
                  <c:v>10251.294386906566</c:v>
                </c:pt>
                <c:pt idx="115">
                  <c:v>10259.799179002152</c:v>
                </c:pt>
                <c:pt idx="116">
                  <c:v>10280.705132269131</c:v>
                </c:pt>
                <c:pt idx="117">
                  <c:v>10273.263727111491</c:v>
                </c:pt>
                <c:pt idx="118">
                  <c:v>10251.650361218452</c:v>
                </c:pt>
                <c:pt idx="119">
                  <c:v>10178.66507787423</c:v>
                </c:pt>
                <c:pt idx="120">
                  <c:v>10171.227931880692</c:v>
                </c:pt>
                <c:pt idx="121">
                  <c:v>10140.763429011271</c:v>
                </c:pt>
                <c:pt idx="122">
                  <c:v>10097.901833881895</c:v>
                </c:pt>
                <c:pt idx="123">
                  <c:v>10125.893231513697</c:v>
                </c:pt>
                <c:pt idx="124">
                  <c:v>10169.823397111133</c:v>
                </c:pt>
                <c:pt idx="125">
                  <c:v>10052.577774259404</c:v>
                </c:pt>
                <c:pt idx="126">
                  <c:v>10078.796729896278</c:v>
                </c:pt>
                <c:pt idx="127">
                  <c:v>10122.723928395646</c:v>
                </c:pt>
                <c:pt idx="128">
                  <c:v>10216.23455980683</c:v>
                </c:pt>
                <c:pt idx="129">
                  <c:v>10180.464159955645</c:v>
                </c:pt>
                <c:pt idx="130">
                  <c:v>10137.612928141018</c:v>
                </c:pt>
                <c:pt idx="131">
                  <c:v>10254.133236635453</c:v>
                </c:pt>
                <c:pt idx="132">
                  <c:v>10273.256943007591</c:v>
                </c:pt>
                <c:pt idx="133">
                  <c:v>10221.553692732974</c:v>
                </c:pt>
                <c:pt idx="134">
                  <c:v>10242.447756100246</c:v>
                </c:pt>
                <c:pt idx="135">
                  <c:v>10350.095757659034</c:v>
                </c:pt>
                <c:pt idx="136">
                  <c:v>10402.85216414756</c:v>
                </c:pt>
                <c:pt idx="137">
                  <c:v>10388.329842888514</c:v>
                </c:pt>
                <c:pt idx="138">
                  <c:v>10457.014290170584</c:v>
                </c:pt>
                <c:pt idx="139">
                  <c:v>10484.977673835834</c:v>
                </c:pt>
                <c:pt idx="140">
                  <c:v>10500.547618694478</c:v>
                </c:pt>
                <c:pt idx="141">
                  <c:v>10459.471580700601</c:v>
                </c:pt>
                <c:pt idx="142">
                  <c:v>10483.891763045427</c:v>
                </c:pt>
                <c:pt idx="143">
                  <c:v>10460.519420223474</c:v>
                </c:pt>
                <c:pt idx="144">
                  <c:v>10373.429780436221</c:v>
                </c:pt>
                <c:pt idx="145">
                  <c:v>10380.151281434733</c:v>
                </c:pt>
                <c:pt idx="146">
                  <c:v>10397.491386727093</c:v>
                </c:pt>
                <c:pt idx="147">
                  <c:v>10398.902211482886</c:v>
                </c:pt>
                <c:pt idx="148">
                  <c:v>10375.536780941815</c:v>
                </c:pt>
                <c:pt idx="149">
                  <c:v>10366.330260658802</c:v>
                </c:pt>
                <c:pt idx="150">
                  <c:v>10470.378911019096</c:v>
                </c:pt>
                <c:pt idx="151">
                  <c:v>10547.87727344994</c:v>
                </c:pt>
                <c:pt idx="152">
                  <c:v>10561.668969929677</c:v>
                </c:pt>
                <c:pt idx="153">
                  <c:v>10591.384483701273</c:v>
                </c:pt>
                <c:pt idx="154">
                  <c:v>10566.247799229888</c:v>
                </c:pt>
                <c:pt idx="155">
                  <c:v>10558.805820007552</c:v>
                </c:pt>
                <c:pt idx="156">
                  <c:v>10503.594945902429</c:v>
                </c:pt>
                <c:pt idx="157">
                  <c:v>10535.077480798484</c:v>
                </c:pt>
                <c:pt idx="158">
                  <c:v>10497.562363056924</c:v>
                </c:pt>
                <c:pt idx="159">
                  <c:v>10518.42858697695</c:v>
                </c:pt>
                <c:pt idx="160">
                  <c:v>10514.527466027073</c:v>
                </c:pt>
                <c:pt idx="161">
                  <c:v>10524.778052100723</c:v>
                </c:pt>
                <c:pt idx="162">
                  <c:v>10581.018545015404</c:v>
                </c:pt>
                <c:pt idx="163">
                  <c:v>10637.255152567197</c:v>
                </c:pt>
                <c:pt idx="164">
                  <c:v>10656.344150557517</c:v>
                </c:pt>
                <c:pt idx="165">
                  <c:v>10657.744940787661</c:v>
                </c:pt>
                <c:pt idx="166">
                  <c:v>10618.467205800949</c:v>
                </c:pt>
                <c:pt idx="167">
                  <c:v>10646.397663711938</c:v>
                </c:pt>
                <c:pt idx="168">
                  <c:v>10638.956091125676</c:v>
                </c:pt>
                <c:pt idx="169">
                  <c:v>10635.051906833674</c:v>
                </c:pt>
                <c:pt idx="170">
                  <c:v>10609.927390370653</c:v>
                </c:pt>
                <c:pt idx="171">
                  <c:v>10664.379053441948</c:v>
                </c:pt>
                <c:pt idx="172">
                  <c:v>10669.315659939844</c:v>
                </c:pt>
                <c:pt idx="173">
                  <c:v>10665.410915559039</c:v>
                </c:pt>
                <c:pt idx="174">
                  <c:v>10703.941750060525</c:v>
                </c:pt>
                <c:pt idx="175">
                  <c:v>10678.819122907678</c:v>
                </c:pt>
                <c:pt idx="176">
                  <c:v>10625.409957058017</c:v>
                </c:pt>
                <c:pt idx="177">
                  <c:v>10600.291756480325</c:v>
                </c:pt>
                <c:pt idx="178">
                  <c:v>10594.62211236081</c:v>
                </c:pt>
                <c:pt idx="179">
                  <c:v>10567.738853289709</c:v>
                </c:pt>
                <c:pt idx="180">
                  <c:v>10572.677329601107</c:v>
                </c:pt>
                <c:pt idx="181">
                  <c:v>10538.725818368996</c:v>
                </c:pt>
                <c:pt idx="182">
                  <c:v>10556.038475566515</c:v>
                </c:pt>
                <c:pt idx="183">
                  <c:v>10553.906452412633</c:v>
                </c:pt>
                <c:pt idx="184">
                  <c:v>10519.959069652328</c:v>
                </c:pt>
                <c:pt idx="185">
                  <c:v>10500.153751932256</c:v>
                </c:pt>
                <c:pt idx="186">
                  <c:v>10503.326056841939</c:v>
                </c:pt>
                <c:pt idx="187">
                  <c:v>10472.918592111999</c:v>
                </c:pt>
                <c:pt idx="188">
                  <c:v>10497.298987964719</c:v>
                </c:pt>
                <c:pt idx="189">
                  <c:v>10422.713255036415</c:v>
                </c:pt>
                <c:pt idx="190">
                  <c:v>10425.887744481564</c:v>
                </c:pt>
                <c:pt idx="191">
                  <c:v>10459.102695855421</c:v>
                </c:pt>
                <c:pt idx="192">
                  <c:v>10442.838258527383</c:v>
                </c:pt>
                <c:pt idx="193">
                  <c:v>10393.002356124334</c:v>
                </c:pt>
                <c:pt idx="194">
                  <c:v>10320.199977054041</c:v>
                </c:pt>
                <c:pt idx="195">
                  <c:v>10295.107714622611</c:v>
                </c:pt>
                <c:pt idx="196">
                  <c:v>10262.949999137219</c:v>
                </c:pt>
                <c:pt idx="197">
                  <c:v>10244.928356445551</c:v>
                </c:pt>
                <c:pt idx="198">
                  <c:v>10244.574662490388</c:v>
                </c:pt>
                <c:pt idx="199">
                  <c:v>10283.086413161123</c:v>
                </c:pt>
                <c:pt idx="200">
                  <c:v>10385.191290517103</c:v>
                </c:pt>
                <c:pt idx="201">
                  <c:v>10439.593926120167</c:v>
                </c:pt>
                <c:pt idx="202">
                  <c:v>10492.226374137093</c:v>
                </c:pt>
                <c:pt idx="203">
                  <c:v>10557.219761341074</c:v>
                </c:pt>
                <c:pt idx="204">
                  <c:v>10572.752053146734</c:v>
                </c:pt>
                <c:pt idx="205">
                  <c:v>10551.192082458057</c:v>
                </c:pt>
                <c:pt idx="206">
                  <c:v>10543.763073175654</c:v>
                </c:pt>
                <c:pt idx="207">
                  <c:v>10529.270066564703</c:v>
                </c:pt>
                <c:pt idx="208">
                  <c:v>10479.456780494678</c:v>
                </c:pt>
                <c:pt idx="209">
                  <c:v>10434.944935880525</c:v>
                </c:pt>
                <c:pt idx="210">
                  <c:v>10411.627449782045</c:v>
                </c:pt>
                <c:pt idx="211">
                  <c:v>10430.692678817088</c:v>
                </c:pt>
                <c:pt idx="212">
                  <c:v>10470.946407969503</c:v>
                </c:pt>
                <c:pt idx="213">
                  <c:v>10551.809790397463</c:v>
                </c:pt>
                <c:pt idx="214">
                  <c:v>10600.885038896666</c:v>
                </c:pt>
                <c:pt idx="215">
                  <c:v>10575.800136816137</c:v>
                </c:pt>
                <c:pt idx="216">
                  <c:v>10529.530044354527</c:v>
                </c:pt>
                <c:pt idx="217">
                  <c:v>10486.794170561663</c:v>
                </c:pt>
                <c:pt idx="218">
                  <c:v>10433.468519555176</c:v>
                </c:pt>
                <c:pt idx="219">
                  <c:v>10427.812139561853</c:v>
                </c:pt>
                <c:pt idx="220">
                  <c:v>10460.993426945759</c:v>
                </c:pt>
                <c:pt idx="221">
                  <c:v>10434.153214977534</c:v>
                </c:pt>
                <c:pt idx="222">
                  <c:v>10407.314846113455</c:v>
                </c:pt>
                <c:pt idx="223">
                  <c:v>10387.538913782468</c:v>
                </c:pt>
                <c:pt idx="224">
                  <c:v>10387.180296367587</c:v>
                </c:pt>
                <c:pt idx="225">
                  <c:v>10418.592166326684</c:v>
                </c:pt>
                <c:pt idx="226">
                  <c:v>10407.642683001928</c:v>
                </c:pt>
                <c:pt idx="227">
                  <c:v>10391.399229736418</c:v>
                </c:pt>
                <c:pt idx="228">
                  <c:v>10352.213919426746</c:v>
                </c:pt>
                <c:pt idx="229">
                  <c:v>10281.265223103415</c:v>
                </c:pt>
                <c:pt idx="230">
                  <c:v>10155.6150754095</c:v>
                </c:pt>
                <c:pt idx="231">
                  <c:v>10093.501384499928</c:v>
                </c:pt>
                <c:pt idx="232">
                  <c:v>10107.269703533848</c:v>
                </c:pt>
                <c:pt idx="233">
                  <c:v>10133.388821708464</c:v>
                </c:pt>
                <c:pt idx="234">
                  <c:v>10155.977173661766</c:v>
                </c:pt>
                <c:pt idx="235">
                  <c:v>10148.568887559222</c:v>
                </c:pt>
                <c:pt idx="236">
                  <c:v>10089.994811452745</c:v>
                </c:pt>
                <c:pt idx="237">
                  <c:v>10082.589292194476</c:v>
                </c:pt>
                <c:pt idx="238">
                  <c:v>10117.525854743433</c:v>
                </c:pt>
                <c:pt idx="239">
                  <c:v>10120.704903010845</c:v>
                </c:pt>
                <c:pt idx="240">
                  <c:v>10086.837388404554</c:v>
                </c:pt>
                <c:pt idx="241">
                  <c:v>9978.8821078095934</c:v>
                </c:pt>
                <c:pt idx="242">
                  <c:v>9967.9536686718639</c:v>
                </c:pt>
                <c:pt idx="243">
                  <c:v>9992.3045203677939</c:v>
                </c:pt>
                <c:pt idx="244">
                  <c:v>9999.0150145131956</c:v>
                </c:pt>
                <c:pt idx="245">
                  <c:v>10072.749653536754</c:v>
                </c:pt>
                <c:pt idx="246">
                  <c:v>10097.094338647508</c:v>
                </c:pt>
                <c:pt idx="247">
                  <c:v>10146.128917303655</c:v>
                </c:pt>
                <c:pt idx="248">
                  <c:v>10140.487762257884</c:v>
                </c:pt>
                <c:pt idx="249">
                  <c:v>10136.610547811724</c:v>
                </c:pt>
                <c:pt idx="250">
                  <c:v>10166.240130510741</c:v>
                </c:pt>
                <c:pt idx="251">
                  <c:v>10164.125711693196</c:v>
                </c:pt>
                <c:pt idx="252">
                  <c:v>10170.828329706857</c:v>
                </c:pt>
                <c:pt idx="253">
                  <c:v>10211.033548263584</c:v>
                </c:pt>
                <c:pt idx="254">
                  <c:v>10187.75865596147</c:v>
                </c:pt>
                <c:pt idx="255">
                  <c:v>10194.459728145805</c:v>
                </c:pt>
                <c:pt idx="256">
                  <c:v>10183.528952905701</c:v>
                </c:pt>
                <c:pt idx="257">
                  <c:v>10183.177378691849</c:v>
                </c:pt>
                <c:pt idx="258">
                  <c:v>10207.508033253784</c:v>
                </c:pt>
                <c:pt idx="259">
                  <c:v>10186.000174126992</c:v>
                </c:pt>
                <c:pt idx="260">
                  <c:v>10182.122727067184</c:v>
                </c:pt>
                <c:pt idx="261">
                  <c:v>10167.668538344727</c:v>
                </c:pt>
                <c:pt idx="262">
                  <c:v>10188.470774948726</c:v>
                </c:pt>
                <c:pt idx="263">
                  <c:v>10198.695297364786</c:v>
                </c:pt>
                <c:pt idx="264">
                  <c:v>10189.529947479254</c:v>
                </c:pt>
                <c:pt idx="265">
                  <c:v>10257.91915691189</c:v>
                </c:pt>
                <c:pt idx="266">
                  <c:v>10308.678357342889</c:v>
                </c:pt>
                <c:pt idx="267">
                  <c:v>10308.322462494838</c:v>
                </c:pt>
                <c:pt idx="268">
                  <c:v>10304.441764593405</c:v>
                </c:pt>
                <c:pt idx="269">
                  <c:v>10251.215611880438</c:v>
                </c:pt>
                <c:pt idx="270">
                  <c:v>10203.279988381035</c:v>
                </c:pt>
                <c:pt idx="271">
                  <c:v>10185.305487055834</c:v>
                </c:pt>
                <c:pt idx="272">
                  <c:v>10190.240342246483</c:v>
                </c:pt>
                <c:pt idx="273">
                  <c:v>10223.368489036578</c:v>
                </c:pt>
                <c:pt idx="274">
                  <c:v>10249.446171491445</c:v>
                </c:pt>
                <c:pt idx="275">
                  <c:v>10293.141858144341</c:v>
                </c:pt>
                <c:pt idx="276">
                  <c:v>10282.214974316157</c:v>
                </c:pt>
                <c:pt idx="277">
                  <c:v>10311.811613126602</c:v>
                </c:pt>
                <c:pt idx="278">
                  <c:v>10318.502807518636</c:v>
                </c:pt>
                <c:pt idx="279">
                  <c:v>10348.096129191928</c:v>
                </c:pt>
                <c:pt idx="280">
                  <c:v>10455.201226893781</c:v>
                </c:pt>
                <c:pt idx="281">
                  <c:v>10491.83424584577</c:v>
                </c:pt>
                <c:pt idx="282">
                  <c:v>10484.425799252434</c:v>
                </c:pt>
                <c:pt idx="283">
                  <c:v>10491.109822013317</c:v>
                </c:pt>
                <c:pt idx="284">
                  <c:v>10467.848967471022</c:v>
                </c:pt>
                <c:pt idx="285">
                  <c:v>10471.010326552805</c:v>
                </c:pt>
                <c:pt idx="286">
                  <c:v>10474.171454914625</c:v>
                </c:pt>
                <c:pt idx="287">
                  <c:v>10507.273653179618</c:v>
                </c:pt>
                <c:pt idx="288">
                  <c:v>10547.418326474239</c:v>
                </c:pt>
                <c:pt idx="289">
                  <c:v>10564.665507373351</c:v>
                </c:pt>
                <c:pt idx="290">
                  <c:v>10523.796139656222</c:v>
                </c:pt>
                <c:pt idx="291">
                  <c:v>10528.715848313419</c:v>
                </c:pt>
                <c:pt idx="292">
                  <c:v>10579.419886553462</c:v>
                </c:pt>
                <c:pt idx="293">
                  <c:v>10607.228865412919</c:v>
                </c:pt>
                <c:pt idx="294">
                  <c:v>10620.949288783268</c:v>
                </c:pt>
                <c:pt idx="295">
                  <c:v>10592.410333872467</c:v>
                </c:pt>
                <c:pt idx="296">
                  <c:v>10641.344425654735</c:v>
                </c:pt>
                <c:pt idx="297">
                  <c:v>10646.258983907526</c:v>
                </c:pt>
                <c:pt idx="298">
                  <c:v>10624.764411535554</c:v>
                </c:pt>
                <c:pt idx="299">
                  <c:v>10612.07393379</c:v>
                </c:pt>
                <c:pt idx="300">
                  <c:v>10606.42617409286</c:v>
                </c:pt>
                <c:pt idx="301">
                  <c:v>10555.008322005491</c:v>
                </c:pt>
                <c:pt idx="302">
                  <c:v>10588.090413588798</c:v>
                </c:pt>
                <c:pt idx="303">
                  <c:v>10610.608525801341</c:v>
                </c:pt>
                <c:pt idx="304">
                  <c:v>10698.2532267971</c:v>
                </c:pt>
                <c:pt idx="305">
                  <c:v>10719.005803814887</c:v>
                </c:pt>
                <c:pt idx="306">
                  <c:v>10774.958926105826</c:v>
                </c:pt>
                <c:pt idx="307">
                  <c:v>10760.50662125656</c:v>
                </c:pt>
                <c:pt idx="308">
                  <c:v>10805.89456037779</c:v>
                </c:pt>
                <c:pt idx="309">
                  <c:v>10791.442158285507</c:v>
                </c:pt>
                <c:pt idx="310">
                  <c:v>10798.109023961997</c:v>
                </c:pt>
                <c:pt idx="311">
                  <c:v>10771.339290225485</c:v>
                </c:pt>
                <c:pt idx="312">
                  <c:v>10772.727157780917</c:v>
                </c:pt>
                <c:pt idx="313">
                  <c:v>10768.835893243338</c:v>
                </c:pt>
                <c:pt idx="314">
                  <c:v>10861.723638530621</c:v>
                </c:pt>
                <c:pt idx="315">
                  <c:v>10900.058827035757</c:v>
                </c:pt>
                <c:pt idx="316">
                  <c:v>10878.568600077553</c:v>
                </c:pt>
                <c:pt idx="317">
                  <c:v>10874.674166271321</c:v>
                </c:pt>
                <c:pt idx="318">
                  <c:v>10849.66753252717</c:v>
                </c:pt>
                <c:pt idx="319">
                  <c:v>10826.421924848488</c:v>
                </c:pt>
                <c:pt idx="320">
                  <c:v>10889.381140455871</c:v>
                </c:pt>
                <c:pt idx="321">
                  <c:v>10940.021684300202</c:v>
                </c:pt>
                <c:pt idx="322">
                  <c:v>10950.198765563859</c:v>
                </c:pt>
                <c:pt idx="323">
                  <c:v>10962.134199510952</c:v>
                </c:pt>
                <c:pt idx="324">
                  <c:v>10963.514752291145</c:v>
                </c:pt>
                <c:pt idx="325">
                  <c:v>10971.930983473016</c:v>
                </c:pt>
                <c:pt idx="326">
                  <c:v>10946.927786358476</c:v>
                </c:pt>
                <c:pt idx="327">
                  <c:v>10976.449884402809</c:v>
                </c:pt>
                <c:pt idx="328">
                  <c:v>11020.040050601056</c:v>
                </c:pt>
                <c:pt idx="329">
                  <c:v>10966.89847307136</c:v>
                </c:pt>
                <c:pt idx="330">
                  <c:v>10955.967995259776</c:v>
                </c:pt>
                <c:pt idx="331">
                  <c:v>10945.03825945113</c:v>
                </c:pt>
                <c:pt idx="332">
                  <c:v>10955.211524462522</c:v>
                </c:pt>
                <c:pt idx="333">
                  <c:v>11014.620980067606</c:v>
                </c:pt>
                <c:pt idx="334">
                  <c:v>11100.402339831417</c:v>
                </c:pt>
                <c:pt idx="335">
                  <c:v>11092.985750438967</c:v>
                </c:pt>
                <c:pt idx="336">
                  <c:v>11094.361057872882</c:v>
                </c:pt>
                <c:pt idx="337">
                  <c:v>11115.07666468244</c:v>
                </c:pt>
                <c:pt idx="338">
                  <c:v>11134.032671005052</c:v>
                </c:pt>
                <c:pt idx="339">
                  <c:v>11131.89018409185</c:v>
                </c:pt>
                <c:pt idx="340">
                  <c:v>11154.360349630377</c:v>
                </c:pt>
                <c:pt idx="341">
                  <c:v>11266.485749142552</c:v>
                </c:pt>
                <c:pt idx="342">
                  <c:v>11276.644285105347</c:v>
                </c:pt>
                <c:pt idx="343">
                  <c:v>11269.223549604931</c:v>
                </c:pt>
                <c:pt idx="344">
                  <c:v>11351.450856645151</c:v>
                </c:pt>
                <c:pt idx="345">
                  <c:v>11347.543491867154</c:v>
                </c:pt>
                <c:pt idx="346">
                  <c:v>11357.697775574501</c:v>
                </c:pt>
                <c:pt idx="347">
                  <c:v>11345.002370796359</c:v>
                </c:pt>
                <c:pt idx="348">
                  <c:v>11362.186224618774</c:v>
                </c:pt>
                <c:pt idx="349">
                  <c:v>11407.488752453881</c:v>
                </c:pt>
                <c:pt idx="350">
                  <c:v>11421.154375576962</c:v>
                </c:pt>
                <c:pt idx="351">
                  <c:v>11397.914250325528</c:v>
                </c:pt>
                <c:pt idx="352">
                  <c:v>11241.120139082754</c:v>
                </c:pt>
                <c:pt idx="353">
                  <c:v>11237.217555328089</c:v>
                </c:pt>
                <c:pt idx="354">
                  <c:v>11315.90306584778</c:v>
                </c:pt>
                <c:pt idx="355">
                  <c:v>11419.182938275839</c:v>
                </c:pt>
                <c:pt idx="356">
                  <c:v>11427.574043045293</c:v>
                </c:pt>
                <c:pt idx="357">
                  <c:v>11442.99258336841</c:v>
                </c:pt>
                <c:pt idx="358">
                  <c:v>11352.993255946027</c:v>
                </c:pt>
                <c:pt idx="359">
                  <c:v>11352.601307369332</c:v>
                </c:pt>
                <c:pt idx="360">
                  <c:v>11541.94644152814</c:v>
                </c:pt>
                <c:pt idx="361">
                  <c:v>11555.602090044405</c:v>
                </c:pt>
                <c:pt idx="362">
                  <c:v>11541.149510773857</c:v>
                </c:pt>
                <c:pt idx="363">
                  <c:v>11600.476954205657</c:v>
                </c:pt>
                <c:pt idx="364">
                  <c:v>11598.319878121554</c:v>
                </c:pt>
                <c:pt idx="365">
                  <c:v>11548.736822257351</c:v>
                </c:pt>
                <c:pt idx="366">
                  <c:v>11527.260573377767</c:v>
                </c:pt>
                <c:pt idx="367">
                  <c:v>11437.286151132088</c:v>
                </c:pt>
                <c:pt idx="368">
                  <c:v>11493.094172793079</c:v>
                </c:pt>
                <c:pt idx="369">
                  <c:v>11603.343006727555</c:v>
                </c:pt>
                <c:pt idx="370">
                  <c:v>11615.235952439794</c:v>
                </c:pt>
                <c:pt idx="371">
                  <c:v>11627.128063591688</c:v>
                </c:pt>
                <c:pt idx="372">
                  <c:v>11682.92180233008</c:v>
                </c:pt>
                <c:pt idx="373">
                  <c:v>11794.904904870553</c:v>
                </c:pt>
                <c:pt idx="374">
                  <c:v>11790.985743618132</c:v>
                </c:pt>
                <c:pt idx="375">
                  <c:v>11773.019499272639</c:v>
                </c:pt>
                <c:pt idx="376">
                  <c:v>11920.105016671196</c:v>
                </c:pt>
                <c:pt idx="377">
                  <c:v>11893.356536039739</c:v>
                </c:pt>
                <c:pt idx="378">
                  <c:v>11777.067347567689</c:v>
                </c:pt>
                <c:pt idx="379">
                  <c:v>11739.791585067273</c:v>
                </c:pt>
                <c:pt idx="380">
                  <c:v>11788.543477950627</c:v>
                </c:pt>
                <c:pt idx="381">
                  <c:v>11768.825401194528</c:v>
                </c:pt>
                <c:pt idx="382">
                  <c:v>11789.485013097308</c:v>
                </c:pt>
                <c:pt idx="383">
                  <c:v>11841.740971694928</c:v>
                </c:pt>
                <c:pt idx="384">
                  <c:v>11850.109010767088</c:v>
                </c:pt>
                <c:pt idx="385">
                  <c:v>11995.390767568311</c:v>
                </c:pt>
                <c:pt idx="386">
                  <c:v>12047.634194834649</c:v>
                </c:pt>
                <c:pt idx="387">
                  <c:v>12066.525370687959</c:v>
                </c:pt>
                <c:pt idx="388">
                  <c:v>12013.454859374173</c:v>
                </c:pt>
                <c:pt idx="389">
                  <c:v>12146.425437023059</c:v>
                </c:pt>
                <c:pt idx="390">
                  <c:v>12147.761106322167</c:v>
                </c:pt>
                <c:pt idx="391">
                  <c:v>12121.017475385501</c:v>
                </c:pt>
                <c:pt idx="392">
                  <c:v>12182.02012239181</c:v>
                </c:pt>
                <c:pt idx="393">
                  <c:v>12092.103294187664</c:v>
                </c:pt>
                <c:pt idx="394">
                  <c:v>11930.247212686423</c:v>
                </c:pt>
                <c:pt idx="395">
                  <c:v>11985.985932369262</c:v>
                </c:pt>
                <c:pt idx="396">
                  <c:v>11987.326776343156</c:v>
                </c:pt>
                <c:pt idx="397">
                  <c:v>12051.832584293348</c:v>
                </c:pt>
                <c:pt idx="398">
                  <c:v>12144.40633689304</c:v>
                </c:pt>
                <c:pt idx="399">
                  <c:v>12158.022785267556</c:v>
                </c:pt>
                <c:pt idx="400">
                  <c:v>12234.796839466748</c:v>
                </c:pt>
                <c:pt idx="401">
                  <c:v>12187.007152766368</c:v>
                </c:pt>
                <c:pt idx="402">
                  <c:v>12169.043576315888</c:v>
                </c:pt>
                <c:pt idx="403">
                  <c:v>12117.750993320213</c:v>
                </c:pt>
                <c:pt idx="404">
                  <c:v>12101.545184526836</c:v>
                </c:pt>
                <c:pt idx="405">
                  <c:v>12106.389697123277</c:v>
                </c:pt>
                <c:pt idx="406">
                  <c:v>12109.479820059034</c:v>
                </c:pt>
                <c:pt idx="407">
                  <c:v>12131.863498262041</c:v>
                </c:pt>
                <c:pt idx="408">
                  <c:v>12141.968179127083</c:v>
                </c:pt>
                <c:pt idx="409">
                  <c:v>12127.518117447045</c:v>
                </c:pt>
                <c:pt idx="410">
                  <c:v>12079.746864003979</c:v>
                </c:pt>
                <c:pt idx="411">
                  <c:v>12028.47142514504</c:v>
                </c:pt>
                <c:pt idx="412">
                  <c:v>12122.754721433706</c:v>
                </c:pt>
                <c:pt idx="413">
                  <c:v>12096.031941889929</c:v>
                </c:pt>
                <c:pt idx="414">
                  <c:v>12130.685468481839</c:v>
                </c:pt>
                <c:pt idx="415">
                  <c:v>12109.224718763649</c:v>
                </c:pt>
                <c:pt idx="416">
                  <c:v>12119.327274462497</c:v>
                </c:pt>
                <c:pt idx="417">
                  <c:v>12094.361620585665</c:v>
                </c:pt>
                <c:pt idx="418">
                  <c:v>12120.243790733684</c:v>
                </c:pt>
                <c:pt idx="419">
                  <c:v>12072.487500085928</c:v>
                </c:pt>
                <c:pt idx="420">
                  <c:v>12080.836677191566</c:v>
                </c:pt>
                <c:pt idx="421">
                  <c:v>12134.766710974993</c:v>
                </c:pt>
                <c:pt idx="422">
                  <c:v>12113.310904566395</c:v>
                </c:pt>
                <c:pt idx="423">
                  <c:v>12132.175835719661</c:v>
                </c:pt>
                <c:pt idx="424">
                  <c:v>12154.545353482416</c:v>
                </c:pt>
                <c:pt idx="425">
                  <c:v>12178.666204576748</c:v>
                </c:pt>
                <c:pt idx="426">
                  <c:v>12220.313682246473</c:v>
                </c:pt>
                <c:pt idx="427">
                  <c:v>12333.821852046058</c:v>
                </c:pt>
                <c:pt idx="428">
                  <c:v>12357.933984677193</c:v>
                </c:pt>
                <c:pt idx="429">
                  <c:v>12355.754691883467</c:v>
                </c:pt>
                <c:pt idx="430">
                  <c:v>12404.400625065895</c:v>
                </c:pt>
                <c:pt idx="431">
                  <c:v>12433.765371773472</c:v>
                </c:pt>
                <c:pt idx="432">
                  <c:v>12487.662640286999</c:v>
                </c:pt>
                <c:pt idx="433">
                  <c:v>12538.051363754734</c:v>
                </c:pt>
                <c:pt idx="434">
                  <c:v>12641.007046197907</c:v>
                </c:pt>
                <c:pt idx="435">
                  <c:v>12633.561477694311</c:v>
                </c:pt>
                <c:pt idx="436">
                  <c:v>12624.364180690201</c:v>
                </c:pt>
                <c:pt idx="437">
                  <c:v>12653.715180777199</c:v>
                </c:pt>
                <c:pt idx="438">
                  <c:v>12707.593636571566</c:v>
                </c:pt>
                <c:pt idx="439">
                  <c:v>12628.312827220896</c:v>
                </c:pt>
                <c:pt idx="440">
                  <c:v>12601.597064458972</c:v>
                </c:pt>
                <c:pt idx="441">
                  <c:v>12601.162009322223</c:v>
                </c:pt>
                <c:pt idx="442">
                  <c:v>12597.223240021493</c:v>
                </c:pt>
                <c:pt idx="443">
                  <c:v>12593.284727697806</c:v>
                </c:pt>
                <c:pt idx="444">
                  <c:v>12694.451088232108</c:v>
                </c:pt>
                <c:pt idx="445">
                  <c:v>12665.985889734553</c:v>
                </c:pt>
                <c:pt idx="446">
                  <c:v>12611.248298750004</c:v>
                </c:pt>
                <c:pt idx="447">
                  <c:v>12623.073846261887</c:v>
                </c:pt>
                <c:pt idx="448">
                  <c:v>12606.87453299819</c:v>
                </c:pt>
                <c:pt idx="449">
                  <c:v>12634.462356586708</c:v>
                </c:pt>
                <c:pt idx="450">
                  <c:v>12632.274785839465</c:v>
                </c:pt>
                <c:pt idx="451">
                  <c:v>12544.272646456846</c:v>
                </c:pt>
                <c:pt idx="452">
                  <c:v>12524.575714575203</c:v>
                </c:pt>
                <c:pt idx="453">
                  <c:v>12566.172096074555</c:v>
                </c:pt>
                <c:pt idx="454">
                  <c:v>12646.290649173914</c:v>
                </c:pt>
                <c:pt idx="455">
                  <c:v>12675.622389598217</c:v>
                </c:pt>
                <c:pt idx="456">
                  <c:v>12643.666447147831</c:v>
                </c:pt>
                <c:pt idx="457">
                  <c:v>12722.023041696</c:v>
                </c:pt>
                <c:pt idx="458">
                  <c:v>12739.092806482258</c:v>
                </c:pt>
                <c:pt idx="459">
                  <c:v>12808.686499831438</c:v>
                </c:pt>
                <c:pt idx="460">
                  <c:v>12738.213204419413</c:v>
                </c:pt>
                <c:pt idx="461">
                  <c:v>12685.251937977497</c:v>
                </c:pt>
                <c:pt idx="462">
                  <c:v>12718.076454985137</c:v>
                </c:pt>
                <c:pt idx="463">
                  <c:v>12633.608793561658</c:v>
                </c:pt>
                <c:pt idx="464">
                  <c:v>12512.385740261569</c:v>
                </c:pt>
                <c:pt idx="465">
                  <c:v>12574.970816893165</c:v>
                </c:pt>
                <c:pt idx="466">
                  <c:v>12653.30528995474</c:v>
                </c:pt>
                <c:pt idx="467">
                  <c:v>12617.861380099999</c:v>
                </c:pt>
                <c:pt idx="468">
                  <c:v>12678.686014296827</c:v>
                </c:pt>
                <c:pt idx="469">
                  <c:v>12797.264124505193</c:v>
                </c:pt>
                <c:pt idx="470">
                  <c:v>12812.573870148064</c:v>
                </c:pt>
                <c:pt idx="471">
                  <c:v>12771.878942978823</c:v>
                </c:pt>
                <c:pt idx="472">
                  <c:v>12727.686710957361</c:v>
                </c:pt>
                <c:pt idx="473">
                  <c:v>12839.246745802982</c:v>
                </c:pt>
                <c:pt idx="474">
                  <c:v>12870.302251450919</c:v>
                </c:pt>
                <c:pt idx="475">
                  <c:v>12859.358692733811</c:v>
                </c:pt>
                <c:pt idx="476">
                  <c:v>12855.415117322233</c:v>
                </c:pt>
                <c:pt idx="477">
                  <c:v>12797.229541032053</c:v>
                </c:pt>
                <c:pt idx="478">
                  <c:v>12886.021900168605</c:v>
                </c:pt>
                <c:pt idx="479">
                  <c:v>12957.311838624986</c:v>
                </c:pt>
                <c:pt idx="480">
                  <c:v>13011.101157868226</c:v>
                </c:pt>
                <c:pt idx="481">
                  <c:v>12949.419137266384</c:v>
                </c:pt>
                <c:pt idx="482">
                  <c:v>13010.202777824032</c:v>
                </c:pt>
                <c:pt idx="483">
                  <c:v>12976.515233275575</c:v>
                </c:pt>
                <c:pt idx="484">
                  <c:v>13007.555138849068</c:v>
                </c:pt>
                <c:pt idx="485">
                  <c:v>13036.843620585665</c:v>
                </c:pt>
                <c:pt idx="486">
                  <c:v>13132.599952488035</c:v>
                </c:pt>
                <c:pt idx="487">
                  <c:v>13161.882073791767</c:v>
                </c:pt>
                <c:pt idx="488">
                  <c:v>13128.195016425327</c:v>
                </c:pt>
                <c:pt idx="489">
                  <c:v>13171.467450640324</c:v>
                </c:pt>
                <c:pt idx="490">
                  <c:v>13305.683149464177</c:v>
                </c:pt>
                <c:pt idx="491">
                  <c:v>13383.924593865609</c:v>
                </c:pt>
                <c:pt idx="492">
                  <c:v>13432.430240324689</c:v>
                </c:pt>
                <c:pt idx="493">
                  <c:v>13351.522315871376</c:v>
                </c:pt>
                <c:pt idx="494">
                  <c:v>13375.543533185295</c:v>
                </c:pt>
                <c:pt idx="495">
                  <c:v>13418.798399640731</c:v>
                </c:pt>
                <c:pt idx="496">
                  <c:v>13399.100471397975</c:v>
                </c:pt>
                <c:pt idx="497">
                  <c:v>13463.334049064093</c:v>
                </c:pt>
                <c:pt idx="498">
                  <c:v>13368.451056646234</c:v>
                </c:pt>
                <c:pt idx="499">
                  <c:v>13354.002133582313</c:v>
                </c:pt>
                <c:pt idx="500">
                  <c:v>13159.472729051737</c:v>
                </c:pt>
                <c:pt idx="501">
                  <c:v>13267.413167369556</c:v>
                </c:pt>
                <c:pt idx="502">
                  <c:v>13141.081657803736</c:v>
                </c:pt>
                <c:pt idx="503">
                  <c:v>13236.777969778608</c:v>
                </c:pt>
                <c:pt idx="504">
                  <c:v>13267.787177464543</c:v>
                </c:pt>
                <c:pt idx="505">
                  <c:v>13319.770969458468</c:v>
                </c:pt>
                <c:pt idx="506">
                  <c:v>13333.295131739109</c:v>
                </c:pt>
                <c:pt idx="507">
                  <c:v>13322.347168666554</c:v>
                </c:pt>
                <c:pt idx="508">
                  <c:v>13362.088488018615</c:v>
                </c:pt>
                <c:pt idx="509">
                  <c:v>13466.496413828805</c:v>
                </c:pt>
                <c:pt idx="510">
                  <c:v>13483.509106357618</c:v>
                </c:pt>
                <c:pt idx="511">
                  <c:v>13407.892484157273</c:v>
                </c:pt>
                <c:pt idx="512">
                  <c:v>13386.457915127137</c:v>
                </c:pt>
                <c:pt idx="513">
                  <c:v>13424.442509574214</c:v>
                </c:pt>
                <c:pt idx="514">
                  <c:v>13238.74201126867</c:v>
                </c:pt>
                <c:pt idx="515">
                  <c:v>13007.620499919496</c:v>
                </c:pt>
                <c:pt idx="516">
                  <c:v>13096.288655342451</c:v>
                </c:pt>
                <c:pt idx="517">
                  <c:v>13078.363154448907</c:v>
                </c:pt>
                <c:pt idx="518">
                  <c:v>13034.22973186699</c:v>
                </c:pt>
                <c:pt idx="519">
                  <c:v>13208.501318777598</c:v>
                </c:pt>
                <c:pt idx="520">
                  <c:v>13166.113560775633</c:v>
                </c:pt>
                <c:pt idx="521">
                  <c:v>13200.600931349103</c:v>
                </c:pt>
                <c:pt idx="522">
                  <c:v>13275.267726762688</c:v>
                </c:pt>
                <c:pt idx="523">
                  <c:v>13304.507999466796</c:v>
                </c:pt>
                <c:pt idx="524">
                  <c:v>13288.326438196855</c:v>
                </c:pt>
                <c:pt idx="525">
                  <c:v>13420.628659073811</c:v>
                </c:pt>
                <c:pt idx="526">
                  <c:v>13373.001853448926</c:v>
                </c:pt>
                <c:pt idx="527">
                  <c:v>13451.143233800605</c:v>
                </c:pt>
                <c:pt idx="528">
                  <c:v>13503.079095427187</c:v>
                </c:pt>
                <c:pt idx="529">
                  <c:v>13614.396265530859</c:v>
                </c:pt>
                <c:pt idx="530">
                  <c:v>13743.171315092177</c:v>
                </c:pt>
                <c:pt idx="531">
                  <c:v>13795.091706698637</c:v>
                </c:pt>
                <c:pt idx="532">
                  <c:v>13756.193873007793</c:v>
                </c:pt>
                <c:pt idx="533">
                  <c:v>13858.755066795504</c:v>
                </c:pt>
                <c:pt idx="534">
                  <c:v>13950.831299611549</c:v>
                </c:pt>
                <c:pt idx="535">
                  <c:v>14021.946119305932</c:v>
                </c:pt>
                <c:pt idx="536">
                  <c:v>14133.218510455354</c:v>
                </c:pt>
                <c:pt idx="537">
                  <c:v>14136.222848361367</c:v>
                </c:pt>
                <c:pt idx="538">
                  <c:v>14231.768934707516</c:v>
                </c:pt>
                <c:pt idx="539">
                  <c:v>14215.563464088162</c:v>
                </c:pt>
                <c:pt idx="540">
                  <c:v>14122.537087651575</c:v>
                </c:pt>
                <c:pt idx="541">
                  <c:v>14045.230185033652</c:v>
                </c:pt>
                <c:pt idx="542">
                  <c:v>13987.132786004759</c:v>
                </c:pt>
                <c:pt idx="543">
                  <c:v>13829.53033240086</c:v>
                </c:pt>
                <c:pt idx="544">
                  <c:v>13986.166962834795</c:v>
                </c:pt>
                <c:pt idx="545">
                  <c:v>14209.12761321674</c:v>
                </c:pt>
                <c:pt idx="546">
                  <c:v>14215.619432293026</c:v>
                </c:pt>
                <c:pt idx="547">
                  <c:v>14038.829838322185</c:v>
                </c:pt>
                <c:pt idx="548">
                  <c:v>13970.271763503097</c:v>
                </c:pt>
                <c:pt idx="549">
                  <c:v>13917.427118557571</c:v>
                </c:pt>
                <c:pt idx="550">
                  <c:v>13827.933746182103</c:v>
                </c:pt>
                <c:pt idx="551">
                  <c:v>13911.230279751187</c:v>
                </c:pt>
                <c:pt idx="552">
                  <c:v>14052.11366089982</c:v>
                </c:pt>
                <c:pt idx="553">
                  <c:v>14156.338764327635</c:v>
                </c:pt>
                <c:pt idx="554">
                  <c:v>14080.810269424559</c:v>
                </c:pt>
                <c:pt idx="555">
                  <c:v>14115.225150722543</c:v>
                </c:pt>
                <c:pt idx="556">
                  <c:v>13683.725277599282</c:v>
                </c:pt>
                <c:pt idx="557">
                  <c:v>13819.357246295485</c:v>
                </c:pt>
                <c:pt idx="558">
                  <c:v>13757.809757566914</c:v>
                </c:pt>
                <c:pt idx="559">
                  <c:v>13793.975750041365</c:v>
                </c:pt>
                <c:pt idx="560">
                  <c:v>13847.586709851117</c:v>
                </c:pt>
                <c:pt idx="561">
                  <c:v>13857.576764933983</c:v>
                </c:pt>
                <c:pt idx="562">
                  <c:v>14099.601580410712</c:v>
                </c:pt>
                <c:pt idx="563">
                  <c:v>14079.924556362237</c:v>
                </c:pt>
                <c:pt idx="564">
                  <c:v>14042.80379445807</c:v>
                </c:pt>
                <c:pt idx="565">
                  <c:v>14028.363401964049</c:v>
                </c:pt>
                <c:pt idx="566">
                  <c:v>14057.533675072516</c:v>
                </c:pt>
                <c:pt idx="567">
                  <c:v>14046.582391684067</c:v>
                </c:pt>
                <c:pt idx="568">
                  <c:v>14108.891063225066</c:v>
                </c:pt>
                <c:pt idx="569">
                  <c:v>14024.68203075832</c:v>
                </c:pt>
                <c:pt idx="570">
                  <c:v>14025.941991810278</c:v>
                </c:pt>
                <c:pt idx="571">
                  <c:v>13953.950224727731</c:v>
                </c:pt>
                <c:pt idx="572">
                  <c:v>14129.615084469844</c:v>
                </c:pt>
                <c:pt idx="573">
                  <c:v>14164.006602630861</c:v>
                </c:pt>
                <c:pt idx="574">
                  <c:v>14175.724950949407</c:v>
                </c:pt>
                <c:pt idx="575">
                  <c:v>14176.979397021832</c:v>
                </c:pt>
                <c:pt idx="576">
                  <c:v>13935.847498975911</c:v>
                </c:pt>
                <c:pt idx="577">
                  <c:v>13891.773263880452</c:v>
                </c:pt>
                <c:pt idx="578">
                  <c:v>13713.439911088955</c:v>
                </c:pt>
                <c:pt idx="579">
                  <c:v>13664.145578656095</c:v>
                </c:pt>
                <c:pt idx="580">
                  <c:v>13777.004127729859</c:v>
                </c:pt>
                <c:pt idx="581">
                  <c:v>13900.315799197288</c:v>
                </c:pt>
                <c:pt idx="582">
                  <c:v>13952.138613221648</c:v>
                </c:pt>
                <c:pt idx="583">
                  <c:v>13885.40911676372</c:v>
                </c:pt>
                <c:pt idx="584">
                  <c:v>13926.769013719017</c:v>
                </c:pt>
                <c:pt idx="585">
                  <c:v>13964.639556489383</c:v>
                </c:pt>
                <c:pt idx="586">
                  <c:v>14026.912034375609</c:v>
                </c:pt>
                <c:pt idx="587">
                  <c:v>14099.638944478116</c:v>
                </c:pt>
                <c:pt idx="588">
                  <c:v>14071.263158605323</c:v>
                </c:pt>
                <c:pt idx="589">
                  <c:v>14119.581448786805</c:v>
                </c:pt>
                <c:pt idx="590">
                  <c:v>14143.495189401947</c:v>
                </c:pt>
                <c:pt idx="591">
                  <c:v>14155.207082761288</c:v>
                </c:pt>
                <c:pt idx="592">
                  <c:v>14149.489922576953</c:v>
                </c:pt>
                <c:pt idx="593">
                  <c:v>14143.773140344116</c:v>
                </c:pt>
                <c:pt idx="594">
                  <c:v>13955.072978067157</c:v>
                </c:pt>
                <c:pt idx="595">
                  <c:v>13912.767800247109</c:v>
                </c:pt>
                <c:pt idx="596">
                  <c:v>13903.574572815096</c:v>
                </c:pt>
                <c:pt idx="597">
                  <c:v>13868.244149673505</c:v>
                </c:pt>
                <c:pt idx="598">
                  <c:v>13958.373317784672</c:v>
                </c:pt>
                <c:pt idx="599">
                  <c:v>13968.3458267442</c:v>
                </c:pt>
                <c:pt idx="600">
                  <c:v>14060.20764620825</c:v>
                </c:pt>
                <c:pt idx="601">
                  <c:v>14190.393309056493</c:v>
                </c:pt>
                <c:pt idx="602">
                  <c:v>14247.396708845361</c:v>
                </c:pt>
                <c:pt idx="603">
                  <c:v>14245.162672939839</c:v>
                </c:pt>
                <c:pt idx="604">
                  <c:v>14237.702470289374</c:v>
                </c:pt>
                <c:pt idx="605">
                  <c:v>14294.698289122292</c:v>
                </c:pt>
                <c:pt idx="606">
                  <c:v>14349.948182272619</c:v>
                </c:pt>
                <c:pt idx="607">
                  <c:v>14344.227003308128</c:v>
                </c:pt>
                <c:pt idx="608">
                  <c:v>14423.857401266327</c:v>
                </c:pt>
                <c:pt idx="609">
                  <c:v>14390.265208142759</c:v>
                </c:pt>
                <c:pt idx="610">
                  <c:v>14424.603223948548</c:v>
                </c:pt>
                <c:pt idx="611">
                  <c:v>14330.054449987891</c:v>
                </c:pt>
                <c:pt idx="612">
                  <c:v>14266.861379647349</c:v>
                </c:pt>
                <c:pt idx="613">
                  <c:v>14341.255923003908</c:v>
                </c:pt>
                <c:pt idx="614">
                  <c:v>14325.087304475102</c:v>
                </c:pt>
                <c:pt idx="615">
                  <c:v>14277.573861769866</c:v>
                </c:pt>
                <c:pt idx="616">
                  <c:v>14357.184421275397</c:v>
                </c:pt>
                <c:pt idx="617">
                  <c:v>14461.1679640071</c:v>
                </c:pt>
                <c:pt idx="618">
                  <c:v>14373.605687339776</c:v>
                </c:pt>
                <c:pt idx="619">
                  <c:v>14353.956256131483</c:v>
                </c:pt>
                <c:pt idx="620">
                  <c:v>14339.531584727303</c:v>
                </c:pt>
                <c:pt idx="621">
                  <c:v>14319.884653871377</c:v>
                </c:pt>
                <c:pt idx="622">
                  <c:v>14296.757024560718</c:v>
                </c:pt>
                <c:pt idx="623">
                  <c:v>14271.890017117963</c:v>
                </c:pt>
                <c:pt idx="624">
                  <c:v>14245.283812077805</c:v>
                </c:pt>
                <c:pt idx="625">
                  <c:v>14234.346977877623</c:v>
                </c:pt>
                <c:pt idx="626">
                  <c:v>14169.446744139215</c:v>
                </c:pt>
                <c:pt idx="627">
                  <c:v>14165.476124312288</c:v>
                </c:pt>
                <c:pt idx="628">
                  <c:v>14168.468394437239</c:v>
                </c:pt>
                <c:pt idx="629">
                  <c:v>14268.933933738715</c:v>
                </c:pt>
                <c:pt idx="630">
                  <c:v>14308.473699347711</c:v>
                </c:pt>
                <c:pt idx="631">
                  <c:v>14302.758280845077</c:v>
                </c:pt>
                <c:pt idx="632">
                  <c:v>14222.205249472179</c:v>
                </c:pt>
                <c:pt idx="633">
                  <c:v>14303.511068889162</c:v>
                </c:pt>
                <c:pt idx="634">
                  <c:v>14348.265010913414</c:v>
                </c:pt>
                <c:pt idx="635">
                  <c:v>14457.404668782843</c:v>
                </c:pt>
                <c:pt idx="636">
                  <c:v>14411.66089780652</c:v>
                </c:pt>
                <c:pt idx="637">
                  <c:v>14385.061575811103</c:v>
                </c:pt>
                <c:pt idx="638">
                  <c:v>14081.794812699893</c:v>
                </c:pt>
                <c:pt idx="639">
                  <c:v>13976.908842231993</c:v>
                </c:pt>
                <c:pt idx="640">
                  <c:v>14026.884460758489</c:v>
                </c:pt>
                <c:pt idx="641">
                  <c:v>14049.018593961038</c:v>
                </c:pt>
                <c:pt idx="642">
                  <c:v>13846.714849198426</c:v>
                </c:pt>
                <c:pt idx="643">
                  <c:v>13844.497052248822</c:v>
                </c:pt>
                <c:pt idx="644">
                  <c:v>13516.95632725064</c:v>
                </c:pt>
                <c:pt idx="645">
                  <c:v>13483.436624064985</c:v>
                </c:pt>
                <c:pt idx="646">
                  <c:v>13596.04342230807</c:v>
                </c:pt>
                <c:pt idx="647">
                  <c:v>13778.223031939915</c:v>
                </c:pt>
                <c:pt idx="648">
                  <c:v>13695.992970329213</c:v>
                </c:pt>
                <c:pt idx="649">
                  <c:v>13587.677668143366</c:v>
                </c:pt>
                <c:pt idx="650">
                  <c:v>13477.630524036844</c:v>
                </c:pt>
                <c:pt idx="651">
                  <c:v>13438.901207397954</c:v>
                </c:pt>
                <c:pt idx="652">
                  <c:v>13525.397910580279</c:v>
                </c:pt>
                <c:pt idx="653">
                  <c:v>13599.714569128257</c:v>
                </c:pt>
                <c:pt idx="654">
                  <c:v>13512.290358439335</c:v>
                </c:pt>
                <c:pt idx="655">
                  <c:v>13562.255834437543</c:v>
                </c:pt>
                <c:pt idx="656">
                  <c:v>13645.258350981207</c:v>
                </c:pt>
                <c:pt idx="657">
                  <c:v>13827.373237263258</c:v>
                </c:pt>
                <c:pt idx="658">
                  <c:v>14021.647599399503</c:v>
                </c:pt>
                <c:pt idx="659">
                  <c:v>14017.685927538085</c:v>
                </c:pt>
                <c:pt idx="660">
                  <c:v>14008.508305916639</c:v>
                </c:pt>
                <c:pt idx="661">
                  <c:v>14018.456731697035</c:v>
                </c:pt>
                <c:pt idx="662">
                  <c:v>14002.325221717023</c:v>
                </c:pt>
                <c:pt idx="663">
                  <c:v>13982.717698667044</c:v>
                </c:pt>
                <c:pt idx="664">
                  <c:v>14041.34380218783</c:v>
                </c:pt>
                <c:pt idx="665">
                  <c:v>13974.798491244846</c:v>
                </c:pt>
                <c:pt idx="666">
                  <c:v>13995.17653074939</c:v>
                </c:pt>
                <c:pt idx="667">
                  <c:v>13989.47841802179</c:v>
                </c:pt>
                <c:pt idx="668">
                  <c:v>14028.975319158013</c:v>
                </c:pt>
                <c:pt idx="669">
                  <c:v>14044.134744360328</c:v>
                </c:pt>
                <c:pt idx="670">
                  <c:v>14038.435480862996</c:v>
                </c:pt>
                <c:pt idx="671">
                  <c:v>14027.522367837541</c:v>
                </c:pt>
                <c:pt idx="672">
                  <c:v>14094.820685286913</c:v>
                </c:pt>
                <c:pt idx="673">
                  <c:v>14036.981540452034</c:v>
                </c:pt>
                <c:pt idx="674">
                  <c:v>13980.884276011484</c:v>
                </c:pt>
                <c:pt idx="675">
                  <c:v>14013.420471643069</c:v>
                </c:pt>
                <c:pt idx="676">
                  <c:v>13992.083370710649</c:v>
                </c:pt>
                <c:pt idx="677">
                  <c:v>13880.386533277013</c:v>
                </c:pt>
                <c:pt idx="678">
                  <c:v>13789.549279915611</c:v>
                </c:pt>
                <c:pt idx="679">
                  <c:v>13853.364205509393</c:v>
                </c:pt>
                <c:pt idx="680">
                  <c:v>13865.048677539531</c:v>
                </c:pt>
                <c:pt idx="681">
                  <c:v>13769.008890800767</c:v>
                </c:pt>
                <c:pt idx="682">
                  <c:v>13865.82873694091</c:v>
                </c:pt>
                <c:pt idx="683">
                  <c:v>13988.702227205857</c:v>
                </c:pt>
                <c:pt idx="684">
                  <c:v>13983.00739783897</c:v>
                </c:pt>
                <c:pt idx="685">
                  <c:v>14027.692770467187</c:v>
                </c:pt>
                <c:pt idx="686">
                  <c:v>14096.695504085525</c:v>
                </c:pt>
                <c:pt idx="687">
                  <c:v>14252.549263184254</c:v>
                </c:pt>
                <c:pt idx="688">
                  <c:v>14300.694795211135</c:v>
                </c:pt>
                <c:pt idx="689">
                  <c:v>14268.935138040109</c:v>
                </c:pt>
                <c:pt idx="690">
                  <c:v>14247.599279425776</c:v>
                </c:pt>
                <c:pt idx="691">
                  <c:v>14264.476164667731</c:v>
                </c:pt>
                <c:pt idx="692">
                  <c:v>14321.298654150882</c:v>
                </c:pt>
                <c:pt idx="693">
                  <c:v>14315.593957206791</c:v>
                </c:pt>
                <c:pt idx="694">
                  <c:v>14311.626334225559</c:v>
                </c:pt>
                <c:pt idx="695">
                  <c:v>14330.235250454843</c:v>
                </c:pt>
                <c:pt idx="696">
                  <c:v>14341.896556708934</c:v>
                </c:pt>
                <c:pt idx="697">
                  <c:v>14341.401419804</c:v>
                </c:pt>
                <c:pt idx="698">
                  <c:v>14351.325044213787</c:v>
                </c:pt>
                <c:pt idx="699">
                  <c:v>14406.394300666012</c:v>
                </c:pt>
                <c:pt idx="700">
                  <c:v>14490.977486737789</c:v>
                </c:pt>
                <c:pt idx="701">
                  <c:v>14473.114421435104</c:v>
                </c:pt>
                <c:pt idx="702">
                  <c:v>14623.665732636346</c:v>
                </c:pt>
                <c:pt idx="703">
                  <c:v>14645.73093263336</c:v>
                </c:pt>
                <c:pt idx="704">
                  <c:v>14596.614534976236</c:v>
                </c:pt>
                <c:pt idx="705">
                  <c:v>14521.460934278683</c:v>
                </c:pt>
                <c:pt idx="706">
                  <c:v>14481.032090477838</c:v>
                </c:pt>
                <c:pt idx="707">
                  <c:v>14595.102770795282</c:v>
                </c:pt>
                <c:pt idx="708">
                  <c:v>14651.882240419964</c:v>
                </c:pt>
                <c:pt idx="709">
                  <c:v>14632.282608873369</c:v>
                </c:pt>
                <c:pt idx="710">
                  <c:v>14669.963712144367</c:v>
                </c:pt>
                <c:pt idx="711">
                  <c:v>14723.263315731949</c:v>
                </c:pt>
                <c:pt idx="712">
                  <c:v>14799.122286658527</c:v>
                </c:pt>
                <c:pt idx="713">
                  <c:v>14779.520201784549</c:v>
                </c:pt>
                <c:pt idx="714">
                  <c:v>14711.325446360925</c:v>
                </c:pt>
                <c:pt idx="715">
                  <c:v>14726.436515964677</c:v>
                </c:pt>
                <c:pt idx="716">
                  <c:v>14621.805290294305</c:v>
                </c:pt>
                <c:pt idx="717">
                  <c:v>14597.006011584448</c:v>
                </c:pt>
                <c:pt idx="718">
                  <c:v>14520.15063312699</c:v>
                </c:pt>
                <c:pt idx="719">
                  <c:v>14609.879723775683</c:v>
                </c:pt>
                <c:pt idx="720">
                  <c:v>14598.964494412659</c:v>
                </c:pt>
                <c:pt idx="721">
                  <c:v>14690.419731200671</c:v>
                </c:pt>
                <c:pt idx="722">
                  <c:v>14660.417211123618</c:v>
                </c:pt>
                <c:pt idx="723">
                  <c:v>14722.369659873519</c:v>
                </c:pt>
                <c:pt idx="724">
                  <c:v>14874.532673242706</c:v>
                </c:pt>
                <c:pt idx="725">
                  <c:v>15087.404675912512</c:v>
                </c:pt>
                <c:pt idx="726">
                  <c:v>15154.540324437641</c:v>
                </c:pt>
                <c:pt idx="727">
                  <c:v>15218.201883806041</c:v>
                </c:pt>
                <c:pt idx="728">
                  <c:v>15238.492454132758</c:v>
                </c:pt>
                <c:pt idx="729">
                  <c:v>15194.601273810933</c:v>
                </c:pt>
                <c:pt idx="730">
                  <c:v>15230.502112303329</c:v>
                </c:pt>
                <c:pt idx="731">
                  <c:v>15327.107389285336</c:v>
                </c:pt>
                <c:pt idx="732">
                  <c:v>15364.735573376311</c:v>
                </c:pt>
                <c:pt idx="733">
                  <c:v>15352.064572302295</c:v>
                </c:pt>
                <c:pt idx="734">
                  <c:v>15453.858533636172</c:v>
                </c:pt>
                <c:pt idx="735">
                  <c:v>15494.946891173095</c:v>
                </c:pt>
                <c:pt idx="736">
                  <c:v>15471.867535880196</c:v>
                </c:pt>
                <c:pt idx="737">
                  <c:v>15590.988046218084</c:v>
                </c:pt>
                <c:pt idx="738">
                  <c:v>15760.388260894732</c:v>
                </c:pt>
                <c:pt idx="739">
                  <c:v>15740.770076900884</c:v>
                </c:pt>
                <c:pt idx="740">
                  <c:v>15722.887176422235</c:v>
                </c:pt>
                <c:pt idx="741">
                  <c:v>15765.691537075381</c:v>
                </c:pt>
                <c:pt idx="742">
                  <c:v>15756.478108899733</c:v>
                </c:pt>
                <c:pt idx="743">
                  <c:v>15584.291162893664</c:v>
                </c:pt>
                <c:pt idx="744">
                  <c:v>15524.807099803738</c:v>
                </c:pt>
                <c:pt idx="745">
                  <c:v>15508.668303114697</c:v>
                </c:pt>
                <c:pt idx="746">
                  <c:v>15411.052019057037</c:v>
                </c:pt>
                <c:pt idx="747">
                  <c:v>15622.010223512543</c:v>
                </c:pt>
                <c:pt idx="748">
                  <c:v>15574.667266371116</c:v>
                </c:pt>
                <c:pt idx="749">
                  <c:v>15435.456961699785</c:v>
                </c:pt>
                <c:pt idx="750">
                  <c:v>15202.655543931274</c:v>
                </c:pt>
                <c:pt idx="751">
                  <c:v>15186.531112203664</c:v>
                </c:pt>
                <c:pt idx="752">
                  <c:v>15026.549971844639</c:v>
                </c:pt>
                <c:pt idx="753">
                  <c:v>15130.021163298687</c:v>
                </c:pt>
                <c:pt idx="754">
                  <c:v>15242.150750390023</c:v>
                </c:pt>
                <c:pt idx="755">
                  <c:v>15539.708663930822</c:v>
                </c:pt>
                <c:pt idx="756">
                  <c:v>15601.559763138122</c:v>
                </c:pt>
                <c:pt idx="757">
                  <c:v>15564.629628916244</c:v>
                </c:pt>
                <c:pt idx="758">
                  <c:v>15645.537123025248</c:v>
                </c:pt>
                <c:pt idx="759">
                  <c:v>15740.30150288036</c:v>
                </c:pt>
                <c:pt idx="760">
                  <c:v>15769.214838650529</c:v>
                </c:pt>
                <c:pt idx="761">
                  <c:v>15709.758953518201</c:v>
                </c:pt>
                <c:pt idx="762">
                  <c:v>15444.124156497257</c:v>
                </c:pt>
                <c:pt idx="763">
                  <c:v>15372.555618682349</c:v>
                </c:pt>
                <c:pt idx="764">
                  <c:v>15593.786098552608</c:v>
                </c:pt>
                <c:pt idx="765">
                  <c:v>15586.317940030185</c:v>
                </c:pt>
                <c:pt idx="766">
                  <c:v>15698.385227876526</c:v>
                </c:pt>
                <c:pt idx="767">
                  <c:v>15606.029706838099</c:v>
                </c:pt>
                <c:pt idx="768">
                  <c:v>15733.678983441099</c:v>
                </c:pt>
                <c:pt idx="769">
                  <c:v>15824.943017660284</c:v>
                </c:pt>
                <c:pt idx="770">
                  <c:v>15827.860984855315</c:v>
                </c:pt>
                <c:pt idx="771">
                  <c:v>16014.380533486536</c:v>
                </c:pt>
                <c:pt idx="772">
                  <c:v>15982.65105541413</c:v>
                </c:pt>
                <c:pt idx="773">
                  <c:v>16030.594530191862</c:v>
                </c:pt>
                <c:pt idx="774">
                  <c:v>16159.934631219756</c:v>
                </c:pt>
                <c:pt idx="775">
                  <c:v>16169.767855902212</c:v>
                </c:pt>
                <c:pt idx="776">
                  <c:v>16288.703453700071</c:v>
                </c:pt>
                <c:pt idx="777">
                  <c:v>16360.873993660714</c:v>
                </c:pt>
                <c:pt idx="778">
                  <c:v>16187.141563005855</c:v>
                </c:pt>
                <c:pt idx="779">
                  <c:v>16042.858635876883</c:v>
                </c:pt>
                <c:pt idx="780">
                  <c:v>15929.753689330551</c:v>
                </c:pt>
                <c:pt idx="781">
                  <c:v>15929.203733548418</c:v>
                </c:pt>
                <c:pt idx="782">
                  <c:v>16084.482963711482</c:v>
                </c:pt>
                <c:pt idx="783">
                  <c:v>16321.126176960321</c:v>
                </c:pt>
                <c:pt idx="784">
                  <c:v>16360.383002504634</c:v>
                </c:pt>
                <c:pt idx="785">
                  <c:v>16378.862011824525</c:v>
                </c:pt>
                <c:pt idx="786">
                  <c:v>16431.963681686841</c:v>
                </c:pt>
                <c:pt idx="787">
                  <c:v>16211.541837810659</c:v>
                </c:pt>
                <c:pt idx="788">
                  <c:v>16250.796938707674</c:v>
                </c:pt>
                <c:pt idx="789">
                  <c:v>16444.10991474921</c:v>
                </c:pt>
                <c:pt idx="790">
                  <c:v>16362.187131326176</c:v>
                </c:pt>
                <c:pt idx="791">
                  <c:v>16442.974493747166</c:v>
                </c:pt>
                <c:pt idx="792">
                  <c:v>16714.148608629665</c:v>
                </c:pt>
                <c:pt idx="793">
                  <c:v>16900.495881310548</c:v>
                </c:pt>
                <c:pt idx="794">
                  <c:v>16834.144993121728</c:v>
                </c:pt>
                <c:pt idx="795">
                  <c:v>16994.515339376947</c:v>
                </c:pt>
                <c:pt idx="796">
                  <c:v>16917.782119390802</c:v>
                </c:pt>
                <c:pt idx="797">
                  <c:v>16719.9162239697</c:v>
                </c:pt>
                <c:pt idx="798">
                  <c:v>16700.303687745858</c:v>
                </c:pt>
                <c:pt idx="799">
                  <c:v>16871.038917548976</c:v>
                </c:pt>
                <c:pt idx="800">
                  <c:v>16910.254813230677</c:v>
                </c:pt>
                <c:pt idx="801">
                  <c:v>16776.437647496099</c:v>
                </c:pt>
                <c:pt idx="802">
                  <c:v>16566.499038995913</c:v>
                </c:pt>
                <c:pt idx="803">
                  <c:v>16475.957601641196</c:v>
                </c:pt>
                <c:pt idx="804">
                  <c:v>16568.815409683313</c:v>
                </c:pt>
                <c:pt idx="805">
                  <c:v>16480.010167093053</c:v>
                </c:pt>
                <c:pt idx="806">
                  <c:v>16704.341626047226</c:v>
                </c:pt>
                <c:pt idx="807">
                  <c:v>16639.756991487779</c:v>
                </c:pt>
                <c:pt idx="808">
                  <c:v>16765.464076902248</c:v>
                </c:pt>
                <c:pt idx="809">
                  <c:v>16941.327421075621</c:v>
                </c:pt>
                <c:pt idx="810">
                  <c:v>16909.606755353561</c:v>
                </c:pt>
                <c:pt idx="811">
                  <c:v>16765.457365675145</c:v>
                </c:pt>
                <c:pt idx="812">
                  <c:v>16491.594511609921</c:v>
                </c:pt>
                <c:pt idx="813">
                  <c:v>16548.101469260364</c:v>
                </c:pt>
                <c:pt idx="814">
                  <c:v>16587.309255827593</c:v>
                </c:pt>
                <c:pt idx="815">
                  <c:v>16470.862370785679</c:v>
                </c:pt>
                <c:pt idx="816">
                  <c:v>16404.576307359592</c:v>
                </c:pt>
                <c:pt idx="817">
                  <c:v>16340.024156301461</c:v>
                </c:pt>
                <c:pt idx="818">
                  <c:v>16360.211469362579</c:v>
                </c:pt>
                <c:pt idx="819">
                  <c:v>16489.338636493456</c:v>
                </c:pt>
                <c:pt idx="820">
                  <c:v>16468.019355033754</c:v>
                </c:pt>
                <c:pt idx="821">
                  <c:v>16489.929213121992</c:v>
                </c:pt>
                <c:pt idx="822">
                  <c:v>16195.421785805564</c:v>
                </c:pt>
                <c:pt idx="823">
                  <c:v>15881.91600038943</c:v>
                </c:pt>
                <c:pt idx="824">
                  <c:v>15902.114810451447</c:v>
                </c:pt>
                <c:pt idx="825">
                  <c:v>15744.2389500134</c:v>
                </c:pt>
                <c:pt idx="826">
                  <c:v>15731.593754825308</c:v>
                </c:pt>
                <c:pt idx="827">
                  <c:v>15871.079112162619</c:v>
                </c:pt>
                <c:pt idx="828">
                  <c:v>15950.050802915186</c:v>
                </c:pt>
                <c:pt idx="829">
                  <c:v>16022.102523523294</c:v>
                </c:pt>
                <c:pt idx="830">
                  <c:v>15935.1209485899</c:v>
                </c:pt>
                <c:pt idx="831">
                  <c:v>15887.901074825735</c:v>
                </c:pt>
                <c:pt idx="832">
                  <c:v>15546.848156672802</c:v>
                </c:pt>
                <c:pt idx="833">
                  <c:v>15613.718543996009</c:v>
                </c:pt>
                <c:pt idx="834">
                  <c:v>15779.099022996155</c:v>
                </c:pt>
                <c:pt idx="835">
                  <c:v>15915.087545803974</c:v>
                </c:pt>
                <c:pt idx="836">
                  <c:v>15886.886733476142</c:v>
                </c:pt>
                <c:pt idx="837">
                  <c:v>15960.648725321731</c:v>
                </c:pt>
                <c:pt idx="838">
                  <c:v>15892.702152872474</c:v>
                </c:pt>
                <c:pt idx="839">
                  <c:v>16040.764152030353</c:v>
                </c:pt>
                <c:pt idx="840">
                  <c:v>16045.394279768721</c:v>
                </c:pt>
                <c:pt idx="841">
                  <c:v>16005.098347093277</c:v>
                </c:pt>
                <c:pt idx="842">
                  <c:v>15925.064571950315</c:v>
                </c:pt>
                <c:pt idx="843">
                  <c:v>15974.620764013644</c:v>
                </c:pt>
                <c:pt idx="844">
                  <c:v>16172.758572234416</c:v>
                </c:pt>
                <c:pt idx="845">
                  <c:v>16298.32044660841</c:v>
                </c:pt>
                <c:pt idx="846">
                  <c:v>16308.123456839034</c:v>
                </c:pt>
                <c:pt idx="847">
                  <c:v>16475.133317031945</c:v>
                </c:pt>
                <c:pt idx="848">
                  <c:v>16654.224159905691</c:v>
                </c:pt>
                <c:pt idx="849">
                  <c:v>16681.288191352549</c:v>
                </c:pt>
                <c:pt idx="850">
                  <c:v>16554.613704464729</c:v>
                </c:pt>
                <c:pt idx="851">
                  <c:v>16617.95293438416</c:v>
                </c:pt>
                <c:pt idx="852">
                  <c:v>16700.287621883741</c:v>
                </c:pt>
                <c:pt idx="853">
                  <c:v>16849.977381751778</c:v>
                </c:pt>
                <c:pt idx="854">
                  <c:v>16797.581457751297</c:v>
                </c:pt>
                <c:pt idx="855">
                  <c:v>16809.091102240181</c:v>
                </c:pt>
                <c:pt idx="856">
                  <c:v>16856.867364036993</c:v>
                </c:pt>
                <c:pt idx="857">
                  <c:v>16735.398123278916</c:v>
                </c:pt>
                <c:pt idx="858">
                  <c:v>16758.996968350752</c:v>
                </c:pt>
                <c:pt idx="859">
                  <c:v>16898.29254719141</c:v>
                </c:pt>
                <c:pt idx="860">
                  <c:v>16892.528806564122</c:v>
                </c:pt>
                <c:pt idx="861">
                  <c:v>16836.69048364845</c:v>
                </c:pt>
                <c:pt idx="862">
                  <c:v>16991.50888299034</c:v>
                </c:pt>
                <c:pt idx="863">
                  <c:v>17039.267180298411</c:v>
                </c:pt>
                <c:pt idx="864">
                  <c:v>17023.140019830891</c:v>
                </c:pt>
                <c:pt idx="865">
                  <c:v>16988.022620406762</c:v>
                </c:pt>
                <c:pt idx="866">
                  <c:v>17047.861006356357</c:v>
                </c:pt>
                <c:pt idx="867">
                  <c:v>17076.620665666193</c:v>
                </c:pt>
                <c:pt idx="868">
                  <c:v>17062.220666281119</c:v>
                </c:pt>
                <c:pt idx="869">
                  <c:v>16987.403012792434</c:v>
                </c:pt>
                <c:pt idx="870">
                  <c:v>17048.95926302209</c:v>
                </c:pt>
                <c:pt idx="871">
                  <c:v>17286.576234295051</c:v>
                </c:pt>
                <c:pt idx="872">
                  <c:v>17382.639272986133</c:v>
                </c:pt>
                <c:pt idx="873">
                  <c:v>17406.203287720433</c:v>
                </c:pt>
                <c:pt idx="874">
                  <c:v>17490.173897310116</c:v>
                </c:pt>
                <c:pt idx="875">
                  <c:v>17705.306377077843</c:v>
                </c:pt>
                <c:pt idx="876">
                  <c:v>17846.213313594391</c:v>
                </c:pt>
                <c:pt idx="877">
                  <c:v>17888.741506561943</c:v>
                </c:pt>
                <c:pt idx="878">
                  <c:v>17882.94677989879</c:v>
                </c:pt>
                <c:pt idx="879">
                  <c:v>17808.12629377866</c:v>
                </c:pt>
                <c:pt idx="880">
                  <c:v>17969.717290931618</c:v>
                </c:pt>
                <c:pt idx="881">
                  <c:v>17996.705461383244</c:v>
                </c:pt>
                <c:pt idx="882">
                  <c:v>17694.126001226618</c:v>
                </c:pt>
                <c:pt idx="883">
                  <c:v>17981.65935903697</c:v>
                </c:pt>
                <c:pt idx="884">
                  <c:v>17891.320056009936</c:v>
                </c:pt>
                <c:pt idx="885">
                  <c:v>17814.789353209897</c:v>
                </c:pt>
                <c:pt idx="886">
                  <c:v>17864.206169604156</c:v>
                </c:pt>
                <c:pt idx="887">
                  <c:v>17818.734831334648</c:v>
                </c:pt>
                <c:pt idx="888">
                  <c:v>17944.053211186027</c:v>
                </c:pt>
                <c:pt idx="889">
                  <c:v>18178.041600740497</c:v>
                </c:pt>
                <c:pt idx="890">
                  <c:v>18406.838919487778</c:v>
                </c:pt>
                <c:pt idx="891">
                  <c:v>18326.856187270267</c:v>
                </c:pt>
                <c:pt idx="892">
                  <c:v>18445.240234558947</c:v>
                </c:pt>
                <c:pt idx="893">
                  <c:v>18246.248971630983</c:v>
                </c:pt>
                <c:pt idx="894">
                  <c:v>18352.554237394947</c:v>
                </c:pt>
                <c:pt idx="895">
                  <c:v>18389.8640818362</c:v>
                </c:pt>
                <c:pt idx="896">
                  <c:v>18399.577049292871</c:v>
                </c:pt>
                <c:pt idx="897">
                  <c:v>18474.823482015538</c:v>
                </c:pt>
                <c:pt idx="898">
                  <c:v>18681.128516869972</c:v>
                </c:pt>
                <c:pt idx="899">
                  <c:v>18587.362467275401</c:v>
                </c:pt>
                <c:pt idx="900">
                  <c:v>18278.052249568071</c:v>
                </c:pt>
                <c:pt idx="901">
                  <c:v>18225.690885018361</c:v>
                </c:pt>
                <c:pt idx="902">
                  <c:v>18607.852901868748</c:v>
                </c:pt>
                <c:pt idx="903">
                  <c:v>18677.903776351759</c:v>
                </c:pt>
                <c:pt idx="904">
                  <c:v>18744.501466555041</c:v>
                </c:pt>
                <c:pt idx="905">
                  <c:v>18719.716823870349</c:v>
                </c:pt>
                <c:pt idx="906">
                  <c:v>18696.65791957446</c:v>
                </c:pt>
                <c:pt idx="907">
                  <c:v>18809.795696766298</c:v>
                </c:pt>
                <c:pt idx="908">
                  <c:v>18990.15891733774</c:v>
                </c:pt>
                <c:pt idx="909">
                  <c:v>19030.876199953196</c:v>
                </c:pt>
                <c:pt idx="910">
                  <c:v>18881.971414108561</c:v>
                </c:pt>
                <c:pt idx="911">
                  <c:v>18920.965815739335</c:v>
                </c:pt>
                <c:pt idx="912">
                  <c:v>18942.720586417512</c:v>
                </c:pt>
                <c:pt idx="913">
                  <c:v>19110.982591291617</c:v>
                </c:pt>
                <c:pt idx="914">
                  <c:v>18937.965460766263</c:v>
                </c:pt>
                <c:pt idx="915">
                  <c:v>18608.120586802528</c:v>
                </c:pt>
                <c:pt idx="916">
                  <c:v>18638.500315167457</c:v>
                </c:pt>
                <c:pt idx="917">
                  <c:v>18443.113381679788</c:v>
                </c:pt>
                <c:pt idx="918">
                  <c:v>18370.096654956636</c:v>
                </c:pt>
                <c:pt idx="919">
                  <c:v>18403.927921386923</c:v>
                </c:pt>
                <c:pt idx="920">
                  <c:v>17941.471135425356</c:v>
                </c:pt>
                <c:pt idx="921">
                  <c:v>18111.44389445518</c:v>
                </c:pt>
                <c:pt idx="922">
                  <c:v>18336.543968066202</c:v>
                </c:pt>
                <c:pt idx="923">
                  <c:v>18587.474106144131</c:v>
                </c:pt>
                <c:pt idx="924">
                  <c:v>18347.338615532601</c:v>
                </c:pt>
                <c:pt idx="925">
                  <c:v>18293.294781659642</c:v>
                </c:pt>
                <c:pt idx="926">
                  <c:v>18227.194664456783</c:v>
                </c:pt>
                <c:pt idx="927">
                  <c:v>18095.632802987944</c:v>
                </c:pt>
                <c:pt idx="928">
                  <c:v>18103.621759404843</c:v>
                </c:pt>
                <c:pt idx="929">
                  <c:v>17863.544529173712</c:v>
                </c:pt>
                <c:pt idx="930">
                  <c:v>17725.11840343248</c:v>
                </c:pt>
                <c:pt idx="931">
                  <c:v>18177.539131497586</c:v>
                </c:pt>
                <c:pt idx="932">
                  <c:v>18209.639067534223</c:v>
                </c:pt>
                <c:pt idx="933">
                  <c:v>18257.23873039546</c:v>
                </c:pt>
                <c:pt idx="934">
                  <c:v>18310.002232344446</c:v>
                </c:pt>
                <c:pt idx="935">
                  <c:v>18385.152257106845</c:v>
                </c:pt>
                <c:pt idx="936">
                  <c:v>18443.074456833954</c:v>
                </c:pt>
                <c:pt idx="937">
                  <c:v>18166.885213846868</c:v>
                </c:pt>
                <c:pt idx="938">
                  <c:v>18021.598022059276</c:v>
                </c:pt>
                <c:pt idx="939">
                  <c:v>18222.459552436296</c:v>
                </c:pt>
                <c:pt idx="940">
                  <c:v>18154.671501874207</c:v>
                </c:pt>
                <c:pt idx="941">
                  <c:v>18560.428350492319</c:v>
                </c:pt>
                <c:pt idx="942">
                  <c:v>18532.237072490432</c:v>
                </c:pt>
                <c:pt idx="943">
                  <c:v>18597.027447340908</c:v>
                </c:pt>
                <c:pt idx="944">
                  <c:v>18646.317246379236</c:v>
                </c:pt>
                <c:pt idx="945">
                  <c:v>18712.820907300596</c:v>
                </c:pt>
                <c:pt idx="946">
                  <c:v>18648.473114576234</c:v>
                </c:pt>
                <c:pt idx="947">
                  <c:v>18525.595030227847</c:v>
                </c:pt>
                <c:pt idx="948">
                  <c:v>18404.446985514696</c:v>
                </c:pt>
                <c:pt idx="949">
                  <c:v>18536.366305134245</c:v>
                </c:pt>
                <c:pt idx="950">
                  <c:v>18673.440819073934</c:v>
                </c:pt>
                <c:pt idx="951">
                  <c:v>18567.79246358779</c:v>
                </c:pt>
                <c:pt idx="952">
                  <c:v>18727.233447964223</c:v>
                </c:pt>
                <c:pt idx="953">
                  <c:v>18817.813325459614</c:v>
                </c:pt>
                <c:pt idx="954">
                  <c:v>18894.617390072086</c:v>
                </c:pt>
                <c:pt idx="955">
                  <c:v>19029.934721902806</c:v>
                </c:pt>
                <c:pt idx="956">
                  <c:v>19213.432842802977</c:v>
                </c:pt>
                <c:pt idx="957">
                  <c:v>19044.109864204354</c:v>
                </c:pt>
                <c:pt idx="958">
                  <c:v>18984.93985189782</c:v>
                </c:pt>
                <c:pt idx="959">
                  <c:v>18918.890319163012</c:v>
                </c:pt>
                <c:pt idx="960">
                  <c:v>18933.724706825546</c:v>
                </c:pt>
                <c:pt idx="961">
                  <c:v>18979.53205925056</c:v>
                </c:pt>
                <c:pt idx="962">
                  <c:v>18892.840856749983</c:v>
                </c:pt>
                <c:pt idx="963">
                  <c:v>18704.636722910356</c:v>
                </c:pt>
                <c:pt idx="964">
                  <c:v>18499.239631928809</c:v>
                </c:pt>
                <c:pt idx="965">
                  <c:v>18703.345156338048</c:v>
                </c:pt>
                <c:pt idx="966">
                  <c:v>19010.665482130167</c:v>
                </c:pt>
                <c:pt idx="967">
                  <c:v>18941.192272913042</c:v>
                </c:pt>
                <c:pt idx="968">
                  <c:v>18613.669455989279</c:v>
                </c:pt>
                <c:pt idx="969">
                  <c:v>18447.877833098151</c:v>
                </c:pt>
                <c:pt idx="970">
                  <c:v>17258.553550929752</c:v>
                </c:pt>
                <c:pt idx="971">
                  <c:v>18073.322454603895</c:v>
                </c:pt>
                <c:pt idx="972">
                  <c:v>18034.855809404438</c:v>
                </c:pt>
                <c:pt idx="973">
                  <c:v>17753.862982252802</c:v>
                </c:pt>
                <c:pt idx="974">
                  <c:v>17957.930316226077</c:v>
                </c:pt>
                <c:pt idx="975">
                  <c:v>18407.935542900283</c:v>
                </c:pt>
                <c:pt idx="976">
                  <c:v>18427.938658001865</c:v>
                </c:pt>
                <c:pt idx="977">
                  <c:v>18466.858459943254</c:v>
                </c:pt>
                <c:pt idx="978">
                  <c:v>18392.270930981656</c:v>
                </c:pt>
                <c:pt idx="979">
                  <c:v>18214.506094749868</c:v>
                </c:pt>
                <c:pt idx="980">
                  <c:v>18107.259116929377</c:v>
                </c:pt>
                <c:pt idx="981">
                  <c:v>18146.184503853648</c:v>
                </c:pt>
                <c:pt idx="982">
                  <c:v>17880.75063588499</c:v>
                </c:pt>
                <c:pt idx="983">
                  <c:v>18048.641215622058</c:v>
                </c:pt>
                <c:pt idx="984">
                  <c:v>18230.275511681772</c:v>
                </c:pt>
                <c:pt idx="985">
                  <c:v>18511.619648534663</c:v>
                </c:pt>
                <c:pt idx="986">
                  <c:v>18404.384437445486</c:v>
                </c:pt>
                <c:pt idx="987">
                  <c:v>18496.587605630786</c:v>
                </c:pt>
                <c:pt idx="988">
                  <c:v>18685.058117136639</c:v>
                </c:pt>
                <c:pt idx="989">
                  <c:v>18746.301168416012</c:v>
                </c:pt>
                <c:pt idx="990">
                  <c:v>18518.738637295843</c:v>
                </c:pt>
                <c:pt idx="991">
                  <c:v>18567.950169702217</c:v>
                </c:pt>
                <c:pt idx="992">
                  <c:v>18572.465942298717</c:v>
                </c:pt>
                <c:pt idx="993">
                  <c:v>18616.515551919383</c:v>
                </c:pt>
                <c:pt idx="994">
                  <c:v>18885.727232904384</c:v>
                </c:pt>
                <c:pt idx="995">
                  <c:v>18855.856317485821</c:v>
                </c:pt>
                <c:pt idx="996">
                  <c:v>18923.953336453294</c:v>
                </c:pt>
                <c:pt idx="997">
                  <c:v>18888.927194423475</c:v>
                </c:pt>
                <c:pt idx="998">
                  <c:v>18958.736910469383</c:v>
                </c:pt>
                <c:pt idx="999">
                  <c:v>18920.274894247334</c:v>
                </c:pt>
                <c:pt idx="1000">
                  <c:v>18852.601646971423</c:v>
                </c:pt>
                <c:pt idx="1001">
                  <c:v>18819.301122301073</c:v>
                </c:pt>
                <c:pt idx="1002">
                  <c:v>18715.550781294121</c:v>
                </c:pt>
                <c:pt idx="1003">
                  <c:v>18725.214353984382</c:v>
                </c:pt>
                <c:pt idx="1004">
                  <c:v>18807.042680780665</c:v>
                </c:pt>
                <c:pt idx="1005">
                  <c:v>18863.092860920937</c:v>
                </c:pt>
                <c:pt idx="1006">
                  <c:v>18821.207075604027</c:v>
                </c:pt>
                <c:pt idx="1007">
                  <c:v>18729.500794237854</c:v>
                </c:pt>
                <c:pt idx="1008">
                  <c:v>18665.288639391103</c:v>
                </c:pt>
                <c:pt idx="1009">
                  <c:v>18735.07929399081</c:v>
                </c:pt>
                <c:pt idx="1010">
                  <c:v>18574.670670852476</c:v>
                </c:pt>
                <c:pt idx="1011">
                  <c:v>18510.470462774563</c:v>
                </c:pt>
                <c:pt idx="1012">
                  <c:v>18545.904153924854</c:v>
                </c:pt>
                <c:pt idx="1013">
                  <c:v>18717.032927045511</c:v>
                </c:pt>
                <c:pt idx="1014">
                  <c:v>18857.232545364284</c:v>
                </c:pt>
                <c:pt idx="1015">
                  <c:v>18878.909969176413</c:v>
                </c:pt>
                <c:pt idx="1016">
                  <c:v>19008.789234189408</c:v>
                </c:pt>
                <c:pt idx="1017">
                  <c:v>19109.462808946788</c:v>
                </c:pt>
                <c:pt idx="1018">
                  <c:v>19022.933288650453</c:v>
                </c:pt>
                <c:pt idx="1019">
                  <c:v>18974.191130416297</c:v>
                </c:pt>
                <c:pt idx="1020">
                  <c:v>18947.77691737187</c:v>
                </c:pt>
                <c:pt idx="1021">
                  <c:v>18729.036156683054</c:v>
                </c:pt>
                <c:pt idx="1022">
                  <c:v>18831.41900517849</c:v>
                </c:pt>
                <c:pt idx="1023">
                  <c:v>18921.775092174965</c:v>
                </c:pt>
                <c:pt idx="1024">
                  <c:v>18952.028551092702</c:v>
                </c:pt>
                <c:pt idx="1025">
                  <c:v>18891.27994436989</c:v>
                </c:pt>
                <c:pt idx="1026">
                  <c:v>18954.153816303886</c:v>
                </c:pt>
                <c:pt idx="1027">
                  <c:v>19063.378599266132</c:v>
                </c:pt>
                <c:pt idx="1028">
                  <c:v>19014.649979637667</c:v>
                </c:pt>
                <c:pt idx="1029">
                  <c:v>18953.907502226895</c:v>
                </c:pt>
                <c:pt idx="1030">
                  <c:v>18827.935212716609</c:v>
                </c:pt>
                <c:pt idx="1031">
                  <c:v>18854.75118930759</c:v>
                </c:pt>
                <c:pt idx="1032">
                  <c:v>18919.329725721796</c:v>
                </c:pt>
                <c:pt idx="1033">
                  <c:v>18987.336800540706</c:v>
                </c:pt>
                <c:pt idx="1034">
                  <c:v>19122.280598959675</c:v>
                </c:pt>
                <c:pt idx="1035">
                  <c:v>19102.740155119587</c:v>
                </c:pt>
                <c:pt idx="1036">
                  <c:v>19304.607460636165</c:v>
                </c:pt>
                <c:pt idx="1037">
                  <c:v>19346.84774760322</c:v>
                </c:pt>
                <c:pt idx="1038">
                  <c:v>19354.760876224369</c:v>
                </c:pt>
                <c:pt idx="1039">
                  <c:v>19302.608119816767</c:v>
                </c:pt>
                <c:pt idx="1040">
                  <c:v>19375.733696526695</c:v>
                </c:pt>
                <c:pt idx="1041">
                  <c:v>19340.744103364894</c:v>
                </c:pt>
                <c:pt idx="1042">
                  <c:v>19427.591066400164</c:v>
                </c:pt>
                <c:pt idx="1043">
                  <c:v>19464.670484737777</c:v>
                </c:pt>
                <c:pt idx="1044">
                  <c:v>19506.894890207219</c:v>
                </c:pt>
                <c:pt idx="1045">
                  <c:v>19459.894921740117</c:v>
                </c:pt>
                <c:pt idx="1046">
                  <c:v>19519.273905141599</c:v>
                </c:pt>
                <c:pt idx="1047">
                  <c:v>19602.668270270315</c:v>
                </c:pt>
                <c:pt idx="1048">
                  <c:v>19552.238546331821</c:v>
                </c:pt>
                <c:pt idx="1049">
                  <c:v>19615.039252553732</c:v>
                </c:pt>
                <c:pt idx="1050">
                  <c:v>19640.094582748614</c:v>
                </c:pt>
                <c:pt idx="1051">
                  <c:v>19500.465736056485</c:v>
                </c:pt>
                <c:pt idx="1052">
                  <c:v>19683.338409435459</c:v>
                </c:pt>
                <c:pt idx="1053">
                  <c:v>19751.271809956037</c:v>
                </c:pt>
                <c:pt idx="1054">
                  <c:v>19783.179948112793</c:v>
                </c:pt>
                <c:pt idx="1055">
                  <c:v>19784.21216285144</c:v>
                </c:pt>
                <c:pt idx="1056">
                  <c:v>19824.692646830987</c:v>
                </c:pt>
                <c:pt idx="1057">
                  <c:v>19751.974561600859</c:v>
                </c:pt>
                <c:pt idx="1058">
                  <c:v>19564.354623776035</c:v>
                </c:pt>
                <c:pt idx="1059">
                  <c:v>19865.513550783206</c:v>
                </c:pt>
                <c:pt idx="1060">
                  <c:v>19837.389162949134</c:v>
                </c:pt>
                <c:pt idx="1061">
                  <c:v>20032.197243700088</c:v>
                </c:pt>
                <c:pt idx="1062">
                  <c:v>20098.382534255539</c:v>
                </c:pt>
                <c:pt idx="1063">
                  <c:v>20130.268583728997</c:v>
                </c:pt>
                <c:pt idx="1064">
                  <c:v>20131.288283815018</c:v>
                </c:pt>
                <c:pt idx="1065">
                  <c:v>20298.625491372903</c:v>
                </c:pt>
                <c:pt idx="1066">
                  <c:v>20328.786708942855</c:v>
                </c:pt>
                <c:pt idx="1067">
                  <c:v>20400.093740834331</c:v>
                </c:pt>
                <c:pt idx="1068">
                  <c:v>20478.253584338447</c:v>
                </c:pt>
                <c:pt idx="1069">
                  <c:v>20642.126952315499</c:v>
                </c:pt>
                <c:pt idx="1070">
                  <c:v>20588.27038788814</c:v>
                </c:pt>
                <c:pt idx="1071">
                  <c:v>20765.842709801676</c:v>
                </c:pt>
                <c:pt idx="1072">
                  <c:v>20710.271330643904</c:v>
                </c:pt>
                <c:pt idx="1073">
                  <c:v>20690.700764183031</c:v>
                </c:pt>
                <c:pt idx="1074">
                  <c:v>20600.854105386632</c:v>
                </c:pt>
                <c:pt idx="1075">
                  <c:v>20547.008142327788</c:v>
                </c:pt>
                <c:pt idx="1076">
                  <c:v>20691.985776001893</c:v>
                </c:pt>
                <c:pt idx="1077">
                  <c:v>20811.244821929344</c:v>
                </c:pt>
                <c:pt idx="1078">
                  <c:v>21012.760291288458</c:v>
                </c:pt>
                <c:pt idx="1079">
                  <c:v>21058.307139137658</c:v>
                </c:pt>
                <c:pt idx="1080">
                  <c:v>21050.725208464573</c:v>
                </c:pt>
                <c:pt idx="1081">
                  <c:v>20844.35802862954</c:v>
                </c:pt>
                <c:pt idx="1082">
                  <c:v>20703.122341612743</c:v>
                </c:pt>
                <c:pt idx="1083">
                  <c:v>20878.903336796106</c:v>
                </c:pt>
                <c:pt idx="1084">
                  <c:v>20857.620610247803</c:v>
                </c:pt>
                <c:pt idx="1085">
                  <c:v>20975.127406701602</c:v>
                </c:pt>
                <c:pt idx="1086">
                  <c:v>21041.224860632825</c:v>
                </c:pt>
                <c:pt idx="1087">
                  <c:v>20822.907397795807</c:v>
                </c:pt>
                <c:pt idx="1088">
                  <c:v>21079.176837333973</c:v>
                </c:pt>
                <c:pt idx="1089">
                  <c:v>21100.720665850957</c:v>
                </c:pt>
                <c:pt idx="1090">
                  <c:v>21159.952018362121</c:v>
                </c:pt>
                <c:pt idx="1091">
                  <c:v>21226.031577873302</c:v>
                </c:pt>
                <c:pt idx="1092">
                  <c:v>21018.023347001414</c:v>
                </c:pt>
                <c:pt idx="1093">
                  <c:v>20806.603603195406</c:v>
                </c:pt>
                <c:pt idx="1094">
                  <c:v>20396.502036280726</c:v>
                </c:pt>
                <c:pt idx="1095">
                  <c:v>20380.382308823046</c:v>
                </c:pt>
                <c:pt idx="1096">
                  <c:v>20550.956810385545</c:v>
                </c:pt>
                <c:pt idx="1097">
                  <c:v>20875.664580670495</c:v>
                </c:pt>
                <c:pt idx="1098">
                  <c:v>21047.922962762903</c:v>
                </c:pt>
                <c:pt idx="1099">
                  <c:v>21076.310603671605</c:v>
                </c:pt>
                <c:pt idx="1100">
                  <c:v>20955.70470942837</c:v>
                </c:pt>
                <c:pt idx="1101">
                  <c:v>20766.607657070712</c:v>
                </c:pt>
                <c:pt idx="1102">
                  <c:v>20580.948550322475</c:v>
                </c:pt>
                <c:pt idx="1103">
                  <c:v>20813.120037946304</c:v>
                </c:pt>
                <c:pt idx="1104">
                  <c:v>20800.41532436862</c:v>
                </c:pt>
                <c:pt idx="1105">
                  <c:v>20953.799732012321</c:v>
                </c:pt>
                <c:pt idx="1106">
                  <c:v>21009.578646939564</c:v>
                </c:pt>
                <c:pt idx="1107">
                  <c:v>20981.459195284035</c:v>
                </c:pt>
                <c:pt idx="1108">
                  <c:v>20828.360305119655</c:v>
                </c:pt>
                <c:pt idx="1109">
                  <c:v>20759.160677413569</c:v>
                </c:pt>
                <c:pt idx="1110">
                  <c:v>20832.058037059833</c:v>
                </c:pt>
                <c:pt idx="1111">
                  <c:v>21009.375981564037</c:v>
                </c:pt>
                <c:pt idx="1112">
                  <c:v>20936.753502224874</c:v>
                </c:pt>
                <c:pt idx="1113">
                  <c:v>20864.136020777558</c:v>
                </c:pt>
                <c:pt idx="1114">
                  <c:v>20574.135295575059</c:v>
                </c:pt>
                <c:pt idx="1115">
                  <c:v>20530.633535285819</c:v>
                </c:pt>
                <c:pt idx="1116">
                  <c:v>20624.062700791463</c:v>
                </c:pt>
                <c:pt idx="1117">
                  <c:v>20503.542846462544</c:v>
                </c:pt>
                <c:pt idx="1118">
                  <c:v>20506.257948132621</c:v>
                </c:pt>
                <c:pt idx="1119">
                  <c:v>20548.335543038022</c:v>
                </c:pt>
                <c:pt idx="1120">
                  <c:v>20378.201199198898</c:v>
                </c:pt>
                <c:pt idx="1121">
                  <c:v>20582.854077206353</c:v>
                </c:pt>
                <c:pt idx="1122">
                  <c:v>20914.12499604703</c:v>
                </c:pt>
                <c:pt idx="1123">
                  <c:v>20947.626696658946</c:v>
                </c:pt>
                <c:pt idx="1124">
                  <c:v>20989.681700130135</c:v>
                </c:pt>
                <c:pt idx="1125">
                  <c:v>20879.448649345795</c:v>
                </c:pt>
                <c:pt idx="1126">
                  <c:v>20575.879133786693</c:v>
                </c:pt>
                <c:pt idx="1127">
                  <c:v>20636.762959392156</c:v>
                </c:pt>
                <c:pt idx="1128">
                  <c:v>20251.100104604709</c:v>
                </c:pt>
                <c:pt idx="1129">
                  <c:v>20428.327326879098</c:v>
                </c:pt>
                <c:pt idx="1130">
                  <c:v>20769.776444352909</c:v>
                </c:pt>
                <c:pt idx="1131">
                  <c:v>20763.92725109803</c:v>
                </c:pt>
                <c:pt idx="1132">
                  <c:v>20669.124390451714</c:v>
                </c:pt>
                <c:pt idx="1133">
                  <c:v>20702.622721823347</c:v>
                </c:pt>
                <c:pt idx="1134">
                  <c:v>20958.488456756091</c:v>
                </c:pt>
                <c:pt idx="1135">
                  <c:v>21166.443221054396</c:v>
                </c:pt>
                <c:pt idx="1136">
                  <c:v>21114.399885173538</c:v>
                </c:pt>
                <c:pt idx="1137">
                  <c:v>21175.24391223257</c:v>
                </c:pt>
                <c:pt idx="1138">
                  <c:v>21261.738242932126</c:v>
                </c:pt>
                <c:pt idx="1139">
                  <c:v>21206.276437765806</c:v>
                </c:pt>
                <c:pt idx="1140">
                  <c:v>21444.97001803407</c:v>
                </c:pt>
                <c:pt idx="1141">
                  <c:v>21418.57777796192</c:v>
                </c:pt>
                <c:pt idx="1142">
                  <c:v>21576.874473437729</c:v>
                </c:pt>
                <c:pt idx="1143">
                  <c:v>21533.379370353388</c:v>
                </c:pt>
                <c:pt idx="1144">
                  <c:v>21696.790996131818</c:v>
                </c:pt>
                <c:pt idx="1145">
                  <c:v>21596.868334942421</c:v>
                </c:pt>
                <c:pt idx="1146">
                  <c:v>21678.194590073472</c:v>
                </c:pt>
                <c:pt idx="1147">
                  <c:v>21674.026632937905</c:v>
                </c:pt>
                <c:pt idx="1148">
                  <c:v>21844.249622992411</c:v>
                </c:pt>
                <c:pt idx="1149">
                  <c:v>21805.883087478593</c:v>
                </c:pt>
                <c:pt idx="1150">
                  <c:v>21935.059478546518</c:v>
                </c:pt>
                <c:pt idx="1151">
                  <c:v>21973.621530220902</c:v>
                </c:pt>
                <c:pt idx="1152">
                  <c:v>21938.673370604938</c:v>
                </c:pt>
                <c:pt idx="1153">
                  <c:v>21655.861958558351</c:v>
                </c:pt>
                <c:pt idx="1154">
                  <c:v>21638.020731398006</c:v>
                </c:pt>
                <c:pt idx="1155">
                  <c:v>21271.483639200771</c:v>
                </c:pt>
                <c:pt idx="1156">
                  <c:v>21284.423181305327</c:v>
                </c:pt>
                <c:pt idx="1157">
                  <c:v>21375.984102059701</c:v>
                </c:pt>
                <c:pt idx="1158">
                  <c:v>21108.623148927203</c:v>
                </c:pt>
                <c:pt idx="1159">
                  <c:v>21025.859429111224</c:v>
                </c:pt>
                <c:pt idx="1160">
                  <c:v>21310.536976535543</c:v>
                </c:pt>
                <c:pt idx="1161">
                  <c:v>20961.176592968699</c:v>
                </c:pt>
                <c:pt idx="1162">
                  <c:v>20849.37544442543</c:v>
                </c:pt>
                <c:pt idx="1163">
                  <c:v>20230.060946511032</c:v>
                </c:pt>
                <c:pt idx="1164">
                  <c:v>20369.481203102525</c:v>
                </c:pt>
                <c:pt idx="1165">
                  <c:v>20488.387373262944</c:v>
                </c:pt>
                <c:pt idx="1166">
                  <c:v>20494.514624478874</c:v>
                </c:pt>
                <c:pt idx="1167">
                  <c:v>20387.874611673185</c:v>
                </c:pt>
                <c:pt idx="1168">
                  <c:v>20175.313168788074</c:v>
                </c:pt>
                <c:pt idx="1169">
                  <c:v>20396.717640368319</c:v>
                </c:pt>
                <c:pt idx="1170">
                  <c:v>20250.798542148037</c:v>
                </c:pt>
                <c:pt idx="1171">
                  <c:v>20086.097664560959</c:v>
                </c:pt>
                <c:pt idx="1172">
                  <c:v>20379.23044475741</c:v>
                </c:pt>
                <c:pt idx="1173">
                  <c:v>20610.846686689725</c:v>
                </c:pt>
                <c:pt idx="1174">
                  <c:v>20574.2634343237</c:v>
                </c:pt>
                <c:pt idx="1175">
                  <c:v>20508.644704766626</c:v>
                </c:pt>
                <c:pt idx="1176">
                  <c:v>20384.956538403709</c:v>
                </c:pt>
                <c:pt idx="1177">
                  <c:v>20469.652673757973</c:v>
                </c:pt>
                <c:pt idx="1178">
                  <c:v>20549.219131108272</c:v>
                </c:pt>
                <c:pt idx="1179">
                  <c:v>20468.239306550233</c:v>
                </c:pt>
                <c:pt idx="1180">
                  <c:v>20043.992961323551</c:v>
                </c:pt>
                <c:pt idx="1181">
                  <c:v>19879.355893116641</c:v>
                </c:pt>
                <c:pt idx="1182">
                  <c:v>19176.804169077204</c:v>
                </c:pt>
                <c:pt idx="1183">
                  <c:v>19543.284846166804</c:v>
                </c:pt>
                <c:pt idx="1184">
                  <c:v>19494.797819856842</c:v>
                </c:pt>
                <c:pt idx="1185">
                  <c:v>19453.144216923156</c:v>
                </c:pt>
                <c:pt idx="1186">
                  <c:v>19385.881500777879</c:v>
                </c:pt>
                <c:pt idx="1187">
                  <c:v>19762.54883116555</c:v>
                </c:pt>
                <c:pt idx="1188">
                  <c:v>19695.279995077111</c:v>
                </c:pt>
                <c:pt idx="1189">
                  <c:v>19626.308499470681</c:v>
                </c:pt>
                <c:pt idx="1190">
                  <c:v>19779.281565187866</c:v>
                </c:pt>
                <c:pt idx="1191">
                  <c:v>19915.172377708972</c:v>
                </c:pt>
                <c:pt idx="1192">
                  <c:v>19950.334188905836</c:v>
                </c:pt>
                <c:pt idx="1193">
                  <c:v>20011.099353166308</c:v>
                </c:pt>
                <c:pt idx="1194">
                  <c:v>19907.988809301234</c:v>
                </c:pt>
                <c:pt idx="1195">
                  <c:v>19972.16505892478</c:v>
                </c:pt>
                <c:pt idx="1196">
                  <c:v>19998.785571985798</c:v>
                </c:pt>
                <c:pt idx="1197">
                  <c:v>19960.54514347572</c:v>
                </c:pt>
                <c:pt idx="1198">
                  <c:v>20133.94543554242</c:v>
                </c:pt>
                <c:pt idx="1199">
                  <c:v>20107.649828006743</c:v>
                </c:pt>
                <c:pt idx="1200">
                  <c:v>20139.381823310014</c:v>
                </c:pt>
                <c:pt idx="1201">
                  <c:v>20140.393117775533</c:v>
                </c:pt>
                <c:pt idx="1202">
                  <c:v>20155.056508292742</c:v>
                </c:pt>
                <c:pt idx="1203">
                  <c:v>20215.793414063653</c:v>
                </c:pt>
                <c:pt idx="1204">
                  <c:v>20312.360637233738</c:v>
                </c:pt>
                <c:pt idx="1205">
                  <c:v>20345.786327159469</c:v>
                </c:pt>
                <c:pt idx="1206">
                  <c:v>20433.810924933623</c:v>
                </c:pt>
                <c:pt idx="1207">
                  <c:v>20349.500200116949</c:v>
                </c:pt>
                <c:pt idx="1208">
                  <c:v>20215.716328460265</c:v>
                </c:pt>
                <c:pt idx="1209">
                  <c:v>19948.864995582873</c:v>
                </c:pt>
                <c:pt idx="1210">
                  <c:v>19780.98319748737</c:v>
                </c:pt>
                <c:pt idx="1211">
                  <c:v>19814.420132867228</c:v>
                </c:pt>
                <c:pt idx="1212">
                  <c:v>19842.736936804238</c:v>
                </c:pt>
                <c:pt idx="1213">
                  <c:v>20021.168755336523</c:v>
                </c:pt>
                <c:pt idx="1214">
                  <c:v>20247.351148427304</c:v>
                </c:pt>
                <c:pt idx="1215">
                  <c:v>20243.240616111423</c:v>
                </c:pt>
                <c:pt idx="1216">
                  <c:v>20251.070239385928</c:v>
                </c:pt>
                <c:pt idx="1217">
                  <c:v>20166.794708388752</c:v>
                </c:pt>
                <c:pt idx="1218">
                  <c:v>20137.103589671962</c:v>
                </c:pt>
                <c:pt idx="1219">
                  <c:v>20093.770318845582</c:v>
                </c:pt>
                <c:pt idx="1220">
                  <c:v>20018.036213729672</c:v>
                </c:pt>
                <c:pt idx="1221">
                  <c:v>20019.050519206423</c:v>
                </c:pt>
                <c:pt idx="1222">
                  <c:v>20129.206841129009</c:v>
                </c:pt>
                <c:pt idx="1223">
                  <c:v>20164.322929612783</c:v>
                </c:pt>
                <c:pt idx="1224">
                  <c:v>20214.78362501051</c:v>
                </c:pt>
                <c:pt idx="1225">
                  <c:v>20144.173786929157</c:v>
                </c:pt>
                <c:pt idx="1226">
                  <c:v>20095.735243244802</c:v>
                </c:pt>
                <c:pt idx="1227">
                  <c:v>20093.336410556294</c:v>
                </c:pt>
                <c:pt idx="1228">
                  <c:v>19992.048155548364</c:v>
                </c:pt>
                <c:pt idx="1229">
                  <c:v>20027.161553686848</c:v>
                </c:pt>
                <c:pt idx="1230">
                  <c:v>19920.767916542169</c:v>
                </c:pt>
                <c:pt idx="1231">
                  <c:v>19967.815006867273</c:v>
                </c:pt>
                <c:pt idx="1232">
                  <c:v>20001.220775449321</c:v>
                </c:pt>
                <c:pt idx="1233">
                  <c:v>19985.187975771591</c:v>
                </c:pt>
                <c:pt idx="1234">
                  <c:v>20011.772235412311</c:v>
                </c:pt>
                <c:pt idx="1235">
                  <c:v>20009.376772540869</c:v>
                </c:pt>
                <c:pt idx="1236">
                  <c:v>20003.572408413675</c:v>
                </c:pt>
                <c:pt idx="1237">
                  <c:v>20047.197835016395</c:v>
                </c:pt>
                <c:pt idx="1238">
                  <c:v>20082.29820978285</c:v>
                </c:pt>
                <c:pt idx="1239">
                  <c:v>20107.17006871288</c:v>
                </c:pt>
                <c:pt idx="1240">
                  <c:v>20184.873063578172</c:v>
                </c:pt>
                <c:pt idx="1241">
                  <c:v>20279.61295693892</c:v>
                </c:pt>
                <c:pt idx="1242">
                  <c:v>20236.308598542844</c:v>
                </c:pt>
                <c:pt idx="1243">
                  <c:v>20267.988057836992</c:v>
                </c:pt>
                <c:pt idx="1244">
                  <c:v>20318.409873459179</c:v>
                </c:pt>
                <c:pt idx="1245">
                  <c:v>20193.316931822752</c:v>
                </c:pt>
                <c:pt idx="1246">
                  <c:v>20366.421007402947</c:v>
                </c:pt>
                <c:pt idx="1247">
                  <c:v>20360.606255177223</c:v>
                </c:pt>
                <c:pt idx="1248">
                  <c:v>20158.852991567845</c:v>
                </c:pt>
                <c:pt idx="1249">
                  <c:v>20391.571742107175</c:v>
                </c:pt>
                <c:pt idx="1250">
                  <c:v>20464.126798660182</c:v>
                </c:pt>
                <c:pt idx="1251">
                  <c:v>20425.94021333268</c:v>
                </c:pt>
                <c:pt idx="1252">
                  <c:v>20478.046053465685</c:v>
                </c:pt>
                <c:pt idx="1253">
                  <c:v>20288.248056589007</c:v>
                </c:pt>
                <c:pt idx="1254">
                  <c:v>20268.809532535677</c:v>
                </c:pt>
                <c:pt idx="1255">
                  <c:v>20019.412726537135</c:v>
                </c:pt>
                <c:pt idx="1256">
                  <c:v>20294.663455555838</c:v>
                </c:pt>
                <c:pt idx="1257">
                  <c:v>20295.666093363878</c:v>
                </c:pt>
                <c:pt idx="1258">
                  <c:v>20540.230256703224</c:v>
                </c:pt>
                <c:pt idx="1259">
                  <c:v>20643.414499993076</c:v>
                </c:pt>
                <c:pt idx="1260">
                  <c:v>20831.747187260735</c:v>
                </c:pt>
                <c:pt idx="1261">
                  <c:v>20824.215783043321</c:v>
                </c:pt>
                <c:pt idx="1262">
                  <c:v>21138.550819715369</c:v>
                </c:pt>
                <c:pt idx="1263">
                  <c:v>21091.84175081491</c:v>
                </c:pt>
                <c:pt idx="1264">
                  <c:v>21103.033723173194</c:v>
                </c:pt>
                <c:pt idx="1265">
                  <c:v>21345.80825831943</c:v>
                </c:pt>
                <c:pt idx="1266">
                  <c:v>21220.769787884034</c:v>
                </c:pt>
                <c:pt idx="1267">
                  <c:v>21182.577731316382</c:v>
                </c:pt>
                <c:pt idx="1268">
                  <c:v>21192.062284189629</c:v>
                </c:pt>
                <c:pt idx="1269">
                  <c:v>21424.584653060905</c:v>
                </c:pt>
                <c:pt idx="1270">
                  <c:v>21829.046134913802</c:v>
                </c:pt>
                <c:pt idx="1271">
                  <c:v>21785.730810277397</c:v>
                </c:pt>
                <c:pt idx="1272">
                  <c:v>21844.563006616565</c:v>
                </c:pt>
                <c:pt idx="1273">
                  <c:v>21675.276138855465</c:v>
                </c:pt>
                <c:pt idx="1274">
                  <c:v>21315.344344615154</c:v>
                </c:pt>
                <c:pt idx="1275">
                  <c:v>21241.412498070586</c:v>
                </c:pt>
                <c:pt idx="1276">
                  <c:v>20924.075050710555</c:v>
                </c:pt>
                <c:pt idx="1277">
                  <c:v>21376.114728667755</c:v>
                </c:pt>
                <c:pt idx="1278">
                  <c:v>21514.945292822958</c:v>
                </c:pt>
                <c:pt idx="1279">
                  <c:v>21589.09038718171</c:v>
                </c:pt>
                <c:pt idx="1280">
                  <c:v>21253.063157044304</c:v>
                </c:pt>
                <c:pt idx="1281">
                  <c:v>21095.756565563639</c:v>
                </c:pt>
                <c:pt idx="1282">
                  <c:v>21232.875652535604</c:v>
                </c:pt>
                <c:pt idx="1283">
                  <c:v>21528.249077759789</c:v>
                </c:pt>
                <c:pt idx="1284">
                  <c:v>21382.861055860008</c:v>
                </c:pt>
                <c:pt idx="1285">
                  <c:v>21742.871409090072</c:v>
                </c:pt>
                <c:pt idx="1286">
                  <c:v>21975.238103319272</c:v>
                </c:pt>
                <c:pt idx="1287">
                  <c:v>21868.98467926235</c:v>
                </c:pt>
                <c:pt idx="1288">
                  <c:v>21687.873934727635</c:v>
                </c:pt>
                <c:pt idx="1289">
                  <c:v>21850.46055170512</c:v>
                </c:pt>
                <c:pt idx="1290">
                  <c:v>21461.79799109737</c:v>
                </c:pt>
                <c:pt idx="1291">
                  <c:v>21307.94077227293</c:v>
                </c:pt>
                <c:pt idx="1292">
                  <c:v>21378.65691842432</c:v>
                </c:pt>
                <c:pt idx="1293">
                  <c:v>20918.601795695293</c:v>
                </c:pt>
                <c:pt idx="1294">
                  <c:v>21043.762059549641</c:v>
                </c:pt>
                <c:pt idx="1295">
                  <c:v>21555.053362953513</c:v>
                </c:pt>
                <c:pt idx="1296">
                  <c:v>21151.172548959119</c:v>
                </c:pt>
                <c:pt idx="1297">
                  <c:v>21346.050278690938</c:v>
                </c:pt>
                <c:pt idx="1298">
                  <c:v>21052.761885666445</c:v>
                </c:pt>
                <c:pt idx="1299">
                  <c:v>21271.440968411058</c:v>
                </c:pt>
                <c:pt idx="1300">
                  <c:v>21301.32032853975</c:v>
                </c:pt>
                <c:pt idx="1301">
                  <c:v>21846.510979743165</c:v>
                </c:pt>
                <c:pt idx="1302">
                  <c:v>21827.049638286662</c:v>
                </c:pt>
                <c:pt idx="1303">
                  <c:v>21535.495501966274</c:v>
                </c:pt>
                <c:pt idx="1304">
                  <c:v>21395.308660929106</c:v>
                </c:pt>
                <c:pt idx="1305">
                  <c:v>21287.440427798447</c:v>
                </c:pt>
                <c:pt idx="1306">
                  <c:v>21252.697292057936</c:v>
                </c:pt>
                <c:pt idx="1307">
                  <c:v>21081.928386833803</c:v>
                </c:pt>
                <c:pt idx="1308">
                  <c:v>21120.307288968925</c:v>
                </c:pt>
                <c:pt idx="1309">
                  <c:v>21425.620263341862</c:v>
                </c:pt>
                <c:pt idx="1310">
                  <c:v>21895.829372113727</c:v>
                </c:pt>
                <c:pt idx="1311">
                  <c:v>22015.781875870751</c:v>
                </c:pt>
                <c:pt idx="1312">
                  <c:v>21974.220358174385</c:v>
                </c:pt>
                <c:pt idx="1313">
                  <c:v>22083.961826749921</c:v>
                </c:pt>
                <c:pt idx="1314">
                  <c:v>22259.993494781105</c:v>
                </c:pt>
                <c:pt idx="1315">
                  <c:v>22213.32810120202</c:v>
                </c:pt>
                <c:pt idx="1316">
                  <c:v>22414.840524097915</c:v>
                </c:pt>
                <c:pt idx="1317">
                  <c:v>22402.168302461941</c:v>
                </c:pt>
                <c:pt idx="1318">
                  <c:v>22263.718442639332</c:v>
                </c:pt>
                <c:pt idx="1319">
                  <c:v>22565.487556289856</c:v>
                </c:pt>
                <c:pt idx="1320">
                  <c:v>22285.975365217862</c:v>
                </c:pt>
                <c:pt idx="1321">
                  <c:v>22246.116710964365</c:v>
                </c:pt>
                <c:pt idx="1322">
                  <c:v>21672.625899466635</c:v>
                </c:pt>
                <c:pt idx="1323">
                  <c:v>21777.241341762139</c:v>
                </c:pt>
                <c:pt idx="1324">
                  <c:v>22126.556751223936</c:v>
                </c:pt>
                <c:pt idx="1325">
                  <c:v>22006.842011669491</c:v>
                </c:pt>
                <c:pt idx="1326">
                  <c:v>22456.380540049511</c:v>
                </c:pt>
                <c:pt idx="1327">
                  <c:v>22306.077302654023</c:v>
                </c:pt>
                <c:pt idx="1328">
                  <c:v>22072.52745941715</c:v>
                </c:pt>
                <c:pt idx="1329">
                  <c:v>22197.49609383391</c:v>
                </c:pt>
                <c:pt idx="1330">
                  <c:v>22645.266986209128</c:v>
                </c:pt>
                <c:pt idx="1331">
                  <c:v>22600.312558598285</c:v>
                </c:pt>
                <c:pt idx="1332">
                  <c:v>22757.528932124544</c:v>
                </c:pt>
                <c:pt idx="1333">
                  <c:v>23047.243214278831</c:v>
                </c:pt>
                <c:pt idx="1334">
                  <c:v>23117.795970449071</c:v>
                </c:pt>
                <c:pt idx="1335">
                  <c:v>23288.567948871736</c:v>
                </c:pt>
                <c:pt idx="1336">
                  <c:v>23148.474181544352</c:v>
                </c:pt>
                <c:pt idx="1337">
                  <c:v>22799.462709291827</c:v>
                </c:pt>
                <c:pt idx="1338">
                  <c:v>22696.763362488473</c:v>
                </c:pt>
                <c:pt idx="1339">
                  <c:v>22634.834570773502</c:v>
                </c:pt>
                <c:pt idx="1340">
                  <c:v>22153.400456271462</c:v>
                </c:pt>
                <c:pt idx="1341">
                  <c:v>22403.992832716445</c:v>
                </c:pt>
                <c:pt idx="1342">
                  <c:v>22887.23527703897</c:v>
                </c:pt>
                <c:pt idx="1343">
                  <c:v>23265.153549198407</c:v>
                </c:pt>
                <c:pt idx="1344">
                  <c:v>23235.481178831044</c:v>
                </c:pt>
                <c:pt idx="1345">
                  <c:v>23294.113470645832</c:v>
                </c:pt>
                <c:pt idx="1346">
                  <c:v>23359.533968435426</c:v>
                </c:pt>
                <c:pt idx="1347">
                  <c:v>23166.852292921383</c:v>
                </c:pt>
                <c:pt idx="1348">
                  <c:v>23031.914304689497</c:v>
                </c:pt>
                <c:pt idx="1349">
                  <c:v>22910.568774461102</c:v>
                </c:pt>
                <c:pt idx="1350">
                  <c:v>23225.574893943271</c:v>
                </c:pt>
                <c:pt idx="1351">
                  <c:v>22873.333438513826</c:v>
                </c:pt>
                <c:pt idx="1352">
                  <c:v>23106.828631012708</c:v>
                </c:pt>
                <c:pt idx="1353">
                  <c:v>22893.823593897527</c:v>
                </c:pt>
                <c:pt idx="1354">
                  <c:v>23081.466729534688</c:v>
                </c:pt>
                <c:pt idx="1355">
                  <c:v>23012.768224218133</c:v>
                </c:pt>
                <c:pt idx="1356">
                  <c:v>23215.671617837979</c:v>
                </c:pt>
                <c:pt idx="1357">
                  <c:v>23321.807852856724</c:v>
                </c:pt>
                <c:pt idx="1358">
                  <c:v>23380.410502690105</c:v>
                </c:pt>
                <c:pt idx="1359">
                  <c:v>22907.751843103746</c:v>
                </c:pt>
                <c:pt idx="1360">
                  <c:v>22867.924283762433</c:v>
                </c:pt>
                <c:pt idx="1361">
                  <c:v>22833.191016348876</c:v>
                </c:pt>
                <c:pt idx="1362">
                  <c:v>22937.624806027761</c:v>
                </c:pt>
                <c:pt idx="1363">
                  <c:v>22874.041248785124</c:v>
                </c:pt>
                <c:pt idx="1364">
                  <c:v>22718.823346341207</c:v>
                </c:pt>
                <c:pt idx="1365">
                  <c:v>22370.163387098939</c:v>
                </c:pt>
                <c:pt idx="1366">
                  <c:v>22007.952503739612</c:v>
                </c:pt>
                <c:pt idx="1367">
                  <c:v>22271.898996095118</c:v>
                </c:pt>
                <c:pt idx="1368">
                  <c:v>21931.774622914985</c:v>
                </c:pt>
                <c:pt idx="1369">
                  <c:v>22160.074361057574</c:v>
                </c:pt>
                <c:pt idx="1370">
                  <c:v>22193.242507963489</c:v>
                </c:pt>
                <c:pt idx="1371">
                  <c:v>22183.993305841399</c:v>
                </c:pt>
                <c:pt idx="1372">
                  <c:v>22261.26839746147</c:v>
                </c:pt>
                <c:pt idx="1373">
                  <c:v>22594.707281982781</c:v>
                </c:pt>
                <c:pt idx="1374">
                  <c:v>22763.569897097972</c:v>
                </c:pt>
                <c:pt idx="1375">
                  <c:v>22638.949106030661</c:v>
                </c:pt>
                <c:pt idx="1376">
                  <c:v>22650.041691085142</c:v>
                </c:pt>
                <c:pt idx="1377">
                  <c:v>22484.723363191646</c:v>
                </c:pt>
                <c:pt idx="1378">
                  <c:v>22414.403226045979</c:v>
                </c:pt>
                <c:pt idx="1379">
                  <c:v>22369.529926379542</c:v>
                </c:pt>
                <c:pt idx="1380">
                  <c:v>22472.218204964141</c:v>
                </c:pt>
                <c:pt idx="1381">
                  <c:v>22876.790314306756</c:v>
                </c:pt>
                <c:pt idx="1382">
                  <c:v>23055.772169352127</c:v>
                </c:pt>
                <c:pt idx="1383">
                  <c:v>23151.642545191633</c:v>
                </c:pt>
                <c:pt idx="1384">
                  <c:v>23315.339990017914</c:v>
                </c:pt>
                <c:pt idx="1385">
                  <c:v>23199.221715103893</c:v>
                </c:pt>
                <c:pt idx="1386">
                  <c:v>23055.979840533844</c:v>
                </c:pt>
                <c:pt idx="1387">
                  <c:v>22804.225191718277</c:v>
                </c:pt>
                <c:pt idx="1388">
                  <c:v>22776.308183081575</c:v>
                </c:pt>
                <c:pt idx="1389">
                  <c:v>22943.381197851366</c:v>
                </c:pt>
                <c:pt idx="1390">
                  <c:v>23132.484071981926</c:v>
                </c:pt>
                <c:pt idx="1391">
                  <c:v>23330.05107909361</c:v>
                </c:pt>
                <c:pt idx="1392">
                  <c:v>23561.511969085335</c:v>
                </c:pt>
                <c:pt idx="1393">
                  <c:v>23750.574010141645</c:v>
                </c:pt>
                <c:pt idx="1394">
                  <c:v>23814.173879426264</c:v>
                </c:pt>
                <c:pt idx="1395">
                  <c:v>23794.70452007237</c:v>
                </c:pt>
                <c:pt idx="1396">
                  <c:v>23702.345382590174</c:v>
                </c:pt>
                <c:pt idx="1397">
                  <c:v>23786.281236594845</c:v>
                </c:pt>
                <c:pt idx="1398">
                  <c:v>23704.098859246827</c:v>
                </c:pt>
                <c:pt idx="1399">
                  <c:v>23598.192614337873</c:v>
                </c:pt>
                <c:pt idx="1400">
                  <c:v>23668.56401623167</c:v>
                </c:pt>
                <c:pt idx="1401">
                  <c:v>23877.908143090703</c:v>
                </c:pt>
                <c:pt idx="1402">
                  <c:v>23936.401466133997</c:v>
                </c:pt>
                <c:pt idx="1403">
                  <c:v>23903.375173358578</c:v>
                </c:pt>
                <c:pt idx="1404">
                  <c:v>23522.942987143208</c:v>
                </c:pt>
                <c:pt idx="1405">
                  <c:v>23518.741656667928</c:v>
                </c:pt>
                <c:pt idx="1406">
                  <c:v>23246.800752415158</c:v>
                </c:pt>
                <c:pt idx="1407">
                  <c:v>23073.159516989741</c:v>
                </c:pt>
                <c:pt idx="1408">
                  <c:v>22863.947094276144</c:v>
                </c:pt>
                <c:pt idx="1409">
                  <c:v>23039.373135585094</c:v>
                </c:pt>
                <c:pt idx="1410">
                  <c:v>23136.848330351542</c:v>
                </c:pt>
                <c:pt idx="1411">
                  <c:v>22809.056900931038</c:v>
                </c:pt>
                <c:pt idx="1412">
                  <c:v>22686.286819170182</c:v>
                </c:pt>
                <c:pt idx="1413">
                  <c:v>22600.796385266261</c:v>
                </c:pt>
                <c:pt idx="1414">
                  <c:v>22571.216663972587</c:v>
                </c:pt>
                <c:pt idx="1415">
                  <c:v>22409.50484805688</c:v>
                </c:pt>
                <c:pt idx="1416">
                  <c:v>22398.567377593034</c:v>
                </c:pt>
                <c:pt idx="1417">
                  <c:v>22208.076212278585</c:v>
                </c:pt>
                <c:pt idx="1418">
                  <c:v>22166.657088662927</c:v>
                </c:pt>
                <c:pt idx="1419">
                  <c:v>21913.516789728023</c:v>
                </c:pt>
                <c:pt idx="1420">
                  <c:v>22107.539539855108</c:v>
                </c:pt>
                <c:pt idx="1421">
                  <c:v>22201.622102362177</c:v>
                </c:pt>
                <c:pt idx="1422">
                  <c:v>22502.319401008794</c:v>
                </c:pt>
                <c:pt idx="1423">
                  <c:v>22598.075402372615</c:v>
                </c:pt>
                <c:pt idx="1424">
                  <c:v>22646.40675550215</c:v>
                </c:pt>
                <c:pt idx="1425">
                  <c:v>22603.288852389425</c:v>
                </c:pt>
                <c:pt idx="1426">
                  <c:v>22555.093750385855</c:v>
                </c:pt>
                <c:pt idx="1427">
                  <c:v>22747.354153281882</c:v>
                </c:pt>
                <c:pt idx="1428">
                  <c:v>23064.903097784023</c:v>
                </c:pt>
                <c:pt idx="1429">
                  <c:v>23043.788292565605</c:v>
                </c:pt>
                <c:pt idx="1430">
                  <c:v>23249.557183736393</c:v>
                </c:pt>
                <c:pt idx="1431">
                  <c:v>23042.197137958068</c:v>
                </c:pt>
                <c:pt idx="1432">
                  <c:v>22894.10764741974</c:v>
                </c:pt>
                <c:pt idx="1433">
                  <c:v>22756.186240342184</c:v>
                </c:pt>
                <c:pt idx="1434">
                  <c:v>22597.959357287</c:v>
                </c:pt>
                <c:pt idx="1435">
                  <c:v>22840.950719154043</c:v>
                </c:pt>
                <c:pt idx="1436">
                  <c:v>22736.901361079217</c:v>
                </c:pt>
                <c:pt idx="1437">
                  <c:v>22981.56388749677</c:v>
                </c:pt>
                <c:pt idx="1438">
                  <c:v>22975.692425860791</c:v>
                </c:pt>
                <c:pt idx="1439">
                  <c:v>22883.497464743094</c:v>
                </c:pt>
                <c:pt idx="1440">
                  <c:v>23060.426909190861</c:v>
                </c:pt>
                <c:pt idx="1441">
                  <c:v>23059.630775404708</c:v>
                </c:pt>
                <c:pt idx="1442">
                  <c:v>23112.993067989479</c:v>
                </c:pt>
                <c:pt idx="1443">
                  <c:v>23069.885327612894</c:v>
                </c:pt>
                <c:pt idx="1444">
                  <c:v>22906.624886105736</c:v>
                </c:pt>
                <c:pt idx="1445">
                  <c:v>22763.683021191457</c:v>
                </c:pt>
                <c:pt idx="1446">
                  <c:v>22850.892338580052</c:v>
                </c:pt>
                <c:pt idx="1447">
                  <c:v>22934.711304315628</c:v>
                </c:pt>
                <c:pt idx="1448">
                  <c:v>22746.096509768253</c:v>
                </c:pt>
                <c:pt idx="1449">
                  <c:v>22625.176373130609</c:v>
                </c:pt>
                <c:pt idx="1450">
                  <c:v>22416.281543603451</c:v>
                </c:pt>
                <c:pt idx="1451">
                  <c:v>22190.481952245042</c:v>
                </c:pt>
                <c:pt idx="1452">
                  <c:v>22233.704303840306</c:v>
                </c:pt>
                <c:pt idx="1453">
                  <c:v>22342.904051475369</c:v>
                </c:pt>
                <c:pt idx="1454">
                  <c:v>22296.455517403621</c:v>
                </c:pt>
                <c:pt idx="1455">
                  <c:v>22469.929682818198</c:v>
                </c:pt>
                <c:pt idx="1456">
                  <c:v>22508.061439778285</c:v>
                </c:pt>
                <c:pt idx="1457">
                  <c:v>22689.974187528729</c:v>
                </c:pt>
                <c:pt idx="1458">
                  <c:v>22738.244760837839</c:v>
                </c:pt>
                <c:pt idx="1459">
                  <c:v>22894.765170133116</c:v>
                </c:pt>
                <c:pt idx="1460">
                  <c:v>23024.212412100322</c:v>
                </c:pt>
                <c:pt idx="1461">
                  <c:v>23074.157730762938</c:v>
                </c:pt>
                <c:pt idx="1462">
                  <c:v>23130.864704468873</c:v>
                </c:pt>
                <c:pt idx="1463">
                  <c:v>23042.12251349902</c:v>
                </c:pt>
                <c:pt idx="1464">
                  <c:v>22733.534989818647</c:v>
                </c:pt>
                <c:pt idx="1465">
                  <c:v>22676.943650873171</c:v>
                </c:pt>
                <c:pt idx="1466">
                  <c:v>22398.829007042994</c:v>
                </c:pt>
                <c:pt idx="1467">
                  <c:v>22159.626385283329</c:v>
                </c:pt>
                <c:pt idx="1468">
                  <c:v>22326.263335465057</c:v>
                </c:pt>
                <c:pt idx="1469">
                  <c:v>22558.832773513746</c:v>
                </c:pt>
                <c:pt idx="1470">
                  <c:v>22529.310128370162</c:v>
                </c:pt>
                <c:pt idx="1471">
                  <c:v>22738.185948463495</c:v>
                </c:pt>
                <c:pt idx="1472">
                  <c:v>22710.34978528893</c:v>
                </c:pt>
                <c:pt idx="1473">
                  <c:v>22716.328292336893</c:v>
                </c:pt>
                <c:pt idx="1474">
                  <c:v>22624.252698725875</c:v>
                </c:pt>
                <c:pt idx="1475">
                  <c:v>22856.76362605676</c:v>
                </c:pt>
                <c:pt idx="1476">
                  <c:v>23232.947993557776</c:v>
                </c:pt>
                <c:pt idx="1477">
                  <c:v>23271.025254956345</c:v>
                </c:pt>
                <c:pt idx="1478">
                  <c:v>23280.363940404044</c:v>
                </c:pt>
                <c:pt idx="1479">
                  <c:v>23404.64167232014</c:v>
                </c:pt>
                <c:pt idx="1480">
                  <c:v>23561.025225343299</c:v>
                </c:pt>
                <c:pt idx="1481">
                  <c:v>23636.269637915921</c:v>
                </c:pt>
                <c:pt idx="1482">
                  <c:v>23628.693160595059</c:v>
                </c:pt>
                <c:pt idx="1483">
                  <c:v>23717.450452761677</c:v>
                </c:pt>
                <c:pt idx="1484">
                  <c:v>23880.56157003139</c:v>
                </c:pt>
                <c:pt idx="1485">
                  <c:v>23976.063780447046</c:v>
                </c:pt>
                <c:pt idx="1486">
                  <c:v>23966.7866190571</c:v>
                </c:pt>
                <c:pt idx="1487">
                  <c:v>24089.31641230192</c:v>
                </c:pt>
                <c:pt idx="1488">
                  <c:v>24142.55729697656</c:v>
                </c:pt>
                <c:pt idx="1489">
                  <c:v>24195.794480963919</c:v>
                </c:pt>
                <c:pt idx="1490">
                  <c:v>24287.889924855954</c:v>
                </c:pt>
                <c:pt idx="1491">
                  <c:v>24373.220623842979</c:v>
                </c:pt>
                <c:pt idx="1492">
                  <c:v>24341.967551498954</c:v>
                </c:pt>
                <c:pt idx="1493">
                  <c:v>24336.058746600902</c:v>
                </c:pt>
                <c:pt idx="1494">
                  <c:v>24208.512262419074</c:v>
                </c:pt>
                <c:pt idx="1495">
                  <c:v>24510.071725777361</c:v>
                </c:pt>
                <c:pt idx="1496">
                  <c:v>24494.02183354821</c:v>
                </c:pt>
                <c:pt idx="1497">
                  <c:v>24206.004916141668</c:v>
                </c:pt>
                <c:pt idx="1498">
                  <c:v>24360.574149057658</c:v>
                </c:pt>
                <c:pt idx="1499">
                  <c:v>24479.661070199865</c:v>
                </c:pt>
                <c:pt idx="1500">
                  <c:v>24772.713753589836</c:v>
                </c:pt>
                <c:pt idx="1501">
                  <c:v>24972.850728270834</c:v>
                </c:pt>
                <c:pt idx="1502">
                  <c:v>25002.389714188677</c:v>
                </c:pt>
                <c:pt idx="1503">
                  <c:v>25016.726584234795</c:v>
                </c:pt>
                <c:pt idx="1504">
                  <c:v>25117.193067141507</c:v>
                </c:pt>
                <c:pt idx="1505">
                  <c:v>25234.540375942193</c:v>
                </c:pt>
                <c:pt idx="1506">
                  <c:v>25282.64205846193</c:v>
                </c:pt>
                <c:pt idx="1507">
                  <c:v>25102.771071613817</c:v>
                </c:pt>
                <c:pt idx="1508">
                  <c:v>24975.259209009517</c:v>
                </c:pt>
                <c:pt idx="1509">
                  <c:v>25165.202477390972</c:v>
                </c:pt>
                <c:pt idx="1510">
                  <c:v>25350.067191382499</c:v>
                </c:pt>
                <c:pt idx="1511">
                  <c:v>25496.085299798036</c:v>
                </c:pt>
                <c:pt idx="1512">
                  <c:v>25507.023672408461</c:v>
                </c:pt>
                <c:pt idx="1513">
                  <c:v>25717.182122229056</c:v>
                </c:pt>
                <c:pt idx="1514">
                  <c:v>25991.479764796481</c:v>
                </c:pt>
                <c:pt idx="1515">
                  <c:v>26171.219510231953</c:v>
                </c:pt>
                <c:pt idx="1516">
                  <c:v>26268.228044253985</c:v>
                </c:pt>
                <c:pt idx="1517">
                  <c:v>26409.119966810773</c:v>
                </c:pt>
                <c:pt idx="1518">
                  <c:v>26661.411674647112</c:v>
                </c:pt>
                <c:pt idx="1519">
                  <c:v>26670.619012858089</c:v>
                </c:pt>
                <c:pt idx="1520">
                  <c:v>26899.253597841351</c:v>
                </c:pt>
                <c:pt idx="1521">
                  <c:v>26354.837472601404</c:v>
                </c:pt>
                <c:pt idx="1522">
                  <c:v>25668.684951026997</c:v>
                </c:pt>
                <c:pt idx="1523">
                  <c:v>25303.249099027747</c:v>
                </c:pt>
                <c:pt idx="1524">
                  <c:v>25751.295981373492</c:v>
                </c:pt>
                <c:pt idx="1525">
                  <c:v>26194.249326352488</c:v>
                </c:pt>
                <c:pt idx="1526">
                  <c:v>26036.402262555333</c:v>
                </c:pt>
                <c:pt idx="1527">
                  <c:v>25995.00344157522</c:v>
                </c:pt>
                <c:pt idx="1528">
                  <c:v>26215.160552044799</c:v>
                </c:pt>
                <c:pt idx="1529">
                  <c:v>26506.17252179611</c:v>
                </c:pt>
                <c:pt idx="1530">
                  <c:v>26432.70249627635</c:v>
                </c:pt>
                <c:pt idx="1531">
                  <c:v>26087.587761411964</c:v>
                </c:pt>
                <c:pt idx="1532">
                  <c:v>26076.563879168047</c:v>
                </c:pt>
                <c:pt idx="1533">
                  <c:v>25903.57449186466</c:v>
                </c:pt>
                <c:pt idx="1534">
                  <c:v>25845.31915368015</c:v>
                </c:pt>
                <c:pt idx="1535">
                  <c:v>25522.203901021778</c:v>
                </c:pt>
                <c:pt idx="1536">
                  <c:v>25683.272117952733</c:v>
                </c:pt>
                <c:pt idx="1537">
                  <c:v>25778.539555773175</c:v>
                </c:pt>
                <c:pt idx="1538">
                  <c:v>25522.934265480089</c:v>
                </c:pt>
                <c:pt idx="1539">
                  <c:v>25093.606529854114</c:v>
                </c:pt>
                <c:pt idx="1540">
                  <c:v>25252.980346830809</c:v>
                </c:pt>
                <c:pt idx="1541">
                  <c:v>25484.870425833342</c:v>
                </c:pt>
                <c:pt idx="1542">
                  <c:v>26050.695849993888</c:v>
                </c:pt>
                <c:pt idx="1543">
                  <c:v>26176.28891817572</c:v>
                </c:pt>
                <c:pt idx="1544">
                  <c:v>26145.028070992372</c:v>
                </c:pt>
                <c:pt idx="1545">
                  <c:v>26434.194775360003</c:v>
                </c:pt>
                <c:pt idx="1546">
                  <c:v>26531.092902903525</c:v>
                </c:pt>
                <c:pt idx="1547">
                  <c:v>26508.254606438833</c:v>
                </c:pt>
                <c:pt idx="1548">
                  <c:v>26450.006065403009</c:v>
                </c:pt>
                <c:pt idx="1549">
                  <c:v>26182.67056194683</c:v>
                </c:pt>
                <c:pt idx="1550">
                  <c:v>25886.68888343119</c:v>
                </c:pt>
                <c:pt idx="1551">
                  <c:v>26010.566555027533</c:v>
                </c:pt>
                <c:pt idx="1552">
                  <c:v>26154.668164345614</c:v>
                </c:pt>
                <c:pt idx="1553">
                  <c:v>25956.505089839622</c:v>
                </c:pt>
                <c:pt idx="1554">
                  <c:v>25658.886129078288</c:v>
                </c:pt>
                <c:pt idx="1555">
                  <c:v>25926.053039177787</c:v>
                </c:pt>
                <c:pt idx="1556">
                  <c:v>25994.276132538573</c:v>
                </c:pt>
                <c:pt idx="1557">
                  <c:v>26064.180241422757</c:v>
                </c:pt>
                <c:pt idx="1558">
                  <c:v>25694.113709379217</c:v>
                </c:pt>
                <c:pt idx="1559">
                  <c:v>25790.993402324766</c:v>
                </c:pt>
                <c:pt idx="1560">
                  <c:v>26189.584433942942</c:v>
                </c:pt>
                <c:pt idx="1561">
                  <c:v>26443.193543597015</c:v>
                </c:pt>
                <c:pt idx="1562">
                  <c:v>26516.440896362354</c:v>
                </c:pt>
                <c:pt idx="1563">
                  <c:v>26562.716723794259</c:v>
                </c:pt>
                <c:pt idx="1564">
                  <c:v>26546.631575945732</c:v>
                </c:pt>
                <c:pt idx="1565">
                  <c:v>26444.59790031991</c:v>
                </c:pt>
                <c:pt idx="1566">
                  <c:v>26657.708889065227</c:v>
                </c:pt>
                <c:pt idx="1567">
                  <c:v>26703.973331647852</c:v>
                </c:pt>
                <c:pt idx="1568">
                  <c:v>26136.853703235349</c:v>
                </c:pt>
                <c:pt idx="1569">
                  <c:v>26039.90335089654</c:v>
                </c:pt>
                <c:pt idx="1570">
                  <c:v>25804.790133592975</c:v>
                </c:pt>
                <c:pt idx="1571">
                  <c:v>26139.201456779498</c:v>
                </c:pt>
                <c:pt idx="1572">
                  <c:v>26300.047345738785</c:v>
                </c:pt>
                <c:pt idx="1573">
                  <c:v>26329.466136153558</c:v>
                </c:pt>
                <c:pt idx="1574">
                  <c:v>26390.893349938429</c:v>
                </c:pt>
                <c:pt idx="1575">
                  <c:v>26273.737636903006</c:v>
                </c:pt>
                <c:pt idx="1576">
                  <c:v>26414.340823961538</c:v>
                </c:pt>
                <c:pt idx="1577">
                  <c:v>26735.185220275991</c:v>
                </c:pt>
                <c:pt idx="1578">
                  <c:v>26833.649525485449</c:v>
                </c:pt>
                <c:pt idx="1579">
                  <c:v>26809.140508394976</c:v>
                </c:pt>
                <c:pt idx="1580">
                  <c:v>26658.302068001271</c:v>
                </c:pt>
                <c:pt idx="1581">
                  <c:v>26153.759284357187</c:v>
                </c:pt>
                <c:pt idx="1582">
                  <c:v>26326.338917894122</c:v>
                </c:pt>
                <c:pt idx="1583">
                  <c:v>26047.530606790326</c:v>
                </c:pt>
                <c:pt idx="1584">
                  <c:v>25950.633076755494</c:v>
                </c:pt>
                <c:pt idx="1585">
                  <c:v>25710.591864041005</c:v>
                </c:pt>
                <c:pt idx="1586">
                  <c:v>25987.574653545165</c:v>
                </c:pt>
                <c:pt idx="1587">
                  <c:v>26232.542283284951</c:v>
                </c:pt>
                <c:pt idx="1588">
                  <c:v>26201.325571599798</c:v>
                </c:pt>
                <c:pt idx="1589">
                  <c:v>25892.269165291098</c:v>
                </c:pt>
                <c:pt idx="1590">
                  <c:v>25743.19813821881</c:v>
                </c:pt>
                <c:pt idx="1591">
                  <c:v>25403.871107378818</c:v>
                </c:pt>
                <c:pt idx="1592">
                  <c:v>24594.811531090985</c:v>
                </c:pt>
                <c:pt idx="1593">
                  <c:v>24107.386539200841</c:v>
                </c:pt>
                <c:pt idx="1594">
                  <c:v>24583.011442487106</c:v>
                </c:pt>
                <c:pt idx="1595">
                  <c:v>24573.745056855172</c:v>
                </c:pt>
                <c:pt idx="1596">
                  <c:v>24677.272384455086</c:v>
                </c:pt>
                <c:pt idx="1597">
                  <c:v>24683.15411608031</c:v>
                </c:pt>
                <c:pt idx="1598">
                  <c:v>24981.940603275245</c:v>
                </c:pt>
                <c:pt idx="1599">
                  <c:v>24949.095322307898</c:v>
                </c:pt>
                <c:pt idx="1600">
                  <c:v>24813.57417975803</c:v>
                </c:pt>
                <c:pt idx="1601">
                  <c:v>24893.510598971818</c:v>
                </c:pt>
                <c:pt idx="1602">
                  <c:v>24995.32218397619</c:v>
                </c:pt>
                <c:pt idx="1603">
                  <c:v>25044.951450457629</c:v>
                </c:pt>
                <c:pt idx="1604">
                  <c:v>24587.989642980556</c:v>
                </c:pt>
                <c:pt idx="1605">
                  <c:v>24511.407744261764</c:v>
                </c:pt>
                <c:pt idx="1606">
                  <c:v>24606.486696727326</c:v>
                </c:pt>
                <c:pt idx="1607">
                  <c:v>24390.233665170341</c:v>
                </c:pt>
                <c:pt idx="1608">
                  <c:v>24226.161825230527</c:v>
                </c:pt>
                <c:pt idx="1609">
                  <c:v>23967.868839648148</c:v>
                </c:pt>
                <c:pt idx="1610">
                  <c:v>24066.318565205456</c:v>
                </c:pt>
                <c:pt idx="1611">
                  <c:v>24339.752538586767</c:v>
                </c:pt>
                <c:pt idx="1612">
                  <c:v>24463.420856979657</c:v>
                </c:pt>
                <c:pt idx="1613">
                  <c:v>24661.110238431913</c:v>
                </c:pt>
                <c:pt idx="1614">
                  <c:v>24335.549177519541</c:v>
                </c:pt>
                <c:pt idx="1615">
                  <c:v>24206.848548962957</c:v>
                </c:pt>
                <c:pt idx="1616">
                  <c:v>23840.950209666542</c:v>
                </c:pt>
                <c:pt idx="1617">
                  <c:v>23653.396570868874</c:v>
                </c:pt>
                <c:pt idx="1618">
                  <c:v>23509.593072080734</c:v>
                </c:pt>
                <c:pt idx="1619">
                  <c:v>23616.438411663265</c:v>
                </c:pt>
                <c:pt idx="1620">
                  <c:v>23617.305164749858</c:v>
                </c:pt>
                <c:pt idx="1621">
                  <c:v>23611.443732084306</c:v>
                </c:pt>
                <c:pt idx="1622">
                  <c:v>24150.539775981568</c:v>
                </c:pt>
                <c:pt idx="1623">
                  <c:v>24158.115555287102</c:v>
                </c:pt>
                <c:pt idx="1624">
                  <c:v>24481.878872793826</c:v>
                </c:pt>
                <c:pt idx="1625">
                  <c:v>24936.799906365548</c:v>
                </c:pt>
                <c:pt idx="1626">
                  <c:v>24846.806918916391</c:v>
                </c:pt>
                <c:pt idx="1627">
                  <c:v>24808.952174942806</c:v>
                </c:pt>
                <c:pt idx="1628">
                  <c:v>24868.634025454128</c:v>
                </c:pt>
                <c:pt idx="1629">
                  <c:v>24807.239200346088</c:v>
                </c:pt>
                <c:pt idx="1630">
                  <c:v>24745.848589863614</c:v>
                </c:pt>
                <c:pt idx="1631">
                  <c:v>24657.559049312644</c:v>
                </c:pt>
                <c:pt idx="1632">
                  <c:v>24797.944391520301</c:v>
                </c:pt>
                <c:pt idx="1633">
                  <c:v>24889.561452670139</c:v>
                </c:pt>
                <c:pt idx="1634">
                  <c:v>24831.53889746845</c:v>
                </c:pt>
                <c:pt idx="1635">
                  <c:v>24830.68161814937</c:v>
                </c:pt>
                <c:pt idx="1636">
                  <c:v>24932.374915394146</c:v>
                </c:pt>
                <c:pt idx="1637">
                  <c:v>24911.340970354162</c:v>
                </c:pt>
                <c:pt idx="1638">
                  <c:v>24865.092839182387</c:v>
                </c:pt>
                <c:pt idx="1639">
                  <c:v>24660.835521414134</c:v>
                </c:pt>
                <c:pt idx="1640">
                  <c:v>24525.510218057399</c:v>
                </c:pt>
                <c:pt idx="1641">
                  <c:v>24652.409290908294</c:v>
                </c:pt>
                <c:pt idx="1642">
                  <c:v>24624.665269620236</c:v>
                </c:pt>
                <c:pt idx="1643">
                  <c:v>24707.852622195627</c:v>
                </c:pt>
                <c:pt idx="1644">
                  <c:v>24560.779411778243</c:v>
                </c:pt>
                <c:pt idx="1645">
                  <c:v>24721.27230558575</c:v>
                </c:pt>
                <c:pt idx="1646">
                  <c:v>24950.657738994669</c:v>
                </c:pt>
                <c:pt idx="1647">
                  <c:v>24773.341907783986</c:v>
                </c:pt>
                <c:pt idx="1648">
                  <c:v>24802.734918364378</c:v>
                </c:pt>
                <c:pt idx="1649">
                  <c:v>25028.732916258301</c:v>
                </c:pt>
                <c:pt idx="1650">
                  <c:v>25037.950896690458</c:v>
                </c:pt>
                <c:pt idx="1651">
                  <c:v>25057.249930660342</c:v>
                </c:pt>
                <c:pt idx="1652">
                  <c:v>25120.233547823089</c:v>
                </c:pt>
                <c:pt idx="1653">
                  <c:v>25139.528351198293</c:v>
                </c:pt>
                <c:pt idx="1654">
                  <c:v>25268.029127210604</c:v>
                </c:pt>
                <c:pt idx="1655">
                  <c:v>25253.716337560858</c:v>
                </c:pt>
                <c:pt idx="1656">
                  <c:v>25078.124785150056</c:v>
                </c:pt>
                <c:pt idx="1657">
                  <c:v>24897.505552767452</c:v>
                </c:pt>
                <c:pt idx="1658">
                  <c:v>25155.347558346879</c:v>
                </c:pt>
                <c:pt idx="1659">
                  <c:v>24850.431159481152</c:v>
                </c:pt>
                <c:pt idx="1660">
                  <c:v>24713.512330003166</c:v>
                </c:pt>
                <c:pt idx="1661">
                  <c:v>24808.402359476626</c:v>
                </c:pt>
                <c:pt idx="1662">
                  <c:v>24664.775790865118</c:v>
                </c:pt>
                <c:pt idx="1663">
                  <c:v>24531.236676914701</c:v>
                </c:pt>
                <c:pt idx="1664">
                  <c:v>24123.94314899993</c:v>
                </c:pt>
                <c:pt idx="1665">
                  <c:v>24220.519704223712</c:v>
                </c:pt>
                <c:pt idx="1666">
                  <c:v>24382.586751573668</c:v>
                </c:pt>
                <c:pt idx="1667">
                  <c:v>24413.652758023407</c:v>
                </c:pt>
                <c:pt idx="1668">
                  <c:v>24478.302577177375</c:v>
                </c:pt>
                <c:pt idx="1669">
                  <c:v>24605.079842915933</c:v>
                </c:pt>
                <c:pt idx="1670">
                  <c:v>24827.561823790755</c:v>
                </c:pt>
                <c:pt idx="1671">
                  <c:v>24853.570702956298</c:v>
                </c:pt>
                <c:pt idx="1672">
                  <c:v>24800.661542099831</c:v>
                </c:pt>
                <c:pt idx="1673">
                  <c:v>24687.311636866692</c:v>
                </c:pt>
                <c:pt idx="1674">
                  <c:v>24765.370085389328</c:v>
                </c:pt>
                <c:pt idx="1675">
                  <c:v>24974.376880224554</c:v>
                </c:pt>
                <c:pt idx="1676">
                  <c:v>24939.937932729114</c:v>
                </c:pt>
                <c:pt idx="1677">
                  <c:v>24841.707740350332</c:v>
                </c:pt>
                <c:pt idx="1678">
                  <c:v>25005.364730761081</c:v>
                </c:pt>
                <c:pt idx="1679">
                  <c:v>24991.07214594536</c:v>
                </c:pt>
                <c:pt idx="1680">
                  <c:v>24966.708888078891</c:v>
                </c:pt>
                <c:pt idx="1681">
                  <c:v>25048.095747845473</c:v>
                </c:pt>
                <c:pt idx="1682">
                  <c:v>25097.585671006047</c:v>
                </c:pt>
                <c:pt idx="1683">
                  <c:v>25130.287836005205</c:v>
                </c:pt>
                <c:pt idx="1684">
                  <c:v>25139.490484303904</c:v>
                </c:pt>
                <c:pt idx="1685">
                  <c:v>25157.084045739437</c:v>
                </c:pt>
                <c:pt idx="1686">
                  <c:v>25119.293856313885</c:v>
                </c:pt>
                <c:pt idx="1687">
                  <c:v>25016.056457854287</c:v>
                </c:pt>
                <c:pt idx="1688">
                  <c:v>25189.719532081424</c:v>
                </c:pt>
                <c:pt idx="1689">
                  <c:v>25338.199366607645</c:v>
                </c:pt>
                <c:pt idx="1690">
                  <c:v>25261.81340527365</c:v>
                </c:pt>
                <c:pt idx="1691">
                  <c:v>25119.991930419561</c:v>
                </c:pt>
                <c:pt idx="1692">
                  <c:v>25171.13990533707</c:v>
                </c:pt>
                <c:pt idx="1693">
                  <c:v>25103.156810495406</c:v>
                </c:pt>
                <c:pt idx="1694">
                  <c:v>25055.311916309769</c:v>
                </c:pt>
                <c:pt idx="1695">
                  <c:v>24973.915575482974</c:v>
                </c:pt>
                <c:pt idx="1696">
                  <c:v>25020.028366410279</c:v>
                </c:pt>
                <c:pt idx="1697">
                  <c:v>24968.835972301342</c:v>
                </c:pt>
                <c:pt idx="1698">
                  <c:v>24820.348478255622</c:v>
                </c:pt>
                <c:pt idx="1699">
                  <c:v>24688.646276992913</c:v>
                </c:pt>
                <c:pt idx="1700">
                  <c:v>24781.730891838397</c:v>
                </c:pt>
                <c:pt idx="1701">
                  <c:v>24676.877273648086</c:v>
                </c:pt>
                <c:pt idx="1702">
                  <c:v>24677.702663722819</c:v>
                </c:pt>
                <c:pt idx="1703">
                  <c:v>24733.877942787371</c:v>
                </c:pt>
                <c:pt idx="1704">
                  <c:v>24642.454467800733</c:v>
                </c:pt>
                <c:pt idx="1705">
                  <c:v>24589.611877527514</c:v>
                </c:pt>
                <c:pt idx="1706">
                  <c:v>24593.79424465571</c:v>
                </c:pt>
                <c:pt idx="1707">
                  <c:v>24797.544075188969</c:v>
                </c:pt>
                <c:pt idx="1708">
                  <c:v>24682.653141806542</c:v>
                </c:pt>
                <c:pt idx="1709">
                  <c:v>24758.939534048441</c:v>
                </c:pt>
                <c:pt idx="1710">
                  <c:v>24652.442147478992</c:v>
                </c:pt>
                <c:pt idx="1711">
                  <c:v>24700.218504824566</c:v>
                </c:pt>
                <c:pt idx="1712">
                  <c:v>24742.961284345267</c:v>
                </c:pt>
                <c:pt idx="1713">
                  <c:v>24613.001688061504</c:v>
                </c:pt>
                <c:pt idx="1714">
                  <c:v>24573.589348654794</c:v>
                </c:pt>
                <c:pt idx="1715">
                  <c:v>24483.882392797885</c:v>
                </c:pt>
                <c:pt idx="1716">
                  <c:v>24469.624964499126</c:v>
                </c:pt>
                <c:pt idx="1717">
                  <c:v>24395.015895199205</c:v>
                </c:pt>
                <c:pt idx="1718">
                  <c:v>24543.373549887248</c:v>
                </c:pt>
                <c:pt idx="1719">
                  <c:v>24549.231600883588</c:v>
                </c:pt>
                <c:pt idx="1720">
                  <c:v>24612.082995906523</c:v>
                </c:pt>
                <c:pt idx="1721">
                  <c:v>24607.880833326428</c:v>
                </c:pt>
                <c:pt idx="1722">
                  <c:v>24662.34495086439</c:v>
                </c:pt>
                <c:pt idx="1723">
                  <c:v>24698.368026080043</c:v>
                </c:pt>
                <c:pt idx="1724">
                  <c:v>24782.994223895847</c:v>
                </c:pt>
                <c:pt idx="1725">
                  <c:v>24730.182657790294</c:v>
                </c:pt>
                <c:pt idx="1726">
                  <c:v>24642.179955324151</c:v>
                </c:pt>
                <c:pt idx="1727">
                  <c:v>24641.329213397123</c:v>
                </c:pt>
                <c:pt idx="1728">
                  <c:v>24617.016952351587</c:v>
                </c:pt>
                <c:pt idx="1729">
                  <c:v>24622.870147071673</c:v>
                </c:pt>
                <c:pt idx="1730">
                  <c:v>24588.505888933018</c:v>
                </c:pt>
                <c:pt idx="1731">
                  <c:v>24755.222121266797</c:v>
                </c:pt>
                <c:pt idx="1732">
                  <c:v>24756.043070447537</c:v>
                </c:pt>
                <c:pt idx="1733">
                  <c:v>24664.709458391288</c:v>
                </c:pt>
                <c:pt idx="1734">
                  <c:v>24600.18978028631</c:v>
                </c:pt>
                <c:pt idx="1735">
                  <c:v>24599.340488020083</c:v>
                </c:pt>
                <c:pt idx="1736">
                  <c:v>24615.244845239493</c:v>
                </c:pt>
                <c:pt idx="1737">
                  <c:v>24659.628247046243</c:v>
                </c:pt>
                <c:pt idx="1738">
                  <c:v>24675.52936757946</c:v>
                </c:pt>
                <c:pt idx="1739">
                  <c:v>24694.779738554244</c:v>
                </c:pt>
                <c:pt idx="1740">
                  <c:v>24729.104929597641</c:v>
                </c:pt>
                <c:pt idx="1741">
                  <c:v>24776.828308071072</c:v>
                </c:pt>
                <c:pt idx="1742">
                  <c:v>24814.498272564935</c:v>
                </c:pt>
                <c:pt idx="1743">
                  <c:v>24788.517216106738</c:v>
                </c:pt>
                <c:pt idx="1744">
                  <c:v>24802.735520367085</c:v>
                </c:pt>
                <c:pt idx="1745">
                  <c:v>24805.228919496545</c:v>
                </c:pt>
                <c:pt idx="1746">
                  <c:v>24861.31521160412</c:v>
                </c:pt>
                <c:pt idx="1747">
                  <c:v>24845.384365599788</c:v>
                </c:pt>
                <c:pt idx="1748">
                  <c:v>24849.550614287844</c:v>
                </c:pt>
                <c:pt idx="1749">
                  <c:v>24910.65331511214</c:v>
                </c:pt>
                <c:pt idx="1750">
                  <c:v>24955.0062407021</c:v>
                </c:pt>
                <c:pt idx="1751">
                  <c:v>25064.66140095286</c:v>
                </c:pt>
                <c:pt idx="1752">
                  <c:v>25119.052525105923</c:v>
                </c:pt>
                <c:pt idx="1753">
                  <c:v>25146.649783987679</c:v>
                </c:pt>
                <c:pt idx="1754">
                  <c:v>25247.915298975953</c:v>
                </c:pt>
                <c:pt idx="1755">
                  <c:v>25382.65910491758</c:v>
                </c:pt>
                <c:pt idx="1756">
                  <c:v>25401.873288194183</c:v>
                </c:pt>
                <c:pt idx="1757">
                  <c:v>25355.794277054811</c:v>
                </c:pt>
                <c:pt idx="1758">
                  <c:v>25339.852072317582</c:v>
                </c:pt>
                <c:pt idx="1759">
                  <c:v>25338.977244091275</c:v>
                </c:pt>
                <c:pt idx="1760">
                  <c:v>25431.845111434955</c:v>
                </c:pt>
                <c:pt idx="1761">
                  <c:v>25548.141408436688</c:v>
                </c:pt>
                <c:pt idx="1762">
                  <c:v>25569.019583091307</c:v>
                </c:pt>
                <c:pt idx="1763">
                  <c:v>25616.67713953627</c:v>
                </c:pt>
                <c:pt idx="1764">
                  <c:v>25567.254130467951</c:v>
                </c:pt>
                <c:pt idx="1765">
                  <c:v>25706.961222794303</c:v>
                </c:pt>
                <c:pt idx="1766">
                  <c:v>25754.608998911939</c:v>
                </c:pt>
                <c:pt idx="1767">
                  <c:v>25800.579884965038</c:v>
                </c:pt>
                <c:pt idx="1768">
                  <c:v>25777.933456393122</c:v>
                </c:pt>
                <c:pt idx="1769">
                  <c:v>25681.656448162885</c:v>
                </c:pt>
                <c:pt idx="1770">
                  <c:v>25633.914643907316</c:v>
                </c:pt>
                <c:pt idx="1771">
                  <c:v>25656.456441052931</c:v>
                </c:pt>
                <c:pt idx="1772">
                  <c:v>26068.871715564954</c:v>
                </c:pt>
                <c:pt idx="1773">
                  <c:v>25810.294809676445</c:v>
                </c:pt>
                <c:pt idx="1774">
                  <c:v>25998.471762371504</c:v>
                </c:pt>
                <c:pt idx="1775">
                  <c:v>26161.539073664262</c:v>
                </c:pt>
                <c:pt idx="1776">
                  <c:v>26209.154431943472</c:v>
                </c:pt>
                <c:pt idx="1777">
                  <c:v>26089.466880185366</c:v>
                </c:pt>
                <c:pt idx="1778">
                  <c:v>25969.787579999247</c:v>
                </c:pt>
                <c:pt idx="1779">
                  <c:v>25922.050366777097</c:v>
                </c:pt>
                <c:pt idx="1780">
                  <c:v>25755.54605666456</c:v>
                </c:pt>
                <c:pt idx="1781">
                  <c:v>25779.748335879245</c:v>
                </c:pt>
                <c:pt idx="1782">
                  <c:v>25872.529869344246</c:v>
                </c:pt>
                <c:pt idx="1783">
                  <c:v>26015.484438015421</c:v>
                </c:pt>
                <c:pt idx="1784">
                  <c:v>25895.832305017422</c:v>
                </c:pt>
                <c:pt idx="1785">
                  <c:v>25848.10735124402</c:v>
                </c:pt>
                <c:pt idx="1786">
                  <c:v>25730.141697908875</c:v>
                </c:pt>
                <c:pt idx="1787">
                  <c:v>25729.253395397875</c:v>
                </c:pt>
                <c:pt idx="1788">
                  <c:v>25775.191194082323</c:v>
                </c:pt>
                <c:pt idx="1789">
                  <c:v>25797.713564716269</c:v>
                </c:pt>
                <c:pt idx="1790">
                  <c:v>25750.00008760827</c:v>
                </c:pt>
                <c:pt idx="1791">
                  <c:v>25844.425730654475</c:v>
                </c:pt>
                <c:pt idx="1792">
                  <c:v>25982.32018912202</c:v>
                </c:pt>
                <c:pt idx="1793">
                  <c:v>26203.808699797122</c:v>
                </c:pt>
                <c:pt idx="1794">
                  <c:v>26079.17498350998</c:v>
                </c:pt>
                <c:pt idx="1795">
                  <c:v>26078.274631040309</c:v>
                </c:pt>
                <c:pt idx="1796">
                  <c:v>26008.826466349157</c:v>
                </c:pt>
                <c:pt idx="1797">
                  <c:v>26024.646950025966</c:v>
                </c:pt>
                <c:pt idx="1798">
                  <c:v>26018.733130881137</c:v>
                </c:pt>
                <c:pt idx="1799">
                  <c:v>26103.092857234991</c:v>
                </c:pt>
                <c:pt idx="1800">
                  <c:v>26085.475000926588</c:v>
                </c:pt>
                <c:pt idx="1801">
                  <c:v>26034.426129128195</c:v>
                </c:pt>
                <c:pt idx="1802">
                  <c:v>25938.248843911919</c:v>
                </c:pt>
                <c:pt idx="1803">
                  <c:v>25873.836572623361</c:v>
                </c:pt>
                <c:pt idx="1804">
                  <c:v>25998.301044550353</c:v>
                </c:pt>
                <c:pt idx="1805">
                  <c:v>25963.975903257688</c:v>
                </c:pt>
                <c:pt idx="1806">
                  <c:v>25929.653102532844</c:v>
                </c:pt>
                <c:pt idx="1807">
                  <c:v>25927.086648634551</c:v>
                </c:pt>
                <c:pt idx="1808">
                  <c:v>26014.765453780703</c:v>
                </c:pt>
                <c:pt idx="1809">
                  <c:v>26069.015218592875</c:v>
                </c:pt>
                <c:pt idx="1810">
                  <c:v>26158.354115710583</c:v>
                </c:pt>
                <c:pt idx="1811">
                  <c:v>26241.002690962559</c:v>
                </c:pt>
                <c:pt idx="1812">
                  <c:v>26400.510420606639</c:v>
                </c:pt>
                <c:pt idx="1813">
                  <c:v>26282.634687739974</c:v>
                </c:pt>
                <c:pt idx="1814">
                  <c:v>26260.006125373879</c:v>
                </c:pt>
                <c:pt idx="1815">
                  <c:v>26237.379094750304</c:v>
                </c:pt>
                <c:pt idx="1816">
                  <c:v>26330.034999098243</c:v>
                </c:pt>
                <c:pt idx="1817">
                  <c:v>26354.186298484321</c:v>
                </c:pt>
                <c:pt idx="1818">
                  <c:v>26303.157555287678</c:v>
                </c:pt>
                <c:pt idx="1819">
                  <c:v>26298.908325906592</c:v>
                </c:pt>
                <c:pt idx="1820">
                  <c:v>26272.942671284138</c:v>
                </c:pt>
                <c:pt idx="1821">
                  <c:v>26390.638053532941</c:v>
                </c:pt>
                <c:pt idx="1822">
                  <c:v>26459.883717476481</c:v>
                </c:pt>
                <c:pt idx="1823">
                  <c:v>26505.739790589494</c:v>
                </c:pt>
                <c:pt idx="1824">
                  <c:v>26411.288796910088</c:v>
                </c:pt>
                <c:pt idx="1825">
                  <c:v>26480.526484043065</c:v>
                </c:pt>
                <c:pt idx="1826">
                  <c:v>26526.377002073274</c:v>
                </c:pt>
                <c:pt idx="1827">
                  <c:v>26597.275994285901</c:v>
                </c:pt>
                <c:pt idx="1828">
                  <c:v>26501.164691346603</c:v>
                </c:pt>
                <c:pt idx="1829">
                  <c:v>26430.10994303507</c:v>
                </c:pt>
                <c:pt idx="1830">
                  <c:v>26215.445401110999</c:v>
                </c:pt>
                <c:pt idx="1831">
                  <c:v>26237.918663426299</c:v>
                </c:pt>
                <c:pt idx="1832">
                  <c:v>26262.060165844403</c:v>
                </c:pt>
                <c:pt idx="1833">
                  <c:v>26331.283619456444</c:v>
                </c:pt>
                <c:pt idx="1834">
                  <c:v>26417.199341182459</c:v>
                </c:pt>
                <c:pt idx="1835">
                  <c:v>26463.037513588064</c:v>
                </c:pt>
                <c:pt idx="1836">
                  <c:v>26510.542084613891</c:v>
                </c:pt>
                <c:pt idx="1837">
                  <c:v>26437.836846028989</c:v>
                </c:pt>
                <c:pt idx="1838">
                  <c:v>26578.829651215328</c:v>
                </c:pt>
                <c:pt idx="1839">
                  <c:v>26531.168299612022</c:v>
                </c:pt>
                <c:pt idx="1840">
                  <c:v>26341.614450592315</c:v>
                </c:pt>
                <c:pt idx="1841">
                  <c:v>26293.964530449062</c:v>
                </c:pt>
                <c:pt idx="1842">
                  <c:v>26222.948426523973</c:v>
                </c:pt>
                <c:pt idx="1843">
                  <c:v>26033.424830867636</c:v>
                </c:pt>
                <c:pt idx="1844">
                  <c:v>26125.997353022271</c:v>
                </c:pt>
                <c:pt idx="1845">
                  <c:v>26268.63564934169</c:v>
                </c:pt>
                <c:pt idx="1846">
                  <c:v>26130.869481347967</c:v>
                </c:pt>
                <c:pt idx="1847">
                  <c:v>26108.270895106536</c:v>
                </c:pt>
                <c:pt idx="1848">
                  <c:v>26222.523635026126</c:v>
                </c:pt>
                <c:pt idx="1849">
                  <c:v>26198.254537338562</c:v>
                </c:pt>
                <c:pt idx="1850">
                  <c:v>26132.26746171464</c:v>
                </c:pt>
                <c:pt idx="1851">
                  <c:v>26223.145270568417</c:v>
                </c:pt>
                <c:pt idx="1852">
                  <c:v>26068.722329821823</c:v>
                </c:pt>
                <c:pt idx="1853">
                  <c:v>26044.461772857696</c:v>
                </c:pt>
                <c:pt idx="1854">
                  <c:v>26222.097913182257</c:v>
                </c:pt>
                <c:pt idx="1855">
                  <c:v>26239.546092811488</c:v>
                </c:pt>
                <c:pt idx="1856">
                  <c:v>26335.409687625764</c:v>
                </c:pt>
                <c:pt idx="1857">
                  <c:v>26389.55709457671</c:v>
                </c:pt>
                <c:pt idx="1858">
                  <c:v>26366.957807907944</c:v>
                </c:pt>
                <c:pt idx="1859">
                  <c:v>26362.710986348025</c:v>
                </c:pt>
                <c:pt idx="1860">
                  <c:v>26396.833239662599</c:v>
                </c:pt>
                <c:pt idx="1861">
                  <c:v>26300.837270858323</c:v>
                </c:pt>
                <c:pt idx="1862">
                  <c:v>26043.042797840953</c:v>
                </c:pt>
                <c:pt idx="1863">
                  <c:v>26083.844587555701</c:v>
                </c:pt>
                <c:pt idx="1864">
                  <c:v>26052.9204645516</c:v>
                </c:pt>
                <c:pt idx="1865">
                  <c:v>26105.394479106748</c:v>
                </c:pt>
                <c:pt idx="1866">
                  <c:v>26129.511169126545</c:v>
                </c:pt>
                <c:pt idx="1867">
                  <c:v>26143.619329739045</c:v>
                </c:pt>
                <c:pt idx="1868">
                  <c:v>26162.729729692419</c:v>
                </c:pt>
                <c:pt idx="1869">
                  <c:v>26163.49418316891</c:v>
                </c:pt>
                <c:pt idx="1870">
                  <c:v>26137.576424635114</c:v>
                </c:pt>
                <c:pt idx="1871">
                  <c:v>26036.619533437133</c:v>
                </c:pt>
                <c:pt idx="1872">
                  <c:v>26030.718097396166</c:v>
                </c:pt>
                <c:pt idx="1873">
                  <c:v>25994.802757792495</c:v>
                </c:pt>
                <c:pt idx="1874">
                  <c:v>25943.88324744007</c:v>
                </c:pt>
                <c:pt idx="1875">
                  <c:v>26074.707795611783</c:v>
                </c:pt>
                <c:pt idx="1876">
                  <c:v>26238.86905089709</c:v>
                </c:pt>
                <c:pt idx="1877">
                  <c:v>26264.638868545873</c:v>
                </c:pt>
                <c:pt idx="1878">
                  <c:v>26370.431166576887</c:v>
                </c:pt>
                <c:pt idx="1879">
                  <c:v>26344.514028052927</c:v>
                </c:pt>
                <c:pt idx="1880">
                  <c:v>26305.262186229465</c:v>
                </c:pt>
                <c:pt idx="1881">
                  <c:v>26249.343023796308</c:v>
                </c:pt>
                <c:pt idx="1882">
                  <c:v>26275.107875945509</c:v>
                </c:pt>
                <c:pt idx="1883">
                  <c:v>26325.874193380521</c:v>
                </c:pt>
                <c:pt idx="1884">
                  <c:v>26306.630220955783</c:v>
                </c:pt>
                <c:pt idx="1885">
                  <c:v>26284.054006432361</c:v>
                </c:pt>
                <c:pt idx="1886">
                  <c:v>26294.813567317939</c:v>
                </c:pt>
                <c:pt idx="1887">
                  <c:v>26262.23932803424</c:v>
                </c:pt>
                <c:pt idx="1888">
                  <c:v>26271.332238933661</c:v>
                </c:pt>
                <c:pt idx="1889">
                  <c:v>26308.755666158988</c:v>
                </c:pt>
                <c:pt idx="1890">
                  <c:v>26344.509997726644</c:v>
                </c:pt>
                <c:pt idx="1891">
                  <c:v>26403.591778443257</c:v>
                </c:pt>
                <c:pt idx="1892">
                  <c:v>26377.68471456187</c:v>
                </c:pt>
                <c:pt idx="1893">
                  <c:v>26280.128085871966</c:v>
                </c:pt>
                <c:pt idx="1894">
                  <c:v>26220.901972314066</c:v>
                </c:pt>
                <c:pt idx="1895">
                  <c:v>26133.354615777414</c:v>
                </c:pt>
                <c:pt idx="1896">
                  <c:v>26080.80215417912</c:v>
                </c:pt>
                <c:pt idx="1897">
                  <c:v>26286.495553321634</c:v>
                </c:pt>
                <c:pt idx="1898">
                  <c:v>26233.941360496869</c:v>
                </c:pt>
                <c:pt idx="1899">
                  <c:v>26181.390768593432</c:v>
                </c:pt>
                <c:pt idx="1900">
                  <c:v>26222.134556449771</c:v>
                </c:pt>
                <c:pt idx="1901">
                  <c:v>26241.219460623848</c:v>
                </c:pt>
                <c:pt idx="1902">
                  <c:v>26298.616229505937</c:v>
                </c:pt>
                <c:pt idx="1903">
                  <c:v>26282.716690620691</c:v>
                </c:pt>
                <c:pt idx="1904">
                  <c:v>26333.445296755621</c:v>
                </c:pt>
                <c:pt idx="1905">
                  <c:v>26324.20806808928</c:v>
                </c:pt>
                <c:pt idx="1906">
                  <c:v>26358.27605901847</c:v>
                </c:pt>
                <c:pt idx="1907">
                  <c:v>26372.355612463958</c:v>
                </c:pt>
                <c:pt idx="1908">
                  <c:v>26483.030097299154</c:v>
                </c:pt>
                <c:pt idx="1909">
                  <c:v>26458.800343693893</c:v>
                </c:pt>
                <c:pt idx="1910">
                  <c:v>26457.886885110598</c:v>
                </c:pt>
                <c:pt idx="1911">
                  <c:v>26463.634557480571</c:v>
                </c:pt>
                <c:pt idx="1912">
                  <c:v>26499.355714298843</c:v>
                </c:pt>
                <c:pt idx="1913">
                  <c:v>26423.508657076185</c:v>
                </c:pt>
                <c:pt idx="1914">
                  <c:v>26449.238053956862</c:v>
                </c:pt>
                <c:pt idx="1915">
                  <c:v>26511.596631263554</c:v>
                </c:pt>
                <c:pt idx="1916">
                  <c:v>26535.656163081279</c:v>
                </c:pt>
                <c:pt idx="1917">
                  <c:v>26603.002185832131</c:v>
                </c:pt>
                <c:pt idx="1918">
                  <c:v>26703.640988562514</c:v>
                </c:pt>
                <c:pt idx="1919">
                  <c:v>26624.472747567481</c:v>
                </c:pt>
                <c:pt idx="1920">
                  <c:v>26583.599380262596</c:v>
                </c:pt>
                <c:pt idx="1921">
                  <c:v>26592.669815049929</c:v>
                </c:pt>
                <c:pt idx="1922">
                  <c:v>26606.7335205938</c:v>
                </c:pt>
                <c:pt idx="1923">
                  <c:v>26699.03173889987</c:v>
                </c:pt>
                <c:pt idx="1924">
                  <c:v>26683.129233144187</c:v>
                </c:pt>
                <c:pt idx="1925">
                  <c:v>26722.155325836829</c:v>
                </c:pt>
                <c:pt idx="1926">
                  <c:v>26761.178694128852</c:v>
                </c:pt>
                <c:pt idx="1927">
                  <c:v>26735.289457626899</c:v>
                </c:pt>
                <c:pt idx="1928">
                  <c:v>26692.758993648305</c:v>
                </c:pt>
                <c:pt idx="1929">
                  <c:v>26731.779238321891</c:v>
                </c:pt>
                <c:pt idx="1930">
                  <c:v>26825.714813823979</c:v>
                </c:pt>
                <c:pt idx="1931">
                  <c:v>26759.887765018739</c:v>
                </c:pt>
                <c:pt idx="1932">
                  <c:v>26773.94052949117</c:v>
                </c:pt>
                <c:pt idx="1933">
                  <c:v>26758.0400900883</c:v>
                </c:pt>
                <c:pt idx="1934">
                  <c:v>26797.051190364742</c:v>
                </c:pt>
                <c:pt idx="1935">
                  <c:v>26759.520333726672</c:v>
                </c:pt>
                <c:pt idx="1936">
                  <c:v>26741.958104575835</c:v>
                </c:pt>
                <c:pt idx="1937">
                  <c:v>26837.534190289611</c:v>
                </c:pt>
                <c:pt idx="1938">
                  <c:v>26893.174277316513</c:v>
                </c:pt>
                <c:pt idx="1939">
                  <c:v>26897.236822974774</c:v>
                </c:pt>
                <c:pt idx="1940">
                  <c:v>26854.717992826292</c:v>
                </c:pt>
                <c:pt idx="1941">
                  <c:v>26767.28616791686</c:v>
                </c:pt>
                <c:pt idx="1942">
                  <c:v>26807.949415774739</c:v>
                </c:pt>
                <c:pt idx="1943">
                  <c:v>26933.445109216947</c:v>
                </c:pt>
                <c:pt idx="1944">
                  <c:v>27015.684252197174</c:v>
                </c:pt>
                <c:pt idx="1945">
                  <c:v>26998.118342732327</c:v>
                </c:pt>
                <c:pt idx="1946">
                  <c:v>27361.441311477029</c:v>
                </c:pt>
                <c:pt idx="1947">
                  <c:v>27214.134351500372</c:v>
                </c:pt>
                <c:pt idx="1948">
                  <c:v>27331.278513211906</c:v>
                </c:pt>
                <c:pt idx="1949">
                  <c:v>27227.223136606666</c:v>
                </c:pt>
                <c:pt idx="1950">
                  <c:v>27296.130655355348</c:v>
                </c:pt>
                <c:pt idx="1951">
                  <c:v>27258.602759853849</c:v>
                </c:pt>
                <c:pt idx="1952">
                  <c:v>27282.605505625404</c:v>
                </c:pt>
                <c:pt idx="1953">
                  <c:v>27386.42402224362</c:v>
                </c:pt>
                <c:pt idx="1954">
                  <c:v>27448.665187788793</c:v>
                </c:pt>
                <c:pt idx="1955">
                  <c:v>27439.403808877887</c:v>
                </c:pt>
                <c:pt idx="1956">
                  <c:v>27559.833002098861</c:v>
                </c:pt>
                <c:pt idx="1957">
                  <c:v>27603.77266892383</c:v>
                </c:pt>
                <c:pt idx="1958">
                  <c:v>27669.322777767095</c:v>
                </c:pt>
                <c:pt idx="1959">
                  <c:v>27623.479483415507</c:v>
                </c:pt>
                <c:pt idx="1960">
                  <c:v>27647.462755503602</c:v>
                </c:pt>
                <c:pt idx="1961">
                  <c:v>27646.508259765615</c:v>
                </c:pt>
                <c:pt idx="1962">
                  <c:v>27554.124661373025</c:v>
                </c:pt>
                <c:pt idx="1963">
                  <c:v>27551.511097682494</c:v>
                </c:pt>
                <c:pt idx="1964">
                  <c:v>27435.865841213446</c:v>
                </c:pt>
                <c:pt idx="1965">
                  <c:v>27459.851280415467</c:v>
                </c:pt>
                <c:pt idx="1966">
                  <c:v>27528.712217238008</c:v>
                </c:pt>
                <c:pt idx="1967">
                  <c:v>27575.961582997224</c:v>
                </c:pt>
                <c:pt idx="1968">
                  <c:v>27596.615600868961</c:v>
                </c:pt>
                <c:pt idx="1969">
                  <c:v>27595.662860568453</c:v>
                </c:pt>
                <c:pt idx="1970">
                  <c:v>27524.910825238225</c:v>
                </c:pt>
                <c:pt idx="1971">
                  <c:v>27523.960560459735</c:v>
                </c:pt>
                <c:pt idx="1972">
                  <c:v>27498.083720481791</c:v>
                </c:pt>
                <c:pt idx="1973">
                  <c:v>27568.588188982587</c:v>
                </c:pt>
                <c:pt idx="1974">
                  <c:v>27688.937539662944</c:v>
                </c:pt>
                <c:pt idx="1975">
                  <c:v>27664.719182535369</c:v>
                </c:pt>
                <c:pt idx="1976">
                  <c:v>27728.564334170042</c:v>
                </c:pt>
                <c:pt idx="1977">
                  <c:v>27840.588186242036</c:v>
                </c:pt>
                <c:pt idx="1978">
                  <c:v>28004.108626613583</c:v>
                </c:pt>
                <c:pt idx="1979">
                  <c:v>28254.009188926022</c:v>
                </c:pt>
                <c:pt idx="1980">
                  <c:v>28065.304991893227</c:v>
                </c:pt>
                <c:pt idx="1981">
                  <c:v>28117.496350023233</c:v>
                </c:pt>
                <c:pt idx="1982">
                  <c:v>28217.858917573703</c:v>
                </c:pt>
                <c:pt idx="1983">
                  <c:v>28336.487122126578</c:v>
                </c:pt>
                <c:pt idx="1984">
                  <c:v>28194.316423765951</c:v>
                </c:pt>
                <c:pt idx="1985">
                  <c:v>28146.834219767028</c:v>
                </c:pt>
                <c:pt idx="1986">
                  <c:v>28142.540539504149</c:v>
                </c:pt>
                <c:pt idx="1987">
                  <c:v>28088.419677877191</c:v>
                </c:pt>
                <c:pt idx="1988">
                  <c:v>27876.521073864675</c:v>
                </c:pt>
                <c:pt idx="1989">
                  <c:v>27525.129957227637</c:v>
                </c:pt>
                <c:pt idx="1990">
                  <c:v>27285.032905962624</c:v>
                </c:pt>
                <c:pt idx="1991">
                  <c:v>27460.123393044774</c:v>
                </c:pt>
                <c:pt idx="1992">
                  <c:v>27332.96773447988</c:v>
                </c:pt>
                <c:pt idx="1993">
                  <c:v>27137.737509131053</c:v>
                </c:pt>
                <c:pt idx="1994">
                  <c:v>27063.738110260943</c:v>
                </c:pt>
                <c:pt idx="1995">
                  <c:v>27089.371029315691</c:v>
                </c:pt>
                <c:pt idx="1996">
                  <c:v>27124.964526904805</c:v>
                </c:pt>
                <c:pt idx="1997">
                  <c:v>27090.821282103283</c:v>
                </c:pt>
                <c:pt idx="1998">
                  <c:v>27348.889994679696</c:v>
                </c:pt>
                <c:pt idx="1999">
                  <c:v>27366.208284194523</c:v>
                </c:pt>
                <c:pt idx="2000">
                  <c:v>27514.678612820677</c:v>
                </c:pt>
                <c:pt idx="2001">
                  <c:v>27618.315690111405</c:v>
                </c:pt>
                <c:pt idx="2002">
                  <c:v>27353.413640520474</c:v>
                </c:pt>
                <c:pt idx="2003">
                  <c:v>27206.389650867866</c:v>
                </c:pt>
                <c:pt idx="2004">
                  <c:v>27024.517101876143</c:v>
                </c:pt>
                <c:pt idx="2005">
                  <c:v>27005.325425283612</c:v>
                </c:pt>
                <c:pt idx="2006">
                  <c:v>27047.548504906699</c:v>
                </c:pt>
                <c:pt idx="2007">
                  <c:v>27167.777646418072</c:v>
                </c:pt>
                <c:pt idx="2008">
                  <c:v>26974.31345997073</c:v>
                </c:pt>
                <c:pt idx="2009">
                  <c:v>26893.718938908736</c:v>
                </c:pt>
                <c:pt idx="2010">
                  <c:v>26921.003561357775</c:v>
                </c:pt>
                <c:pt idx="2011">
                  <c:v>26983.13653851733</c:v>
                </c:pt>
                <c:pt idx="2012">
                  <c:v>27123.260734663785</c:v>
                </c:pt>
                <c:pt idx="2013">
                  <c:v>27037.693788963374</c:v>
                </c:pt>
                <c:pt idx="2014">
                  <c:v>27033.441614714247</c:v>
                </c:pt>
                <c:pt idx="2015">
                  <c:v>26997.662854895203</c:v>
                </c:pt>
                <c:pt idx="2016">
                  <c:v>26943.634780718778</c:v>
                </c:pt>
                <c:pt idx="2017">
                  <c:v>27048.892934438994</c:v>
                </c:pt>
                <c:pt idx="2018">
                  <c:v>27044.640831767731</c:v>
                </c:pt>
                <c:pt idx="2019">
                  <c:v>27091.820428158699</c:v>
                </c:pt>
                <c:pt idx="2020">
                  <c:v>27089.226093851415</c:v>
                </c:pt>
                <c:pt idx="2021">
                  <c:v>27179.533900464998</c:v>
                </c:pt>
                <c:pt idx="2022">
                  <c:v>27191.866816201007</c:v>
                </c:pt>
                <c:pt idx="2023">
                  <c:v>27265.576292826343</c:v>
                </c:pt>
                <c:pt idx="2024">
                  <c:v>27236.435504657533</c:v>
                </c:pt>
                <c:pt idx="2025">
                  <c:v>27235.495199146062</c:v>
                </c:pt>
                <c:pt idx="2026">
                  <c:v>27339.051649456</c:v>
                </c:pt>
                <c:pt idx="2027">
                  <c:v>27407.769887592476</c:v>
                </c:pt>
                <c:pt idx="2028">
                  <c:v>27370.335259248186</c:v>
                </c:pt>
                <c:pt idx="2029">
                  <c:v>27415.828517231352</c:v>
                </c:pt>
                <c:pt idx="2030">
                  <c:v>27285.522958178924</c:v>
                </c:pt>
                <c:pt idx="2031">
                  <c:v>27239.804374995427</c:v>
                </c:pt>
                <c:pt idx="2032">
                  <c:v>27245.497291635045</c:v>
                </c:pt>
                <c:pt idx="2033">
                  <c:v>27227.973899513756</c:v>
                </c:pt>
                <c:pt idx="2034">
                  <c:v>27215.426345489872</c:v>
                </c:pt>
                <c:pt idx="2035">
                  <c:v>27234.384719120597</c:v>
                </c:pt>
                <c:pt idx="2036">
                  <c:v>27226.812061951823</c:v>
                </c:pt>
                <c:pt idx="2037">
                  <c:v>27237.478427173697</c:v>
                </c:pt>
                <c:pt idx="2038">
                  <c:v>27190.114333771926</c:v>
                </c:pt>
                <c:pt idx="2039">
                  <c:v>27175.912157037015</c:v>
                </c:pt>
                <c:pt idx="2040">
                  <c:v>27201.499965577503</c:v>
                </c:pt>
                <c:pt idx="2041">
                  <c:v>27313.292582267248</c:v>
                </c:pt>
                <c:pt idx="2042">
                  <c:v>27275.878851518246</c:v>
                </c:pt>
                <c:pt idx="2043">
                  <c:v>27228.521442942259</c:v>
                </c:pt>
                <c:pt idx="2044">
                  <c:v>27199.401399420327</c:v>
                </c:pt>
                <c:pt idx="2045">
                  <c:v>27142.104297777732</c:v>
                </c:pt>
                <c:pt idx="2046">
                  <c:v>27243.934300325887</c:v>
                </c:pt>
                <c:pt idx="2047">
                  <c:v>27281.11568573015</c:v>
                </c:pt>
                <c:pt idx="2048">
                  <c:v>27210.562242378739</c:v>
                </c:pt>
                <c:pt idx="2049">
                  <c:v>27254.371592478012</c:v>
                </c:pt>
                <c:pt idx="2050">
                  <c:v>27364.470065536862</c:v>
                </c:pt>
                <c:pt idx="2051">
                  <c:v>27409.928268674801</c:v>
                </c:pt>
                <c:pt idx="2052">
                  <c:v>27297.950220569601</c:v>
                </c:pt>
                <c:pt idx="2053">
                  <c:v>27285.407861053274</c:v>
                </c:pt>
                <c:pt idx="2054">
                  <c:v>27266.238032540445</c:v>
                </c:pt>
                <c:pt idx="2055">
                  <c:v>27295.123029617178</c:v>
                </c:pt>
                <c:pt idx="2056">
                  <c:v>27337.261691054402</c:v>
                </c:pt>
                <c:pt idx="2057">
                  <c:v>27268.384834190168</c:v>
                </c:pt>
                <c:pt idx="2058">
                  <c:v>27438.098647316488</c:v>
                </c:pt>
                <c:pt idx="2059">
                  <c:v>27399.045210378772</c:v>
                </c:pt>
                <c:pt idx="2060">
                  <c:v>27436.204142807379</c:v>
                </c:pt>
                <c:pt idx="2061">
                  <c:v>27524.717421392917</c:v>
                </c:pt>
                <c:pt idx="2062">
                  <c:v>27477.381843532272</c:v>
                </c:pt>
                <c:pt idx="2063">
                  <c:v>27524.47349656677</c:v>
                </c:pt>
                <c:pt idx="2064">
                  <c:v>27284.986644605258</c:v>
                </c:pt>
                <c:pt idx="2065">
                  <c:v>27173.06274784404</c:v>
                </c:pt>
                <c:pt idx="2066">
                  <c:v>27211.877967961274</c:v>
                </c:pt>
                <c:pt idx="2067">
                  <c:v>27225.845498017512</c:v>
                </c:pt>
                <c:pt idx="2068">
                  <c:v>27221.593008472584</c:v>
                </c:pt>
                <c:pt idx="2069">
                  <c:v>27103.061763470087</c:v>
                </c:pt>
                <c:pt idx="2070">
                  <c:v>27130.280786022231</c:v>
                </c:pt>
                <c:pt idx="2071">
                  <c:v>27195.588268892156</c:v>
                </c:pt>
                <c:pt idx="2072">
                  <c:v>27226.114248574282</c:v>
                </c:pt>
                <c:pt idx="2073">
                  <c:v>27102.631117444653</c:v>
                </c:pt>
                <c:pt idx="2074">
                  <c:v>27111.631020464552</c:v>
                </c:pt>
                <c:pt idx="2075">
                  <c:v>27095.792154371058</c:v>
                </c:pt>
                <c:pt idx="2076">
                  <c:v>27013.721663120265</c:v>
                </c:pt>
                <c:pt idx="2077">
                  <c:v>27090.609758654675</c:v>
                </c:pt>
                <c:pt idx="2078">
                  <c:v>27139.345572602844</c:v>
                </c:pt>
                <c:pt idx="2079">
                  <c:v>27118.540869684613</c:v>
                </c:pt>
                <c:pt idx="2080">
                  <c:v>27193.761708826467</c:v>
                </c:pt>
                <c:pt idx="2081">
                  <c:v>27257.388608139416</c:v>
                </c:pt>
                <c:pt idx="2082">
                  <c:v>27254.792104688338</c:v>
                </c:pt>
                <c:pt idx="2083">
                  <c:v>27202.533225978572</c:v>
                </c:pt>
                <c:pt idx="2084">
                  <c:v>27252.910255328476</c:v>
                </c:pt>
                <c:pt idx="2085">
                  <c:v>27164.238316691357</c:v>
                </c:pt>
                <c:pt idx="2086">
                  <c:v>27088.814444092372</c:v>
                </c:pt>
                <c:pt idx="2087">
                  <c:v>27180.569789150912</c:v>
                </c:pt>
                <c:pt idx="2088">
                  <c:v>27042.255496339956</c:v>
                </c:pt>
                <c:pt idx="2089">
                  <c:v>27114.145154460079</c:v>
                </c:pt>
                <c:pt idx="2090">
                  <c:v>27149.619447084293</c:v>
                </c:pt>
                <c:pt idx="2091">
                  <c:v>27385.341424434391</c:v>
                </c:pt>
                <c:pt idx="2092">
                  <c:v>27544.921607696077</c:v>
                </c:pt>
                <c:pt idx="2093">
                  <c:v>27481.086481381702</c:v>
                </c:pt>
                <c:pt idx="2094">
                  <c:v>27488.411676260017</c:v>
                </c:pt>
                <c:pt idx="2095">
                  <c:v>27403.071328235696</c:v>
                </c:pt>
                <c:pt idx="2096">
                  <c:v>27372.341121284575</c:v>
                </c:pt>
                <c:pt idx="2097">
                  <c:v>27343.2676223692</c:v>
                </c:pt>
                <c:pt idx="2098">
                  <c:v>27259.595601187524</c:v>
                </c:pt>
                <c:pt idx="2099">
                  <c:v>27174.27483018356</c:v>
                </c:pt>
                <c:pt idx="2100">
                  <c:v>27044.289886113678</c:v>
                </c:pt>
                <c:pt idx="2101">
                  <c:v>27066.517654122985</c:v>
                </c:pt>
                <c:pt idx="2102">
                  <c:v>27212.818718228493</c:v>
                </c:pt>
                <c:pt idx="2103">
                  <c:v>27115.931295799659</c:v>
                </c:pt>
                <c:pt idx="2104">
                  <c:v>27131.537324354278</c:v>
                </c:pt>
                <c:pt idx="2105">
                  <c:v>26938.718044935267</c:v>
                </c:pt>
                <c:pt idx="2106">
                  <c:v>26989.065204267979</c:v>
                </c:pt>
                <c:pt idx="2107">
                  <c:v>27216.391758354686</c:v>
                </c:pt>
                <c:pt idx="2108">
                  <c:v>27061.631152211827</c:v>
                </c:pt>
                <c:pt idx="2109">
                  <c:v>27009.424997630213</c:v>
                </c:pt>
                <c:pt idx="2110">
                  <c:v>27049.83939271003</c:v>
                </c:pt>
                <c:pt idx="2111">
                  <c:v>27090.250967261585</c:v>
                </c:pt>
                <c:pt idx="2112">
                  <c:v>27191.848860417656</c:v>
                </c:pt>
                <c:pt idx="2113">
                  <c:v>27253.750832314148</c:v>
                </c:pt>
                <c:pt idx="2114">
                  <c:v>27320.609442640925</c:v>
                </c:pt>
                <c:pt idx="2115">
                  <c:v>27284.940846891583</c:v>
                </c:pt>
                <c:pt idx="2116">
                  <c:v>27224.47169446875</c:v>
                </c:pt>
                <c:pt idx="2117">
                  <c:v>27312.819471079601</c:v>
                </c:pt>
                <c:pt idx="2118">
                  <c:v>27234.165861080819</c:v>
                </c:pt>
                <c:pt idx="2119">
                  <c:v>27309.280249613908</c:v>
                </c:pt>
                <c:pt idx="2120">
                  <c:v>27293.457690621206</c:v>
                </c:pt>
                <c:pt idx="2121">
                  <c:v>27290.862169306893</c:v>
                </c:pt>
                <c:pt idx="2122">
                  <c:v>27271.734893680612</c:v>
                </c:pt>
                <c:pt idx="2123">
                  <c:v>27183.177321165815</c:v>
                </c:pt>
                <c:pt idx="2124">
                  <c:v>27273.158019536742</c:v>
                </c:pt>
                <c:pt idx="2125">
                  <c:v>27258.992295417669</c:v>
                </c:pt>
                <c:pt idx="2126">
                  <c:v>27143.996850091156</c:v>
                </c:pt>
                <c:pt idx="2127">
                  <c:v>27085.20808022346</c:v>
                </c:pt>
                <c:pt idx="2128">
                  <c:v>26930.558200305099</c:v>
                </c:pt>
                <c:pt idx="2129">
                  <c:v>26987.476100419135</c:v>
                </c:pt>
                <c:pt idx="2130">
                  <c:v>26978.280725258246</c:v>
                </c:pt>
                <c:pt idx="2131">
                  <c:v>26916.200325443537</c:v>
                </c:pt>
                <c:pt idx="2132">
                  <c:v>26916.923694343292</c:v>
                </c:pt>
                <c:pt idx="2133">
                  <c:v>26848.239393106767</c:v>
                </c:pt>
                <c:pt idx="2134">
                  <c:v>26853.922507303942</c:v>
                </c:pt>
                <c:pt idx="2135">
                  <c:v>26907.526171412315</c:v>
                </c:pt>
                <c:pt idx="2136">
                  <c:v>26817.368136526748</c:v>
                </c:pt>
                <c:pt idx="2137">
                  <c:v>26662.775309495213</c:v>
                </c:pt>
                <c:pt idx="2138">
                  <c:v>26663.507084763969</c:v>
                </c:pt>
                <c:pt idx="2139">
                  <c:v>26543.626804920976</c:v>
                </c:pt>
                <c:pt idx="2140">
                  <c:v>26536.101771768761</c:v>
                </c:pt>
                <c:pt idx="2141">
                  <c:v>26432.755168175627</c:v>
                </c:pt>
                <c:pt idx="2142">
                  <c:v>26392.193476018747</c:v>
                </c:pt>
                <c:pt idx="2143">
                  <c:v>26558.133314772356</c:v>
                </c:pt>
                <c:pt idx="2144">
                  <c:v>26600.166695305983</c:v>
                </c:pt>
                <c:pt idx="2145">
                  <c:v>26620.72275024607</c:v>
                </c:pt>
                <c:pt idx="2146">
                  <c:v>26646.232813174942</c:v>
                </c:pt>
                <c:pt idx="2147">
                  <c:v>26656.875221279573</c:v>
                </c:pt>
                <c:pt idx="2148">
                  <c:v>26745.147021921512</c:v>
                </c:pt>
                <c:pt idx="2149">
                  <c:v>26861.490733606253</c:v>
                </c:pt>
                <c:pt idx="2150">
                  <c:v>26995.993908779681</c:v>
                </c:pt>
                <c:pt idx="2151">
                  <c:v>27038.001818679815</c:v>
                </c:pt>
                <c:pt idx="2152">
                  <c:v>27084.961232945134</c:v>
                </c:pt>
                <c:pt idx="2153">
                  <c:v>27057.603415622943</c:v>
                </c:pt>
                <c:pt idx="2154">
                  <c:v>26914.651957634978</c:v>
                </c:pt>
                <c:pt idx="2155">
                  <c:v>26986.380267062279</c:v>
                </c:pt>
                <c:pt idx="2156">
                  <c:v>27079.569849701307</c:v>
                </c:pt>
                <c:pt idx="2157">
                  <c:v>27146.333884414082</c:v>
                </c:pt>
                <c:pt idx="2158">
                  <c:v>27282.44101242991</c:v>
                </c:pt>
                <c:pt idx="2159">
                  <c:v>27350.844466159197</c:v>
                </c:pt>
                <c:pt idx="2160">
                  <c:v>27280.557251284248</c:v>
                </c:pt>
                <c:pt idx="2161">
                  <c:v>27396.833987327198</c:v>
                </c:pt>
                <c:pt idx="2162">
                  <c:v>27419.000869517069</c:v>
                </c:pt>
                <c:pt idx="2163">
                  <c:v>27162.172201139558</c:v>
                </c:pt>
                <c:pt idx="2164">
                  <c:v>27113.361419864759</c:v>
                </c:pt>
                <c:pt idx="2165">
                  <c:v>27302.260161713031</c:v>
                </c:pt>
                <c:pt idx="2166">
                  <c:v>27510.954043208272</c:v>
                </c:pt>
                <c:pt idx="2167">
                  <c:v>27724.585410185093</c:v>
                </c:pt>
                <c:pt idx="2168">
                  <c:v>27769.844147067997</c:v>
                </c:pt>
                <c:pt idx="2169">
                  <c:v>27544.415957966845</c:v>
                </c:pt>
                <c:pt idx="2170">
                  <c:v>27629.288593996298</c:v>
                </c:pt>
                <c:pt idx="2171">
                  <c:v>27532.611725971285</c:v>
                </c:pt>
                <c:pt idx="2172">
                  <c:v>27736.303277329225</c:v>
                </c:pt>
                <c:pt idx="2173">
                  <c:v>27791.455330199358</c:v>
                </c:pt>
                <c:pt idx="2174">
                  <c:v>28013.276367390859</c:v>
                </c:pt>
                <c:pt idx="2175">
                  <c:v>27929.800770509042</c:v>
                </c:pt>
                <c:pt idx="2176">
                  <c:v>27767.125522098897</c:v>
                </c:pt>
                <c:pt idx="2177">
                  <c:v>27583.010790264423</c:v>
                </c:pt>
                <c:pt idx="2178">
                  <c:v>27610.108479780294</c:v>
                </c:pt>
                <c:pt idx="2179">
                  <c:v>27859.94626737517</c:v>
                </c:pt>
                <c:pt idx="2180">
                  <c:v>27791.339179651332</c:v>
                </c:pt>
                <c:pt idx="2181">
                  <c:v>27643.545095974059</c:v>
                </c:pt>
                <c:pt idx="2182">
                  <c:v>27766.323480905055</c:v>
                </c:pt>
                <c:pt idx="2183">
                  <c:v>27778.562587532771</c:v>
                </c:pt>
                <c:pt idx="2184">
                  <c:v>27700.069719205367</c:v>
                </c:pt>
                <c:pt idx="2185">
                  <c:v>27789.841363120006</c:v>
                </c:pt>
                <c:pt idx="2186">
                  <c:v>27912.597634380018</c:v>
                </c:pt>
                <c:pt idx="2187">
                  <c:v>27964.417528746479</c:v>
                </c:pt>
                <c:pt idx="2188">
                  <c:v>28233.958429717415</c:v>
                </c:pt>
                <c:pt idx="2189">
                  <c:v>28226.386195920386</c:v>
                </c:pt>
                <c:pt idx="2190">
                  <c:v>28330.967908265706</c:v>
                </c:pt>
                <c:pt idx="2191">
                  <c:v>28127.130981194183</c:v>
                </c:pt>
                <c:pt idx="2192">
                  <c:v>28083.280687398412</c:v>
                </c:pt>
                <c:pt idx="2193">
                  <c:v>28187.856389795208</c:v>
                </c:pt>
                <c:pt idx="2194">
                  <c:v>28094.534325317072</c:v>
                </c:pt>
                <c:pt idx="2195">
                  <c:v>28218.890720534659</c:v>
                </c:pt>
                <c:pt idx="2196">
                  <c:v>28339.94056712569</c:v>
                </c:pt>
                <c:pt idx="2197">
                  <c:v>28343.908916129218</c:v>
                </c:pt>
                <c:pt idx="2198">
                  <c:v>28427.022252782117</c:v>
                </c:pt>
                <c:pt idx="2199">
                  <c:v>28452.421700709969</c:v>
                </c:pt>
                <c:pt idx="2200">
                  <c:v>28578.39291017118</c:v>
                </c:pt>
                <c:pt idx="2201">
                  <c:v>28567.514135022029</c:v>
                </c:pt>
                <c:pt idx="2202">
                  <c:v>28709.958954191967</c:v>
                </c:pt>
                <c:pt idx="2203">
                  <c:v>28802.936634941063</c:v>
                </c:pt>
                <c:pt idx="2204">
                  <c:v>28592.580242769833</c:v>
                </c:pt>
                <c:pt idx="2205">
                  <c:v>28583.350806000308</c:v>
                </c:pt>
                <c:pt idx="2206">
                  <c:v>28763.688601263671</c:v>
                </c:pt>
                <c:pt idx="2207">
                  <c:v>28920.937065187074</c:v>
                </c:pt>
                <c:pt idx="2208">
                  <c:v>28674.343048427763</c:v>
                </c:pt>
                <c:pt idx="2209">
                  <c:v>28765.654256857491</c:v>
                </c:pt>
                <c:pt idx="2210">
                  <c:v>28746.531196605738</c:v>
                </c:pt>
                <c:pt idx="2211">
                  <c:v>28771.908697163068</c:v>
                </c:pt>
                <c:pt idx="2212">
                  <c:v>28879.68763318719</c:v>
                </c:pt>
                <c:pt idx="2213">
                  <c:v>28825.954348676929</c:v>
                </c:pt>
                <c:pt idx="2214">
                  <c:v>28969.978832062785</c:v>
                </c:pt>
                <c:pt idx="2215">
                  <c:v>28805.837159011528</c:v>
                </c:pt>
                <c:pt idx="2216">
                  <c:v>28602.158730894265</c:v>
                </c:pt>
                <c:pt idx="2217">
                  <c:v>28578.10236066415</c:v>
                </c:pt>
                <c:pt idx="2218">
                  <c:v>28099.276155178599</c:v>
                </c:pt>
                <c:pt idx="2219">
                  <c:v>28098.30606112086</c:v>
                </c:pt>
                <c:pt idx="2220">
                  <c:v>27949.051284622667</c:v>
                </c:pt>
                <c:pt idx="2221">
                  <c:v>28030.463915465596</c:v>
                </c:pt>
                <c:pt idx="2222">
                  <c:v>27813.674475373089</c:v>
                </c:pt>
                <c:pt idx="2223">
                  <c:v>27799.534747456204</c:v>
                </c:pt>
                <c:pt idx="2224">
                  <c:v>27856.233295904753</c:v>
                </c:pt>
                <c:pt idx="2225">
                  <c:v>27985.410115993614</c:v>
                </c:pt>
                <c:pt idx="2226">
                  <c:v>28106.341672054317</c:v>
                </c:pt>
                <c:pt idx="2227">
                  <c:v>28139.962740919873</c:v>
                </c:pt>
                <c:pt idx="2228">
                  <c:v>28374.534128646817</c:v>
                </c:pt>
                <c:pt idx="2229">
                  <c:v>28376.848724951378</c:v>
                </c:pt>
                <c:pt idx="2230">
                  <c:v>28517.51447088478</c:v>
                </c:pt>
                <c:pt idx="2231">
                  <c:v>28355.125581993223</c:v>
                </c:pt>
                <c:pt idx="2232">
                  <c:v>28278.388057328688</c:v>
                </c:pt>
                <c:pt idx="2233">
                  <c:v>28213.183887604762</c:v>
                </c:pt>
                <c:pt idx="2234">
                  <c:v>28299.490899194858</c:v>
                </c:pt>
                <c:pt idx="2235">
                  <c:v>28540.586931203019</c:v>
                </c:pt>
                <c:pt idx="2236">
                  <c:v>28597.23606613986</c:v>
                </c:pt>
                <c:pt idx="2237">
                  <c:v>28652.234617325121</c:v>
                </c:pt>
                <c:pt idx="2238">
                  <c:v>28583.735426752915</c:v>
                </c:pt>
                <c:pt idx="2239">
                  <c:v>28604.153478314856</c:v>
                </c:pt>
                <c:pt idx="2240">
                  <c:v>28310.093984870549</c:v>
                </c:pt>
                <c:pt idx="2241">
                  <c:v>28342.04489869031</c:v>
                </c:pt>
                <c:pt idx="2242">
                  <c:v>28359.176356173324</c:v>
                </c:pt>
                <c:pt idx="2243">
                  <c:v>28371.367695201821</c:v>
                </c:pt>
                <c:pt idx="2244">
                  <c:v>28241.981181847506</c:v>
                </c:pt>
                <c:pt idx="2245">
                  <c:v>28150.465885654663</c:v>
                </c:pt>
                <c:pt idx="2246">
                  <c:v>28118.217557937038</c:v>
                </c:pt>
                <c:pt idx="2247">
                  <c:v>28077.741059956334</c:v>
                </c:pt>
                <c:pt idx="2248">
                  <c:v>28243.019326153426</c:v>
                </c:pt>
                <c:pt idx="2249">
                  <c:v>28026.423573005704</c:v>
                </c:pt>
                <c:pt idx="2250">
                  <c:v>28064.957648181215</c:v>
                </c:pt>
                <c:pt idx="2251">
                  <c:v>28057.405356886335</c:v>
                </c:pt>
                <c:pt idx="2252">
                  <c:v>28008.708836749705</c:v>
                </c:pt>
                <c:pt idx="2253">
                  <c:v>28065.342481048185</c:v>
                </c:pt>
                <c:pt idx="2254">
                  <c:v>28089.058684417018</c:v>
                </c:pt>
                <c:pt idx="2255">
                  <c:v>28199.990987193425</c:v>
                </c:pt>
                <c:pt idx="2256">
                  <c:v>28212.181909738698</c:v>
                </c:pt>
                <c:pt idx="2257">
                  <c:v>28227.662966977059</c:v>
                </c:pt>
                <c:pt idx="2258">
                  <c:v>28313.897192324523</c:v>
                </c:pt>
                <c:pt idx="2259">
                  <c:v>28322.792037821742</c:v>
                </c:pt>
                <c:pt idx="2260">
                  <c:v>28193.478118224179</c:v>
                </c:pt>
                <c:pt idx="2261">
                  <c:v>28190.859494287844</c:v>
                </c:pt>
                <c:pt idx="2262">
                  <c:v>28217.854993102083</c:v>
                </c:pt>
                <c:pt idx="2263">
                  <c:v>28285.977698307932</c:v>
                </c:pt>
                <c:pt idx="2264">
                  <c:v>28385.352713771907</c:v>
                </c:pt>
                <c:pt idx="2265">
                  <c:v>28425.499014941892</c:v>
                </c:pt>
                <c:pt idx="2266">
                  <c:v>28422.87266427232</c:v>
                </c:pt>
                <c:pt idx="2267">
                  <c:v>28497.558517045796</c:v>
                </c:pt>
                <c:pt idx="2268">
                  <c:v>28536.051810103294</c:v>
                </c:pt>
                <c:pt idx="2269">
                  <c:v>28587.701005317838</c:v>
                </c:pt>
                <c:pt idx="2270">
                  <c:v>28670.597182928566</c:v>
                </c:pt>
                <c:pt idx="2271">
                  <c:v>28679.47562898216</c:v>
                </c:pt>
                <c:pt idx="2272">
                  <c:v>28382.447792723731</c:v>
                </c:pt>
                <c:pt idx="2273">
                  <c:v>28437.384206252023</c:v>
                </c:pt>
                <c:pt idx="2274">
                  <c:v>28426.535199927697</c:v>
                </c:pt>
                <c:pt idx="2275">
                  <c:v>28478.17726745809</c:v>
                </c:pt>
                <c:pt idx="2276">
                  <c:v>28500.216062595664</c:v>
                </c:pt>
                <c:pt idx="2277">
                  <c:v>28241.066079840519</c:v>
                </c:pt>
                <c:pt idx="2278">
                  <c:v>28276.265964235594</c:v>
                </c:pt>
                <c:pt idx="2279">
                  <c:v>28319.684664800825</c:v>
                </c:pt>
                <c:pt idx="2280">
                  <c:v>28389.407521119887</c:v>
                </c:pt>
                <c:pt idx="2281">
                  <c:v>28413.089547230509</c:v>
                </c:pt>
                <c:pt idx="2282">
                  <c:v>28389.091418950295</c:v>
                </c:pt>
                <c:pt idx="2283">
                  <c:v>28452.22844730971</c:v>
                </c:pt>
                <c:pt idx="2284">
                  <c:v>28454.534112577076</c:v>
                </c:pt>
                <c:pt idx="2285">
                  <c:v>28496.29355774742</c:v>
                </c:pt>
                <c:pt idx="2286">
                  <c:v>28473.939591791779</c:v>
                </c:pt>
                <c:pt idx="2287">
                  <c:v>28446.655729679991</c:v>
                </c:pt>
                <c:pt idx="2288">
                  <c:v>28291.161586903112</c:v>
                </c:pt>
                <c:pt idx="2289">
                  <c:v>28311.55281504718</c:v>
                </c:pt>
                <c:pt idx="2290">
                  <c:v>28234.968342782795</c:v>
                </c:pt>
                <c:pt idx="2291">
                  <c:v>28284.944377236017</c:v>
                </c:pt>
                <c:pt idx="2292">
                  <c:v>28333.273412501858</c:v>
                </c:pt>
                <c:pt idx="2293">
                  <c:v>28332.295239967378</c:v>
                </c:pt>
                <c:pt idx="2294">
                  <c:v>28351.037956358574</c:v>
                </c:pt>
                <c:pt idx="2295">
                  <c:v>28277.751862961199</c:v>
                </c:pt>
                <c:pt idx="2296">
                  <c:v>28255.412823989067</c:v>
                </c:pt>
                <c:pt idx="2297">
                  <c:v>28201.853843693676</c:v>
                </c:pt>
                <c:pt idx="2298">
                  <c:v>28123.650870114223</c:v>
                </c:pt>
                <c:pt idx="2299">
                  <c:v>28152.256103960834</c:v>
                </c:pt>
                <c:pt idx="2300">
                  <c:v>28233.437373619588</c:v>
                </c:pt>
                <c:pt idx="2301">
                  <c:v>28262.036779132617</c:v>
                </c:pt>
                <c:pt idx="2302">
                  <c:v>28211.77254698507</c:v>
                </c:pt>
                <c:pt idx="2303">
                  <c:v>28228.870401060023</c:v>
                </c:pt>
                <c:pt idx="2304">
                  <c:v>28316.609037923503</c:v>
                </c:pt>
                <c:pt idx="2305">
                  <c:v>28405.984373182539</c:v>
                </c:pt>
                <c:pt idx="2306">
                  <c:v>28313.011143262971</c:v>
                </c:pt>
                <c:pt idx="2307">
                  <c:v>28404.023031133122</c:v>
                </c:pt>
                <c:pt idx="2308">
                  <c:v>28435.894628672151</c:v>
                </c:pt>
                <c:pt idx="2309">
                  <c:v>28515.398058641564</c:v>
                </c:pt>
                <c:pt idx="2310">
                  <c:v>28542.336054953234</c:v>
                </c:pt>
                <c:pt idx="2311">
                  <c:v>28636.612230621045</c:v>
                </c:pt>
                <c:pt idx="2312">
                  <c:v>28694.749419599186</c:v>
                </c:pt>
                <c:pt idx="2313">
                  <c:v>28744.670925961229</c:v>
                </c:pt>
                <c:pt idx="2314">
                  <c:v>28796.231225366264</c:v>
                </c:pt>
                <c:pt idx="2315">
                  <c:v>28734.475133332238</c:v>
                </c:pt>
                <c:pt idx="2316">
                  <c:v>28825.4439400218</c:v>
                </c:pt>
                <c:pt idx="2317">
                  <c:v>28911.480137901333</c:v>
                </c:pt>
                <c:pt idx="2318">
                  <c:v>28902.271780222163</c:v>
                </c:pt>
                <c:pt idx="2319">
                  <c:v>28835.59444595929</c:v>
                </c:pt>
                <c:pt idx="2320">
                  <c:v>28520.990086201899</c:v>
                </c:pt>
                <c:pt idx="2321">
                  <c:v>28616.875988213415</c:v>
                </c:pt>
                <c:pt idx="2322">
                  <c:v>28399.168137635668</c:v>
                </c:pt>
                <c:pt idx="2323">
                  <c:v>28245.503990499543</c:v>
                </c:pt>
                <c:pt idx="2324">
                  <c:v>28111.550886854275</c:v>
                </c:pt>
                <c:pt idx="2325">
                  <c:v>28131.921770657027</c:v>
                </c:pt>
                <c:pt idx="2326">
                  <c:v>27878.145743999979</c:v>
                </c:pt>
                <c:pt idx="2327">
                  <c:v>28141.470010037203</c:v>
                </c:pt>
                <c:pt idx="2328">
                  <c:v>28148.705840881015</c:v>
                </c:pt>
                <c:pt idx="2329">
                  <c:v>28210.107987605068</c:v>
                </c:pt>
                <c:pt idx="2330">
                  <c:v>28258.374960887344</c:v>
                </c:pt>
                <c:pt idx="2331">
                  <c:v>28301.714651123155</c:v>
                </c:pt>
                <c:pt idx="2332">
                  <c:v>28486.198815831147</c:v>
                </c:pt>
                <c:pt idx="2333">
                  <c:v>28462.23865211878</c:v>
                </c:pt>
                <c:pt idx="2334">
                  <c:v>28293.860055206005</c:v>
                </c:pt>
                <c:pt idx="2335">
                  <c:v>28337.192403018729</c:v>
                </c:pt>
                <c:pt idx="2336">
                  <c:v>28295.188509705371</c:v>
                </c:pt>
                <c:pt idx="2337">
                  <c:v>28236.777818112507</c:v>
                </c:pt>
                <c:pt idx="2338">
                  <c:v>28329.334842131168</c:v>
                </c:pt>
                <c:pt idx="2339">
                  <c:v>28402.195210893809</c:v>
                </c:pt>
                <c:pt idx="2340">
                  <c:v>28332.301187000776</c:v>
                </c:pt>
                <c:pt idx="2341">
                  <c:v>28262.411961057973</c:v>
                </c:pt>
                <c:pt idx="2342">
                  <c:v>28213.856416814488</c:v>
                </c:pt>
                <c:pt idx="2343">
                  <c:v>28316.241845654695</c:v>
                </c:pt>
                <c:pt idx="2344">
                  <c:v>28339.872814283084</c:v>
                </c:pt>
                <c:pt idx="2345">
                  <c:v>28337.253900290452</c:v>
                </c:pt>
                <c:pt idx="2346">
                  <c:v>28291.983251830959</c:v>
                </c:pt>
                <c:pt idx="2347">
                  <c:v>28348.420513824392</c:v>
                </c:pt>
                <c:pt idx="2348">
                  <c:v>28358.924224533923</c:v>
                </c:pt>
                <c:pt idx="2349">
                  <c:v>28474.405552805172</c:v>
                </c:pt>
                <c:pt idx="2350">
                  <c:v>28479.983430789995</c:v>
                </c:pt>
                <c:pt idx="2351">
                  <c:v>28501.962630955746</c:v>
                </c:pt>
                <c:pt idx="2352">
                  <c:v>28474.736753967634</c:v>
                </c:pt>
                <c:pt idx="2353">
                  <c:v>28619.719114645879</c:v>
                </c:pt>
                <c:pt idx="2354">
                  <c:v>28640.051111850436</c:v>
                </c:pt>
                <c:pt idx="2355">
                  <c:v>28563.624742183329</c:v>
                </c:pt>
                <c:pt idx="2356">
                  <c:v>28638.073611769589</c:v>
                </c:pt>
                <c:pt idx="2357">
                  <c:v>28830.585413747907</c:v>
                </c:pt>
                <c:pt idx="2358">
                  <c:v>28934.535895477973</c:v>
                </c:pt>
                <c:pt idx="2359">
                  <c:v>28885.985024634061</c:v>
                </c:pt>
                <c:pt idx="2360">
                  <c:v>29007.962673996331</c:v>
                </c:pt>
                <c:pt idx="2361">
                  <c:v>29175.840937050452</c:v>
                </c:pt>
                <c:pt idx="2362">
                  <c:v>29161.717253987277</c:v>
                </c:pt>
                <c:pt idx="2363">
                  <c:v>29216.45334805108</c:v>
                </c:pt>
                <c:pt idx="2364">
                  <c:v>29266.267312792043</c:v>
                </c:pt>
                <c:pt idx="2365">
                  <c:v>29342.307936010933</c:v>
                </c:pt>
                <c:pt idx="2366">
                  <c:v>29039.658821820427</c:v>
                </c:pt>
                <c:pt idx="2367">
                  <c:v>29109.14484977087</c:v>
                </c:pt>
                <c:pt idx="2368">
                  <c:v>29091.747760975803</c:v>
                </c:pt>
                <c:pt idx="2369">
                  <c:v>29287.442170840081</c:v>
                </c:pt>
                <c:pt idx="2370">
                  <c:v>29348.716863933918</c:v>
                </c:pt>
                <c:pt idx="2371">
                  <c:v>29672.234291133675</c:v>
                </c:pt>
                <c:pt idx="2372">
                  <c:v>29743.325353727159</c:v>
                </c:pt>
                <c:pt idx="2373">
                  <c:v>29809.494684402143</c:v>
                </c:pt>
                <c:pt idx="2374">
                  <c:v>30013.324903595098</c:v>
                </c:pt>
                <c:pt idx="2375">
                  <c:v>30117.173123398385</c:v>
                </c:pt>
                <c:pt idx="2376">
                  <c:v>30160.379945324221</c:v>
                </c:pt>
                <c:pt idx="2377">
                  <c:v>30455.944440925388</c:v>
                </c:pt>
                <c:pt idx="2378">
                  <c:v>30523.716275624174</c:v>
                </c:pt>
                <c:pt idx="2379">
                  <c:v>30558.711533592006</c:v>
                </c:pt>
                <c:pt idx="2380">
                  <c:v>30434.766269596777</c:v>
                </c:pt>
                <c:pt idx="2381">
                  <c:v>30633.610107293887</c:v>
                </c:pt>
                <c:pt idx="2382">
                  <c:v>30845.547614589392</c:v>
                </c:pt>
                <c:pt idx="2383">
                  <c:v>30972.275384932178</c:v>
                </c:pt>
                <c:pt idx="2384">
                  <c:v>30838.502887588995</c:v>
                </c:pt>
                <c:pt idx="2385">
                  <c:v>31197.854217088196</c:v>
                </c:pt>
                <c:pt idx="2386">
                  <c:v>31303.260057580228</c:v>
                </c:pt>
                <c:pt idx="2387">
                  <c:v>31202.252673173527</c:v>
                </c:pt>
                <c:pt idx="2388">
                  <c:v>30965.291140022582</c:v>
                </c:pt>
                <c:pt idx="2389">
                  <c:v>30931.461529811593</c:v>
                </c:pt>
                <c:pt idx="2390">
                  <c:v>30612.62710757682</c:v>
                </c:pt>
                <c:pt idx="2391">
                  <c:v>30513.295356688872</c:v>
                </c:pt>
                <c:pt idx="2392">
                  <c:v>30497.501199097496</c:v>
                </c:pt>
                <c:pt idx="2393">
                  <c:v>30555.409162145846</c:v>
                </c:pt>
                <c:pt idx="2394">
                  <c:v>30441.349865441727</c:v>
                </c:pt>
                <c:pt idx="2395">
                  <c:v>30387.892888916249</c:v>
                </c:pt>
                <c:pt idx="2396">
                  <c:v>30522.76721000237</c:v>
                </c:pt>
                <c:pt idx="2397">
                  <c:v>30999.885454095438</c:v>
                </c:pt>
                <c:pt idx="2398">
                  <c:v>30941.502030429994</c:v>
                </c:pt>
                <c:pt idx="2399">
                  <c:v>31428.397804555061</c:v>
                </c:pt>
                <c:pt idx="2400">
                  <c:v>31404.389072812384</c:v>
                </c:pt>
                <c:pt idx="2401">
                  <c:v>31311.613226737903</c:v>
                </c:pt>
                <c:pt idx="2402">
                  <c:v>31020.731166922727</c:v>
                </c:pt>
                <c:pt idx="2403">
                  <c:v>31149.001943313244</c:v>
                </c:pt>
                <c:pt idx="2404">
                  <c:v>31470.451179143489</c:v>
                </c:pt>
                <c:pt idx="2405">
                  <c:v>31173.045099665007</c:v>
                </c:pt>
                <c:pt idx="2406">
                  <c:v>31065.559480215987</c:v>
                </c:pt>
                <c:pt idx="2407">
                  <c:v>30575.020662449337</c:v>
                </c:pt>
                <c:pt idx="2408">
                  <c:v>30773.673444092481</c:v>
                </c:pt>
                <c:pt idx="2409">
                  <c:v>30520.52880101437</c:v>
                </c:pt>
                <c:pt idx="2410">
                  <c:v>30725.717024754344</c:v>
                </c:pt>
                <c:pt idx="2411">
                  <c:v>30786.854063694718</c:v>
                </c:pt>
                <c:pt idx="2412">
                  <c:v>30921.639609902257</c:v>
                </c:pt>
                <c:pt idx="2413">
                  <c:v>31195.532933215003</c:v>
                </c:pt>
                <c:pt idx="2414">
                  <c:v>31261.55719059144</c:v>
                </c:pt>
                <c:pt idx="2415">
                  <c:v>31109.914460000582</c:v>
                </c:pt>
                <c:pt idx="2416">
                  <c:v>30933.734648848087</c:v>
                </c:pt>
                <c:pt idx="2417">
                  <c:v>30996.488084048615</c:v>
                </c:pt>
                <c:pt idx="2418">
                  <c:v>30854.688478483695</c:v>
                </c:pt>
                <c:pt idx="2419">
                  <c:v>30809.442275502664</c:v>
                </c:pt>
                <c:pt idx="2420">
                  <c:v>30600.571554260852</c:v>
                </c:pt>
                <c:pt idx="2421">
                  <c:v>30506.250611325981</c:v>
                </c:pt>
                <c:pt idx="2422">
                  <c:v>30694.992274310498</c:v>
                </c:pt>
                <c:pt idx="2423">
                  <c:v>30793.735056981735</c:v>
                </c:pt>
                <c:pt idx="2424">
                  <c:v>30933.37224887979</c:v>
                </c:pt>
                <c:pt idx="2425">
                  <c:v>31061.547827405611</c:v>
                </c:pt>
                <c:pt idx="2426">
                  <c:v>31210.981726630675</c:v>
                </c:pt>
                <c:pt idx="2427">
                  <c:v>31484.732284210288</c:v>
                </c:pt>
                <c:pt idx="2428">
                  <c:v>31424.755595394192</c:v>
                </c:pt>
                <c:pt idx="2429">
                  <c:v>31747.552927664976</c:v>
                </c:pt>
                <c:pt idx="2430">
                  <c:v>31779.171140484526</c:v>
                </c:pt>
                <c:pt idx="2431">
                  <c:v>31828.779355531969</c:v>
                </c:pt>
                <c:pt idx="2432">
                  <c:v>31997.782922749077</c:v>
                </c:pt>
                <c:pt idx="2433">
                  <c:v>31944.340829211666</c:v>
                </c:pt>
                <c:pt idx="2434">
                  <c:v>31817.305455397716</c:v>
                </c:pt>
                <c:pt idx="2435">
                  <c:v>31597.059278829631</c:v>
                </c:pt>
                <c:pt idx="2436">
                  <c:v>31762.776566602039</c:v>
                </c:pt>
                <c:pt idx="2437">
                  <c:v>31925.211769082052</c:v>
                </c:pt>
                <c:pt idx="2438">
                  <c:v>32036.942637969565</c:v>
                </c:pt>
                <c:pt idx="2439">
                  <c:v>32456.084368016098</c:v>
                </c:pt>
                <c:pt idx="2440">
                  <c:v>32723.128394391293</c:v>
                </c:pt>
                <c:pt idx="2441">
                  <c:v>32743.25488425494</c:v>
                </c:pt>
                <c:pt idx="2442">
                  <c:v>32818.971210565454</c:v>
                </c:pt>
                <c:pt idx="2443">
                  <c:v>33135.024465435745</c:v>
                </c:pt>
                <c:pt idx="2444">
                  <c:v>33016.165919972795</c:v>
                </c:pt>
                <c:pt idx="2445">
                  <c:v>32668.43399023532</c:v>
                </c:pt>
                <c:pt idx="2446">
                  <c:v>32680.38464175566</c:v>
                </c:pt>
                <c:pt idx="2447">
                  <c:v>32813.306289867083</c:v>
                </c:pt>
                <c:pt idx="2448">
                  <c:v>32705.918036346939</c:v>
                </c:pt>
                <c:pt idx="2449">
                  <c:v>33149.411539702167</c:v>
                </c:pt>
                <c:pt idx="2450">
                  <c:v>33200.573859503071</c:v>
                </c:pt>
                <c:pt idx="2451">
                  <c:v>33541.044424354688</c:v>
                </c:pt>
                <c:pt idx="2452">
                  <c:v>33423.838793718773</c:v>
                </c:pt>
                <c:pt idx="2453">
                  <c:v>33036.962334872369</c:v>
                </c:pt>
                <c:pt idx="2454">
                  <c:v>33111.002354229357</c:v>
                </c:pt>
                <c:pt idx="2455">
                  <c:v>32982.383511531312</c:v>
                </c:pt>
                <c:pt idx="2456">
                  <c:v>32752.450180769047</c:v>
                </c:pt>
                <c:pt idx="2457">
                  <c:v>32537.240458597455</c:v>
                </c:pt>
                <c:pt idx="2458">
                  <c:v>32629.262782480953</c:v>
                </c:pt>
                <c:pt idx="2459">
                  <c:v>32505.580471273839</c:v>
                </c:pt>
                <c:pt idx="2460">
                  <c:v>33238.133700017162</c:v>
                </c:pt>
                <c:pt idx="2461">
                  <c:v>33545.805742194658</c:v>
                </c:pt>
                <c:pt idx="2462">
                  <c:v>34026.65105646522</c:v>
                </c:pt>
                <c:pt idx="2463">
                  <c:v>34020.574763743069</c:v>
                </c:pt>
                <c:pt idx="2464">
                  <c:v>34078.216970188027</c:v>
                </c:pt>
                <c:pt idx="2465">
                  <c:v>34068.87175209212</c:v>
                </c:pt>
                <c:pt idx="2466">
                  <c:v>34523.493743563798</c:v>
                </c:pt>
                <c:pt idx="2467">
                  <c:v>34728.13918710468</c:v>
                </c:pt>
                <c:pt idx="2468">
                  <c:v>34960.541250955321</c:v>
                </c:pt>
                <c:pt idx="2469">
                  <c:v>34789.448461268592</c:v>
                </c:pt>
                <c:pt idx="2470">
                  <c:v>34912.390418999974</c:v>
                </c:pt>
                <c:pt idx="2471">
                  <c:v>35002.655769189463</c:v>
                </c:pt>
                <c:pt idx="2472">
                  <c:v>34849.545944890531</c:v>
                </c:pt>
                <c:pt idx="2473">
                  <c:v>34975.739561847899</c:v>
                </c:pt>
                <c:pt idx="2474">
                  <c:v>35069.259728677687</c:v>
                </c:pt>
                <c:pt idx="2475">
                  <c:v>34641.789199401399</c:v>
                </c:pt>
                <c:pt idx="2476">
                  <c:v>34111.461623374598</c:v>
                </c:pt>
                <c:pt idx="2477">
                  <c:v>34147.844460664543</c:v>
                </c:pt>
                <c:pt idx="2478">
                  <c:v>34389.983839973145</c:v>
                </c:pt>
                <c:pt idx="2479">
                  <c:v>34690.892816028027</c:v>
                </c:pt>
                <c:pt idx="2480">
                  <c:v>34910.136224158749</c:v>
                </c:pt>
                <c:pt idx="2481">
                  <c:v>34975.877465912177</c:v>
                </c:pt>
                <c:pt idx="2482">
                  <c:v>34679.135965038426</c:v>
                </c:pt>
                <c:pt idx="2483">
                  <c:v>35061.62971441682</c:v>
                </c:pt>
                <c:pt idx="2484">
                  <c:v>35137.154834139626</c:v>
                </c:pt>
                <c:pt idx="2485">
                  <c:v>35018.393436172948</c:v>
                </c:pt>
                <c:pt idx="2486">
                  <c:v>34775.565715914207</c:v>
                </c:pt>
                <c:pt idx="2487">
                  <c:v>35084.540583260343</c:v>
                </c:pt>
                <c:pt idx="2488">
                  <c:v>34859.684158180702</c:v>
                </c:pt>
                <c:pt idx="2489">
                  <c:v>34492.825354103144</c:v>
                </c:pt>
                <c:pt idx="2490">
                  <c:v>34956.849391282107</c:v>
                </c:pt>
                <c:pt idx="2491">
                  <c:v>35229.865124144686</c:v>
                </c:pt>
                <c:pt idx="2492">
                  <c:v>35207.429977739281</c:v>
                </c:pt>
                <c:pt idx="2493">
                  <c:v>34576.198815272939</c:v>
                </c:pt>
                <c:pt idx="2494">
                  <c:v>34710.470041264802</c:v>
                </c:pt>
                <c:pt idx="2495">
                  <c:v>34581.971691232335</c:v>
                </c:pt>
                <c:pt idx="2496">
                  <c:v>34314.762622973074</c:v>
                </c:pt>
                <c:pt idx="2497">
                  <c:v>34540.417343828674</c:v>
                </c:pt>
                <c:pt idx="2498">
                  <c:v>34790.534726370875</c:v>
                </c:pt>
                <c:pt idx="2499">
                  <c:v>34849.711194223826</c:v>
                </c:pt>
                <c:pt idx="2500">
                  <c:v>35181.389122786612</c:v>
                </c:pt>
                <c:pt idx="2501">
                  <c:v>35356.399657085953</c:v>
                </c:pt>
                <c:pt idx="2502">
                  <c:v>36016.000555365026</c:v>
                </c:pt>
                <c:pt idx="2503">
                  <c:v>36099.600492242222</c:v>
                </c:pt>
                <c:pt idx="2504">
                  <c:v>36214.194006460741</c:v>
                </c:pt>
                <c:pt idx="2505">
                  <c:v>36105.265383374361</c:v>
                </c:pt>
                <c:pt idx="2506">
                  <c:v>36061.601608622361</c:v>
                </c:pt>
                <c:pt idx="2507">
                  <c:v>36057.093869578952</c:v>
                </c:pt>
                <c:pt idx="2508">
                  <c:v>36036.273186185746</c:v>
                </c:pt>
                <c:pt idx="2509">
                  <c:v>35849.064876707911</c:v>
                </c:pt>
                <c:pt idx="2510">
                  <c:v>36046.834643395807</c:v>
                </c:pt>
                <c:pt idx="2511">
                  <c:v>36314.73029858651</c:v>
                </c:pt>
                <c:pt idx="2512">
                  <c:v>36417.866745495594</c:v>
                </c:pt>
                <c:pt idx="2513">
                  <c:v>36382.357616709895</c:v>
                </c:pt>
                <c:pt idx="2514">
                  <c:v>36252.253831877555</c:v>
                </c:pt>
                <c:pt idx="2515">
                  <c:v>36657.103183918975</c:v>
                </c:pt>
                <c:pt idx="2516">
                  <c:v>36677.038973161136</c:v>
                </c:pt>
                <c:pt idx="2517">
                  <c:v>36935.072395087642</c:v>
                </c:pt>
                <c:pt idx="2518">
                  <c:v>37062.627257856337</c:v>
                </c:pt>
                <c:pt idx="2519">
                  <c:v>37195.06539495301</c:v>
                </c:pt>
                <c:pt idx="2520">
                  <c:v>37244.331346555082</c:v>
                </c:pt>
                <c:pt idx="2521">
                  <c:v>37546.335475209977</c:v>
                </c:pt>
                <c:pt idx="2522">
                  <c:v>37882.560031883964</c:v>
                </c:pt>
                <c:pt idx="2523">
                  <c:v>38160.064171157799</c:v>
                </c:pt>
                <c:pt idx="2524">
                  <c:v>38744.068809905039</c:v>
                </c:pt>
                <c:pt idx="2525">
                  <c:v>39486.179095243664</c:v>
                </c:pt>
                <c:pt idx="2526">
                  <c:v>39401.669922633802</c:v>
                </c:pt>
                <c:pt idx="2527">
                  <c:v>39183.485509227066</c:v>
                </c:pt>
                <c:pt idx="2528">
                  <c:v>39514.693531686818</c:v>
                </c:pt>
                <c:pt idx="2529">
                  <c:v>39653.521728477055</c:v>
                </c:pt>
                <c:pt idx="2530">
                  <c:v>39565.758071579025</c:v>
                </c:pt>
                <c:pt idx="2531">
                  <c:v>39479.630465445473</c:v>
                </c:pt>
                <c:pt idx="2532">
                  <c:v>39522.276809880968</c:v>
                </c:pt>
                <c:pt idx="2533">
                  <c:v>39080.834210326582</c:v>
                </c:pt>
                <c:pt idx="2534">
                  <c:v>39014.290505754871</c:v>
                </c:pt>
                <c:pt idx="2535">
                  <c:v>39669.75530885288</c:v>
                </c:pt>
                <c:pt idx="2536">
                  <c:v>39844.398804625926</c:v>
                </c:pt>
                <c:pt idx="2537">
                  <c:v>40004.362971487739</c:v>
                </c:pt>
                <c:pt idx="2538">
                  <c:v>39905.203565633339</c:v>
                </c:pt>
                <c:pt idx="2539">
                  <c:v>39840.27218870369</c:v>
                </c:pt>
                <c:pt idx="2540">
                  <c:v>39812.824340615458</c:v>
                </c:pt>
                <c:pt idx="2541">
                  <c:v>39562.141041504372</c:v>
                </c:pt>
                <c:pt idx="2542">
                  <c:v>38869.904208911787</c:v>
                </c:pt>
                <c:pt idx="2543">
                  <c:v>38827.828384870481</c:v>
                </c:pt>
                <c:pt idx="2544">
                  <c:v>38883.513371070236</c:v>
                </c:pt>
                <c:pt idx="2545">
                  <c:v>38934.30673997126</c:v>
                </c:pt>
                <c:pt idx="2546">
                  <c:v>38603.866840764218</c:v>
                </c:pt>
                <c:pt idx="2547">
                  <c:v>38706.798414594654</c:v>
                </c:pt>
                <c:pt idx="2548">
                  <c:v>39274.008937023456</c:v>
                </c:pt>
                <c:pt idx="2549">
                  <c:v>39653.843396260127</c:v>
                </c:pt>
                <c:pt idx="2550">
                  <c:v>39696.456392293163</c:v>
                </c:pt>
                <c:pt idx="2551">
                  <c:v>40170.726677151375</c:v>
                </c:pt>
                <c:pt idx="2552">
                  <c:v>40188.886044248226</c:v>
                </c:pt>
                <c:pt idx="2553">
                  <c:v>40164.695441814692</c:v>
                </c:pt>
                <c:pt idx="2554">
                  <c:v>40712.193733117878</c:v>
                </c:pt>
                <c:pt idx="2555">
                  <c:v>40358.99262377368</c:v>
                </c:pt>
                <c:pt idx="2556">
                  <c:v>40424.372962986745</c:v>
                </c:pt>
                <c:pt idx="2557">
                  <c:v>39888.806288332395</c:v>
                </c:pt>
                <c:pt idx="2558">
                  <c:v>39877.65809461008</c:v>
                </c:pt>
                <c:pt idx="2559">
                  <c:v>39693.894167857223</c:v>
                </c:pt>
                <c:pt idx="2560">
                  <c:v>39672.982975653395</c:v>
                </c:pt>
                <c:pt idx="2561">
                  <c:v>39590.196093117062</c:v>
                </c:pt>
                <c:pt idx="2562">
                  <c:v>39916.115190460332</c:v>
                </c:pt>
                <c:pt idx="2563">
                  <c:v>40623.018190918803</c:v>
                </c:pt>
                <c:pt idx="2564">
                  <c:v>40352.966511079438</c:v>
                </c:pt>
                <c:pt idx="2565">
                  <c:v>39921.749561817152</c:v>
                </c:pt>
                <c:pt idx="2566">
                  <c:v>40174.349245430007</c:v>
                </c:pt>
                <c:pt idx="2567">
                  <c:v>40583.220247259313</c:v>
                </c:pt>
                <c:pt idx="2568">
                  <c:v>40397.860561957881</c:v>
                </c:pt>
                <c:pt idx="2569">
                  <c:v>40249.955257756694</c:v>
                </c:pt>
                <c:pt idx="2570">
                  <c:v>39509.52662043857</c:v>
                </c:pt>
                <c:pt idx="2571">
                  <c:v>38655.204791693803</c:v>
                </c:pt>
                <c:pt idx="2572">
                  <c:v>38795.482310596577</c:v>
                </c:pt>
                <c:pt idx="2573">
                  <c:v>38263.522962337265</c:v>
                </c:pt>
                <c:pt idx="2574">
                  <c:v>38773.272026974497</c:v>
                </c:pt>
                <c:pt idx="2575">
                  <c:v>39219.511388701038</c:v>
                </c:pt>
                <c:pt idx="2576">
                  <c:v>39351.612437527248</c:v>
                </c:pt>
                <c:pt idx="2577">
                  <c:v>39210.293627207793</c:v>
                </c:pt>
                <c:pt idx="2578">
                  <c:v>38533.57379525646</c:v>
                </c:pt>
                <c:pt idx="2579">
                  <c:v>38678.703271072802</c:v>
                </c:pt>
                <c:pt idx="2580">
                  <c:v>38635.058780736064</c:v>
                </c:pt>
                <c:pt idx="2581">
                  <c:v>39082.83737281771</c:v>
                </c:pt>
                <c:pt idx="2582">
                  <c:v>39005.011405233825</c:v>
                </c:pt>
                <c:pt idx="2583">
                  <c:v>39555.254110606642</c:v>
                </c:pt>
                <c:pt idx="2584">
                  <c:v>39630.359942896401</c:v>
                </c:pt>
                <c:pt idx="2585">
                  <c:v>40001.573754810073</c:v>
                </c:pt>
                <c:pt idx="2586">
                  <c:v>40413.435507836883</c:v>
                </c:pt>
                <c:pt idx="2587">
                  <c:v>40589.370682246386</c:v>
                </c:pt>
                <c:pt idx="2588">
                  <c:v>40579.835240122964</c:v>
                </c:pt>
                <c:pt idx="2589">
                  <c:v>40597.955537324837</c:v>
                </c:pt>
                <c:pt idx="2590">
                  <c:v>40725.064518932384</c:v>
                </c:pt>
                <c:pt idx="2591">
                  <c:v>40700.885291900915</c:v>
                </c:pt>
                <c:pt idx="2592">
                  <c:v>40816.595630300864</c:v>
                </c:pt>
                <c:pt idx="2593">
                  <c:v>40452.466280876622</c:v>
                </c:pt>
                <c:pt idx="2594">
                  <c:v>39888.303701718105</c:v>
                </c:pt>
                <c:pt idx="2595">
                  <c:v>39678.743002101139</c:v>
                </c:pt>
                <c:pt idx="2596">
                  <c:v>40028.670779316315</c:v>
                </c:pt>
                <c:pt idx="2597">
                  <c:v>39989.883424202038</c:v>
                </c:pt>
                <c:pt idx="2598">
                  <c:v>39983.624022780743</c:v>
                </c:pt>
                <c:pt idx="2599">
                  <c:v>39564.30767879769</c:v>
                </c:pt>
                <c:pt idx="2600">
                  <c:v>39719.052476649114</c:v>
                </c:pt>
                <c:pt idx="2601">
                  <c:v>39808.742672049964</c:v>
                </c:pt>
                <c:pt idx="2602">
                  <c:v>39791.107909778068</c:v>
                </c:pt>
                <c:pt idx="2603">
                  <c:v>39688.923091573219</c:v>
                </c:pt>
                <c:pt idx="2604">
                  <c:v>38807.925373936916</c:v>
                </c:pt>
                <c:pt idx="2605">
                  <c:v>38356.219187951538</c:v>
                </c:pt>
                <c:pt idx="2606">
                  <c:v>37977.705986688932</c:v>
                </c:pt>
                <c:pt idx="2607">
                  <c:v>38098.32669873321</c:v>
                </c:pt>
                <c:pt idx="2608">
                  <c:v>38670.884210310775</c:v>
                </c:pt>
                <c:pt idx="2609">
                  <c:v>38960.539907213177</c:v>
                </c:pt>
                <c:pt idx="2610">
                  <c:v>38263.441885628934</c:v>
                </c:pt>
                <c:pt idx="2611">
                  <c:v>37556.639184062602</c:v>
                </c:pt>
                <c:pt idx="2612">
                  <c:v>36074.533310900006</c:v>
                </c:pt>
                <c:pt idx="2613">
                  <c:v>36494.271215156768</c:v>
                </c:pt>
                <c:pt idx="2614">
                  <c:v>36665.299751947976</c:v>
                </c:pt>
                <c:pt idx="2615">
                  <c:v>36493.376695130937</c:v>
                </c:pt>
                <c:pt idx="2616">
                  <c:v>36142.687928399922</c:v>
                </c:pt>
                <c:pt idx="2617">
                  <c:v>35501.113734595623</c:v>
                </c:pt>
                <c:pt idx="2618">
                  <c:v>35945.175588354141</c:v>
                </c:pt>
                <c:pt idx="2619">
                  <c:v>36723.973698166978</c:v>
                </c:pt>
                <c:pt idx="2620">
                  <c:v>36423.700972121616</c:v>
                </c:pt>
                <c:pt idx="2621">
                  <c:v>36827.060999679023</c:v>
                </c:pt>
                <c:pt idx="2622">
                  <c:v>37045.153039423152</c:v>
                </c:pt>
                <c:pt idx="2623">
                  <c:v>37428.965606714541</c:v>
                </c:pt>
                <c:pt idx="2624">
                  <c:v>37508.913574263373</c:v>
                </c:pt>
                <c:pt idx="2625">
                  <c:v>38019.413987787833</c:v>
                </c:pt>
                <c:pt idx="2626">
                  <c:v>37928.743361017157</c:v>
                </c:pt>
                <c:pt idx="2627">
                  <c:v>37810.460151121559</c:v>
                </c:pt>
                <c:pt idx="2628">
                  <c:v>37892.008337634448</c:v>
                </c:pt>
                <c:pt idx="2629">
                  <c:v>37547.92572346091</c:v>
                </c:pt>
                <c:pt idx="2630">
                  <c:v>37759.434577438798</c:v>
                </c:pt>
                <c:pt idx="2631">
                  <c:v>38479.369478767076</c:v>
                </c:pt>
                <c:pt idx="2632">
                  <c:v>38517.025568541918</c:v>
                </c:pt>
                <c:pt idx="2633">
                  <c:v>38106.372217610202</c:v>
                </c:pt>
                <c:pt idx="2634">
                  <c:v>38247.990051460423</c:v>
                </c:pt>
                <c:pt idx="2635">
                  <c:v>37715.560291883674</c:v>
                </c:pt>
                <c:pt idx="2636">
                  <c:v>38056.949759109004</c:v>
                </c:pt>
                <c:pt idx="2637">
                  <c:v>38091.365538491191</c:v>
                </c:pt>
                <c:pt idx="2638">
                  <c:v>38184.243581179449</c:v>
                </c:pt>
                <c:pt idx="2639">
                  <c:v>38335.577843872503</c:v>
                </c:pt>
                <c:pt idx="2640">
                  <c:v>38303.40011642348</c:v>
                </c:pt>
                <c:pt idx="2641">
                  <c:v>38107.215603253346</c:v>
                </c:pt>
                <c:pt idx="2642">
                  <c:v>38320.240906307918</c:v>
                </c:pt>
                <c:pt idx="2643">
                  <c:v>38637.17079381489</c:v>
                </c:pt>
                <c:pt idx="2644">
                  <c:v>38544.910619660412</c:v>
                </c:pt>
                <c:pt idx="2645">
                  <c:v>38743.286052727875</c:v>
                </c:pt>
                <c:pt idx="2646">
                  <c:v>38535.754909868629</c:v>
                </c:pt>
                <c:pt idx="2647">
                  <c:v>38638.329476544364</c:v>
                </c:pt>
                <c:pt idx="2648">
                  <c:v>38369.124762636115</c:v>
                </c:pt>
                <c:pt idx="2649">
                  <c:v>38453.84046174978</c:v>
                </c:pt>
                <c:pt idx="2650">
                  <c:v>38009.339195421373</c:v>
                </c:pt>
                <c:pt idx="2651">
                  <c:v>38243.40404204806</c:v>
                </c:pt>
                <c:pt idx="2652">
                  <c:v>38217.735217046669</c:v>
                </c:pt>
                <c:pt idx="2653">
                  <c:v>38310.56014191595</c:v>
                </c:pt>
                <c:pt idx="2654">
                  <c:v>38289.760045549549</c:v>
                </c:pt>
                <c:pt idx="2655">
                  <c:v>38291.684270018151</c:v>
                </c:pt>
                <c:pt idx="2656">
                  <c:v>38136.176307595379</c:v>
                </c:pt>
                <c:pt idx="2657">
                  <c:v>37837.859094465843</c:v>
                </c:pt>
                <c:pt idx="2658">
                  <c:v>38041.037893404769</c:v>
                </c:pt>
                <c:pt idx="2659">
                  <c:v>37906.651532855882</c:v>
                </c:pt>
                <c:pt idx="2660">
                  <c:v>37884.246636534677</c:v>
                </c:pt>
                <c:pt idx="2661">
                  <c:v>37631.415630758514</c:v>
                </c:pt>
                <c:pt idx="2662">
                  <c:v>37474.33981773266</c:v>
                </c:pt>
                <c:pt idx="2663">
                  <c:v>37069.014425576992</c:v>
                </c:pt>
                <c:pt idx="2664">
                  <c:v>36907.101184432642</c:v>
                </c:pt>
                <c:pt idx="2665">
                  <c:v>36902.582002464194</c:v>
                </c:pt>
                <c:pt idx="2666">
                  <c:v>36885.083503766284</c:v>
                </c:pt>
                <c:pt idx="2667">
                  <c:v>37154.749564333593</c:v>
                </c:pt>
                <c:pt idx="2668">
                  <c:v>37297.854785611235</c:v>
                </c:pt>
                <c:pt idx="2669">
                  <c:v>37273.855192256866</c:v>
                </c:pt>
                <c:pt idx="2670">
                  <c:v>37374.768508110115</c:v>
                </c:pt>
                <c:pt idx="2671">
                  <c:v>37105.820341332335</c:v>
                </c:pt>
                <c:pt idx="2672">
                  <c:v>37057.498048483838</c:v>
                </c:pt>
                <c:pt idx="2673">
                  <c:v>36942.674742035328</c:v>
                </c:pt>
                <c:pt idx="2674">
                  <c:v>36874.897335233181</c:v>
                </c:pt>
                <c:pt idx="2675">
                  <c:v>37032.57478743609</c:v>
                </c:pt>
                <c:pt idx="2676">
                  <c:v>36839.913466439</c:v>
                </c:pt>
                <c:pt idx="2677">
                  <c:v>36752.684517248555</c:v>
                </c:pt>
                <c:pt idx="2678">
                  <c:v>36842.235122674247</c:v>
                </c:pt>
                <c:pt idx="2679">
                  <c:v>37024.217549175584</c:v>
                </c:pt>
                <c:pt idx="2680">
                  <c:v>37079.697582512177</c:v>
                </c:pt>
                <c:pt idx="2681">
                  <c:v>37114.092834807227</c:v>
                </c:pt>
                <c:pt idx="2682">
                  <c:v>37375.503014377995</c:v>
                </c:pt>
                <c:pt idx="2683">
                  <c:v>37345.025725845437</c:v>
                </c:pt>
                <c:pt idx="2684">
                  <c:v>37308.06473452504</c:v>
                </c:pt>
                <c:pt idx="2685">
                  <c:v>37219.22193766266</c:v>
                </c:pt>
                <c:pt idx="2686">
                  <c:v>37295.760766562118</c:v>
                </c:pt>
                <c:pt idx="2687">
                  <c:v>37487.404644618829</c:v>
                </c:pt>
                <c:pt idx="2688">
                  <c:v>37559.065209295535</c:v>
                </c:pt>
                <c:pt idx="2689">
                  <c:v>37559.389688591458</c:v>
                </c:pt>
                <c:pt idx="2690">
                  <c:v>37629.421630461613</c:v>
                </c:pt>
                <c:pt idx="2691">
                  <c:v>37772.395923393138</c:v>
                </c:pt>
                <c:pt idx="2692">
                  <c:v>37738.672001767896</c:v>
                </c:pt>
                <c:pt idx="2693">
                  <c:v>37585.000973344933</c:v>
                </c:pt>
                <c:pt idx="2694">
                  <c:v>37773.346535221448</c:v>
                </c:pt>
                <c:pt idx="2695">
                  <c:v>37906.571001310193</c:v>
                </c:pt>
                <c:pt idx="2696">
                  <c:v>37796.670725652526</c:v>
                </c:pt>
                <c:pt idx="2697">
                  <c:v>38020.645083800264</c:v>
                </c:pt>
                <c:pt idx="2698">
                  <c:v>38158.709085098184</c:v>
                </c:pt>
                <c:pt idx="2699">
                  <c:v>38209.250984654878</c:v>
                </c:pt>
                <c:pt idx="2700">
                  <c:v>37937.300550533524</c:v>
                </c:pt>
                <c:pt idx="2701">
                  <c:v>38141.79309008953</c:v>
                </c:pt>
                <c:pt idx="2702">
                  <c:v>38169.644115547613</c:v>
                </c:pt>
                <c:pt idx="2703">
                  <c:v>38202.35430980767</c:v>
                </c:pt>
                <c:pt idx="2704">
                  <c:v>38437.602570432711</c:v>
                </c:pt>
                <c:pt idx="2705">
                  <c:v>38246.704276896518</c:v>
                </c:pt>
                <c:pt idx="2706">
                  <c:v>38187.05625376141</c:v>
                </c:pt>
                <c:pt idx="2707">
                  <c:v>38124.171996423531</c:v>
                </c:pt>
                <c:pt idx="2708">
                  <c:v>38020.789561537604</c:v>
                </c:pt>
                <c:pt idx="2709">
                  <c:v>38213.882101058152</c:v>
                </c:pt>
                <c:pt idx="2710">
                  <c:v>38300.042130320304</c:v>
                </c:pt>
                <c:pt idx="2711">
                  <c:v>38454.233297765531</c:v>
                </c:pt>
                <c:pt idx="2712">
                  <c:v>38948.587727615457</c:v>
                </c:pt>
                <c:pt idx="2713">
                  <c:v>39190.216172728993</c:v>
                </c:pt>
                <c:pt idx="2714">
                  <c:v>39172.665526344972</c:v>
                </c:pt>
                <c:pt idx="2715">
                  <c:v>39297.650449542605</c:v>
                </c:pt>
                <c:pt idx="2716">
                  <c:v>39142.426671922833</c:v>
                </c:pt>
                <c:pt idx="2717">
                  <c:v>39225.294383958579</c:v>
                </c:pt>
                <c:pt idx="2718">
                  <c:v>39275.765504381066</c:v>
                </c:pt>
                <c:pt idx="2719">
                  <c:v>38785.324895003891</c:v>
                </c:pt>
                <c:pt idx="2720">
                  <c:v>38594.512683149493</c:v>
                </c:pt>
                <c:pt idx="2721">
                  <c:v>38449.056071578758</c:v>
                </c:pt>
                <c:pt idx="2722">
                  <c:v>38666.336420162232</c:v>
                </c:pt>
                <c:pt idx="2723">
                  <c:v>38736.249000458694</c:v>
                </c:pt>
                <c:pt idx="2724">
                  <c:v>38925.977905978245</c:v>
                </c:pt>
                <c:pt idx="2725">
                  <c:v>38748.146715775314</c:v>
                </c:pt>
                <c:pt idx="2726">
                  <c:v>38991.292107413727</c:v>
                </c:pt>
                <c:pt idx="2727">
                  <c:v>38928.422535545425</c:v>
                </c:pt>
                <c:pt idx="2728">
                  <c:v>38868.795225583395</c:v>
                </c:pt>
                <c:pt idx="2729">
                  <c:v>38967.826741003002</c:v>
                </c:pt>
                <c:pt idx="2730">
                  <c:v>39434.334936869935</c:v>
                </c:pt>
                <c:pt idx="2731">
                  <c:v>39502.582561114737</c:v>
                </c:pt>
                <c:pt idx="2732">
                  <c:v>39459.131040357155</c:v>
                </c:pt>
                <c:pt idx="2733">
                  <c:v>39674.67500686046</c:v>
                </c:pt>
                <c:pt idx="2734">
                  <c:v>39916.102448478057</c:v>
                </c:pt>
                <c:pt idx="2735">
                  <c:v>40414.869384919773</c:v>
                </c:pt>
                <c:pt idx="2736">
                  <c:v>40683.769791977233</c:v>
                </c:pt>
                <c:pt idx="2737">
                  <c:v>40870.109088764817</c:v>
                </c:pt>
                <c:pt idx="2738">
                  <c:v>40702.000229872065</c:v>
                </c:pt>
                <c:pt idx="2739">
                  <c:v>40720.015479254311</c:v>
                </c:pt>
                <c:pt idx="2740">
                  <c:v>40725.08292497533</c:v>
                </c:pt>
                <c:pt idx="2741">
                  <c:v>41008.490362634911</c:v>
                </c:pt>
                <c:pt idx="2742">
                  <c:v>41429.425472681083</c:v>
                </c:pt>
                <c:pt idx="2743">
                  <c:v>41581.71916514686</c:v>
                </c:pt>
                <c:pt idx="2744">
                  <c:v>41361.841233341816</c:v>
                </c:pt>
                <c:pt idx="2745">
                  <c:v>41944.524076938433</c:v>
                </c:pt>
                <c:pt idx="2746">
                  <c:v>41889.68263874016</c:v>
                </c:pt>
                <c:pt idx="2747">
                  <c:v>41655.255322601399</c:v>
                </c:pt>
                <c:pt idx="2748">
                  <c:v>41498.501866945924</c:v>
                </c:pt>
                <c:pt idx="2749">
                  <c:v>41641.054470274423</c:v>
                </c:pt>
                <c:pt idx="2750">
                  <c:v>41929.195290964417</c:v>
                </c:pt>
                <c:pt idx="2751">
                  <c:v>42403.351864258089</c:v>
                </c:pt>
                <c:pt idx="2752">
                  <c:v>42460.123191260733</c:v>
                </c:pt>
                <c:pt idx="2753">
                  <c:v>42376.160209680056</c:v>
                </c:pt>
                <c:pt idx="2754">
                  <c:v>42738.642411652923</c:v>
                </c:pt>
                <c:pt idx="2755">
                  <c:v>42772.751444568974</c:v>
                </c:pt>
                <c:pt idx="2756">
                  <c:v>42999.331410362676</c:v>
                </c:pt>
                <c:pt idx="2757">
                  <c:v>42905.656964160706</c:v>
                </c:pt>
                <c:pt idx="2758">
                  <c:v>42713.332939628606</c:v>
                </c:pt>
                <c:pt idx="2759">
                  <c:v>42220.212664494531</c:v>
                </c:pt>
                <c:pt idx="2760">
                  <c:v>41767.556558317941</c:v>
                </c:pt>
                <c:pt idx="2761">
                  <c:v>41678.788888008217</c:v>
                </c:pt>
                <c:pt idx="2762">
                  <c:v>42220.691060172867</c:v>
                </c:pt>
                <c:pt idx="2763">
                  <c:v>42393.872837265888</c:v>
                </c:pt>
                <c:pt idx="2764">
                  <c:v>42896.905704498466</c:v>
                </c:pt>
                <c:pt idx="2765">
                  <c:v>42712.712702783741</c:v>
                </c:pt>
                <c:pt idx="2766">
                  <c:v>42531.766124253852</c:v>
                </c:pt>
                <c:pt idx="2767">
                  <c:v>43054.143740886066</c:v>
                </c:pt>
                <c:pt idx="2768">
                  <c:v>43083.375662926985</c:v>
                </c:pt>
                <c:pt idx="2769">
                  <c:v>43258.108304473186</c:v>
                </c:pt>
                <c:pt idx="2770">
                  <c:v>43558.926935441959</c:v>
                </c:pt>
                <c:pt idx="2771">
                  <c:v>43853.258469926404</c:v>
                </c:pt>
                <c:pt idx="2772">
                  <c:v>43963.285141378132</c:v>
                </c:pt>
                <c:pt idx="2773">
                  <c:v>43855.079975947076</c:v>
                </c:pt>
                <c:pt idx="2774">
                  <c:v>44029.755667149351</c:v>
                </c:pt>
                <c:pt idx="2775">
                  <c:v>44170.475625243576</c:v>
                </c:pt>
                <c:pt idx="2776">
                  <c:v>43921.655508803829</c:v>
                </c:pt>
                <c:pt idx="2777">
                  <c:v>43239.69695915655</c:v>
                </c:pt>
                <c:pt idx="2778">
                  <c:v>42821.225696483343</c:v>
                </c:pt>
                <c:pt idx="2779">
                  <c:v>42659.749558413765</c:v>
                </c:pt>
                <c:pt idx="2780">
                  <c:v>42600.097784334539</c:v>
                </c:pt>
                <c:pt idx="2781">
                  <c:v>42744.069530941742</c:v>
                </c:pt>
                <c:pt idx="2782">
                  <c:v>42771.681334852125</c:v>
                </c:pt>
                <c:pt idx="2783">
                  <c:v>42978.657861034611</c:v>
                </c:pt>
                <c:pt idx="2784">
                  <c:v>42852.752814720538</c:v>
                </c:pt>
                <c:pt idx="2785">
                  <c:v>43020.93285355741</c:v>
                </c:pt>
                <c:pt idx="2786">
                  <c:v>42949.970400099046</c:v>
                </c:pt>
                <c:pt idx="2787">
                  <c:v>42875.781412778335</c:v>
                </c:pt>
                <c:pt idx="2788">
                  <c:v>42405.766374177823</c:v>
                </c:pt>
                <c:pt idx="2789">
                  <c:v>42598.172068598033</c:v>
                </c:pt>
                <c:pt idx="2790">
                  <c:v>42709.788190963227</c:v>
                </c:pt>
                <c:pt idx="2791">
                  <c:v>42700.236337821298</c:v>
                </c:pt>
                <c:pt idx="2792">
                  <c:v>43215.694619701084</c:v>
                </c:pt>
                <c:pt idx="2793">
                  <c:v>43248.125184596567</c:v>
                </c:pt>
                <c:pt idx="2794">
                  <c:v>43131.945574499681</c:v>
                </c:pt>
                <c:pt idx="2795">
                  <c:v>43532.653044430153</c:v>
                </c:pt>
                <c:pt idx="2796">
                  <c:v>43699.130092695879</c:v>
                </c:pt>
                <c:pt idx="2797">
                  <c:v>43884.977253170036</c:v>
                </c:pt>
                <c:pt idx="2798">
                  <c:v>43644.430208612175</c:v>
                </c:pt>
                <c:pt idx="2799">
                  <c:v>44096.745405556343</c:v>
                </c:pt>
                <c:pt idx="2800">
                  <c:v>44108.142774857253</c:v>
                </c:pt>
                <c:pt idx="2801">
                  <c:v>43951.58826136162</c:v>
                </c:pt>
                <c:pt idx="2802">
                  <c:v>43971.064038180928</c:v>
                </c:pt>
                <c:pt idx="2803">
                  <c:v>44218.225529089061</c:v>
                </c:pt>
                <c:pt idx="2804">
                  <c:v>44499.279632111822</c:v>
                </c:pt>
                <c:pt idx="2805">
                  <c:v>44883.654586329911</c:v>
                </c:pt>
                <c:pt idx="2806">
                  <c:v>45033.8808259301</c:v>
                </c:pt>
                <c:pt idx="2807">
                  <c:v>44841.805579376123</c:v>
                </c:pt>
                <c:pt idx="2808">
                  <c:v>44969.419435517593</c:v>
                </c:pt>
                <c:pt idx="2809">
                  <c:v>45176.133420427555</c:v>
                </c:pt>
                <c:pt idx="2810">
                  <c:v>45310.184503552933</c:v>
                </c:pt>
                <c:pt idx="2811">
                  <c:v>45131.040849183635</c:v>
                </c:pt>
                <c:pt idx="2812">
                  <c:v>45432.971528617418</c:v>
                </c:pt>
                <c:pt idx="2813">
                  <c:v>45928.590972794991</c:v>
                </c:pt>
                <c:pt idx="2814">
                  <c:v>46004.486535245247</c:v>
                </c:pt>
                <c:pt idx="2815">
                  <c:v>46141.71397024981</c:v>
                </c:pt>
                <c:pt idx="2816">
                  <c:v>45659.125048579881</c:v>
                </c:pt>
                <c:pt idx="2817">
                  <c:v>45794.74076198195</c:v>
                </c:pt>
                <c:pt idx="2818">
                  <c:v>46404.85379511286</c:v>
                </c:pt>
                <c:pt idx="2819">
                  <c:v>46348.378665045173</c:v>
                </c:pt>
                <c:pt idx="2820">
                  <c:v>46390.352699764328</c:v>
                </c:pt>
                <c:pt idx="2821">
                  <c:v>46135.384211836921</c:v>
                </c:pt>
                <c:pt idx="2822">
                  <c:v>46051.490396945046</c:v>
                </c:pt>
                <c:pt idx="2823">
                  <c:v>46036.991002611052</c:v>
                </c:pt>
                <c:pt idx="2824">
                  <c:v>45738.492890573201</c:v>
                </c:pt>
                <c:pt idx="2825">
                  <c:v>45357.722903169932</c:v>
                </c:pt>
                <c:pt idx="2826">
                  <c:v>45233.529293667561</c:v>
                </c:pt>
                <c:pt idx="2827">
                  <c:v>45294.892847806594</c:v>
                </c:pt>
                <c:pt idx="2828">
                  <c:v>45230.406077064363</c:v>
                </c:pt>
                <c:pt idx="2829">
                  <c:v>44851.319492391092</c:v>
                </c:pt>
                <c:pt idx="2830">
                  <c:v>44302.862766223472</c:v>
                </c:pt>
                <c:pt idx="2831">
                  <c:v>44017.402600372661</c:v>
                </c:pt>
                <c:pt idx="2832">
                  <c:v>43902.959907823402</c:v>
                </c:pt>
                <c:pt idx="2833">
                  <c:v>43912.73612395455</c:v>
                </c:pt>
                <c:pt idx="2834">
                  <c:v>43366.000796143388</c:v>
                </c:pt>
                <c:pt idx="2835">
                  <c:v>43932.286127953164</c:v>
                </c:pt>
                <c:pt idx="2836">
                  <c:v>44045.289824694039</c:v>
                </c:pt>
                <c:pt idx="2837">
                  <c:v>44056.672476958884</c:v>
                </c:pt>
                <c:pt idx="2838">
                  <c:v>43858.38349643226</c:v>
                </c:pt>
                <c:pt idx="2839">
                  <c:v>44031.051341985243</c:v>
                </c:pt>
                <c:pt idx="2840">
                  <c:v>44210.158200243728</c:v>
                </c:pt>
                <c:pt idx="2841">
                  <c:v>44548.908521524696</c:v>
                </c:pt>
                <c:pt idx="2842">
                  <c:v>44232.907639811056</c:v>
                </c:pt>
                <c:pt idx="2843">
                  <c:v>44499.067852397849</c:v>
                </c:pt>
                <c:pt idx="2844">
                  <c:v>44433.030824435824</c:v>
                </c:pt>
                <c:pt idx="2845">
                  <c:v>44215.426783015282</c:v>
                </c:pt>
                <c:pt idx="2846">
                  <c:v>43599.573202851963</c:v>
                </c:pt>
                <c:pt idx="2847">
                  <c:v>43088.565182549653</c:v>
                </c:pt>
                <c:pt idx="2848">
                  <c:v>42822.661335840283</c:v>
                </c:pt>
                <c:pt idx="2849">
                  <c:v>43348.384856684672</c:v>
                </c:pt>
                <c:pt idx="2850">
                  <c:v>42914.823178049235</c:v>
                </c:pt>
                <c:pt idx="2851">
                  <c:v>43598.495608792618</c:v>
                </c:pt>
                <c:pt idx="2852">
                  <c:v>43414.826251668026</c:v>
                </c:pt>
                <c:pt idx="2853">
                  <c:v>43632.561639738546</c:v>
                </c:pt>
                <c:pt idx="2854">
                  <c:v>43302.215223756175</c:v>
                </c:pt>
                <c:pt idx="2855">
                  <c:v>43205.617872854957</c:v>
                </c:pt>
                <c:pt idx="2856">
                  <c:v>42725.407037192395</c:v>
                </c:pt>
                <c:pt idx="2857">
                  <c:v>43212.30525172528</c:v>
                </c:pt>
                <c:pt idx="2858">
                  <c:v>43247.883370385542</c:v>
                </c:pt>
                <c:pt idx="2859">
                  <c:v>43243.166924058089</c:v>
                </c:pt>
                <c:pt idx="2860">
                  <c:v>43954.012995228084</c:v>
                </c:pt>
                <c:pt idx="2861">
                  <c:v>44018.569984650814</c:v>
                </c:pt>
                <c:pt idx="2862">
                  <c:v>44002.546648483753</c:v>
                </c:pt>
                <c:pt idx="2863">
                  <c:v>44025.199423870028</c:v>
                </c:pt>
                <c:pt idx="2864">
                  <c:v>43586.988717358719</c:v>
                </c:pt>
                <c:pt idx="2865">
                  <c:v>43667.662724195798</c:v>
                </c:pt>
                <c:pt idx="2866">
                  <c:v>43205.325234656753</c:v>
                </c:pt>
                <c:pt idx="2867">
                  <c:v>43103.936916493069</c:v>
                </c:pt>
                <c:pt idx="2868">
                  <c:v>43189.452601846853</c:v>
                </c:pt>
                <c:pt idx="2869">
                  <c:v>43262.073329842307</c:v>
                </c:pt>
                <c:pt idx="2870">
                  <c:v>43716.512680184096</c:v>
                </c:pt>
                <c:pt idx="2871">
                  <c:v>43752.056772798125</c:v>
                </c:pt>
                <c:pt idx="2872">
                  <c:v>43541.121513207938</c:v>
                </c:pt>
                <c:pt idx="2873">
                  <c:v>43757.0903343229</c:v>
                </c:pt>
                <c:pt idx="2874">
                  <c:v>43786.185795546196</c:v>
                </c:pt>
                <c:pt idx="2875">
                  <c:v>43625.205623786023</c:v>
                </c:pt>
                <c:pt idx="2876">
                  <c:v>43742.894066381297</c:v>
                </c:pt>
                <c:pt idx="2877">
                  <c:v>43960.436608530974</c:v>
                </c:pt>
                <c:pt idx="2878">
                  <c:v>43738.263111763117</c:v>
                </c:pt>
                <c:pt idx="2879">
                  <c:v>44021.824079080514</c:v>
                </c:pt>
                <c:pt idx="2880">
                  <c:v>44184.576834390216</c:v>
                </c:pt>
                <c:pt idx="2881">
                  <c:v>43996.23807022765</c:v>
                </c:pt>
                <c:pt idx="2882">
                  <c:v>44176.694807753258</c:v>
                </c:pt>
                <c:pt idx="2883">
                  <c:v>44200.935238526807</c:v>
                </c:pt>
                <c:pt idx="2884">
                  <c:v>44201.019546955547</c:v>
                </c:pt>
                <c:pt idx="2885">
                  <c:v>44194.662846857158</c:v>
                </c:pt>
                <c:pt idx="2886">
                  <c:v>44091.695618489779</c:v>
                </c:pt>
                <c:pt idx="2887">
                  <c:v>44020.937978969167</c:v>
                </c:pt>
                <c:pt idx="2888">
                  <c:v>44130.513074097871</c:v>
                </c:pt>
                <c:pt idx="2889">
                  <c:v>44352.781615427688</c:v>
                </c:pt>
                <c:pt idx="2890">
                  <c:v>44637.8232269328</c:v>
                </c:pt>
                <c:pt idx="2891">
                  <c:v>44911.575835852032</c:v>
                </c:pt>
                <c:pt idx="2892">
                  <c:v>44755.479784140669</c:v>
                </c:pt>
                <c:pt idx="2893">
                  <c:v>44737.836719158768</c:v>
                </c:pt>
                <c:pt idx="2894">
                  <c:v>44924.631537125133</c:v>
                </c:pt>
                <c:pt idx="2895">
                  <c:v>44486.856584523368</c:v>
                </c:pt>
                <c:pt idx="2896">
                  <c:v>44293.775177940501</c:v>
                </c:pt>
                <c:pt idx="2897">
                  <c:v>44343.752249418758</c:v>
                </c:pt>
                <c:pt idx="2898">
                  <c:v>44590.086669228789</c:v>
                </c:pt>
                <c:pt idx="2899">
                  <c:v>44477.494516121973</c:v>
                </c:pt>
                <c:pt idx="2900">
                  <c:v>44286.049287781396</c:v>
                </c:pt>
                <c:pt idx="2901">
                  <c:v>44393.956055892195</c:v>
                </c:pt>
                <c:pt idx="2902">
                  <c:v>44437.483610757561</c:v>
                </c:pt>
                <c:pt idx="2903">
                  <c:v>44255.714862434572</c:v>
                </c:pt>
                <c:pt idx="2904">
                  <c:v>44180.164628784092</c:v>
                </c:pt>
                <c:pt idx="2905">
                  <c:v>44516.555830165875</c:v>
                </c:pt>
                <c:pt idx="2906">
                  <c:v>44975.213229684305</c:v>
                </c:pt>
                <c:pt idx="2907">
                  <c:v>45266.501412952064</c:v>
                </c:pt>
                <c:pt idx="2908">
                  <c:v>45200.580211345172</c:v>
                </c:pt>
                <c:pt idx="2909">
                  <c:v>45390.479423429635</c:v>
                </c:pt>
                <c:pt idx="2910">
                  <c:v>45269.857485921777</c:v>
                </c:pt>
                <c:pt idx="2911">
                  <c:v>45158.896598445237</c:v>
                </c:pt>
                <c:pt idx="2912">
                  <c:v>45286.036616071018</c:v>
                </c:pt>
                <c:pt idx="2913">
                  <c:v>45656.078954738499</c:v>
                </c:pt>
                <c:pt idx="2914">
                  <c:v>45654.502732965062</c:v>
                </c:pt>
                <c:pt idx="2915">
                  <c:v>45807.349518972362</c:v>
                </c:pt>
                <c:pt idx="2916">
                  <c:v>45476.022072536878</c:v>
                </c:pt>
                <c:pt idx="2917">
                  <c:v>45538.790512982647</c:v>
                </c:pt>
                <c:pt idx="2918">
                  <c:v>45765.61194949635</c:v>
                </c:pt>
                <c:pt idx="2919">
                  <c:v>46188.636464050142</c:v>
                </c:pt>
                <c:pt idx="2920">
                  <c:v>46002.087881873129</c:v>
                </c:pt>
                <c:pt idx="2921">
                  <c:v>46267.467501869534</c:v>
                </c:pt>
                <c:pt idx="2922">
                  <c:v>46764.407361566562</c:v>
                </c:pt>
                <c:pt idx="2923">
                  <c:v>46902.700147066629</c:v>
                </c:pt>
                <c:pt idx="2924">
                  <c:v>46587.506418476994</c:v>
                </c:pt>
                <c:pt idx="2925">
                  <c:v>46153.341115435549</c:v>
                </c:pt>
                <c:pt idx="2926">
                  <c:v>46222.498066280059</c:v>
                </c:pt>
                <c:pt idx="2927">
                  <c:v>46807.788287898045</c:v>
                </c:pt>
                <c:pt idx="2928">
                  <c:v>47016.800920618385</c:v>
                </c:pt>
                <c:pt idx="2929">
                  <c:v>47336.737075371471</c:v>
                </c:pt>
                <c:pt idx="2930">
                  <c:v>47074.648685368586</c:v>
                </c:pt>
                <c:pt idx="2931">
                  <c:v>47175.915382059145</c:v>
                </c:pt>
                <c:pt idx="2932">
                  <c:v>46645.376273634109</c:v>
                </c:pt>
                <c:pt idx="2933">
                  <c:v>46682.347681066771</c:v>
                </c:pt>
                <c:pt idx="2934">
                  <c:v>46180.797663270096</c:v>
                </c:pt>
                <c:pt idx="2935">
                  <c:v>46206.530193146376</c:v>
                </c:pt>
                <c:pt idx="2936">
                  <c:v>46669.475676869879</c:v>
                </c:pt>
                <c:pt idx="2937">
                  <c:v>46306.210188522869</c:v>
                </c:pt>
                <c:pt idx="2938">
                  <c:v>45954.220899698186</c:v>
                </c:pt>
                <c:pt idx="2939">
                  <c:v>46208.185627341307</c:v>
                </c:pt>
                <c:pt idx="2940">
                  <c:v>45989.62032423199</c:v>
                </c:pt>
                <c:pt idx="2941">
                  <c:v>46071.603325977667</c:v>
                </c:pt>
                <c:pt idx="2942">
                  <c:v>45742.169620778739</c:v>
                </c:pt>
                <c:pt idx="2943">
                  <c:v>46497.496058200049</c:v>
                </c:pt>
                <c:pt idx="2944">
                  <c:v>47108.143975620107</c:v>
                </c:pt>
                <c:pt idx="2945">
                  <c:v>47368.443788538258</c:v>
                </c:pt>
                <c:pt idx="2946">
                  <c:v>47864.933133909872</c:v>
                </c:pt>
                <c:pt idx="2947">
                  <c:v>47866.49425192261</c:v>
                </c:pt>
                <c:pt idx="2948">
                  <c:v>47665.605529839006</c:v>
                </c:pt>
                <c:pt idx="2949">
                  <c:v>48195.773577367283</c:v>
                </c:pt>
                <c:pt idx="2950">
                  <c:v>47986.854032234871</c:v>
                </c:pt>
                <c:pt idx="2951">
                  <c:v>47599.618818075578</c:v>
                </c:pt>
                <c:pt idx="2952">
                  <c:v>47800.397178386665</c:v>
                </c:pt>
                <c:pt idx="2953">
                  <c:v>47837.302111666904</c:v>
                </c:pt>
                <c:pt idx="2954">
                  <c:v>48184.241692185715</c:v>
                </c:pt>
                <c:pt idx="2955">
                  <c:v>48026.76169826671</c:v>
                </c:pt>
                <c:pt idx="2956">
                  <c:v>48108.631228012397</c:v>
                </c:pt>
                <c:pt idx="2957">
                  <c:v>48150.33893828233</c:v>
                </c:pt>
                <c:pt idx="2958">
                  <c:v>47981.632931472246</c:v>
                </c:pt>
                <c:pt idx="2959">
                  <c:v>47751.905462139548</c:v>
                </c:pt>
                <c:pt idx="2960">
                  <c:v>48193.534360152255</c:v>
                </c:pt>
                <c:pt idx="2961">
                  <c:v>48016.814042641337</c:v>
                </c:pt>
                <c:pt idx="2962">
                  <c:v>48398.982485933433</c:v>
                </c:pt>
                <c:pt idx="2963">
                  <c:v>48954.563109016031</c:v>
                </c:pt>
                <c:pt idx="2964">
                  <c:v>48968.931585092498</c:v>
                </c:pt>
                <c:pt idx="2965">
                  <c:v>48699.072059243263</c:v>
                </c:pt>
                <c:pt idx="2966">
                  <c:v>48676.516080595844</c:v>
                </c:pt>
                <c:pt idx="2967">
                  <c:v>48002.051143833</c:v>
                </c:pt>
                <c:pt idx="2968">
                  <c:v>47311.576699071295</c:v>
                </c:pt>
                <c:pt idx="2969">
                  <c:v>47611.792049561431</c:v>
                </c:pt>
                <c:pt idx="2970">
                  <c:v>47480.100925678213</c:v>
                </c:pt>
                <c:pt idx="2971">
                  <c:v>47711.254544128024</c:v>
                </c:pt>
                <c:pt idx="2972">
                  <c:v>47236.010677831364</c:v>
                </c:pt>
                <c:pt idx="2973">
                  <c:v>46593.842653439657</c:v>
                </c:pt>
                <c:pt idx="2974">
                  <c:v>47062.587058987301</c:v>
                </c:pt>
                <c:pt idx="2975">
                  <c:v>46908.463958348591</c:v>
                </c:pt>
                <c:pt idx="2976">
                  <c:v>46154.010444227439</c:v>
                </c:pt>
                <c:pt idx="2977">
                  <c:v>46133.155429217062</c:v>
                </c:pt>
                <c:pt idx="2978">
                  <c:v>45361.125237606502</c:v>
                </c:pt>
                <c:pt idx="2979">
                  <c:v>45951.812231547803</c:v>
                </c:pt>
                <c:pt idx="2980">
                  <c:v>46528.013945768485</c:v>
                </c:pt>
                <c:pt idx="2981">
                  <c:v>46396.409721108168</c:v>
                </c:pt>
                <c:pt idx="2982">
                  <c:v>46462.211925363343</c:v>
                </c:pt>
                <c:pt idx="2983">
                  <c:v>46003.239456163006</c:v>
                </c:pt>
                <c:pt idx="2984">
                  <c:v>46446.165754593123</c:v>
                </c:pt>
                <c:pt idx="2985">
                  <c:v>46969.296093829689</c:v>
                </c:pt>
                <c:pt idx="2986">
                  <c:v>47179.486467577262</c:v>
                </c:pt>
                <c:pt idx="2987">
                  <c:v>47758.715867164094</c:v>
                </c:pt>
                <c:pt idx="2988">
                  <c:v>47952.819224211409</c:v>
                </c:pt>
                <c:pt idx="2989">
                  <c:v>47572.508598061468</c:v>
                </c:pt>
                <c:pt idx="2990">
                  <c:v>47643.064887975641</c:v>
                </c:pt>
                <c:pt idx="2991">
                  <c:v>47479.379740774144</c:v>
                </c:pt>
                <c:pt idx="2992">
                  <c:v>47583.624642091498</c:v>
                </c:pt>
                <c:pt idx="2993">
                  <c:v>47756.844996918706</c:v>
                </c:pt>
                <c:pt idx="2994">
                  <c:v>48002.242070986969</c:v>
                </c:pt>
                <c:pt idx="2995">
                  <c:v>47836.962718281451</c:v>
                </c:pt>
                <c:pt idx="2996">
                  <c:v>47493.641528718676</c:v>
                </c:pt>
                <c:pt idx="2997">
                  <c:v>47673.256941510532</c:v>
                </c:pt>
                <c:pt idx="2998">
                  <c:v>48277.912509789552</c:v>
                </c:pt>
                <c:pt idx="2999">
                  <c:v>48433.429673528517</c:v>
                </c:pt>
                <c:pt idx="3000">
                  <c:v>48640.259648541833</c:v>
                </c:pt>
                <c:pt idx="3001">
                  <c:v>48489.426347561603</c:v>
                </c:pt>
                <c:pt idx="3002">
                  <c:v>49021.801554534635</c:v>
                </c:pt>
                <c:pt idx="3003">
                  <c:v>48883.794913390244</c:v>
                </c:pt>
                <c:pt idx="3004">
                  <c:v>48705.706725794378</c:v>
                </c:pt>
                <c:pt idx="3005">
                  <c:v>48708.835976180759</c:v>
                </c:pt>
                <c:pt idx="3006">
                  <c:v>48580.475468988909</c:v>
                </c:pt>
                <c:pt idx="3007">
                  <c:v>49364.500929066773</c:v>
                </c:pt>
                <c:pt idx="3008">
                  <c:v>49513.518187106507</c:v>
                </c:pt>
                <c:pt idx="3009">
                  <c:v>49606.407333756011</c:v>
                </c:pt>
                <c:pt idx="3010">
                  <c:v>49926.96001518194</c:v>
                </c:pt>
                <c:pt idx="3011">
                  <c:v>49702.383918909916</c:v>
                </c:pt>
                <c:pt idx="3012">
                  <c:v>49658.984822128506</c:v>
                </c:pt>
                <c:pt idx="3013">
                  <c:v>49881.710547973897</c:v>
                </c:pt>
                <c:pt idx="3014">
                  <c:v>50360.915075970224</c:v>
                </c:pt>
                <c:pt idx="3015">
                  <c:v>50609.249724027264</c:v>
                </c:pt>
                <c:pt idx="3016">
                  <c:v>50671.62165579437</c:v>
                </c:pt>
                <c:pt idx="3017">
                  <c:v>50320.434927976312</c:v>
                </c:pt>
                <c:pt idx="3018">
                  <c:v>50483.793068813007</c:v>
                </c:pt>
                <c:pt idx="3019">
                  <c:v>50438.774231808151</c:v>
                </c:pt>
                <c:pt idx="3020">
                  <c:v>50576.472783805264</c:v>
                </c:pt>
                <c:pt idx="3021">
                  <c:v>50842.37795582637</c:v>
                </c:pt>
                <c:pt idx="3022">
                  <c:v>51008.900633240271</c:v>
                </c:pt>
                <c:pt idx="3023">
                  <c:v>51148.167707298206</c:v>
                </c:pt>
                <c:pt idx="3024">
                  <c:v>50886.790912740231</c:v>
                </c:pt>
                <c:pt idx="3025">
                  <c:v>51194.31298093556</c:v>
                </c:pt>
                <c:pt idx="3026">
                  <c:v>51245.425623593314</c:v>
                </c:pt>
                <c:pt idx="3027">
                  <c:v>50961.639147585192</c:v>
                </c:pt>
                <c:pt idx="3028">
                  <c:v>52470.863116133318</c:v>
                </c:pt>
                <c:pt idx="3029">
                  <c:v>53170.842206050598</c:v>
                </c:pt>
                <c:pt idx="3030">
                  <c:v>53103.316058152224</c:v>
                </c:pt>
                <c:pt idx="3031">
                  <c:v>53824.053118347991</c:v>
                </c:pt>
                <c:pt idx="3032">
                  <c:v>53966.383643168789</c:v>
                </c:pt>
                <c:pt idx="3033">
                  <c:v>53471.091610992655</c:v>
                </c:pt>
                <c:pt idx="3034">
                  <c:v>53885.761967823884</c:v>
                </c:pt>
                <c:pt idx="3035">
                  <c:v>53645.213876080132</c:v>
                </c:pt>
                <c:pt idx="3036">
                  <c:v>53660.982471161013</c:v>
                </c:pt>
                <c:pt idx="3037">
                  <c:v>52893.459751676601</c:v>
                </c:pt>
                <c:pt idx="3038">
                  <c:v>52313.396766173857</c:v>
                </c:pt>
                <c:pt idx="3039">
                  <c:v>53296.641350208971</c:v>
                </c:pt>
                <c:pt idx="3040">
                  <c:v>52319.394009024909</c:v>
                </c:pt>
                <c:pt idx="3041">
                  <c:v>53038.306735998995</c:v>
                </c:pt>
                <c:pt idx="3042">
                  <c:v>53380.80744337559</c:v>
                </c:pt>
                <c:pt idx="3043">
                  <c:v>53599.969917578077</c:v>
                </c:pt>
                <c:pt idx="3044">
                  <c:v>54339.583023897292</c:v>
                </c:pt>
                <c:pt idx="3045">
                  <c:v>54901.392312700802</c:v>
                </c:pt>
                <c:pt idx="3046">
                  <c:v>54740.965834456387</c:v>
                </c:pt>
                <c:pt idx="3047">
                  <c:v>55006.487811643339</c:v>
                </c:pt>
                <c:pt idx="3048">
                  <c:v>55183.924691590102</c:v>
                </c:pt>
                <c:pt idx="3049">
                  <c:v>54328.602098348885</c:v>
                </c:pt>
                <c:pt idx="3050">
                  <c:v>53913.642083346196</c:v>
                </c:pt>
                <c:pt idx="3051">
                  <c:v>54358.472771114735</c:v>
                </c:pt>
                <c:pt idx="3052">
                  <c:v>53729.00734490138</c:v>
                </c:pt>
                <c:pt idx="3053">
                  <c:v>53687.129019169959</c:v>
                </c:pt>
                <c:pt idx="3054">
                  <c:v>53851.7671087251</c:v>
                </c:pt>
                <c:pt idx="3055">
                  <c:v>53840.302988058495</c:v>
                </c:pt>
                <c:pt idx="3056">
                  <c:v>53191.733077940698</c:v>
                </c:pt>
                <c:pt idx="3057">
                  <c:v>53673.312387005826</c:v>
                </c:pt>
                <c:pt idx="3058">
                  <c:v>53623.439596552271</c:v>
                </c:pt>
                <c:pt idx="3059">
                  <c:v>54045.748405850973</c:v>
                </c:pt>
                <c:pt idx="3060">
                  <c:v>54047.083639338853</c:v>
                </c:pt>
                <c:pt idx="3061">
                  <c:v>54045.217728117968</c:v>
                </c:pt>
                <c:pt idx="3062">
                  <c:v>54345.834813904934</c:v>
                </c:pt>
                <c:pt idx="3063">
                  <c:v>54516.800044568641</c:v>
                </c:pt>
                <c:pt idx="3064">
                  <c:v>54713.358685031373</c:v>
                </c:pt>
                <c:pt idx="3065">
                  <c:v>54975.514936214378</c:v>
                </c:pt>
                <c:pt idx="3066">
                  <c:v>54376.735380647217</c:v>
                </c:pt>
                <c:pt idx="3067">
                  <c:v>55029.324711236302</c:v>
                </c:pt>
                <c:pt idx="3068">
                  <c:v>54832.211676123094</c:v>
                </c:pt>
                <c:pt idx="3069">
                  <c:v>54468.706711501756</c:v>
                </c:pt>
                <c:pt idx="3070">
                  <c:v>54252.426611448267</c:v>
                </c:pt>
                <c:pt idx="3071">
                  <c:v>53234.590565847524</c:v>
                </c:pt>
                <c:pt idx="3072">
                  <c:v>53234.352590495939</c:v>
                </c:pt>
                <c:pt idx="3073">
                  <c:v>53354.101839180643</c:v>
                </c:pt>
                <c:pt idx="3074">
                  <c:v>53848.190156374672</c:v>
                </c:pt>
                <c:pt idx="3075">
                  <c:v>54241.462063517021</c:v>
                </c:pt>
                <c:pt idx="3076">
                  <c:v>55060.217908009283</c:v>
                </c:pt>
                <c:pt idx="3077">
                  <c:v>55299.858314211837</c:v>
                </c:pt>
                <c:pt idx="3078">
                  <c:v>55349.134952102751</c:v>
                </c:pt>
                <c:pt idx="3079">
                  <c:v>55582.350746085249</c:v>
                </c:pt>
                <c:pt idx="3080">
                  <c:v>55791.558714231192</c:v>
                </c:pt>
                <c:pt idx="3081">
                  <c:v>55178.665188132429</c:v>
                </c:pt>
                <c:pt idx="3082">
                  <c:v>55480.633906407122</c:v>
                </c:pt>
                <c:pt idx="3083">
                  <c:v>55000.533685086237</c:v>
                </c:pt>
                <c:pt idx="3084">
                  <c:v>55294.49141481788</c:v>
                </c:pt>
                <c:pt idx="3085">
                  <c:v>55382.13594265889</c:v>
                </c:pt>
                <c:pt idx="3086">
                  <c:v>55060.401020341626</c:v>
                </c:pt>
                <c:pt idx="3087">
                  <c:v>55357.524171976809</c:v>
                </c:pt>
                <c:pt idx="3088">
                  <c:v>55974.427630984406</c:v>
                </c:pt>
                <c:pt idx="3089">
                  <c:v>55755.038038854596</c:v>
                </c:pt>
                <c:pt idx="3090">
                  <c:v>56534.972403773318</c:v>
                </c:pt>
                <c:pt idx="3091">
                  <c:v>57105.405219948472</c:v>
                </c:pt>
                <c:pt idx="3092">
                  <c:v>57416.795598028031</c:v>
                </c:pt>
                <c:pt idx="3093">
                  <c:v>57472.367637906631</c:v>
                </c:pt>
                <c:pt idx="3094">
                  <c:v>56843.702857699631</c:v>
                </c:pt>
                <c:pt idx="3095">
                  <c:v>56905.685166041549</c:v>
                </c:pt>
                <c:pt idx="3096">
                  <c:v>56361.807331923061</c:v>
                </c:pt>
                <c:pt idx="3097">
                  <c:v>56303.913713963469</c:v>
                </c:pt>
                <c:pt idx="3098">
                  <c:v>56338.73431079377</c:v>
                </c:pt>
                <c:pt idx="3099">
                  <c:v>56761.963151097785</c:v>
                </c:pt>
                <c:pt idx="3100">
                  <c:v>57733.394539377179</c:v>
                </c:pt>
                <c:pt idx="3101">
                  <c:v>58201.298322812007</c:v>
                </c:pt>
                <c:pt idx="3102">
                  <c:v>58151.3419648778</c:v>
                </c:pt>
                <c:pt idx="3103">
                  <c:v>58584.039053534405</c:v>
                </c:pt>
                <c:pt idx="3104">
                  <c:v>58369.465983001304</c:v>
                </c:pt>
                <c:pt idx="3105">
                  <c:v>58329.097193463043</c:v>
                </c:pt>
                <c:pt idx="3106">
                  <c:v>58801.693512640923</c:v>
                </c:pt>
                <c:pt idx="3107">
                  <c:v>58882.757319674092</c:v>
                </c:pt>
                <c:pt idx="3108">
                  <c:v>58812.014596504341</c:v>
                </c:pt>
                <c:pt idx="3109">
                  <c:v>59111.977573154894</c:v>
                </c:pt>
                <c:pt idx="3110">
                  <c:v>59958.365283724102</c:v>
                </c:pt>
                <c:pt idx="3111">
                  <c:v>59615.976807039697</c:v>
                </c:pt>
                <c:pt idx="3112">
                  <c:v>60051.6840232674</c:v>
                </c:pt>
                <c:pt idx="3113">
                  <c:v>60897.951882420311</c:v>
                </c:pt>
                <c:pt idx="3114">
                  <c:v>61092.351147337737</c:v>
                </c:pt>
                <c:pt idx="3115">
                  <c:v>61318.687334138507</c:v>
                </c:pt>
                <c:pt idx="3116">
                  <c:v>61054.586148043447</c:v>
                </c:pt>
                <c:pt idx="3117">
                  <c:v>60395.94303192653</c:v>
                </c:pt>
                <c:pt idx="3118">
                  <c:v>59414.680121712088</c:v>
                </c:pt>
                <c:pt idx="3119">
                  <c:v>58639.536845368704</c:v>
                </c:pt>
                <c:pt idx="3120">
                  <c:v>58496.955110023249</c:v>
                </c:pt>
                <c:pt idx="3121">
                  <c:v>56889.763152203392</c:v>
                </c:pt>
                <c:pt idx="3122">
                  <c:v>56469.351095638129</c:v>
                </c:pt>
                <c:pt idx="3123">
                  <c:v>56456.222038813663</c:v>
                </c:pt>
                <c:pt idx="3124">
                  <c:v>54954.672024447929</c:v>
                </c:pt>
                <c:pt idx="3125">
                  <c:v>55430.266554063259</c:v>
                </c:pt>
                <c:pt idx="3126">
                  <c:v>54926.923841728749</c:v>
                </c:pt>
                <c:pt idx="3127">
                  <c:v>55693.113445349685</c:v>
                </c:pt>
                <c:pt idx="3128">
                  <c:v>56357.055386842534</c:v>
                </c:pt>
                <c:pt idx="3129">
                  <c:v>55330.000516840606</c:v>
                </c:pt>
                <c:pt idx="3130">
                  <c:v>55684.151553447256</c:v>
                </c:pt>
                <c:pt idx="3131">
                  <c:v>56067.017532605467</c:v>
                </c:pt>
                <c:pt idx="3132">
                  <c:v>56545.651759914923</c:v>
                </c:pt>
                <c:pt idx="3133">
                  <c:v>55542.679665021053</c:v>
                </c:pt>
                <c:pt idx="3134">
                  <c:v>54613.21485545086</c:v>
                </c:pt>
                <c:pt idx="3135">
                  <c:v>54058.971248391019</c:v>
                </c:pt>
                <c:pt idx="3136">
                  <c:v>52754.479113550347</c:v>
                </c:pt>
                <c:pt idx="3137">
                  <c:v>53036.798994816534</c:v>
                </c:pt>
                <c:pt idx="3138">
                  <c:v>52351.775583917901</c:v>
                </c:pt>
                <c:pt idx="3139">
                  <c:v>51120.903404567143</c:v>
                </c:pt>
                <c:pt idx="3140">
                  <c:v>51802.282847981136</c:v>
                </c:pt>
                <c:pt idx="3141">
                  <c:v>53078.952303755847</c:v>
                </c:pt>
                <c:pt idx="3142">
                  <c:v>52882.404953649995</c:v>
                </c:pt>
                <c:pt idx="3143">
                  <c:v>52505.526734172432</c:v>
                </c:pt>
                <c:pt idx="3144">
                  <c:v>52645.75027070412</c:v>
                </c:pt>
                <c:pt idx="3145">
                  <c:v>53044.493026155804</c:v>
                </c:pt>
                <c:pt idx="3146">
                  <c:v>53068.194576811002</c:v>
                </c:pt>
                <c:pt idx="3147">
                  <c:v>52957.851598432804</c:v>
                </c:pt>
                <c:pt idx="3148">
                  <c:v>53077.295942051598</c:v>
                </c:pt>
                <c:pt idx="3149">
                  <c:v>52730.80574573898</c:v>
                </c:pt>
                <c:pt idx="3150">
                  <c:v>52923.646325042202</c:v>
                </c:pt>
                <c:pt idx="3151">
                  <c:v>54262.062277632765</c:v>
                </c:pt>
                <c:pt idx="3152">
                  <c:v>54826.582126199224</c:v>
                </c:pt>
                <c:pt idx="3153">
                  <c:v>55252.261659601216</c:v>
                </c:pt>
                <c:pt idx="3154">
                  <c:v>54522.867890451183</c:v>
                </c:pt>
                <c:pt idx="3155">
                  <c:v>54852.809777859416</c:v>
                </c:pt>
                <c:pt idx="3156">
                  <c:v>54764.772332351407</c:v>
                </c:pt>
                <c:pt idx="3157">
                  <c:v>54963.876701132598</c:v>
                </c:pt>
                <c:pt idx="3158">
                  <c:v>54969.954858707169</c:v>
                </c:pt>
                <c:pt idx="3159">
                  <c:v>54381.064358581789</c:v>
                </c:pt>
                <c:pt idx="3160">
                  <c:v>53744.363675016451</c:v>
                </c:pt>
                <c:pt idx="3161">
                  <c:v>53346.953781336379</c:v>
                </c:pt>
                <c:pt idx="3162">
                  <c:v>52866.635416821417</c:v>
                </c:pt>
                <c:pt idx="3163">
                  <c:v>52785.066933152229</c:v>
                </c:pt>
                <c:pt idx="3164">
                  <c:v>53649.227168892772</c:v>
                </c:pt>
                <c:pt idx="3165">
                  <c:v>53653.754022017107</c:v>
                </c:pt>
                <c:pt idx="3166">
                  <c:v>53568.977177946676</c:v>
                </c:pt>
                <c:pt idx="3167">
                  <c:v>54265.583165391981</c:v>
                </c:pt>
                <c:pt idx="3168">
                  <c:v>54461.439201861074</c:v>
                </c:pt>
                <c:pt idx="3169">
                  <c:v>54375.048481110112</c:v>
                </c:pt>
                <c:pt idx="3170">
                  <c:v>54896.161567562231</c:v>
                </c:pt>
                <c:pt idx="3171">
                  <c:v>55536.820891636286</c:v>
                </c:pt>
                <c:pt idx="3172">
                  <c:v>55416.91989138729</c:v>
                </c:pt>
                <c:pt idx="3173">
                  <c:v>55010.049766182892</c:v>
                </c:pt>
                <c:pt idx="3174">
                  <c:v>55570.925499355457</c:v>
                </c:pt>
                <c:pt idx="3175">
                  <c:v>55368.136688043356</c:v>
                </c:pt>
                <c:pt idx="3176">
                  <c:v>55721.72138237027</c:v>
                </c:pt>
                <c:pt idx="3177">
                  <c:v>55303.737885689923</c:v>
                </c:pt>
                <c:pt idx="3178">
                  <c:v>55266.759637608346</c:v>
                </c:pt>
                <c:pt idx="3179">
                  <c:v>55508.731816511136</c:v>
                </c:pt>
                <c:pt idx="3180">
                  <c:v>55451.027773459646</c:v>
                </c:pt>
                <c:pt idx="3181">
                  <c:v>55232.345937228973</c:v>
                </c:pt>
                <c:pt idx="3182">
                  <c:v>55389.821416901483</c:v>
                </c:pt>
                <c:pt idx="3183">
                  <c:v>56117.85500322927</c:v>
                </c:pt>
                <c:pt idx="3184">
                  <c:v>56617.937489937445</c:v>
                </c:pt>
                <c:pt idx="3185">
                  <c:v>56644.668692240884</c:v>
                </c:pt>
                <c:pt idx="3186">
                  <c:v>56577.375321749023</c:v>
                </c:pt>
                <c:pt idx="3187">
                  <c:v>56522.834927414231</c:v>
                </c:pt>
                <c:pt idx="3188">
                  <c:v>56410.932439827237</c:v>
                </c:pt>
                <c:pt idx="3189">
                  <c:v>56126.946191732888</c:v>
                </c:pt>
                <c:pt idx="3190">
                  <c:v>56153.689385071986</c:v>
                </c:pt>
                <c:pt idx="3191">
                  <c:v>55995.604516480918</c:v>
                </c:pt>
                <c:pt idx="3192">
                  <c:v>56172.117990348001</c:v>
                </c:pt>
                <c:pt idx="3193">
                  <c:v>56351.805666966087</c:v>
                </c:pt>
                <c:pt idx="3194">
                  <c:v>56592.021123794759</c:v>
                </c:pt>
                <c:pt idx="3195">
                  <c:v>56566.170712364976</c:v>
                </c:pt>
                <c:pt idx="3196">
                  <c:v>56878.049522149704</c:v>
                </c:pt>
                <c:pt idx="3197">
                  <c:v>57175.569793705326</c:v>
                </c:pt>
                <c:pt idx="3198">
                  <c:v>56332.520990119272</c:v>
                </c:pt>
                <c:pt idx="3199">
                  <c:v>55806.515681892517</c:v>
                </c:pt>
                <c:pt idx="3200">
                  <c:v>55873.080870318103</c:v>
                </c:pt>
                <c:pt idx="3201">
                  <c:v>55442.694472548959</c:v>
                </c:pt>
                <c:pt idx="3202">
                  <c:v>56003.011667914172</c:v>
                </c:pt>
                <c:pt idx="3203">
                  <c:v>55978.780867942689</c:v>
                </c:pt>
                <c:pt idx="3204">
                  <c:v>56131.331801391541</c:v>
                </c:pt>
                <c:pt idx="3205">
                  <c:v>55944.657098911724</c:v>
                </c:pt>
                <c:pt idx="3206">
                  <c:v>56227.783849317682</c:v>
                </c:pt>
                <c:pt idx="3207">
                  <c:v>56071.375093226212</c:v>
                </c:pt>
                <c:pt idx="3208">
                  <c:v>56305.113597519121</c:v>
                </c:pt>
                <c:pt idx="3209">
                  <c:v>56233.10680634225</c:v>
                </c:pt>
                <c:pt idx="3210">
                  <c:v>56099.005841376362</c:v>
                </c:pt>
                <c:pt idx="3211">
                  <c:v>56167.127167837949</c:v>
                </c:pt>
                <c:pt idx="3212">
                  <c:v>56429.488972024257</c:v>
                </c:pt>
                <c:pt idx="3213">
                  <c:v>56843.083982432487</c:v>
                </c:pt>
                <c:pt idx="3214">
                  <c:v>56900.027942677341</c:v>
                </c:pt>
                <c:pt idx="3215">
                  <c:v>56765.926710358246</c:v>
                </c:pt>
                <c:pt idx="3216">
                  <c:v>56912.018737112034</c:v>
                </c:pt>
                <c:pt idx="3217">
                  <c:v>56881.399716492582</c:v>
                </c:pt>
                <c:pt idx="3218">
                  <c:v>57317.193346826403</c:v>
                </c:pt>
                <c:pt idx="3219">
                  <c:v>57600.145043545454</c:v>
                </c:pt>
                <c:pt idx="3220">
                  <c:v>57249.566316930177</c:v>
                </c:pt>
                <c:pt idx="3221">
                  <c:v>57153.680690874193</c:v>
                </c:pt>
                <c:pt idx="3222">
                  <c:v>57368.168598403921</c:v>
                </c:pt>
                <c:pt idx="3223">
                  <c:v>57291.384204235859</c:v>
                </c:pt>
                <c:pt idx="3224">
                  <c:v>57805.057392521972</c:v>
                </c:pt>
                <c:pt idx="3225">
                  <c:v>57884.226268106744</c:v>
                </c:pt>
                <c:pt idx="3226">
                  <c:v>58162.315416702622</c:v>
                </c:pt>
                <c:pt idx="3227">
                  <c:v>57837.263025054388</c:v>
                </c:pt>
                <c:pt idx="3228">
                  <c:v>57984.848134530082</c:v>
                </c:pt>
                <c:pt idx="3229">
                  <c:v>58239.036192969237</c:v>
                </c:pt>
                <c:pt idx="3230">
                  <c:v>58337.270341964148</c:v>
                </c:pt>
                <c:pt idx="3231">
                  <c:v>58488.005006682026</c:v>
                </c:pt>
                <c:pt idx="3232">
                  <c:v>58562.357492853967</c:v>
                </c:pt>
                <c:pt idx="3233">
                  <c:v>58854.674866277135</c:v>
                </c:pt>
                <c:pt idx="3234">
                  <c:v>59150.153972664128</c:v>
                </c:pt>
                <c:pt idx="3235">
                  <c:v>58756.74722889738</c:v>
                </c:pt>
                <c:pt idx="3236">
                  <c:v>58668.812393281172</c:v>
                </c:pt>
                <c:pt idx="3237">
                  <c:v>58786.097142808139</c:v>
                </c:pt>
                <c:pt idx="3238">
                  <c:v>58626.583557921324</c:v>
                </c:pt>
                <c:pt idx="3239">
                  <c:v>58656.373406192732</c:v>
                </c:pt>
                <c:pt idx="3240">
                  <c:v>58558.910074124316</c:v>
                </c:pt>
                <c:pt idx="3241">
                  <c:v>59263.107326001089</c:v>
                </c:pt>
                <c:pt idx="3242">
                  <c:v>59513.955435056836</c:v>
                </c:pt>
                <c:pt idx="3243">
                  <c:v>59449.872291393287</c:v>
                </c:pt>
                <c:pt idx="3244">
                  <c:v>59101.108454589754</c:v>
                </c:pt>
                <c:pt idx="3245">
                  <c:v>59394.875770619372</c:v>
                </c:pt>
                <c:pt idx="3246">
                  <c:v>59300.587287576578</c:v>
                </c:pt>
                <c:pt idx="3247">
                  <c:v>59762.894295768419</c:v>
                </c:pt>
                <c:pt idx="3248">
                  <c:v>59770.372252653215</c:v>
                </c:pt>
                <c:pt idx="3249">
                  <c:v>59785.800347289543</c:v>
                </c:pt>
                <c:pt idx="3250">
                  <c:v>59677.20027223511</c:v>
                </c:pt>
                <c:pt idx="3251">
                  <c:v>59441.404816885472</c:v>
                </c:pt>
                <c:pt idx="3252">
                  <c:v>59644.460101832454</c:v>
                </c:pt>
                <c:pt idx="3253">
                  <c:v>60101.889378023603</c:v>
                </c:pt>
                <c:pt idx="3254">
                  <c:v>59996.472823780598</c:v>
                </c:pt>
                <c:pt idx="3255">
                  <c:v>59306.011227810741</c:v>
                </c:pt>
                <c:pt idx="3256">
                  <c:v>59553.556139095679</c:v>
                </c:pt>
                <c:pt idx="3257">
                  <c:v>60435.376510561648</c:v>
                </c:pt>
                <c:pt idx="3258">
                  <c:v>60589.075913042936</c:v>
                </c:pt>
                <c:pt idx="3259">
                  <c:v>60486.839541845671</c:v>
                </c:pt>
                <c:pt idx="3260">
                  <c:v>60963.203430441929</c:v>
                </c:pt>
                <c:pt idx="3261">
                  <c:v>61242.438035251602</c:v>
                </c:pt>
                <c:pt idx="3262">
                  <c:v>61213.303354142583</c:v>
                </c:pt>
                <c:pt idx="3263">
                  <c:v>61150.793674642598</c:v>
                </c:pt>
                <c:pt idx="3264">
                  <c:v>61213.844761342574</c:v>
                </c:pt>
                <c:pt idx="3265">
                  <c:v>61168.821183772961</c:v>
                </c:pt>
                <c:pt idx="3266">
                  <c:v>61095.194803060593</c:v>
                </c:pt>
                <c:pt idx="3267">
                  <c:v>61304.44363179044</c:v>
                </c:pt>
                <c:pt idx="3268">
                  <c:v>61829.909606663467</c:v>
                </c:pt>
                <c:pt idx="3269">
                  <c:v>61786.459719943479</c:v>
                </c:pt>
                <c:pt idx="3270">
                  <c:v>61542.799461429298</c:v>
                </c:pt>
                <c:pt idx="3271">
                  <c:v>61615.354919669313</c:v>
                </c:pt>
                <c:pt idx="3272">
                  <c:v>61776.88283407945</c:v>
                </c:pt>
                <c:pt idx="3273">
                  <c:v>61696.897397329332</c:v>
                </c:pt>
                <c:pt idx="3274">
                  <c:v>61515.235816732165</c:v>
                </c:pt>
                <c:pt idx="3275">
                  <c:v>61819.735023571702</c:v>
                </c:pt>
                <c:pt idx="3276">
                  <c:v>62327.562350301647</c:v>
                </c:pt>
                <c:pt idx="3277">
                  <c:v>62347.651118831593</c:v>
                </c:pt>
                <c:pt idx="3278">
                  <c:v>62202.528588405221</c:v>
                </c:pt>
                <c:pt idx="3279">
                  <c:v>62614.979924016945</c:v>
                </c:pt>
                <c:pt idx="3280">
                  <c:v>62431.735294147889</c:v>
                </c:pt>
                <c:pt idx="3281">
                  <c:v>61379.653007087625</c:v>
                </c:pt>
                <c:pt idx="3282">
                  <c:v>61517.307507948673</c:v>
                </c:pt>
                <c:pt idx="3283">
                  <c:v>61346.825888751511</c:v>
                </c:pt>
                <c:pt idx="3284">
                  <c:v>60849.181382665964</c:v>
                </c:pt>
                <c:pt idx="3285">
                  <c:v>61207.595440424207</c:v>
                </c:pt>
                <c:pt idx="3286">
                  <c:v>61993.188071776538</c:v>
                </c:pt>
                <c:pt idx="3287">
                  <c:v>62021.221014492228</c:v>
                </c:pt>
                <c:pt idx="3288">
                  <c:v>62028.607850685999</c:v>
                </c:pt>
                <c:pt idx="3289">
                  <c:v>61921.661509516576</c:v>
                </c:pt>
                <c:pt idx="3290">
                  <c:v>62521.336993385346</c:v>
                </c:pt>
                <c:pt idx="3291">
                  <c:v>62417.556535987198</c:v>
                </c:pt>
                <c:pt idx="3292">
                  <c:v>62944.135238478739</c:v>
                </c:pt>
                <c:pt idx="3293">
                  <c:v>63411.931494925127</c:v>
                </c:pt>
                <c:pt idx="3294">
                  <c:v>62461.89742865166</c:v>
                </c:pt>
                <c:pt idx="3295">
                  <c:v>62296.215717255895</c:v>
                </c:pt>
                <c:pt idx="3296">
                  <c:v>62228.974677047292</c:v>
                </c:pt>
                <c:pt idx="3297">
                  <c:v>62736.418399437745</c:v>
                </c:pt>
                <c:pt idx="3298">
                  <c:v>62804.100738387402</c:v>
                </c:pt>
                <c:pt idx="3299">
                  <c:v>63546.425557038325</c:v>
                </c:pt>
                <c:pt idx="3300">
                  <c:v>63514.072021934968</c:v>
                </c:pt>
                <c:pt idx="3301">
                  <c:v>63334.102094561851</c:v>
                </c:pt>
                <c:pt idx="3302">
                  <c:v>63774.755880980541</c:v>
                </c:pt>
                <c:pt idx="3303">
                  <c:v>63970.952493007178</c:v>
                </c:pt>
                <c:pt idx="3304">
                  <c:v>63713.215679680354</c:v>
                </c:pt>
                <c:pt idx="3305">
                  <c:v>63350.749523957296</c:v>
                </c:pt>
                <c:pt idx="3306">
                  <c:v>63047.028209387747</c:v>
                </c:pt>
                <c:pt idx="3307">
                  <c:v>63790.726114047226</c:v>
                </c:pt>
                <c:pt idx="3308">
                  <c:v>64720.041707326949</c:v>
                </c:pt>
                <c:pt idx="3309">
                  <c:v>64868.558923860641</c:v>
                </c:pt>
                <c:pt idx="3310">
                  <c:v>64829.822915672201</c:v>
                </c:pt>
                <c:pt idx="3311">
                  <c:v>64959.284948858483</c:v>
                </c:pt>
                <c:pt idx="3312">
                  <c:v>64638.116652879071</c:v>
                </c:pt>
                <c:pt idx="3313">
                  <c:v>64926.24017255209</c:v>
                </c:pt>
                <c:pt idx="3314">
                  <c:v>65096.936459849778</c:v>
                </c:pt>
                <c:pt idx="3315">
                  <c:v>65199.400084267829</c:v>
                </c:pt>
                <c:pt idx="3316">
                  <c:v>62420.816326662818</c:v>
                </c:pt>
                <c:pt idx="3317">
                  <c:v>62575.716772929823</c:v>
                </c:pt>
                <c:pt idx="3318">
                  <c:v>61912.042607125921</c:v>
                </c:pt>
                <c:pt idx="3319">
                  <c:v>61105.646652050411</c:v>
                </c:pt>
                <c:pt idx="3320">
                  <c:v>59850.397006263884</c:v>
                </c:pt>
                <c:pt idx="3321">
                  <c:v>61543.975669932253</c:v>
                </c:pt>
                <c:pt idx="3322">
                  <c:v>61405.442548283594</c:v>
                </c:pt>
                <c:pt idx="3323">
                  <c:v>62302.635162729734</c:v>
                </c:pt>
                <c:pt idx="3324">
                  <c:v>62438.469301786907</c:v>
                </c:pt>
                <c:pt idx="3325">
                  <c:v>62815.363045661594</c:v>
                </c:pt>
                <c:pt idx="3326">
                  <c:v>61415.993479737044</c:v>
                </c:pt>
                <c:pt idx="3327">
                  <c:v>61440.832958305749</c:v>
                </c:pt>
                <c:pt idx="3328">
                  <c:v>61912.870599786213</c:v>
                </c:pt>
                <c:pt idx="3329">
                  <c:v>61844.131165464147</c:v>
                </c:pt>
                <c:pt idx="3330">
                  <c:v>62756.948601996584</c:v>
                </c:pt>
                <c:pt idx="3331">
                  <c:v>63162.29464631647</c:v>
                </c:pt>
                <c:pt idx="3332">
                  <c:v>64140.013581166342</c:v>
                </c:pt>
                <c:pt idx="3333">
                  <c:v>64394.657360161262</c:v>
                </c:pt>
                <c:pt idx="3334">
                  <c:v>64452.682813509033</c:v>
                </c:pt>
                <c:pt idx="3335">
                  <c:v>64478.995488600725</c:v>
                </c:pt>
                <c:pt idx="3336">
                  <c:v>64135.912698921951</c:v>
                </c:pt>
                <c:pt idx="3337">
                  <c:v>63759.561756643845</c:v>
                </c:pt>
                <c:pt idx="3338">
                  <c:v>64240.867901549551</c:v>
                </c:pt>
                <c:pt idx="3339">
                  <c:v>64108.66237130548</c:v>
                </c:pt>
                <c:pt idx="3340">
                  <c:v>64421.89611561261</c:v>
                </c:pt>
                <c:pt idx="3341">
                  <c:v>65044.203965457928</c:v>
                </c:pt>
                <c:pt idx="3342">
                  <c:v>65270.205915168692</c:v>
                </c:pt>
                <c:pt idx="3343">
                  <c:v>65504.117198588596</c:v>
                </c:pt>
                <c:pt idx="3344">
                  <c:v>65381.400064301204</c:v>
                </c:pt>
                <c:pt idx="3345">
                  <c:v>65938.608445078644</c:v>
                </c:pt>
                <c:pt idx="3346">
                  <c:v>65638.383178341901</c:v>
                </c:pt>
                <c:pt idx="3347">
                  <c:v>66029.142322561238</c:v>
                </c:pt>
                <c:pt idx="3348">
                  <c:v>66150.471277193021</c:v>
                </c:pt>
                <c:pt idx="3349">
                  <c:v>66962.707974617573</c:v>
                </c:pt>
                <c:pt idx="3350">
                  <c:v>66798.765322661013</c:v>
                </c:pt>
                <c:pt idx="3351">
                  <c:v>66793.29005225045</c:v>
                </c:pt>
                <c:pt idx="3352">
                  <c:v>66451.899686937162</c:v>
                </c:pt>
                <c:pt idx="3353">
                  <c:v>67259.260276728353</c:v>
                </c:pt>
                <c:pt idx="3354">
                  <c:v>66762.606196107474</c:v>
                </c:pt>
                <c:pt idx="3355">
                  <c:v>66677.915489583538</c:v>
                </c:pt>
                <c:pt idx="3356">
                  <c:v>67391.711544231046</c:v>
                </c:pt>
                <c:pt idx="3357">
                  <c:v>66884.014418962906</c:v>
                </c:pt>
                <c:pt idx="3358">
                  <c:v>66728.04001774166</c:v>
                </c:pt>
                <c:pt idx="3359">
                  <c:v>66177.629532732986</c:v>
                </c:pt>
                <c:pt idx="3360">
                  <c:v>66295.73403450739</c:v>
                </c:pt>
                <c:pt idx="3361">
                  <c:v>66966.651163534363</c:v>
                </c:pt>
                <c:pt idx="3362">
                  <c:v>67198.765265611321</c:v>
                </c:pt>
                <c:pt idx="3363">
                  <c:v>67682.704228159448</c:v>
                </c:pt>
                <c:pt idx="3364">
                  <c:v>67951.206082150384</c:v>
                </c:pt>
                <c:pt idx="3365">
                  <c:v>67391.363771071687</c:v>
                </c:pt>
                <c:pt idx="3366">
                  <c:v>67822.9823062512</c:v>
                </c:pt>
                <c:pt idx="3367">
                  <c:v>66580.613825526467</c:v>
                </c:pt>
                <c:pt idx="3368">
                  <c:v>67612.426495828651</c:v>
                </c:pt>
                <c:pt idx="3369">
                  <c:v>67344.051231172998</c:v>
                </c:pt>
                <c:pt idx="3370">
                  <c:v>67374.980233611903</c:v>
                </c:pt>
                <c:pt idx="3371">
                  <c:v>67757.436918350169</c:v>
                </c:pt>
                <c:pt idx="3372">
                  <c:v>67495.417834875232</c:v>
                </c:pt>
                <c:pt idx="3373">
                  <c:v>67980.762138439575</c:v>
                </c:pt>
                <c:pt idx="3374">
                  <c:v>67878.666999870693</c:v>
                </c:pt>
                <c:pt idx="3375">
                  <c:v>67923.821062528019</c:v>
                </c:pt>
                <c:pt idx="3376">
                  <c:v>68070.296416564233</c:v>
                </c:pt>
                <c:pt idx="3377">
                  <c:v>67251.045820556115</c:v>
                </c:pt>
                <c:pt idx="3378">
                  <c:v>67742.646665920154</c:v>
                </c:pt>
                <c:pt idx="3379">
                  <c:v>67873.282537815714</c:v>
                </c:pt>
                <c:pt idx="3380">
                  <c:v>68130.547436276189</c:v>
                </c:pt>
                <c:pt idx="3381">
                  <c:v>68460.608938207486</c:v>
                </c:pt>
                <c:pt idx="3382">
                  <c:v>69192.696009016683</c:v>
                </c:pt>
                <c:pt idx="3383">
                  <c:v>69282.110401675964</c:v>
                </c:pt>
                <c:pt idx="3384">
                  <c:v>68997.987414468182</c:v>
                </c:pt>
                <c:pt idx="3385">
                  <c:v>68096.629383955456</c:v>
                </c:pt>
                <c:pt idx="3386">
                  <c:v>66924.700974858875</c:v>
                </c:pt>
                <c:pt idx="3387">
                  <c:v>67613.983704873506</c:v>
                </c:pt>
                <c:pt idx="3388">
                  <c:v>67750.912854732916</c:v>
                </c:pt>
                <c:pt idx="3389">
                  <c:v>66876.624824706043</c:v>
                </c:pt>
                <c:pt idx="3390">
                  <c:v>67777.883088723756</c:v>
                </c:pt>
                <c:pt idx="3391">
                  <c:v>68378.428143876808</c:v>
                </c:pt>
                <c:pt idx="3392">
                  <c:v>69211.53305129084</c:v>
                </c:pt>
                <c:pt idx="3393">
                  <c:v>69357.87672486181</c:v>
                </c:pt>
                <c:pt idx="3394">
                  <c:v>69444.08613896856</c:v>
                </c:pt>
                <c:pt idx="3395">
                  <c:v>68780.34655196956</c:v>
                </c:pt>
                <c:pt idx="3396">
                  <c:v>69236.781867255588</c:v>
                </c:pt>
                <c:pt idx="3397">
                  <c:v>68524.051657217176</c:v>
                </c:pt>
                <c:pt idx="3398">
                  <c:v>68252.74703833228</c:v>
                </c:pt>
                <c:pt idx="3399">
                  <c:v>67979.879168553627</c:v>
                </c:pt>
                <c:pt idx="3400">
                  <c:v>68439.442346011114</c:v>
                </c:pt>
                <c:pt idx="3401">
                  <c:v>68525.662017057461</c:v>
                </c:pt>
                <c:pt idx="3402">
                  <c:v>68830.160624636497</c:v>
                </c:pt>
                <c:pt idx="3403">
                  <c:v>69797.379171619075</c:v>
                </c:pt>
                <c:pt idx="3404">
                  <c:v>70199.876229736736</c:v>
                </c:pt>
                <c:pt idx="3405">
                  <c:v>70229.084915022206</c:v>
                </c:pt>
                <c:pt idx="3406">
                  <c:v>70669.496591609975</c:v>
                </c:pt>
                <c:pt idx="3407">
                  <c:v>70972.287041697913</c:v>
                </c:pt>
                <c:pt idx="3408">
                  <c:v>70190.182244237876</c:v>
                </c:pt>
                <c:pt idx="3409">
                  <c:v>70655.85169947207</c:v>
                </c:pt>
                <c:pt idx="3410">
                  <c:v>71896.345615520215</c:v>
                </c:pt>
                <c:pt idx="3411">
                  <c:v>72058.31725821174</c:v>
                </c:pt>
                <c:pt idx="3412">
                  <c:v>71700.052361271766</c:v>
                </c:pt>
                <c:pt idx="3413">
                  <c:v>71585.313435134449</c:v>
                </c:pt>
                <c:pt idx="3414">
                  <c:v>71288.753284257182</c:v>
                </c:pt>
                <c:pt idx="3415">
                  <c:v>71836.50362091267</c:v>
                </c:pt>
                <c:pt idx="3416">
                  <c:v>71377.110692759699</c:v>
                </c:pt>
                <c:pt idx="3417">
                  <c:v>72180.935276582546</c:v>
                </c:pt>
                <c:pt idx="3418">
                  <c:v>70711.363988185156</c:v>
                </c:pt>
                <c:pt idx="3419">
                  <c:v>70897.043762179237</c:v>
                </c:pt>
                <c:pt idx="3420">
                  <c:v>68262.573609164756</c:v>
                </c:pt>
                <c:pt idx="3421">
                  <c:v>67196.380503276872</c:v>
                </c:pt>
                <c:pt idx="3422">
                  <c:v>68736.8064439351</c:v>
                </c:pt>
                <c:pt idx="3423">
                  <c:v>68468.887742097519</c:v>
                </c:pt>
                <c:pt idx="3424">
                  <c:v>67967.062532029202</c:v>
                </c:pt>
                <c:pt idx="3425">
                  <c:v>68296.62505952004</c:v>
                </c:pt>
                <c:pt idx="3426">
                  <c:v>66467.249900217823</c:v>
                </c:pt>
                <c:pt idx="3427">
                  <c:v>67795.659347053675</c:v>
                </c:pt>
                <c:pt idx="3428">
                  <c:v>67831.247308331411</c:v>
                </c:pt>
                <c:pt idx="3429">
                  <c:v>69194.285327360951</c:v>
                </c:pt>
                <c:pt idx="3430">
                  <c:v>66925.821953558348</c:v>
                </c:pt>
                <c:pt idx="3431">
                  <c:v>66236.128410946287</c:v>
                </c:pt>
                <c:pt idx="3432">
                  <c:v>66459.801093037386</c:v>
                </c:pt>
                <c:pt idx="3433">
                  <c:v>65262.965157156221</c:v>
                </c:pt>
                <c:pt idx="3434">
                  <c:v>63589.044747688713</c:v>
                </c:pt>
                <c:pt idx="3435">
                  <c:v>62735.245686646638</c:v>
                </c:pt>
                <c:pt idx="3436">
                  <c:v>63897.476826849685</c:v>
                </c:pt>
                <c:pt idx="3437">
                  <c:v>64239.680533425781</c:v>
                </c:pt>
                <c:pt idx="3438">
                  <c:v>64164.791625949118</c:v>
                </c:pt>
                <c:pt idx="3439">
                  <c:v>65593.831828447888</c:v>
                </c:pt>
                <c:pt idx="3440">
                  <c:v>65905.927333771731</c:v>
                </c:pt>
                <c:pt idx="3441">
                  <c:v>66856.17763643252</c:v>
                </c:pt>
                <c:pt idx="3442">
                  <c:v>66736.979792489219</c:v>
                </c:pt>
                <c:pt idx="3443">
                  <c:v>65363.638442265808</c:v>
                </c:pt>
                <c:pt idx="3444">
                  <c:v>66923.48798113376</c:v>
                </c:pt>
                <c:pt idx="3445">
                  <c:v>66575.282977493684</c:v>
                </c:pt>
                <c:pt idx="3446">
                  <c:v>67722.767621223495</c:v>
                </c:pt>
                <c:pt idx="3447">
                  <c:v>68241.604763121475</c:v>
                </c:pt>
                <c:pt idx="3448">
                  <c:v>67444.878684333293</c:v>
                </c:pt>
                <c:pt idx="3449">
                  <c:v>67857.882324736798</c:v>
                </c:pt>
                <c:pt idx="3450">
                  <c:v>67220.719182202214</c:v>
                </c:pt>
                <c:pt idx="3451">
                  <c:v>67005.219931117608</c:v>
                </c:pt>
                <c:pt idx="3452">
                  <c:v>67947.175909539699</c:v>
                </c:pt>
                <c:pt idx="3453">
                  <c:v>67894.302376006875</c:v>
                </c:pt>
                <c:pt idx="3454">
                  <c:v>68177.746050928938</c:v>
                </c:pt>
                <c:pt idx="3455">
                  <c:v>68109.079210161464</c:v>
                </c:pt>
                <c:pt idx="3456">
                  <c:v>67601.502730885593</c:v>
                </c:pt>
                <c:pt idx="3457">
                  <c:v>69293.192840855249</c:v>
                </c:pt>
                <c:pt idx="3458">
                  <c:v>69590.757439068591</c:v>
                </c:pt>
                <c:pt idx="3459">
                  <c:v>69228.419038392036</c:v>
                </c:pt>
                <c:pt idx="3460">
                  <c:v>69849.580464926708</c:v>
                </c:pt>
                <c:pt idx="3461">
                  <c:v>70124.995070138146</c:v>
                </c:pt>
                <c:pt idx="3462">
                  <c:v>70193.606722451499</c:v>
                </c:pt>
                <c:pt idx="3463">
                  <c:v>70497.402389151714</c:v>
                </c:pt>
                <c:pt idx="3464">
                  <c:v>71310.998396113006</c:v>
                </c:pt>
                <c:pt idx="3465">
                  <c:v>71210.679362911964</c:v>
                </c:pt>
                <c:pt idx="3466">
                  <c:v>72399.826717350748</c:v>
                </c:pt>
                <c:pt idx="3467">
                  <c:v>72357.871393011548</c:v>
                </c:pt>
                <c:pt idx="3468">
                  <c:v>71845.621912271163</c:v>
                </c:pt>
                <c:pt idx="3469">
                  <c:v>72127.203644829613</c:v>
                </c:pt>
                <c:pt idx="3470">
                  <c:v>72986.338997136714</c:v>
                </c:pt>
                <c:pt idx="3471">
                  <c:v>72571.957376519029</c:v>
                </c:pt>
                <c:pt idx="3472">
                  <c:v>73222.727347232736</c:v>
                </c:pt>
                <c:pt idx="3473">
                  <c:v>73322.763308924696</c:v>
                </c:pt>
                <c:pt idx="3474">
                  <c:v>73283.941341279249</c:v>
                </c:pt>
                <c:pt idx="3475">
                  <c:v>73813.128919066527</c:v>
                </c:pt>
                <c:pt idx="3476">
                  <c:v>73319.902532957378</c:v>
                </c:pt>
                <c:pt idx="3477">
                  <c:v>72313.961571633976</c:v>
                </c:pt>
                <c:pt idx="3478">
                  <c:v>73276.976384165988</c:v>
                </c:pt>
                <c:pt idx="3479">
                  <c:v>73498.462830567965</c:v>
                </c:pt>
                <c:pt idx="3480">
                  <c:v>71552.414701160465</c:v>
                </c:pt>
                <c:pt idx="3481">
                  <c:v>71647.74751494189</c:v>
                </c:pt>
                <c:pt idx="3482">
                  <c:v>72981.34410871577</c:v>
                </c:pt>
                <c:pt idx="3483">
                  <c:v>72631.80506920327</c:v>
                </c:pt>
                <c:pt idx="3484">
                  <c:v>73110.375994348011</c:v>
                </c:pt>
                <c:pt idx="3485">
                  <c:v>74904.342318607523</c:v>
                </c:pt>
                <c:pt idx="3486">
                  <c:v>75717.168299033001</c:v>
                </c:pt>
                <c:pt idx="3487">
                  <c:v>74916.518736444181</c:v>
                </c:pt>
                <c:pt idx="3488">
                  <c:v>76159.833640144687</c:v>
                </c:pt>
                <c:pt idx="3489">
                  <c:v>73916.235153408561</c:v>
                </c:pt>
                <c:pt idx="3490">
                  <c:v>74445.125748966093</c:v>
                </c:pt>
                <c:pt idx="3491">
                  <c:v>73087.975708625541</c:v>
                </c:pt>
                <c:pt idx="3492">
                  <c:v>74580.326240647526</c:v>
                </c:pt>
                <c:pt idx="3493">
                  <c:v>72699.76149583704</c:v>
                </c:pt>
                <c:pt idx="3494">
                  <c:v>73143.475244332891</c:v>
                </c:pt>
                <c:pt idx="3495">
                  <c:v>71766.060843762927</c:v>
                </c:pt>
                <c:pt idx="3496">
                  <c:v>69769.118006085162</c:v>
                </c:pt>
                <c:pt idx="3497">
                  <c:v>72374.399663135584</c:v>
                </c:pt>
                <c:pt idx="3498">
                  <c:v>72269.425671281409</c:v>
                </c:pt>
                <c:pt idx="3499">
                  <c:v>71092.446075204381</c:v>
                </c:pt>
                <c:pt idx="3500">
                  <c:v>71264.975872004099</c:v>
                </c:pt>
                <c:pt idx="3501">
                  <c:v>69506.428488749298</c:v>
                </c:pt>
                <c:pt idx="3502">
                  <c:v>70487.655010211747</c:v>
                </c:pt>
                <c:pt idx="3503">
                  <c:v>68681.968291420577</c:v>
                </c:pt>
                <c:pt idx="3504">
                  <c:v>69935.840042083277</c:v>
                </c:pt>
                <c:pt idx="3505">
                  <c:v>68491.238269047753</c:v>
                </c:pt>
                <c:pt idx="3506">
                  <c:v>69759.214680202</c:v>
                </c:pt>
                <c:pt idx="3507">
                  <c:v>71550.353529517379</c:v>
                </c:pt>
                <c:pt idx="3508">
                  <c:v>71357.187462593807</c:v>
                </c:pt>
                <c:pt idx="3509">
                  <c:v>71613.178825777097</c:v>
                </c:pt>
                <c:pt idx="3510">
                  <c:v>71519.30483383566</c:v>
                </c:pt>
                <c:pt idx="3511">
                  <c:v>71346.645455596241</c:v>
                </c:pt>
                <c:pt idx="3512">
                  <c:v>72422.016639353082</c:v>
                </c:pt>
                <c:pt idx="3513">
                  <c:v>72826.054078579094</c:v>
                </c:pt>
                <c:pt idx="3514">
                  <c:v>72530.46457241723</c:v>
                </c:pt>
                <c:pt idx="3515">
                  <c:v>72660.312531615127</c:v>
                </c:pt>
                <c:pt idx="3516">
                  <c:v>71452.497103925154</c:v>
                </c:pt>
                <c:pt idx="3517">
                  <c:v>72256.691045564876</c:v>
                </c:pt>
                <c:pt idx="3518">
                  <c:v>71184.462184921664</c:v>
                </c:pt>
                <c:pt idx="3519">
                  <c:v>69898.053388292232</c:v>
                </c:pt>
                <c:pt idx="3520">
                  <c:v>68520.364140062025</c:v>
                </c:pt>
                <c:pt idx="3521">
                  <c:v>69318.245584205302</c:v>
                </c:pt>
                <c:pt idx="3522">
                  <c:v>69415.092301402081</c:v>
                </c:pt>
                <c:pt idx="3523">
                  <c:v>69511.932253841689</c:v>
                </c:pt>
                <c:pt idx="3524">
                  <c:v>70336.474143263913</c:v>
                </c:pt>
                <c:pt idx="3525">
                  <c:v>70816.018295910544</c:v>
                </c:pt>
                <c:pt idx="3526">
                  <c:v>70961.625272490259</c:v>
                </c:pt>
                <c:pt idx="3527">
                  <c:v>70622.132886252308</c:v>
                </c:pt>
                <c:pt idx="3528">
                  <c:v>71057.519836910651</c:v>
                </c:pt>
                <c:pt idx="3529">
                  <c:v>70842.461049416408</c:v>
                </c:pt>
                <c:pt idx="3530">
                  <c:v>70800.64525163098</c:v>
                </c:pt>
                <c:pt idx="3531">
                  <c:v>71029.688818461989</c:v>
                </c:pt>
                <c:pt idx="3532">
                  <c:v>69865.112978122212</c:v>
                </c:pt>
                <c:pt idx="3533">
                  <c:v>70053.232165058886</c:v>
                </c:pt>
                <c:pt idx="3534">
                  <c:v>69945.31654766704</c:v>
                </c:pt>
                <c:pt idx="3535">
                  <c:v>70646.716380609781</c:v>
                </c:pt>
                <c:pt idx="3536">
                  <c:v>70705.681931934581</c:v>
                </c:pt>
                <c:pt idx="3537">
                  <c:v>70062.451471672714</c:v>
                </c:pt>
                <c:pt idx="3538">
                  <c:v>70546.511852231881</c:v>
                </c:pt>
                <c:pt idx="3539">
                  <c:v>69451.503529394671</c:v>
                </c:pt>
                <c:pt idx="3540">
                  <c:v>68383.333695431749</c:v>
                </c:pt>
                <c:pt idx="3541">
                  <c:v>67888.247624779862</c:v>
                </c:pt>
                <c:pt idx="3542">
                  <c:v>68235.364549098216</c:v>
                </c:pt>
                <c:pt idx="3543">
                  <c:v>67581.334234637412</c:v>
                </c:pt>
                <c:pt idx="3544">
                  <c:v>67571.130878047406</c:v>
                </c:pt>
                <c:pt idx="3545">
                  <c:v>67778.137930249941</c:v>
                </c:pt>
                <c:pt idx="3546">
                  <c:v>67632.570361138976</c:v>
                </c:pt>
                <c:pt idx="3547">
                  <c:v>68011.113255222241</c:v>
                </c:pt>
                <c:pt idx="3548">
                  <c:v>67980.436469270557</c:v>
                </c:pt>
                <c:pt idx="3549">
                  <c:v>67589.369092999987</c:v>
                </c:pt>
                <c:pt idx="3550">
                  <c:v>68321.959289379636</c:v>
                </c:pt>
                <c:pt idx="3551">
                  <c:v>69015.157630939299</c:v>
                </c:pt>
                <c:pt idx="3552">
                  <c:v>68731.099712470124</c:v>
                </c:pt>
                <c:pt idx="3553">
                  <c:v>68166.96942737067</c:v>
                </c:pt>
                <c:pt idx="3554">
                  <c:v>67816.873551786339</c:v>
                </c:pt>
                <c:pt idx="3555">
                  <c:v>67495.123764879609</c:v>
                </c:pt>
                <c:pt idx="3556">
                  <c:v>67760.269240217182</c:v>
                </c:pt>
                <c:pt idx="3557">
                  <c:v>68074.169660690794</c:v>
                </c:pt>
                <c:pt idx="3558">
                  <c:v>68060.806534396441</c:v>
                </c:pt>
                <c:pt idx="3559">
                  <c:v>68036.431683361414</c:v>
                </c:pt>
                <c:pt idx="3560">
                  <c:v>67623.485584268856</c:v>
                </c:pt>
                <c:pt idx="3561">
                  <c:v>67866.556871559835</c:v>
                </c:pt>
                <c:pt idx="3562">
                  <c:v>67538.590298936528</c:v>
                </c:pt>
                <c:pt idx="3563">
                  <c:v>67534.685603400474</c:v>
                </c:pt>
                <c:pt idx="3564">
                  <c:v>68024.687962691678</c:v>
                </c:pt>
                <c:pt idx="3565">
                  <c:v>67986.162839843048</c:v>
                </c:pt>
                <c:pt idx="3566">
                  <c:v>67706.995232114481</c:v>
                </c:pt>
                <c:pt idx="3567">
                  <c:v>67893.392413087175</c:v>
                </c:pt>
                <c:pt idx="3568">
                  <c:v>68051.467433193582</c:v>
                </c:pt>
                <c:pt idx="3569">
                  <c:v>68789.85065639313</c:v>
                </c:pt>
                <c:pt idx="3570">
                  <c:v>69436.970723680017</c:v>
                </c:pt>
                <c:pt idx="3571">
                  <c:v>69264.735586692914</c:v>
                </c:pt>
                <c:pt idx="3572">
                  <c:v>68971.428326141802</c:v>
                </c:pt>
                <c:pt idx="3573">
                  <c:v>68750.474634524362</c:v>
                </c:pt>
                <c:pt idx="3574">
                  <c:v>69174.224167916182</c:v>
                </c:pt>
                <c:pt idx="3575">
                  <c:v>69349.512223546466</c:v>
                </c:pt>
                <c:pt idx="3576">
                  <c:v>69729.187333585593</c:v>
                </c:pt>
                <c:pt idx="3577">
                  <c:v>69747.219237042766</c:v>
                </c:pt>
                <c:pt idx="3578">
                  <c:v>70169.303536223815</c:v>
                </c:pt>
                <c:pt idx="3579">
                  <c:v>69854.0252585579</c:v>
                </c:pt>
                <c:pt idx="3580">
                  <c:v>70079.565957698098</c:v>
                </c:pt>
                <c:pt idx="3581">
                  <c:v>70045.705925902119</c:v>
                </c:pt>
                <c:pt idx="3582">
                  <c:v>70081.015120019438</c:v>
                </c:pt>
                <c:pt idx="3583">
                  <c:v>70124.181405196156</c:v>
                </c:pt>
                <c:pt idx="3584">
                  <c:v>70371.687485372982</c:v>
                </c:pt>
                <c:pt idx="3585">
                  <c:v>69603.784537187239</c:v>
                </c:pt>
                <c:pt idx="3586">
                  <c:v>69856.006540242772</c:v>
                </c:pt>
                <c:pt idx="3587">
                  <c:v>69908.604524590526</c:v>
                </c:pt>
                <c:pt idx="3588">
                  <c:v>69818.178561784182</c:v>
                </c:pt>
                <c:pt idx="3589">
                  <c:v>70079.796399599203</c:v>
                </c:pt>
                <c:pt idx="3590">
                  <c:v>70199.957296025314</c:v>
                </c:pt>
                <c:pt idx="3591">
                  <c:v>69606.654096259634</c:v>
                </c:pt>
                <c:pt idx="3592">
                  <c:v>69376.393128277734</c:v>
                </c:pt>
                <c:pt idx="3593">
                  <c:v>69372.426611663119</c:v>
                </c:pt>
                <c:pt idx="3594">
                  <c:v>69899.568130012165</c:v>
                </c:pt>
                <c:pt idx="3595">
                  <c:v>69443.057569903132</c:v>
                </c:pt>
                <c:pt idx="3596">
                  <c:v>69442.231347554261</c:v>
                </c:pt>
                <c:pt idx="3597">
                  <c:v>69837.337999155876</c:v>
                </c:pt>
                <c:pt idx="3598">
                  <c:v>69563.125200797163</c:v>
                </c:pt>
                <c:pt idx="3599">
                  <c:v>69837.229105563762</c:v>
                </c:pt>
                <c:pt idx="3600">
                  <c:v>69658.866070699776</c:v>
                </c:pt>
                <c:pt idx="3601">
                  <c:v>69375.261933910981</c:v>
                </c:pt>
                <c:pt idx="3602">
                  <c:v>68992.711198782126</c:v>
                </c:pt>
                <c:pt idx="3603">
                  <c:v>68814.395616292299</c:v>
                </c:pt>
                <c:pt idx="3604">
                  <c:v>68775.891891541905</c:v>
                </c:pt>
                <c:pt idx="3605">
                  <c:v>68789.2247647646</c:v>
                </c:pt>
                <c:pt idx="3606">
                  <c:v>68813.551351338465</c:v>
                </c:pt>
                <c:pt idx="3607">
                  <c:v>68762.486441466521</c:v>
                </c:pt>
                <c:pt idx="3608">
                  <c:v>68238.68484559824</c:v>
                </c:pt>
                <c:pt idx="3609">
                  <c:v>68193.92520049063</c:v>
                </c:pt>
                <c:pt idx="3610">
                  <c:v>68310.92556745639</c:v>
                </c:pt>
                <c:pt idx="3611">
                  <c:v>68324.271236135683</c:v>
                </c:pt>
                <c:pt idx="3612">
                  <c:v>68566.886710383042</c:v>
                </c:pt>
                <c:pt idx="3613">
                  <c:v>68627.33127951411</c:v>
                </c:pt>
                <c:pt idx="3614">
                  <c:v>68202.567491350695</c:v>
                </c:pt>
                <c:pt idx="3615">
                  <c:v>68289.713439427578</c:v>
                </c:pt>
                <c:pt idx="3616">
                  <c:v>68259.093457944618</c:v>
                </c:pt>
                <c:pt idx="3617">
                  <c:v>68093.448895852533</c:v>
                </c:pt>
                <c:pt idx="3618">
                  <c:v>68499.30391886727</c:v>
                </c:pt>
                <c:pt idx="3619">
                  <c:v>68452.979938622739</c:v>
                </c:pt>
                <c:pt idx="3620">
                  <c:v>68508.703515780726</c:v>
                </c:pt>
                <c:pt idx="3621">
                  <c:v>68159.399207929397</c:v>
                </c:pt>
                <c:pt idx="3622">
                  <c:v>68172.744144085125</c:v>
                </c:pt>
                <c:pt idx="3623">
                  <c:v>68790.442460602557</c:v>
                </c:pt>
                <c:pt idx="3624">
                  <c:v>68932.479762819916</c:v>
                </c:pt>
                <c:pt idx="3625">
                  <c:v>69072.937542293206</c:v>
                </c:pt>
                <c:pt idx="3626">
                  <c:v>68649.902819742798</c:v>
                </c:pt>
                <c:pt idx="3627">
                  <c:v>68284.970118077763</c:v>
                </c:pt>
                <c:pt idx="3628">
                  <c:v>68350.100334653907</c:v>
                </c:pt>
                <c:pt idx="3629">
                  <c:v>67894.176324964908</c:v>
                </c:pt>
                <c:pt idx="3630">
                  <c:v>67758.435729802994</c:v>
                </c:pt>
                <c:pt idx="3631">
                  <c:v>67644.674884899592</c:v>
                </c:pt>
                <c:pt idx="3632">
                  <c:v>67587.415308536118</c:v>
                </c:pt>
                <c:pt idx="3633">
                  <c:v>67756.125751101921</c:v>
                </c:pt>
                <c:pt idx="3634">
                  <c:v>67728.680066760542</c:v>
                </c:pt>
                <c:pt idx="3635">
                  <c:v>67479.992941332763</c:v>
                </c:pt>
                <c:pt idx="3636">
                  <c:v>67052.451609666896</c:v>
                </c:pt>
                <c:pt idx="3637">
                  <c:v>67627.525841383889</c:v>
                </c:pt>
                <c:pt idx="3638">
                  <c:v>66867.393777800433</c:v>
                </c:pt>
                <c:pt idx="3639">
                  <c:v>66554.446280600881</c:v>
                </c:pt>
                <c:pt idx="3640">
                  <c:v>65739.494979347597</c:v>
                </c:pt>
                <c:pt idx="3641">
                  <c:v>65495.634130173312</c:v>
                </c:pt>
                <c:pt idx="3642">
                  <c:v>65303.557835696556</c:v>
                </c:pt>
                <c:pt idx="3643">
                  <c:v>65396.99192275697</c:v>
                </c:pt>
                <c:pt idx="3644">
                  <c:v>65603.359530471003</c:v>
                </c:pt>
                <c:pt idx="3645">
                  <c:v>65637.171480939389</c:v>
                </c:pt>
                <c:pt idx="3646">
                  <c:v>65798.029813443194</c:v>
                </c:pt>
                <c:pt idx="3647">
                  <c:v>65397.372012496613</c:v>
                </c:pt>
                <c:pt idx="3648">
                  <c:v>64712.862361643296</c:v>
                </c:pt>
                <c:pt idx="3649">
                  <c:v>64720.038269622346</c:v>
                </c:pt>
                <c:pt idx="3650">
                  <c:v>64774.262193486837</c:v>
                </c:pt>
                <c:pt idx="3651">
                  <c:v>65204.858022418841</c:v>
                </c:pt>
                <c:pt idx="3652">
                  <c:v>64592.58550331321</c:v>
                </c:pt>
                <c:pt idx="3653">
                  <c:v>64864.777177941985</c:v>
                </c:pt>
                <c:pt idx="3654">
                  <c:v>64991.119525959766</c:v>
                </c:pt>
                <c:pt idx="3655">
                  <c:v>64418.118028041579</c:v>
                </c:pt>
                <c:pt idx="3656">
                  <c:v>63920.418329333879</c:v>
                </c:pt>
                <c:pt idx="3657">
                  <c:v>64007.58223206774</c:v>
                </c:pt>
                <c:pt idx="3658">
                  <c:v>63989.693920530583</c:v>
                </c:pt>
                <c:pt idx="3659">
                  <c:v>64192.86635006604</c:v>
                </c:pt>
                <c:pt idx="3660">
                  <c:v>63950.7852590771</c:v>
                </c:pt>
                <c:pt idx="3661">
                  <c:v>64368.718400921411</c:v>
                </c:pt>
                <c:pt idx="3662">
                  <c:v>63875.825952971958</c:v>
                </c:pt>
                <c:pt idx="3663">
                  <c:v>64116.595905647242</c:v>
                </c:pt>
                <c:pt idx="3664">
                  <c:v>64261.729984186204</c:v>
                </c:pt>
                <c:pt idx="3665">
                  <c:v>63877.047777946376</c:v>
                </c:pt>
                <c:pt idx="3666">
                  <c:v>63667.943122018813</c:v>
                </c:pt>
                <c:pt idx="3667">
                  <c:v>63485.498060304417</c:v>
                </c:pt>
                <c:pt idx="3668">
                  <c:v>63610.258487450854</c:v>
                </c:pt>
                <c:pt idx="3669">
                  <c:v>63437.231409686487</c:v>
                </c:pt>
                <c:pt idx="3670">
                  <c:v>63355.113976438559</c:v>
                </c:pt>
                <c:pt idx="3671">
                  <c:v>63788.59401032648</c:v>
                </c:pt>
                <c:pt idx="3672">
                  <c:v>63485.509582625367</c:v>
                </c:pt>
                <c:pt idx="3673">
                  <c:v>63776.354384358514</c:v>
                </c:pt>
                <c:pt idx="3674">
                  <c:v>63628.422828386065</c:v>
                </c:pt>
                <c:pt idx="3675">
                  <c:v>63728.076737013776</c:v>
                </c:pt>
                <c:pt idx="3676">
                  <c:v>64137.965610222629</c:v>
                </c:pt>
                <c:pt idx="3677">
                  <c:v>64160.820517152766</c:v>
                </c:pt>
                <c:pt idx="3678">
                  <c:v>64119.436177624768</c:v>
                </c:pt>
                <c:pt idx="3679">
                  <c:v>63864.981186910773</c:v>
                </c:pt>
                <c:pt idx="3680">
                  <c:v>63881.576269865327</c:v>
                </c:pt>
                <c:pt idx="3681">
                  <c:v>64361.886112496868</c:v>
                </c:pt>
                <c:pt idx="3682">
                  <c:v>64325.199898955951</c:v>
                </c:pt>
                <c:pt idx="3683">
                  <c:v>64067.639606728299</c:v>
                </c:pt>
                <c:pt idx="3684">
                  <c:v>64422.577425745141</c:v>
                </c:pt>
                <c:pt idx="3685">
                  <c:v>64313.838644966519</c:v>
                </c:pt>
                <c:pt idx="3686">
                  <c:v>64465.119411122469</c:v>
                </c:pt>
                <c:pt idx="3687">
                  <c:v>64652.414201083739</c:v>
                </c:pt>
                <c:pt idx="3688">
                  <c:v>64781.745485723448</c:v>
                </c:pt>
                <c:pt idx="3689">
                  <c:v>64715.295749550634</c:v>
                </c:pt>
                <c:pt idx="3690">
                  <c:v>64879.070469331564</c:v>
                </c:pt>
                <c:pt idx="3691">
                  <c:v>64759.375486947363</c:v>
                </c:pt>
                <c:pt idx="3692">
                  <c:v>64586.444224438463</c:v>
                </c:pt>
                <c:pt idx="3693">
                  <c:v>64934.989439944788</c:v>
                </c:pt>
                <c:pt idx="3694">
                  <c:v>64946.840790614639</c:v>
                </c:pt>
                <c:pt idx="3695">
                  <c:v>65030.720434788564</c:v>
                </c:pt>
                <c:pt idx="3696">
                  <c:v>64947.053833213897</c:v>
                </c:pt>
                <c:pt idx="3697">
                  <c:v>64882.181860525016</c:v>
                </c:pt>
                <c:pt idx="3698">
                  <c:v>65202.473962079544</c:v>
                </c:pt>
                <c:pt idx="3699">
                  <c:v>65345.827065825557</c:v>
                </c:pt>
                <c:pt idx="3700">
                  <c:v>65636.334912794613</c:v>
                </c:pt>
                <c:pt idx="3701">
                  <c:v>65504.130056662922</c:v>
                </c:pt>
                <c:pt idx="3702">
                  <c:v>65504.999552624307</c:v>
                </c:pt>
                <c:pt idx="3703">
                  <c:v>65787.644508986021</c:v>
                </c:pt>
                <c:pt idx="3704">
                  <c:v>65628.83665073014</c:v>
                </c:pt>
                <c:pt idx="3705">
                  <c:v>65516.999052561885</c:v>
                </c:pt>
                <c:pt idx="3706">
                  <c:v>65206.381353950033</c:v>
                </c:pt>
                <c:pt idx="3707">
                  <c:v>66406.206534592959</c:v>
                </c:pt>
                <c:pt idx="3708">
                  <c:v>66217.661026724367</c:v>
                </c:pt>
                <c:pt idx="3709">
                  <c:v>66800.720971770526</c:v>
                </c:pt>
                <c:pt idx="3710">
                  <c:v>66031.543794283658</c:v>
                </c:pt>
                <c:pt idx="3711">
                  <c:v>64875.867888580011</c:v>
                </c:pt>
                <c:pt idx="3712">
                  <c:v>64740.608810319143</c:v>
                </c:pt>
                <c:pt idx="3713">
                  <c:v>64738.37371787212</c:v>
                </c:pt>
                <c:pt idx="3714">
                  <c:v>64902.010149111797</c:v>
                </c:pt>
                <c:pt idx="3715">
                  <c:v>64705.737870364501</c:v>
                </c:pt>
                <c:pt idx="3716">
                  <c:v>64661.256625557413</c:v>
                </c:pt>
                <c:pt idx="3717">
                  <c:v>65549.317429983057</c:v>
                </c:pt>
                <c:pt idx="3718">
                  <c:v>64702.165256544969</c:v>
                </c:pt>
                <c:pt idx="3719">
                  <c:v>65147.394174507062</c:v>
                </c:pt>
                <c:pt idx="3720">
                  <c:v>65501.851310266051</c:v>
                </c:pt>
                <c:pt idx="3721">
                  <c:v>65745.20819032604</c:v>
                </c:pt>
                <c:pt idx="3722">
                  <c:v>66260.752718593547</c:v>
                </c:pt>
                <c:pt idx="3723">
                  <c:v>66209.970602544345</c:v>
                </c:pt>
                <c:pt idx="3724">
                  <c:v>65392.691759309593</c:v>
                </c:pt>
                <c:pt idx="3725">
                  <c:v>64769.434306886331</c:v>
                </c:pt>
                <c:pt idx="3726">
                  <c:v>64055.497760192178</c:v>
                </c:pt>
                <c:pt idx="3727">
                  <c:v>63624.716828866753</c:v>
                </c:pt>
                <c:pt idx="3728">
                  <c:v>63355.064655722563</c:v>
                </c:pt>
                <c:pt idx="3729">
                  <c:v>63839.285640550006</c:v>
                </c:pt>
                <c:pt idx="3730">
                  <c:v>63846.465425565279</c:v>
                </c:pt>
                <c:pt idx="3731">
                  <c:v>64210.215223409439</c:v>
                </c:pt>
                <c:pt idx="3732">
                  <c:v>64264.297128159087</c:v>
                </c:pt>
                <c:pt idx="3733">
                  <c:v>64820.354524939154</c:v>
                </c:pt>
                <c:pt idx="3734">
                  <c:v>65226.254104122832</c:v>
                </c:pt>
                <c:pt idx="3735">
                  <c:v>65283.422513754682</c:v>
                </c:pt>
                <c:pt idx="3736">
                  <c:v>65076.332189985951</c:v>
                </c:pt>
                <c:pt idx="3737">
                  <c:v>65009.97859647408</c:v>
                </c:pt>
                <c:pt idx="3738">
                  <c:v>64643.431912021304</c:v>
                </c:pt>
                <c:pt idx="3739">
                  <c:v>64720.9373927833</c:v>
                </c:pt>
                <c:pt idx="3740">
                  <c:v>64370.060105864402</c:v>
                </c:pt>
                <c:pt idx="3741">
                  <c:v>64278.725904823928</c:v>
                </c:pt>
                <c:pt idx="3742">
                  <c:v>64384.375330638584</c:v>
                </c:pt>
                <c:pt idx="3743">
                  <c:v>64876.14230520506</c:v>
                </c:pt>
                <c:pt idx="3744">
                  <c:v>65136.521007609241</c:v>
                </c:pt>
                <c:pt idx="3745">
                  <c:v>65012.34643350375</c:v>
                </c:pt>
                <c:pt idx="3746">
                  <c:v>64817.840981293884</c:v>
                </c:pt>
                <c:pt idx="3747">
                  <c:v>64928.142337274279</c:v>
                </c:pt>
                <c:pt idx="3748">
                  <c:v>65082.199709665605</c:v>
                </c:pt>
                <c:pt idx="3749">
                  <c:v>65350.340676310865</c:v>
                </c:pt>
                <c:pt idx="3750">
                  <c:v>65012.064940986747</c:v>
                </c:pt>
                <c:pt idx="3751">
                  <c:v>65373.959305447628</c:v>
                </c:pt>
                <c:pt idx="3752">
                  <c:v>65577.988506927126</c:v>
                </c:pt>
                <c:pt idx="3753">
                  <c:v>65910.146617717764</c:v>
                </c:pt>
                <c:pt idx="3754">
                  <c:v>66362.607092837876</c:v>
                </c:pt>
                <c:pt idx="3755">
                  <c:v>67204.126966831478</c:v>
                </c:pt>
                <c:pt idx="3756">
                  <c:v>66793.978761892839</c:v>
                </c:pt>
                <c:pt idx="3757">
                  <c:v>66355.733786250523</c:v>
                </c:pt>
                <c:pt idx="3758">
                  <c:v>67119.04394969561</c:v>
                </c:pt>
                <c:pt idx="3759">
                  <c:v>67462.016642250732</c:v>
                </c:pt>
                <c:pt idx="3760">
                  <c:v>67565.926992725086</c:v>
                </c:pt>
                <c:pt idx="3761">
                  <c:v>68183.82357281541</c:v>
                </c:pt>
                <c:pt idx="3762">
                  <c:v>68456.423277974172</c:v>
                </c:pt>
                <c:pt idx="3763">
                  <c:v>68554.039616428301</c:v>
                </c:pt>
                <c:pt idx="3764">
                  <c:v>68873.471483494242</c:v>
                </c:pt>
                <c:pt idx="3765">
                  <c:v>68308.74652387845</c:v>
                </c:pt>
                <c:pt idx="3766">
                  <c:v>68097.077412809784</c:v>
                </c:pt>
                <c:pt idx="3767">
                  <c:v>68622.671304668052</c:v>
                </c:pt>
                <c:pt idx="3768">
                  <c:v>68553.139906488548</c:v>
                </c:pt>
                <c:pt idx="3769">
                  <c:v>68930.30506457208</c:v>
                </c:pt>
                <c:pt idx="3770">
                  <c:v>69099.723981007031</c:v>
                </c:pt>
                <c:pt idx="3771">
                  <c:v>69233.210832553174</c:v>
                </c:pt>
                <c:pt idx="3772">
                  <c:v>70313.077588359723</c:v>
                </c:pt>
                <c:pt idx="3773">
                  <c:v>70765.088882150594</c:v>
                </c:pt>
                <c:pt idx="3774">
                  <c:v>71217.068982579935</c:v>
                </c:pt>
                <c:pt idx="3775">
                  <c:v>70985.064194596867</c:v>
                </c:pt>
                <c:pt idx="3776">
                  <c:v>70793.673951623728</c:v>
                </c:pt>
                <c:pt idx="3777">
                  <c:v>70742.825554868279</c:v>
                </c:pt>
                <c:pt idx="3778">
                  <c:v>70677.928201491435</c:v>
                </c:pt>
                <c:pt idx="3779">
                  <c:v>71053.328075039186</c:v>
                </c:pt>
                <c:pt idx="3780">
                  <c:v>71203.879353546188</c:v>
                </c:pt>
                <c:pt idx="3781">
                  <c:v>71338.808016658149</c:v>
                </c:pt>
                <c:pt idx="3782">
                  <c:v>70591.671384841946</c:v>
                </c:pt>
                <c:pt idx="3783">
                  <c:v>69663.498182019495</c:v>
                </c:pt>
                <c:pt idx="3784">
                  <c:v>69534.647935869725</c:v>
                </c:pt>
                <c:pt idx="3785">
                  <c:v>69510.393365435259</c:v>
                </c:pt>
                <c:pt idx="3786">
                  <c:v>69447.11678926913</c:v>
                </c:pt>
                <c:pt idx="3787">
                  <c:v>69636.70867722173</c:v>
                </c:pt>
                <c:pt idx="3788">
                  <c:v>69885.599186780659</c:v>
                </c:pt>
                <c:pt idx="3789">
                  <c:v>70243.727237312531</c:v>
                </c:pt>
                <c:pt idx="3790">
                  <c:v>70278.759650725027</c:v>
                </c:pt>
                <c:pt idx="3791">
                  <c:v>70529.162723616653</c:v>
                </c:pt>
                <c:pt idx="3792">
                  <c:v>70478.348524978617</c:v>
                </c:pt>
                <c:pt idx="3793">
                  <c:v>69882.899701555652</c:v>
                </c:pt>
                <c:pt idx="3794">
                  <c:v>69594.913171930079</c:v>
                </c:pt>
                <c:pt idx="3795">
                  <c:v>69138.416906847502</c:v>
                </c:pt>
                <c:pt idx="3796">
                  <c:v>68649.18368046949</c:v>
                </c:pt>
                <c:pt idx="3797">
                  <c:v>68660.856804258714</c:v>
                </c:pt>
                <c:pt idx="3798">
                  <c:v>68532.102336258104</c:v>
                </c:pt>
                <c:pt idx="3799">
                  <c:v>68988.447714073438</c:v>
                </c:pt>
                <c:pt idx="3800">
                  <c:v>68658.426230121302</c:v>
                </c:pt>
                <c:pt idx="3801">
                  <c:v>67710.61399877361</c:v>
                </c:pt>
                <c:pt idx="3802">
                  <c:v>67627.15218426811</c:v>
                </c:pt>
                <c:pt idx="3803">
                  <c:v>68134.946128564436</c:v>
                </c:pt>
                <c:pt idx="3804">
                  <c:v>67605.322934815253</c:v>
                </c:pt>
                <c:pt idx="3805">
                  <c:v>67266.046470448433</c:v>
                </c:pt>
                <c:pt idx="3806">
                  <c:v>67443.10863347238</c:v>
                </c:pt>
                <c:pt idx="3807">
                  <c:v>67105.420872375806</c:v>
                </c:pt>
                <c:pt idx="3808">
                  <c:v>66978.32358604703</c:v>
                </c:pt>
                <c:pt idx="3809">
                  <c:v>67796.414988462959</c:v>
                </c:pt>
                <c:pt idx="3810">
                  <c:v>68296.281617487824</c:v>
                </c:pt>
                <c:pt idx="3811">
                  <c:v>68276.768210358976</c:v>
                </c:pt>
                <c:pt idx="3812">
                  <c:v>67750.404774941984</c:v>
                </c:pt>
                <c:pt idx="3813">
                  <c:v>68791.363369650673</c:v>
                </c:pt>
                <c:pt idx="3814">
                  <c:v>68313.360704842271</c:v>
                </c:pt>
                <c:pt idx="3815">
                  <c:v>67949.225886739179</c:v>
                </c:pt>
                <c:pt idx="3816">
                  <c:v>68124.643279077369</c:v>
                </c:pt>
                <c:pt idx="3817">
                  <c:v>68159.713912114923</c:v>
                </c:pt>
                <c:pt idx="3818">
                  <c:v>67939.070072548726</c:v>
                </c:pt>
                <c:pt idx="3819">
                  <c:v>67355.155889088739</c:v>
                </c:pt>
                <c:pt idx="3820">
                  <c:v>67187.564762644295</c:v>
                </c:pt>
                <c:pt idx="3821">
                  <c:v>67122.882908848842</c:v>
                </c:pt>
                <c:pt idx="3822">
                  <c:v>67722.340807615634</c:v>
                </c:pt>
                <c:pt idx="3823">
                  <c:v>67634.260532197863</c:v>
                </c:pt>
                <c:pt idx="3824">
                  <c:v>67324.823033880864</c:v>
                </c:pt>
                <c:pt idx="3825">
                  <c:v>68025.53642365706</c:v>
                </c:pt>
                <c:pt idx="3826">
                  <c:v>67727.018080637004</c:v>
                </c:pt>
                <c:pt idx="3827">
                  <c:v>67738.708497305226</c:v>
                </c:pt>
                <c:pt idx="3828">
                  <c:v>67303.056639129762</c:v>
                </c:pt>
                <c:pt idx="3829">
                  <c:v>67740.265791725076</c:v>
                </c:pt>
                <c:pt idx="3830">
                  <c:v>67926.514493551367</c:v>
                </c:pt>
                <c:pt idx="3831">
                  <c:v>67883.647904142126</c:v>
                </c:pt>
                <c:pt idx="3832">
                  <c:v>67525.974127942027</c:v>
                </c:pt>
                <c:pt idx="3833">
                  <c:v>67408.320416527335</c:v>
                </c:pt>
                <c:pt idx="3834">
                  <c:v>69514.45118464707</c:v>
                </c:pt>
                <c:pt idx="3835">
                  <c:v>69289.213590836371</c:v>
                </c:pt>
                <c:pt idx="3836">
                  <c:v>69293.054469439448</c:v>
                </c:pt>
                <c:pt idx="3837">
                  <c:v>69077.189115852263</c:v>
                </c:pt>
                <c:pt idx="3838">
                  <c:v>68967.29238588539</c:v>
                </c:pt>
                <c:pt idx="3839">
                  <c:v>68594.085970361732</c:v>
                </c:pt>
                <c:pt idx="3840">
                  <c:v>68770.89196300834</c:v>
                </c:pt>
                <c:pt idx="3841">
                  <c:v>68723.336246248378</c:v>
                </c:pt>
                <c:pt idx="3842">
                  <c:v>68974.905979146628</c:v>
                </c:pt>
                <c:pt idx="3843">
                  <c:v>69114.291307805208</c:v>
                </c:pt>
                <c:pt idx="3844">
                  <c:v>69308.190678870713</c:v>
                </c:pt>
                <c:pt idx="3845">
                  <c:v>68966.20458565958</c:v>
                </c:pt>
                <c:pt idx="3846">
                  <c:v>68259.73713729161</c:v>
                </c:pt>
                <c:pt idx="3847">
                  <c:v>68100.056981896952</c:v>
                </c:pt>
                <c:pt idx="3848">
                  <c:v>68172.470958137055</c:v>
                </c:pt>
                <c:pt idx="3849">
                  <c:v>68503.43340257954</c:v>
                </c:pt>
                <c:pt idx="3850">
                  <c:v>68272.116200874458</c:v>
                </c:pt>
                <c:pt idx="3851">
                  <c:v>68649.775528999075</c:v>
                </c:pt>
                <c:pt idx="3852">
                  <c:v>68870.112326150615</c:v>
                </c:pt>
                <c:pt idx="3853">
                  <c:v>68984.534939415928</c:v>
                </c:pt>
                <c:pt idx="3854">
                  <c:v>68826.425002015632</c:v>
                </c:pt>
                <c:pt idx="3855">
                  <c:v>68363.108949357134</c:v>
                </c:pt>
                <c:pt idx="3856">
                  <c:v>68511.794796138434</c:v>
                </c:pt>
                <c:pt idx="3857">
                  <c:v>68462.715858949901</c:v>
                </c:pt>
                <c:pt idx="3858">
                  <c:v>68265.718785182442</c:v>
                </c:pt>
                <c:pt idx="3859">
                  <c:v>68392.594148772521</c:v>
                </c:pt>
                <c:pt idx="3860">
                  <c:v>68326.397604465354</c:v>
                </c:pt>
                <c:pt idx="3861">
                  <c:v>68437.692889674887</c:v>
                </c:pt>
                <c:pt idx="3862">
                  <c:v>68111.504774304543</c:v>
                </c:pt>
                <c:pt idx="3863">
                  <c:v>68088.914921146046</c:v>
                </c:pt>
                <c:pt idx="3864">
                  <c:v>68042.975371065128</c:v>
                </c:pt>
                <c:pt idx="3865">
                  <c:v>67950.338174737903</c:v>
                </c:pt>
                <c:pt idx="3866">
                  <c:v>68436.77643099711</c:v>
                </c:pt>
                <c:pt idx="3867">
                  <c:v>68361.25428018035</c:v>
                </c:pt>
                <c:pt idx="3868">
                  <c:v>68632.843522196956</c:v>
                </c:pt>
                <c:pt idx="3869">
                  <c:v>68031.230495482538</c:v>
                </c:pt>
                <c:pt idx="3870">
                  <c:v>68492.695723831857</c:v>
                </c:pt>
                <c:pt idx="3871">
                  <c:v>68686.433614165682</c:v>
                </c:pt>
                <c:pt idx="3872">
                  <c:v>68680.949665572858</c:v>
                </c:pt>
                <c:pt idx="3873">
                  <c:v>68403.120183275008</c:v>
                </c:pt>
                <c:pt idx="3874">
                  <c:v>68537.704946064492</c:v>
                </c:pt>
                <c:pt idx="3875">
                  <c:v>68319.03331218689</c:v>
                </c:pt>
                <c:pt idx="3876">
                  <c:v>68665.241175384712</c:v>
                </c:pt>
                <c:pt idx="3877">
                  <c:v>68731.336656839296</c:v>
                </c:pt>
                <c:pt idx="3878">
                  <c:v>68917.238980233116</c:v>
                </c:pt>
                <c:pt idx="3879">
                  <c:v>68172.676437798757</c:v>
                </c:pt>
                <c:pt idx="3880">
                  <c:v>68092.528585304099</c:v>
                </c:pt>
                <c:pt idx="3881">
                  <c:v>68392.009114538712</c:v>
                </c:pt>
                <c:pt idx="3882">
                  <c:v>67683.324664800297</c:v>
                </c:pt>
                <c:pt idx="3883">
                  <c:v>68363.950777466438</c:v>
                </c:pt>
                <c:pt idx="3884">
                  <c:v>69256.101270366809</c:v>
                </c:pt>
                <c:pt idx="3885">
                  <c:v>69748.396723563666</c:v>
                </c:pt>
                <c:pt idx="3886">
                  <c:v>69582.654480834419</c:v>
                </c:pt>
                <c:pt idx="3887">
                  <c:v>68702.944259115611</c:v>
                </c:pt>
                <c:pt idx="3888">
                  <c:v>68870.11709597813</c:v>
                </c:pt>
                <c:pt idx="3889">
                  <c:v>68534.883277036774</c:v>
                </c:pt>
                <c:pt idx="3890">
                  <c:v>68039.471667116188</c:v>
                </c:pt>
                <c:pt idx="3891">
                  <c:v>68299.967468124043</c:v>
                </c:pt>
                <c:pt idx="3892">
                  <c:v>68493.569869707193</c:v>
                </c:pt>
                <c:pt idx="3893">
                  <c:v>69142.828792224347</c:v>
                </c:pt>
                <c:pt idx="3894">
                  <c:v>69022.251506992223</c:v>
                </c:pt>
                <c:pt idx="3895">
                  <c:v>67726.041554048876</c:v>
                </c:pt>
                <c:pt idx="3896">
                  <c:v>67308.51148679397</c:v>
                </c:pt>
                <c:pt idx="3897">
                  <c:v>67136.695808945049</c:v>
                </c:pt>
                <c:pt idx="3898">
                  <c:v>66963.337011076481</c:v>
                </c:pt>
                <c:pt idx="3899">
                  <c:v>67323.308542941872</c:v>
                </c:pt>
                <c:pt idx="3900">
                  <c:v>65993.175844852609</c:v>
                </c:pt>
                <c:pt idx="3901">
                  <c:v>66308.067745846667</c:v>
                </c:pt>
                <c:pt idx="3902">
                  <c:v>66972.74597281318</c:v>
                </c:pt>
                <c:pt idx="3903">
                  <c:v>67931.207211816436</c:v>
                </c:pt>
                <c:pt idx="3904">
                  <c:v>68098.312996114299</c:v>
                </c:pt>
                <c:pt idx="3905">
                  <c:v>68455.061428256988</c:v>
                </c:pt>
                <c:pt idx="3906">
                  <c:v>68009.668543902488</c:v>
                </c:pt>
                <c:pt idx="3907">
                  <c:v>68652.411385668587</c:v>
                </c:pt>
                <c:pt idx="3908">
                  <c:v>67484.254376246347</c:v>
                </c:pt>
                <c:pt idx="3909">
                  <c:v>67500.576497486356</c:v>
                </c:pt>
                <c:pt idx="3910">
                  <c:v>66607.646973947252</c:v>
                </c:pt>
                <c:pt idx="3911">
                  <c:v>66434.383237952192</c:v>
                </c:pt>
                <c:pt idx="3912">
                  <c:v>66870.364504402503</c:v>
                </c:pt>
                <c:pt idx="3913">
                  <c:v>66512.164059085058</c:v>
                </c:pt>
                <c:pt idx="3914">
                  <c:v>66990.071985672083</c:v>
                </c:pt>
                <c:pt idx="3915">
                  <c:v>67227.076090517134</c:v>
                </c:pt>
                <c:pt idx="3916">
                  <c:v>68819.110018418287</c:v>
                </c:pt>
                <c:pt idx="3917">
                  <c:v>69065.358072951087</c:v>
                </c:pt>
                <c:pt idx="3918">
                  <c:v>69202.819836089009</c:v>
                </c:pt>
                <c:pt idx="3919">
                  <c:v>70300.515931675996</c:v>
                </c:pt>
                <c:pt idx="3920">
                  <c:v>70535.811096162186</c:v>
                </c:pt>
                <c:pt idx="3921">
                  <c:v>70466.567413950179</c:v>
                </c:pt>
                <c:pt idx="3922">
                  <c:v>71318.632657009526</c:v>
                </c:pt>
                <c:pt idx="3923">
                  <c:v>71372.099337632666</c:v>
                </c:pt>
                <c:pt idx="3924">
                  <c:v>71546.737284337883</c:v>
                </c:pt>
                <c:pt idx="3925">
                  <c:v>71356.29702535145</c:v>
                </c:pt>
                <c:pt idx="3926">
                  <c:v>70800.816406877289</c:v>
                </c:pt>
                <c:pt idx="3927">
                  <c:v>71742.817920560003</c:v>
                </c:pt>
                <c:pt idx="3928">
                  <c:v>72305.746626199267</c:v>
                </c:pt>
                <c:pt idx="3929">
                  <c:v>73564.49643616892</c:v>
                </c:pt>
                <c:pt idx="3930">
                  <c:v>73285.486039032709</c:v>
                </c:pt>
                <c:pt idx="3931">
                  <c:v>72919.518332640539</c:v>
                </c:pt>
                <c:pt idx="3932">
                  <c:v>72637.443178889895</c:v>
                </c:pt>
                <c:pt idx="3933">
                  <c:v>72791.792949695795</c:v>
                </c:pt>
                <c:pt idx="3934">
                  <c:v>72551.672280625673</c:v>
                </c:pt>
                <c:pt idx="3935">
                  <c:v>71912.463275235059</c:v>
                </c:pt>
                <c:pt idx="3936">
                  <c:v>72473.67714676194</c:v>
                </c:pt>
                <c:pt idx="3937">
                  <c:v>73314.361715664432</c:v>
                </c:pt>
                <c:pt idx="3938">
                  <c:v>72819.60034473936</c:v>
                </c:pt>
                <c:pt idx="3939">
                  <c:v>70983.320544989358</c:v>
                </c:pt>
                <c:pt idx="3940">
                  <c:v>71847.258644923844</c:v>
                </c:pt>
                <c:pt idx="3941">
                  <c:v>72149.090741818189</c:v>
                </c:pt>
                <c:pt idx="3942">
                  <c:v>72840.594921594879</c:v>
                </c:pt>
                <c:pt idx="3943">
                  <c:v>73813.055539742651</c:v>
                </c:pt>
                <c:pt idx="3944">
                  <c:v>73987.487174066293</c:v>
                </c:pt>
                <c:pt idx="3945">
                  <c:v>74137.068256301718</c:v>
                </c:pt>
                <c:pt idx="3946">
                  <c:v>73886.132973489104</c:v>
                </c:pt>
                <c:pt idx="3947">
                  <c:v>74010.870325064825</c:v>
                </c:pt>
                <c:pt idx="3948">
                  <c:v>74079.718292634934</c:v>
                </c:pt>
                <c:pt idx="3949">
                  <c:v>73460.942194086034</c:v>
                </c:pt>
                <c:pt idx="3950">
                  <c:v>72303.618470569185</c:v>
                </c:pt>
                <c:pt idx="3951">
                  <c:v>72585.152802930636</c:v>
                </c:pt>
                <c:pt idx="3952">
                  <c:v>73198.8012160285</c:v>
                </c:pt>
                <c:pt idx="3953">
                  <c:v>74138.321656975633</c:v>
                </c:pt>
                <c:pt idx="3954">
                  <c:v>75363.330830026709</c:v>
                </c:pt>
                <c:pt idx="3955">
                  <c:v>75775.07756512046</c:v>
                </c:pt>
                <c:pt idx="3956">
                  <c:v>76520.435868234228</c:v>
                </c:pt>
                <c:pt idx="3957">
                  <c:v>76469.689501893343</c:v>
                </c:pt>
                <c:pt idx="3958">
                  <c:v>76422.049963991929</c:v>
                </c:pt>
                <c:pt idx="3959">
                  <c:v>76743.707215192233</c:v>
                </c:pt>
                <c:pt idx="3960">
                  <c:v>78109.569279844829</c:v>
                </c:pt>
                <c:pt idx="3961">
                  <c:v>77821.38785065776</c:v>
                </c:pt>
                <c:pt idx="3962">
                  <c:v>77852.834028020341</c:v>
                </c:pt>
                <c:pt idx="3963">
                  <c:v>77310.24496941398</c:v>
                </c:pt>
                <c:pt idx="3964">
                  <c:v>78227.548137769511</c:v>
                </c:pt>
                <c:pt idx="3965">
                  <c:v>77582.595314199658</c:v>
                </c:pt>
                <c:pt idx="3966">
                  <c:v>76627.431193560027</c:v>
                </c:pt>
                <c:pt idx="3967">
                  <c:v>76587.556313663226</c:v>
                </c:pt>
                <c:pt idx="3968">
                  <c:v>77376.009836015844</c:v>
                </c:pt>
                <c:pt idx="3969">
                  <c:v>77180.999791143069</c:v>
                </c:pt>
                <c:pt idx="3970">
                  <c:v>77420.301365908919</c:v>
                </c:pt>
                <c:pt idx="3971">
                  <c:v>75709.964610722731</c:v>
                </c:pt>
                <c:pt idx="3972">
                  <c:v>75369.242194328792</c:v>
                </c:pt>
                <c:pt idx="3973">
                  <c:v>76419.703425159532</c:v>
                </c:pt>
                <c:pt idx="3974">
                  <c:v>77587.957164311083</c:v>
                </c:pt>
                <c:pt idx="3975">
                  <c:v>77681.42798667874</c:v>
                </c:pt>
                <c:pt idx="3976">
                  <c:v>78647.961237584779</c:v>
                </c:pt>
                <c:pt idx="3977">
                  <c:v>78753.794401191728</c:v>
                </c:pt>
                <c:pt idx="3978">
                  <c:v>79127.880514277582</c:v>
                </c:pt>
                <c:pt idx="3979">
                  <c:v>79008.854876648242</c:v>
                </c:pt>
                <c:pt idx="3980">
                  <c:v>80848.157953659611</c:v>
                </c:pt>
                <c:pt idx="3981">
                  <c:v>80817.458151820523</c:v>
                </c:pt>
                <c:pt idx="3982">
                  <c:v>79906.118923555463</c:v>
                </c:pt>
                <c:pt idx="3983">
                  <c:v>81080.091813340376</c:v>
                </c:pt>
                <c:pt idx="3984">
                  <c:v>80464.91692864355</c:v>
                </c:pt>
                <c:pt idx="3985">
                  <c:v>80276.107260180375</c:v>
                </c:pt>
                <c:pt idx="3986">
                  <c:v>80651.587216846383</c:v>
                </c:pt>
                <c:pt idx="3987">
                  <c:v>79768.313435340606</c:v>
                </c:pt>
                <c:pt idx="3988">
                  <c:v>78923.853462523082</c:v>
                </c:pt>
                <c:pt idx="3989">
                  <c:v>78197.255749208271</c:v>
                </c:pt>
                <c:pt idx="3990">
                  <c:v>76015.262889114136</c:v>
                </c:pt>
                <c:pt idx="3991">
                  <c:v>78043.060100343806</c:v>
                </c:pt>
                <c:pt idx="3992">
                  <c:v>75824.02592374901</c:v>
                </c:pt>
                <c:pt idx="3993">
                  <c:v>76483.186847632067</c:v>
                </c:pt>
                <c:pt idx="3994">
                  <c:v>76094.651166589261</c:v>
                </c:pt>
                <c:pt idx="3995">
                  <c:v>77238.821406426883</c:v>
                </c:pt>
                <c:pt idx="3996">
                  <c:v>78212.449067586655</c:v>
                </c:pt>
                <c:pt idx="3997">
                  <c:v>78236.092425467636</c:v>
                </c:pt>
                <c:pt idx="3998">
                  <c:v>80329.955680060317</c:v>
                </c:pt>
                <c:pt idx="3999">
                  <c:v>80023.477447562822</c:v>
                </c:pt>
                <c:pt idx="4000">
                  <c:v>80349.20052437167</c:v>
                </c:pt>
                <c:pt idx="4001">
                  <c:v>79322.267870009309</c:v>
                </c:pt>
                <c:pt idx="4002">
                  <c:v>80153.081721953713</c:v>
                </c:pt>
                <c:pt idx="4003">
                  <c:v>81529.192327386365</c:v>
                </c:pt>
                <c:pt idx="4004">
                  <c:v>81179.346007581771</c:v>
                </c:pt>
                <c:pt idx="4005">
                  <c:v>80903.885138465426</c:v>
                </c:pt>
                <c:pt idx="4006">
                  <c:v>79700.507806368027</c:v>
                </c:pt>
                <c:pt idx="4007">
                  <c:v>79411.175212176197</c:v>
                </c:pt>
                <c:pt idx="4008">
                  <c:v>80638.365814148507</c:v>
                </c:pt>
                <c:pt idx="4009">
                  <c:v>80283.963340825358</c:v>
                </c:pt>
                <c:pt idx="4010">
                  <c:v>81106.769508409474</c:v>
                </c:pt>
                <c:pt idx="4011">
                  <c:v>78850.358210042425</c:v>
                </c:pt>
                <c:pt idx="4012">
                  <c:v>79241.035936079425</c:v>
                </c:pt>
                <c:pt idx="4013">
                  <c:v>81024.026807690592</c:v>
                </c:pt>
                <c:pt idx="4014">
                  <c:v>81203.977703440454</c:v>
                </c:pt>
                <c:pt idx="4015">
                  <c:v>80917.769485575962</c:v>
                </c:pt>
                <c:pt idx="4016">
                  <c:v>80944.399413105435</c:v>
                </c:pt>
                <c:pt idx="4017">
                  <c:v>80540.529748676519</c:v>
                </c:pt>
                <c:pt idx="4018">
                  <c:v>79455.348384984842</c:v>
                </c:pt>
                <c:pt idx="4019">
                  <c:v>79545.511972095526</c:v>
                </c:pt>
                <c:pt idx="4020">
                  <c:v>79787.411600975218</c:v>
                </c:pt>
                <c:pt idx="4021">
                  <c:v>80004.521048447335</c:v>
                </c:pt>
                <c:pt idx="4022">
                  <c:v>80444.568443600991</c:v>
                </c:pt>
                <c:pt idx="4023">
                  <c:v>79906.103038802205</c:v>
                </c:pt>
                <c:pt idx="4024">
                  <c:v>80293.485192294014</c:v>
                </c:pt>
                <c:pt idx="4025">
                  <c:v>78697.692886089571</c:v>
                </c:pt>
                <c:pt idx="4026">
                  <c:v>78869.907866081165</c:v>
                </c:pt>
                <c:pt idx="4027">
                  <c:v>78970.902101903412</c:v>
                </c:pt>
                <c:pt idx="4028">
                  <c:v>79404.701411438233</c:v>
                </c:pt>
                <c:pt idx="4029">
                  <c:v>79870.976872711719</c:v>
                </c:pt>
                <c:pt idx="4030">
                  <c:v>80442.474425512948</c:v>
                </c:pt>
                <c:pt idx="4031">
                  <c:v>80704.371745093813</c:v>
                </c:pt>
                <c:pt idx="4032">
                  <c:v>80740.279293589701</c:v>
                </c:pt>
                <c:pt idx="4033">
                  <c:v>80684.870119099403</c:v>
                </c:pt>
                <c:pt idx="4034">
                  <c:v>80422.080385026929</c:v>
                </c:pt>
                <c:pt idx="4035">
                  <c:v>82353.791852122362</c:v>
                </c:pt>
                <c:pt idx="4036">
                  <c:v>82587.722027226482</c:v>
                </c:pt>
                <c:pt idx="4037">
                  <c:v>82847.943218713554</c:v>
                </c:pt>
                <c:pt idx="4038">
                  <c:v>82628.44256081646</c:v>
                </c:pt>
                <c:pt idx="4039">
                  <c:v>83128.487791045889</c:v>
                </c:pt>
                <c:pt idx="4040">
                  <c:v>83349.980002593744</c:v>
                </c:pt>
                <c:pt idx="4041">
                  <c:v>82575.013858093342</c:v>
                </c:pt>
                <c:pt idx="4042">
                  <c:v>83030.139522134064</c:v>
                </c:pt>
                <c:pt idx="4043">
                  <c:v>83273.272188955467</c:v>
                </c:pt>
                <c:pt idx="4044">
                  <c:v>82383.902434628617</c:v>
                </c:pt>
                <c:pt idx="4045">
                  <c:v>83276.804482316162</c:v>
                </c:pt>
                <c:pt idx="4046">
                  <c:v>81799.634068463987</c:v>
                </c:pt>
                <c:pt idx="4047">
                  <c:v>80189.528748309909</c:v>
                </c:pt>
                <c:pt idx="4048">
                  <c:v>78694.005902212637</c:v>
                </c:pt>
                <c:pt idx="4049">
                  <c:v>79204.840407422918</c:v>
                </c:pt>
                <c:pt idx="4050">
                  <c:v>78475.115465369774</c:v>
                </c:pt>
                <c:pt idx="4051">
                  <c:v>78401.256423985818</c:v>
                </c:pt>
                <c:pt idx="4052">
                  <c:v>77625.209248130952</c:v>
                </c:pt>
                <c:pt idx="4053">
                  <c:v>76892.521385081694</c:v>
                </c:pt>
                <c:pt idx="4054">
                  <c:v>78201.360751107335</c:v>
                </c:pt>
                <c:pt idx="4055">
                  <c:v>78995.119052156238</c:v>
                </c:pt>
                <c:pt idx="4056">
                  <c:v>78593.403160645088</c:v>
                </c:pt>
                <c:pt idx="4057">
                  <c:v>76034.467330599175</c:v>
                </c:pt>
                <c:pt idx="4058">
                  <c:v>75674.633424209533</c:v>
                </c:pt>
                <c:pt idx="4059">
                  <c:v>75010.202193631398</c:v>
                </c:pt>
                <c:pt idx="4060">
                  <c:v>76246.159935820528</c:v>
                </c:pt>
                <c:pt idx="4061">
                  <c:v>76087.361539470585</c:v>
                </c:pt>
                <c:pt idx="4062">
                  <c:v>76871.722725183587</c:v>
                </c:pt>
                <c:pt idx="4063">
                  <c:v>76600.04871278377</c:v>
                </c:pt>
                <c:pt idx="4064">
                  <c:v>77766.209677682535</c:v>
                </c:pt>
                <c:pt idx="4065">
                  <c:v>77998.514830065702</c:v>
                </c:pt>
                <c:pt idx="4066">
                  <c:v>78314.284268121599</c:v>
                </c:pt>
                <c:pt idx="4067">
                  <c:v>78160.084313979562</c:v>
                </c:pt>
                <c:pt idx="4068">
                  <c:v>78259.410485409288</c:v>
                </c:pt>
                <c:pt idx="4069">
                  <c:v>77384.892532865735</c:v>
                </c:pt>
                <c:pt idx="4070">
                  <c:v>77923.222677046171</c:v>
                </c:pt>
                <c:pt idx="4071">
                  <c:v>77719.595846833035</c:v>
                </c:pt>
                <c:pt idx="4072">
                  <c:v>77958.028272730124</c:v>
                </c:pt>
                <c:pt idx="4073">
                  <c:v>78655.475381810757</c:v>
                </c:pt>
                <c:pt idx="4074">
                  <c:v>78974.225300607708</c:v>
                </c:pt>
                <c:pt idx="4075">
                  <c:v>79189.407769543599</c:v>
                </c:pt>
                <c:pt idx="4076">
                  <c:v>79185.128449104232</c:v>
                </c:pt>
                <c:pt idx="4077">
                  <c:v>80217.77720371286</c:v>
                </c:pt>
                <c:pt idx="4078">
                  <c:v>80249.004257084976</c:v>
                </c:pt>
                <c:pt idx="4079">
                  <c:v>80334.312496483733</c:v>
                </c:pt>
                <c:pt idx="4080">
                  <c:v>80592.675784197199</c:v>
                </c:pt>
                <c:pt idx="4081">
                  <c:v>80829.38928155262</c:v>
                </c:pt>
                <c:pt idx="4082">
                  <c:v>80860.590534300849</c:v>
                </c:pt>
                <c:pt idx="4083">
                  <c:v>80706.386165076168</c:v>
                </c:pt>
                <c:pt idx="4084">
                  <c:v>81371.028925267354</c:v>
                </c:pt>
                <c:pt idx="4085">
                  <c:v>81814.702075049601</c:v>
                </c:pt>
                <c:pt idx="4086">
                  <c:v>81634.217618073933</c:v>
                </c:pt>
                <c:pt idx="4087">
                  <c:v>81181.85805313164</c:v>
                </c:pt>
                <c:pt idx="4088">
                  <c:v>81481.828626024173</c:v>
                </c:pt>
                <c:pt idx="4089">
                  <c:v>81968.68815714978</c:v>
                </c:pt>
                <c:pt idx="4090">
                  <c:v>81437.586108677526</c:v>
                </c:pt>
                <c:pt idx="4091">
                  <c:v>81278.76978962362</c:v>
                </c:pt>
                <c:pt idx="4092">
                  <c:v>81462.854091731264</c:v>
                </c:pt>
                <c:pt idx="4093">
                  <c:v>81929.56822022509</c:v>
                </c:pt>
                <c:pt idx="4094">
                  <c:v>81960.717427151714</c:v>
                </c:pt>
                <c:pt idx="4095">
                  <c:v>81746.306555516348</c:v>
                </c:pt>
                <c:pt idx="4096">
                  <c:v>82463.144665282889</c:v>
                </c:pt>
                <c:pt idx="4097">
                  <c:v>82959.100991738684</c:v>
                </c:pt>
                <c:pt idx="4098">
                  <c:v>83096.761818462299</c:v>
                </c:pt>
                <c:pt idx="4099">
                  <c:v>82669.244505967159</c:v>
                </c:pt>
                <c:pt idx="4100">
                  <c:v>82845.50868926871</c:v>
                </c:pt>
                <c:pt idx="4101">
                  <c:v>83447.923818004288</c:v>
                </c:pt>
                <c:pt idx="4102">
                  <c:v>83594.812492741272</c:v>
                </c:pt>
                <c:pt idx="4103">
                  <c:v>83635.157457657348</c:v>
                </c:pt>
                <c:pt idx="4104">
                  <c:v>84541.633139612153</c:v>
                </c:pt>
                <c:pt idx="4105">
                  <c:v>84612.819597251932</c:v>
                </c:pt>
                <c:pt idx="4106">
                  <c:v>83239.000326927722</c:v>
                </c:pt>
                <c:pt idx="4107">
                  <c:v>83415.201600238812</c:v>
                </c:pt>
                <c:pt idx="4108">
                  <c:v>84114.703844783769</c:v>
                </c:pt>
                <c:pt idx="4109">
                  <c:v>83920.388031863113</c:v>
                </c:pt>
                <c:pt idx="4110">
                  <c:v>84003.931851789588</c:v>
                </c:pt>
                <c:pt idx="4111">
                  <c:v>84527.377943955493</c:v>
                </c:pt>
                <c:pt idx="4112">
                  <c:v>84329.980706457747</c:v>
                </c:pt>
                <c:pt idx="4113">
                  <c:v>82203.30831547307</c:v>
                </c:pt>
                <c:pt idx="4114">
                  <c:v>82712.871274622943</c:v>
                </c:pt>
                <c:pt idx="4115">
                  <c:v>83717.805854552964</c:v>
                </c:pt>
                <c:pt idx="4116">
                  <c:v>82455.606702886973</c:v>
                </c:pt>
                <c:pt idx="4117">
                  <c:v>83384.862853825005</c:v>
                </c:pt>
                <c:pt idx="4118">
                  <c:v>81312.601263146847</c:v>
                </c:pt>
                <c:pt idx="4119">
                  <c:v>80700.265870321091</c:v>
                </c:pt>
                <c:pt idx="4120">
                  <c:v>77915.350506855684</c:v>
                </c:pt>
                <c:pt idx="4121">
                  <c:v>76770.840242306251</c:v>
                </c:pt>
                <c:pt idx="4122">
                  <c:v>80333.938912006968</c:v>
                </c:pt>
                <c:pt idx="4123">
                  <c:v>80033.386650929053</c:v>
                </c:pt>
                <c:pt idx="4124">
                  <c:v>81048.899322985162</c:v>
                </c:pt>
                <c:pt idx="4125">
                  <c:v>80174.425184646578</c:v>
                </c:pt>
                <c:pt idx="4126">
                  <c:v>78784.737974624659</c:v>
                </c:pt>
                <c:pt idx="4127">
                  <c:v>78768.13389293541</c:v>
                </c:pt>
                <c:pt idx="4128">
                  <c:v>77875.318097773401</c:v>
                </c:pt>
                <c:pt idx="4129">
                  <c:v>77500.869152494182</c:v>
                </c:pt>
                <c:pt idx="4130">
                  <c:v>75031.702876316398</c:v>
                </c:pt>
                <c:pt idx="4131">
                  <c:v>75940.709741388389</c:v>
                </c:pt>
                <c:pt idx="4132">
                  <c:v>75131.405919386365</c:v>
                </c:pt>
                <c:pt idx="4133">
                  <c:v>75176.625235146814</c:v>
                </c:pt>
                <c:pt idx="4134">
                  <c:v>74766.861046657301</c:v>
                </c:pt>
                <c:pt idx="4135">
                  <c:v>76690.553236369946</c:v>
                </c:pt>
                <c:pt idx="4136">
                  <c:v>75980.035494307333</c:v>
                </c:pt>
                <c:pt idx="4137">
                  <c:v>75130.773727291438</c:v>
                </c:pt>
                <c:pt idx="4138">
                  <c:v>76341.807162471421</c:v>
                </c:pt>
                <c:pt idx="4139">
                  <c:v>76488.74949688949</c:v>
                </c:pt>
                <c:pt idx="4140">
                  <c:v>74916.36550712504</c:v>
                </c:pt>
                <c:pt idx="4141">
                  <c:v>74372.560562441242</c:v>
                </c:pt>
                <c:pt idx="4142">
                  <c:v>74747.753430454657</c:v>
                </c:pt>
                <c:pt idx="4143">
                  <c:v>74512.357037081296</c:v>
                </c:pt>
                <c:pt idx="4144">
                  <c:v>75723.160095943706</c:v>
                </c:pt>
                <c:pt idx="4145">
                  <c:v>76067.433029866079</c:v>
                </c:pt>
                <c:pt idx="4146">
                  <c:v>76012.390185643177</c:v>
                </c:pt>
                <c:pt idx="4147">
                  <c:v>76882.319801671285</c:v>
                </c:pt>
                <c:pt idx="4148">
                  <c:v>76956.743629277727</c:v>
                </c:pt>
                <c:pt idx="4149">
                  <c:v>77180.688582350442</c:v>
                </c:pt>
                <c:pt idx="4150">
                  <c:v>77156.443630688227</c:v>
                </c:pt>
                <c:pt idx="4151">
                  <c:v>77008.888061154488</c:v>
                </c:pt>
                <c:pt idx="4152">
                  <c:v>76551.53141092298</c:v>
                </c:pt>
                <c:pt idx="4153">
                  <c:v>76545.805969119188</c:v>
                </c:pt>
                <c:pt idx="4154">
                  <c:v>75869.640368372886</c:v>
                </c:pt>
                <c:pt idx="4155">
                  <c:v>76082.787486019224</c:v>
                </c:pt>
                <c:pt idx="4156">
                  <c:v>76175.711232068003</c:v>
                </c:pt>
                <c:pt idx="4157">
                  <c:v>75340.896770741107</c:v>
                </c:pt>
                <c:pt idx="4158">
                  <c:v>75070.156709260482</c:v>
                </c:pt>
                <c:pt idx="4159">
                  <c:v>74995.139158515565</c:v>
                </c:pt>
                <c:pt idx="4160">
                  <c:v>74746.002499771508</c:v>
                </c:pt>
                <c:pt idx="4161">
                  <c:v>75074.708765624877</c:v>
                </c:pt>
                <c:pt idx="4162">
                  <c:v>75799.381955629215</c:v>
                </c:pt>
                <c:pt idx="4163">
                  <c:v>75966.249014295769</c:v>
                </c:pt>
                <c:pt idx="4164">
                  <c:v>76040.661871763543</c:v>
                </c:pt>
                <c:pt idx="4165">
                  <c:v>76139.72001372384</c:v>
                </c:pt>
                <c:pt idx="4166">
                  <c:v>76177.147078812137</c:v>
                </c:pt>
                <c:pt idx="4167">
                  <c:v>76454.897366413818</c:v>
                </c:pt>
                <c:pt idx="4168">
                  <c:v>76763.438373317302</c:v>
                </c:pt>
                <c:pt idx="4169">
                  <c:v>76512.776616486313</c:v>
                </c:pt>
                <c:pt idx="4170">
                  <c:v>76479.327277817647</c:v>
                </c:pt>
                <c:pt idx="4171">
                  <c:v>76760.109131508274</c:v>
                </c:pt>
                <c:pt idx="4172">
                  <c:v>76848.335902410312</c:v>
                </c:pt>
                <c:pt idx="4173">
                  <c:v>77048.993430407398</c:v>
                </c:pt>
                <c:pt idx="4174">
                  <c:v>77058.654837438531</c:v>
                </c:pt>
                <c:pt idx="4175">
                  <c:v>77246.970079705206</c:v>
                </c:pt>
                <c:pt idx="4176">
                  <c:v>77070.274996829045</c:v>
                </c:pt>
                <c:pt idx="4177">
                  <c:v>77123.054938701593</c:v>
                </c:pt>
                <c:pt idx="4178">
                  <c:v>77212.790338239894</c:v>
                </c:pt>
                <c:pt idx="4179">
                  <c:v>77507.327916092851</c:v>
                </c:pt>
                <c:pt idx="4180">
                  <c:v>78074.40037574961</c:v>
                </c:pt>
                <c:pt idx="4181">
                  <c:v>78144.075903352656</c:v>
                </c:pt>
                <c:pt idx="4182">
                  <c:v>78105.963720802611</c:v>
                </c:pt>
                <c:pt idx="4183">
                  <c:v>78247.999120499546</c:v>
                </c:pt>
                <c:pt idx="4184">
                  <c:v>78450.070907633679</c:v>
                </c:pt>
                <c:pt idx="4185">
                  <c:v>78610.559598310472</c:v>
                </c:pt>
                <c:pt idx="4186">
                  <c:v>78293.779072205551</c:v>
                </c:pt>
                <c:pt idx="4187">
                  <c:v>76940.944443881264</c:v>
                </c:pt>
                <c:pt idx="4188">
                  <c:v>76755.09542450431</c:v>
                </c:pt>
                <c:pt idx="4189">
                  <c:v>76940.250075637479</c:v>
                </c:pt>
                <c:pt idx="4190">
                  <c:v>77387.077690061764</c:v>
                </c:pt>
                <c:pt idx="4191">
                  <c:v>77816.942419605621</c:v>
                </c:pt>
                <c:pt idx="4192">
                  <c:v>77780.392983082551</c:v>
                </c:pt>
                <c:pt idx="4193">
                  <c:v>77337.505222290507</c:v>
                </c:pt>
                <c:pt idx="4194">
                  <c:v>77022.394670996</c:v>
                </c:pt>
                <c:pt idx="4195">
                  <c:v>76762.712087441541</c:v>
                </c:pt>
                <c:pt idx="4196">
                  <c:v>76355.302467482921</c:v>
                </c:pt>
                <c:pt idx="4197">
                  <c:v>76138.751506086628</c:v>
                </c:pt>
                <c:pt idx="4198">
                  <c:v>76074.566797102656</c:v>
                </c:pt>
                <c:pt idx="4199">
                  <c:v>76582.838466826041</c:v>
                </c:pt>
                <c:pt idx="4200">
                  <c:v>76144.715044939599</c:v>
                </c:pt>
                <c:pt idx="4201">
                  <c:v>76406.750096787844</c:v>
                </c:pt>
                <c:pt idx="4202">
                  <c:v>77642.758031355901</c:v>
                </c:pt>
                <c:pt idx="4203">
                  <c:v>77666.234356017696</c:v>
                </c:pt>
                <c:pt idx="4204">
                  <c:v>78015.888996449154</c:v>
                </c:pt>
                <c:pt idx="4205">
                  <c:v>77819.340538033139</c:v>
                </c:pt>
                <c:pt idx="4206">
                  <c:v>78038.194881872536</c:v>
                </c:pt>
                <c:pt idx="4207">
                  <c:v>77966.271538220724</c:v>
                </c:pt>
                <c:pt idx="4208">
                  <c:v>78037.421739592188</c:v>
                </c:pt>
                <c:pt idx="4209">
                  <c:v>78925.414715963663</c:v>
                </c:pt>
                <c:pt idx="4210">
                  <c:v>79202.654544701189</c:v>
                </c:pt>
                <c:pt idx="4211">
                  <c:v>79124.547666415689</c:v>
                </c:pt>
                <c:pt idx="4212">
                  <c:v>78829.565367290794</c:v>
                </c:pt>
                <c:pt idx="4213">
                  <c:v>78839.148733182927</c:v>
                </c:pt>
                <c:pt idx="4214">
                  <c:v>79611.606502407594</c:v>
                </c:pt>
                <c:pt idx="4215">
                  <c:v>79924.148452018591</c:v>
                </c:pt>
                <c:pt idx="4216">
                  <c:v>79904.471723804163</c:v>
                </c:pt>
                <c:pt idx="4217">
                  <c:v>79643.346559127065</c:v>
                </c:pt>
                <c:pt idx="4218">
                  <c:v>80377.223722152048</c:v>
                </c:pt>
                <c:pt idx="4219">
                  <c:v>80508.236550825764</c:v>
                </c:pt>
                <c:pt idx="4220">
                  <c:v>80902.193324233522</c:v>
                </c:pt>
                <c:pt idx="4221">
                  <c:v>80885.561112039111</c:v>
                </c:pt>
                <c:pt idx="4222">
                  <c:v>80855.091269494558</c:v>
                </c:pt>
                <c:pt idx="4223">
                  <c:v>81444.267480334194</c:v>
                </c:pt>
                <c:pt idx="4224">
                  <c:v>81224.664607224389</c:v>
                </c:pt>
                <c:pt idx="4225">
                  <c:v>82413.401498857886</c:v>
                </c:pt>
                <c:pt idx="4226">
                  <c:v>82822.584846275509</c:v>
                </c:pt>
                <c:pt idx="4227">
                  <c:v>82567.597269215708</c:v>
                </c:pt>
                <c:pt idx="4228">
                  <c:v>83015.17972126836</c:v>
                </c:pt>
                <c:pt idx="4229">
                  <c:v>82990.792064112669</c:v>
                </c:pt>
                <c:pt idx="4230">
                  <c:v>82848.040966757748</c:v>
                </c:pt>
                <c:pt idx="4231">
                  <c:v>83676.78157101167</c:v>
                </c:pt>
                <c:pt idx="4232">
                  <c:v>83878.327351679007</c:v>
                </c:pt>
                <c:pt idx="4233">
                  <c:v>83589.54034839361</c:v>
                </c:pt>
                <c:pt idx="4234">
                  <c:v>83832.573916941939</c:v>
                </c:pt>
                <c:pt idx="4235">
                  <c:v>82042.214604719979</c:v>
                </c:pt>
                <c:pt idx="4236">
                  <c:v>83147.479245059367</c:v>
                </c:pt>
                <c:pt idx="4237">
                  <c:v>83041.640614380274</c:v>
                </c:pt>
                <c:pt idx="4238">
                  <c:v>83170.937093387824</c:v>
                </c:pt>
                <c:pt idx="4239">
                  <c:v>83639.842030192376</c:v>
                </c:pt>
                <c:pt idx="4240">
                  <c:v>83325.008848238373</c:v>
                </c:pt>
                <c:pt idx="4241">
                  <c:v>82357.131864618088</c:v>
                </c:pt>
                <c:pt idx="4242">
                  <c:v>82904.380996721258</c:v>
                </c:pt>
                <c:pt idx="4243">
                  <c:v>83012.148138731834</c:v>
                </c:pt>
                <c:pt idx="4244">
                  <c:v>83250.507297886666</c:v>
                </c:pt>
                <c:pt idx="4245">
                  <c:v>84166.407803923619</c:v>
                </c:pt>
                <c:pt idx="4246">
                  <c:v>84751.927924377975</c:v>
                </c:pt>
                <c:pt idx="4247">
                  <c:v>86591.034404894279</c:v>
                </c:pt>
                <c:pt idx="4248">
                  <c:v>86382.186731807131</c:v>
                </c:pt>
                <c:pt idx="4249">
                  <c:v>85959.821285047583</c:v>
                </c:pt>
                <c:pt idx="4250">
                  <c:v>85239.472078746519</c:v>
                </c:pt>
                <c:pt idx="4251">
                  <c:v>85528.38742110919</c:v>
                </c:pt>
                <c:pt idx="4252">
                  <c:v>84820.3911068124</c:v>
                </c:pt>
                <c:pt idx="4253">
                  <c:v>83623.999238641161</c:v>
                </c:pt>
                <c:pt idx="4254">
                  <c:v>83535.099840937401</c:v>
                </c:pt>
                <c:pt idx="4255">
                  <c:v>81616.970721971695</c:v>
                </c:pt>
                <c:pt idx="4256">
                  <c:v>81910.56779411895</c:v>
                </c:pt>
                <c:pt idx="4257">
                  <c:v>83684.631781491713</c:v>
                </c:pt>
                <c:pt idx="4258">
                  <c:v>83732.421536721988</c:v>
                </c:pt>
                <c:pt idx="4259">
                  <c:v>83348.684547294368</c:v>
                </c:pt>
                <c:pt idx="4260">
                  <c:v>81066.951387733236</c:v>
                </c:pt>
                <c:pt idx="4261">
                  <c:v>82323.313902796493</c:v>
                </c:pt>
                <c:pt idx="4262">
                  <c:v>81047.533746767105</c:v>
                </c:pt>
                <c:pt idx="4263">
                  <c:v>80800.598100123738</c:v>
                </c:pt>
                <c:pt idx="4264">
                  <c:v>80059.27957350573</c:v>
                </c:pt>
                <c:pt idx="4265">
                  <c:v>82252.065825280719</c:v>
                </c:pt>
                <c:pt idx="4266">
                  <c:v>83540.411957745251</c:v>
                </c:pt>
                <c:pt idx="4267">
                  <c:v>84093.286882248023</c:v>
                </c:pt>
                <c:pt idx="4268">
                  <c:v>83919.977198261084</c:v>
                </c:pt>
                <c:pt idx="4269">
                  <c:v>83812.690423590131</c:v>
                </c:pt>
                <c:pt idx="4270">
                  <c:v>83779.095146421474</c:v>
                </c:pt>
                <c:pt idx="4271">
                  <c:v>83862.164686640361</c:v>
                </c:pt>
                <c:pt idx="4272">
                  <c:v>84097.191536363724</c:v>
                </c:pt>
                <c:pt idx="4273">
                  <c:v>84602.349477890588</c:v>
                </c:pt>
                <c:pt idx="4274">
                  <c:v>84754.451129829889</c:v>
                </c:pt>
                <c:pt idx="4275">
                  <c:v>83884.350188093449</c:v>
                </c:pt>
                <c:pt idx="4276">
                  <c:v>84305.050504168525</c:v>
                </c:pt>
                <c:pt idx="4277">
                  <c:v>84228.473577407058</c:v>
                </c:pt>
                <c:pt idx="4278">
                  <c:v>84204.080400107559</c:v>
                </c:pt>
                <c:pt idx="4279">
                  <c:v>84914.767256170526</c:v>
                </c:pt>
                <c:pt idx="4280">
                  <c:v>85154.295839851315</c:v>
                </c:pt>
                <c:pt idx="4281">
                  <c:v>85112.993359712913</c:v>
                </c:pt>
                <c:pt idx="4282">
                  <c:v>85034.866778263982</c:v>
                </c:pt>
                <c:pt idx="4283">
                  <c:v>85130.132596648895</c:v>
                </c:pt>
                <c:pt idx="4284">
                  <c:v>85515.383179628407</c:v>
                </c:pt>
                <c:pt idx="4285">
                  <c:v>85484.813579613823</c:v>
                </c:pt>
                <c:pt idx="4286">
                  <c:v>85679.779345935371</c:v>
                </c:pt>
                <c:pt idx="4287">
                  <c:v>86446.983568742173</c:v>
                </c:pt>
                <c:pt idx="4288">
                  <c:v>86440.930819176501</c:v>
                </c:pt>
                <c:pt idx="4289">
                  <c:v>86583.684359793289</c:v>
                </c:pt>
                <c:pt idx="4290">
                  <c:v>86257.014969112497</c:v>
                </c:pt>
                <c:pt idx="4291">
                  <c:v>85968.717477582526</c:v>
                </c:pt>
                <c:pt idx="4292">
                  <c:v>85743.330667342248</c:v>
                </c:pt>
                <c:pt idx="4293">
                  <c:v>86133.041190243675</c:v>
                </c:pt>
                <c:pt idx="4294">
                  <c:v>87079.500423970734</c:v>
                </c:pt>
                <c:pt idx="4295">
                  <c:v>87004.407159052847</c:v>
                </c:pt>
                <c:pt idx="4296">
                  <c:v>87495.258658734499</c:v>
                </c:pt>
                <c:pt idx="4297">
                  <c:v>87734.556146287185</c:v>
                </c:pt>
                <c:pt idx="4298">
                  <c:v>86932.51826971618</c:v>
                </c:pt>
                <c:pt idx="4299">
                  <c:v>86676.480784880609</c:v>
                </c:pt>
                <c:pt idx="4300">
                  <c:v>86868.24286860296</c:v>
                </c:pt>
                <c:pt idx="4301">
                  <c:v>87383.548954400219</c:v>
                </c:pt>
                <c:pt idx="4302">
                  <c:v>87340.663885959628</c:v>
                </c:pt>
                <c:pt idx="4303">
                  <c:v>87788.4509478291</c:v>
                </c:pt>
                <c:pt idx="4304">
                  <c:v>87977.081257606798</c:v>
                </c:pt>
                <c:pt idx="4305">
                  <c:v>86373.345577296233</c:v>
                </c:pt>
                <c:pt idx="4306">
                  <c:v>87006.634202964604</c:v>
                </c:pt>
                <c:pt idx="4307">
                  <c:v>88481.567273595632</c:v>
                </c:pt>
                <c:pt idx="4308">
                  <c:v>88346.667888772732</c:v>
                </c:pt>
                <c:pt idx="4309">
                  <c:v>88472.391881749209</c:v>
                </c:pt>
                <c:pt idx="4310">
                  <c:v>88676.288648260568</c:v>
                </c:pt>
                <c:pt idx="4311">
                  <c:v>89171.425825669445</c:v>
                </c:pt>
                <c:pt idx="4312">
                  <c:v>89577.622565461555</c:v>
                </c:pt>
                <c:pt idx="4313">
                  <c:v>89318.550145537549</c:v>
                </c:pt>
                <c:pt idx="4314">
                  <c:v>89229.631943299944</c:v>
                </c:pt>
                <c:pt idx="4315">
                  <c:v>89704.75613335197</c:v>
                </c:pt>
                <c:pt idx="4316">
                  <c:v>89939.220686294022</c:v>
                </c:pt>
                <c:pt idx="4317">
                  <c:v>89666.377675019801</c:v>
                </c:pt>
                <c:pt idx="4318">
                  <c:v>90248.715773188596</c:v>
                </c:pt>
                <c:pt idx="4319">
                  <c:v>90561.294311830221</c:v>
                </c:pt>
                <c:pt idx="4320">
                  <c:v>90761.982806243381</c:v>
                </c:pt>
                <c:pt idx="4321">
                  <c:v>88916.91545058995</c:v>
                </c:pt>
                <c:pt idx="4322">
                  <c:v>88394.383478251897</c:v>
                </c:pt>
                <c:pt idx="4323">
                  <c:v>88326.975850979798</c:v>
                </c:pt>
                <c:pt idx="4324">
                  <c:v>89244.79716927142</c:v>
                </c:pt>
                <c:pt idx="4325">
                  <c:v>89819.347368019517</c:v>
                </c:pt>
                <c:pt idx="4326">
                  <c:v>88388.305145334452</c:v>
                </c:pt>
                <c:pt idx="4327">
                  <c:v>88533.864640633139</c:v>
                </c:pt>
                <c:pt idx="4328">
                  <c:v>90027.590992650759</c:v>
                </c:pt>
                <c:pt idx="4329">
                  <c:v>89402.504169019972</c:v>
                </c:pt>
                <c:pt idx="4330">
                  <c:v>88725.37547040412</c:v>
                </c:pt>
                <c:pt idx="4331">
                  <c:v>89422.372701743487</c:v>
                </c:pt>
                <c:pt idx="4332">
                  <c:v>89305.93168712288</c:v>
                </c:pt>
                <c:pt idx="4333">
                  <c:v>87659.275024504095</c:v>
                </c:pt>
                <c:pt idx="4334">
                  <c:v>88287.309697284363</c:v>
                </c:pt>
                <c:pt idx="4335">
                  <c:v>87671.602096627161</c:v>
                </c:pt>
                <c:pt idx="4336">
                  <c:v>86662.316952130874</c:v>
                </c:pt>
                <c:pt idx="4337">
                  <c:v>85060.394953130672</c:v>
                </c:pt>
                <c:pt idx="4338">
                  <c:v>86152.472521018397</c:v>
                </c:pt>
                <c:pt idx="4339">
                  <c:v>86523.16863209095</c:v>
                </c:pt>
                <c:pt idx="4340">
                  <c:v>87861.673482374012</c:v>
                </c:pt>
                <c:pt idx="4341">
                  <c:v>87576.875175229856</c:v>
                </c:pt>
                <c:pt idx="4342">
                  <c:v>87802.012171875787</c:v>
                </c:pt>
                <c:pt idx="4343">
                  <c:v>88605.936849473437</c:v>
                </c:pt>
                <c:pt idx="4344">
                  <c:v>88815.710924467814</c:v>
                </c:pt>
                <c:pt idx="4345">
                  <c:v>88628.910199338759</c:v>
                </c:pt>
                <c:pt idx="4346">
                  <c:v>89173.97259276062</c:v>
                </c:pt>
                <c:pt idx="4347">
                  <c:v>89757.272738278232</c:v>
                </c:pt>
                <c:pt idx="4348">
                  <c:v>89622.511195467334</c:v>
                </c:pt>
                <c:pt idx="4349">
                  <c:v>90040.417231501924</c:v>
                </c:pt>
                <c:pt idx="4350">
                  <c:v>90164.369825787348</c:v>
                </c:pt>
                <c:pt idx="4351">
                  <c:v>90047.977494384832</c:v>
                </c:pt>
                <c:pt idx="4352">
                  <c:v>90323.4654364663</c:v>
                </c:pt>
                <c:pt idx="4353">
                  <c:v>90119.825604316109</c:v>
                </c:pt>
                <c:pt idx="4354">
                  <c:v>89858.035204981192</c:v>
                </c:pt>
                <c:pt idx="4355">
                  <c:v>89600.854577992402</c:v>
                </c:pt>
                <c:pt idx="4356">
                  <c:v>88944.220767190171</c:v>
                </c:pt>
                <c:pt idx="4357">
                  <c:v>88980.942721878702</c:v>
                </c:pt>
                <c:pt idx="4358">
                  <c:v>89042.148973972246</c:v>
                </c:pt>
                <c:pt idx="4359">
                  <c:v>89392.59287604579</c:v>
                </c:pt>
                <c:pt idx="4360">
                  <c:v>88364.18679312442</c:v>
                </c:pt>
                <c:pt idx="4361">
                  <c:v>88863.06625202467</c:v>
                </c:pt>
                <c:pt idx="4362">
                  <c:v>90194.352158698093</c:v>
                </c:pt>
                <c:pt idx="4363">
                  <c:v>90604.38425955968</c:v>
                </c:pt>
                <c:pt idx="4364">
                  <c:v>90541.581664198937</c:v>
                </c:pt>
                <c:pt idx="4365">
                  <c:v>91249.935933281376</c:v>
                </c:pt>
                <c:pt idx="4366">
                  <c:v>91848.080487333922</c:v>
                </c:pt>
                <c:pt idx="4367">
                  <c:v>92161.611233448872</c:v>
                </c:pt>
                <c:pt idx="4368">
                  <c:v>92407.804341210751</c:v>
                </c:pt>
                <c:pt idx="4369">
                  <c:v>92271.516725986279</c:v>
                </c:pt>
                <c:pt idx="4370">
                  <c:v>91806.331061392601</c:v>
                </c:pt>
                <c:pt idx="4371">
                  <c:v>91088.768971947997</c:v>
                </c:pt>
                <c:pt idx="4372">
                  <c:v>90138.742819346895</c:v>
                </c:pt>
                <c:pt idx="4373">
                  <c:v>90481.329974890134</c:v>
                </c:pt>
                <c:pt idx="4374">
                  <c:v>90845.307665038112</c:v>
                </c:pt>
                <c:pt idx="4375">
                  <c:v>91594.703435973483</c:v>
                </c:pt>
                <c:pt idx="4376">
                  <c:v>90594.317401919441</c:v>
                </c:pt>
                <c:pt idx="4377">
                  <c:v>90848.134153351741</c:v>
                </c:pt>
                <c:pt idx="4378">
                  <c:v>90058.897245601009</c:v>
                </c:pt>
                <c:pt idx="4379">
                  <c:v>89544.993481694153</c:v>
                </c:pt>
                <c:pt idx="4380">
                  <c:v>89538.843503368262</c:v>
                </c:pt>
                <c:pt idx="4381">
                  <c:v>90306.478765979875</c:v>
                </c:pt>
                <c:pt idx="4382">
                  <c:v>90518.973571196082</c:v>
                </c:pt>
                <c:pt idx="4383">
                  <c:v>89824.688890903635</c:v>
                </c:pt>
                <c:pt idx="4384">
                  <c:v>88570.815896244792</c:v>
                </c:pt>
                <c:pt idx="4385">
                  <c:v>88638.092438031599</c:v>
                </c:pt>
                <c:pt idx="4386">
                  <c:v>88891.896707691631</c:v>
                </c:pt>
                <c:pt idx="4387">
                  <c:v>89376.547589099093</c:v>
                </c:pt>
                <c:pt idx="4388">
                  <c:v>89807.655256463549</c:v>
                </c:pt>
                <c:pt idx="4389">
                  <c:v>90688.199462275166</c:v>
                </c:pt>
                <c:pt idx="4390">
                  <c:v>88881.149687464756</c:v>
                </c:pt>
                <c:pt idx="4391">
                  <c:v>88761.900658764978</c:v>
                </c:pt>
                <c:pt idx="4392">
                  <c:v>88035.790432451759</c:v>
                </c:pt>
                <c:pt idx="4393">
                  <c:v>87159.929120848625</c:v>
                </c:pt>
                <c:pt idx="4394">
                  <c:v>87146.22030682984</c:v>
                </c:pt>
                <c:pt idx="4395">
                  <c:v>86787.076120687823</c:v>
                </c:pt>
                <c:pt idx="4396">
                  <c:v>87343.483758118455</c:v>
                </c:pt>
                <c:pt idx="4397">
                  <c:v>86229.340857681731</c:v>
                </c:pt>
                <c:pt idx="4398">
                  <c:v>86284.440051088299</c:v>
                </c:pt>
                <c:pt idx="4399">
                  <c:v>87149.516975311242</c:v>
                </c:pt>
                <c:pt idx="4400">
                  <c:v>85842.94084443961</c:v>
                </c:pt>
                <c:pt idx="4401">
                  <c:v>85911.800806876214</c:v>
                </c:pt>
                <c:pt idx="4402">
                  <c:v>86173.197614204051</c:v>
                </c:pt>
                <c:pt idx="4403">
                  <c:v>86469.72158938463</c:v>
                </c:pt>
                <c:pt idx="4404">
                  <c:v>87462.994647792992</c:v>
                </c:pt>
                <c:pt idx="4405">
                  <c:v>87015.34123152947</c:v>
                </c:pt>
                <c:pt idx="4406">
                  <c:v>86806.07084775946</c:v>
                </c:pt>
                <c:pt idx="4407">
                  <c:v>86118.599180251593</c:v>
                </c:pt>
                <c:pt idx="4408">
                  <c:v>86610.630759510896</c:v>
                </c:pt>
                <c:pt idx="4409">
                  <c:v>87304.290027796669</c:v>
                </c:pt>
                <c:pt idx="4410">
                  <c:v>87932.210923145554</c:v>
                </c:pt>
                <c:pt idx="4411">
                  <c:v>88567.726690384181</c:v>
                </c:pt>
                <c:pt idx="4412">
                  <c:v>89499.549705910438</c:v>
                </c:pt>
                <c:pt idx="4413">
                  <c:v>89571.308843517865</c:v>
                </c:pt>
                <c:pt idx="4414">
                  <c:v>89589.60119245555</c:v>
                </c:pt>
                <c:pt idx="4415">
                  <c:v>90237.191378833581</c:v>
                </c:pt>
                <c:pt idx="4416">
                  <c:v>89901.108753377674</c:v>
                </c:pt>
                <c:pt idx="4417">
                  <c:v>88743.35111857923</c:v>
                </c:pt>
                <c:pt idx="4418">
                  <c:v>88404.28871537777</c:v>
                </c:pt>
                <c:pt idx="4419">
                  <c:v>88763.186295029736</c:v>
                </c:pt>
                <c:pt idx="4420">
                  <c:v>88175.219139324821</c:v>
                </c:pt>
                <c:pt idx="4421">
                  <c:v>88630.307411581191</c:v>
                </c:pt>
                <c:pt idx="4422">
                  <c:v>87956.870144398519</c:v>
                </c:pt>
                <c:pt idx="4423">
                  <c:v>89189.178548615397</c:v>
                </c:pt>
                <c:pt idx="4424">
                  <c:v>89111.278824034787</c:v>
                </c:pt>
                <c:pt idx="4425">
                  <c:v>90018.233414418952</c:v>
                </c:pt>
                <c:pt idx="4426">
                  <c:v>90138.800132068733</c:v>
                </c:pt>
                <c:pt idx="4427">
                  <c:v>89700.552216448588</c:v>
                </c:pt>
                <c:pt idx="4428">
                  <c:v>89492.872258520001</c:v>
                </c:pt>
                <c:pt idx="4429">
                  <c:v>87953.935381417963</c:v>
                </c:pt>
                <c:pt idx="4430">
                  <c:v>87753.963156022714</c:v>
                </c:pt>
                <c:pt idx="4431">
                  <c:v>87456.303485866491</c:v>
                </c:pt>
                <c:pt idx="4432">
                  <c:v>87157.137770286965</c:v>
                </c:pt>
                <c:pt idx="4433">
                  <c:v>85488.744650225504</c:v>
                </c:pt>
                <c:pt idx="4434">
                  <c:v>85827.711597581336</c:v>
                </c:pt>
                <c:pt idx="4435">
                  <c:v>82607.163293538004</c:v>
                </c:pt>
                <c:pt idx="4436">
                  <c:v>82305.153846483867</c:v>
                </c:pt>
                <c:pt idx="4437">
                  <c:v>78146.303496440625</c:v>
                </c:pt>
                <c:pt idx="4438">
                  <c:v>81220.436005483818</c:v>
                </c:pt>
                <c:pt idx="4439">
                  <c:v>78527.020931508901</c:v>
                </c:pt>
                <c:pt idx="4440">
                  <c:v>80843.982450644718</c:v>
                </c:pt>
                <c:pt idx="4441">
                  <c:v>81407.35566181365</c:v>
                </c:pt>
                <c:pt idx="4442">
                  <c:v>82593.296740818216</c:v>
                </c:pt>
                <c:pt idx="4443">
                  <c:v>82288.308204094035</c:v>
                </c:pt>
                <c:pt idx="4444">
                  <c:v>82579.964470063045</c:v>
                </c:pt>
                <c:pt idx="4445">
                  <c:v>80472.980699987907</c:v>
                </c:pt>
                <c:pt idx="4446">
                  <c:v>79759.186406705398</c:v>
                </c:pt>
                <c:pt idx="4447">
                  <c:v>79716.763773612547</c:v>
                </c:pt>
                <c:pt idx="4448">
                  <c:v>80601.957226502404</c:v>
                </c:pt>
                <c:pt idx="4449">
                  <c:v>80539.675063584757</c:v>
                </c:pt>
                <c:pt idx="4450">
                  <c:v>80266.867772003054</c:v>
                </c:pt>
                <c:pt idx="4451">
                  <c:v>80915.494565965229</c:v>
                </c:pt>
                <c:pt idx="4452">
                  <c:v>81580.856826950694</c:v>
                </c:pt>
                <c:pt idx="4453">
                  <c:v>82024.987691715622</c:v>
                </c:pt>
                <c:pt idx="4454">
                  <c:v>81959.6159039013</c:v>
                </c:pt>
                <c:pt idx="4455">
                  <c:v>82185.583218894652</c:v>
                </c:pt>
                <c:pt idx="4456">
                  <c:v>82104.957600762282</c:v>
                </c:pt>
                <c:pt idx="4457">
                  <c:v>82083.820537640306</c:v>
                </c:pt>
                <c:pt idx="4458">
                  <c:v>82064.209990862102</c:v>
                </c:pt>
                <c:pt idx="4459">
                  <c:v>82264.215378989597</c:v>
                </c:pt>
                <c:pt idx="4460">
                  <c:v>82255.27510723946</c:v>
                </c:pt>
                <c:pt idx="4461">
                  <c:v>82109.085646582229</c:v>
                </c:pt>
                <c:pt idx="4462">
                  <c:v>81996.454958931557</c:v>
                </c:pt>
                <c:pt idx="4463">
                  <c:v>82196.434671777897</c:v>
                </c:pt>
                <c:pt idx="4464">
                  <c:v>81891.678858417348</c:v>
                </c:pt>
                <c:pt idx="4465">
                  <c:v>82093.172962600045</c:v>
                </c:pt>
                <c:pt idx="4466">
                  <c:v>82529.462023288273</c:v>
                </c:pt>
                <c:pt idx="4467">
                  <c:v>82610.470251102743</c:v>
                </c:pt>
                <c:pt idx="4468">
                  <c:v>82581.699538586385</c:v>
                </c:pt>
                <c:pt idx="4469">
                  <c:v>82924.927219457153</c:v>
                </c:pt>
                <c:pt idx="4470">
                  <c:v>82368.662331523039</c:v>
                </c:pt>
                <c:pt idx="4471">
                  <c:v>82312.462186121833</c:v>
                </c:pt>
                <c:pt idx="4472">
                  <c:v>81931.564838122707</c:v>
                </c:pt>
                <c:pt idx="4473">
                  <c:v>81747.336824857106</c:v>
                </c:pt>
                <c:pt idx="4474">
                  <c:v>81826.827452007681</c:v>
                </c:pt>
                <c:pt idx="4475">
                  <c:v>82060.262714312194</c:v>
                </c:pt>
                <c:pt idx="4476">
                  <c:v>82458.29615295594</c:v>
                </c:pt>
                <c:pt idx="4477">
                  <c:v>82219.205392129414</c:v>
                </c:pt>
                <c:pt idx="4478">
                  <c:v>82048.715654185973</c:v>
                </c:pt>
                <c:pt idx="4479">
                  <c:v>81663.3466571272</c:v>
                </c:pt>
                <c:pt idx="4480">
                  <c:v>81223.140362842008</c:v>
                </c:pt>
                <c:pt idx="4481">
                  <c:v>80697.623612046853</c:v>
                </c:pt>
                <c:pt idx="4482">
                  <c:v>80949.327343049488</c:v>
                </c:pt>
                <c:pt idx="4483">
                  <c:v>80731.671492335721</c:v>
                </c:pt>
                <c:pt idx="4484">
                  <c:v>81021.451114193682</c:v>
                </c:pt>
                <c:pt idx="4485">
                  <c:v>80733.715887042054</c:v>
                </c:pt>
                <c:pt idx="4486">
                  <c:v>81124.038127679058</c:v>
                </c:pt>
                <c:pt idx="4487">
                  <c:v>81145.615461502035</c:v>
                </c:pt>
                <c:pt idx="4488">
                  <c:v>81191.56841231609</c:v>
                </c:pt>
                <c:pt idx="4489">
                  <c:v>81062.312991137951</c:v>
                </c:pt>
                <c:pt idx="4490">
                  <c:v>81016.857252462811</c:v>
                </c:pt>
                <c:pt idx="4491">
                  <c:v>81047.575423268179</c:v>
                </c:pt>
                <c:pt idx="4492">
                  <c:v>81539.870899804358</c:v>
                </c:pt>
                <c:pt idx="4493">
                  <c:v>81064.828961308755</c:v>
                </c:pt>
                <c:pt idx="4494">
                  <c:v>80411.598448856734</c:v>
                </c:pt>
                <c:pt idx="4495">
                  <c:v>80838.366589089143</c:v>
                </c:pt>
                <c:pt idx="4496">
                  <c:v>81633.708578370381</c:v>
                </c:pt>
                <c:pt idx="4497">
                  <c:v>82179.207063529408</c:v>
                </c:pt>
                <c:pt idx="4498">
                  <c:v>82168.754674403463</c:v>
                </c:pt>
                <c:pt idx="4499">
                  <c:v>82025.802136959435</c:v>
                </c:pt>
                <c:pt idx="4500">
                  <c:v>82164.604151917723</c:v>
                </c:pt>
                <c:pt idx="4501">
                  <c:v>82301.873601366111</c:v>
                </c:pt>
                <c:pt idx="4502">
                  <c:v>82175.682208438651</c:v>
                </c:pt>
                <c:pt idx="4503">
                  <c:v>82252.030119213785</c:v>
                </c:pt>
                <c:pt idx="4504">
                  <c:v>82054.280441813826</c:v>
                </c:pt>
                <c:pt idx="4505">
                  <c:v>81995.108386391104</c:v>
                </c:pt>
                <c:pt idx="4506">
                  <c:v>82272.441387089915</c:v>
                </c:pt>
                <c:pt idx="4507">
                  <c:v>82263.510721498358</c:v>
                </c:pt>
                <c:pt idx="4508">
                  <c:v>82246.967952978783</c:v>
                </c:pt>
                <c:pt idx="4509">
                  <c:v>82140.600396488255</c:v>
                </c:pt>
                <c:pt idx="4510">
                  <c:v>81875.908503969054</c:v>
                </c:pt>
                <c:pt idx="4511">
                  <c:v>81783.262219438548</c:v>
                </c:pt>
                <c:pt idx="4512">
                  <c:v>81902.223850606882</c:v>
                </c:pt>
                <c:pt idx="4513">
                  <c:v>81739.558839035381</c:v>
                </c:pt>
                <c:pt idx="4514">
                  <c:v>81293.774167692216</c:v>
                </c:pt>
                <c:pt idx="4515">
                  <c:v>81781.101760641162</c:v>
                </c:pt>
                <c:pt idx="4516">
                  <c:v>81743.269983758815</c:v>
                </c:pt>
                <c:pt idx="4517">
                  <c:v>82289.908298804759</c:v>
                </c:pt>
                <c:pt idx="4518">
                  <c:v>82262.715357127818</c:v>
                </c:pt>
                <c:pt idx="4519">
                  <c:v>82515.562300455436</c:v>
                </c:pt>
                <c:pt idx="4520">
                  <c:v>82712.08164239765</c:v>
                </c:pt>
                <c:pt idx="4521">
                  <c:v>82557.04196338942</c:v>
                </c:pt>
                <c:pt idx="4522">
                  <c:v>82898.116046778945</c:v>
                </c:pt>
                <c:pt idx="4523">
                  <c:v>82814.602054996503</c:v>
                </c:pt>
                <c:pt idx="4524">
                  <c:v>82682.399849253037</c:v>
                </c:pt>
                <c:pt idx="4525">
                  <c:v>82626.288243444083</c:v>
                </c:pt>
                <c:pt idx="4526">
                  <c:v>82853.19405317778</c:v>
                </c:pt>
                <c:pt idx="4527">
                  <c:v>83035.95985593331</c:v>
                </c:pt>
                <c:pt idx="4528">
                  <c:v>83010.271029692041</c:v>
                </c:pt>
                <c:pt idx="4529">
                  <c:v>83371.024904852049</c:v>
                </c:pt>
                <c:pt idx="4530">
                  <c:v>83505.069835553033</c:v>
                </c:pt>
                <c:pt idx="4531">
                  <c:v>83115.772498339036</c:v>
                </c:pt>
                <c:pt idx="4532">
                  <c:v>82892.319764894957</c:v>
                </c:pt>
                <c:pt idx="4533">
                  <c:v>83075.045773231264</c:v>
                </c:pt>
                <c:pt idx="4534">
                  <c:v>82853.130838371449</c:v>
                </c:pt>
                <c:pt idx="4535">
                  <c:v>82897.424723287753</c:v>
                </c:pt>
                <c:pt idx="4536">
                  <c:v>83212.463004297926</c:v>
                </c:pt>
                <c:pt idx="4537">
                  <c:v>83401.23636351405</c:v>
                </c:pt>
                <c:pt idx="4538">
                  <c:v>83600.643247139975</c:v>
                </c:pt>
                <c:pt idx="4539">
                  <c:v>83386.352409741114</c:v>
                </c:pt>
                <c:pt idx="4540">
                  <c:v>83179.68050717625</c:v>
                </c:pt>
                <c:pt idx="4541">
                  <c:v>83236.11968868236</c:v>
                </c:pt>
                <c:pt idx="4542">
                  <c:v>83470.481319838058</c:v>
                </c:pt>
                <c:pt idx="4543">
                  <c:v>83498.013330597751</c:v>
                </c:pt>
                <c:pt idx="4544">
                  <c:v>83583.327433502462</c:v>
                </c:pt>
                <c:pt idx="4545">
                  <c:v>83948.422557218481</c:v>
                </c:pt>
                <c:pt idx="4546">
                  <c:v>83874.059460849821</c:v>
                </c:pt>
                <c:pt idx="4547">
                  <c:v>84050.580066367838</c:v>
                </c:pt>
                <c:pt idx="4548">
                  <c:v>84154.108026644375</c:v>
                </c:pt>
                <c:pt idx="4549">
                  <c:v>84272.832462569349</c:v>
                </c:pt>
                <c:pt idx="4550">
                  <c:v>84082.923739842794</c:v>
                </c:pt>
                <c:pt idx="4551">
                  <c:v>83879.345641343432</c:v>
                </c:pt>
                <c:pt idx="4552">
                  <c:v>83776.115661287535</c:v>
                </c:pt>
                <c:pt idx="4553">
                  <c:v>83808.187111553387</c:v>
                </c:pt>
                <c:pt idx="4554">
                  <c:v>84311.490137055851</c:v>
                </c:pt>
                <c:pt idx="4555">
                  <c:v>84440.824355679913</c:v>
                </c:pt>
                <c:pt idx="4556">
                  <c:v>84583.829593571456</c:v>
                </c:pt>
                <c:pt idx="4557">
                  <c:v>84659.94696093502</c:v>
                </c:pt>
                <c:pt idx="4558">
                  <c:v>84833.332570931088</c:v>
                </c:pt>
                <c:pt idx="4559">
                  <c:v>84977.829016720352</c:v>
                </c:pt>
                <c:pt idx="4560">
                  <c:v>85123.835188295037</c:v>
                </c:pt>
                <c:pt idx="4561">
                  <c:v>85263.75221489789</c:v>
                </c:pt>
                <c:pt idx="4562">
                  <c:v>85341.352179043912</c:v>
                </c:pt>
                <c:pt idx="4563">
                  <c:v>85248.747226631851</c:v>
                </c:pt>
                <c:pt idx="4564">
                  <c:v>85412.958521447174</c:v>
                </c:pt>
                <c:pt idx="4565">
                  <c:v>85402.412074972075</c:v>
                </c:pt>
                <c:pt idx="4566">
                  <c:v>85226.242859920691</c:v>
                </c:pt>
                <c:pt idx="4567">
                  <c:v>85554.535856209244</c:v>
                </c:pt>
                <c:pt idx="4568">
                  <c:v>85533.349677271064</c:v>
                </c:pt>
                <c:pt idx="4569">
                  <c:v>85331.365374269546</c:v>
                </c:pt>
                <c:pt idx="4570">
                  <c:v>85784.200659125723</c:v>
                </c:pt>
                <c:pt idx="4571">
                  <c:v>85887.584367678515</c:v>
                </c:pt>
                <c:pt idx="4572">
                  <c:v>85849.678376813696</c:v>
                </c:pt>
                <c:pt idx="4573">
                  <c:v>85749.49123544617</c:v>
                </c:pt>
                <c:pt idx="4574">
                  <c:v>86073.12901550786</c:v>
                </c:pt>
                <c:pt idx="4575">
                  <c:v>86212.944294238856</c:v>
                </c:pt>
                <c:pt idx="4576">
                  <c:v>86380.091045205088</c:v>
                </c:pt>
                <c:pt idx="4577">
                  <c:v>86611.020147084331</c:v>
                </c:pt>
                <c:pt idx="4578">
                  <c:v>86170.600610039866</c:v>
                </c:pt>
                <c:pt idx="4579">
                  <c:v>86529.099920825771</c:v>
                </c:pt>
                <c:pt idx="4580">
                  <c:v>86413.725317825854</c:v>
                </c:pt>
                <c:pt idx="4581">
                  <c:v>86078.147859511038</c:v>
                </c:pt>
                <c:pt idx="4582">
                  <c:v>84999.977569717244</c:v>
                </c:pt>
                <c:pt idx="4583">
                  <c:v>85470.842789446499</c:v>
                </c:pt>
                <c:pt idx="4584">
                  <c:v>86157.307709495755</c:v>
                </c:pt>
                <c:pt idx="4585">
                  <c:v>86354.773221456693</c:v>
                </c:pt>
                <c:pt idx="4586">
                  <c:v>86324.460141184856</c:v>
                </c:pt>
                <c:pt idx="4587">
                  <c:v>87417.750277379571</c:v>
                </c:pt>
                <c:pt idx="4588">
                  <c:v>87083.736720259709</c:v>
                </c:pt>
                <c:pt idx="4589">
                  <c:v>87501.292614241698</c:v>
                </c:pt>
                <c:pt idx="4590">
                  <c:v>87613.656721511288</c:v>
                </c:pt>
                <c:pt idx="4591">
                  <c:v>87786.739817021502</c:v>
                </c:pt>
                <c:pt idx="4592">
                  <c:v>87515.002050345487</c:v>
                </c:pt>
                <c:pt idx="4593">
                  <c:v>87440.63158467866</c:v>
                </c:pt>
                <c:pt idx="4594">
                  <c:v>86956.402422643034</c:v>
                </c:pt>
                <c:pt idx="4595">
                  <c:v>87269.136268106886</c:v>
                </c:pt>
                <c:pt idx="4596">
                  <c:v>88204.191103983554</c:v>
                </c:pt>
                <c:pt idx="4597">
                  <c:v>88055.431682372655</c:v>
                </c:pt>
                <c:pt idx="4598">
                  <c:v>87671.422728282079</c:v>
                </c:pt>
                <c:pt idx="4599">
                  <c:v>87548.493573979751</c:v>
                </c:pt>
                <c:pt idx="4600">
                  <c:v>87759.46669087073</c:v>
                </c:pt>
                <c:pt idx="4601">
                  <c:v>88375.636955267997</c:v>
                </c:pt>
                <c:pt idx="4602">
                  <c:v>87988.634314359355</c:v>
                </c:pt>
                <c:pt idx="4603">
                  <c:v>87204.062200720087</c:v>
                </c:pt>
                <c:pt idx="4604">
                  <c:v>87257.198702607828</c:v>
                </c:pt>
                <c:pt idx="4605">
                  <c:v>86519.746584690496</c:v>
                </c:pt>
                <c:pt idx="4606">
                  <c:v>85298.299843049012</c:v>
                </c:pt>
                <c:pt idx="4607">
                  <c:v>85783.935719338537</c:v>
                </c:pt>
                <c:pt idx="4608">
                  <c:v>86841.552345164426</c:v>
                </c:pt>
                <c:pt idx="4609">
                  <c:v>85943.389999082108</c:v>
                </c:pt>
                <c:pt idx="4610">
                  <c:v>85885.804619980845</c:v>
                </c:pt>
                <c:pt idx="4611">
                  <c:v>86970.616129128204</c:v>
                </c:pt>
                <c:pt idx="4612">
                  <c:v>86759.774917215167</c:v>
                </c:pt>
                <c:pt idx="4613">
                  <c:v>86324.429516850127</c:v>
                </c:pt>
                <c:pt idx="4614">
                  <c:v>86389.712708892403</c:v>
                </c:pt>
                <c:pt idx="4615">
                  <c:v>85801.201785883866</c:v>
                </c:pt>
                <c:pt idx="4616">
                  <c:v>86039.420386190541</c:v>
                </c:pt>
                <c:pt idx="4617">
                  <c:v>87046.644145480983</c:v>
                </c:pt>
                <c:pt idx="4618">
                  <c:v>87571.470156655341</c:v>
                </c:pt>
                <c:pt idx="4619">
                  <c:v>87712.533759929909</c:v>
                </c:pt>
                <c:pt idx="4620">
                  <c:v>87386.458718115959</c:v>
                </c:pt>
                <c:pt idx="4621">
                  <c:v>87839.938230799613</c:v>
                </c:pt>
                <c:pt idx="4622">
                  <c:v>87671.602001912761</c:v>
                </c:pt>
                <c:pt idx="4623">
                  <c:v>87122.637087428622</c:v>
                </c:pt>
                <c:pt idx="4624">
                  <c:v>85982.297634541392</c:v>
                </c:pt>
                <c:pt idx="4625">
                  <c:v>86006.624202791718</c:v>
                </c:pt>
                <c:pt idx="4626">
                  <c:v>85748.910341394105</c:v>
                </c:pt>
                <c:pt idx="4627">
                  <c:v>85335.03691413402</c:v>
                </c:pt>
                <c:pt idx="4628">
                  <c:v>85476.132836097531</c:v>
                </c:pt>
                <c:pt idx="4629">
                  <c:v>85285.175622210372</c:v>
                </c:pt>
                <c:pt idx="4630">
                  <c:v>84621.199884011177</c:v>
                </c:pt>
                <c:pt idx="4631">
                  <c:v>84227.131283423209</c:v>
                </c:pt>
                <c:pt idx="4632">
                  <c:v>83986.20804165669</c:v>
                </c:pt>
                <c:pt idx="4633">
                  <c:v>83057.051354336712</c:v>
                </c:pt>
                <c:pt idx="4634">
                  <c:v>82478.13573339938</c:v>
                </c:pt>
                <c:pt idx="4635">
                  <c:v>83536.392758667105</c:v>
                </c:pt>
                <c:pt idx="4636">
                  <c:v>83586.562179988148</c:v>
                </c:pt>
                <c:pt idx="4637">
                  <c:v>83680.685066720194</c:v>
                </c:pt>
                <c:pt idx="4638">
                  <c:v>83673.248968747852</c:v>
                </c:pt>
                <c:pt idx="4639">
                  <c:v>83611.249705117283</c:v>
                </c:pt>
                <c:pt idx="4640">
                  <c:v>84216.119776642736</c:v>
                </c:pt>
                <c:pt idx="4641">
                  <c:v>83723.689448105608</c:v>
                </c:pt>
                <c:pt idx="4642">
                  <c:v>83705.64400695714</c:v>
                </c:pt>
                <c:pt idx="4643">
                  <c:v>82738.93069521054</c:v>
                </c:pt>
                <c:pt idx="4644">
                  <c:v>82490.580600876914</c:v>
                </c:pt>
                <c:pt idx="4645">
                  <c:v>82593.806533671726</c:v>
                </c:pt>
                <c:pt idx="4646">
                  <c:v>83321.323927933525</c:v>
                </c:pt>
                <c:pt idx="4647">
                  <c:v>83471.48621558334</c:v>
                </c:pt>
                <c:pt idx="4648">
                  <c:v>83821.642332435877</c:v>
                </c:pt>
                <c:pt idx="4649">
                  <c:v>83605.114891539051</c:v>
                </c:pt>
                <c:pt idx="4650">
                  <c:v>83517.38407458557</c:v>
                </c:pt>
                <c:pt idx="4651">
                  <c:v>83600.857281191289</c:v>
                </c:pt>
                <c:pt idx="4652">
                  <c:v>83752.498496065498</c:v>
                </c:pt>
                <c:pt idx="4653">
                  <c:v>84282.859812228402</c:v>
                </c:pt>
                <c:pt idx="4654">
                  <c:v>84334.485391173643</c:v>
                </c:pt>
                <c:pt idx="4655">
                  <c:v>84434.581495406281</c:v>
                </c:pt>
                <c:pt idx="4656">
                  <c:v>84260.497913949381</c:v>
                </c:pt>
                <c:pt idx="4657">
                  <c:v>83750.159805713673</c:v>
                </c:pt>
                <c:pt idx="4658">
                  <c:v>83701.828596193867</c:v>
                </c:pt>
                <c:pt idx="4659">
                  <c:v>83544.448788025926</c:v>
                </c:pt>
                <c:pt idx="4660">
                  <c:v>83567.311975177756</c:v>
                </c:pt>
                <c:pt idx="4661">
                  <c:v>83912.76287599701</c:v>
                </c:pt>
                <c:pt idx="4662">
                  <c:v>84017.391988032701</c:v>
                </c:pt>
                <c:pt idx="4663">
                  <c:v>84491.527355731261</c:v>
                </c:pt>
                <c:pt idx="4664">
                  <c:v>84805.109099768641</c:v>
                </c:pt>
                <c:pt idx="4665">
                  <c:v>84862.753137344203</c:v>
                </c:pt>
                <c:pt idx="4666">
                  <c:v>84873.451544068681</c:v>
                </c:pt>
                <c:pt idx="4667">
                  <c:v>84770.584762456128</c:v>
                </c:pt>
                <c:pt idx="4668">
                  <c:v>84897.874110950623</c:v>
                </c:pt>
                <c:pt idx="4669">
                  <c:v>84642.090620111412</c:v>
                </c:pt>
                <c:pt idx="4670">
                  <c:v>84580.121112849461</c:v>
                </c:pt>
                <c:pt idx="4671">
                  <c:v>84540.865515698373</c:v>
                </c:pt>
                <c:pt idx="4672">
                  <c:v>85048.141171222043</c:v>
                </c:pt>
                <c:pt idx="4673">
                  <c:v>85081.538052700562</c:v>
                </c:pt>
                <c:pt idx="4674">
                  <c:v>85176.999375407133</c:v>
                </c:pt>
                <c:pt idx="4675">
                  <c:v>85498.006239773473</c:v>
                </c:pt>
                <c:pt idx="4676">
                  <c:v>85498.081965483347</c:v>
                </c:pt>
                <c:pt idx="4677">
                  <c:v>85366.468377722165</c:v>
                </c:pt>
                <c:pt idx="4678">
                  <c:v>85103.179129279219</c:v>
                </c:pt>
                <c:pt idx="4679">
                  <c:v>84901.964121819663</c:v>
                </c:pt>
                <c:pt idx="4680">
                  <c:v>84920.222149326728</c:v>
                </c:pt>
                <c:pt idx="4681">
                  <c:v>85336.518708666496</c:v>
                </c:pt>
                <c:pt idx="4682">
                  <c:v>85661.982032956948</c:v>
                </c:pt>
                <c:pt idx="4683">
                  <c:v>85798.253372888503</c:v>
                </c:pt>
                <c:pt idx="4684">
                  <c:v>85680.28022682904</c:v>
                </c:pt>
                <c:pt idx="4685">
                  <c:v>85421.582772464768</c:v>
                </c:pt>
                <c:pt idx="4686">
                  <c:v>85288.498601304396</c:v>
                </c:pt>
                <c:pt idx="4687">
                  <c:v>85715.287703918759</c:v>
                </c:pt>
                <c:pt idx="4688">
                  <c:v>85831.862947489877</c:v>
                </c:pt>
                <c:pt idx="4689">
                  <c:v>85753.247590172585</c:v>
                </c:pt>
                <c:pt idx="4690">
                  <c:v>85732.131181308359</c:v>
                </c:pt>
                <c:pt idx="4691">
                  <c:v>85718.580817212351</c:v>
                </c:pt>
                <c:pt idx="4692">
                  <c:v>85903.219290040928</c:v>
                </c:pt>
                <c:pt idx="4693">
                  <c:v>85848.817247858373</c:v>
                </c:pt>
                <c:pt idx="4694">
                  <c:v>85667.345244429351</c:v>
                </c:pt>
                <c:pt idx="4695">
                  <c:v>85505.551156259855</c:v>
                </c:pt>
                <c:pt idx="4696">
                  <c:v>85718.911916671321</c:v>
                </c:pt>
                <c:pt idx="4697">
                  <c:v>85836.962524991599</c:v>
                </c:pt>
                <c:pt idx="4698">
                  <c:v>85864.250551015473</c:v>
                </c:pt>
                <c:pt idx="4699">
                  <c:v>85726.671905797033</c:v>
                </c:pt>
                <c:pt idx="4700">
                  <c:v>85944.532585582085</c:v>
                </c:pt>
                <c:pt idx="4701">
                  <c:v>85533.213223329585</c:v>
                </c:pt>
                <c:pt idx="4702">
                  <c:v>85866.00492169855</c:v>
                </c:pt>
                <c:pt idx="4703">
                  <c:v>85900.848279927493</c:v>
                </c:pt>
                <c:pt idx="4704">
                  <c:v>85828.318741158233</c:v>
                </c:pt>
                <c:pt idx="4705">
                  <c:v>85864.672996236273</c:v>
                </c:pt>
                <c:pt idx="4706">
                  <c:v>85394.452858230114</c:v>
                </c:pt>
                <c:pt idx="4707">
                  <c:v>85899.571015239489</c:v>
                </c:pt>
                <c:pt idx="4708">
                  <c:v>85556.394143165235</c:v>
                </c:pt>
                <c:pt idx="4709">
                  <c:v>85618.456314869327</c:v>
                </c:pt>
                <c:pt idx="4710">
                  <c:v>86964.155928623091</c:v>
                </c:pt>
                <c:pt idx="4711">
                  <c:v>87369.365035918876</c:v>
                </c:pt>
                <c:pt idx="4712">
                  <c:v>86927.914453034478</c:v>
                </c:pt>
                <c:pt idx="4713">
                  <c:v>87138.075734410595</c:v>
                </c:pt>
                <c:pt idx="4714">
                  <c:v>87386.015862831249</c:v>
                </c:pt>
                <c:pt idx="4715">
                  <c:v>88589.324161587734</c:v>
                </c:pt>
                <c:pt idx="4716">
                  <c:v>88823.592295045761</c:v>
                </c:pt>
                <c:pt idx="4717">
                  <c:v>88590.765274299149</c:v>
                </c:pt>
                <c:pt idx="4718">
                  <c:v>88504.5726411246</c:v>
                </c:pt>
                <c:pt idx="4719">
                  <c:v>88598.251694454768</c:v>
                </c:pt>
                <c:pt idx="4720">
                  <c:v>88525.667372045893</c:v>
                </c:pt>
                <c:pt idx="4721">
                  <c:v>88484.826796664012</c:v>
                </c:pt>
                <c:pt idx="4722">
                  <c:v>88401.671945932525</c:v>
                </c:pt>
                <c:pt idx="4723">
                  <c:v>87646.00809133696</c:v>
                </c:pt>
                <c:pt idx="4724">
                  <c:v>87176.016400046807</c:v>
                </c:pt>
                <c:pt idx="4725">
                  <c:v>87954.278428446356</c:v>
                </c:pt>
                <c:pt idx="4726">
                  <c:v>87390.61933120912</c:v>
                </c:pt>
                <c:pt idx="4727">
                  <c:v>87715.502201402851</c:v>
                </c:pt>
                <c:pt idx="4728">
                  <c:v>87828.821513330869</c:v>
                </c:pt>
                <c:pt idx="4729">
                  <c:v>88047.899786855618</c:v>
                </c:pt>
                <c:pt idx="4730">
                  <c:v>88697.570337512647</c:v>
                </c:pt>
                <c:pt idx="4731">
                  <c:v>88638.606646850254</c:v>
                </c:pt>
                <c:pt idx="4732">
                  <c:v>88328.854206040705</c:v>
                </c:pt>
                <c:pt idx="4733">
                  <c:v>87500.936808120969</c:v>
                </c:pt>
                <c:pt idx="4734">
                  <c:v>87008.450920677336</c:v>
                </c:pt>
                <c:pt idx="4735">
                  <c:v>87150.468695568881</c:v>
                </c:pt>
                <c:pt idx="4736">
                  <c:v>86837.788980007535</c:v>
                </c:pt>
                <c:pt idx="4737">
                  <c:v>87520.575106218603</c:v>
                </c:pt>
                <c:pt idx="4738">
                  <c:v>88458.586289957049</c:v>
                </c:pt>
                <c:pt idx="4739">
                  <c:v>88854.287024582081</c:v>
                </c:pt>
                <c:pt idx="4740">
                  <c:v>88644.297045403553</c:v>
                </c:pt>
                <c:pt idx="4741">
                  <c:v>87235.119338805045</c:v>
                </c:pt>
                <c:pt idx="4742">
                  <c:v>87399.748415497801</c:v>
                </c:pt>
                <c:pt idx="4743">
                  <c:v>86131.162388748999</c:v>
                </c:pt>
                <c:pt idx="4744">
                  <c:v>85978.681763136308</c:v>
                </c:pt>
                <c:pt idx="4745">
                  <c:v>86259.616010061465</c:v>
                </c:pt>
                <c:pt idx="4746">
                  <c:v>86187.174870183182</c:v>
                </c:pt>
                <c:pt idx="4747">
                  <c:v>85960.717014256661</c:v>
                </c:pt>
                <c:pt idx="4748">
                  <c:v>86998.114233915039</c:v>
                </c:pt>
                <c:pt idx="4749">
                  <c:v>86246.194335837354</c:v>
                </c:pt>
                <c:pt idx="4750">
                  <c:v>86333.808358627619</c:v>
                </c:pt>
                <c:pt idx="4751">
                  <c:v>86906.064416811874</c:v>
                </c:pt>
                <c:pt idx="4752">
                  <c:v>85341.976747449589</c:v>
                </c:pt>
                <c:pt idx="4753">
                  <c:v>84483.029058425702</c:v>
                </c:pt>
                <c:pt idx="4754">
                  <c:v>84400.100936439558</c:v>
                </c:pt>
                <c:pt idx="4755">
                  <c:v>84511.916552881914</c:v>
                </c:pt>
                <c:pt idx="4756">
                  <c:v>84178.408369166311</c:v>
                </c:pt>
                <c:pt idx="4757">
                  <c:v>83443.397915832582</c:v>
                </c:pt>
                <c:pt idx="4758">
                  <c:v>83185.421633443795</c:v>
                </c:pt>
                <c:pt idx="4759">
                  <c:v>83436.127031783195</c:v>
                </c:pt>
                <c:pt idx="4760">
                  <c:v>84996.919212374036</c:v>
                </c:pt>
                <c:pt idx="4761">
                  <c:v>85025.679789304268</c:v>
                </c:pt>
                <c:pt idx="4762">
                  <c:v>85206.870848822393</c:v>
                </c:pt>
                <c:pt idx="4763">
                  <c:v>86249.791870980058</c:v>
                </c:pt>
                <c:pt idx="4764">
                  <c:v>86261.905498563618</c:v>
                </c:pt>
                <c:pt idx="4765">
                  <c:v>85963.14815915763</c:v>
                </c:pt>
                <c:pt idx="4766">
                  <c:v>86464.194909752609</c:v>
                </c:pt>
                <c:pt idx="4767">
                  <c:v>86972.751931896288</c:v>
                </c:pt>
                <c:pt idx="4768">
                  <c:v>87042.17755448824</c:v>
                </c:pt>
                <c:pt idx="4769">
                  <c:v>86750.978377244319</c:v>
                </c:pt>
                <c:pt idx="4770">
                  <c:v>86968.270776774676</c:v>
                </c:pt>
                <c:pt idx="4771">
                  <c:v>87185.548088647236</c:v>
                </c:pt>
                <c:pt idx="4772">
                  <c:v>87265.517365646563</c:v>
                </c:pt>
                <c:pt idx="4773">
                  <c:v>87356.041651502746</c:v>
                </c:pt>
                <c:pt idx="4774">
                  <c:v>87478.240388921186</c:v>
                </c:pt>
                <c:pt idx="4775">
                  <c:v>87874.988081232455</c:v>
                </c:pt>
                <c:pt idx="4776">
                  <c:v>88092.196147964816</c:v>
                </c:pt>
                <c:pt idx="4777">
                  <c:v>87651.70325444726</c:v>
                </c:pt>
                <c:pt idx="4778">
                  <c:v>87855.328190397151</c:v>
                </c:pt>
                <c:pt idx="4779">
                  <c:v>88140.389854818393</c:v>
                </c:pt>
                <c:pt idx="4780">
                  <c:v>89197.680161721364</c:v>
                </c:pt>
                <c:pt idx="4781">
                  <c:v>89312.243921461311</c:v>
                </c:pt>
                <c:pt idx="4782">
                  <c:v>89668.110741303375</c:v>
                </c:pt>
                <c:pt idx="4783">
                  <c:v>88926.025311788166</c:v>
                </c:pt>
                <c:pt idx="4784">
                  <c:v>88823.421317405344</c:v>
                </c:pt>
                <c:pt idx="4785">
                  <c:v>88689.155513463469</c:v>
                </c:pt>
                <c:pt idx="4786">
                  <c:v>89052.534120226264</c:v>
                </c:pt>
                <c:pt idx="4787">
                  <c:v>88138.667717021526</c:v>
                </c:pt>
                <c:pt idx="4788">
                  <c:v>89444.465653893596</c:v>
                </c:pt>
                <c:pt idx="4789">
                  <c:v>90985.395438505671</c:v>
                </c:pt>
                <c:pt idx="4790">
                  <c:v>90216.30271693696</c:v>
                </c:pt>
                <c:pt idx="4791">
                  <c:v>90819.294024197894</c:v>
                </c:pt>
                <c:pt idx="4792">
                  <c:v>90479.947191970045</c:v>
                </c:pt>
                <c:pt idx="4793">
                  <c:v>90000.41485978468</c:v>
                </c:pt>
                <c:pt idx="4794">
                  <c:v>90372.692605201126</c:v>
                </c:pt>
                <c:pt idx="4795">
                  <c:v>91444.432971693241</c:v>
                </c:pt>
                <c:pt idx="4796">
                  <c:v>91551.321025171521</c:v>
                </c:pt>
                <c:pt idx="4797">
                  <c:v>91548.160324802797</c:v>
                </c:pt>
                <c:pt idx="4798">
                  <c:v>91459.080065187925</c:v>
                </c:pt>
                <c:pt idx="4799">
                  <c:v>91024.831742290538</c:v>
                </c:pt>
                <c:pt idx="4800">
                  <c:v>91785.869140732291</c:v>
                </c:pt>
                <c:pt idx="4801">
                  <c:v>91806.815648893142</c:v>
                </c:pt>
                <c:pt idx="4802">
                  <c:v>91796.110354848424</c:v>
                </c:pt>
                <c:pt idx="4803">
                  <c:v>91795.955408556823</c:v>
                </c:pt>
                <c:pt idx="4804">
                  <c:v>92193.661705971448</c:v>
                </c:pt>
                <c:pt idx="4805">
                  <c:v>92963.569181405983</c:v>
                </c:pt>
                <c:pt idx="4806">
                  <c:v>92628.831353641493</c:v>
                </c:pt>
                <c:pt idx="4807">
                  <c:v>93196.74663202175</c:v>
                </c:pt>
                <c:pt idx="4808">
                  <c:v>93192.022282067643</c:v>
                </c:pt>
                <c:pt idx="4809">
                  <c:v>92846.763335511001</c:v>
                </c:pt>
                <c:pt idx="4810">
                  <c:v>93753.628261819424</c:v>
                </c:pt>
                <c:pt idx="4811">
                  <c:v>92127.689116591049</c:v>
                </c:pt>
                <c:pt idx="4812">
                  <c:v>92596.085130174906</c:v>
                </c:pt>
                <c:pt idx="4813">
                  <c:v>92714.921566920311</c:v>
                </c:pt>
                <c:pt idx="4814">
                  <c:v>91973.520578158219</c:v>
                </c:pt>
                <c:pt idx="4815">
                  <c:v>92535.274709845879</c:v>
                </c:pt>
                <c:pt idx="4816">
                  <c:v>92497.432224870237</c:v>
                </c:pt>
                <c:pt idx="4817">
                  <c:v>92888.909033161923</c:v>
                </c:pt>
                <c:pt idx="4818">
                  <c:v>93141.777050141784</c:v>
                </c:pt>
                <c:pt idx="4819">
                  <c:v>92712.286732180815</c:v>
                </c:pt>
                <c:pt idx="4820">
                  <c:v>92484.659347387933</c:v>
                </c:pt>
                <c:pt idx="4821">
                  <c:v>93434.869938514661</c:v>
                </c:pt>
                <c:pt idx="4822">
                  <c:v>92553.579037269577</c:v>
                </c:pt>
                <c:pt idx="4823">
                  <c:v>91383.185119034941</c:v>
                </c:pt>
                <c:pt idx="4824">
                  <c:v>92523.091867507712</c:v>
                </c:pt>
                <c:pt idx="4825">
                  <c:v>90887.438364930887</c:v>
                </c:pt>
                <c:pt idx="4826">
                  <c:v>91292.401054826289</c:v>
                </c:pt>
                <c:pt idx="4827">
                  <c:v>92302.689060947232</c:v>
                </c:pt>
                <c:pt idx="4828">
                  <c:v>92185.061421296938</c:v>
                </c:pt>
                <c:pt idx="4829">
                  <c:v>92186.396093506701</c:v>
                </c:pt>
                <c:pt idx="4830">
                  <c:v>92556.626717926309</c:v>
                </c:pt>
                <c:pt idx="4831">
                  <c:v>93422.189523388166</c:v>
                </c:pt>
                <c:pt idx="4832">
                  <c:v>93513.816738587877</c:v>
                </c:pt>
                <c:pt idx="4833">
                  <c:v>93882.457503339392</c:v>
                </c:pt>
                <c:pt idx="4834">
                  <c:v>93981.589753506298</c:v>
                </c:pt>
                <c:pt idx="4835">
                  <c:v>94014.47570386513</c:v>
                </c:pt>
                <c:pt idx="4836">
                  <c:v>93874.239680849612</c:v>
                </c:pt>
                <c:pt idx="4837">
                  <c:v>93845.408077554282</c:v>
                </c:pt>
                <c:pt idx="4838">
                  <c:v>94668.568937413424</c:v>
                </c:pt>
                <c:pt idx="4839">
                  <c:v>94587.028543220382</c:v>
                </c:pt>
                <c:pt idx="4840">
                  <c:v>93871.812807111783</c:v>
                </c:pt>
                <c:pt idx="4841">
                  <c:v>93632.266924447307</c:v>
                </c:pt>
                <c:pt idx="4842">
                  <c:v>94264.17634460816</c:v>
                </c:pt>
                <c:pt idx="4843">
                  <c:v>93451.219004110491</c:v>
                </c:pt>
                <c:pt idx="4844">
                  <c:v>94278.737101916631</c:v>
                </c:pt>
                <c:pt idx="4845">
                  <c:v>93495.93356613678</c:v>
                </c:pt>
                <c:pt idx="4846">
                  <c:v>94097.662599004907</c:v>
                </c:pt>
                <c:pt idx="4847">
                  <c:v>93855.148211398642</c:v>
                </c:pt>
                <c:pt idx="4848">
                  <c:v>94220.575185576658</c:v>
                </c:pt>
                <c:pt idx="4849">
                  <c:v>93466.470854071478</c:v>
                </c:pt>
                <c:pt idx="4850">
                  <c:v>94062.098721675895</c:v>
                </c:pt>
                <c:pt idx="4851">
                  <c:v>93330.620874194734</c:v>
                </c:pt>
                <c:pt idx="4852">
                  <c:v>93789.297452870887</c:v>
                </c:pt>
                <c:pt idx="4853">
                  <c:v>93384.356824247108</c:v>
                </c:pt>
                <c:pt idx="4854">
                  <c:v>93891.142135566944</c:v>
                </c:pt>
                <c:pt idx="4855">
                  <c:v>94251.965586470265</c:v>
                </c:pt>
                <c:pt idx="4856">
                  <c:v>95453.69504117663</c:v>
                </c:pt>
                <c:pt idx="4857">
                  <c:v>95891.158790306974</c:v>
                </c:pt>
                <c:pt idx="4858">
                  <c:v>95669.73261716227</c:v>
                </c:pt>
                <c:pt idx="4859">
                  <c:v>93537.995538805146</c:v>
                </c:pt>
                <c:pt idx="4860">
                  <c:v>94894.509412088606</c:v>
                </c:pt>
                <c:pt idx="4861">
                  <c:v>93323.972053475096</c:v>
                </c:pt>
                <c:pt idx="4862">
                  <c:v>92869.539149975011</c:v>
                </c:pt>
                <c:pt idx="4863">
                  <c:v>93606.293315762246</c:v>
                </c:pt>
                <c:pt idx="4864">
                  <c:v>94055.745500323465</c:v>
                </c:pt>
                <c:pt idx="4865">
                  <c:v>95078.145397756365</c:v>
                </c:pt>
                <c:pt idx="4866">
                  <c:v>95274.872322668904</c:v>
                </c:pt>
                <c:pt idx="4867">
                  <c:v>95722.716516470653</c:v>
                </c:pt>
                <c:pt idx="4868">
                  <c:v>95620.165855980173</c:v>
                </c:pt>
                <c:pt idx="4869">
                  <c:v>96403.286453062421</c:v>
                </c:pt>
                <c:pt idx="4870">
                  <c:v>96610.46546748832</c:v>
                </c:pt>
                <c:pt idx="4871">
                  <c:v>95825.273069372008</c:v>
                </c:pt>
                <c:pt idx="4872">
                  <c:v>96554.178516351749</c:v>
                </c:pt>
                <c:pt idx="4873">
                  <c:v>97496.526079377101</c:v>
                </c:pt>
                <c:pt idx="4874">
                  <c:v>97637.488061630473</c:v>
                </c:pt>
                <c:pt idx="4875">
                  <c:v>98002.441460248665</c:v>
                </c:pt>
                <c:pt idx="4876">
                  <c:v>98684.56851655533</c:v>
                </c:pt>
                <c:pt idx="4877">
                  <c:v>98139.987624133966</c:v>
                </c:pt>
                <c:pt idx="4878">
                  <c:v>98381.622479058555</c:v>
                </c:pt>
                <c:pt idx="4879">
                  <c:v>98396.263854082063</c:v>
                </c:pt>
                <c:pt idx="4880">
                  <c:v>98956.531240096039</c:v>
                </c:pt>
                <c:pt idx="4881">
                  <c:v>99337.896571730365</c:v>
                </c:pt>
                <c:pt idx="4882">
                  <c:v>98701.703300200796</c:v>
                </c:pt>
                <c:pt idx="4883">
                  <c:v>99506.882603004196</c:v>
                </c:pt>
                <c:pt idx="4884">
                  <c:v>99751.425431352647</c:v>
                </c:pt>
                <c:pt idx="4885">
                  <c:v>99950.865887255932</c:v>
                </c:pt>
                <c:pt idx="4886">
                  <c:v>98988.632276182179</c:v>
                </c:pt>
                <c:pt idx="4887">
                  <c:v>98148.187422350326</c:v>
                </c:pt>
                <c:pt idx="4888">
                  <c:v>97585.798349565332</c:v>
                </c:pt>
                <c:pt idx="4889">
                  <c:v>97955.083458771303</c:v>
                </c:pt>
                <c:pt idx="4890">
                  <c:v>97292.066425274432</c:v>
                </c:pt>
                <c:pt idx="4891">
                  <c:v>97674.858710403671</c:v>
                </c:pt>
                <c:pt idx="4892">
                  <c:v>95997.721544988206</c:v>
                </c:pt>
                <c:pt idx="4893">
                  <c:v>96551.808616488575</c:v>
                </c:pt>
                <c:pt idx="4894">
                  <c:v>96360.678061226165</c:v>
                </c:pt>
                <c:pt idx="4895">
                  <c:v>94703.290636210921</c:v>
                </c:pt>
                <c:pt idx="4896">
                  <c:v>95443.646258467532</c:v>
                </c:pt>
                <c:pt idx="4897">
                  <c:v>96646.635085855043</c:v>
                </c:pt>
                <c:pt idx="4898">
                  <c:v>96694.372267262603</c:v>
                </c:pt>
                <c:pt idx="4899">
                  <c:v>95699.635797272931</c:v>
                </c:pt>
                <c:pt idx="4900">
                  <c:v>95021.904199316108</c:v>
                </c:pt>
                <c:pt idx="4901">
                  <c:v>96460.557007647105</c:v>
                </c:pt>
                <c:pt idx="4902">
                  <c:v>95772.331784217313</c:v>
                </c:pt>
                <c:pt idx="4903">
                  <c:v>96616.102924087842</c:v>
                </c:pt>
                <c:pt idx="4904">
                  <c:v>97293.109576802774</c:v>
                </c:pt>
                <c:pt idx="4905">
                  <c:v>95978.672532118464</c:v>
                </c:pt>
                <c:pt idx="4906">
                  <c:v>93533.505130677499</c:v>
                </c:pt>
                <c:pt idx="4907">
                  <c:v>93803.585750251354</c:v>
                </c:pt>
                <c:pt idx="4908">
                  <c:v>92585.512246268278</c:v>
                </c:pt>
                <c:pt idx="4909">
                  <c:v>93457.747312689447</c:v>
                </c:pt>
                <c:pt idx="4910">
                  <c:v>94301.392945161744</c:v>
                </c:pt>
                <c:pt idx="4911">
                  <c:v>94849.185963737778</c:v>
                </c:pt>
                <c:pt idx="4912">
                  <c:v>94287.374443103938</c:v>
                </c:pt>
                <c:pt idx="4913">
                  <c:v>95028.809374891163</c:v>
                </c:pt>
                <c:pt idx="4914">
                  <c:v>94885.904009051548</c:v>
                </c:pt>
                <c:pt idx="4915">
                  <c:v>94965.199024908943</c:v>
                </c:pt>
                <c:pt idx="4916">
                  <c:v>95858.158471008981</c:v>
                </c:pt>
                <c:pt idx="4917">
                  <c:v>96339.731788118588</c:v>
                </c:pt>
                <c:pt idx="4918">
                  <c:v>96932.355686621246</c:v>
                </c:pt>
                <c:pt idx="4919">
                  <c:v>96965.035175061348</c:v>
                </c:pt>
                <c:pt idx="4920">
                  <c:v>98221.051719344148</c:v>
                </c:pt>
                <c:pt idx="4921">
                  <c:v>98171.130411187289</c:v>
                </c:pt>
                <c:pt idx="4922">
                  <c:v>98560.984036258291</c:v>
                </c:pt>
                <c:pt idx="4923">
                  <c:v>98201.873875225254</c:v>
                </c:pt>
                <c:pt idx="4924">
                  <c:v>98390.588962093578</c:v>
                </c:pt>
                <c:pt idx="4925">
                  <c:v>98867.439070130771</c:v>
                </c:pt>
                <c:pt idx="4926">
                  <c:v>99071.125160954587</c:v>
                </c:pt>
                <c:pt idx="4927">
                  <c:v>99205.766339330061</c:v>
                </c:pt>
                <c:pt idx="4928">
                  <c:v>99022.26738106113</c:v>
                </c:pt>
                <c:pt idx="4929">
                  <c:v>98700.729029677997</c:v>
                </c:pt>
                <c:pt idx="4930">
                  <c:v>98868.379960366437</c:v>
                </c:pt>
                <c:pt idx="4931">
                  <c:v>98980.502148629021</c:v>
                </c:pt>
                <c:pt idx="4932">
                  <c:v>98710.012106428374</c:v>
                </c:pt>
                <c:pt idx="4933">
                  <c:v>98691.600687015045</c:v>
                </c:pt>
                <c:pt idx="4934">
                  <c:v>98727.201421806138</c:v>
                </c:pt>
                <c:pt idx="4935">
                  <c:v>99812.977237153958</c:v>
                </c:pt>
                <c:pt idx="4936">
                  <c:v>99998.556836091942</c:v>
                </c:pt>
                <c:pt idx="4937">
                  <c:v>99902.095151029804</c:v>
                </c:pt>
                <c:pt idx="4938">
                  <c:v>99393.112776762151</c:v>
                </c:pt>
                <c:pt idx="4939">
                  <c:v>99008.669415401135</c:v>
                </c:pt>
                <c:pt idx="4940">
                  <c:v>99356.250086990913</c:v>
                </c:pt>
                <c:pt idx="4941">
                  <c:v>99097.829554608863</c:v>
                </c:pt>
                <c:pt idx="4942">
                  <c:v>98945.919064289745</c:v>
                </c:pt>
                <c:pt idx="4943">
                  <c:v>99303.964420795644</c:v>
                </c:pt>
                <c:pt idx="4944">
                  <c:v>98807.105810861511</c:v>
                </c:pt>
                <c:pt idx="4945">
                  <c:v>97428.436716153155</c:v>
                </c:pt>
                <c:pt idx="4946">
                  <c:v>97159.629140070712</c:v>
                </c:pt>
                <c:pt idx="4947">
                  <c:v>96536.926985265774</c:v>
                </c:pt>
                <c:pt idx="4948">
                  <c:v>96926.483979956582</c:v>
                </c:pt>
                <c:pt idx="4949">
                  <c:v>96282.839297961982</c:v>
                </c:pt>
                <c:pt idx="4950">
                  <c:v>97158.208054531613</c:v>
                </c:pt>
                <c:pt idx="4951">
                  <c:v>97558.198968282581</c:v>
                </c:pt>
                <c:pt idx="4952">
                  <c:v>97144.002705184379</c:v>
                </c:pt>
                <c:pt idx="4953">
                  <c:v>95573.858536020984</c:v>
                </c:pt>
                <c:pt idx="4954">
                  <c:v>95834.43018925139</c:v>
                </c:pt>
                <c:pt idx="4955">
                  <c:v>95966.051124151461</c:v>
                </c:pt>
                <c:pt idx="4956">
                  <c:v>95490.501025742531</c:v>
                </c:pt>
                <c:pt idx="4957">
                  <c:v>96163.304301028445</c:v>
                </c:pt>
                <c:pt idx="4958">
                  <c:v>96926.004868749747</c:v>
                </c:pt>
                <c:pt idx="4959">
                  <c:v>96981.120014838627</c:v>
                </c:pt>
                <c:pt idx="4960">
                  <c:v>97132.164589028936</c:v>
                </c:pt>
                <c:pt idx="4961">
                  <c:v>98142.072277483443</c:v>
                </c:pt>
                <c:pt idx="4962">
                  <c:v>98862.631333174475</c:v>
                </c:pt>
                <c:pt idx="4963">
                  <c:v>99155.981472625514</c:v>
                </c:pt>
                <c:pt idx="4964">
                  <c:v>98902.266525486091</c:v>
                </c:pt>
                <c:pt idx="4965">
                  <c:v>99093.683153038699</c:v>
                </c:pt>
                <c:pt idx="4966">
                  <c:v>99721.193379575838</c:v>
                </c:pt>
                <c:pt idx="4967">
                  <c:v>100033.95475980823</c:v>
                </c:pt>
                <c:pt idx="4968">
                  <c:v>101499.07650793265</c:v>
                </c:pt>
                <c:pt idx="4969">
                  <c:v>101261.8071158886</c:v>
                </c:pt>
                <c:pt idx="4970">
                  <c:v>100558.53811144616</c:v>
                </c:pt>
                <c:pt idx="4971">
                  <c:v>100243.40105854097</c:v>
                </c:pt>
                <c:pt idx="4972">
                  <c:v>100084.11297657646</c:v>
                </c:pt>
                <c:pt idx="4973">
                  <c:v>99938.320370315065</c:v>
                </c:pt>
                <c:pt idx="4974">
                  <c:v>100282.46082287288</c:v>
                </c:pt>
                <c:pt idx="4975">
                  <c:v>99923.929023525285</c:v>
                </c:pt>
                <c:pt idx="4976">
                  <c:v>99345.196449824507</c:v>
                </c:pt>
                <c:pt idx="4977">
                  <c:v>100044.36634547044</c:v>
                </c:pt>
                <c:pt idx="4978">
                  <c:v>99925.564202579</c:v>
                </c:pt>
                <c:pt idx="4979">
                  <c:v>99210.575227684603</c:v>
                </c:pt>
                <c:pt idx="4980">
                  <c:v>99595.112701600214</c:v>
                </c:pt>
                <c:pt idx="4981">
                  <c:v>98716.916123842515</c:v>
                </c:pt>
                <c:pt idx="4982">
                  <c:v>97783.360939936552</c:v>
                </c:pt>
                <c:pt idx="4983">
                  <c:v>98046.588005995553</c:v>
                </c:pt>
                <c:pt idx="4984">
                  <c:v>99955.788498759852</c:v>
                </c:pt>
                <c:pt idx="4985">
                  <c:v>100552.90208262805</c:v>
                </c:pt>
                <c:pt idx="4986">
                  <c:v>100916.3464188502</c:v>
                </c:pt>
                <c:pt idx="4987">
                  <c:v>100282.38795093865</c:v>
                </c:pt>
                <c:pt idx="4988">
                  <c:v>101318.19914223481</c:v>
                </c:pt>
                <c:pt idx="4989">
                  <c:v>102371.90859158318</c:v>
                </c:pt>
                <c:pt idx="4990">
                  <c:v>103013.75788535837</c:v>
                </c:pt>
                <c:pt idx="4991">
                  <c:v>103128.49276246291</c:v>
                </c:pt>
                <c:pt idx="4992">
                  <c:v>104017.32713687768</c:v>
                </c:pt>
                <c:pt idx="4993">
                  <c:v>103166.28950618555</c:v>
                </c:pt>
                <c:pt idx="4994">
                  <c:v>103748.13429700851</c:v>
                </c:pt>
                <c:pt idx="4995">
                  <c:v>103696.64365580516</c:v>
                </c:pt>
                <c:pt idx="4996">
                  <c:v>103543.35363508163</c:v>
                </c:pt>
                <c:pt idx="4997">
                  <c:v>103774.81552524462</c:v>
                </c:pt>
                <c:pt idx="4998">
                  <c:v>103455.36648826626</c:v>
                </c:pt>
                <c:pt idx="4999">
                  <c:v>103026.66243246147</c:v>
                </c:pt>
                <c:pt idx="5000">
                  <c:v>102547.0935489924</c:v>
                </c:pt>
                <c:pt idx="5001">
                  <c:v>102974.64349733506</c:v>
                </c:pt>
                <c:pt idx="5002">
                  <c:v>102257.11971607895</c:v>
                </c:pt>
                <c:pt idx="5003">
                  <c:v>103145.64508040971</c:v>
                </c:pt>
                <c:pt idx="5004">
                  <c:v>101579.54342037067</c:v>
                </c:pt>
                <c:pt idx="5005">
                  <c:v>102254.01171338229</c:v>
                </c:pt>
                <c:pt idx="5006">
                  <c:v>102391.16028741971</c:v>
                </c:pt>
                <c:pt idx="5007">
                  <c:v>102134.7116011825</c:v>
                </c:pt>
                <c:pt idx="5008">
                  <c:v>102506.80182385922</c:v>
                </c:pt>
                <c:pt idx="5009">
                  <c:v>103071.90546863838</c:v>
                </c:pt>
                <c:pt idx="5010">
                  <c:v>103753.68744269504</c:v>
                </c:pt>
                <c:pt idx="5011">
                  <c:v>103693.24511562141</c:v>
                </c:pt>
                <c:pt idx="5012">
                  <c:v>103432.30619946274</c:v>
                </c:pt>
                <c:pt idx="5013">
                  <c:v>102797.32978741068</c:v>
                </c:pt>
                <c:pt idx="5014">
                  <c:v>103479.02654264215</c:v>
                </c:pt>
                <c:pt idx="5015">
                  <c:v>103922.793442829</c:v>
                </c:pt>
                <c:pt idx="5016">
                  <c:v>103614.00797774481</c:v>
                </c:pt>
                <c:pt idx="5017">
                  <c:v>103659.7993267946</c:v>
                </c:pt>
                <c:pt idx="5018">
                  <c:v>103929.98191750409</c:v>
                </c:pt>
                <c:pt idx="5019">
                  <c:v>103987.72625048977</c:v>
                </c:pt>
                <c:pt idx="5020">
                  <c:v>103491.99813200295</c:v>
                </c:pt>
                <c:pt idx="5021">
                  <c:v>103003.78324168612</c:v>
                </c:pt>
                <c:pt idx="5022">
                  <c:v>102727.99945553941</c:v>
                </c:pt>
                <c:pt idx="5023">
                  <c:v>102290.69849159602</c:v>
                </c:pt>
                <c:pt idx="5024">
                  <c:v>103452.28069709757</c:v>
                </c:pt>
                <c:pt idx="5025">
                  <c:v>103572.84408997047</c:v>
                </c:pt>
                <c:pt idx="5026">
                  <c:v>103270.15829039298</c:v>
                </c:pt>
                <c:pt idx="5027">
                  <c:v>102131.50959607525</c:v>
                </c:pt>
                <c:pt idx="5028">
                  <c:v>101730.1948938183</c:v>
                </c:pt>
                <c:pt idx="5029">
                  <c:v>101678.83015479297</c:v>
                </c:pt>
                <c:pt idx="5030">
                  <c:v>102330.27999788032</c:v>
                </c:pt>
                <c:pt idx="5031">
                  <c:v>101957.41014392438</c:v>
                </c:pt>
                <c:pt idx="5032">
                  <c:v>103662.94925468085</c:v>
                </c:pt>
                <c:pt idx="5033">
                  <c:v>103610.02917743498</c:v>
                </c:pt>
                <c:pt idx="5034">
                  <c:v>104149.18702831995</c:v>
                </c:pt>
                <c:pt idx="5035">
                  <c:v>104770.53735671942</c:v>
                </c:pt>
                <c:pt idx="5036">
                  <c:v>105047.98680389498</c:v>
                </c:pt>
                <c:pt idx="5037">
                  <c:v>105557.13939598361</c:v>
                </c:pt>
                <c:pt idx="5038">
                  <c:v>105590.8684581788</c:v>
                </c:pt>
                <c:pt idx="5039">
                  <c:v>105594.69746054022</c:v>
                </c:pt>
                <c:pt idx="5040">
                  <c:v>106023.05741581463</c:v>
                </c:pt>
                <c:pt idx="5041">
                  <c:v>105046.29708924044</c:v>
                </c:pt>
                <c:pt idx="5042">
                  <c:v>105006.79708626488</c:v>
                </c:pt>
                <c:pt idx="5043">
                  <c:v>104740.10930303433</c:v>
                </c:pt>
                <c:pt idx="5044">
                  <c:v>105365.72907008835</c:v>
                </c:pt>
                <c:pt idx="5045">
                  <c:v>105405.43398962232</c:v>
                </c:pt>
                <c:pt idx="5046">
                  <c:v>105449.61959956982</c:v>
                </c:pt>
                <c:pt idx="5047">
                  <c:v>105753.83936096674</c:v>
                </c:pt>
                <c:pt idx="5048">
                  <c:v>104405.21397746637</c:v>
                </c:pt>
                <c:pt idx="5049">
                  <c:v>105492.49500974976</c:v>
                </c:pt>
                <c:pt idx="5050">
                  <c:v>106071.63493586253</c:v>
                </c:pt>
                <c:pt idx="5051">
                  <c:v>105891.65010172869</c:v>
                </c:pt>
                <c:pt idx="5052">
                  <c:v>105487.54613000486</c:v>
                </c:pt>
                <c:pt idx="5053">
                  <c:v>105797.6774522662</c:v>
                </c:pt>
                <c:pt idx="5054">
                  <c:v>105856.7773841403</c:v>
                </c:pt>
                <c:pt idx="5055">
                  <c:v>105001.51151506392</c:v>
                </c:pt>
                <c:pt idx="5056">
                  <c:v>102688.15798613997</c:v>
                </c:pt>
                <c:pt idx="5057">
                  <c:v>102149.77864355549</c:v>
                </c:pt>
                <c:pt idx="5058">
                  <c:v>102839.42085991082</c:v>
                </c:pt>
                <c:pt idx="5059">
                  <c:v>101842.46214140875</c:v>
                </c:pt>
                <c:pt idx="5060">
                  <c:v>102863.68952593488</c:v>
                </c:pt>
                <c:pt idx="5061">
                  <c:v>102125.21625684606</c:v>
                </c:pt>
                <c:pt idx="5062">
                  <c:v>99896.089413894515</c:v>
                </c:pt>
                <c:pt idx="5063">
                  <c:v>100552.82918690401</c:v>
                </c:pt>
                <c:pt idx="5064">
                  <c:v>100458.24884831955</c:v>
                </c:pt>
                <c:pt idx="5065">
                  <c:v>101795.97638095274</c:v>
                </c:pt>
                <c:pt idx="5066">
                  <c:v>103046.98987398813</c:v>
                </c:pt>
                <c:pt idx="5067">
                  <c:v>103152.45302775511</c:v>
                </c:pt>
                <c:pt idx="5068">
                  <c:v>104218.15413412015</c:v>
                </c:pt>
                <c:pt idx="5069">
                  <c:v>104284.74273525747</c:v>
                </c:pt>
                <c:pt idx="5070">
                  <c:v>104751.52581204132</c:v>
                </c:pt>
                <c:pt idx="5071">
                  <c:v>105245.15473386734</c:v>
                </c:pt>
                <c:pt idx="5072">
                  <c:v>105459.52525111169</c:v>
                </c:pt>
                <c:pt idx="5073">
                  <c:v>104810.85373514806</c:v>
                </c:pt>
                <c:pt idx="5074">
                  <c:v>105325.33216605094</c:v>
                </c:pt>
                <c:pt idx="5075">
                  <c:v>105308.25872420281</c:v>
                </c:pt>
                <c:pt idx="5076">
                  <c:v>105748.03570586113</c:v>
                </c:pt>
                <c:pt idx="5077">
                  <c:v>105772.75036976347</c:v>
                </c:pt>
                <c:pt idx="5078">
                  <c:v>105743.71991944102</c:v>
                </c:pt>
                <c:pt idx="5079">
                  <c:v>106234.1917999478</c:v>
                </c:pt>
                <c:pt idx="5080">
                  <c:v>106448.46804057552</c:v>
                </c:pt>
                <c:pt idx="5081">
                  <c:v>105674.55226788548</c:v>
                </c:pt>
                <c:pt idx="5082">
                  <c:v>107154.61075634467</c:v>
                </c:pt>
                <c:pt idx="5083">
                  <c:v>107109.11823681567</c:v>
                </c:pt>
                <c:pt idx="5084">
                  <c:v>107478.56051788077</c:v>
                </c:pt>
                <c:pt idx="5085">
                  <c:v>107443.50725882679</c:v>
                </c:pt>
                <c:pt idx="5086">
                  <c:v>107338.31079023672</c:v>
                </c:pt>
                <c:pt idx="5087">
                  <c:v>106777.9376556861</c:v>
                </c:pt>
                <c:pt idx="5088">
                  <c:v>106733.95771312562</c:v>
                </c:pt>
                <c:pt idx="5089">
                  <c:v>105473.75407459895</c:v>
                </c:pt>
                <c:pt idx="5090">
                  <c:v>105186.58513325473</c:v>
                </c:pt>
                <c:pt idx="5091">
                  <c:v>106164.82049756747</c:v>
                </c:pt>
                <c:pt idx="5092">
                  <c:v>106926.62708095515</c:v>
                </c:pt>
                <c:pt idx="5093">
                  <c:v>106260.44467275415</c:v>
                </c:pt>
                <c:pt idx="5094">
                  <c:v>106764.07138036196</c:v>
                </c:pt>
                <c:pt idx="5095">
                  <c:v>106387.38710112507</c:v>
                </c:pt>
                <c:pt idx="5096">
                  <c:v>106007.74486530184</c:v>
                </c:pt>
                <c:pt idx="5097">
                  <c:v>106563.54387174133</c:v>
                </c:pt>
                <c:pt idx="5098">
                  <c:v>105830.35567421799</c:v>
                </c:pt>
                <c:pt idx="5099">
                  <c:v>105693.93296126604</c:v>
                </c:pt>
                <c:pt idx="5100">
                  <c:v>106154.21373393337</c:v>
                </c:pt>
                <c:pt idx="5101">
                  <c:v>107023.18413753058</c:v>
                </c:pt>
                <c:pt idx="5102">
                  <c:v>107707.13215404013</c:v>
                </c:pt>
                <c:pt idx="5103">
                  <c:v>108037.52804891241</c:v>
                </c:pt>
                <c:pt idx="5104">
                  <c:v>107929.39103932321</c:v>
                </c:pt>
                <c:pt idx="5105">
                  <c:v>106693.70319812707</c:v>
                </c:pt>
                <c:pt idx="5106">
                  <c:v>105508.80955795561</c:v>
                </c:pt>
                <c:pt idx="5107">
                  <c:v>105954.07084056632</c:v>
                </c:pt>
                <c:pt idx="5108">
                  <c:v>107077.85357626264</c:v>
                </c:pt>
                <c:pt idx="5109">
                  <c:v>104841.72161106473</c:v>
                </c:pt>
                <c:pt idx="5110">
                  <c:v>103932.93146385523</c:v>
                </c:pt>
                <c:pt idx="5111">
                  <c:v>104719.66244222198</c:v>
                </c:pt>
                <c:pt idx="5112">
                  <c:v>105398.97874990547</c:v>
                </c:pt>
                <c:pt idx="5113">
                  <c:v>106464.43426120337</c:v>
                </c:pt>
                <c:pt idx="5114">
                  <c:v>106630.73441207856</c:v>
                </c:pt>
                <c:pt idx="5115">
                  <c:v>107002.77593894197</c:v>
                </c:pt>
                <c:pt idx="5116">
                  <c:v>107429.95545086318</c:v>
                </c:pt>
                <c:pt idx="5117">
                  <c:v>107213.05343128144</c:v>
                </c:pt>
                <c:pt idx="5118">
                  <c:v>107413.59292484909</c:v>
                </c:pt>
                <c:pt idx="5119">
                  <c:v>106576.55082405241</c:v>
                </c:pt>
                <c:pt idx="5120">
                  <c:v>106908.28029605493</c:v>
                </c:pt>
                <c:pt idx="5121">
                  <c:v>107357.74851100492</c:v>
                </c:pt>
                <c:pt idx="5122">
                  <c:v>107744.58027549073</c:v>
                </c:pt>
                <c:pt idx="5123">
                  <c:v>107728.93610291948</c:v>
                </c:pt>
                <c:pt idx="5124">
                  <c:v>107632.80583165874</c:v>
                </c:pt>
                <c:pt idx="5125">
                  <c:v>107788.56802654355</c:v>
                </c:pt>
                <c:pt idx="5126">
                  <c:v>106975.56061149176</c:v>
                </c:pt>
                <c:pt idx="5127">
                  <c:v>107478.58511903201</c:v>
                </c:pt>
                <c:pt idx="5128">
                  <c:v>107410.79186382309</c:v>
                </c:pt>
                <c:pt idx="5129">
                  <c:v>107554.61774246902</c:v>
                </c:pt>
                <c:pt idx="5130">
                  <c:v>108453.96098449147</c:v>
                </c:pt>
                <c:pt idx="5131">
                  <c:v>108584.32944156081</c:v>
                </c:pt>
                <c:pt idx="5132">
                  <c:v>108091.83126214279</c:v>
                </c:pt>
                <c:pt idx="5133">
                  <c:v>107234.30770979263</c:v>
                </c:pt>
                <c:pt idx="5134">
                  <c:v>107573.30240184159</c:v>
                </c:pt>
                <c:pt idx="5135">
                  <c:v>107833.30704536712</c:v>
                </c:pt>
                <c:pt idx="5136">
                  <c:v>107160.62648169346</c:v>
                </c:pt>
                <c:pt idx="5137">
                  <c:v>108046.35651283791</c:v>
                </c:pt>
                <c:pt idx="5138">
                  <c:v>108304.82777149555</c:v>
                </c:pt>
                <c:pt idx="5139">
                  <c:v>108724.17186750157</c:v>
                </c:pt>
                <c:pt idx="5140">
                  <c:v>109428.01549483374</c:v>
                </c:pt>
                <c:pt idx="5141">
                  <c:v>109282.7230370819</c:v>
                </c:pt>
                <c:pt idx="5142">
                  <c:v>109818.17659348162</c:v>
                </c:pt>
                <c:pt idx="5143">
                  <c:v>110003.55486968539</c:v>
                </c:pt>
                <c:pt idx="5144">
                  <c:v>110168.0676012802</c:v>
                </c:pt>
                <c:pt idx="5145">
                  <c:v>110058.51522699148</c:v>
                </c:pt>
                <c:pt idx="5146">
                  <c:v>110228.97192481057</c:v>
                </c:pt>
                <c:pt idx="5147">
                  <c:v>110944.50750895926</c:v>
                </c:pt>
                <c:pt idx="5148">
                  <c:v>111514.0454545806</c:v>
                </c:pt>
                <c:pt idx="5149">
                  <c:v>111606.99465887247</c:v>
                </c:pt>
                <c:pt idx="5150">
                  <c:v>111551.02076910358</c:v>
                </c:pt>
                <c:pt idx="5151">
                  <c:v>111176.38021054465</c:v>
                </c:pt>
                <c:pt idx="5152">
                  <c:v>110439.92325581322</c:v>
                </c:pt>
                <c:pt idx="5153">
                  <c:v>110757.73675908124</c:v>
                </c:pt>
                <c:pt idx="5154">
                  <c:v>110849.20638410952</c:v>
                </c:pt>
                <c:pt idx="5155">
                  <c:v>111073.1823831092</c:v>
                </c:pt>
                <c:pt idx="5156">
                  <c:v>111949.26207089363</c:v>
                </c:pt>
                <c:pt idx="5157">
                  <c:v>112051.10236650919</c:v>
                </c:pt>
                <c:pt idx="5158">
                  <c:v>112224.39571306862</c:v>
                </c:pt>
                <c:pt idx="5159">
                  <c:v>112220.52129940709</c:v>
                </c:pt>
                <c:pt idx="5160">
                  <c:v>111618.20902785749</c:v>
                </c:pt>
                <c:pt idx="5161">
                  <c:v>112032.65215641476</c:v>
                </c:pt>
                <c:pt idx="5162">
                  <c:v>111972.21950614153</c:v>
                </c:pt>
                <c:pt idx="5163">
                  <c:v>112310.70820848571</c:v>
                </c:pt>
                <c:pt idx="5164">
                  <c:v>112160.96308714454</c:v>
                </c:pt>
                <c:pt idx="5165">
                  <c:v>112922.12576431455</c:v>
                </c:pt>
                <c:pt idx="5166">
                  <c:v>113080.45672694892</c:v>
                </c:pt>
                <c:pt idx="5167">
                  <c:v>113656.98679569803</c:v>
                </c:pt>
                <c:pt idx="5168">
                  <c:v>113295.88501557402</c:v>
                </c:pt>
                <c:pt idx="5169">
                  <c:v>112558.29606749162</c:v>
                </c:pt>
                <c:pt idx="5170">
                  <c:v>113052.93636589122</c:v>
                </c:pt>
                <c:pt idx="5171">
                  <c:v>112529.69102710426</c:v>
                </c:pt>
                <c:pt idx="5172">
                  <c:v>112719.25065824833</c:v>
                </c:pt>
                <c:pt idx="5173">
                  <c:v>113259.9612980582</c:v>
                </c:pt>
                <c:pt idx="5174">
                  <c:v>113050.7163981787</c:v>
                </c:pt>
                <c:pt idx="5175">
                  <c:v>113503.59304554804</c:v>
                </c:pt>
                <c:pt idx="5176">
                  <c:v>112196.33518236733</c:v>
                </c:pt>
                <c:pt idx="5177">
                  <c:v>113293.41766006011</c:v>
                </c:pt>
                <c:pt idx="5178">
                  <c:v>113078.24904759206</c:v>
                </c:pt>
                <c:pt idx="5179">
                  <c:v>113608.42082212672</c:v>
                </c:pt>
                <c:pt idx="5180">
                  <c:v>113826.15472666685</c:v>
                </c:pt>
                <c:pt idx="5181">
                  <c:v>113816.2747198867</c:v>
                </c:pt>
                <c:pt idx="5182">
                  <c:v>113314.02540664167</c:v>
                </c:pt>
                <c:pt idx="5183">
                  <c:v>113348.78761128904</c:v>
                </c:pt>
                <c:pt idx="5184">
                  <c:v>112833.2021407913</c:v>
                </c:pt>
                <c:pt idx="5185">
                  <c:v>112848.64248909276</c:v>
                </c:pt>
                <c:pt idx="5186">
                  <c:v>110579.56368789333</c:v>
                </c:pt>
                <c:pt idx="5187">
                  <c:v>110313.98760077708</c:v>
                </c:pt>
                <c:pt idx="5188">
                  <c:v>111098.40176963431</c:v>
                </c:pt>
                <c:pt idx="5189">
                  <c:v>109936.06740113407</c:v>
                </c:pt>
                <c:pt idx="5190">
                  <c:v>109898.06846751524</c:v>
                </c:pt>
                <c:pt idx="5191">
                  <c:v>109339.60162707015</c:v>
                </c:pt>
                <c:pt idx="5192">
                  <c:v>110552.19827669924</c:v>
                </c:pt>
                <c:pt idx="5193">
                  <c:v>111010.82488284484</c:v>
                </c:pt>
                <c:pt idx="5194">
                  <c:v>110873.1709349711</c:v>
                </c:pt>
                <c:pt idx="5195">
                  <c:v>111590.46706811283</c:v>
                </c:pt>
                <c:pt idx="5196">
                  <c:v>112013.3268278832</c:v>
                </c:pt>
                <c:pt idx="5197">
                  <c:v>112024.32721374334</c:v>
                </c:pt>
                <c:pt idx="5198">
                  <c:v>112888.69247243831</c:v>
                </c:pt>
                <c:pt idx="5199">
                  <c:v>113460.1282910726</c:v>
                </c:pt>
                <c:pt idx="5200">
                  <c:v>113645.00915411807</c:v>
                </c:pt>
                <c:pt idx="5201">
                  <c:v>113850.68878106473</c:v>
                </c:pt>
                <c:pt idx="5202">
                  <c:v>113699.59516909263</c:v>
                </c:pt>
                <c:pt idx="5203">
                  <c:v>114276.86946655199</c:v>
                </c:pt>
                <c:pt idx="5204">
                  <c:v>114433.45464166779</c:v>
                </c:pt>
                <c:pt idx="5205">
                  <c:v>114483.01226742394</c:v>
                </c:pt>
                <c:pt idx="5206">
                  <c:v>114270.97920732498</c:v>
                </c:pt>
                <c:pt idx="5207">
                  <c:v>114504.83239331513</c:v>
                </c:pt>
                <c:pt idx="5208">
                  <c:v>114417.65272829184</c:v>
                </c:pt>
                <c:pt idx="5209">
                  <c:v>114771.86150279088</c:v>
                </c:pt>
                <c:pt idx="5210">
                  <c:v>114515.26462295985</c:v>
                </c:pt>
                <c:pt idx="5211">
                  <c:v>115113.15488215035</c:v>
                </c:pt>
                <c:pt idx="5212">
                  <c:v>114598.00260414986</c:v>
                </c:pt>
                <c:pt idx="5213">
                  <c:v>113751.52313210968</c:v>
                </c:pt>
                <c:pt idx="5214">
                  <c:v>114006.13907012563</c:v>
                </c:pt>
                <c:pt idx="5215">
                  <c:v>113911.56760214137</c:v>
                </c:pt>
                <c:pt idx="5216">
                  <c:v>113157.31744676037</c:v>
                </c:pt>
                <c:pt idx="5217">
                  <c:v>112954.32359719554</c:v>
                </c:pt>
                <c:pt idx="5218">
                  <c:v>113847.77119921456</c:v>
                </c:pt>
                <c:pt idx="5219">
                  <c:v>113823.04201409162</c:v>
                </c:pt>
                <c:pt idx="5220">
                  <c:v>114361.34619357673</c:v>
                </c:pt>
                <c:pt idx="5221">
                  <c:v>114168.73684131929</c:v>
                </c:pt>
                <c:pt idx="5222">
                  <c:v>113243.80415125583</c:v>
                </c:pt>
                <c:pt idx="5223">
                  <c:v>112624.93153471206</c:v>
                </c:pt>
                <c:pt idx="5224">
                  <c:v>113565.73628138359</c:v>
                </c:pt>
                <c:pt idx="5225">
                  <c:v>111659.12642972173</c:v>
                </c:pt>
                <c:pt idx="5226">
                  <c:v>112552.37058107853</c:v>
                </c:pt>
                <c:pt idx="5227">
                  <c:v>112031.6309086828</c:v>
                </c:pt>
                <c:pt idx="5228">
                  <c:v>111767.85998419583</c:v>
                </c:pt>
                <c:pt idx="5229">
                  <c:v>110366.51324082626</c:v>
                </c:pt>
                <c:pt idx="5230">
                  <c:v>110405.76963973024</c:v>
                </c:pt>
                <c:pt idx="5231">
                  <c:v>111505.31775536561</c:v>
                </c:pt>
                <c:pt idx="5232">
                  <c:v>111565.32125881745</c:v>
                </c:pt>
                <c:pt idx="5233">
                  <c:v>110176.05380646243</c:v>
                </c:pt>
                <c:pt idx="5234">
                  <c:v>111884.28501555069</c:v>
                </c:pt>
                <c:pt idx="5235">
                  <c:v>109889.30286341575</c:v>
                </c:pt>
                <c:pt idx="5236">
                  <c:v>108755.61446140899</c:v>
                </c:pt>
                <c:pt idx="5237">
                  <c:v>107475.01950845768</c:v>
                </c:pt>
                <c:pt idx="5238">
                  <c:v>107711.82173779838</c:v>
                </c:pt>
                <c:pt idx="5239">
                  <c:v>107111.2959214872</c:v>
                </c:pt>
                <c:pt idx="5240">
                  <c:v>107028.91722758609</c:v>
                </c:pt>
                <c:pt idx="5241">
                  <c:v>108059.91323142235</c:v>
                </c:pt>
                <c:pt idx="5242">
                  <c:v>108924.58082276322</c:v>
                </c:pt>
                <c:pt idx="5243">
                  <c:v>110298.33479031111</c:v>
                </c:pt>
                <c:pt idx="5244">
                  <c:v>109758.68014098475</c:v>
                </c:pt>
                <c:pt idx="5245">
                  <c:v>110505.94082348501</c:v>
                </c:pt>
                <c:pt idx="5246">
                  <c:v>111075.0414447631</c:v>
                </c:pt>
                <c:pt idx="5247">
                  <c:v>111007.38668710939</c:v>
                </c:pt>
                <c:pt idx="5248">
                  <c:v>111536.35887531877</c:v>
                </c:pt>
                <c:pt idx="5249">
                  <c:v>111290.60246723364</c:v>
                </c:pt>
                <c:pt idx="5250">
                  <c:v>111745.32648756483</c:v>
                </c:pt>
                <c:pt idx="5251">
                  <c:v>112299.44583473986</c:v>
                </c:pt>
                <c:pt idx="5252">
                  <c:v>112311.89207099649</c:v>
                </c:pt>
                <c:pt idx="5253">
                  <c:v>112109.1747473779</c:v>
                </c:pt>
                <c:pt idx="5254">
                  <c:v>112489.61588025674</c:v>
                </c:pt>
                <c:pt idx="5255">
                  <c:v>112539.14829651538</c:v>
                </c:pt>
                <c:pt idx="5256">
                  <c:v>112956.64125626971</c:v>
                </c:pt>
                <c:pt idx="5257">
                  <c:v>112883.00882999733</c:v>
                </c:pt>
                <c:pt idx="5258">
                  <c:v>112948.84200228049</c:v>
                </c:pt>
                <c:pt idx="5259">
                  <c:v>112878.18180550793</c:v>
                </c:pt>
                <c:pt idx="5260">
                  <c:v>112997.41710288385</c:v>
                </c:pt>
                <c:pt idx="5261">
                  <c:v>113128.51179993231</c:v>
                </c:pt>
                <c:pt idx="5262">
                  <c:v>113089.00411295585</c:v>
                </c:pt>
                <c:pt idx="5263">
                  <c:v>113573.12789810868</c:v>
                </c:pt>
                <c:pt idx="5264">
                  <c:v>113354.12596524163</c:v>
                </c:pt>
                <c:pt idx="5265">
                  <c:v>113535.6207527207</c:v>
                </c:pt>
                <c:pt idx="5266">
                  <c:v>114007.81292684205</c:v>
                </c:pt>
                <c:pt idx="5267">
                  <c:v>114276.77902923922</c:v>
                </c:pt>
                <c:pt idx="5268">
                  <c:v>114263.93508490136</c:v>
                </c:pt>
                <c:pt idx="5269">
                  <c:v>114518.04291159355</c:v>
                </c:pt>
                <c:pt idx="5270">
                  <c:v>114392.48248111838</c:v>
                </c:pt>
                <c:pt idx="5271">
                  <c:v>113715.26988299347</c:v>
                </c:pt>
                <c:pt idx="5272">
                  <c:v>114254.08810145078</c:v>
                </c:pt>
                <c:pt idx="5273">
                  <c:v>114643.10056961034</c:v>
                </c:pt>
                <c:pt idx="5274">
                  <c:v>114575.38202024874</c:v>
                </c:pt>
                <c:pt idx="5275">
                  <c:v>114667.80546414452</c:v>
                </c:pt>
                <c:pt idx="5276">
                  <c:v>114027.76708796034</c:v>
                </c:pt>
                <c:pt idx="5277">
                  <c:v>113998.62533832747</c:v>
                </c:pt>
                <c:pt idx="5278">
                  <c:v>112466.12868615982</c:v>
                </c:pt>
                <c:pt idx="5279">
                  <c:v>112901.08028091118</c:v>
                </c:pt>
                <c:pt idx="5280">
                  <c:v>111388.00004155227</c:v>
                </c:pt>
                <c:pt idx="5281">
                  <c:v>110639.96679522729</c:v>
                </c:pt>
                <c:pt idx="5282">
                  <c:v>109961.65776203018</c:v>
                </c:pt>
                <c:pt idx="5283">
                  <c:v>111711.4727840546</c:v>
                </c:pt>
                <c:pt idx="5284">
                  <c:v>114012.58052007927</c:v>
                </c:pt>
                <c:pt idx="5285">
                  <c:v>114491.85529788927</c:v>
                </c:pt>
                <c:pt idx="5286">
                  <c:v>114957.75719709077</c:v>
                </c:pt>
                <c:pt idx="5287">
                  <c:v>114919.69919307316</c:v>
                </c:pt>
                <c:pt idx="5288">
                  <c:v>114964.6406643622</c:v>
                </c:pt>
                <c:pt idx="5289">
                  <c:v>115239.2947641732</c:v>
                </c:pt>
                <c:pt idx="5290">
                  <c:v>115469.47018154159</c:v>
                </c:pt>
                <c:pt idx="5291">
                  <c:v>114960.1436429896</c:v>
                </c:pt>
                <c:pt idx="5292">
                  <c:v>114035.92458814627</c:v>
                </c:pt>
                <c:pt idx="5293">
                  <c:v>114083.85178143925</c:v>
                </c:pt>
                <c:pt idx="5294">
                  <c:v>112614.43111057712</c:v>
                </c:pt>
                <c:pt idx="5295">
                  <c:v>111980.80805046528</c:v>
                </c:pt>
                <c:pt idx="5296">
                  <c:v>113052.64056106664</c:v>
                </c:pt>
                <c:pt idx="5297">
                  <c:v>114527.40202619352</c:v>
                </c:pt>
                <c:pt idx="5298">
                  <c:v>113884.88831467282</c:v>
                </c:pt>
                <c:pt idx="5299">
                  <c:v>113291.30930572544</c:v>
                </c:pt>
                <c:pt idx="5300">
                  <c:v>113108.13965734206</c:v>
                </c:pt>
                <c:pt idx="5301">
                  <c:v>112767.95167624754</c:v>
                </c:pt>
                <c:pt idx="5302">
                  <c:v>112292.98224462455</c:v>
                </c:pt>
                <c:pt idx="5303">
                  <c:v>113060.87344649243</c:v>
                </c:pt>
                <c:pt idx="5304">
                  <c:v>113328.04251206144</c:v>
                </c:pt>
                <c:pt idx="5305">
                  <c:v>113429.2965237993</c:v>
                </c:pt>
                <c:pt idx="5306">
                  <c:v>114291.86356255937</c:v>
                </c:pt>
                <c:pt idx="5307">
                  <c:v>114227.19198080148</c:v>
                </c:pt>
                <c:pt idx="5308">
                  <c:v>114297.3017078977</c:v>
                </c:pt>
                <c:pt idx="5309">
                  <c:v>113563.21553212534</c:v>
                </c:pt>
                <c:pt idx="5310">
                  <c:v>113203.86374360746</c:v>
                </c:pt>
                <c:pt idx="5311">
                  <c:v>113573.14530152736</c:v>
                </c:pt>
                <c:pt idx="5312">
                  <c:v>113287.86075428687</c:v>
                </c:pt>
                <c:pt idx="5313">
                  <c:v>113928.10181947768</c:v>
                </c:pt>
                <c:pt idx="5314">
                  <c:v>114206.99351944789</c:v>
                </c:pt>
                <c:pt idx="5315">
                  <c:v>114094.95898870038</c:v>
                </c:pt>
                <c:pt idx="5316">
                  <c:v>114459.7035003341</c:v>
                </c:pt>
                <c:pt idx="5317">
                  <c:v>113604.40364336515</c:v>
                </c:pt>
                <c:pt idx="5318">
                  <c:v>113333.98183216045</c:v>
                </c:pt>
                <c:pt idx="5319">
                  <c:v>113885.25772009132</c:v>
                </c:pt>
                <c:pt idx="5320">
                  <c:v>113870.96280249396</c:v>
                </c:pt>
                <c:pt idx="5321">
                  <c:v>114506.56476542345</c:v>
                </c:pt>
                <c:pt idx="5322">
                  <c:v>114637.32342661022</c:v>
                </c:pt>
                <c:pt idx="5323">
                  <c:v>114578.59464254136</c:v>
                </c:pt>
                <c:pt idx="5324">
                  <c:v>114738.94647838683</c:v>
                </c:pt>
                <c:pt idx="5325">
                  <c:v>114600.28733075327</c:v>
                </c:pt>
                <c:pt idx="5326">
                  <c:v>115123.26279138701</c:v>
                </c:pt>
                <c:pt idx="5327">
                  <c:v>115203.65370809792</c:v>
                </c:pt>
                <c:pt idx="5328">
                  <c:v>115648.12972764311</c:v>
                </c:pt>
                <c:pt idx="5329">
                  <c:v>115598.25733194398</c:v>
                </c:pt>
                <c:pt idx="5330">
                  <c:v>115353.03591936929</c:v>
                </c:pt>
                <c:pt idx="5331">
                  <c:v>115152.22803766234</c:v>
                </c:pt>
                <c:pt idx="5332">
                  <c:v>115540.41000198752</c:v>
                </c:pt>
                <c:pt idx="5333">
                  <c:v>115028.85363508019</c:v>
                </c:pt>
                <c:pt idx="5334">
                  <c:v>114598.71807740792</c:v>
                </c:pt>
                <c:pt idx="5335">
                  <c:v>114726.4537433579</c:v>
                </c:pt>
                <c:pt idx="5336">
                  <c:v>113183.67261956153</c:v>
                </c:pt>
                <c:pt idx="5337">
                  <c:v>113616.24211877625</c:v>
                </c:pt>
                <c:pt idx="5338">
                  <c:v>111845.75812225803</c:v>
                </c:pt>
                <c:pt idx="5339">
                  <c:v>111689.51030098487</c:v>
                </c:pt>
                <c:pt idx="5340">
                  <c:v>112997.908087455</c:v>
                </c:pt>
                <c:pt idx="5341">
                  <c:v>112347.51845313274</c:v>
                </c:pt>
                <c:pt idx="5342">
                  <c:v>113780.06668218842</c:v>
                </c:pt>
                <c:pt idx="5343">
                  <c:v>113441.82196779986</c:v>
                </c:pt>
                <c:pt idx="5344">
                  <c:v>114891.98442594578</c:v>
                </c:pt>
                <c:pt idx="5345">
                  <c:v>114278.59768620391</c:v>
                </c:pt>
                <c:pt idx="5346">
                  <c:v>115438.72292457429</c:v>
                </c:pt>
                <c:pt idx="5347">
                  <c:v>115372.61645610773</c:v>
                </c:pt>
                <c:pt idx="5348">
                  <c:v>114802.16779862477</c:v>
                </c:pt>
                <c:pt idx="5349">
                  <c:v>113403.53471478629</c:v>
                </c:pt>
                <c:pt idx="5350">
                  <c:v>112998.83245259138</c:v>
                </c:pt>
                <c:pt idx="5351">
                  <c:v>113231.55019800394</c:v>
                </c:pt>
                <c:pt idx="5352">
                  <c:v>114335.27505731428</c:v>
                </c:pt>
                <c:pt idx="5353">
                  <c:v>113318.37265522029</c:v>
                </c:pt>
                <c:pt idx="5354">
                  <c:v>113200.59941221793</c:v>
                </c:pt>
                <c:pt idx="5355">
                  <c:v>113564.87862652307</c:v>
                </c:pt>
                <c:pt idx="5356">
                  <c:v>114415.59630217921</c:v>
                </c:pt>
                <c:pt idx="5357">
                  <c:v>114141.06931575267</c:v>
                </c:pt>
                <c:pt idx="5358">
                  <c:v>114536.32677156979</c:v>
                </c:pt>
                <c:pt idx="5359">
                  <c:v>114897.55225871303</c:v>
                </c:pt>
                <c:pt idx="5360">
                  <c:v>115382.93910689013</c:v>
                </c:pt>
                <c:pt idx="5361">
                  <c:v>114865.96518253791</c:v>
                </c:pt>
                <c:pt idx="5362">
                  <c:v>115219.7499685376</c:v>
                </c:pt>
                <c:pt idx="5363">
                  <c:v>115776.03137478809</c:v>
                </c:pt>
                <c:pt idx="5364">
                  <c:v>115801.59846029262</c:v>
                </c:pt>
                <c:pt idx="5365">
                  <c:v>114453.95789140249</c:v>
                </c:pt>
                <c:pt idx="5366">
                  <c:v>115279.22234783923</c:v>
                </c:pt>
                <c:pt idx="5367">
                  <c:v>115424.52576680834</c:v>
                </c:pt>
                <c:pt idx="5368">
                  <c:v>115871.3313245936</c:v>
                </c:pt>
                <c:pt idx="5369">
                  <c:v>116186.56834622617</c:v>
                </c:pt>
                <c:pt idx="5370">
                  <c:v>116532.81938884547</c:v>
                </c:pt>
                <c:pt idx="5371">
                  <c:v>116376.57779518484</c:v>
                </c:pt>
                <c:pt idx="5372">
                  <c:v>116622.30786282301</c:v>
                </c:pt>
                <c:pt idx="5373">
                  <c:v>116025.70510825026</c:v>
                </c:pt>
                <c:pt idx="5374">
                  <c:v>114857.27530616135</c:v>
                </c:pt>
                <c:pt idx="5375">
                  <c:v>116017.69354031708</c:v>
                </c:pt>
                <c:pt idx="5376">
                  <c:v>116297.38613694342</c:v>
                </c:pt>
                <c:pt idx="5377">
                  <c:v>114855.72205831739</c:v>
                </c:pt>
                <c:pt idx="5378">
                  <c:v>114573.98848310999</c:v>
                </c:pt>
                <c:pt idx="5379">
                  <c:v>114751.75806291671</c:v>
                </c:pt>
                <c:pt idx="5380">
                  <c:v>116603.3969734986</c:v>
                </c:pt>
                <c:pt idx="5381">
                  <c:v>115927.18222506839</c:v>
                </c:pt>
                <c:pt idx="5382">
                  <c:v>115673.51838909899</c:v>
                </c:pt>
                <c:pt idx="5383">
                  <c:v>116019.62992333563</c:v>
                </c:pt>
                <c:pt idx="5384">
                  <c:v>117312.59339261551</c:v>
                </c:pt>
                <c:pt idx="5385">
                  <c:v>117530.11358165935</c:v>
                </c:pt>
                <c:pt idx="5386">
                  <c:v>117474.35804702122</c:v>
                </c:pt>
                <c:pt idx="5387">
                  <c:v>117298.96653416273</c:v>
                </c:pt>
                <c:pt idx="5388">
                  <c:v>117302.301837618</c:v>
                </c:pt>
                <c:pt idx="5389">
                  <c:v>117617.26924127535</c:v>
                </c:pt>
                <c:pt idx="5390">
                  <c:v>117283.86434089267</c:v>
                </c:pt>
                <c:pt idx="5391">
                  <c:v>115587.36904105415</c:v>
                </c:pt>
                <c:pt idx="5392">
                  <c:v>116655.51893516499</c:v>
                </c:pt>
                <c:pt idx="5393">
                  <c:v>116291.17017635512</c:v>
                </c:pt>
                <c:pt idx="5394">
                  <c:v>115390.81317023981</c:v>
                </c:pt>
                <c:pt idx="5395">
                  <c:v>115419.31517642527</c:v>
                </c:pt>
                <c:pt idx="5396">
                  <c:v>115660.44165108437</c:v>
                </c:pt>
                <c:pt idx="5397">
                  <c:v>116087.59319939304</c:v>
                </c:pt>
                <c:pt idx="5398">
                  <c:v>114906.8374098772</c:v>
                </c:pt>
                <c:pt idx="5399">
                  <c:v>114142.51394484886</c:v>
                </c:pt>
                <c:pt idx="5400">
                  <c:v>113682.37529963914</c:v>
                </c:pt>
                <c:pt idx="5401">
                  <c:v>113347.75536543071</c:v>
                </c:pt>
                <c:pt idx="5402">
                  <c:v>115102.07577995365</c:v>
                </c:pt>
                <c:pt idx="5403">
                  <c:v>115422.869645157</c:v>
                </c:pt>
                <c:pt idx="5404">
                  <c:v>114649.80249563853</c:v>
                </c:pt>
                <c:pt idx="5405">
                  <c:v>113966.83174118056</c:v>
                </c:pt>
                <c:pt idx="5406">
                  <c:v>114290.5831795862</c:v>
                </c:pt>
                <c:pt idx="5407">
                  <c:v>114339.7738754884</c:v>
                </c:pt>
                <c:pt idx="5408">
                  <c:v>115368.99937603783</c:v>
                </c:pt>
                <c:pt idx="5409">
                  <c:v>114835.16440328391</c:v>
                </c:pt>
                <c:pt idx="5410">
                  <c:v>116160.94941097179</c:v>
                </c:pt>
                <c:pt idx="5411">
                  <c:v>116244.01184073644</c:v>
                </c:pt>
                <c:pt idx="5412">
                  <c:v>115456.37095478943</c:v>
                </c:pt>
                <c:pt idx="5413">
                  <c:v>115201.51475649649</c:v>
                </c:pt>
                <c:pt idx="5414">
                  <c:v>115212.29412161939</c:v>
                </c:pt>
                <c:pt idx="5415">
                  <c:v>112714.54395428728</c:v>
                </c:pt>
                <c:pt idx="5416">
                  <c:v>112794.75914087865</c:v>
                </c:pt>
                <c:pt idx="5417">
                  <c:v>113547.79762082337</c:v>
                </c:pt>
                <c:pt idx="5418">
                  <c:v>113496.66306983579</c:v>
                </c:pt>
                <c:pt idx="5419">
                  <c:v>112657.66801870566</c:v>
                </c:pt>
                <c:pt idx="5420">
                  <c:v>113109.66156220526</c:v>
                </c:pt>
                <c:pt idx="5421">
                  <c:v>111240.97926752176</c:v>
                </c:pt>
                <c:pt idx="5422">
                  <c:v>111782.98009323968</c:v>
                </c:pt>
                <c:pt idx="5423">
                  <c:v>113539.0297972012</c:v>
                </c:pt>
                <c:pt idx="5424">
                  <c:v>114395.12005832035</c:v>
                </c:pt>
                <c:pt idx="5425">
                  <c:v>114920.72993627583</c:v>
                </c:pt>
                <c:pt idx="5426">
                  <c:v>114841.5351569138</c:v>
                </c:pt>
                <c:pt idx="5427">
                  <c:v>115567.69227537941</c:v>
                </c:pt>
                <c:pt idx="5428">
                  <c:v>115591.72635743403</c:v>
                </c:pt>
                <c:pt idx="5429">
                  <c:v>115658.53051627043</c:v>
                </c:pt>
                <c:pt idx="5430">
                  <c:v>115347.77055032911</c:v>
                </c:pt>
                <c:pt idx="5431">
                  <c:v>115054.72941504758</c:v>
                </c:pt>
                <c:pt idx="5432">
                  <c:v>114659.95139524317</c:v>
                </c:pt>
                <c:pt idx="5433">
                  <c:v>113726.93937573842</c:v>
                </c:pt>
                <c:pt idx="5434">
                  <c:v>113193.61847694471</c:v>
                </c:pt>
                <c:pt idx="5435">
                  <c:v>114226.34431604076</c:v>
                </c:pt>
                <c:pt idx="5436">
                  <c:v>114717.84461691137</c:v>
                </c:pt>
                <c:pt idx="5437">
                  <c:v>114722.73102701422</c:v>
                </c:pt>
                <c:pt idx="5438">
                  <c:v>114814.60854653508</c:v>
                </c:pt>
                <c:pt idx="5439">
                  <c:v>114610.12865371378</c:v>
                </c:pt>
                <c:pt idx="5440">
                  <c:v>114339.31782544368</c:v>
                </c:pt>
                <c:pt idx="5441">
                  <c:v>114630.22654655839</c:v>
                </c:pt>
                <c:pt idx="5442">
                  <c:v>114058.69053105381</c:v>
                </c:pt>
                <c:pt idx="5443">
                  <c:v>113914.70580135957</c:v>
                </c:pt>
                <c:pt idx="5444">
                  <c:v>114910.23173217018</c:v>
                </c:pt>
                <c:pt idx="5445">
                  <c:v>114166.277724942</c:v>
                </c:pt>
                <c:pt idx="5446">
                  <c:v>114109.27132669149</c:v>
                </c:pt>
                <c:pt idx="5447">
                  <c:v>113982.99189057735</c:v>
                </c:pt>
                <c:pt idx="5448">
                  <c:v>114210.4628866944</c:v>
                </c:pt>
                <c:pt idx="5449">
                  <c:v>114608.88739085275</c:v>
                </c:pt>
                <c:pt idx="5450">
                  <c:v>114277.74197959642</c:v>
                </c:pt>
                <c:pt idx="5451">
                  <c:v>113974.62099377548</c:v>
                </c:pt>
                <c:pt idx="5452">
                  <c:v>112617.81044033852</c:v>
                </c:pt>
                <c:pt idx="5453">
                  <c:v>110911.83436469828</c:v>
                </c:pt>
                <c:pt idx="5454">
                  <c:v>108479.48333603243</c:v>
                </c:pt>
                <c:pt idx="5455">
                  <c:v>107858.31419865397</c:v>
                </c:pt>
                <c:pt idx="5456">
                  <c:v>109494.61215463842</c:v>
                </c:pt>
                <c:pt idx="5457">
                  <c:v>110668.13002970973</c:v>
                </c:pt>
                <c:pt idx="5458">
                  <c:v>110653.9954458498</c:v>
                </c:pt>
                <c:pt idx="5459">
                  <c:v>110091.77060045145</c:v>
                </c:pt>
                <c:pt idx="5460">
                  <c:v>108971.19926933</c:v>
                </c:pt>
                <c:pt idx="5461">
                  <c:v>109620.09164851958</c:v>
                </c:pt>
                <c:pt idx="5462">
                  <c:v>109791.61914936273</c:v>
                </c:pt>
                <c:pt idx="5463">
                  <c:v>109216.24290123598</c:v>
                </c:pt>
                <c:pt idx="5464">
                  <c:v>109710.38291641489</c:v>
                </c:pt>
                <c:pt idx="5465">
                  <c:v>109344.22312980941</c:v>
                </c:pt>
                <c:pt idx="5466">
                  <c:v>109365.48926223599</c:v>
                </c:pt>
                <c:pt idx="5467">
                  <c:v>109672.50720585884</c:v>
                </c:pt>
                <c:pt idx="5468">
                  <c:v>109587.71111744095</c:v>
                </c:pt>
                <c:pt idx="5469">
                  <c:v>108987.42181184069</c:v>
                </c:pt>
                <c:pt idx="5470">
                  <c:v>109055.82649772496</c:v>
                </c:pt>
                <c:pt idx="5471">
                  <c:v>109785.49206294167</c:v>
                </c:pt>
                <c:pt idx="5472">
                  <c:v>110023.22492487797</c:v>
                </c:pt>
                <c:pt idx="5473">
                  <c:v>109548.17820087654</c:v>
                </c:pt>
                <c:pt idx="5474">
                  <c:v>109939.05295018009</c:v>
                </c:pt>
                <c:pt idx="5475">
                  <c:v>109815.98094764024</c:v>
                </c:pt>
                <c:pt idx="5476">
                  <c:v>109941.76953525294</c:v>
                </c:pt>
                <c:pt idx="5477">
                  <c:v>109695.02007909796</c:v>
                </c:pt>
                <c:pt idx="5478">
                  <c:v>110112.33842049072</c:v>
                </c:pt>
                <c:pt idx="5479">
                  <c:v>110445.70415133162</c:v>
                </c:pt>
                <c:pt idx="5480">
                  <c:v>110521.3950910259</c:v>
                </c:pt>
                <c:pt idx="5481">
                  <c:v>110601.49740829489</c:v>
                </c:pt>
                <c:pt idx="5482">
                  <c:v>111127.66876153501</c:v>
                </c:pt>
                <c:pt idx="5483">
                  <c:v>110633.60854742058</c:v>
                </c:pt>
                <c:pt idx="5484">
                  <c:v>110829.99357733647</c:v>
                </c:pt>
                <c:pt idx="5485">
                  <c:v>110586.22456297161</c:v>
                </c:pt>
                <c:pt idx="5486">
                  <c:v>110335.11231403353</c:v>
                </c:pt>
                <c:pt idx="5487">
                  <c:v>110388.70876578546</c:v>
                </c:pt>
                <c:pt idx="5488">
                  <c:v>110720.48835076173</c:v>
                </c:pt>
                <c:pt idx="5489">
                  <c:v>110797.61694987767</c:v>
                </c:pt>
                <c:pt idx="5490">
                  <c:v>111353.07095401447</c:v>
                </c:pt>
                <c:pt idx="5491">
                  <c:v>111028.38801977581</c:v>
                </c:pt>
                <c:pt idx="5492">
                  <c:v>110945.08386636859</c:v>
                </c:pt>
                <c:pt idx="5493">
                  <c:v>110897.10457227028</c:v>
                </c:pt>
                <c:pt idx="5494">
                  <c:v>110528.32313028535</c:v>
                </c:pt>
                <c:pt idx="5495">
                  <c:v>110861.48835280143</c:v>
                </c:pt>
                <c:pt idx="5496">
                  <c:v>111025.40999205619</c:v>
                </c:pt>
                <c:pt idx="5497">
                  <c:v>110474.20436722267</c:v>
                </c:pt>
                <c:pt idx="5498">
                  <c:v>110730.82475755086</c:v>
                </c:pt>
                <c:pt idx="5499">
                  <c:v>110965.35736826748</c:v>
                </c:pt>
                <c:pt idx="5500">
                  <c:v>110508.37239176664</c:v>
                </c:pt>
                <c:pt idx="5501">
                  <c:v>109876.34273144901</c:v>
                </c:pt>
                <c:pt idx="5502">
                  <c:v>110038.79240871059</c:v>
                </c:pt>
                <c:pt idx="5503">
                  <c:v>109830.50686441999</c:v>
                </c:pt>
                <c:pt idx="5504">
                  <c:v>109604.58267612646</c:v>
                </c:pt>
                <c:pt idx="5505">
                  <c:v>109466.93545665614</c:v>
                </c:pt>
                <c:pt idx="5506">
                  <c:v>109385.1946244936</c:v>
                </c:pt>
                <c:pt idx="5507">
                  <c:v>108728.32838466144</c:v>
                </c:pt>
                <c:pt idx="5508">
                  <c:v>108449.52160640241</c:v>
                </c:pt>
                <c:pt idx="5509">
                  <c:v>108651.69246715339</c:v>
                </c:pt>
                <c:pt idx="5510">
                  <c:v>108544.98746887739</c:v>
                </c:pt>
                <c:pt idx="5511">
                  <c:v>108352.98797688229</c:v>
                </c:pt>
                <c:pt idx="5512">
                  <c:v>108494.84342138696</c:v>
                </c:pt>
                <c:pt idx="5513">
                  <c:v>108861.69350368851</c:v>
                </c:pt>
                <c:pt idx="5514">
                  <c:v>108804.99475663359</c:v>
                </c:pt>
                <c:pt idx="5515">
                  <c:v>109104.16481612029</c:v>
                </c:pt>
                <c:pt idx="5516">
                  <c:v>109241.56285944034</c:v>
                </c:pt>
                <c:pt idx="5517">
                  <c:v>109234.85059395965</c:v>
                </c:pt>
                <c:pt idx="5518">
                  <c:v>109285.48287804361</c:v>
                </c:pt>
                <c:pt idx="5519">
                  <c:v>109386.10220545654</c:v>
                </c:pt>
                <c:pt idx="5520">
                  <c:v>109419.0823572698</c:v>
                </c:pt>
                <c:pt idx="5521">
                  <c:v>109509.39838275425</c:v>
                </c:pt>
                <c:pt idx="5522">
                  <c:v>109389.4749335535</c:v>
                </c:pt>
                <c:pt idx="5523">
                  <c:v>110034.01725742458</c:v>
                </c:pt>
                <c:pt idx="5524">
                  <c:v>109496.58655663104</c:v>
                </c:pt>
                <c:pt idx="5525">
                  <c:v>108412.34944406511</c:v>
                </c:pt>
                <c:pt idx="5526">
                  <c:v>109280.29178727175</c:v>
                </c:pt>
                <c:pt idx="5527">
                  <c:v>109241.24122925673</c:v>
                </c:pt>
                <c:pt idx="5528">
                  <c:v>109052.26782492352</c:v>
                </c:pt>
                <c:pt idx="5529">
                  <c:v>108885.35444176455</c:v>
                </c:pt>
                <c:pt idx="5530">
                  <c:v>108827.21435703117</c:v>
                </c:pt>
                <c:pt idx="5531">
                  <c:v>108660.3200196484</c:v>
                </c:pt>
                <c:pt idx="5532">
                  <c:v>108408.19716688516</c:v>
                </c:pt>
                <c:pt idx="5533">
                  <c:v>108548.47558719192</c:v>
                </c:pt>
                <c:pt idx="5534">
                  <c:v>108822.47345206919</c:v>
                </c:pt>
                <c:pt idx="5535">
                  <c:v>108608.57775312806</c:v>
                </c:pt>
                <c:pt idx="5536">
                  <c:v>108260.97668510812</c:v>
                </c:pt>
                <c:pt idx="5537">
                  <c:v>108549.64968455301</c:v>
                </c:pt>
                <c:pt idx="5538">
                  <c:v>108619.36960266334</c:v>
                </c:pt>
                <c:pt idx="5539">
                  <c:v>108819.85215607916</c:v>
                </c:pt>
                <c:pt idx="5540">
                  <c:v>108885.14993561922</c:v>
                </c:pt>
                <c:pt idx="5541">
                  <c:v>108816.74612445777</c:v>
                </c:pt>
                <c:pt idx="5542">
                  <c:v>108724.84056327978</c:v>
                </c:pt>
                <c:pt idx="5543">
                  <c:v>108562.42462324124</c:v>
                </c:pt>
                <c:pt idx="5544">
                  <c:v>108376.51505624325</c:v>
                </c:pt>
                <c:pt idx="5545">
                  <c:v>108340.45561399159</c:v>
                </c:pt>
                <c:pt idx="5546">
                  <c:v>108355.81155365922</c:v>
                </c:pt>
                <c:pt idx="5547">
                  <c:v>108481.33326033718</c:v>
                </c:pt>
                <c:pt idx="5548">
                  <c:v>108082.46954667888</c:v>
                </c:pt>
                <c:pt idx="5549">
                  <c:v>108018.5176887183</c:v>
                </c:pt>
                <c:pt idx="5550">
                  <c:v>107815.03977439669</c:v>
                </c:pt>
                <c:pt idx="5551">
                  <c:v>108300.39124765423</c:v>
                </c:pt>
                <c:pt idx="5552">
                  <c:v>108149.78838644164</c:v>
                </c:pt>
                <c:pt idx="5553">
                  <c:v>108281.16477833838</c:v>
                </c:pt>
                <c:pt idx="5554">
                  <c:v>108250.99281996423</c:v>
                </c:pt>
                <c:pt idx="5555">
                  <c:v>108129.77661774225</c:v>
                </c:pt>
                <c:pt idx="5556">
                  <c:v>108513.71075354362</c:v>
                </c:pt>
                <c:pt idx="5557">
                  <c:v>108310.26397781707</c:v>
                </c:pt>
                <c:pt idx="5558">
                  <c:v>108224.29793410614</c:v>
                </c:pt>
                <c:pt idx="5559">
                  <c:v>108434.93112438182</c:v>
                </c:pt>
                <c:pt idx="5560">
                  <c:v>108560.39210241215</c:v>
                </c:pt>
                <c:pt idx="5561">
                  <c:v>108588.94421151666</c:v>
                </c:pt>
                <c:pt idx="5562">
                  <c:v>108732.00854664925</c:v>
                </c:pt>
                <c:pt idx="5563">
                  <c:v>109353.6575394345</c:v>
                </c:pt>
                <c:pt idx="5564">
                  <c:v>109119.40130783975</c:v>
                </c:pt>
                <c:pt idx="5565">
                  <c:v>109862.83621148625</c:v>
                </c:pt>
                <c:pt idx="5566">
                  <c:v>109744.54476789555</c:v>
                </c:pt>
                <c:pt idx="5567">
                  <c:v>109997.63488491894</c:v>
                </c:pt>
                <c:pt idx="5568">
                  <c:v>110121.53846756823</c:v>
                </c:pt>
                <c:pt idx="5569">
                  <c:v>110916.20807480808</c:v>
                </c:pt>
                <c:pt idx="5570">
                  <c:v>110931.45928930322</c:v>
                </c:pt>
                <c:pt idx="5571">
                  <c:v>111256.3892454873</c:v>
                </c:pt>
                <c:pt idx="5572">
                  <c:v>111758.87951720261</c:v>
                </c:pt>
                <c:pt idx="5573">
                  <c:v>110911.16473357429</c:v>
                </c:pt>
                <c:pt idx="5574">
                  <c:v>110580.07750059606</c:v>
                </c:pt>
                <c:pt idx="5575">
                  <c:v>110309.17948633559</c:v>
                </c:pt>
                <c:pt idx="5576">
                  <c:v>110814.56724072216</c:v>
                </c:pt>
                <c:pt idx="5577">
                  <c:v>110810.74149971028</c:v>
                </c:pt>
                <c:pt idx="5578">
                  <c:v>110699.8013351097</c:v>
                </c:pt>
                <c:pt idx="5579">
                  <c:v>110908.73399245468</c:v>
                </c:pt>
                <c:pt idx="5580">
                  <c:v>110907.83944327809</c:v>
                </c:pt>
                <c:pt idx="5581">
                  <c:v>111238.52541598522</c:v>
                </c:pt>
                <c:pt idx="5582">
                  <c:v>110694.78478175614</c:v>
                </c:pt>
                <c:pt idx="5583">
                  <c:v>110867.01149986626</c:v>
                </c:pt>
                <c:pt idx="5584">
                  <c:v>110034.31832831628</c:v>
                </c:pt>
                <c:pt idx="5585">
                  <c:v>109847.14855349227</c:v>
                </c:pt>
                <c:pt idx="5586">
                  <c:v>109976.84566191315</c:v>
                </c:pt>
                <c:pt idx="5587">
                  <c:v>109609.26596118731</c:v>
                </c:pt>
                <c:pt idx="5588">
                  <c:v>109388.3931161628</c:v>
                </c:pt>
                <c:pt idx="5589">
                  <c:v>109962.52198484889</c:v>
                </c:pt>
                <c:pt idx="5590">
                  <c:v>109555.37916304861</c:v>
                </c:pt>
                <c:pt idx="5591">
                  <c:v>109173.19765676673</c:v>
                </c:pt>
                <c:pt idx="5592">
                  <c:v>108918.63777620027</c:v>
                </c:pt>
                <c:pt idx="5593">
                  <c:v>108988.20559740954</c:v>
                </c:pt>
                <c:pt idx="5594">
                  <c:v>108955.11267829874</c:v>
                </c:pt>
                <c:pt idx="5595">
                  <c:v>109527.67027030386</c:v>
                </c:pt>
                <c:pt idx="5596">
                  <c:v>109677.86206545953</c:v>
                </c:pt>
                <c:pt idx="5597">
                  <c:v>109876.43324692817</c:v>
                </c:pt>
                <c:pt idx="5598">
                  <c:v>109592.57478657897</c:v>
                </c:pt>
                <c:pt idx="5599">
                  <c:v>109377.64997911357</c:v>
                </c:pt>
                <c:pt idx="5600">
                  <c:v>109736.02721993026</c:v>
                </c:pt>
                <c:pt idx="5601">
                  <c:v>109626.6753713668</c:v>
                </c:pt>
                <c:pt idx="5602">
                  <c:v>109772.43354202129</c:v>
                </c:pt>
                <c:pt idx="5603">
                  <c:v>110548.58574540987</c:v>
                </c:pt>
                <c:pt idx="5604">
                  <c:v>110499.32299891471</c:v>
                </c:pt>
                <c:pt idx="5605">
                  <c:v>110779.90349617517</c:v>
                </c:pt>
                <c:pt idx="5606">
                  <c:v>110858.16962947292</c:v>
                </c:pt>
                <c:pt idx="5607">
                  <c:v>110904.18143225522</c:v>
                </c:pt>
                <c:pt idx="5608">
                  <c:v>110970.71117989646</c:v>
                </c:pt>
                <c:pt idx="5609">
                  <c:v>111066.55126774199</c:v>
                </c:pt>
                <c:pt idx="5610">
                  <c:v>111175.5759329154</c:v>
                </c:pt>
                <c:pt idx="5611">
                  <c:v>111127.76816489932</c:v>
                </c:pt>
                <c:pt idx="5612">
                  <c:v>111037.46112247588</c:v>
                </c:pt>
                <c:pt idx="5613">
                  <c:v>111155.26840793317</c:v>
                </c:pt>
                <c:pt idx="5614">
                  <c:v>111608.66700502088</c:v>
                </c:pt>
                <c:pt idx="5615">
                  <c:v>111446.54525574319</c:v>
                </c:pt>
                <c:pt idx="5616">
                  <c:v>111584.84142559915</c:v>
                </c:pt>
                <c:pt idx="5617">
                  <c:v>111809.58349568555</c:v>
                </c:pt>
                <c:pt idx="5618">
                  <c:v>111854.07824540099</c:v>
                </c:pt>
                <c:pt idx="5619">
                  <c:v>111560.09757366565</c:v>
                </c:pt>
                <c:pt idx="5620">
                  <c:v>111217.78559319355</c:v>
                </c:pt>
                <c:pt idx="5621">
                  <c:v>111139.22347353581</c:v>
                </c:pt>
                <c:pt idx="5622">
                  <c:v>110981.55148414867</c:v>
                </c:pt>
                <c:pt idx="5623">
                  <c:v>110990.90538291934</c:v>
                </c:pt>
                <c:pt idx="5624">
                  <c:v>111359.18213047</c:v>
                </c:pt>
                <c:pt idx="5625">
                  <c:v>110946.61821485053</c:v>
                </c:pt>
                <c:pt idx="5626">
                  <c:v>110586.81886115501</c:v>
                </c:pt>
                <c:pt idx="5627">
                  <c:v>110950.67644761245</c:v>
                </c:pt>
                <c:pt idx="5628">
                  <c:v>110539.63380807494</c:v>
                </c:pt>
                <c:pt idx="5629">
                  <c:v>110187.20912272361</c:v>
                </c:pt>
                <c:pt idx="5630">
                  <c:v>110272.75116708389</c:v>
                </c:pt>
                <c:pt idx="5631">
                  <c:v>110431.51917983446</c:v>
                </c:pt>
                <c:pt idx="5632">
                  <c:v>110555.12595685884</c:v>
                </c:pt>
                <c:pt idx="5633">
                  <c:v>111431.49715891936</c:v>
                </c:pt>
                <c:pt idx="5634">
                  <c:v>110811.10028533784</c:v>
                </c:pt>
                <c:pt idx="5635">
                  <c:v>110735.51719832649</c:v>
                </c:pt>
                <c:pt idx="5636">
                  <c:v>110194.26397957325</c:v>
                </c:pt>
                <c:pt idx="5637">
                  <c:v>110790.83769333514</c:v>
                </c:pt>
                <c:pt idx="5638">
                  <c:v>110116.36959977327</c:v>
                </c:pt>
                <c:pt idx="5639">
                  <c:v>109816.7923839905</c:v>
                </c:pt>
                <c:pt idx="5640">
                  <c:v>109584.58825281801</c:v>
                </c:pt>
                <c:pt idx="5641">
                  <c:v>110046.39965062491</c:v>
                </c:pt>
                <c:pt idx="5642">
                  <c:v>109965.00398482424</c:v>
                </c:pt>
                <c:pt idx="5643">
                  <c:v>110767.88991338524</c:v>
                </c:pt>
                <c:pt idx="5644">
                  <c:v>111217.90054731567</c:v>
                </c:pt>
                <c:pt idx="5645">
                  <c:v>111376.55741938321</c:v>
                </c:pt>
                <c:pt idx="5646">
                  <c:v>111546.91427063706</c:v>
                </c:pt>
                <c:pt idx="5647">
                  <c:v>111481.58230871592</c:v>
                </c:pt>
                <c:pt idx="5648">
                  <c:v>111580.19822942484</c:v>
                </c:pt>
                <c:pt idx="5649">
                  <c:v>111920.32279189664</c:v>
                </c:pt>
                <c:pt idx="5650">
                  <c:v>112119.91045341927</c:v>
                </c:pt>
                <c:pt idx="5651">
                  <c:v>112376.56578218497</c:v>
                </c:pt>
                <c:pt idx="5652">
                  <c:v>112530.75270752178</c:v>
                </c:pt>
                <c:pt idx="5653">
                  <c:v>112802.01118855957</c:v>
                </c:pt>
                <c:pt idx="5654">
                  <c:v>112738.11420673801</c:v>
                </c:pt>
                <c:pt idx="5655">
                  <c:v>112128.36280445025</c:v>
                </c:pt>
                <c:pt idx="5656">
                  <c:v>111609.38287848044</c:v>
                </c:pt>
                <c:pt idx="5657">
                  <c:v>111403.59062702123</c:v>
                </c:pt>
                <c:pt idx="5658">
                  <c:v>111395.35472272073</c:v>
                </c:pt>
                <c:pt idx="5659">
                  <c:v>111666.59531831092</c:v>
                </c:pt>
                <c:pt idx="5660">
                  <c:v>111317.43084451574</c:v>
                </c:pt>
                <c:pt idx="5661">
                  <c:v>111759.84068571359</c:v>
                </c:pt>
                <c:pt idx="5662">
                  <c:v>111916.9204604103</c:v>
                </c:pt>
                <c:pt idx="5663">
                  <c:v>111847.2205975356</c:v>
                </c:pt>
                <c:pt idx="5664">
                  <c:v>112762.1063216944</c:v>
                </c:pt>
                <c:pt idx="5665">
                  <c:v>110208.33852170889</c:v>
                </c:pt>
                <c:pt idx="5666">
                  <c:v>109038.62524802038</c:v>
                </c:pt>
                <c:pt idx="5667">
                  <c:v>110491.82983924098</c:v>
                </c:pt>
                <c:pt idx="5668">
                  <c:v>111665.54546462538</c:v>
                </c:pt>
                <c:pt idx="5669">
                  <c:v>112770.43248136065</c:v>
                </c:pt>
                <c:pt idx="5670">
                  <c:v>113083.93871380916</c:v>
                </c:pt>
                <c:pt idx="5671">
                  <c:v>112723.15531138483</c:v>
                </c:pt>
                <c:pt idx="5672">
                  <c:v>113127.32056482468</c:v>
                </c:pt>
                <c:pt idx="5673">
                  <c:v>113003.48840655661</c:v>
                </c:pt>
                <c:pt idx="5674">
                  <c:v>114197.34890186935</c:v>
                </c:pt>
                <c:pt idx="5675">
                  <c:v>114304.55019307202</c:v>
                </c:pt>
                <c:pt idx="5676">
                  <c:v>114557.98077272576</c:v>
                </c:pt>
                <c:pt idx="5677">
                  <c:v>114656.38804467887</c:v>
                </c:pt>
                <c:pt idx="5678">
                  <c:v>114873.23204910882</c:v>
                </c:pt>
                <c:pt idx="5679">
                  <c:v>114594.3693859932</c:v>
                </c:pt>
                <c:pt idx="5680">
                  <c:v>114777.57045447244</c:v>
                </c:pt>
                <c:pt idx="5681">
                  <c:v>114770.68366343288</c:v>
                </c:pt>
                <c:pt idx="5682">
                  <c:v>115037.20346908839</c:v>
                </c:pt>
                <c:pt idx="5683">
                  <c:v>114824.16377394673</c:v>
                </c:pt>
                <c:pt idx="5684">
                  <c:v>115133.06003657877</c:v>
                </c:pt>
                <c:pt idx="5685">
                  <c:v>114899.56466095975</c:v>
                </c:pt>
                <c:pt idx="5686">
                  <c:v>114949.68684791333</c:v>
                </c:pt>
                <c:pt idx="5687">
                  <c:v>114991.03455833226</c:v>
                </c:pt>
                <c:pt idx="5688">
                  <c:v>115104.00565592793</c:v>
                </c:pt>
                <c:pt idx="5689">
                  <c:v>115345.59951250645</c:v>
                </c:pt>
                <c:pt idx="5690">
                  <c:v>115136.98465511455</c:v>
                </c:pt>
                <c:pt idx="5691">
                  <c:v>114527.9025249261</c:v>
                </c:pt>
                <c:pt idx="5692">
                  <c:v>114808.95293704671</c:v>
                </c:pt>
                <c:pt idx="5693">
                  <c:v>114943.83278681431</c:v>
                </c:pt>
                <c:pt idx="5694">
                  <c:v>115550.75478795095</c:v>
                </c:pt>
                <c:pt idx="5695">
                  <c:v>115485.3863215943</c:v>
                </c:pt>
                <c:pt idx="5696">
                  <c:v>115624.6125453017</c:v>
                </c:pt>
                <c:pt idx="5697">
                  <c:v>115423.34402951687</c:v>
                </c:pt>
                <c:pt idx="5698">
                  <c:v>115838.74035229464</c:v>
                </c:pt>
                <c:pt idx="5699">
                  <c:v>115793.82732840897</c:v>
                </c:pt>
                <c:pt idx="5700">
                  <c:v>116073.29428286751</c:v>
                </c:pt>
                <c:pt idx="5701">
                  <c:v>115524.29392936919</c:v>
                </c:pt>
                <c:pt idx="5702">
                  <c:v>115626.96273133544</c:v>
                </c:pt>
                <c:pt idx="5703">
                  <c:v>115980.91739821299</c:v>
                </c:pt>
                <c:pt idx="5704">
                  <c:v>115699.33164691224</c:v>
                </c:pt>
                <c:pt idx="5705">
                  <c:v>115503.95864676987</c:v>
                </c:pt>
                <c:pt idx="5706">
                  <c:v>115650.43907147656</c:v>
                </c:pt>
                <c:pt idx="5707">
                  <c:v>115263.71557355914</c:v>
                </c:pt>
                <c:pt idx="5708">
                  <c:v>115142.87591130631</c:v>
                </c:pt>
                <c:pt idx="5709">
                  <c:v>114808.7817463884</c:v>
                </c:pt>
                <c:pt idx="5710">
                  <c:v>115368.63014476212</c:v>
                </c:pt>
                <c:pt idx="5711">
                  <c:v>115201.05967111414</c:v>
                </c:pt>
                <c:pt idx="5712">
                  <c:v>114785.20675376814</c:v>
                </c:pt>
                <c:pt idx="5713">
                  <c:v>114971.10914660567</c:v>
                </c:pt>
                <c:pt idx="5714">
                  <c:v>115589.29216761554</c:v>
                </c:pt>
                <c:pt idx="5715">
                  <c:v>116280.45254160896</c:v>
                </c:pt>
                <c:pt idx="5716">
                  <c:v>116254.53283162916</c:v>
                </c:pt>
                <c:pt idx="5717">
                  <c:v>115938.01494832877</c:v>
                </c:pt>
                <c:pt idx="5718">
                  <c:v>113226.70868748288</c:v>
                </c:pt>
                <c:pt idx="5719">
                  <c:v>114612.90860042255</c:v>
                </c:pt>
                <c:pt idx="5720">
                  <c:v>112792.52679819077</c:v>
                </c:pt>
                <c:pt idx="5721">
                  <c:v>112797.39335508556</c:v>
                </c:pt>
                <c:pt idx="5722">
                  <c:v>113952.77650123816</c:v>
                </c:pt>
                <c:pt idx="5723">
                  <c:v>113363.38356556431</c:v>
                </c:pt>
                <c:pt idx="5724">
                  <c:v>113562.4023892417</c:v>
                </c:pt>
                <c:pt idx="5725">
                  <c:v>113659.21461743956</c:v>
                </c:pt>
                <c:pt idx="5726">
                  <c:v>115221.70521406279</c:v>
                </c:pt>
                <c:pt idx="5727">
                  <c:v>115954.92434622363</c:v>
                </c:pt>
                <c:pt idx="5728">
                  <c:v>115200.61169109121</c:v>
                </c:pt>
                <c:pt idx="5729">
                  <c:v>114249.29228629917</c:v>
                </c:pt>
                <c:pt idx="5730">
                  <c:v>115093.40140501696</c:v>
                </c:pt>
                <c:pt idx="5731">
                  <c:v>115806.08881878866</c:v>
                </c:pt>
                <c:pt idx="5732">
                  <c:v>114536.6657790897</c:v>
                </c:pt>
                <c:pt idx="5733">
                  <c:v>115230.34939582317</c:v>
                </c:pt>
                <c:pt idx="5734">
                  <c:v>115175.29068807379</c:v>
                </c:pt>
                <c:pt idx="5735">
                  <c:v>114575.88207946306</c:v>
                </c:pt>
                <c:pt idx="5736">
                  <c:v>115311.81302590073</c:v>
                </c:pt>
                <c:pt idx="5737">
                  <c:v>115201.30368976155</c:v>
                </c:pt>
                <c:pt idx="5738">
                  <c:v>114730.369123679</c:v>
                </c:pt>
                <c:pt idx="5739">
                  <c:v>115283.81924157179</c:v>
                </c:pt>
                <c:pt idx="5740">
                  <c:v>113649.97860738479</c:v>
                </c:pt>
                <c:pt idx="5741">
                  <c:v>113656.2686071186</c:v>
                </c:pt>
                <c:pt idx="5742">
                  <c:v>113183.99304054175</c:v>
                </c:pt>
                <c:pt idx="5743">
                  <c:v>113201.97033357987</c:v>
                </c:pt>
                <c:pt idx="5744">
                  <c:v>112963.17304226769</c:v>
                </c:pt>
                <c:pt idx="5745">
                  <c:v>114049.06261658701</c:v>
                </c:pt>
                <c:pt idx="5746">
                  <c:v>114395.2464066102</c:v>
                </c:pt>
                <c:pt idx="5747">
                  <c:v>114239.5830829468</c:v>
                </c:pt>
                <c:pt idx="5748">
                  <c:v>114194.79444215327</c:v>
                </c:pt>
                <c:pt idx="5749">
                  <c:v>114532.18483243919</c:v>
                </c:pt>
                <c:pt idx="5750">
                  <c:v>114338.60792253542</c:v>
                </c:pt>
                <c:pt idx="5751">
                  <c:v>113805.19356227755</c:v>
                </c:pt>
                <c:pt idx="5752">
                  <c:v>113378.28911453334</c:v>
                </c:pt>
                <c:pt idx="5753">
                  <c:v>113107.47201333601</c:v>
                </c:pt>
                <c:pt idx="5754">
                  <c:v>113249.41061770427</c:v>
                </c:pt>
                <c:pt idx="5755">
                  <c:v>112599.43636529261</c:v>
                </c:pt>
                <c:pt idx="5756">
                  <c:v>111844.50692782379</c:v>
                </c:pt>
                <c:pt idx="5757">
                  <c:v>111534.4061063855</c:v>
                </c:pt>
                <c:pt idx="5758">
                  <c:v>111026.00690996023</c:v>
                </c:pt>
                <c:pt idx="5759">
                  <c:v>113307.14566892906</c:v>
                </c:pt>
                <c:pt idx="5760">
                  <c:v>113698.38793378888</c:v>
                </c:pt>
                <c:pt idx="5761">
                  <c:v>113165.17854166018</c:v>
                </c:pt>
                <c:pt idx="5762">
                  <c:v>112395.80468042332</c:v>
                </c:pt>
                <c:pt idx="5763">
                  <c:v>111651.26967560317</c:v>
                </c:pt>
                <c:pt idx="5764">
                  <c:v>111278.55851259279</c:v>
                </c:pt>
                <c:pt idx="5765">
                  <c:v>112328.76433376198</c:v>
                </c:pt>
                <c:pt idx="5766">
                  <c:v>111902.11543935057</c:v>
                </c:pt>
                <c:pt idx="5767">
                  <c:v>112211.67487186014</c:v>
                </c:pt>
                <c:pt idx="5768">
                  <c:v>111801.09425396731</c:v>
                </c:pt>
                <c:pt idx="5769">
                  <c:v>112530.44719007633</c:v>
                </c:pt>
                <c:pt idx="5770">
                  <c:v>113003.20702364648</c:v>
                </c:pt>
                <c:pt idx="5771">
                  <c:v>112701.95954774281</c:v>
                </c:pt>
                <c:pt idx="5772">
                  <c:v>113039.13039387668</c:v>
                </c:pt>
                <c:pt idx="5773">
                  <c:v>112946.32165383144</c:v>
                </c:pt>
                <c:pt idx="5774">
                  <c:v>113133.34542500046</c:v>
                </c:pt>
                <c:pt idx="5775">
                  <c:v>112957.46901774946</c:v>
                </c:pt>
                <c:pt idx="5776">
                  <c:v>112375.0102038741</c:v>
                </c:pt>
                <c:pt idx="5777">
                  <c:v>112448.36627754556</c:v>
                </c:pt>
                <c:pt idx="5778">
                  <c:v>113057.97663089108</c:v>
                </c:pt>
                <c:pt idx="5779">
                  <c:v>113432.93940767611</c:v>
                </c:pt>
                <c:pt idx="5780">
                  <c:v>114788.52244793755</c:v>
                </c:pt>
                <c:pt idx="5781">
                  <c:v>115029.34843915026</c:v>
                </c:pt>
                <c:pt idx="5782">
                  <c:v>115498.91088397335</c:v>
                </c:pt>
                <c:pt idx="5783">
                  <c:v>115282.20482900052</c:v>
                </c:pt>
                <c:pt idx="5784">
                  <c:v>116022.7141712029</c:v>
                </c:pt>
                <c:pt idx="5785">
                  <c:v>114936.24953989273</c:v>
                </c:pt>
                <c:pt idx="5786">
                  <c:v>115276.09232584348</c:v>
                </c:pt>
                <c:pt idx="5787">
                  <c:v>115085.64530778439</c:v>
                </c:pt>
                <c:pt idx="5788">
                  <c:v>115192.38321301457</c:v>
                </c:pt>
                <c:pt idx="5789">
                  <c:v>115623.95208585497</c:v>
                </c:pt>
                <c:pt idx="5790">
                  <c:v>115347.57149555051</c:v>
                </c:pt>
                <c:pt idx="5791">
                  <c:v>115181.90951612373</c:v>
                </c:pt>
                <c:pt idx="5792">
                  <c:v>115252.21571639921</c:v>
                </c:pt>
                <c:pt idx="5793">
                  <c:v>115565.74802467845</c:v>
                </c:pt>
                <c:pt idx="5794">
                  <c:v>114632.56006403195</c:v>
                </c:pt>
                <c:pt idx="5795">
                  <c:v>114621.32064732474</c:v>
                </c:pt>
                <c:pt idx="5796">
                  <c:v>114241.63227125081</c:v>
                </c:pt>
                <c:pt idx="5797">
                  <c:v>115041.55040403955</c:v>
                </c:pt>
                <c:pt idx="5798">
                  <c:v>115732.19670036135</c:v>
                </c:pt>
                <c:pt idx="5799">
                  <c:v>115626.269131138</c:v>
                </c:pt>
                <c:pt idx="5800">
                  <c:v>116073.67505076595</c:v>
                </c:pt>
                <c:pt idx="5801">
                  <c:v>115696.91336654039</c:v>
                </c:pt>
                <c:pt idx="5802">
                  <c:v>115641.95832070577</c:v>
                </c:pt>
                <c:pt idx="5803">
                  <c:v>115952.45567119618</c:v>
                </c:pt>
                <c:pt idx="5804">
                  <c:v>115728.60848844478</c:v>
                </c:pt>
                <c:pt idx="5805">
                  <c:v>115940.08194224667</c:v>
                </c:pt>
                <c:pt idx="5806">
                  <c:v>115556.11012091472</c:v>
                </c:pt>
                <c:pt idx="5807">
                  <c:v>115760.29579208784</c:v>
                </c:pt>
                <c:pt idx="5808">
                  <c:v>115389.45791109029</c:v>
                </c:pt>
                <c:pt idx="5809">
                  <c:v>115774.13795804109</c:v>
                </c:pt>
                <c:pt idx="5810">
                  <c:v>115512.49637473194</c:v>
                </c:pt>
                <c:pt idx="5811">
                  <c:v>116195.53698813581</c:v>
                </c:pt>
                <c:pt idx="5812">
                  <c:v>117147.80145607324</c:v>
                </c:pt>
                <c:pt idx="5813">
                  <c:v>117086.99377059209</c:v>
                </c:pt>
                <c:pt idx="5814">
                  <c:v>116902.47953994908</c:v>
                </c:pt>
                <c:pt idx="5815">
                  <c:v>116207.14355526125</c:v>
                </c:pt>
                <c:pt idx="5816">
                  <c:v>116163.83805554739</c:v>
                </c:pt>
                <c:pt idx="5817">
                  <c:v>116250.05423817622</c:v>
                </c:pt>
                <c:pt idx="5818">
                  <c:v>116285.33171738325</c:v>
                </c:pt>
                <c:pt idx="5819">
                  <c:v>117097.66597716844</c:v>
                </c:pt>
                <c:pt idx="5820">
                  <c:v>116843.34311948513</c:v>
                </c:pt>
                <c:pt idx="5821">
                  <c:v>116834.94404086604</c:v>
                </c:pt>
                <c:pt idx="5822">
                  <c:v>116983.68722409545</c:v>
                </c:pt>
                <c:pt idx="5823">
                  <c:v>117635.8384812634</c:v>
                </c:pt>
                <c:pt idx="5824">
                  <c:v>118082.80143485979</c:v>
                </c:pt>
                <c:pt idx="5825">
                  <c:v>118714.5015178243</c:v>
                </c:pt>
                <c:pt idx="5826">
                  <c:v>119127.93544788825</c:v>
                </c:pt>
                <c:pt idx="5827">
                  <c:v>119721.73181102575</c:v>
                </c:pt>
                <c:pt idx="5828">
                  <c:v>119689.95894297192</c:v>
                </c:pt>
                <c:pt idx="5829">
                  <c:v>119778.92544510086</c:v>
                </c:pt>
                <c:pt idx="5830">
                  <c:v>120471.55143286793</c:v>
                </c:pt>
                <c:pt idx="5831">
                  <c:v>120404.84594155943</c:v>
                </c:pt>
                <c:pt idx="5832">
                  <c:v>120502.50523728447</c:v>
                </c:pt>
                <c:pt idx="5833">
                  <c:v>120563.79600019162</c:v>
                </c:pt>
                <c:pt idx="5834">
                  <c:v>120737.07240370101</c:v>
                </c:pt>
                <c:pt idx="5835">
                  <c:v>120442.03097184749</c:v>
                </c:pt>
                <c:pt idx="5836">
                  <c:v>122030.34811781553</c:v>
                </c:pt>
                <c:pt idx="5837">
                  <c:v>121316.45347639099</c:v>
                </c:pt>
                <c:pt idx="5838">
                  <c:v>121421.33131442296</c:v>
                </c:pt>
                <c:pt idx="5839">
                  <c:v>121055.05227871331</c:v>
                </c:pt>
                <c:pt idx="5840">
                  <c:v>120696.06900007739</c:v>
                </c:pt>
                <c:pt idx="5841">
                  <c:v>120438.89490761004</c:v>
                </c:pt>
                <c:pt idx="5842">
                  <c:v>120567.05218011847</c:v>
                </c:pt>
                <c:pt idx="5843">
                  <c:v>121007.80271322932</c:v>
                </c:pt>
                <c:pt idx="5844">
                  <c:v>121090.8598988657</c:v>
                </c:pt>
                <c:pt idx="5845">
                  <c:v>120649.06638501487</c:v>
                </c:pt>
                <c:pt idx="5846">
                  <c:v>121643.6709249792</c:v>
                </c:pt>
                <c:pt idx="5847">
                  <c:v>121497.00248726926</c:v>
                </c:pt>
                <c:pt idx="5848">
                  <c:v>121255.85266827021</c:v>
                </c:pt>
                <c:pt idx="5849">
                  <c:v>121085.94886248773</c:v>
                </c:pt>
                <c:pt idx="5850">
                  <c:v>119588.90813632071</c:v>
                </c:pt>
                <c:pt idx="5851">
                  <c:v>119842.05994931459</c:v>
                </c:pt>
                <c:pt idx="5852">
                  <c:v>119715.82754139829</c:v>
                </c:pt>
                <c:pt idx="5853">
                  <c:v>119673.90449040534</c:v>
                </c:pt>
                <c:pt idx="5854">
                  <c:v>119509.89762421044</c:v>
                </c:pt>
                <c:pt idx="5855">
                  <c:v>120358.89475555773</c:v>
                </c:pt>
                <c:pt idx="5856">
                  <c:v>120516.05707948802</c:v>
                </c:pt>
                <c:pt idx="5857">
                  <c:v>120761.85735797085</c:v>
                </c:pt>
                <c:pt idx="5858">
                  <c:v>120530.98723894851</c:v>
                </c:pt>
                <c:pt idx="5859">
                  <c:v>120329.19615204567</c:v>
                </c:pt>
                <c:pt idx="5860">
                  <c:v>120368.63525271998</c:v>
                </c:pt>
                <c:pt idx="5861">
                  <c:v>119980.87166643669</c:v>
                </c:pt>
                <c:pt idx="5862">
                  <c:v>120255.7074453102</c:v>
                </c:pt>
                <c:pt idx="5863">
                  <c:v>120139.67782148617</c:v>
                </c:pt>
                <c:pt idx="5864">
                  <c:v>120193.6465435025</c:v>
                </c:pt>
                <c:pt idx="5865">
                  <c:v>120189.49700094326</c:v>
                </c:pt>
                <c:pt idx="5866">
                  <c:v>119755.31591852875</c:v>
                </c:pt>
                <c:pt idx="5867">
                  <c:v>118976.86074668355</c:v>
                </c:pt>
                <c:pt idx="5868">
                  <c:v>119951.87902592047</c:v>
                </c:pt>
                <c:pt idx="5869">
                  <c:v>119522.10869072384</c:v>
                </c:pt>
                <c:pt idx="5870">
                  <c:v>119272.49143675694</c:v>
                </c:pt>
                <c:pt idx="5871">
                  <c:v>120190.74840445665</c:v>
                </c:pt>
                <c:pt idx="5872">
                  <c:v>119970.17514583483</c:v>
                </c:pt>
                <c:pt idx="5873">
                  <c:v>121607.31153229684</c:v>
                </c:pt>
                <c:pt idx="5874">
                  <c:v>122378.69965939132</c:v>
                </c:pt>
                <c:pt idx="5875">
                  <c:v>122208.9057198378</c:v>
                </c:pt>
                <c:pt idx="5876">
                  <c:v>122303.44362130958</c:v>
                </c:pt>
                <c:pt idx="5877">
                  <c:v>122116.23660700068</c:v>
                </c:pt>
                <c:pt idx="5878">
                  <c:v>122520.09135748012</c:v>
                </c:pt>
                <c:pt idx="5879">
                  <c:v>122830.97995997939</c:v>
                </c:pt>
                <c:pt idx="5880">
                  <c:v>122536.3176047662</c:v>
                </c:pt>
                <c:pt idx="5881">
                  <c:v>122770.22478781328</c:v>
                </c:pt>
                <c:pt idx="5882">
                  <c:v>123542.8108527187</c:v>
                </c:pt>
                <c:pt idx="5883">
                  <c:v>123259.76961171454</c:v>
                </c:pt>
                <c:pt idx="5884">
                  <c:v>123281.64856737733</c:v>
                </c:pt>
                <c:pt idx="5885">
                  <c:v>123525.66019406889</c:v>
                </c:pt>
                <c:pt idx="5886">
                  <c:v>123348.63042609328</c:v>
                </c:pt>
                <c:pt idx="5887">
                  <c:v>123504.06535695039</c:v>
                </c:pt>
                <c:pt idx="5888">
                  <c:v>124155.97358067846</c:v>
                </c:pt>
                <c:pt idx="5889">
                  <c:v>124471.05205446435</c:v>
                </c:pt>
                <c:pt idx="5890">
                  <c:v>122689.98634954126</c:v>
                </c:pt>
                <c:pt idx="5891">
                  <c:v>122764.13472356857</c:v>
                </c:pt>
                <c:pt idx="5892">
                  <c:v>124015.45027099155</c:v>
                </c:pt>
                <c:pt idx="5893">
                  <c:v>124404.51382656321</c:v>
                </c:pt>
                <c:pt idx="5894">
                  <c:v>124526.49138444505</c:v>
                </c:pt>
                <c:pt idx="5895">
                  <c:v>124689.0983920468</c:v>
                </c:pt>
                <c:pt idx="5896">
                  <c:v>124919.90549176089</c:v>
                </c:pt>
                <c:pt idx="5897">
                  <c:v>124668.87897875137</c:v>
                </c:pt>
                <c:pt idx="5898">
                  <c:v>124570.24644943744</c:v>
                </c:pt>
                <c:pt idx="5899">
                  <c:v>124651.56409170959</c:v>
                </c:pt>
                <c:pt idx="5900">
                  <c:v>125632.56246925969</c:v>
                </c:pt>
                <c:pt idx="5901">
                  <c:v>126678.79081904911</c:v>
                </c:pt>
                <c:pt idx="5902">
                  <c:v>126227.50696157354</c:v>
                </c:pt>
                <c:pt idx="5903">
                  <c:v>125780.60704059702</c:v>
                </c:pt>
                <c:pt idx="5904">
                  <c:v>125912.64990356767</c:v>
                </c:pt>
                <c:pt idx="5905">
                  <c:v>125697.92861219092</c:v>
                </c:pt>
                <c:pt idx="5906">
                  <c:v>125161.14282892685</c:v>
                </c:pt>
                <c:pt idx="5907">
                  <c:v>124804.28788306528</c:v>
                </c:pt>
                <c:pt idx="5908">
                  <c:v>125767.60045870907</c:v>
                </c:pt>
                <c:pt idx="5909">
                  <c:v>125708.13352017746</c:v>
                </c:pt>
                <c:pt idx="5910">
                  <c:v>124520.09845865265</c:v>
                </c:pt>
                <c:pt idx="5911">
                  <c:v>125423.8477505209</c:v>
                </c:pt>
                <c:pt idx="5912">
                  <c:v>125935.89796044023</c:v>
                </c:pt>
                <c:pt idx="5913">
                  <c:v>124926.38372043085</c:v>
                </c:pt>
                <c:pt idx="5914">
                  <c:v>124758.17488921914</c:v>
                </c:pt>
                <c:pt idx="5915">
                  <c:v>124817.68342683979</c:v>
                </c:pt>
                <c:pt idx="5916">
                  <c:v>125041.072283535</c:v>
                </c:pt>
                <c:pt idx="5917">
                  <c:v>125239.7912293136</c:v>
                </c:pt>
                <c:pt idx="5918">
                  <c:v>125135.40325976204</c:v>
                </c:pt>
                <c:pt idx="5919">
                  <c:v>126109.93834529056</c:v>
                </c:pt>
                <c:pt idx="5920">
                  <c:v>124970.15137218626</c:v>
                </c:pt>
                <c:pt idx="5921">
                  <c:v>125048.49010203166</c:v>
                </c:pt>
                <c:pt idx="5922">
                  <c:v>124978.92269604308</c:v>
                </c:pt>
                <c:pt idx="5923">
                  <c:v>124963.00830274426</c:v>
                </c:pt>
                <c:pt idx="5924">
                  <c:v>124248.24039173858</c:v>
                </c:pt>
                <c:pt idx="5925">
                  <c:v>124484.62683103126</c:v>
                </c:pt>
                <c:pt idx="5926">
                  <c:v>124671.70343841094</c:v>
                </c:pt>
                <c:pt idx="5927">
                  <c:v>124935.60401905584</c:v>
                </c:pt>
                <c:pt idx="5928">
                  <c:v>125869.2501046574</c:v>
                </c:pt>
                <c:pt idx="5929">
                  <c:v>126257.7612966149</c:v>
                </c:pt>
                <c:pt idx="5930">
                  <c:v>127081.12727888556</c:v>
                </c:pt>
                <c:pt idx="5931">
                  <c:v>126889.74722684706</c:v>
                </c:pt>
                <c:pt idx="5932">
                  <c:v>127041.91314749728</c:v>
                </c:pt>
                <c:pt idx="5933">
                  <c:v>127583.97206141385</c:v>
                </c:pt>
                <c:pt idx="5934">
                  <c:v>128024.53504974395</c:v>
                </c:pt>
                <c:pt idx="5935">
                  <c:v>127640.38382121573</c:v>
                </c:pt>
                <c:pt idx="5936">
                  <c:v>127388.14585437157</c:v>
                </c:pt>
                <c:pt idx="5937">
                  <c:v>127562.00640808788</c:v>
                </c:pt>
                <c:pt idx="5938">
                  <c:v>128238.72927965623</c:v>
                </c:pt>
                <c:pt idx="5939">
                  <c:v>127987.94543844208</c:v>
                </c:pt>
                <c:pt idx="5940">
                  <c:v>128086.41333725811</c:v>
                </c:pt>
                <c:pt idx="5941">
                  <c:v>128341.37234313852</c:v>
                </c:pt>
                <c:pt idx="5942">
                  <c:v>129015.07638626607</c:v>
                </c:pt>
                <c:pt idx="5943">
                  <c:v>129000.47959965876</c:v>
                </c:pt>
                <c:pt idx="5944">
                  <c:v>129059.77789133947</c:v>
                </c:pt>
                <c:pt idx="5945">
                  <c:v>129220.49188107727</c:v>
                </c:pt>
                <c:pt idx="5946">
                  <c:v>129263.8413087247</c:v>
                </c:pt>
                <c:pt idx="5947">
                  <c:v>128732.03129776665</c:v>
                </c:pt>
                <c:pt idx="5948">
                  <c:v>128503.03751948911</c:v>
                </c:pt>
                <c:pt idx="5949">
                  <c:v>126754.41918555101</c:v>
                </c:pt>
                <c:pt idx="5950">
                  <c:v>126558.82723022296</c:v>
                </c:pt>
                <c:pt idx="5951">
                  <c:v>127535.12986946914</c:v>
                </c:pt>
                <c:pt idx="5952">
                  <c:v>127301.86297570843</c:v>
                </c:pt>
                <c:pt idx="5953">
                  <c:v>128082.53094838953</c:v>
                </c:pt>
                <c:pt idx="5954">
                  <c:v>126648.53245931244</c:v>
                </c:pt>
                <c:pt idx="5955">
                  <c:v>126928.03770821485</c:v>
                </c:pt>
                <c:pt idx="5956">
                  <c:v>126955.51838780797</c:v>
                </c:pt>
                <c:pt idx="5957">
                  <c:v>127540.57535568366</c:v>
                </c:pt>
                <c:pt idx="5958">
                  <c:v>127546.30960871717</c:v>
                </c:pt>
                <c:pt idx="5959">
                  <c:v>127255.17140386649</c:v>
                </c:pt>
                <c:pt idx="5960">
                  <c:v>128047.23612298364</c:v>
                </c:pt>
                <c:pt idx="5961">
                  <c:v>128055.84794739381</c:v>
                </c:pt>
                <c:pt idx="5962">
                  <c:v>127638.74529607224</c:v>
                </c:pt>
                <c:pt idx="5963">
                  <c:v>127528.63795226639</c:v>
                </c:pt>
                <c:pt idx="5964">
                  <c:v>128397.32231295953</c:v>
                </c:pt>
                <c:pt idx="5965">
                  <c:v>128711.41787911901</c:v>
                </c:pt>
                <c:pt idx="5966">
                  <c:v>127839.73836430394</c:v>
                </c:pt>
                <c:pt idx="5967">
                  <c:v>128533.14317631008</c:v>
                </c:pt>
                <c:pt idx="5968">
                  <c:v>129510.25049496631</c:v>
                </c:pt>
                <c:pt idx="5969">
                  <c:v>129442.08241943919</c:v>
                </c:pt>
                <c:pt idx="5970">
                  <c:v>130449.49056355619</c:v>
                </c:pt>
                <c:pt idx="5971">
                  <c:v>130744.63124090974</c:v>
                </c:pt>
                <c:pt idx="5972">
                  <c:v>130109.00434285167</c:v>
                </c:pt>
                <c:pt idx="5973">
                  <c:v>130360.71235274553</c:v>
                </c:pt>
                <c:pt idx="5974">
                  <c:v>130460.42510906054</c:v>
                </c:pt>
                <c:pt idx="5975">
                  <c:v>130728.02424921094</c:v>
                </c:pt>
                <c:pt idx="5976">
                  <c:v>131245.9889246345</c:v>
                </c:pt>
                <c:pt idx="5977">
                  <c:v>130957.79535331424</c:v>
                </c:pt>
                <c:pt idx="5978">
                  <c:v>130686.98803435302</c:v>
                </c:pt>
                <c:pt idx="5979">
                  <c:v>130873.50098658721</c:v>
                </c:pt>
                <c:pt idx="5980">
                  <c:v>130047.02571934935</c:v>
                </c:pt>
                <c:pt idx="5981">
                  <c:v>129728.52459990214</c:v>
                </c:pt>
                <c:pt idx="5982">
                  <c:v>129818.1013364001</c:v>
                </c:pt>
                <c:pt idx="5983">
                  <c:v>130105.90486474005</c:v>
                </c:pt>
                <c:pt idx="5984">
                  <c:v>130907.34048214224</c:v>
                </c:pt>
                <c:pt idx="5985">
                  <c:v>130792.85987991237</c:v>
                </c:pt>
                <c:pt idx="5986">
                  <c:v>131450.98232349241</c:v>
                </c:pt>
                <c:pt idx="5987">
                  <c:v>131300.32157992781</c:v>
                </c:pt>
                <c:pt idx="5988">
                  <c:v>131324.72275195553</c:v>
                </c:pt>
                <c:pt idx="5989">
                  <c:v>131165.39651290816</c:v>
                </c:pt>
                <c:pt idx="5990">
                  <c:v>131118.91655092887</c:v>
                </c:pt>
                <c:pt idx="5991">
                  <c:v>132313.58646618444</c:v>
                </c:pt>
                <c:pt idx="5992">
                  <c:v>132620.01784216869</c:v>
                </c:pt>
                <c:pt idx="5993">
                  <c:v>132613.99283517397</c:v>
                </c:pt>
                <c:pt idx="5994">
                  <c:v>133325.38686178171</c:v>
                </c:pt>
                <c:pt idx="5995">
                  <c:v>133248.46600379603</c:v>
                </c:pt>
                <c:pt idx="5996">
                  <c:v>132853.36227687192</c:v>
                </c:pt>
                <c:pt idx="5997">
                  <c:v>133172.73771439216</c:v>
                </c:pt>
                <c:pt idx="5998">
                  <c:v>132802.24912979658</c:v>
                </c:pt>
                <c:pt idx="5999">
                  <c:v>132793.32581252453</c:v>
                </c:pt>
                <c:pt idx="6000">
                  <c:v>132385.27678326302</c:v>
                </c:pt>
                <c:pt idx="6001">
                  <c:v>132671.36424515129</c:v>
                </c:pt>
                <c:pt idx="6002">
                  <c:v>132183.81677810787</c:v>
                </c:pt>
                <c:pt idx="6003">
                  <c:v>132066.46846259281</c:v>
                </c:pt>
                <c:pt idx="6004">
                  <c:v>132630.15140062664</c:v>
                </c:pt>
                <c:pt idx="6005">
                  <c:v>132732.56611651872</c:v>
                </c:pt>
                <c:pt idx="6006">
                  <c:v>133252.81262991682</c:v>
                </c:pt>
                <c:pt idx="6007">
                  <c:v>133517.12360518429</c:v>
                </c:pt>
                <c:pt idx="6008">
                  <c:v>133730.81633184463</c:v>
                </c:pt>
                <c:pt idx="6009">
                  <c:v>133652.47075364634</c:v>
                </c:pt>
                <c:pt idx="6010">
                  <c:v>134006.36795873003</c:v>
                </c:pt>
                <c:pt idx="6011">
                  <c:v>133594.09343116786</c:v>
                </c:pt>
                <c:pt idx="6012">
                  <c:v>133997.11525486407</c:v>
                </c:pt>
                <c:pt idx="6013">
                  <c:v>133211.94028437004</c:v>
                </c:pt>
                <c:pt idx="6014">
                  <c:v>132941.38573321313</c:v>
                </c:pt>
                <c:pt idx="6015">
                  <c:v>132587.01880265857</c:v>
                </c:pt>
                <c:pt idx="6016">
                  <c:v>132403.2228717051</c:v>
                </c:pt>
                <c:pt idx="6017">
                  <c:v>131678.91198150604</c:v>
                </c:pt>
                <c:pt idx="6018">
                  <c:v>132982.28145100814</c:v>
                </c:pt>
                <c:pt idx="6019">
                  <c:v>132607.72914836032</c:v>
                </c:pt>
                <c:pt idx="6020">
                  <c:v>132951.42279758438</c:v>
                </c:pt>
                <c:pt idx="6021">
                  <c:v>133943.92512712971</c:v>
                </c:pt>
                <c:pt idx="6022">
                  <c:v>134171.94777469558</c:v>
                </c:pt>
                <c:pt idx="6023">
                  <c:v>134762.63999753864</c:v>
                </c:pt>
                <c:pt idx="6024">
                  <c:v>134203.14113604167</c:v>
                </c:pt>
                <c:pt idx="6025">
                  <c:v>135191.12830379957</c:v>
                </c:pt>
                <c:pt idx="6026">
                  <c:v>134714.00722428085</c:v>
                </c:pt>
                <c:pt idx="6027">
                  <c:v>135219.35761206757</c:v>
                </c:pt>
                <c:pt idx="6028">
                  <c:v>134785.60956478742</c:v>
                </c:pt>
                <c:pt idx="6029">
                  <c:v>134390.89725270335</c:v>
                </c:pt>
                <c:pt idx="6030">
                  <c:v>134046.77352591977</c:v>
                </c:pt>
                <c:pt idx="6031">
                  <c:v>133741.67662896286</c:v>
                </c:pt>
                <c:pt idx="6032">
                  <c:v>134069.29733688405</c:v>
                </c:pt>
                <c:pt idx="6033">
                  <c:v>134899.56848961348</c:v>
                </c:pt>
                <c:pt idx="6034">
                  <c:v>135263.23672352402</c:v>
                </c:pt>
                <c:pt idx="6035">
                  <c:v>135384.22658232469</c:v>
                </c:pt>
                <c:pt idx="6036">
                  <c:v>135662.6381668926</c:v>
                </c:pt>
                <c:pt idx="6037">
                  <c:v>135051.36355219918</c:v>
                </c:pt>
                <c:pt idx="6038">
                  <c:v>135666.26898067899</c:v>
                </c:pt>
                <c:pt idx="6039">
                  <c:v>136850.13275013037</c:v>
                </c:pt>
                <c:pt idx="6040">
                  <c:v>136324.08257525275</c:v>
                </c:pt>
                <c:pt idx="6041">
                  <c:v>136195.18654549215</c:v>
                </c:pt>
                <c:pt idx="6042">
                  <c:v>136550.04436662147</c:v>
                </c:pt>
                <c:pt idx="6043">
                  <c:v>136624.74824308223</c:v>
                </c:pt>
                <c:pt idx="6044">
                  <c:v>136474.19594975078</c:v>
                </c:pt>
                <c:pt idx="6045">
                  <c:v>136615.31478697524</c:v>
                </c:pt>
                <c:pt idx="6046">
                  <c:v>136838.72123562443</c:v>
                </c:pt>
                <c:pt idx="6047">
                  <c:v>136517.81223332704</c:v>
                </c:pt>
                <c:pt idx="6048">
                  <c:v>137520.81308770049</c:v>
                </c:pt>
                <c:pt idx="6049">
                  <c:v>138338.95542764658</c:v>
                </c:pt>
                <c:pt idx="6050">
                  <c:v>139097.8529739526</c:v>
                </c:pt>
                <c:pt idx="6051">
                  <c:v>139937.53789130913</c:v>
                </c:pt>
                <c:pt idx="6052">
                  <c:v>140153.56499355586</c:v>
                </c:pt>
                <c:pt idx="6053">
                  <c:v>140457.62859770693</c:v>
                </c:pt>
                <c:pt idx="6054">
                  <c:v>140223.27589473707</c:v>
                </c:pt>
                <c:pt idx="6055">
                  <c:v>141197.03887835625</c:v>
                </c:pt>
                <c:pt idx="6056">
                  <c:v>142229.91078360626</c:v>
                </c:pt>
                <c:pt idx="6057">
                  <c:v>141786.2464404958</c:v>
                </c:pt>
                <c:pt idx="6058">
                  <c:v>143057.15777498556</c:v>
                </c:pt>
                <c:pt idx="6059">
                  <c:v>142824.19796489851</c:v>
                </c:pt>
                <c:pt idx="6060">
                  <c:v>143480.21634255853</c:v>
                </c:pt>
                <c:pt idx="6061">
                  <c:v>144535.92001451858</c:v>
                </c:pt>
                <c:pt idx="6062">
                  <c:v>144888.79941726266</c:v>
                </c:pt>
                <c:pt idx="6063">
                  <c:v>144948.73103538831</c:v>
                </c:pt>
                <c:pt idx="6064">
                  <c:v>144816.74971567106</c:v>
                </c:pt>
                <c:pt idx="6065">
                  <c:v>146387.36648451452</c:v>
                </c:pt>
                <c:pt idx="6066">
                  <c:v>145298.75265279831</c:v>
                </c:pt>
                <c:pt idx="6067">
                  <c:v>143911.56014372158</c:v>
                </c:pt>
                <c:pt idx="6068">
                  <c:v>143962.85794232169</c:v>
                </c:pt>
                <c:pt idx="6069">
                  <c:v>143995.39728412047</c:v>
                </c:pt>
                <c:pt idx="6070">
                  <c:v>140851.27874710527</c:v>
                </c:pt>
                <c:pt idx="6071">
                  <c:v>135024.19579452646</c:v>
                </c:pt>
                <c:pt idx="6072">
                  <c:v>137728.5867293613</c:v>
                </c:pt>
                <c:pt idx="6073">
                  <c:v>136513.59852906765</c:v>
                </c:pt>
                <c:pt idx="6074">
                  <c:v>131959.49005061679</c:v>
                </c:pt>
                <c:pt idx="6075">
                  <c:v>133583.36933896813</c:v>
                </c:pt>
                <c:pt idx="6076">
                  <c:v>135436.46594108571</c:v>
                </c:pt>
                <c:pt idx="6077">
                  <c:v>135674.09170008372</c:v>
                </c:pt>
                <c:pt idx="6078">
                  <c:v>137834.18200208206</c:v>
                </c:pt>
                <c:pt idx="6079">
                  <c:v>139395.62263385343</c:v>
                </c:pt>
                <c:pt idx="6080">
                  <c:v>139471.56906172365</c:v>
                </c:pt>
                <c:pt idx="6081">
                  <c:v>138468.83919258142</c:v>
                </c:pt>
                <c:pt idx="6082">
                  <c:v>137843.98872936657</c:v>
                </c:pt>
                <c:pt idx="6083">
                  <c:v>138166.55775244502</c:v>
                </c:pt>
                <c:pt idx="6084">
                  <c:v>140068.01066711519</c:v>
                </c:pt>
                <c:pt idx="6085">
                  <c:v>141487.74695226777</c:v>
                </c:pt>
                <c:pt idx="6086">
                  <c:v>139480.16707819738</c:v>
                </c:pt>
                <c:pt idx="6087">
                  <c:v>137947.07051987722</c:v>
                </c:pt>
                <c:pt idx="6088">
                  <c:v>136389.57092232184</c:v>
                </c:pt>
                <c:pt idx="6089">
                  <c:v>137033.61554499206</c:v>
                </c:pt>
                <c:pt idx="6090">
                  <c:v>138166.32634223922</c:v>
                </c:pt>
                <c:pt idx="6091">
                  <c:v>138738.18636456365</c:v>
                </c:pt>
                <c:pt idx="6092">
                  <c:v>138685.82625023773</c:v>
                </c:pt>
                <c:pt idx="6093">
                  <c:v>139166.81562498087</c:v>
                </c:pt>
                <c:pt idx="6094">
                  <c:v>141231.89906270028</c:v>
                </c:pt>
                <c:pt idx="6095">
                  <c:v>141251.52661113723</c:v>
                </c:pt>
                <c:pt idx="6096">
                  <c:v>140276.63672956251</c:v>
                </c:pt>
                <c:pt idx="6097">
                  <c:v>139979.21455445295</c:v>
                </c:pt>
                <c:pt idx="6098">
                  <c:v>139750.99168639898</c:v>
                </c:pt>
                <c:pt idx="6099">
                  <c:v>139710.13750982907</c:v>
                </c:pt>
                <c:pt idx="6100">
                  <c:v>138114.30905898602</c:v>
                </c:pt>
                <c:pt idx="6101">
                  <c:v>138599.50717824089</c:v>
                </c:pt>
                <c:pt idx="6102">
                  <c:v>138633.62994932089</c:v>
                </c:pt>
                <c:pt idx="6103">
                  <c:v>135164.73221338497</c:v>
                </c:pt>
                <c:pt idx="6104">
                  <c:v>132611.06564896446</c:v>
                </c:pt>
                <c:pt idx="6105">
                  <c:v>136119.34423656756</c:v>
                </c:pt>
                <c:pt idx="6106">
                  <c:v>134003.83184906564</c:v>
                </c:pt>
                <c:pt idx="6107">
                  <c:v>133709.6092528427</c:v>
                </c:pt>
                <c:pt idx="6108">
                  <c:v>135569.29464231193</c:v>
                </c:pt>
                <c:pt idx="6109">
                  <c:v>132797.07073008336</c:v>
                </c:pt>
                <c:pt idx="6110">
                  <c:v>134214.38570925817</c:v>
                </c:pt>
                <c:pt idx="6111">
                  <c:v>135300.27011174528</c:v>
                </c:pt>
                <c:pt idx="6112">
                  <c:v>136067.72271375509</c:v>
                </c:pt>
                <c:pt idx="6113">
                  <c:v>133628.61426119789</c:v>
                </c:pt>
                <c:pt idx="6114">
                  <c:v>134162.72140259843</c:v>
                </c:pt>
                <c:pt idx="6115">
                  <c:v>135968.64680473341</c:v>
                </c:pt>
                <c:pt idx="6116">
                  <c:v>135442.55298017536</c:v>
                </c:pt>
                <c:pt idx="6117">
                  <c:v>136186.82293044409</c:v>
                </c:pt>
                <c:pt idx="6118">
                  <c:v>135787.4978911317</c:v>
                </c:pt>
                <c:pt idx="6119">
                  <c:v>136498.58011671255</c:v>
                </c:pt>
                <c:pt idx="6120">
                  <c:v>137373.7882461306</c:v>
                </c:pt>
                <c:pt idx="6121">
                  <c:v>137690.18397321276</c:v>
                </c:pt>
                <c:pt idx="6122">
                  <c:v>137109.41723102957</c:v>
                </c:pt>
                <c:pt idx="6123">
                  <c:v>136170.13475255045</c:v>
                </c:pt>
                <c:pt idx="6124">
                  <c:v>135952.32357124516</c:v>
                </c:pt>
                <c:pt idx="6125">
                  <c:v>135070.74116378927</c:v>
                </c:pt>
                <c:pt idx="6126">
                  <c:v>134838.58438072869</c:v>
                </c:pt>
                <c:pt idx="6127">
                  <c:v>135869.13342237522</c:v>
                </c:pt>
                <c:pt idx="6128">
                  <c:v>136173.98550342672</c:v>
                </c:pt>
                <c:pt idx="6129">
                  <c:v>135460.95955030006</c:v>
                </c:pt>
                <c:pt idx="6130">
                  <c:v>135286.40606233745</c:v>
                </c:pt>
                <c:pt idx="6131">
                  <c:v>134777.88083647031</c:v>
                </c:pt>
                <c:pt idx="6132">
                  <c:v>134781.86499910563</c:v>
                </c:pt>
                <c:pt idx="6133">
                  <c:v>135507.03074033945</c:v>
                </c:pt>
                <c:pt idx="6134">
                  <c:v>135486.5187294948</c:v>
                </c:pt>
                <c:pt idx="6135">
                  <c:v>135565.32560261394</c:v>
                </c:pt>
                <c:pt idx="6136">
                  <c:v>136019.79364016876</c:v>
                </c:pt>
                <c:pt idx="6137">
                  <c:v>137051.38417362797</c:v>
                </c:pt>
                <c:pt idx="6138">
                  <c:v>137291.32300067061</c:v>
                </c:pt>
                <c:pt idx="6139">
                  <c:v>137421.86683716447</c:v>
                </c:pt>
                <c:pt idx="6140">
                  <c:v>136313.30351737447</c:v>
                </c:pt>
                <c:pt idx="6141">
                  <c:v>136830.98644509958</c:v>
                </c:pt>
                <c:pt idx="6142">
                  <c:v>136721.21269949287</c:v>
                </c:pt>
                <c:pt idx="6143">
                  <c:v>136283.3569056018</c:v>
                </c:pt>
                <c:pt idx="6144">
                  <c:v>137022.58337675015</c:v>
                </c:pt>
                <c:pt idx="6145">
                  <c:v>136803.45827766517</c:v>
                </c:pt>
                <c:pt idx="6146">
                  <c:v>136313.84625686542</c:v>
                </c:pt>
                <c:pt idx="6147">
                  <c:v>136030.01491525373</c:v>
                </c:pt>
                <c:pt idx="6148">
                  <c:v>135500.1784428916</c:v>
                </c:pt>
                <c:pt idx="6149">
                  <c:v>133643.90590891236</c:v>
                </c:pt>
                <c:pt idx="6150">
                  <c:v>135367.09870993681</c:v>
                </c:pt>
                <c:pt idx="6151">
                  <c:v>134666.14727089182</c:v>
                </c:pt>
                <c:pt idx="6152">
                  <c:v>135698.68621000249</c:v>
                </c:pt>
                <c:pt idx="6153">
                  <c:v>136213.29691707267</c:v>
                </c:pt>
                <c:pt idx="6154">
                  <c:v>136241.67848886133</c:v>
                </c:pt>
                <c:pt idx="6155">
                  <c:v>137314.33102936327</c:v>
                </c:pt>
                <c:pt idx="6156">
                  <c:v>137007.53829789895</c:v>
                </c:pt>
                <c:pt idx="6157">
                  <c:v>137319.23287892784</c:v>
                </c:pt>
                <c:pt idx="6158">
                  <c:v>137738.77410830231</c:v>
                </c:pt>
                <c:pt idx="6159">
                  <c:v>137663.5473052522</c:v>
                </c:pt>
                <c:pt idx="6160">
                  <c:v>137342.40275017396</c:v>
                </c:pt>
                <c:pt idx="6161">
                  <c:v>137557.68972779877</c:v>
                </c:pt>
                <c:pt idx="6162">
                  <c:v>137252.38918232603</c:v>
                </c:pt>
                <c:pt idx="6163">
                  <c:v>136816.25195422507</c:v>
                </c:pt>
                <c:pt idx="6164">
                  <c:v>136305.37152960341</c:v>
                </c:pt>
                <c:pt idx="6165">
                  <c:v>136536.48072788326</c:v>
                </c:pt>
                <c:pt idx="6166">
                  <c:v>135660.43189412277</c:v>
                </c:pt>
                <c:pt idx="6167">
                  <c:v>135992.1928066625</c:v>
                </c:pt>
                <c:pt idx="6168">
                  <c:v>134252.13698811512</c:v>
                </c:pt>
                <c:pt idx="6169">
                  <c:v>134537.9168677179</c:v>
                </c:pt>
                <c:pt idx="6170">
                  <c:v>133485.22716820976</c:v>
                </c:pt>
                <c:pt idx="6171">
                  <c:v>134233.91976347181</c:v>
                </c:pt>
                <c:pt idx="6172">
                  <c:v>134351.4770773467</c:v>
                </c:pt>
                <c:pt idx="6173">
                  <c:v>134647.27592175777</c:v>
                </c:pt>
                <c:pt idx="6174">
                  <c:v>134192.705879118</c:v>
                </c:pt>
                <c:pt idx="6175">
                  <c:v>135205.75160381934</c:v>
                </c:pt>
                <c:pt idx="6176">
                  <c:v>136135.36119294527</c:v>
                </c:pt>
                <c:pt idx="6177">
                  <c:v>137244.56922672843</c:v>
                </c:pt>
                <c:pt idx="6178">
                  <c:v>137642.26140101568</c:v>
                </c:pt>
                <c:pt idx="6179">
                  <c:v>136803.93237448292</c:v>
                </c:pt>
                <c:pt idx="6180">
                  <c:v>137766.41265172089</c:v>
                </c:pt>
                <c:pt idx="6181">
                  <c:v>137896.74408356193</c:v>
                </c:pt>
                <c:pt idx="6182">
                  <c:v>137835.9382906323</c:v>
                </c:pt>
                <c:pt idx="6183">
                  <c:v>138269.46573509905</c:v>
                </c:pt>
                <c:pt idx="6184">
                  <c:v>138500.3526092851</c:v>
                </c:pt>
                <c:pt idx="6185">
                  <c:v>138068.81040786757</c:v>
                </c:pt>
                <c:pt idx="6186">
                  <c:v>137918.92141614828</c:v>
                </c:pt>
                <c:pt idx="6187">
                  <c:v>138066.46127002887</c:v>
                </c:pt>
                <c:pt idx="6188">
                  <c:v>138613.40882076751</c:v>
                </c:pt>
                <c:pt idx="6189">
                  <c:v>139604.26071597819</c:v>
                </c:pt>
                <c:pt idx="6190">
                  <c:v>139207.23371201227</c:v>
                </c:pt>
                <c:pt idx="6191">
                  <c:v>138520.03934744219</c:v>
                </c:pt>
                <c:pt idx="6192">
                  <c:v>137890.35467484215</c:v>
                </c:pt>
                <c:pt idx="6193">
                  <c:v>138464.50669595192</c:v>
                </c:pt>
                <c:pt idx="6194">
                  <c:v>138261.49515437559</c:v>
                </c:pt>
                <c:pt idx="6195">
                  <c:v>138781.01092434258</c:v>
                </c:pt>
                <c:pt idx="6196">
                  <c:v>139314.85431701707</c:v>
                </c:pt>
                <c:pt idx="6197">
                  <c:v>139723.70181617426</c:v>
                </c:pt>
                <c:pt idx="6198">
                  <c:v>140011.87510414154</c:v>
                </c:pt>
                <c:pt idx="6199">
                  <c:v>139982.62577848215</c:v>
                </c:pt>
                <c:pt idx="6200">
                  <c:v>139924.65508299708</c:v>
                </c:pt>
                <c:pt idx="6201">
                  <c:v>139177.35468782825</c:v>
                </c:pt>
                <c:pt idx="6202">
                  <c:v>138779.06885245521</c:v>
                </c:pt>
                <c:pt idx="6203">
                  <c:v>139610.03663714361</c:v>
                </c:pt>
                <c:pt idx="6204">
                  <c:v>138559.83592802755</c:v>
                </c:pt>
                <c:pt idx="6205">
                  <c:v>139680.80790417726</c:v>
                </c:pt>
                <c:pt idx="6206">
                  <c:v>140113.92397883971</c:v>
                </c:pt>
                <c:pt idx="6207">
                  <c:v>140442.19559557582</c:v>
                </c:pt>
                <c:pt idx="6208">
                  <c:v>140651.27593616798</c:v>
                </c:pt>
                <c:pt idx="6209">
                  <c:v>140652.16297913494</c:v>
                </c:pt>
                <c:pt idx="6210">
                  <c:v>140424.77895608987</c:v>
                </c:pt>
                <c:pt idx="6211">
                  <c:v>141222.44030128923</c:v>
                </c:pt>
                <c:pt idx="6212">
                  <c:v>142232.51043417622</c:v>
                </c:pt>
                <c:pt idx="6213">
                  <c:v>142250.56830624209</c:v>
                </c:pt>
                <c:pt idx="6214">
                  <c:v>142977.74593366939</c:v>
                </c:pt>
                <c:pt idx="6215">
                  <c:v>142428.78612709048</c:v>
                </c:pt>
                <c:pt idx="6216">
                  <c:v>142491.33128154228</c:v>
                </c:pt>
                <c:pt idx="6217">
                  <c:v>142255.32551805471</c:v>
                </c:pt>
                <c:pt idx="6218">
                  <c:v>141894.46742550243</c:v>
                </c:pt>
                <c:pt idx="6219">
                  <c:v>141519.28190991603</c:v>
                </c:pt>
                <c:pt idx="6220">
                  <c:v>141168.52006096661</c:v>
                </c:pt>
                <c:pt idx="6221">
                  <c:v>141459.28125460126</c:v>
                </c:pt>
                <c:pt idx="6222">
                  <c:v>141859.08764219732</c:v>
                </c:pt>
                <c:pt idx="6223">
                  <c:v>141869.97536672238</c:v>
                </c:pt>
                <c:pt idx="6224">
                  <c:v>142608.39314683716</c:v>
                </c:pt>
                <c:pt idx="6225">
                  <c:v>142586.25068514561</c:v>
                </c:pt>
                <c:pt idx="6226">
                  <c:v>141931.3303634192</c:v>
                </c:pt>
                <c:pt idx="6227">
                  <c:v>142619.45022365919</c:v>
                </c:pt>
                <c:pt idx="6228">
                  <c:v>142693.43905186607</c:v>
                </c:pt>
                <c:pt idx="6229">
                  <c:v>143790.38149003717</c:v>
                </c:pt>
                <c:pt idx="6230">
                  <c:v>143608.95217558858</c:v>
                </c:pt>
                <c:pt idx="6231">
                  <c:v>143203.73353683273</c:v>
                </c:pt>
                <c:pt idx="6232">
                  <c:v>143058.20109790101</c:v>
                </c:pt>
                <c:pt idx="6233">
                  <c:v>142776.39848051246</c:v>
                </c:pt>
                <c:pt idx="6234">
                  <c:v>143088.48878719067</c:v>
                </c:pt>
                <c:pt idx="6235">
                  <c:v>143057.72912481151</c:v>
                </c:pt>
                <c:pt idx="6236">
                  <c:v>143454.41617733811</c:v>
                </c:pt>
                <c:pt idx="6237">
                  <c:v>143437.98895229929</c:v>
                </c:pt>
                <c:pt idx="6238">
                  <c:v>143387.13998281152</c:v>
                </c:pt>
                <c:pt idx="6239">
                  <c:v>142421.25564109988</c:v>
                </c:pt>
                <c:pt idx="6240">
                  <c:v>141630.40801752481</c:v>
                </c:pt>
                <c:pt idx="6241">
                  <c:v>141626.9525266157</c:v>
                </c:pt>
                <c:pt idx="6242">
                  <c:v>141457.14373165823</c:v>
                </c:pt>
                <c:pt idx="6243">
                  <c:v>137098.54124370543</c:v>
                </c:pt>
                <c:pt idx="6244">
                  <c:v>134342.00015100362</c:v>
                </c:pt>
                <c:pt idx="6245">
                  <c:v>136052.34200331318</c:v>
                </c:pt>
                <c:pt idx="6246">
                  <c:v>135353.64667047811</c:v>
                </c:pt>
                <c:pt idx="6247">
                  <c:v>137931.30338312237</c:v>
                </c:pt>
                <c:pt idx="6248">
                  <c:v>137880.660431372</c:v>
                </c:pt>
                <c:pt idx="6249">
                  <c:v>136164.02316857214</c:v>
                </c:pt>
                <c:pt idx="6250">
                  <c:v>136054.66342395751</c:v>
                </c:pt>
                <c:pt idx="6251">
                  <c:v>135595.50455597602</c:v>
                </c:pt>
                <c:pt idx="6252">
                  <c:v>135110.57277748996</c:v>
                </c:pt>
                <c:pt idx="6253">
                  <c:v>132506.91123312543</c:v>
                </c:pt>
                <c:pt idx="6254">
                  <c:v>134028.99648204783</c:v>
                </c:pt>
                <c:pt idx="6255">
                  <c:v>132533.59736753488</c:v>
                </c:pt>
                <c:pt idx="6256">
                  <c:v>132057.43830332981</c:v>
                </c:pt>
                <c:pt idx="6257">
                  <c:v>133109.24695048085</c:v>
                </c:pt>
                <c:pt idx="6258">
                  <c:v>133802.66166902415</c:v>
                </c:pt>
                <c:pt idx="6259">
                  <c:v>134537.59233502802</c:v>
                </c:pt>
                <c:pt idx="6260">
                  <c:v>133985.47003246399</c:v>
                </c:pt>
                <c:pt idx="6261">
                  <c:v>134445.18093527367</c:v>
                </c:pt>
                <c:pt idx="6262">
                  <c:v>134711.39306832745</c:v>
                </c:pt>
                <c:pt idx="6263">
                  <c:v>135828.81181247503</c:v>
                </c:pt>
                <c:pt idx="6264">
                  <c:v>135672.22555710451</c:v>
                </c:pt>
                <c:pt idx="6265">
                  <c:v>135276.34891867795</c:v>
                </c:pt>
                <c:pt idx="6266">
                  <c:v>134324.53788507759</c:v>
                </c:pt>
                <c:pt idx="6267">
                  <c:v>134285.51230819686</c:v>
                </c:pt>
                <c:pt idx="6268">
                  <c:v>134081.7182503255</c:v>
                </c:pt>
                <c:pt idx="6269">
                  <c:v>134552.7595504199</c:v>
                </c:pt>
                <c:pt idx="6270">
                  <c:v>134785.94125052704</c:v>
                </c:pt>
                <c:pt idx="6271">
                  <c:v>134156.65547398041</c:v>
                </c:pt>
                <c:pt idx="6272">
                  <c:v>133680.70059759452</c:v>
                </c:pt>
                <c:pt idx="6273">
                  <c:v>133749.14517025964</c:v>
                </c:pt>
                <c:pt idx="6274">
                  <c:v>133601.2781916463</c:v>
                </c:pt>
                <c:pt idx="6275">
                  <c:v>133946.18234115484</c:v>
                </c:pt>
                <c:pt idx="6276">
                  <c:v>134051.85247398139</c:v>
                </c:pt>
                <c:pt idx="6277">
                  <c:v>134562.86914060122</c:v>
                </c:pt>
                <c:pt idx="6278">
                  <c:v>134629.83836682671</c:v>
                </c:pt>
                <c:pt idx="6279">
                  <c:v>134875.833754883</c:v>
                </c:pt>
                <c:pt idx="6280">
                  <c:v>135161.91356289806</c:v>
                </c:pt>
                <c:pt idx="6281">
                  <c:v>134782.02425574625</c:v>
                </c:pt>
                <c:pt idx="6282">
                  <c:v>134903.39580393847</c:v>
                </c:pt>
                <c:pt idx="6283">
                  <c:v>134668.17839247981</c:v>
                </c:pt>
                <c:pt idx="6284">
                  <c:v>134712.21714637434</c:v>
                </c:pt>
                <c:pt idx="6285">
                  <c:v>134512.82103886464</c:v>
                </c:pt>
                <c:pt idx="6286">
                  <c:v>134443.74157916504</c:v>
                </c:pt>
                <c:pt idx="6287">
                  <c:v>134514.98822393228</c:v>
                </c:pt>
                <c:pt idx="6288">
                  <c:v>134331.36893234836</c:v>
                </c:pt>
                <c:pt idx="6289">
                  <c:v>134227.94033944936</c:v>
                </c:pt>
                <c:pt idx="6290">
                  <c:v>134420.88137791309</c:v>
                </c:pt>
                <c:pt idx="6291">
                  <c:v>134464.91690170282</c:v>
                </c:pt>
                <c:pt idx="6292">
                  <c:v>134146.75319893225</c:v>
                </c:pt>
                <c:pt idx="6293">
                  <c:v>133971.76686038528</c:v>
                </c:pt>
                <c:pt idx="6294">
                  <c:v>133861.21021380369</c:v>
                </c:pt>
                <c:pt idx="6295">
                  <c:v>133906.68978754131</c:v>
                </c:pt>
                <c:pt idx="6296">
                  <c:v>134252.76152391569</c:v>
                </c:pt>
                <c:pt idx="6297">
                  <c:v>134739.08228877769</c:v>
                </c:pt>
                <c:pt idx="6298">
                  <c:v>135153.80395426598</c:v>
                </c:pt>
                <c:pt idx="6299">
                  <c:v>135359.53302889873</c:v>
                </c:pt>
                <c:pt idx="6300">
                  <c:v>136048.99667451819</c:v>
                </c:pt>
                <c:pt idx="6301">
                  <c:v>135383.10351016503</c:v>
                </c:pt>
                <c:pt idx="6302">
                  <c:v>135125.12291724168</c:v>
                </c:pt>
                <c:pt idx="6303">
                  <c:v>134865.72893076416</c:v>
                </c:pt>
                <c:pt idx="6304">
                  <c:v>134945.50256189954</c:v>
                </c:pt>
                <c:pt idx="6305">
                  <c:v>134903.63869994794</c:v>
                </c:pt>
                <c:pt idx="6306">
                  <c:v>135225.2295317683</c:v>
                </c:pt>
                <c:pt idx="6307">
                  <c:v>135149.0178436334</c:v>
                </c:pt>
                <c:pt idx="6308">
                  <c:v>135062.79555611321</c:v>
                </c:pt>
                <c:pt idx="6309">
                  <c:v>134993.74824396559</c:v>
                </c:pt>
                <c:pt idx="6310">
                  <c:v>134797.37184301214</c:v>
                </c:pt>
                <c:pt idx="6311">
                  <c:v>134446.49689745507</c:v>
                </c:pt>
                <c:pt idx="6312">
                  <c:v>134789.49515202417</c:v>
                </c:pt>
                <c:pt idx="6313">
                  <c:v>134734.77184462367</c:v>
                </c:pt>
                <c:pt idx="6314">
                  <c:v>135100.62445863956</c:v>
                </c:pt>
                <c:pt idx="6315">
                  <c:v>134862.79385835683</c:v>
                </c:pt>
                <c:pt idx="6316">
                  <c:v>134865.28997752487</c:v>
                </c:pt>
                <c:pt idx="6317">
                  <c:v>135179.60640924907</c:v>
                </c:pt>
                <c:pt idx="6318">
                  <c:v>135556.83511283819</c:v>
                </c:pt>
                <c:pt idx="6319">
                  <c:v>136118.5426598929</c:v>
                </c:pt>
                <c:pt idx="6320">
                  <c:v>135508.85931545609</c:v>
                </c:pt>
                <c:pt idx="6321">
                  <c:v>135309.67755196342</c:v>
                </c:pt>
                <c:pt idx="6322">
                  <c:v>135552.41746205333</c:v>
                </c:pt>
                <c:pt idx="6323">
                  <c:v>135606.37070728146</c:v>
                </c:pt>
                <c:pt idx="6324">
                  <c:v>135837.6431141819</c:v>
                </c:pt>
                <c:pt idx="6325">
                  <c:v>135983.1008871473</c:v>
                </c:pt>
                <c:pt idx="6326">
                  <c:v>135806.81511482195</c:v>
                </c:pt>
                <c:pt idx="6327">
                  <c:v>135885.05938619582</c:v>
                </c:pt>
                <c:pt idx="6328">
                  <c:v>135651.59576158292</c:v>
                </c:pt>
                <c:pt idx="6329">
                  <c:v>136124.45832710309</c:v>
                </c:pt>
                <c:pt idx="6330">
                  <c:v>136221.26952158025</c:v>
                </c:pt>
                <c:pt idx="6331">
                  <c:v>136441.026288155</c:v>
                </c:pt>
                <c:pt idx="6332">
                  <c:v>136462.04916384062</c:v>
                </c:pt>
                <c:pt idx="6333">
                  <c:v>136081.35826685218</c:v>
                </c:pt>
                <c:pt idx="6334">
                  <c:v>136509.80815683375</c:v>
                </c:pt>
                <c:pt idx="6335">
                  <c:v>136385.01883454228</c:v>
                </c:pt>
                <c:pt idx="6336">
                  <c:v>136674.77341023751</c:v>
                </c:pt>
                <c:pt idx="6337">
                  <c:v>136292.69768234744</c:v>
                </c:pt>
                <c:pt idx="6338">
                  <c:v>135972.10956357923</c:v>
                </c:pt>
                <c:pt idx="6339">
                  <c:v>135831.63327362516</c:v>
                </c:pt>
                <c:pt idx="6340">
                  <c:v>136018.46133444534</c:v>
                </c:pt>
                <c:pt idx="6341">
                  <c:v>136046.63673006892</c:v>
                </c:pt>
                <c:pt idx="6342">
                  <c:v>136051.94383648521</c:v>
                </c:pt>
                <c:pt idx="6343">
                  <c:v>135991.51241075437</c:v>
                </c:pt>
                <c:pt idx="6344">
                  <c:v>136033.97570900823</c:v>
                </c:pt>
                <c:pt idx="6345">
                  <c:v>136526.56724645602</c:v>
                </c:pt>
                <c:pt idx="6346">
                  <c:v>136940.53301583987</c:v>
                </c:pt>
                <c:pt idx="6347">
                  <c:v>137287.31225231601</c:v>
                </c:pt>
                <c:pt idx="6348">
                  <c:v>137109.68283239982</c:v>
                </c:pt>
                <c:pt idx="6349">
                  <c:v>137725.04476275775</c:v>
                </c:pt>
                <c:pt idx="6350">
                  <c:v>137956.03245248954</c:v>
                </c:pt>
                <c:pt idx="6351">
                  <c:v>137938.41144698672</c:v>
                </c:pt>
                <c:pt idx="6352">
                  <c:v>138196.51973772873</c:v>
                </c:pt>
                <c:pt idx="6353">
                  <c:v>138803.18712307501</c:v>
                </c:pt>
                <c:pt idx="6354">
                  <c:v>137776.9851334657</c:v>
                </c:pt>
                <c:pt idx="6355">
                  <c:v>137932.22006938077</c:v>
                </c:pt>
                <c:pt idx="6356">
                  <c:v>138427.41438992668</c:v>
                </c:pt>
                <c:pt idx="6357">
                  <c:v>138048.39524577258</c:v>
                </c:pt>
                <c:pt idx="6358">
                  <c:v>138433.56826331114</c:v>
                </c:pt>
                <c:pt idx="6359">
                  <c:v>138970.11422296739</c:v>
                </c:pt>
                <c:pt idx="6360">
                  <c:v>139719.4322334358</c:v>
                </c:pt>
                <c:pt idx="6361">
                  <c:v>139760.31100417586</c:v>
                </c:pt>
                <c:pt idx="6362">
                  <c:v>139878.30695466249</c:v>
                </c:pt>
                <c:pt idx="6363">
                  <c:v>140179.09165142468</c:v>
                </c:pt>
                <c:pt idx="6364">
                  <c:v>140638.36929765053</c:v>
                </c:pt>
                <c:pt idx="6365">
                  <c:v>140617.80588502344</c:v>
                </c:pt>
                <c:pt idx="6366">
                  <c:v>140255.96263195635</c:v>
                </c:pt>
                <c:pt idx="6367">
                  <c:v>140692.34308796472</c:v>
                </c:pt>
                <c:pt idx="6368">
                  <c:v>140420.47681829735</c:v>
                </c:pt>
                <c:pt idx="6369">
                  <c:v>140868.24359987298</c:v>
                </c:pt>
                <c:pt idx="6370">
                  <c:v>140791.99242780457</c:v>
                </c:pt>
                <c:pt idx="6371">
                  <c:v>140847.09548605085</c:v>
                </c:pt>
                <c:pt idx="6372">
                  <c:v>140660.92025442628</c:v>
                </c:pt>
                <c:pt idx="6373">
                  <c:v>140901.61290937845</c:v>
                </c:pt>
                <c:pt idx="6374">
                  <c:v>140856.77676514577</c:v>
                </c:pt>
                <c:pt idx="6375">
                  <c:v>141858.30899231264</c:v>
                </c:pt>
                <c:pt idx="6376">
                  <c:v>141720.6575460984</c:v>
                </c:pt>
                <c:pt idx="6377">
                  <c:v>141610.13627853393</c:v>
                </c:pt>
                <c:pt idx="6378">
                  <c:v>142226.15037478306</c:v>
                </c:pt>
                <c:pt idx="6379">
                  <c:v>142285.46932507827</c:v>
                </c:pt>
                <c:pt idx="6380">
                  <c:v>142384.74742939754</c:v>
                </c:pt>
                <c:pt idx="6381">
                  <c:v>141497.81246082549</c:v>
                </c:pt>
                <c:pt idx="6382">
                  <c:v>141211.77569100968</c:v>
                </c:pt>
                <c:pt idx="6383">
                  <c:v>142360.01085979084</c:v>
                </c:pt>
                <c:pt idx="6384">
                  <c:v>141946.95463519538</c:v>
                </c:pt>
                <c:pt idx="6385">
                  <c:v>139891.42853831835</c:v>
                </c:pt>
                <c:pt idx="6386">
                  <c:v>139692.53123921473</c:v>
                </c:pt>
                <c:pt idx="6387">
                  <c:v>139390.90933705281</c:v>
                </c:pt>
                <c:pt idx="6388">
                  <c:v>139918.31946180877</c:v>
                </c:pt>
                <c:pt idx="6389">
                  <c:v>136959.97007496085</c:v>
                </c:pt>
                <c:pt idx="6390">
                  <c:v>138009.62501346477</c:v>
                </c:pt>
                <c:pt idx="6391">
                  <c:v>138782.4236178908</c:v>
                </c:pt>
                <c:pt idx="6392">
                  <c:v>139817.67659368116</c:v>
                </c:pt>
                <c:pt idx="6393">
                  <c:v>139115.23059422855</c:v>
                </c:pt>
                <c:pt idx="6394">
                  <c:v>138268.74906279333</c:v>
                </c:pt>
                <c:pt idx="6395">
                  <c:v>139234.01222093464</c:v>
                </c:pt>
                <c:pt idx="6396">
                  <c:v>138969.58675768194</c:v>
                </c:pt>
                <c:pt idx="6397">
                  <c:v>137681.00528675175</c:v>
                </c:pt>
                <c:pt idx="6398">
                  <c:v>137950.11632905048</c:v>
                </c:pt>
                <c:pt idx="6399">
                  <c:v>137105.24687098517</c:v>
                </c:pt>
                <c:pt idx="6400">
                  <c:v>136411.62122523825</c:v>
                </c:pt>
                <c:pt idx="6401">
                  <c:v>136759.19020646546</c:v>
                </c:pt>
                <c:pt idx="6402">
                  <c:v>135666.293914371</c:v>
                </c:pt>
                <c:pt idx="6403">
                  <c:v>135486.19624180492</c:v>
                </c:pt>
                <c:pt idx="6404">
                  <c:v>137349.68409043248</c:v>
                </c:pt>
                <c:pt idx="6405">
                  <c:v>138150.65025384875</c:v>
                </c:pt>
                <c:pt idx="6406">
                  <c:v>138771.88726437787</c:v>
                </c:pt>
                <c:pt idx="6407">
                  <c:v>139912.12125283491</c:v>
                </c:pt>
                <c:pt idx="6408">
                  <c:v>140136.85845054904</c:v>
                </c:pt>
                <c:pt idx="6409">
                  <c:v>140127.74288455347</c:v>
                </c:pt>
                <c:pt idx="6410">
                  <c:v>140070.1510330656</c:v>
                </c:pt>
                <c:pt idx="6411">
                  <c:v>140580.00650095847</c:v>
                </c:pt>
                <c:pt idx="6412">
                  <c:v>140498.16596899505</c:v>
                </c:pt>
                <c:pt idx="6413">
                  <c:v>140558.89483895365</c:v>
                </c:pt>
                <c:pt idx="6414">
                  <c:v>141489.22923453286</c:v>
                </c:pt>
                <c:pt idx="6415">
                  <c:v>141877.79382658462</c:v>
                </c:pt>
                <c:pt idx="6416">
                  <c:v>142806.59292833094</c:v>
                </c:pt>
                <c:pt idx="6417">
                  <c:v>142445.30192222953</c:v>
                </c:pt>
                <c:pt idx="6418">
                  <c:v>142534.46015718009</c:v>
                </c:pt>
                <c:pt idx="6419">
                  <c:v>141691.43669890281</c:v>
                </c:pt>
                <c:pt idx="6420">
                  <c:v>141388.65829437337</c:v>
                </c:pt>
                <c:pt idx="6421">
                  <c:v>141909.6927164786</c:v>
                </c:pt>
                <c:pt idx="6422">
                  <c:v>142400.76192900713</c:v>
                </c:pt>
                <c:pt idx="6423">
                  <c:v>143159.72489951554</c:v>
                </c:pt>
                <c:pt idx="6424">
                  <c:v>143610.81409595333</c:v>
                </c:pt>
                <c:pt idx="6425">
                  <c:v>144485.11180231164</c:v>
                </c:pt>
                <c:pt idx="6426">
                  <c:v>144102.49839896685</c:v>
                </c:pt>
                <c:pt idx="6427">
                  <c:v>143454.87029140411</c:v>
                </c:pt>
                <c:pt idx="6428">
                  <c:v>143620.90593665786</c:v>
                </c:pt>
                <c:pt idx="6429">
                  <c:v>144175.91481743276</c:v>
                </c:pt>
                <c:pt idx="6430">
                  <c:v>144263.54957436386</c:v>
                </c:pt>
                <c:pt idx="6431">
                  <c:v>144905.40773657136</c:v>
                </c:pt>
                <c:pt idx="6432">
                  <c:v>144940.29681379651</c:v>
                </c:pt>
                <c:pt idx="6433">
                  <c:v>144468.00553103909</c:v>
                </c:pt>
                <c:pt idx="6434">
                  <c:v>143737.89281013299</c:v>
                </c:pt>
                <c:pt idx="6435">
                  <c:v>144265.71508769543</c:v>
                </c:pt>
                <c:pt idx="6436">
                  <c:v>143498.62222016967</c:v>
                </c:pt>
                <c:pt idx="6437">
                  <c:v>143785.68229175141</c:v>
                </c:pt>
                <c:pt idx="6438">
                  <c:v>144690.91650071682</c:v>
                </c:pt>
                <c:pt idx="6439">
                  <c:v>145336.85443468095</c:v>
                </c:pt>
                <c:pt idx="6440">
                  <c:v>144672.38013383598</c:v>
                </c:pt>
                <c:pt idx="6441">
                  <c:v>145561.82276361028</c:v>
                </c:pt>
                <c:pt idx="6442">
                  <c:v>145328.92312660388</c:v>
                </c:pt>
                <c:pt idx="6443">
                  <c:v>144994.92369063679</c:v>
                </c:pt>
                <c:pt idx="6444">
                  <c:v>143551.56097902547</c:v>
                </c:pt>
                <c:pt idx="6445">
                  <c:v>142430.13719560867</c:v>
                </c:pt>
                <c:pt idx="6446">
                  <c:v>141499.60919506414</c:v>
                </c:pt>
                <c:pt idx="6447">
                  <c:v>137595.90221191893</c:v>
                </c:pt>
                <c:pt idx="6448">
                  <c:v>139297.00388119297</c:v>
                </c:pt>
                <c:pt idx="6449">
                  <c:v>139416.0713316882</c:v>
                </c:pt>
                <c:pt idx="6450">
                  <c:v>141901.51734424187</c:v>
                </c:pt>
                <c:pt idx="6451">
                  <c:v>141029.54208789972</c:v>
                </c:pt>
                <c:pt idx="6452">
                  <c:v>139521.22371768265</c:v>
                </c:pt>
                <c:pt idx="6453">
                  <c:v>141184.94982836937</c:v>
                </c:pt>
                <c:pt idx="6454">
                  <c:v>137934.21546678065</c:v>
                </c:pt>
                <c:pt idx="6455">
                  <c:v>138383.57309689891</c:v>
                </c:pt>
                <c:pt idx="6456">
                  <c:v>139978.83605926391</c:v>
                </c:pt>
                <c:pt idx="6457">
                  <c:v>141225.23796781819</c:v>
                </c:pt>
                <c:pt idx="6458">
                  <c:v>140633.91070891355</c:v>
                </c:pt>
                <c:pt idx="6459">
                  <c:v>141326.51018574258</c:v>
                </c:pt>
                <c:pt idx="6460">
                  <c:v>141192.10820539991</c:v>
                </c:pt>
                <c:pt idx="6461">
                  <c:v>138898.60132956377</c:v>
                </c:pt>
                <c:pt idx="6462">
                  <c:v>139931.33988927866</c:v>
                </c:pt>
                <c:pt idx="6463">
                  <c:v>139861.04264038921</c:v>
                </c:pt>
                <c:pt idx="6464">
                  <c:v>140428.3127555674</c:v>
                </c:pt>
                <c:pt idx="6465">
                  <c:v>141385.46809517944</c:v>
                </c:pt>
                <c:pt idx="6466">
                  <c:v>141391.97119617258</c:v>
                </c:pt>
                <c:pt idx="6467">
                  <c:v>140987.23126874285</c:v>
                </c:pt>
                <c:pt idx="6468">
                  <c:v>141858.89172289154</c:v>
                </c:pt>
                <c:pt idx="6469">
                  <c:v>142124.3425598137</c:v>
                </c:pt>
                <c:pt idx="6470">
                  <c:v>142210.49745427712</c:v>
                </c:pt>
                <c:pt idx="6471">
                  <c:v>141777.32864441571</c:v>
                </c:pt>
                <c:pt idx="6472">
                  <c:v>141146.42894742914</c:v>
                </c:pt>
                <c:pt idx="6473">
                  <c:v>141463.08381863526</c:v>
                </c:pt>
                <c:pt idx="6474">
                  <c:v>141448.2414919532</c:v>
                </c:pt>
                <c:pt idx="6475">
                  <c:v>140631.05859335867</c:v>
                </c:pt>
                <c:pt idx="6476">
                  <c:v>140822.51424018561</c:v>
                </c:pt>
                <c:pt idx="6477">
                  <c:v>141171.85320394032</c:v>
                </c:pt>
                <c:pt idx="6478">
                  <c:v>141242.36893294283</c:v>
                </c:pt>
                <c:pt idx="6479">
                  <c:v>141264.51820714524</c:v>
                </c:pt>
                <c:pt idx="6480">
                  <c:v>141256.79652666833</c:v>
                </c:pt>
                <c:pt idx="6481">
                  <c:v>141384.19337593339</c:v>
                </c:pt>
                <c:pt idx="6482">
                  <c:v>140796.19081441659</c:v>
                </c:pt>
                <c:pt idx="6483">
                  <c:v>141061.5476346784</c:v>
                </c:pt>
                <c:pt idx="6484">
                  <c:v>140959.97151349639</c:v>
                </c:pt>
                <c:pt idx="6485">
                  <c:v>140482.9678469527</c:v>
                </c:pt>
                <c:pt idx="6486">
                  <c:v>141012.80890766668</c:v>
                </c:pt>
                <c:pt idx="6487">
                  <c:v>139922.95323175174</c:v>
                </c:pt>
                <c:pt idx="6488">
                  <c:v>137977.15762715213</c:v>
                </c:pt>
                <c:pt idx="6489">
                  <c:v>139026.0239186986</c:v>
                </c:pt>
                <c:pt idx="6490">
                  <c:v>140568.20117920492</c:v>
                </c:pt>
                <c:pt idx="6491">
                  <c:v>139978.98625779778</c:v>
                </c:pt>
                <c:pt idx="6492">
                  <c:v>138313.54265050657</c:v>
                </c:pt>
                <c:pt idx="6493">
                  <c:v>139294.01001912946</c:v>
                </c:pt>
                <c:pt idx="6494">
                  <c:v>139918.99536869509</c:v>
                </c:pt>
                <c:pt idx="6495">
                  <c:v>140937.7231126921</c:v>
                </c:pt>
                <c:pt idx="6496">
                  <c:v>140897.3184055764</c:v>
                </c:pt>
                <c:pt idx="6497">
                  <c:v>141816.43618507826</c:v>
                </c:pt>
                <c:pt idx="6498">
                  <c:v>141706.3519420485</c:v>
                </c:pt>
                <c:pt idx="6499">
                  <c:v>141988.58513369903</c:v>
                </c:pt>
                <c:pt idx="6500">
                  <c:v>141575.75165875</c:v>
                </c:pt>
                <c:pt idx="6501">
                  <c:v>142218.98349956909</c:v>
                </c:pt>
                <c:pt idx="6502">
                  <c:v>141912.76516390944</c:v>
                </c:pt>
                <c:pt idx="6503">
                  <c:v>142264.59122157493</c:v>
                </c:pt>
                <c:pt idx="6504">
                  <c:v>142447.2738684091</c:v>
                </c:pt>
                <c:pt idx="6505">
                  <c:v>142762.10779792792</c:v>
                </c:pt>
                <c:pt idx="6506">
                  <c:v>143236.07967775484</c:v>
                </c:pt>
                <c:pt idx="6507">
                  <c:v>143226.87155947668</c:v>
                </c:pt>
                <c:pt idx="6508">
                  <c:v>143737.73965399276</c:v>
                </c:pt>
                <c:pt idx="6509">
                  <c:v>143576.47573788182</c:v>
                </c:pt>
                <c:pt idx="6510">
                  <c:v>144634.33268139634</c:v>
                </c:pt>
                <c:pt idx="6511">
                  <c:v>144946.1833961138</c:v>
                </c:pt>
                <c:pt idx="6512">
                  <c:v>144691.12266245592</c:v>
                </c:pt>
                <c:pt idx="6513">
                  <c:v>144758.58446211566</c:v>
                </c:pt>
                <c:pt idx="6514">
                  <c:v>145071.8187610117</c:v>
                </c:pt>
                <c:pt idx="6515">
                  <c:v>145242.96835739937</c:v>
                </c:pt>
                <c:pt idx="6516">
                  <c:v>145061.80206286962</c:v>
                </c:pt>
                <c:pt idx="6517">
                  <c:v>145252.82727836657</c:v>
                </c:pt>
                <c:pt idx="6518">
                  <c:v>145196.67523842369</c:v>
                </c:pt>
                <c:pt idx="6519">
                  <c:v>145301.03584759388</c:v>
                </c:pt>
                <c:pt idx="6520">
                  <c:v>146291.70878087168</c:v>
                </c:pt>
                <c:pt idx="6521">
                  <c:v>146388.92238485586</c:v>
                </c:pt>
                <c:pt idx="6522">
                  <c:v>146334.15845651782</c:v>
                </c:pt>
                <c:pt idx="6523">
                  <c:v>145661.59487526698</c:v>
                </c:pt>
                <c:pt idx="6524">
                  <c:v>145469.10124982335</c:v>
                </c:pt>
                <c:pt idx="6525">
                  <c:v>145767.98885467896</c:v>
                </c:pt>
                <c:pt idx="6526">
                  <c:v>146880.56729985704</c:v>
                </c:pt>
                <c:pt idx="6527">
                  <c:v>147087.08259912199</c:v>
                </c:pt>
                <c:pt idx="6528">
                  <c:v>147711.06126793919</c:v>
                </c:pt>
                <c:pt idx="6529">
                  <c:v>146804.2974825206</c:v>
                </c:pt>
                <c:pt idx="6530">
                  <c:v>145916.05494875516</c:v>
                </c:pt>
                <c:pt idx="6531">
                  <c:v>145042.07220599116</c:v>
                </c:pt>
                <c:pt idx="6532">
                  <c:v>146064.99690833603</c:v>
                </c:pt>
                <c:pt idx="6533">
                  <c:v>146220.38560557662</c:v>
                </c:pt>
                <c:pt idx="6534">
                  <c:v>147525.71886260243</c:v>
                </c:pt>
                <c:pt idx="6535">
                  <c:v>147002.45363906369</c:v>
                </c:pt>
                <c:pt idx="6536">
                  <c:v>146905.10453273717</c:v>
                </c:pt>
                <c:pt idx="6537">
                  <c:v>147325.89819642509</c:v>
                </c:pt>
                <c:pt idx="6538">
                  <c:v>148547.26204048563</c:v>
                </c:pt>
                <c:pt idx="6539">
                  <c:v>148797.63531126236</c:v>
                </c:pt>
                <c:pt idx="6540">
                  <c:v>149966.34610423158</c:v>
                </c:pt>
                <c:pt idx="6541">
                  <c:v>149900.13637451301</c:v>
                </c:pt>
                <c:pt idx="6542">
                  <c:v>149879.34887088576</c:v>
                </c:pt>
                <c:pt idx="6543">
                  <c:v>150457.4896080264</c:v>
                </c:pt>
                <c:pt idx="6544">
                  <c:v>151166.1575945548</c:v>
                </c:pt>
                <c:pt idx="6545">
                  <c:v>151290.08238504472</c:v>
                </c:pt>
                <c:pt idx="6546">
                  <c:v>151291.95483370582</c:v>
                </c:pt>
                <c:pt idx="6547">
                  <c:v>152055.86366350058</c:v>
                </c:pt>
                <c:pt idx="6548">
                  <c:v>152053.45214381677</c:v>
                </c:pt>
                <c:pt idx="6549">
                  <c:v>151205.33746566242</c:v>
                </c:pt>
                <c:pt idx="6550">
                  <c:v>151561.94079640482</c:v>
                </c:pt>
                <c:pt idx="6551">
                  <c:v>153008.20911468045</c:v>
                </c:pt>
                <c:pt idx="6552">
                  <c:v>151785.58053922848</c:v>
                </c:pt>
                <c:pt idx="6553">
                  <c:v>152376.22329429039</c:v>
                </c:pt>
                <c:pt idx="6554">
                  <c:v>151956.69639108094</c:v>
                </c:pt>
                <c:pt idx="6555">
                  <c:v>152707.60195103739</c:v>
                </c:pt>
                <c:pt idx="6556">
                  <c:v>153709.55176534154</c:v>
                </c:pt>
                <c:pt idx="6557">
                  <c:v>153265.90585702675</c:v>
                </c:pt>
                <c:pt idx="6558">
                  <c:v>154328.76353645895</c:v>
                </c:pt>
                <c:pt idx="6559">
                  <c:v>154090.80546585386</c:v>
                </c:pt>
                <c:pt idx="6560">
                  <c:v>154424.48969154214</c:v>
                </c:pt>
                <c:pt idx="6561">
                  <c:v>155691.44346322352</c:v>
                </c:pt>
                <c:pt idx="6562">
                  <c:v>156200.92199648859</c:v>
                </c:pt>
                <c:pt idx="6563">
                  <c:v>155842.37746174933</c:v>
                </c:pt>
                <c:pt idx="6564">
                  <c:v>155872.45297876088</c:v>
                </c:pt>
                <c:pt idx="6565">
                  <c:v>156054.27177518292</c:v>
                </c:pt>
                <c:pt idx="6566">
                  <c:v>154635.00485970057</c:v>
                </c:pt>
                <c:pt idx="6567">
                  <c:v>152115.40276787421</c:v>
                </c:pt>
                <c:pt idx="6568">
                  <c:v>153729.54662632218</c:v>
                </c:pt>
                <c:pt idx="6569">
                  <c:v>153616.47235202801</c:v>
                </c:pt>
                <c:pt idx="6570">
                  <c:v>154071.99849213311</c:v>
                </c:pt>
                <c:pt idx="6571">
                  <c:v>151330.15488263094</c:v>
                </c:pt>
                <c:pt idx="6572">
                  <c:v>152406.74115226511</c:v>
                </c:pt>
                <c:pt idx="6573">
                  <c:v>154737.99721645025</c:v>
                </c:pt>
                <c:pt idx="6574">
                  <c:v>156433.94507955186</c:v>
                </c:pt>
                <c:pt idx="6575">
                  <c:v>157023.97555302171</c:v>
                </c:pt>
                <c:pt idx="6576">
                  <c:v>156179.3089423705</c:v>
                </c:pt>
                <c:pt idx="6577">
                  <c:v>157322.1692273542</c:v>
                </c:pt>
                <c:pt idx="6578">
                  <c:v>157597.41211579044</c:v>
                </c:pt>
                <c:pt idx="6579">
                  <c:v>158584.21975501117</c:v>
                </c:pt>
                <c:pt idx="6580">
                  <c:v>158385.97172845327</c:v>
                </c:pt>
                <c:pt idx="6581">
                  <c:v>158611.5398794474</c:v>
                </c:pt>
                <c:pt idx="6582">
                  <c:v>158236.1352970138</c:v>
                </c:pt>
                <c:pt idx="6583">
                  <c:v>158977.59070771668</c:v>
                </c:pt>
                <c:pt idx="6584">
                  <c:v>158337.1725723331</c:v>
                </c:pt>
                <c:pt idx="6585">
                  <c:v>156734.51670036494</c:v>
                </c:pt>
                <c:pt idx="6586">
                  <c:v>151589.0841800691</c:v>
                </c:pt>
                <c:pt idx="6587">
                  <c:v>147108.63477446759</c:v>
                </c:pt>
                <c:pt idx="6588">
                  <c:v>146543.81966402722</c:v>
                </c:pt>
                <c:pt idx="6589">
                  <c:v>139996.44848105957</c:v>
                </c:pt>
                <c:pt idx="6590">
                  <c:v>138723.44165478219</c:v>
                </c:pt>
                <c:pt idx="6591">
                  <c:v>145403.60732668784</c:v>
                </c:pt>
                <c:pt idx="6592">
                  <c:v>141707.6730626522</c:v>
                </c:pt>
                <c:pt idx="6593">
                  <c:v>147377.09496040313</c:v>
                </c:pt>
                <c:pt idx="6594">
                  <c:v>142749.11740792752</c:v>
                </c:pt>
                <c:pt idx="6595">
                  <c:v>140687.12622876692</c:v>
                </c:pt>
                <c:pt idx="6596">
                  <c:v>130504.98096341419</c:v>
                </c:pt>
                <c:pt idx="6597">
                  <c:v>135812.7541709478</c:v>
                </c:pt>
                <c:pt idx="6598">
                  <c:v>130092.2430965902</c:v>
                </c:pt>
                <c:pt idx="6599">
                  <c:v>119768.47926713203</c:v>
                </c:pt>
                <c:pt idx="6600">
                  <c:v>128408.97841594431</c:v>
                </c:pt>
                <c:pt idx="6601">
                  <c:v>116761.64773753643</c:v>
                </c:pt>
                <c:pt idx="6602">
                  <c:v>120508.1303176744</c:v>
                </c:pt>
                <c:pt idx="6603">
                  <c:v>115481.7355890644</c:v>
                </c:pt>
                <c:pt idx="6604">
                  <c:v>115889.88000557209</c:v>
                </c:pt>
                <c:pt idx="6605">
                  <c:v>113491.0679458528</c:v>
                </c:pt>
                <c:pt idx="6606">
                  <c:v>111933.62220592573</c:v>
                </c:pt>
                <c:pt idx="6607">
                  <c:v>115502.60462091868</c:v>
                </c:pt>
                <c:pt idx="6608">
                  <c:v>116142.92575157344</c:v>
                </c:pt>
                <c:pt idx="6609">
                  <c:v>119156.44296644272</c:v>
                </c:pt>
                <c:pt idx="6610">
                  <c:v>118104.51375777993</c:v>
                </c:pt>
                <c:pt idx="6611">
                  <c:v>119813.69656215634</c:v>
                </c:pt>
                <c:pt idx="6612">
                  <c:v>119496.65300945414</c:v>
                </c:pt>
                <c:pt idx="6613">
                  <c:v>118464.64195868523</c:v>
                </c:pt>
                <c:pt idx="6614">
                  <c:v>119167.02185802425</c:v>
                </c:pt>
                <c:pt idx="6615">
                  <c:v>118799.0670877362</c:v>
                </c:pt>
                <c:pt idx="6616">
                  <c:v>120400.33935913337</c:v>
                </c:pt>
                <c:pt idx="6617">
                  <c:v>119914.87011085614</c:v>
                </c:pt>
                <c:pt idx="6618">
                  <c:v>120140.05352685692</c:v>
                </c:pt>
                <c:pt idx="6619">
                  <c:v>120537.91560444345</c:v>
                </c:pt>
                <c:pt idx="6620">
                  <c:v>120191.20834251818</c:v>
                </c:pt>
                <c:pt idx="6621">
                  <c:v>120562.14774017644</c:v>
                </c:pt>
                <c:pt idx="6622">
                  <c:v>121391.64484417107</c:v>
                </c:pt>
                <c:pt idx="6623">
                  <c:v>121548.80183605046</c:v>
                </c:pt>
                <c:pt idx="6624">
                  <c:v>121451.19679044736</c:v>
                </c:pt>
                <c:pt idx="6625">
                  <c:v>121605.51011956838</c:v>
                </c:pt>
                <c:pt idx="6626">
                  <c:v>121737.16968152608</c:v>
                </c:pt>
                <c:pt idx="6627">
                  <c:v>121507.96005055918</c:v>
                </c:pt>
                <c:pt idx="6628">
                  <c:v>121577.34971727374</c:v>
                </c:pt>
                <c:pt idx="6629">
                  <c:v>121686.35555093329</c:v>
                </c:pt>
                <c:pt idx="6630">
                  <c:v>121162.85295006746</c:v>
                </c:pt>
                <c:pt idx="6631">
                  <c:v>121635.50522193519</c:v>
                </c:pt>
                <c:pt idx="6632">
                  <c:v>121710.53989836747</c:v>
                </c:pt>
                <c:pt idx="6633">
                  <c:v>121375.26449184379</c:v>
                </c:pt>
                <c:pt idx="6634">
                  <c:v>121393.71087560046</c:v>
                </c:pt>
                <c:pt idx="6635">
                  <c:v>121427.71804915744</c:v>
                </c:pt>
                <c:pt idx="6636">
                  <c:v>121389.57316523491</c:v>
                </c:pt>
                <c:pt idx="6637">
                  <c:v>120919.96297812258</c:v>
                </c:pt>
                <c:pt idx="6638">
                  <c:v>121686.7450733044</c:v>
                </c:pt>
                <c:pt idx="6639">
                  <c:v>121401.04834517225</c:v>
                </c:pt>
                <c:pt idx="6640">
                  <c:v>121074.3506633183</c:v>
                </c:pt>
                <c:pt idx="6641">
                  <c:v>121310.62773099772</c:v>
                </c:pt>
                <c:pt idx="6642">
                  <c:v>121429.49279981742</c:v>
                </c:pt>
                <c:pt idx="6643">
                  <c:v>121679.88458396215</c:v>
                </c:pt>
                <c:pt idx="6644">
                  <c:v>121629.01160676981</c:v>
                </c:pt>
                <c:pt idx="6645">
                  <c:v>121121.33668226199</c:v>
                </c:pt>
                <c:pt idx="6646">
                  <c:v>121353.32800100904</c:v>
                </c:pt>
                <c:pt idx="6647">
                  <c:v>121507.52436260755</c:v>
                </c:pt>
                <c:pt idx="6648">
                  <c:v>121521.71290853138</c:v>
                </c:pt>
                <c:pt idx="6649">
                  <c:v>121746.59565950464</c:v>
                </c:pt>
                <c:pt idx="6650">
                  <c:v>121543.01654517726</c:v>
                </c:pt>
                <c:pt idx="6651">
                  <c:v>121774.95257049636</c:v>
                </c:pt>
                <c:pt idx="6652">
                  <c:v>121651.97946864611</c:v>
                </c:pt>
                <c:pt idx="6653">
                  <c:v>122042.24858554701</c:v>
                </c:pt>
                <c:pt idx="6654">
                  <c:v>122045.10431596842</c:v>
                </c:pt>
                <c:pt idx="6655">
                  <c:v>121968.78858681276</c:v>
                </c:pt>
                <c:pt idx="6656">
                  <c:v>121498.04979397026</c:v>
                </c:pt>
                <c:pt idx="6657">
                  <c:v>121025.92974887618</c:v>
                </c:pt>
                <c:pt idx="6658">
                  <c:v>120821.01698976771</c:v>
                </c:pt>
                <c:pt idx="6659">
                  <c:v>121091.07918952586</c:v>
                </c:pt>
                <c:pt idx="6660">
                  <c:v>121250.86762719188</c:v>
                </c:pt>
                <c:pt idx="6661">
                  <c:v>121821.9666465847</c:v>
                </c:pt>
                <c:pt idx="6662">
                  <c:v>120790.19855714847</c:v>
                </c:pt>
                <c:pt idx="6663">
                  <c:v>120859.52412883741</c:v>
                </c:pt>
                <c:pt idx="6664">
                  <c:v>120972.65800949435</c:v>
                </c:pt>
                <c:pt idx="6665">
                  <c:v>121738.71999924927</c:v>
                </c:pt>
                <c:pt idx="6666">
                  <c:v>121649.72313283919</c:v>
                </c:pt>
                <c:pt idx="6667">
                  <c:v>121820.75816296246</c:v>
                </c:pt>
                <c:pt idx="6668">
                  <c:v>121550.8829739473</c:v>
                </c:pt>
                <c:pt idx="6669">
                  <c:v>121839.19550017122</c:v>
                </c:pt>
                <c:pt idx="6670">
                  <c:v>122106.29242952188</c:v>
                </c:pt>
                <c:pt idx="6671">
                  <c:v>120448.87942705865</c:v>
                </c:pt>
                <c:pt idx="6672">
                  <c:v>121173.79801148242</c:v>
                </c:pt>
                <c:pt idx="6673">
                  <c:v>119724.22681316965</c:v>
                </c:pt>
                <c:pt idx="6674">
                  <c:v>120733.10115466538</c:v>
                </c:pt>
                <c:pt idx="6675">
                  <c:v>121555.41723366898</c:v>
                </c:pt>
              </c:numCache>
            </c:numRef>
          </c:val>
          <c:smooth val="0"/>
          <c:extLst>
            <c:ext xmlns:c16="http://schemas.microsoft.com/office/drawing/2014/chart" uri="{C3380CC4-5D6E-409C-BE32-E72D297353CC}">
              <c16:uniqueId val="{00000001-EDFE-4B27-951B-F9EFD0391139}"/>
            </c:ext>
          </c:extLst>
        </c:ser>
        <c:dLbls>
          <c:showLegendKey val="0"/>
          <c:showVal val="0"/>
          <c:showCatName val="0"/>
          <c:showSerName val="0"/>
          <c:showPercent val="0"/>
          <c:showBubbleSize val="0"/>
        </c:dLbls>
        <c:smooth val="0"/>
        <c:axId val="266366792"/>
        <c:axId val="266368360"/>
      </c:lineChart>
      <c:dateAx>
        <c:axId val="266366792"/>
        <c:scaling>
          <c:orientation val="minMax"/>
          <c:max val="44012"/>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'[4]ROMO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'[4]ROMO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pt idx="6740">
                  <c:v>50254.394988857603</c:v>
                </c:pt>
                <c:pt idx="6741">
                  <c:v>50005.524307277912</c:v>
                </c:pt>
                <c:pt idx="6742">
                  <c:v>50436.653223737369</c:v>
                </c:pt>
                <c:pt idx="6743">
                  <c:v>50129.697244952113</c:v>
                </c:pt>
                <c:pt idx="6744">
                  <c:v>50527.807311873788</c:v>
                </c:pt>
                <c:pt idx="6745">
                  <c:v>50799.215119880057</c:v>
                </c:pt>
                <c:pt idx="6746">
                  <c:v>51064.205634941027</c:v>
                </c:pt>
                <c:pt idx="6747">
                  <c:v>51462.945177693706</c:v>
                </c:pt>
                <c:pt idx="6748">
                  <c:v>51261.815991116018</c:v>
                </c:pt>
                <c:pt idx="6749">
                  <c:v>51126.157362534606</c:v>
                </c:pt>
                <c:pt idx="6750">
                  <c:v>50949.592251881979</c:v>
                </c:pt>
                <c:pt idx="6751">
                  <c:v>50957.77500120367</c:v>
                </c:pt>
                <c:pt idx="6752">
                  <c:v>50633.221461034351</c:v>
                </c:pt>
                <c:pt idx="6753">
                  <c:v>50761.140800873472</c:v>
                </c:pt>
                <c:pt idx="6754">
                  <c:v>50662.7036955859</c:v>
                </c:pt>
                <c:pt idx="6755">
                  <c:v>50723.083257762424</c:v>
                </c:pt>
                <c:pt idx="6756">
                  <c:v>50882.235235161774</c:v>
                </c:pt>
                <c:pt idx="6757">
                  <c:v>50395.21359722245</c:v>
                </c:pt>
                <c:pt idx="6758">
                  <c:v>50340.762977316597</c:v>
                </c:pt>
                <c:pt idx="6759">
                  <c:v>49347.030755275249</c:v>
                </c:pt>
                <c:pt idx="6760">
                  <c:v>49546.588655538137</c:v>
                </c:pt>
                <c:pt idx="6761">
                  <c:v>49236.138313012561</c:v>
                </c:pt>
                <c:pt idx="6762">
                  <c:v>49596.975723819443</c:v>
                </c:pt>
                <c:pt idx="6763">
                  <c:v>50134.68381588129</c:v>
                </c:pt>
                <c:pt idx="6764">
                  <c:v>50903.850648589636</c:v>
                </c:pt>
                <c:pt idx="6765">
                  <c:v>51543.705276177418</c:v>
                </c:pt>
                <c:pt idx="6766">
                  <c:v>51538.915419129458</c:v>
                </c:pt>
                <c:pt idx="6767">
                  <c:v>51892.149492506513</c:v>
                </c:pt>
                <c:pt idx="6768">
                  <c:v>51832.89816025507</c:v>
                </c:pt>
                <c:pt idx="6769">
                  <c:v>52104.84835198948</c:v>
                </c:pt>
                <c:pt idx="6770">
                  <c:v>51853.128147916374</c:v>
                </c:pt>
                <c:pt idx="6771">
                  <c:v>52274.589537890221</c:v>
                </c:pt>
                <c:pt idx="6772">
                  <c:v>52659.415999797602</c:v>
                </c:pt>
                <c:pt idx="6773">
                  <c:v>52626.186786485065</c:v>
                </c:pt>
                <c:pt idx="6774">
                  <c:v>52375.051477901216</c:v>
                </c:pt>
                <c:pt idx="6775">
                  <c:v>52574.679838054217</c:v>
                </c:pt>
                <c:pt idx="6776">
                  <c:v>52519.506408443012</c:v>
                </c:pt>
                <c:pt idx="6777">
                  <c:v>52630.981709735002</c:v>
                </c:pt>
                <c:pt idx="6778">
                  <c:v>53072.515903306252</c:v>
                </c:pt>
                <c:pt idx="6779">
                  <c:v>53032.744341546451</c:v>
                </c:pt>
                <c:pt idx="6780">
                  <c:v>53264.220164424165</c:v>
                </c:pt>
                <c:pt idx="6781">
                  <c:v>52902.633946302973</c:v>
                </c:pt>
                <c:pt idx="6782">
                  <c:v>53286.399540536302</c:v>
                </c:pt>
                <c:pt idx="6783">
                  <c:v>53327.849107517388</c:v>
                </c:pt>
                <c:pt idx="6784">
                  <c:v>53418.157083260143</c:v>
                </c:pt>
                <c:pt idx="6785">
                  <c:v>53641.390275448408</c:v>
                </c:pt>
                <c:pt idx="6786">
                  <c:v>53598.861574788432</c:v>
                </c:pt>
                <c:pt idx="6787">
                  <c:v>53712.141867788087</c:v>
                </c:pt>
                <c:pt idx="6788">
                  <c:v>53454.956157657252</c:v>
                </c:pt>
                <c:pt idx="6789">
                  <c:v>53594.04096226285</c:v>
                </c:pt>
                <c:pt idx="6790">
                  <c:v>53534.922238435101</c:v>
                </c:pt>
                <c:pt idx="6791">
                  <c:v>53426.344138337015</c:v>
                </c:pt>
                <c:pt idx="6792">
                  <c:v>53846.032926857719</c:v>
                </c:pt>
                <c:pt idx="6793">
                  <c:v>53916.465613965833</c:v>
                </c:pt>
                <c:pt idx="6794">
                  <c:v>54146.805131363129</c:v>
                </c:pt>
                <c:pt idx="6795">
                  <c:v>53988.08872610495</c:v>
                </c:pt>
                <c:pt idx="6796">
                  <c:v>53782.431270721463</c:v>
                </c:pt>
                <c:pt idx="6797">
                  <c:v>53759.221089942323</c:v>
                </c:pt>
                <c:pt idx="6798">
                  <c:v>53896.751945729287</c:v>
                </c:pt>
                <c:pt idx="6799">
                  <c:v>53956.623472593092</c:v>
                </c:pt>
                <c:pt idx="6800">
                  <c:v>54173.4824917804</c:v>
                </c:pt>
                <c:pt idx="6801">
                  <c:v>54242.033381174231</c:v>
                </c:pt>
                <c:pt idx="6802">
                  <c:v>54362.952960016926</c:v>
                </c:pt>
                <c:pt idx="6803">
                  <c:v>54401.111103813004</c:v>
                </c:pt>
                <c:pt idx="6804">
                  <c:v>54193.592814820062</c:v>
                </c:pt>
                <c:pt idx="6805">
                  <c:v>54506.741101065993</c:v>
                </c:pt>
                <c:pt idx="6806">
                  <c:v>54582.491836214518</c:v>
                </c:pt>
                <c:pt idx="6807">
                  <c:v>54903.170172536607</c:v>
                </c:pt>
                <c:pt idx="6808">
                  <c:v>55168.575029099142</c:v>
                </c:pt>
                <c:pt idx="6809">
                  <c:v>54842.276517715902</c:v>
                </c:pt>
                <c:pt idx="6810">
                  <c:v>54978.298506999046</c:v>
                </c:pt>
                <c:pt idx="6811">
                  <c:v>55069.137499197219</c:v>
                </c:pt>
                <c:pt idx="6812">
                  <c:v>55075.702463928588</c:v>
                </c:pt>
                <c:pt idx="6813">
                  <c:v>54750.607870827975</c:v>
                </c:pt>
                <c:pt idx="6814">
                  <c:v>55087.018532529015</c:v>
                </c:pt>
                <c:pt idx="6815">
                  <c:v>55501.016632730869</c:v>
                </c:pt>
                <c:pt idx="6816">
                  <c:v>55475.943361127342</c:v>
                </c:pt>
                <c:pt idx="6817">
                  <c:v>55320.485882233166</c:v>
                </c:pt>
                <c:pt idx="6818">
                  <c:v>55486.84310819862</c:v>
                </c:pt>
                <c:pt idx="6819">
                  <c:v>55376.669939179716</c:v>
                </c:pt>
                <c:pt idx="6820">
                  <c:v>54560.205529738465</c:v>
                </c:pt>
                <c:pt idx="6821">
                  <c:v>54820.896845988107</c:v>
                </c:pt>
                <c:pt idx="6822">
                  <c:v>54151.247908407924</c:v>
                </c:pt>
                <c:pt idx="6823">
                  <c:v>54725.201250260652</c:v>
                </c:pt>
                <c:pt idx="6824">
                  <c:v>55109.264153037439</c:v>
                </c:pt>
                <c:pt idx="6825">
                  <c:v>55139.685831631185</c:v>
                </c:pt>
                <c:pt idx="6826">
                  <c:v>55357.178127889085</c:v>
                </c:pt>
                <c:pt idx="6827">
                  <c:v>55519.668050128646</c:v>
                </c:pt>
                <c:pt idx="6828">
                  <c:v>55792.803477085661</c:v>
                </c:pt>
                <c:pt idx="6829">
                  <c:v>55869.157200351998</c:v>
                </c:pt>
                <c:pt idx="6830">
                  <c:v>55897.226733269912</c:v>
                </c:pt>
                <c:pt idx="6831">
                  <c:v>56035.675703600718</c:v>
                </c:pt>
                <c:pt idx="6832">
                  <c:v>56145.197510778671</c:v>
                </c:pt>
                <c:pt idx="6833">
                  <c:v>56102.178628697067</c:v>
                </c:pt>
                <c:pt idx="6834">
                  <c:v>56080.404531744789</c:v>
                </c:pt>
                <c:pt idx="6835">
                  <c:v>55834.797498566564</c:v>
                </c:pt>
                <c:pt idx="6836">
                  <c:v>55825.1330673599</c:v>
                </c:pt>
                <c:pt idx="6837">
                  <c:v>55409.718803744334</c:v>
                </c:pt>
                <c:pt idx="6838">
                  <c:v>55440.013882745799</c:v>
                </c:pt>
                <c:pt idx="6839">
                  <c:v>55621.588425434937</c:v>
                </c:pt>
                <c:pt idx="6840">
                  <c:v>54679.603902865885</c:v>
                </c:pt>
                <c:pt idx="6841">
                  <c:v>54565.665373701609</c:v>
                </c:pt>
                <c:pt idx="6842">
                  <c:v>55308.046959775151</c:v>
                </c:pt>
                <c:pt idx="6843">
                  <c:v>55098.005226143861</c:v>
                </c:pt>
                <c:pt idx="6844">
                  <c:v>54655.459879839131</c:v>
                </c:pt>
                <c:pt idx="6845">
                  <c:v>54123.576388333713</c:v>
                </c:pt>
                <c:pt idx="6846">
                  <c:v>54565.410826203028</c:v>
                </c:pt>
                <c:pt idx="6847">
                  <c:v>54190.676837327825</c:v>
                </c:pt>
                <c:pt idx="6848">
                  <c:v>54826.573208685928</c:v>
                </c:pt>
                <c:pt idx="6849">
                  <c:v>55010.494645722501</c:v>
                </c:pt>
                <c:pt idx="6850">
                  <c:v>55436.357105247749</c:v>
                </c:pt>
                <c:pt idx="6851">
                  <c:v>55247.621635135227</c:v>
                </c:pt>
                <c:pt idx="6852">
                  <c:v>55448.560742962763</c:v>
                </c:pt>
                <c:pt idx="6853">
                  <c:v>55437.283412765246</c:v>
                </c:pt>
                <c:pt idx="6854">
                  <c:v>55532.702462186011</c:v>
                </c:pt>
                <c:pt idx="6855">
                  <c:v>54998.883832518266</c:v>
                </c:pt>
                <c:pt idx="6856">
                  <c:v>55040.75037130063</c:v>
                </c:pt>
                <c:pt idx="6857">
                  <c:v>55250.74429103508</c:v>
                </c:pt>
                <c:pt idx="6858">
                  <c:v>54931.068374952476</c:v>
                </c:pt>
                <c:pt idx="6859">
                  <c:v>54684.940711201372</c:v>
                </c:pt>
                <c:pt idx="6860">
                  <c:v>54821.068980747608</c:v>
                </c:pt>
                <c:pt idx="6861">
                  <c:v>55331.772863520666</c:v>
                </c:pt>
                <c:pt idx="6862">
                  <c:v>55218.242424073505</c:v>
                </c:pt>
                <c:pt idx="6863">
                  <c:v>55183.458752427803</c:v>
                </c:pt>
                <c:pt idx="6864">
                  <c:v>55253.591662208644</c:v>
                </c:pt>
              </c:numCache>
            </c:numRef>
          </c:val>
          <c:smooth val="0"/>
          <c:extLst>
            <c:ext xmlns:c16="http://schemas.microsoft.com/office/drawing/2014/chart" uri="{C3380CC4-5D6E-409C-BE32-E72D297353CC}">
              <c16:uniqueId val="{00000000-ED58-448A-AD2F-83B414C08BB3}"/>
            </c:ext>
          </c:extLst>
        </c:ser>
        <c:ser>
          <c:idx val="0"/>
          <c:order val="1"/>
          <c:spPr>
            <a:ln w="15875" cap="rnd">
              <a:solidFill>
                <a:srgbClr val="08CE8C"/>
              </a:solidFill>
              <a:round/>
            </a:ln>
            <a:effectLst/>
          </c:spPr>
          <c:marker>
            <c:symbol val="none"/>
          </c:marker>
          <c:cat>
            <c:numRef>
              <c:f>'[4]ROMO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'[4]ROMO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22898.784159795774</c:v>
                </c:pt>
                <c:pt idx="1364">
                  <c:v>22743.416531373845</c:v>
                </c:pt>
                <c:pt idx="1365">
                  <c:v>22394.3971971545</c:v>
                </c:pt>
                <c:pt idx="1366">
                  <c:v>22031.811700642756</c:v>
                </c:pt>
                <c:pt idx="1367">
                  <c:v>22296.061827460057</c:v>
                </c:pt>
                <c:pt idx="1368">
                  <c:v>21955.586147899394</c:v>
                </c:pt>
                <c:pt idx="1369">
                  <c:v>22184.151178189612</c:v>
                </c:pt>
                <c:pt idx="1370">
                  <c:v>22217.372968601176</c:v>
                </c:pt>
                <c:pt idx="1371">
                  <c:v>22208.131342762306</c:v>
                </c:pt>
                <c:pt idx="1372">
                  <c:v>22285.508141635044</c:v>
                </c:pt>
                <c:pt idx="1373">
                  <c:v>22619.327786416055</c:v>
                </c:pt>
                <c:pt idx="1374">
                  <c:v>22788.392355884782</c:v>
                </c:pt>
                <c:pt idx="1375">
                  <c:v>22663.653758517641</c:v>
                </c:pt>
                <c:pt idx="1376">
                  <c:v>22674.776435333002</c:v>
                </c:pt>
                <c:pt idx="1377">
                  <c:v>22509.295569120168</c:v>
                </c:pt>
                <c:pt idx="1378">
                  <c:v>22438.916447833464</c:v>
                </c:pt>
                <c:pt idx="1379">
                  <c:v>22394.011881727874</c:v>
                </c:pt>
                <c:pt idx="1380">
                  <c:v>22496.830318795113</c:v>
                </c:pt>
                <c:pt idx="1381">
                  <c:v>22901.863379869006</c:v>
                </c:pt>
                <c:pt idx="1382">
                  <c:v>23081.05957591836</c:v>
                </c:pt>
                <c:pt idx="1383">
                  <c:v>23177.053420003944</c:v>
                </c:pt>
                <c:pt idx="1384">
                  <c:v>23340.948931030183</c:v>
                </c:pt>
                <c:pt idx="1385">
                  <c:v>23224.721639495448</c:v>
                </c:pt>
                <c:pt idx="1386">
                  <c:v>23081.340749851483</c:v>
                </c:pt>
                <c:pt idx="1387">
                  <c:v>22829.327496746235</c:v>
                </c:pt>
                <c:pt idx="1388">
                  <c:v>22801.397876297775</c:v>
                </c:pt>
                <c:pt idx="1389">
                  <c:v>22968.673030002305</c:v>
                </c:pt>
                <c:pt idx="1390">
                  <c:v>23158.002592406276</c:v>
                </c:pt>
                <c:pt idx="1391">
                  <c:v>23355.805924251039</c:v>
                </c:pt>
                <c:pt idx="1392">
                  <c:v>23587.540868227628</c:v>
                </c:pt>
                <c:pt idx="1393">
                  <c:v>23776.830490378205</c:v>
                </c:pt>
                <c:pt idx="1394">
                  <c:v>23840.519540409619</c:v>
                </c:pt>
                <c:pt idx="1395">
                  <c:v>23821.047563117678</c:v>
                </c:pt>
                <c:pt idx="1396">
                  <c:v>23728.605080716188</c:v>
                </c:pt>
                <c:pt idx="1397">
                  <c:v>23812.65275901826</c:v>
                </c:pt>
                <c:pt idx="1398">
                  <c:v>23730.39816613105</c:v>
                </c:pt>
                <c:pt idx="1399">
                  <c:v>23624.393253638744</c:v>
                </c:pt>
                <c:pt idx="1400">
                  <c:v>23694.861537124427</c:v>
                </c:pt>
                <c:pt idx="1401">
                  <c:v>23904.457066199509</c:v>
                </c:pt>
                <c:pt idx="1402">
                  <c:v>23963.034397499072</c:v>
                </c:pt>
                <c:pt idx="1403">
                  <c:v>23929.99037617019</c:v>
                </c:pt>
                <c:pt idx="1404">
                  <c:v>23549.153589956462</c:v>
                </c:pt>
                <c:pt idx="1405">
                  <c:v>23544.966267923919</c:v>
                </c:pt>
                <c:pt idx="1406">
                  <c:v>23272.740822003347</c:v>
                </c:pt>
                <c:pt idx="1407">
                  <c:v>23098.924298486214</c:v>
                </c:pt>
                <c:pt idx="1408">
                  <c:v>22889.496589949809</c:v>
                </c:pt>
                <c:pt idx="1409">
                  <c:v>23065.136828721428</c:v>
                </c:pt>
                <c:pt idx="1410">
                  <c:v>23162.739330425266</c:v>
                </c:pt>
                <c:pt idx="1411">
                  <c:v>22834.599473241411</c:v>
                </c:pt>
                <c:pt idx="1412">
                  <c:v>22711.710030910192</c:v>
                </c:pt>
                <c:pt idx="1413">
                  <c:v>22626.141817979871</c:v>
                </c:pt>
                <c:pt idx="1414">
                  <c:v>22596.5468820647</c:v>
                </c:pt>
                <c:pt idx="1415">
                  <c:v>22434.671521193868</c:v>
                </c:pt>
                <c:pt idx="1416">
                  <c:v>22423.739572855484</c:v>
                </c:pt>
                <c:pt idx="1417">
                  <c:v>22233.052124360431</c:v>
                </c:pt>
                <c:pt idx="1418">
                  <c:v>22191.604064754429</c:v>
                </c:pt>
                <c:pt idx="1419">
                  <c:v>21938.196487028632</c:v>
                </c:pt>
                <c:pt idx="1420">
                  <c:v>22132.455162994785</c:v>
                </c:pt>
                <c:pt idx="1421">
                  <c:v>22226.661323803659</c:v>
                </c:pt>
                <c:pt idx="1422">
                  <c:v>22527.715392213751</c:v>
                </c:pt>
                <c:pt idx="1423">
                  <c:v>22623.597342401732</c:v>
                </c:pt>
                <c:pt idx="1424">
                  <c:v>22672.001235499545</c:v>
                </c:pt>
                <c:pt idx="1425">
                  <c:v>22628.852595115375</c:v>
                </c:pt>
                <c:pt idx="1426">
                  <c:v>22580.620945088478</c:v>
                </c:pt>
                <c:pt idx="1427">
                  <c:v>22773.116863806932</c:v>
                </c:pt>
                <c:pt idx="1428">
                  <c:v>23091.043524984729</c:v>
                </c:pt>
                <c:pt idx="1429">
                  <c:v>23069.923115692283</c:v>
                </c:pt>
                <c:pt idx="1430">
                  <c:v>23275.943686529903</c:v>
                </c:pt>
                <c:pt idx="1431">
                  <c:v>23068.36677563077</c:v>
                </c:pt>
                <c:pt idx="1432">
                  <c:v>22920.127404137067</c:v>
                </c:pt>
                <c:pt idx="1433">
                  <c:v>22782.067436322741</c:v>
                </c:pt>
                <c:pt idx="1434">
                  <c:v>22623.678678769207</c:v>
                </c:pt>
                <c:pt idx="1435">
                  <c:v>22866.964550684701</c:v>
                </c:pt>
                <c:pt idx="1436">
                  <c:v>22762.814837938015</c:v>
                </c:pt>
                <c:pt idx="1437">
                  <c:v>23007.774274441988</c:v>
                </c:pt>
                <c:pt idx="1438">
                  <c:v>23001.914376564469</c:v>
                </c:pt>
                <c:pt idx="1439">
                  <c:v>22909.632449656128</c:v>
                </c:pt>
                <c:pt idx="1440">
                  <c:v>23086.78214547913</c:v>
                </c:pt>
                <c:pt idx="1441">
                  <c:v>23086.003424652794</c:v>
                </c:pt>
                <c:pt idx="1442">
                  <c:v>23139.445068411285</c:v>
                </c:pt>
                <c:pt idx="1443">
                  <c:v>23096.306357394424</c:v>
                </c:pt>
                <c:pt idx="1444">
                  <c:v>22932.877270544526</c:v>
                </c:pt>
                <c:pt idx="1445">
                  <c:v>22789.789786260953</c:v>
                </c:pt>
                <c:pt idx="1446">
                  <c:v>22877.117207691004</c:v>
                </c:pt>
                <c:pt idx="1447">
                  <c:v>22961.050524860799</c:v>
                </c:pt>
                <c:pt idx="1448">
                  <c:v>22772.237339931111</c:v>
                </c:pt>
                <c:pt idx="1449">
                  <c:v>22651.196309675255</c:v>
                </c:pt>
                <c:pt idx="1450">
                  <c:v>22442.079219151572</c:v>
                </c:pt>
                <c:pt idx="1451">
                  <c:v>22216.037578535546</c:v>
                </c:pt>
                <c:pt idx="1452">
                  <c:v>22259.327338845589</c:v>
                </c:pt>
                <c:pt idx="1453">
                  <c:v>22368.670598892517</c:v>
                </c:pt>
                <c:pt idx="1454">
                  <c:v>22322.18625180747</c:v>
                </c:pt>
                <c:pt idx="1455">
                  <c:v>22495.878327290444</c:v>
                </c:pt>
                <c:pt idx="1456">
                  <c:v>22534.0719733025</c:v>
                </c:pt>
                <c:pt idx="1457">
                  <c:v>22716.212825368028</c:v>
                </c:pt>
                <c:pt idx="1458">
                  <c:v>22764.557247405675</c:v>
                </c:pt>
                <c:pt idx="1459">
                  <c:v>22921.276847780111</c:v>
                </c:pt>
                <c:pt idx="1460">
                  <c:v>23050.89217853986</c:v>
                </c:pt>
                <c:pt idx="1461">
                  <c:v>23100.91366669787</c:v>
                </c:pt>
                <c:pt idx="1462">
                  <c:v>23157.704729761914</c:v>
                </c:pt>
                <c:pt idx="1463">
                  <c:v>23068.877945436441</c:v>
                </c:pt>
                <c:pt idx="1464">
                  <c:v>22759.950413030281</c:v>
                </c:pt>
                <c:pt idx="1465">
                  <c:v>22703.311380752701</c:v>
                </c:pt>
                <c:pt idx="1466">
                  <c:v>22424.891376227686</c:v>
                </c:pt>
                <c:pt idx="1467">
                  <c:v>22185.428225529584</c:v>
                </c:pt>
                <c:pt idx="1468">
                  <c:v>22352.276809027004</c:v>
                </c:pt>
                <c:pt idx="1469">
                  <c:v>22585.134965548637</c:v>
                </c:pt>
                <c:pt idx="1470">
                  <c:v>22555.595823552412</c:v>
                </c:pt>
                <c:pt idx="1471">
                  <c:v>22764.73324727629</c:v>
                </c:pt>
                <c:pt idx="1472">
                  <c:v>22736.88265205847</c:v>
                </c:pt>
                <c:pt idx="1473">
                  <c:v>22742.886189037301</c:v>
                </c:pt>
                <c:pt idx="1474">
                  <c:v>22650.720998797646</c:v>
                </c:pt>
                <c:pt idx="1475">
                  <c:v>22883.521919345276</c:v>
                </c:pt>
                <c:pt idx="1476">
                  <c:v>23260.164845437495</c:v>
                </c:pt>
                <c:pt idx="1477">
                  <c:v>23298.305173900088</c:v>
                </c:pt>
                <c:pt idx="1478">
                  <c:v>23307.67329752463</c:v>
                </c:pt>
                <c:pt idx="1479">
                  <c:v>23432.115313328923</c:v>
                </c:pt>
                <c:pt idx="1480">
                  <c:v>23588.701034786802</c:v>
                </c:pt>
                <c:pt idx="1481">
                  <c:v>23664.052553924623</c:v>
                </c:pt>
                <c:pt idx="1482">
                  <c:v>23656.485951935654</c:v>
                </c:pt>
                <c:pt idx="1483">
                  <c:v>23745.366418131918</c:v>
                </c:pt>
                <c:pt idx="1484">
                  <c:v>23908.688366334292</c:v>
                </c:pt>
                <c:pt idx="1485">
                  <c:v>24004.322035486191</c:v>
                </c:pt>
                <c:pt idx="1486">
                  <c:v>23995.052991057426</c:v>
                </c:pt>
                <c:pt idx="1487">
                  <c:v>24117.746339346242</c:v>
                </c:pt>
                <c:pt idx="1488">
                  <c:v>24171.069199353413</c:v>
                </c:pt>
                <c:pt idx="1489">
                  <c:v>24224.388438833834</c:v>
                </c:pt>
                <c:pt idx="1490">
                  <c:v>24316.611944420838</c:v>
                </c:pt>
                <c:pt idx="1491">
                  <c:v>24402.062851442985</c:v>
                </c:pt>
                <c:pt idx="1492">
                  <c:v>24370.792162265421</c:v>
                </c:pt>
                <c:pt idx="1493">
                  <c:v>24364.895702337624</c:v>
                </c:pt>
                <c:pt idx="1494">
                  <c:v>24237.21741946731</c:v>
                </c:pt>
                <c:pt idx="1495">
                  <c:v>24539.153691770269</c:v>
                </c:pt>
                <c:pt idx="1496">
                  <c:v>24523.104231361263</c:v>
                </c:pt>
                <c:pt idx="1497">
                  <c:v>24234.764806657367</c:v>
                </c:pt>
                <c:pt idx="1498">
                  <c:v>24389.536921919571</c:v>
                </c:pt>
                <c:pt idx="1499">
                  <c:v>24508.78478465473</c:v>
                </c:pt>
                <c:pt idx="1500">
                  <c:v>24802.205567371268</c:v>
                </c:pt>
                <c:pt idx="1501">
                  <c:v>25002.600488587173</c:v>
                </c:pt>
                <c:pt idx="1502">
                  <c:v>25032.194507163364</c:v>
                </c:pt>
                <c:pt idx="1503">
                  <c:v>25046.568334694595</c:v>
                </c:pt>
                <c:pt idx="1504">
                  <c:v>25147.174539475651</c:v>
                </c:pt>
                <c:pt idx="1505">
                  <c:v>25264.681879530843</c:v>
                </c:pt>
                <c:pt idx="1506">
                  <c:v>25312.861068643742</c:v>
                </c:pt>
                <c:pt idx="1507">
                  <c:v>25132.795181052796</c:v>
                </c:pt>
                <c:pt idx="1508">
                  <c:v>25005.15075485234</c:v>
                </c:pt>
                <c:pt idx="1509">
                  <c:v>25195.341201483938</c:v>
                </c:pt>
                <c:pt idx="1510">
                  <c:v>25380.447312206419</c:v>
                </c:pt>
                <c:pt idx="1511">
                  <c:v>25526.660555393013</c:v>
                </c:pt>
                <c:pt idx="1512">
                  <c:v>25537.632304704486</c:v>
                </c:pt>
                <c:pt idx="1513">
                  <c:v>25748.063214306905</c:v>
                </c:pt>
                <c:pt idx="1514">
                  <c:v>26022.710667385451</c:v>
                </c:pt>
                <c:pt idx="1515">
                  <c:v>26202.687037866443</c:v>
                </c:pt>
                <c:pt idx="1516">
                  <c:v>26299.833007965346</c:v>
                </c:pt>
                <c:pt idx="1517">
                  <c:v>26440.915319373289</c:v>
                </c:pt>
                <c:pt idx="1518">
                  <c:v>26693.531759549129</c:v>
                </c:pt>
                <c:pt idx="1519">
                  <c:v>26702.771375556869</c:v>
                </c:pt>
                <c:pt idx="1520">
                  <c:v>26931.702780193154</c:v>
                </c:pt>
                <c:pt idx="1521">
                  <c:v>26386.651287747387</c:v>
                </c:pt>
                <c:pt idx="1522">
                  <c:v>25699.691430057945</c:v>
                </c:pt>
                <c:pt idx="1523">
                  <c:v>25333.834546529273</c:v>
                </c:pt>
                <c:pt idx="1524">
                  <c:v>25782.443114332189</c:v>
                </c:pt>
                <c:pt idx="1525">
                  <c:v>26225.952689815585</c:v>
                </c:pt>
                <c:pt idx="1526">
                  <c:v>26067.935395172201</c:v>
                </c:pt>
                <c:pt idx="1527">
                  <c:v>26026.507124208714</c:v>
                </c:pt>
                <c:pt idx="1528">
                  <c:v>26246.951701900784</c:v>
                </c:pt>
                <c:pt idx="1529">
                  <c:v>26538.337413055549</c:v>
                </c:pt>
                <c:pt idx="1530">
                  <c:v>26464.799294799999</c:v>
                </c:pt>
                <c:pt idx="1531">
                  <c:v>26119.286496563909</c:v>
                </c:pt>
                <c:pt idx="1532">
                  <c:v>26108.269948916837</c:v>
                </c:pt>
                <c:pt idx="1533">
                  <c:v>25935.090947481174</c:v>
                </c:pt>
                <c:pt idx="1534">
                  <c:v>25876.78531438456</c:v>
                </c:pt>
                <c:pt idx="1535">
                  <c:v>25553.297212480316</c:v>
                </c:pt>
                <c:pt idx="1536">
                  <c:v>25714.581936756134</c:v>
                </c:pt>
                <c:pt idx="1537">
                  <c:v>25809.985921066786</c:v>
                </c:pt>
                <c:pt idx="1538">
                  <c:v>25554.089310672975</c:v>
                </c:pt>
                <c:pt idx="1539">
                  <c:v>25124.25778917157</c:v>
                </c:pt>
                <c:pt idx="1540">
                  <c:v>25283.846217462433</c:v>
                </c:pt>
                <c:pt idx="1541">
                  <c:v>25516.039794473156</c:v>
                </c:pt>
                <c:pt idx="1542">
                  <c:v>26082.577504416808</c:v>
                </c:pt>
                <c:pt idx="1543">
                  <c:v>26208.344977772613</c:v>
                </c:pt>
                <c:pt idx="1544">
                  <c:v>26177.066648141488</c:v>
                </c:pt>
                <c:pt idx="1545">
                  <c:v>26466.60847792327</c:v>
                </c:pt>
                <c:pt idx="1546">
                  <c:v>26563.64642753626</c:v>
                </c:pt>
                <c:pt idx="1547">
                  <c:v>26540.801190849645</c:v>
                </c:pt>
                <c:pt idx="1548">
                  <c:v>26482.502196933718</c:v>
                </c:pt>
                <c:pt idx="1549">
                  <c:v>26214.859266433174</c:v>
                </c:pt>
                <c:pt idx="1550">
                  <c:v>25918.534516545984</c:v>
                </c:pt>
                <c:pt idx="1551">
                  <c:v>26042.585151898489</c:v>
                </c:pt>
                <c:pt idx="1552">
                  <c:v>26186.884816741476</c:v>
                </c:pt>
                <c:pt idx="1553">
                  <c:v>25988.498433262241</c:v>
                </c:pt>
                <c:pt idx="1554">
                  <c:v>25690.533260555036</c:v>
                </c:pt>
                <c:pt idx="1555">
                  <c:v>25958.050078024746</c:v>
                </c:pt>
                <c:pt idx="1556">
                  <c:v>26026.377971597118</c:v>
                </c:pt>
                <c:pt idx="1557">
                  <c:v>26096.389064974785</c:v>
                </c:pt>
                <c:pt idx="1558">
                  <c:v>25725.885934452162</c:v>
                </c:pt>
                <c:pt idx="1559">
                  <c:v>25822.905841988148</c:v>
                </c:pt>
                <c:pt idx="1560">
                  <c:v>26222.010563877746</c:v>
                </c:pt>
                <c:pt idx="1561">
                  <c:v>26475.954485889597</c:v>
                </c:pt>
                <c:pt idx="1562">
                  <c:v>26549.31359876394</c:v>
                </c:pt>
                <c:pt idx="1563">
                  <c:v>26595.667865695206</c:v>
                </c:pt>
                <c:pt idx="1564">
                  <c:v>26579.583871838087</c:v>
                </c:pt>
                <c:pt idx="1565">
                  <c:v>26477.444636864151</c:v>
                </c:pt>
                <c:pt idx="1566">
                  <c:v>26690.841343819688</c:v>
                </c:pt>
                <c:pt idx="1567">
                  <c:v>26737.184470971046</c:v>
                </c:pt>
                <c:pt idx="1568">
                  <c:v>26169.380748443396</c:v>
                </c:pt>
                <c:pt idx="1569">
                  <c:v>26072.33051173955</c:v>
                </c:pt>
                <c:pt idx="1570">
                  <c:v>25836.945203259056</c:v>
                </c:pt>
                <c:pt idx="1571">
                  <c:v>26171.793738287695</c:v>
                </c:pt>
                <c:pt idx="1572">
                  <c:v>26332.860953012387</c:v>
                </c:pt>
                <c:pt idx="1573">
                  <c:v>26362.337347272103</c:v>
                </c:pt>
                <c:pt idx="1574">
                  <c:v>26423.862172793208</c:v>
                </c:pt>
                <c:pt idx="1575">
                  <c:v>26306.581074305403</c:v>
                </c:pt>
                <c:pt idx="1576">
                  <c:v>26447.380900358228</c:v>
                </c:pt>
                <c:pt idx="1577">
                  <c:v>26768.647611204531</c:v>
                </c:pt>
                <c:pt idx="1578">
                  <c:v>26867.256401628514</c:v>
                </c:pt>
                <c:pt idx="1579">
                  <c:v>26842.738012286743</c:v>
                </c:pt>
                <c:pt idx="1580">
                  <c:v>26691.731843293801</c:v>
                </c:pt>
                <c:pt idx="1581">
                  <c:v>26186.577541907198</c:v>
                </c:pt>
                <c:pt idx="1582">
                  <c:v>26359.394514800286</c:v>
                </c:pt>
                <c:pt idx="1583">
                  <c:v>26080.25704953272</c:v>
                </c:pt>
                <c:pt idx="1584">
                  <c:v>25983.258474847778</c:v>
                </c:pt>
                <c:pt idx="1585">
                  <c:v>25742.936101529154</c:v>
                </c:pt>
                <c:pt idx="1586">
                  <c:v>26020.287769655333</c:v>
                </c:pt>
                <c:pt idx="1587">
                  <c:v>26265.584415265428</c:v>
                </c:pt>
                <c:pt idx="1588">
                  <c:v>26234.349229162308</c:v>
                </c:pt>
                <c:pt idx="1589">
                  <c:v>25924.924114888556</c:v>
                </c:pt>
                <c:pt idx="1590">
                  <c:v>25775.685656962894</c:v>
                </c:pt>
                <c:pt idx="1591">
                  <c:v>25435.950857540349</c:v>
                </c:pt>
                <c:pt idx="1592">
                  <c:v>24625.889796307609</c:v>
                </c:pt>
                <c:pt idx="1593">
                  <c:v>24137.86843337489</c:v>
                </c:pt>
                <c:pt idx="1594">
                  <c:v>24614.113883980743</c:v>
                </c:pt>
                <c:pt idx="1595">
                  <c:v>24604.855309522918</c:v>
                </c:pt>
                <c:pt idx="1596">
                  <c:v>24708.533229925106</c:v>
                </c:pt>
                <c:pt idx="1597">
                  <c:v>24714.442022397932</c:v>
                </c:pt>
                <c:pt idx="1598">
                  <c:v>25013.626860414257</c:v>
                </c:pt>
                <c:pt idx="1599">
                  <c:v>24980.759771676905</c:v>
                </c:pt>
                <c:pt idx="1600">
                  <c:v>24845.086456811838</c:v>
                </c:pt>
                <c:pt idx="1601">
                  <c:v>24925.144110501053</c:v>
                </c:pt>
                <c:pt idx="1602">
                  <c:v>25027.104854776673</c:v>
                </c:pt>
                <c:pt idx="1603">
                  <c:v>25076.817089873191</c:v>
                </c:pt>
                <c:pt idx="1604">
                  <c:v>24619.293774833106</c:v>
                </c:pt>
                <c:pt idx="1605">
                  <c:v>24542.633915201186</c:v>
                </c:pt>
                <c:pt idx="1606">
                  <c:v>24637.853471247883</c:v>
                </c:pt>
                <c:pt idx="1607">
                  <c:v>24421.344328017592</c:v>
                </c:pt>
                <c:pt idx="1608">
                  <c:v>24257.082590277747</c:v>
                </c:pt>
                <c:pt idx="1609">
                  <c:v>23998.479187258323</c:v>
                </c:pt>
                <c:pt idx="1610">
                  <c:v>24097.073693407125</c:v>
                </c:pt>
                <c:pt idx="1611">
                  <c:v>24370.876221583472</c:v>
                </c:pt>
                <c:pt idx="1612">
                  <c:v>24494.722018863195</c:v>
                </c:pt>
                <c:pt idx="1613">
                  <c:v>24692.683785871177</c:v>
                </c:pt>
                <c:pt idx="1614">
                  <c:v>24366.72550745109</c:v>
                </c:pt>
                <c:pt idx="1615">
                  <c:v>24237.879338884195</c:v>
                </c:pt>
                <c:pt idx="1616">
                  <c:v>23871.531190453763</c:v>
                </c:pt>
                <c:pt idx="1617">
                  <c:v>23683.75592073748</c:v>
                </c:pt>
                <c:pt idx="1618">
                  <c:v>23539.786645480963</c:v>
                </c:pt>
                <c:pt idx="1619">
                  <c:v>23646.787889826141</c:v>
                </c:pt>
                <c:pt idx="1620">
                  <c:v>23647.674524068854</c:v>
                </c:pt>
                <c:pt idx="1621">
                  <c:v>23641.824322215798</c:v>
                </c:pt>
                <c:pt idx="1622">
                  <c:v>24181.632778534218</c:v>
                </c:pt>
                <c:pt idx="1623">
                  <c:v>24189.237503171244</c:v>
                </c:pt>
                <c:pt idx="1624">
                  <c:v>24513.437110003728</c:v>
                </c:pt>
                <c:pt idx="1625">
                  <c:v>24968.964012250151</c:v>
                </c:pt>
                <c:pt idx="1626">
                  <c:v>24878.874766241475</c:v>
                </c:pt>
                <c:pt idx="1627">
                  <c:v>24840.990911223413</c:v>
                </c:pt>
                <c:pt idx="1628">
                  <c:v>24900.769551044275</c:v>
                </c:pt>
                <c:pt idx="1629">
                  <c:v>24839.315153375632</c:v>
                </c:pt>
                <c:pt idx="1630">
                  <c:v>24777.864878099004</c:v>
                </c:pt>
                <c:pt idx="1631">
                  <c:v>24689.480773122523</c:v>
                </c:pt>
                <c:pt idx="1632">
                  <c:v>24830.067453292726</c:v>
                </c:pt>
                <c:pt idx="1633">
                  <c:v>24921.822900864434</c:v>
                </c:pt>
                <c:pt idx="1634">
                  <c:v>24863.744916986867</c:v>
                </c:pt>
                <c:pt idx="1635">
                  <c:v>24862.906258924191</c:v>
                </c:pt>
                <c:pt idx="1636">
                  <c:v>24964.751263665119</c:v>
                </c:pt>
                <c:pt idx="1637">
                  <c:v>24943.709817942181</c:v>
                </c:pt>
                <c:pt idx="1638">
                  <c:v>24897.421390305437</c:v>
                </c:pt>
                <c:pt idx="1639">
                  <c:v>24692.918265595323</c:v>
                </c:pt>
                <c:pt idx="1640">
                  <c:v>24557.436507076101</c:v>
                </c:pt>
                <c:pt idx="1641">
                  <c:v>24684.520261890411</c:v>
                </c:pt>
                <c:pt idx="1642">
                  <c:v>24656.759693544362</c:v>
                </c:pt>
                <c:pt idx="1643">
                  <c:v>24740.075036761456</c:v>
                </c:pt>
                <c:pt idx="1644">
                  <c:v>24592.829657769733</c:v>
                </c:pt>
                <c:pt idx="1645">
                  <c:v>24753.551502655784</c:v>
                </c:pt>
                <c:pt idx="1646">
                  <c:v>24983.256096163484</c:v>
                </c:pt>
                <c:pt idx="1647">
                  <c:v>24805.728427506088</c:v>
                </c:pt>
                <c:pt idx="1648">
                  <c:v>24835.179551046622</c:v>
                </c:pt>
                <c:pt idx="1649">
                  <c:v>25061.492888977358</c:v>
                </c:pt>
                <c:pt idx="1650">
                  <c:v>25070.742824847814</c:v>
                </c:pt>
                <c:pt idx="1651">
                  <c:v>25090.087031964591</c:v>
                </c:pt>
                <c:pt idx="1652">
                  <c:v>25153.173100857523</c:v>
                </c:pt>
                <c:pt idx="1653">
                  <c:v>25172.513167876252</c:v>
                </c:pt>
                <c:pt idx="1654">
                  <c:v>25301.202524064895</c:v>
                </c:pt>
                <c:pt idx="1655">
                  <c:v>25286.891024038719</c:v>
                </c:pt>
                <c:pt idx="1656">
                  <c:v>25111.088873758807</c:v>
                </c:pt>
                <c:pt idx="1657">
                  <c:v>24930.252154799589</c:v>
                </c:pt>
                <c:pt idx="1658">
                  <c:v>25188.453074626024</c:v>
                </c:pt>
                <c:pt idx="1659">
                  <c:v>24883.155383537549</c:v>
                </c:pt>
                <c:pt idx="1660">
                  <c:v>24746.076001399815</c:v>
                </c:pt>
                <c:pt idx="1661">
                  <c:v>24841.110702125105</c:v>
                </c:pt>
                <c:pt idx="1662">
                  <c:v>24697.314485941879</c:v>
                </c:pt>
                <c:pt idx="1663">
                  <c:v>24563.618803239104</c:v>
                </c:pt>
                <c:pt idx="1664">
                  <c:v>24155.807127961391</c:v>
                </c:pt>
                <c:pt idx="1665">
                  <c:v>24252.530417077814</c:v>
                </c:pt>
                <c:pt idx="1666">
                  <c:v>24414.830906125859</c:v>
                </c:pt>
                <c:pt idx="1667">
                  <c:v>24445.957371904737</c:v>
                </c:pt>
                <c:pt idx="1668">
                  <c:v>24510.712138493654</c:v>
                </c:pt>
                <c:pt idx="1669">
                  <c:v>24637.676711773442</c:v>
                </c:pt>
                <c:pt idx="1670">
                  <c:v>24860.472991022427</c:v>
                </c:pt>
                <c:pt idx="1671">
                  <c:v>24886.536077831759</c:v>
                </c:pt>
                <c:pt idx="1672">
                  <c:v>24833.576490337753</c:v>
                </c:pt>
                <c:pt idx="1673">
                  <c:v>24720.095858536501</c:v>
                </c:pt>
                <c:pt idx="1674">
                  <c:v>24798.277586132419</c:v>
                </c:pt>
                <c:pt idx="1675">
                  <c:v>25007.581784267346</c:v>
                </c:pt>
                <c:pt idx="1676">
                  <c:v>24973.11689545128</c:v>
                </c:pt>
                <c:pt idx="1677">
                  <c:v>24874.775842012066</c:v>
                </c:pt>
                <c:pt idx="1678">
                  <c:v>25038.670426722303</c:v>
                </c:pt>
                <c:pt idx="1679">
                  <c:v>25024.378676972974</c:v>
                </c:pt>
                <c:pt idx="1680">
                  <c:v>25000.002809904909</c:v>
                </c:pt>
                <c:pt idx="1681">
                  <c:v>25081.518042979518</c:v>
                </c:pt>
                <c:pt idx="1682">
                  <c:v>25131.093907738195</c:v>
                </c:pt>
                <c:pt idx="1683">
                  <c:v>25163.859679296958</c:v>
                </c:pt>
                <c:pt idx="1684">
                  <c:v>25173.094592837573</c:v>
                </c:pt>
                <c:pt idx="1685">
                  <c:v>25190.731650339279</c:v>
                </c:pt>
                <c:pt idx="1686">
                  <c:v>25152.910909172493</c:v>
                </c:pt>
                <c:pt idx="1687">
                  <c:v>25049.555311133459</c:v>
                </c:pt>
                <c:pt idx="1688">
                  <c:v>25223.470817155856</c:v>
                </c:pt>
                <c:pt idx="1689">
                  <c:v>25372.169615963572</c:v>
                </c:pt>
                <c:pt idx="1690">
                  <c:v>25295.701382647261</c:v>
                </c:pt>
                <c:pt idx="1691">
                  <c:v>25153.709734422351</c:v>
                </c:pt>
                <c:pt idx="1692">
                  <c:v>25204.946326978443</c:v>
                </c:pt>
                <c:pt idx="1693">
                  <c:v>25136.891930496724</c:v>
                </c:pt>
                <c:pt idx="1694">
                  <c:v>25089.002689401656</c:v>
                </c:pt>
                <c:pt idx="1695">
                  <c:v>25007.516810411507</c:v>
                </c:pt>
                <c:pt idx="1696">
                  <c:v>25053.711491177048</c:v>
                </c:pt>
                <c:pt idx="1697">
                  <c:v>25002.470063386467</c:v>
                </c:pt>
                <c:pt idx="1698">
                  <c:v>24853.802393559046</c:v>
                </c:pt>
                <c:pt idx="1699">
                  <c:v>24721.942403739933</c:v>
                </c:pt>
                <c:pt idx="1700">
                  <c:v>24815.172176925844</c:v>
                </c:pt>
                <c:pt idx="1701">
                  <c:v>24710.196760385657</c:v>
                </c:pt>
                <c:pt idx="1702">
                  <c:v>24711.042876194999</c:v>
                </c:pt>
                <c:pt idx="1703">
                  <c:v>24767.313661448519</c:v>
                </c:pt>
                <c:pt idx="1704">
                  <c:v>24675.786255097162</c:v>
                </c:pt>
                <c:pt idx="1705">
                  <c:v>24622.891773028678</c:v>
                </c:pt>
                <c:pt idx="1706">
                  <c:v>24627.099342603688</c:v>
                </c:pt>
                <c:pt idx="1707">
                  <c:v>24831.144637980386</c:v>
                </c:pt>
                <c:pt idx="1708">
                  <c:v>24716.117735147884</c:v>
                </c:pt>
                <c:pt idx="1709">
                  <c:v>24792.527171990077</c:v>
                </c:pt>
                <c:pt idx="1710">
                  <c:v>24685.904989134891</c:v>
                </c:pt>
                <c:pt idx="1711">
                  <c:v>24733.76578935315</c:v>
                </c:pt>
                <c:pt idx="1712">
                  <c:v>24776.586251134209</c:v>
                </c:pt>
                <c:pt idx="1713">
                  <c:v>24646.469707485536</c:v>
                </c:pt>
                <c:pt idx="1714">
                  <c:v>24607.023337055325</c:v>
                </c:pt>
                <c:pt idx="1715">
                  <c:v>24517.21385835436</c:v>
                </c:pt>
                <c:pt idx="1716">
                  <c:v>24502.95647861834</c:v>
                </c:pt>
                <c:pt idx="1717">
                  <c:v>24428.265226711588</c:v>
                </c:pt>
                <c:pt idx="1718">
                  <c:v>24576.844473856545</c:v>
                </c:pt>
                <c:pt idx="1719">
                  <c:v>24582.730019177779</c:v>
                </c:pt>
                <c:pt idx="1720">
                  <c:v>24645.686687571579</c:v>
                </c:pt>
                <c:pt idx="1721">
                  <c:v>24641.498347708603</c:v>
                </c:pt>
                <c:pt idx="1722">
                  <c:v>24696.056426945826</c:v>
                </c:pt>
                <c:pt idx="1723">
                  <c:v>24732.148342902594</c:v>
                </c:pt>
                <c:pt idx="1724">
                  <c:v>24816.909913887954</c:v>
                </c:pt>
                <c:pt idx="1725">
                  <c:v>24764.045770768374</c:v>
                </c:pt>
                <c:pt idx="1726">
                  <c:v>24675.942219943474</c:v>
                </c:pt>
                <c:pt idx="1727">
                  <c:v>24675.109896495578</c:v>
                </c:pt>
                <c:pt idx="1728">
                  <c:v>24650.783889305512</c:v>
                </c:pt>
                <c:pt idx="1729">
                  <c:v>24656.66467691345</c:v>
                </c:pt>
                <c:pt idx="1730">
                  <c:v>24622.272823113624</c:v>
                </c:pt>
                <c:pt idx="1731">
                  <c:v>24789.237545210239</c:v>
                </c:pt>
                <c:pt idx="1732">
                  <c:v>24790.079296431199</c:v>
                </c:pt>
                <c:pt idx="1733">
                  <c:v>24698.639787621949</c:v>
                </c:pt>
                <c:pt idx="1734">
                  <c:v>24634.050954275423</c:v>
                </c:pt>
                <c:pt idx="1735">
                  <c:v>24633.220043826568</c:v>
                </c:pt>
                <c:pt idx="1736">
                  <c:v>24649.16585557038</c:v>
                </c:pt>
                <c:pt idx="1737">
                  <c:v>24693.62998270386</c:v>
                </c:pt>
                <c:pt idx="1738">
                  <c:v>24709.57262649187</c:v>
                </c:pt>
                <c:pt idx="1739">
                  <c:v>24728.86916675141</c:v>
                </c:pt>
                <c:pt idx="1740">
                  <c:v>24763.261367423551</c:v>
                </c:pt>
                <c:pt idx="1741">
                  <c:v>24811.070315963607</c:v>
                </c:pt>
                <c:pt idx="1742">
                  <c:v>24848.812032329592</c:v>
                </c:pt>
                <c:pt idx="1743">
                  <c:v>24822.814770261597</c:v>
                </c:pt>
                <c:pt idx="1744">
                  <c:v>24837.072447707131</c:v>
                </c:pt>
                <c:pt idx="1745">
                  <c:v>24839.58901066265</c:v>
                </c:pt>
                <c:pt idx="1746">
                  <c:v>24895.7727072085</c:v>
                </c:pt>
                <c:pt idx="1747">
                  <c:v>24879.839539785458</c:v>
                </c:pt>
                <c:pt idx="1748">
                  <c:v>24884.031312063704</c:v>
                </c:pt>
                <c:pt idx="1749">
                  <c:v>24945.238546902361</c:v>
                </c:pt>
                <c:pt idx="1750">
                  <c:v>24989.672848621933</c:v>
                </c:pt>
                <c:pt idx="1751">
                  <c:v>25099.500170998526</c:v>
                </c:pt>
                <c:pt idx="1752">
                  <c:v>25153.986816645174</c:v>
                </c:pt>
                <c:pt idx="1753">
                  <c:v>25181.642419862528</c:v>
                </c:pt>
                <c:pt idx="1754">
                  <c:v>25283.068835565166</c:v>
                </c:pt>
                <c:pt idx="1755">
                  <c:v>25418.020315847109</c:v>
                </c:pt>
                <c:pt idx="1756">
                  <c:v>25437.281439910217</c:v>
                </c:pt>
                <c:pt idx="1757">
                  <c:v>25391.158386684121</c:v>
                </c:pt>
                <c:pt idx="1758">
                  <c:v>25375.214098825923</c:v>
                </c:pt>
                <c:pt idx="1759">
                  <c:v>25374.358188826558</c:v>
                </c:pt>
                <c:pt idx="1760">
                  <c:v>25467.375866432347</c:v>
                </c:pt>
                <c:pt idx="1761">
                  <c:v>25583.854852847035</c:v>
                </c:pt>
                <c:pt idx="1762">
                  <c:v>25604.782517501539</c:v>
                </c:pt>
                <c:pt idx="1763">
                  <c:v>25652.527052981808</c:v>
                </c:pt>
                <c:pt idx="1764">
                  <c:v>25603.05523676892</c:v>
                </c:pt>
                <c:pt idx="1765">
                  <c:v>25742.978276889342</c:v>
                </c:pt>
                <c:pt idx="1766">
                  <c:v>25790.713241444693</c:v>
                </c:pt>
                <c:pt idx="1767">
                  <c:v>25836.769040861313</c:v>
                </c:pt>
                <c:pt idx="1768">
                  <c:v>25814.111352672735</c:v>
                </c:pt>
                <c:pt idx="1769">
                  <c:v>25717.719712404683</c:v>
                </c:pt>
                <c:pt idx="1770">
                  <c:v>25669.931277984339</c:v>
                </c:pt>
                <c:pt idx="1771">
                  <c:v>25692.525120181584</c:v>
                </c:pt>
                <c:pt idx="1772">
                  <c:v>26105.540572364142</c:v>
                </c:pt>
                <c:pt idx="1773">
                  <c:v>25846.620667095296</c:v>
                </c:pt>
                <c:pt idx="1774">
                  <c:v>26035.082976494527</c:v>
                </c:pt>
                <c:pt idx="1775">
                  <c:v>26198.400582981678</c:v>
                </c:pt>
                <c:pt idx="1776">
                  <c:v>26246.103823501504</c:v>
                </c:pt>
                <c:pt idx="1777">
                  <c:v>26126.26836772696</c:v>
                </c:pt>
                <c:pt idx="1778">
                  <c:v>26006.440984496043</c:v>
                </c:pt>
                <c:pt idx="1779">
                  <c:v>25958.657035653829</c:v>
                </c:pt>
                <c:pt idx="1780">
                  <c:v>25791.938193157963</c:v>
                </c:pt>
                <c:pt idx="1781">
                  <c:v>25816.19513956246</c:v>
                </c:pt>
                <c:pt idx="1782">
                  <c:v>25909.128334427583</c:v>
                </c:pt>
                <c:pt idx="1783">
                  <c:v>26052.305684925013</c:v>
                </c:pt>
                <c:pt idx="1784">
                  <c:v>25932.504877651183</c:v>
                </c:pt>
                <c:pt idx="1785">
                  <c:v>25884.732919187936</c:v>
                </c:pt>
                <c:pt idx="1786">
                  <c:v>25766.620657438194</c:v>
                </c:pt>
                <c:pt idx="1787">
                  <c:v>25765.751545233477</c:v>
                </c:pt>
                <c:pt idx="1788">
                  <c:v>25811.774957843994</c:v>
                </c:pt>
                <c:pt idx="1789">
                  <c:v>25834.349780918561</c:v>
                </c:pt>
                <c:pt idx="1790">
                  <c:v>25786.589047720488</c:v>
                </c:pt>
                <c:pt idx="1791">
                  <c:v>25881.169328588327</c:v>
                </c:pt>
                <c:pt idx="1792">
                  <c:v>26019.280375301329</c:v>
                </c:pt>
                <c:pt idx="1793">
                  <c:v>26241.104606467183</c:v>
                </c:pt>
                <c:pt idx="1794">
                  <c:v>26116.314325162683</c:v>
                </c:pt>
                <c:pt idx="1795">
                  <c:v>26115.433417735047</c:v>
                </c:pt>
                <c:pt idx="1796">
                  <c:v>26045.907023279495</c:v>
                </c:pt>
                <c:pt idx="1797">
                  <c:v>26061.77073343661</c:v>
                </c:pt>
                <c:pt idx="1798">
                  <c:v>26055.869162259118</c:v>
                </c:pt>
                <c:pt idx="1799">
                  <c:v>26140.369972869692</c:v>
                </c:pt>
                <c:pt idx="1800">
                  <c:v>26122.747703306133</c:v>
                </c:pt>
                <c:pt idx="1801">
                  <c:v>26071.646621744148</c:v>
                </c:pt>
                <c:pt idx="1802">
                  <c:v>25975.352527068648</c:v>
                </c:pt>
                <c:pt idx="1803">
                  <c:v>25910.868731823295</c:v>
                </c:pt>
                <c:pt idx="1804">
                  <c:v>26035.531908816582</c:v>
                </c:pt>
                <c:pt idx="1805">
                  <c:v>26001.178275329516</c:v>
                </c:pt>
                <c:pt idx="1806">
                  <c:v>25966.826931181899</c:v>
                </c:pt>
                <c:pt idx="1807">
                  <c:v>25964.277406501405</c:v>
                </c:pt>
                <c:pt idx="1808">
                  <c:v>26052.102587890033</c:v>
                </c:pt>
                <c:pt idx="1809">
                  <c:v>26106.450889785407</c:v>
                </c:pt>
                <c:pt idx="1810">
                  <c:v>26195.938798902269</c:v>
                </c:pt>
                <c:pt idx="1811">
                  <c:v>26278.726915192219</c:v>
                </c:pt>
                <c:pt idx="1812">
                  <c:v>26438.484810245951</c:v>
                </c:pt>
                <c:pt idx="1813">
                  <c:v>26320.460508316388</c:v>
                </c:pt>
                <c:pt idx="1814">
                  <c:v>26297.820268304498</c:v>
                </c:pt>
                <c:pt idx="1815">
                  <c:v>26275.181526271859</c:v>
                </c:pt>
                <c:pt idx="1816">
                  <c:v>26367.991781208399</c:v>
                </c:pt>
                <c:pt idx="1817">
                  <c:v>26392.198823538278</c:v>
                </c:pt>
                <c:pt idx="1818">
                  <c:v>26341.117424130509</c:v>
                </c:pt>
                <c:pt idx="1819">
                  <c:v>26336.882968047343</c:v>
                </c:pt>
                <c:pt idx="1820">
                  <c:v>26310.900722276725</c:v>
                </c:pt>
                <c:pt idx="1821">
                  <c:v>26428.78702756868</c:v>
                </c:pt>
                <c:pt idx="1822">
                  <c:v>26498.153764775943</c:v>
                </c:pt>
                <c:pt idx="1823">
                  <c:v>26544.097191744906</c:v>
                </c:pt>
                <c:pt idx="1824">
                  <c:v>26449.530581408551</c:v>
                </c:pt>
                <c:pt idx="1825">
                  <c:v>26518.889511785161</c:v>
                </c:pt>
                <c:pt idx="1826">
                  <c:v>26564.827501391585</c:v>
                </c:pt>
                <c:pt idx="1827">
                  <c:v>26635.850346268617</c:v>
                </c:pt>
                <c:pt idx="1828">
                  <c:v>26539.620791504662</c:v>
                </c:pt>
                <c:pt idx="1829">
                  <c:v>26468.483998141648</c:v>
                </c:pt>
                <c:pt idx="1830">
                  <c:v>26253.528790052878</c:v>
                </c:pt>
                <c:pt idx="1831">
                  <c:v>26276.055535591539</c:v>
                </c:pt>
                <c:pt idx="1832">
                  <c:v>26300.252981748541</c:v>
                </c:pt>
                <c:pt idx="1833">
                  <c:v>26369.597979986997</c:v>
                </c:pt>
                <c:pt idx="1834">
                  <c:v>26455.659644984968</c:v>
                </c:pt>
                <c:pt idx="1835">
                  <c:v>26501.585548879168</c:v>
                </c:pt>
                <c:pt idx="1836">
                  <c:v>26549.180351612664</c:v>
                </c:pt>
                <c:pt idx="1837">
                  <c:v>26476.39021824647</c:v>
                </c:pt>
                <c:pt idx="1838">
                  <c:v>26617.609641314346</c:v>
                </c:pt>
                <c:pt idx="1839">
                  <c:v>26569.899874236358</c:v>
                </c:pt>
                <c:pt idx="1840">
                  <c:v>26380.090391905185</c:v>
                </c:pt>
                <c:pt idx="1841">
                  <c:v>26332.391808373297</c:v>
                </c:pt>
                <c:pt idx="1842">
                  <c:v>26261.29281678547</c:v>
                </c:pt>
                <c:pt idx="1843">
                  <c:v>26071.512933386191</c:v>
                </c:pt>
                <c:pt idx="1844">
                  <c:v>26164.241585091844</c:v>
                </c:pt>
                <c:pt idx="1845">
                  <c:v>26307.109446064558</c:v>
                </c:pt>
                <c:pt idx="1846">
                  <c:v>26169.16238045062</c:v>
                </c:pt>
                <c:pt idx="1847">
                  <c:v>26146.551446792168</c:v>
                </c:pt>
                <c:pt idx="1848">
                  <c:v>26260.992457957444</c:v>
                </c:pt>
                <c:pt idx="1849">
                  <c:v>26236.708599208687</c:v>
                </c:pt>
                <c:pt idx="1850">
                  <c:v>26170.645489875169</c:v>
                </c:pt>
                <c:pt idx="1851">
                  <c:v>26261.677532859143</c:v>
                </c:pt>
                <c:pt idx="1852">
                  <c:v>26107.048525805811</c:v>
                </c:pt>
                <c:pt idx="1853">
                  <c:v>26082.773020887456</c:v>
                </c:pt>
                <c:pt idx="1854">
                  <c:v>26260.691163529144</c:v>
                </c:pt>
                <c:pt idx="1855">
                  <c:v>26278.185864919182</c:v>
                </c:pt>
                <c:pt idx="1856">
                  <c:v>26374.211482034607</c:v>
                </c:pt>
                <c:pt idx="1857">
                  <c:v>26428.459600047627</c:v>
                </c:pt>
                <c:pt idx="1858">
                  <c:v>26405.84797331729</c:v>
                </c:pt>
                <c:pt idx="1859">
                  <c:v>26401.615844894517</c:v>
                </c:pt>
                <c:pt idx="1860">
                  <c:v>26435.809407901445</c:v>
                </c:pt>
                <c:pt idx="1861">
                  <c:v>26339.6926773265</c:v>
                </c:pt>
                <c:pt idx="1862">
                  <c:v>26081.538257490301</c:v>
                </c:pt>
                <c:pt idx="1863">
                  <c:v>26122.421057903692</c:v>
                </c:pt>
                <c:pt idx="1864">
                  <c:v>26091.471932022661</c:v>
                </c:pt>
                <c:pt idx="1865">
                  <c:v>26144.044301830254</c:v>
                </c:pt>
                <c:pt idx="1866">
                  <c:v>26168.217446577441</c:v>
                </c:pt>
                <c:pt idx="1867">
                  <c:v>26182.367274376342</c:v>
                </c:pt>
                <c:pt idx="1868">
                  <c:v>26201.526777865623</c:v>
                </c:pt>
                <c:pt idx="1869">
                  <c:v>26202.313159822526</c:v>
                </c:pt>
                <c:pt idx="1870">
                  <c:v>26176.377742398574</c:v>
                </c:pt>
                <c:pt idx="1871">
                  <c:v>26075.291755268099</c:v>
                </c:pt>
                <c:pt idx="1872">
                  <c:v>26069.402248493188</c:v>
                </c:pt>
                <c:pt idx="1873">
                  <c:v>26033.454225241803</c:v>
                </c:pt>
                <c:pt idx="1874">
                  <c:v>25982.479664542156</c:v>
                </c:pt>
                <c:pt idx="1875">
                  <c:v>26113.519459907071</c:v>
                </c:pt>
                <c:pt idx="1876">
                  <c:v>26277.945790847549</c:v>
                </c:pt>
                <c:pt idx="1877">
                  <c:v>26303.774842205003</c:v>
                </c:pt>
                <c:pt idx="1878">
                  <c:v>26409.74565346527</c:v>
                </c:pt>
                <c:pt idx="1879">
                  <c:v>26383.810836363584</c:v>
                </c:pt>
                <c:pt idx="1880">
                  <c:v>26344.521384041876</c:v>
                </c:pt>
                <c:pt idx="1881">
                  <c:v>26288.539673597938</c:v>
                </c:pt>
                <c:pt idx="1882">
                  <c:v>26314.363862854672</c:v>
                </c:pt>
                <c:pt idx="1883">
                  <c:v>26365.226911468937</c:v>
                </c:pt>
                <c:pt idx="1884">
                  <c:v>26345.975097351704</c:v>
                </c:pt>
                <c:pt idx="1885">
                  <c:v>26323.386026762109</c:v>
                </c:pt>
                <c:pt idx="1886">
                  <c:v>26334.182580060835</c:v>
                </c:pt>
                <c:pt idx="1887">
                  <c:v>26301.580470253324</c:v>
                </c:pt>
                <c:pt idx="1888">
                  <c:v>26310.707876710028</c:v>
                </c:pt>
                <c:pt idx="1889">
                  <c:v>26348.208275917335</c:v>
                </c:pt>
                <c:pt idx="1890">
                  <c:v>26384.0371359567</c:v>
                </c:pt>
                <c:pt idx="1891">
                  <c:v>26443.228502320038</c:v>
                </c:pt>
                <c:pt idx="1892">
                  <c:v>26417.303533785194</c:v>
                </c:pt>
                <c:pt idx="1893">
                  <c:v>26319.621342866103</c:v>
                </c:pt>
                <c:pt idx="1894">
                  <c:v>26260.327114063872</c:v>
                </c:pt>
                <c:pt idx="1895">
                  <c:v>26172.668964876244</c:v>
                </c:pt>
                <c:pt idx="1896">
                  <c:v>26120.058216660709</c:v>
                </c:pt>
                <c:pt idx="1897">
                  <c:v>26326.081949711337</c:v>
                </c:pt>
                <c:pt idx="1898">
                  <c:v>26273.469506119076</c:v>
                </c:pt>
                <c:pt idx="1899">
                  <c:v>26220.860585261773</c:v>
                </c:pt>
                <c:pt idx="1900">
                  <c:v>26261.686606717263</c:v>
                </c:pt>
                <c:pt idx="1901">
                  <c:v>26280.821140137537</c:v>
                </c:pt>
                <c:pt idx="1902">
                  <c:v>26338.325386586173</c:v>
                </c:pt>
                <c:pt idx="1903">
                  <c:v>26322.42274389014</c:v>
                </c:pt>
                <c:pt idx="1904">
                  <c:v>26373.248877995753</c:v>
                </c:pt>
                <c:pt idx="1905">
                  <c:v>26364.018618205198</c:v>
                </c:pt>
                <c:pt idx="1906">
                  <c:v>26398.159054564079</c:v>
                </c:pt>
                <c:pt idx="1907">
                  <c:v>26412.28086285563</c:v>
                </c:pt>
                <c:pt idx="1908">
                  <c:v>26523.143860513777</c:v>
                </c:pt>
                <c:pt idx="1909">
                  <c:v>26498.898456290364</c:v>
                </c:pt>
                <c:pt idx="1910">
                  <c:v>26498.00464423926</c:v>
                </c:pt>
                <c:pt idx="1911">
                  <c:v>26503.782061894544</c:v>
                </c:pt>
                <c:pt idx="1912">
                  <c:v>26539.578445385556</c:v>
                </c:pt>
                <c:pt idx="1913">
                  <c:v>26463.637324906784</c:v>
                </c:pt>
                <c:pt idx="1914">
                  <c:v>26489.426799213281</c:v>
                </c:pt>
                <c:pt idx="1915">
                  <c:v>26551.901151676986</c:v>
                </c:pt>
                <c:pt idx="1916">
                  <c:v>26576.018333176449</c:v>
                </c:pt>
                <c:pt idx="1917">
                  <c:v>26643.487884953156</c:v>
                </c:pt>
                <c:pt idx="1918">
                  <c:v>26744.300990169068</c:v>
                </c:pt>
                <c:pt idx="1919">
                  <c:v>26665.033430169125</c:v>
                </c:pt>
                <c:pt idx="1920">
                  <c:v>26624.118957626404</c:v>
                </c:pt>
                <c:pt idx="1921">
                  <c:v>26633.224348115375</c:v>
                </c:pt>
                <c:pt idx="1922">
                  <c:v>26647.330638666179</c:v>
                </c:pt>
                <c:pt idx="1923">
                  <c:v>26739.790836225588</c:v>
                </c:pt>
                <c:pt idx="1924">
                  <c:v>26723.88527554911</c:v>
                </c:pt>
                <c:pt idx="1925">
                  <c:v>26762.992186466076</c:v>
                </c:pt>
                <c:pt idx="1926">
                  <c:v>26802.096430831312</c:v>
                </c:pt>
                <c:pt idx="1927">
                  <c:v>26776.188881293936</c:v>
                </c:pt>
                <c:pt idx="1928">
                  <c:v>26733.614605508494</c:v>
                </c:pt>
                <c:pt idx="1929">
                  <c:v>26772.715791247851</c:v>
                </c:pt>
                <c:pt idx="1930">
                  <c:v>26866.816466142187</c:v>
                </c:pt>
                <c:pt idx="1931">
                  <c:v>26800.909881740125</c:v>
                </c:pt>
                <c:pt idx="1932">
                  <c:v>26815.00545924839</c:v>
                </c:pt>
                <c:pt idx="1933">
                  <c:v>26799.101914060309</c:v>
                </c:pt>
                <c:pt idx="1934">
                  <c:v>26838.194148348004</c:v>
                </c:pt>
                <c:pt idx="1935">
                  <c:v>26800.626968715605</c:v>
                </c:pt>
                <c:pt idx="1936">
                  <c:v>26783.059031686746</c:v>
                </c:pt>
                <c:pt idx="1937">
                  <c:v>26878.803269013348</c:v>
                </c:pt>
                <c:pt idx="1938">
                  <c:v>26934.550248263815</c:v>
                </c:pt>
                <c:pt idx="1939">
                  <c:v>26938.640420899977</c:v>
                </c:pt>
                <c:pt idx="1940">
                  <c:v>26896.077520312632</c:v>
                </c:pt>
                <c:pt idx="1941">
                  <c:v>26808.532385866631</c:v>
                </c:pt>
                <c:pt idx="1942">
                  <c:v>26849.279569105882</c:v>
                </c:pt>
                <c:pt idx="1943">
                  <c:v>26974.990049791661</c:v>
                </c:pt>
                <c:pt idx="1944">
                  <c:v>27057.377455682101</c:v>
                </c:pt>
                <c:pt idx="1945">
                  <c:v>27039.805910924602</c:v>
                </c:pt>
                <c:pt idx="1946">
                  <c:v>27403.711343782823</c:v>
                </c:pt>
                <c:pt idx="1947">
                  <c:v>27256.198561805482</c:v>
                </c:pt>
                <c:pt idx="1948">
                  <c:v>27373.54542223653</c:v>
                </c:pt>
                <c:pt idx="1949">
                  <c:v>27269.350852504132</c:v>
                </c:pt>
                <c:pt idx="1950">
                  <c:v>27338.386631752572</c:v>
                </c:pt>
                <c:pt idx="1951">
                  <c:v>27300.822338047885</c:v>
                </c:pt>
                <c:pt idx="1952">
                  <c:v>27324.883927871953</c:v>
                </c:pt>
                <c:pt idx="1953">
                  <c:v>27428.885013013882</c:v>
                </c:pt>
                <c:pt idx="1954">
                  <c:v>27491.244448670644</c:v>
                </c:pt>
                <c:pt idx="1955">
                  <c:v>27481.990521655967</c:v>
                </c:pt>
                <c:pt idx="1956">
                  <c:v>27602.628435415503</c:v>
                </c:pt>
                <c:pt idx="1957">
                  <c:v>27646.658239439523</c:v>
                </c:pt>
                <c:pt idx="1958">
                  <c:v>27712.332129553612</c:v>
                </c:pt>
                <c:pt idx="1959">
                  <c:v>27666.439570040442</c:v>
                </c:pt>
                <c:pt idx="1960">
                  <c:v>27690.482098449582</c:v>
                </c:pt>
                <c:pt idx="1961">
                  <c:v>27689.548094093087</c:v>
                </c:pt>
                <c:pt idx="1962">
                  <c:v>27597.042649580842</c:v>
                </c:pt>
                <c:pt idx="1963">
                  <c:v>27594.446917448317</c:v>
                </c:pt>
                <c:pt idx="1964">
                  <c:v>27478.643341676649</c:v>
                </c:pt>
                <c:pt idx="1965">
                  <c:v>27502.687986984092</c:v>
                </c:pt>
                <c:pt idx="1966">
                  <c:v>27571.678172739565</c:v>
                </c:pt>
                <c:pt idx="1967">
                  <c:v>27619.023166119576</c:v>
                </c:pt>
                <c:pt idx="1968">
                  <c:v>27639.731356387467</c:v>
                </c:pt>
                <c:pt idx="1969">
                  <c:v>27638.799063861556</c:v>
                </c:pt>
                <c:pt idx="1970">
                  <c:v>27567.95836793214</c:v>
                </c:pt>
                <c:pt idx="1971">
                  <c:v>27567.028496320523</c:v>
                </c:pt>
                <c:pt idx="1972">
                  <c:v>27541.133044321836</c:v>
                </c:pt>
                <c:pt idx="1973">
                  <c:v>27611.769748363309</c:v>
                </c:pt>
                <c:pt idx="1974">
                  <c:v>27732.329520174902</c:v>
                </c:pt>
                <c:pt idx="1975">
                  <c:v>27708.095219679744</c:v>
                </c:pt>
                <c:pt idx="1976">
                  <c:v>27772.062465888586</c:v>
                </c:pt>
                <c:pt idx="1977">
                  <c:v>27884.284092441456</c:v>
                </c:pt>
                <c:pt idx="1978">
                  <c:v>28048.083309133577</c:v>
                </c:pt>
                <c:pt idx="1979">
                  <c:v>28298.398549172205</c:v>
                </c:pt>
                <c:pt idx="1980">
                  <c:v>28109.420341452111</c:v>
                </c:pt>
                <c:pt idx="1981">
                  <c:v>28161.716047305661</c:v>
                </c:pt>
                <c:pt idx="1982">
                  <c:v>28262.258803174285</c:v>
                </c:pt>
                <c:pt idx="1983">
                  <c:v>28381.096095722776</c:v>
                </c:pt>
                <c:pt idx="1984">
                  <c:v>28238.724108521517</c:v>
                </c:pt>
                <c:pt idx="1985">
                  <c:v>28191.189528981246</c:v>
                </c:pt>
                <c:pt idx="1986">
                  <c:v>28186.911456463884</c:v>
                </c:pt>
                <c:pt idx="1987">
                  <c:v>28132.72763578275</c:v>
                </c:pt>
                <c:pt idx="1988">
                  <c:v>27920.517100782079</c:v>
                </c:pt>
                <c:pt idx="1989">
                  <c:v>27568.593561421341</c:v>
                </c:pt>
                <c:pt idx="1990">
                  <c:v>27328.139264327307</c:v>
                </c:pt>
                <c:pt idx="1991">
                  <c:v>27503.528057751006</c:v>
                </c:pt>
                <c:pt idx="1992">
                  <c:v>27376.193239621694</c:v>
                </c:pt>
                <c:pt idx="1993">
                  <c:v>27180.675996118167</c:v>
                </c:pt>
                <c:pt idx="1994">
                  <c:v>27106.581084204689</c:v>
                </c:pt>
                <c:pt idx="1995">
                  <c:v>27132.276094349494</c:v>
                </c:pt>
                <c:pt idx="1996">
                  <c:v>27167.947499680307</c:v>
                </c:pt>
                <c:pt idx="1997">
                  <c:v>27133.771712407099</c:v>
                </c:pt>
                <c:pt idx="1998">
                  <c:v>27392.271107977933</c:v>
                </c:pt>
                <c:pt idx="1999">
                  <c:v>27409.638607853791</c:v>
                </c:pt>
                <c:pt idx="2000">
                  <c:v>27558.366313392744</c:v>
                </c:pt>
                <c:pt idx="2001">
                  <c:v>27662.189816954346</c:v>
                </c:pt>
                <c:pt idx="2002">
                  <c:v>27396.888901246384</c:v>
                </c:pt>
                <c:pt idx="2003">
                  <c:v>27249.652976597401</c:v>
                </c:pt>
                <c:pt idx="2004">
                  <c:v>27067.51284242596</c:v>
                </c:pt>
                <c:pt idx="2005">
                  <c:v>27048.312114218035</c:v>
                </c:pt>
                <c:pt idx="2006">
                  <c:v>27090.623870846881</c:v>
                </c:pt>
                <c:pt idx="2007">
                  <c:v>27211.065987295755</c:v>
                </c:pt>
                <c:pt idx="2008">
                  <c:v>27017.315136766403</c:v>
                </c:pt>
                <c:pt idx="2009">
                  <c:v>26936.613576544278</c:v>
                </c:pt>
                <c:pt idx="2010">
                  <c:v>26963.963095374529</c:v>
                </c:pt>
                <c:pt idx="2011">
                  <c:v>27026.216621993775</c:v>
                </c:pt>
                <c:pt idx="2012">
                  <c:v>27166.585983618315</c:v>
                </c:pt>
                <c:pt idx="2013">
                  <c:v>27080.903918628628</c:v>
                </c:pt>
                <c:pt idx="2014">
                  <c:v>27076.666441573383</c:v>
                </c:pt>
                <c:pt idx="2015">
                  <c:v>27040.851963114055</c:v>
                </c:pt>
                <c:pt idx="2016">
                  <c:v>26986.758919325941</c:v>
                </c:pt>
                <c:pt idx="2017">
                  <c:v>27092.206960108895</c:v>
                </c:pt>
                <c:pt idx="2018">
                  <c:v>27087.969550197606</c:v>
                </c:pt>
                <c:pt idx="2019">
                  <c:v>27135.246232279613</c:v>
                </c:pt>
                <c:pt idx="2020">
                  <c:v>27132.66927539244</c:v>
                </c:pt>
                <c:pt idx="2021">
                  <c:v>27223.143443132249</c:v>
                </c:pt>
                <c:pt idx="2022">
                  <c:v>27235.517752692122</c:v>
                </c:pt>
                <c:pt idx="2023">
                  <c:v>27309.36717017704</c:v>
                </c:pt>
                <c:pt idx="2024">
                  <c:v>27280.201253479099</c:v>
                </c:pt>
                <c:pt idx="2025">
                  <c:v>27279.281087960626</c:v>
                </c:pt>
                <c:pt idx="2026">
                  <c:v>27383.025673853514</c:v>
                </c:pt>
                <c:pt idx="2027">
                  <c:v>27451.876175724254</c:v>
                </c:pt>
                <c:pt idx="2028">
                  <c:v>27414.403092450822</c:v>
                </c:pt>
                <c:pt idx="2029">
                  <c:v>27459.991354690625</c:v>
                </c:pt>
                <c:pt idx="2030">
                  <c:v>27329.497686334245</c:v>
                </c:pt>
                <c:pt idx="2031">
                  <c:v>27283.72711084842</c:v>
                </c:pt>
                <c:pt idx="2032">
                  <c:v>27289.450860765028</c:v>
                </c:pt>
                <c:pt idx="2033">
                  <c:v>27271.920857473258</c:v>
                </c:pt>
                <c:pt idx="2034">
                  <c:v>27259.374695614253</c:v>
                </c:pt>
                <c:pt idx="2035">
                  <c:v>27278.385318263856</c:v>
                </c:pt>
                <c:pt idx="2036">
                  <c:v>27270.822076020118</c:v>
                </c:pt>
                <c:pt idx="2037">
                  <c:v>27281.527326097439</c:v>
                </c:pt>
                <c:pt idx="2038">
                  <c:v>27234.108286709183</c:v>
                </c:pt>
                <c:pt idx="2039">
                  <c:v>27219.904745042229</c:v>
                </c:pt>
                <c:pt idx="2040">
                  <c:v>27245.555578434654</c:v>
                </c:pt>
                <c:pt idx="2041">
                  <c:v>27357.550878164224</c:v>
                </c:pt>
                <c:pt idx="2042">
                  <c:v>27320.098234771711</c:v>
                </c:pt>
                <c:pt idx="2043">
                  <c:v>27272.685733454047</c:v>
                </c:pt>
                <c:pt idx="2044">
                  <c:v>27243.540102607261</c:v>
                </c:pt>
                <c:pt idx="2045">
                  <c:v>27186.171642107878</c:v>
                </c:pt>
                <c:pt idx="2046">
                  <c:v>27288.188550013096</c:v>
                </c:pt>
                <c:pt idx="2047">
                  <c:v>27325.451989064342</c:v>
                </c:pt>
                <c:pt idx="2048">
                  <c:v>27254.805571621375</c:v>
                </c:pt>
                <c:pt idx="2049">
                  <c:v>27298.707784839582</c:v>
                </c:pt>
                <c:pt idx="2050">
                  <c:v>27409.007026809766</c:v>
                </c:pt>
                <c:pt idx="2051">
                  <c:v>27454.560968490216</c:v>
                </c:pt>
                <c:pt idx="2052">
                  <c:v>27342.422371313922</c:v>
                </c:pt>
                <c:pt idx="2053">
                  <c:v>27329.881278887875</c:v>
                </c:pt>
                <c:pt idx="2054">
                  <c:v>27310.701895199036</c:v>
                </c:pt>
                <c:pt idx="2055">
                  <c:v>27339.655671057026</c:v>
                </c:pt>
                <c:pt idx="2056">
                  <c:v>27381.884780860535</c:v>
                </c:pt>
                <c:pt idx="2057">
                  <c:v>27312.917226754238</c:v>
                </c:pt>
                <c:pt idx="2058">
                  <c:v>27482.929878874991</c:v>
                </c:pt>
                <c:pt idx="2059">
                  <c:v>27443.834444201872</c:v>
                </c:pt>
                <c:pt idx="2060">
                  <c:v>27481.075901178134</c:v>
                </c:pt>
                <c:pt idx="2061">
                  <c:v>27569.755753113273</c:v>
                </c:pt>
                <c:pt idx="2062">
                  <c:v>27522.364601430058</c:v>
                </c:pt>
                <c:pt idx="2063">
                  <c:v>27569.555190561172</c:v>
                </c:pt>
                <c:pt idx="2064">
                  <c:v>27329.697969262714</c:v>
                </c:pt>
                <c:pt idx="2065">
                  <c:v>27217.612355439665</c:v>
                </c:pt>
                <c:pt idx="2066">
                  <c:v>27256.512813491758</c:v>
                </c:pt>
                <c:pt idx="2067">
                  <c:v>27270.524886231022</c:v>
                </c:pt>
                <c:pt idx="2068">
                  <c:v>27266.28706134711</c:v>
                </c:pt>
                <c:pt idx="2069">
                  <c:v>27147.582844509448</c:v>
                </c:pt>
                <c:pt idx="2070">
                  <c:v>27174.868124327306</c:v>
                </c:pt>
                <c:pt idx="2071">
                  <c:v>27240.304504324205</c:v>
                </c:pt>
                <c:pt idx="2072">
                  <c:v>27270.902295513595</c:v>
                </c:pt>
                <c:pt idx="2073">
                  <c:v>27147.237673267384</c:v>
                </c:pt>
                <c:pt idx="2074">
                  <c:v>27156.273934101588</c:v>
                </c:pt>
                <c:pt idx="2075">
                  <c:v>27140.430539802586</c:v>
                </c:pt>
                <c:pt idx="2076">
                  <c:v>27058.246383293965</c:v>
                </c:pt>
                <c:pt idx="2077">
                  <c:v>27135.282682590288</c:v>
                </c:pt>
                <c:pt idx="2078">
                  <c:v>27184.120398748983</c:v>
                </c:pt>
                <c:pt idx="2079">
                  <c:v>27163.302946674703</c:v>
                </c:pt>
                <c:pt idx="2080">
                  <c:v>27238.6695041026</c:v>
                </c:pt>
                <c:pt idx="2081">
                  <c:v>27302.423094908965</c:v>
                </c:pt>
                <c:pt idx="2082">
                  <c:v>27299.843970120903</c:v>
                </c:pt>
                <c:pt idx="2083">
                  <c:v>27247.520374614032</c:v>
                </c:pt>
                <c:pt idx="2084">
                  <c:v>27298.00234176897</c:v>
                </c:pt>
                <c:pt idx="2085">
                  <c:v>27209.205353506852</c:v>
                </c:pt>
                <c:pt idx="2086">
                  <c:v>27133.678220622751</c:v>
                </c:pt>
                <c:pt idx="2087">
                  <c:v>27225.607063117182</c:v>
                </c:pt>
                <c:pt idx="2088">
                  <c:v>27087.085195881085</c:v>
                </c:pt>
                <c:pt idx="2089">
                  <c:v>27159.115527833299</c:v>
                </c:pt>
                <c:pt idx="2090">
                  <c:v>27194.670211471177</c:v>
                </c:pt>
                <c:pt idx="2091">
                  <c:v>27430.804917532434</c:v>
                </c:pt>
                <c:pt idx="2092">
                  <c:v>27590.671796675284</c:v>
                </c:pt>
                <c:pt idx="2093">
                  <c:v>27526.752542037721</c:v>
                </c:pt>
                <c:pt idx="2094">
                  <c:v>27534.111756018418</c:v>
                </c:pt>
                <c:pt idx="2095">
                  <c:v>27448.651380286847</c:v>
                </c:pt>
                <c:pt idx="2096">
                  <c:v>27417.891843839385</c:v>
                </c:pt>
                <c:pt idx="2097">
                  <c:v>27388.791723510931</c:v>
                </c:pt>
                <c:pt idx="2098">
                  <c:v>27305.002133015136</c:v>
                </c:pt>
                <c:pt idx="2099">
                  <c:v>27219.560913140187</c:v>
                </c:pt>
                <c:pt idx="2100">
                  <c:v>27089.380951250725</c:v>
                </c:pt>
                <c:pt idx="2101">
                  <c:v>27111.667279225458</c:v>
                </c:pt>
                <c:pt idx="2102">
                  <c:v>27258.233905153902</c:v>
                </c:pt>
                <c:pt idx="2103">
                  <c:v>27161.206421843843</c:v>
                </c:pt>
                <c:pt idx="2104">
                  <c:v>27176.860064099139</c:v>
                </c:pt>
                <c:pt idx="2105">
                  <c:v>26983.740252516611</c:v>
                </c:pt>
                <c:pt idx="2106">
                  <c:v>27034.19297184165</c:v>
                </c:pt>
                <c:pt idx="2107">
                  <c:v>27261.921088907126</c:v>
                </c:pt>
                <c:pt idx="2108">
                  <c:v>27106.923225714207</c:v>
                </c:pt>
                <c:pt idx="2109">
                  <c:v>27054.65120901059</c:v>
                </c:pt>
                <c:pt idx="2110">
                  <c:v>27095.154748338162</c:v>
                </c:pt>
                <c:pt idx="2111">
                  <c:v>27135.65552663866</c:v>
                </c:pt>
                <c:pt idx="2112">
                  <c:v>27237.445238968994</c:v>
                </c:pt>
                <c:pt idx="2113">
                  <c:v>27299.472627585132</c:v>
                </c:pt>
                <c:pt idx="2114">
                  <c:v>27366.465068379635</c:v>
                </c:pt>
                <c:pt idx="2115">
                  <c:v>27330.758324942628</c:v>
                </c:pt>
                <c:pt idx="2116">
                  <c:v>27270.20932245543</c:v>
                </c:pt>
                <c:pt idx="2117">
                  <c:v>27358.727168027272</c:v>
                </c:pt>
                <c:pt idx="2118">
                  <c:v>27279.963069423673</c:v>
                </c:pt>
                <c:pt idx="2119">
                  <c:v>27355.225421725099</c:v>
                </c:pt>
                <c:pt idx="2120">
                  <c:v>27339.397953332907</c:v>
                </c:pt>
                <c:pt idx="2121">
                  <c:v>27336.819761180112</c:v>
                </c:pt>
                <c:pt idx="2122">
                  <c:v>27317.681971264577</c:v>
                </c:pt>
                <c:pt idx="2123">
                  <c:v>27228.996878760074</c:v>
                </c:pt>
                <c:pt idx="2124">
                  <c:v>27319.15085756691</c:v>
                </c:pt>
                <c:pt idx="2125">
                  <c:v>27304.982926556215</c:v>
                </c:pt>
                <c:pt idx="2126">
                  <c:v>27189.815134660294</c:v>
                </c:pt>
                <c:pt idx="2127">
                  <c:v>27130.948710261331</c:v>
                </c:pt>
                <c:pt idx="2128">
                  <c:v>26976.059195088619</c:v>
                </c:pt>
                <c:pt idx="2129">
                  <c:v>27033.094671405306</c:v>
                </c:pt>
                <c:pt idx="2130">
                  <c:v>27023.905207579985</c:v>
                </c:pt>
                <c:pt idx="2131">
                  <c:v>26961.741267666152</c:v>
                </c:pt>
                <c:pt idx="2132">
                  <c:v>26962.487258679346</c:v>
                </c:pt>
                <c:pt idx="2133">
                  <c:v>26893.708091039945</c:v>
                </c:pt>
                <c:pt idx="2134">
                  <c:v>26899.422174058753</c:v>
                </c:pt>
                <c:pt idx="2135">
                  <c:v>26953.138009730552</c:v>
                </c:pt>
                <c:pt idx="2136">
                  <c:v>26862.84853635497</c:v>
                </c:pt>
                <c:pt idx="2137">
                  <c:v>26708.014850312109</c:v>
                </c:pt>
                <c:pt idx="2138">
                  <c:v>26708.769064043379</c:v>
                </c:pt>
                <c:pt idx="2139">
                  <c:v>26588.70648182178</c:v>
                </c:pt>
                <c:pt idx="2140">
                  <c:v>26581.189770873603</c:v>
                </c:pt>
                <c:pt idx="2141">
                  <c:v>26477.688665267946</c:v>
                </c:pt>
                <c:pt idx="2142">
                  <c:v>26437.079035628554</c:v>
                </c:pt>
                <c:pt idx="2143">
                  <c:v>26603.322072314069</c:v>
                </c:pt>
                <c:pt idx="2144">
                  <c:v>26645.448086540662</c:v>
                </c:pt>
                <c:pt idx="2145">
                  <c:v>26666.060281178048</c:v>
                </c:pt>
                <c:pt idx="2146">
                  <c:v>26691.634953622281</c:v>
                </c:pt>
                <c:pt idx="2147">
                  <c:v>26702.316679013318</c:v>
                </c:pt>
                <c:pt idx="2148">
                  <c:v>26790.760147195131</c:v>
                </c:pt>
                <c:pt idx="2149">
                  <c:v>26907.323542443213</c:v>
                </c:pt>
                <c:pt idx="2150">
                  <c:v>27042.077570632177</c:v>
                </c:pt>
                <c:pt idx="2151">
                  <c:v>27084.178652335344</c:v>
                </c:pt>
                <c:pt idx="2152">
                  <c:v>27131.239761585373</c:v>
                </c:pt>
                <c:pt idx="2153">
                  <c:v>27103.856732250872</c:v>
                </c:pt>
                <c:pt idx="2154">
                  <c:v>26960.682418494078</c:v>
                </c:pt>
                <c:pt idx="2155">
                  <c:v>27032.554797769702</c:v>
                </c:pt>
                <c:pt idx="2156">
                  <c:v>27125.925285073416</c:v>
                </c:pt>
                <c:pt idx="2157">
                  <c:v>27192.825136520532</c:v>
                </c:pt>
                <c:pt idx="2158">
                  <c:v>27329.186945420632</c:v>
                </c:pt>
                <c:pt idx="2159">
                  <c:v>27397.729291956286</c:v>
                </c:pt>
                <c:pt idx="2160">
                  <c:v>27327.34333494609</c:v>
                </c:pt>
                <c:pt idx="2161">
                  <c:v>27443.841173652097</c:v>
                </c:pt>
                <c:pt idx="2162">
                  <c:v>27466.067870360872</c:v>
                </c:pt>
                <c:pt idx="2163">
                  <c:v>27208.820132629509</c:v>
                </c:pt>
                <c:pt idx="2164">
                  <c:v>27159.947118708984</c:v>
                </c:pt>
                <c:pt idx="2165">
                  <c:v>27349.191978553656</c:v>
                </c:pt>
                <c:pt idx="2166">
                  <c:v>27558.266304665762</c:v>
                </c:pt>
                <c:pt idx="2167">
                  <c:v>27772.28693814181</c:v>
                </c:pt>
                <c:pt idx="2168">
                  <c:v>27817.645586429837</c:v>
                </c:pt>
                <c:pt idx="2169">
                  <c:v>27591.85143548817</c:v>
                </c:pt>
                <c:pt idx="2170">
                  <c:v>27676.892132796038</c:v>
                </c:pt>
                <c:pt idx="2171">
                  <c:v>27580.070662352289</c:v>
                </c:pt>
                <c:pt idx="2172">
                  <c:v>27784.13521298478</c:v>
                </c:pt>
                <c:pt idx="2173">
                  <c:v>27839.404427824495</c:v>
                </c:pt>
                <c:pt idx="2174">
                  <c:v>28061.630271605653</c:v>
                </c:pt>
                <c:pt idx="2175">
                  <c:v>27978.032858071347</c:v>
                </c:pt>
                <c:pt idx="2176">
                  <c:v>27815.098889895155</c:v>
                </c:pt>
                <c:pt idx="2177">
                  <c:v>27630.688137817368</c:v>
                </c:pt>
                <c:pt idx="2178">
                  <c:v>27657.854594918546</c:v>
                </c:pt>
                <c:pt idx="2179">
                  <c:v>27908.146377266443</c:v>
                </c:pt>
                <c:pt idx="2180">
                  <c:v>27839.44274268618</c:v>
                </c:pt>
                <c:pt idx="2181">
                  <c:v>27691.414939503222</c:v>
                </c:pt>
                <c:pt idx="2182">
                  <c:v>27814.427914929332</c:v>
                </c:pt>
                <c:pt idx="2183">
                  <c:v>27826.710300434086</c:v>
                </c:pt>
                <c:pt idx="2184">
                  <c:v>27748.103467566008</c:v>
                </c:pt>
                <c:pt idx="2185">
                  <c:v>27838.052803738075</c:v>
                </c:pt>
                <c:pt idx="2186">
                  <c:v>27961.044133443091</c:v>
                </c:pt>
                <c:pt idx="2187">
                  <c:v>28012.976160312184</c:v>
                </c:pt>
                <c:pt idx="2188">
                  <c:v>28283.007336354338</c:v>
                </c:pt>
                <c:pt idx="2189">
                  <c:v>28275.444394669557</c:v>
                </c:pt>
                <c:pt idx="2190">
                  <c:v>28380.230313599895</c:v>
                </c:pt>
                <c:pt idx="2191">
                  <c:v>28176.061475142549</c:v>
                </c:pt>
                <c:pt idx="2192">
                  <c:v>28132.157260492222</c:v>
                </c:pt>
                <c:pt idx="2193">
                  <c:v>28236.937295156793</c:v>
                </c:pt>
                <c:pt idx="2194">
                  <c:v>28143.47514787304</c:v>
                </c:pt>
                <c:pt idx="2195">
                  <c:v>28268.070508658824</c:v>
                </c:pt>
                <c:pt idx="2196">
                  <c:v>28389.35375549319</c:v>
                </c:pt>
                <c:pt idx="2197">
                  <c:v>28393.351554896693</c:v>
                </c:pt>
                <c:pt idx="2198">
                  <c:v>28476.632407464425</c:v>
                </c:pt>
                <c:pt idx="2199">
                  <c:v>28502.098782399069</c:v>
                </c:pt>
                <c:pt idx="2200">
                  <c:v>28628.312554557055</c:v>
                </c:pt>
                <c:pt idx="2201">
                  <c:v>28617.437497662271</c:v>
                </c:pt>
                <c:pt idx="2202">
                  <c:v>28760.153959541705</c:v>
                </c:pt>
                <c:pt idx="2203">
                  <c:v>28853.317023171538</c:v>
                </c:pt>
                <c:pt idx="2204">
                  <c:v>28642.615587534987</c:v>
                </c:pt>
                <c:pt idx="2205">
                  <c:v>28633.392732024982</c:v>
                </c:pt>
                <c:pt idx="2206">
                  <c:v>28814.06897622981</c:v>
                </c:pt>
                <c:pt idx="2207">
                  <c:v>28971.615733379957</c:v>
                </c:pt>
                <c:pt idx="2208">
                  <c:v>28724.612598920907</c:v>
                </c:pt>
                <c:pt idx="2209">
                  <c:v>28816.106684124024</c:v>
                </c:pt>
                <c:pt idx="2210">
                  <c:v>28796.972953632645</c:v>
                </c:pt>
                <c:pt idx="2211">
                  <c:v>28822.417839023747</c:v>
                </c:pt>
                <c:pt idx="2212">
                  <c:v>28930.408856115166</c:v>
                </c:pt>
                <c:pt idx="2213">
                  <c:v>28876.604160800151</c:v>
                </c:pt>
                <c:pt idx="2214">
                  <c:v>29020.904626185256</c:v>
                </c:pt>
                <c:pt idx="2215">
                  <c:v>28856.497443963312</c:v>
                </c:pt>
                <c:pt idx="2216">
                  <c:v>28652.483712400895</c:v>
                </c:pt>
                <c:pt idx="2217">
                  <c:v>28628.407755488446</c:v>
                </c:pt>
                <c:pt idx="2218">
                  <c:v>28148.761403894361</c:v>
                </c:pt>
                <c:pt idx="2219">
                  <c:v>28147.811941704149</c:v>
                </c:pt>
                <c:pt idx="2220">
                  <c:v>27998.316535536553</c:v>
                </c:pt>
                <c:pt idx="2221">
                  <c:v>28079.894891731848</c:v>
                </c:pt>
                <c:pt idx="2222">
                  <c:v>27862.745434868782</c:v>
                </c:pt>
                <c:pt idx="2223">
                  <c:v>27848.602873879066</c:v>
                </c:pt>
                <c:pt idx="2224">
                  <c:v>27905.423601303617</c:v>
                </c:pt>
                <c:pt idx="2225">
                  <c:v>28034.850677184662</c:v>
                </c:pt>
                <c:pt idx="2226">
                  <c:v>28156.018127449832</c:v>
                </c:pt>
                <c:pt idx="2227">
                  <c:v>28189.720965802229</c:v>
                </c:pt>
                <c:pt idx="2228">
                  <c:v>28424.729504977317</c:v>
                </c:pt>
                <c:pt idx="2229">
                  <c:v>28427.070755179211</c:v>
                </c:pt>
                <c:pt idx="2230">
                  <c:v>28568.008015904463</c:v>
                </c:pt>
                <c:pt idx="2231">
                  <c:v>28405.354271797703</c:v>
                </c:pt>
                <c:pt idx="2232">
                  <c:v>28328.503357076352</c:v>
                </c:pt>
                <c:pt idx="2233">
                  <c:v>28263.206114677047</c:v>
                </c:pt>
                <c:pt idx="2234">
                  <c:v>28349.688580485672</c:v>
                </c:pt>
                <c:pt idx="2235">
                  <c:v>28591.234768765953</c:v>
                </c:pt>
                <c:pt idx="2236">
                  <c:v>28648.007124142172</c:v>
                </c:pt>
                <c:pt idx="2237">
                  <c:v>28703.126055355449</c:v>
                </c:pt>
                <c:pt idx="2238">
                  <c:v>28634.527978360216</c:v>
                </c:pt>
                <c:pt idx="2239">
                  <c:v>28655.005038082578</c:v>
                </c:pt>
                <c:pt idx="2240">
                  <c:v>28360.445517034655</c:v>
                </c:pt>
                <c:pt idx="2241">
                  <c:v>28392.47576613582</c:v>
                </c:pt>
                <c:pt idx="2242">
                  <c:v>28409.660240460551</c:v>
                </c:pt>
                <c:pt idx="2243">
                  <c:v>28421.895829378082</c:v>
                </c:pt>
                <c:pt idx="2244">
                  <c:v>28292.30144150315</c:v>
                </c:pt>
                <c:pt idx="2245">
                  <c:v>28200.645541783386</c:v>
                </c:pt>
                <c:pt idx="2246">
                  <c:v>28168.362111224455</c:v>
                </c:pt>
                <c:pt idx="2247">
                  <c:v>28127.835785424777</c:v>
                </c:pt>
                <c:pt idx="2248">
                  <c:v>28293.431255482254</c:v>
                </c:pt>
                <c:pt idx="2249">
                  <c:v>28076.471348284969</c:v>
                </c:pt>
                <c:pt idx="2250">
                  <c:v>28115.096518034432</c:v>
                </c:pt>
                <c:pt idx="2251">
                  <c:v>28107.553047918344</c:v>
                </c:pt>
                <c:pt idx="2252">
                  <c:v>28058.791798874732</c:v>
                </c:pt>
                <c:pt idx="2253">
                  <c:v>28115.54897986765</c:v>
                </c:pt>
                <c:pt idx="2254">
                  <c:v>28139.329923424939</c:v>
                </c:pt>
                <c:pt idx="2255">
                  <c:v>28250.483095535168</c:v>
                </c:pt>
                <c:pt idx="2256">
                  <c:v>28262.718266956173</c:v>
                </c:pt>
                <c:pt idx="2257">
                  <c:v>28278.249486072978</c:v>
                </c:pt>
                <c:pt idx="2258">
                  <c:v>28364.660693988564</c:v>
                </c:pt>
                <c:pt idx="2259">
                  <c:v>28373.593998537508</c:v>
                </c:pt>
                <c:pt idx="2260">
                  <c:v>28244.070650170383</c:v>
                </c:pt>
                <c:pt idx="2261">
                  <c:v>28241.469743104204</c:v>
                </c:pt>
                <c:pt idx="2262">
                  <c:v>28268.536120035082</c:v>
                </c:pt>
                <c:pt idx="2263">
                  <c:v>28336.803613454435</c:v>
                </c:pt>
                <c:pt idx="2264">
                  <c:v>28436.37968134143</c:v>
                </c:pt>
                <c:pt idx="2265">
                  <c:v>28476.620720119136</c:v>
                </c:pt>
                <c:pt idx="2266">
                  <c:v>28474.012246594171</c:v>
                </c:pt>
                <c:pt idx="2267">
                  <c:v>28548.855075597734</c:v>
                </c:pt>
                <c:pt idx="2268">
                  <c:v>28587.440315691798</c:v>
                </c:pt>
                <c:pt idx="2269">
                  <c:v>28639.205210639866</c:v>
                </c:pt>
                <c:pt idx="2270">
                  <c:v>28722.273465281207</c:v>
                </c:pt>
                <c:pt idx="2271">
                  <c:v>28731.190709424347</c:v>
                </c:pt>
                <c:pt idx="2272">
                  <c:v>28433.650072514807</c:v>
                </c:pt>
                <c:pt idx="2273">
                  <c:v>28488.708158387843</c:v>
                </c:pt>
                <c:pt idx="2274">
                  <c:v>28477.862181801273</c:v>
                </c:pt>
                <c:pt idx="2275">
                  <c:v>28529.620095781072</c:v>
                </c:pt>
                <c:pt idx="2276">
                  <c:v>28551.721344236888</c:v>
                </c:pt>
                <c:pt idx="2277">
                  <c:v>28292.125688537351</c:v>
                </c:pt>
                <c:pt idx="2278">
                  <c:v>28327.41166809381</c:v>
                </c:pt>
                <c:pt idx="2279">
                  <c:v>28370.931385853932</c:v>
                </c:pt>
                <c:pt idx="2280">
                  <c:v>28440.802927837267</c:v>
                </c:pt>
                <c:pt idx="2281">
                  <c:v>28464.550399305899</c:v>
                </c:pt>
                <c:pt idx="2282">
                  <c:v>28440.531397319075</c:v>
                </c:pt>
                <c:pt idx="2283">
                  <c:v>28503.80539947726</c:v>
                </c:pt>
                <c:pt idx="2284">
                  <c:v>28506.137866421304</c:v>
                </c:pt>
                <c:pt idx="2285">
                  <c:v>28547.995668401552</c:v>
                </c:pt>
                <c:pt idx="2286">
                  <c:v>28525.623801776677</c:v>
                </c:pt>
                <c:pt idx="2287">
                  <c:v>28498.313054997081</c:v>
                </c:pt>
                <c:pt idx="2288">
                  <c:v>28342.559162412923</c:v>
                </c:pt>
                <c:pt idx="2289">
                  <c:v>28363.009930132539</c:v>
                </c:pt>
                <c:pt idx="2290">
                  <c:v>28286.308773567584</c:v>
                </c:pt>
                <c:pt idx="2291">
                  <c:v>28336.398130290156</c:v>
                </c:pt>
                <c:pt idx="2292">
                  <c:v>28384.837571152453</c:v>
                </c:pt>
                <c:pt idx="2293">
                  <c:v>28383.880146075648</c:v>
                </c:pt>
                <c:pt idx="2294">
                  <c:v>28402.679514415508</c:v>
                </c:pt>
                <c:pt idx="2295">
                  <c:v>28329.282471840001</c:v>
                </c:pt>
                <c:pt idx="2296">
                  <c:v>28306.925207945955</c:v>
                </c:pt>
                <c:pt idx="2297">
                  <c:v>28253.291050199387</c:v>
                </c:pt>
                <c:pt idx="2298">
                  <c:v>28174.967865892319</c:v>
                </c:pt>
                <c:pt idx="2299">
                  <c:v>28203.647656560839</c:v>
                </c:pt>
                <c:pt idx="2300">
                  <c:v>28284.999505347438</c:v>
                </c:pt>
                <c:pt idx="2301">
                  <c:v>28313.673589764403</c:v>
                </c:pt>
                <c:pt idx="2302">
                  <c:v>28263.339992353733</c:v>
                </c:pt>
                <c:pt idx="2303">
                  <c:v>28280.491530300998</c:v>
                </c:pt>
                <c:pt idx="2304">
                  <c:v>28368.413056517304</c:v>
                </c:pt>
                <c:pt idx="2305">
                  <c:v>28457.97441472251</c:v>
                </c:pt>
                <c:pt idx="2306">
                  <c:v>28364.853606280038</c:v>
                </c:pt>
                <c:pt idx="2307">
                  <c:v>28456.05465301163</c:v>
                </c:pt>
                <c:pt idx="2308">
                  <c:v>28488.00721838414</c:v>
                </c:pt>
                <c:pt idx="2309">
                  <c:v>28567.678958578672</c:v>
                </c:pt>
                <c:pt idx="2310">
                  <c:v>28594.689016500448</c:v>
                </c:pt>
                <c:pt idx="2311">
                  <c:v>28689.160809738041</c:v>
                </c:pt>
                <c:pt idx="2312">
                  <c:v>28747.427450436491</c:v>
                </c:pt>
                <c:pt idx="2313">
                  <c:v>28797.463418483618</c:v>
                </c:pt>
                <c:pt idx="2314">
                  <c:v>28849.141268717874</c:v>
                </c:pt>
                <c:pt idx="2315">
                  <c:v>28787.294602509974</c:v>
                </c:pt>
                <c:pt idx="2316">
                  <c:v>28878.453474349866</c:v>
                </c:pt>
                <c:pt idx="2317">
                  <c:v>28964.670810840569</c:v>
                </c:pt>
                <c:pt idx="2318">
                  <c:v>28955.468499671748</c:v>
                </c:pt>
                <c:pt idx="2319">
                  <c:v>28888.691421488169</c:v>
                </c:pt>
                <c:pt idx="2320">
                  <c:v>28573.530686484835</c:v>
                </c:pt>
                <c:pt idx="2321">
                  <c:v>28669.615904329541</c:v>
                </c:pt>
                <c:pt idx="2322">
                  <c:v>28451.52957935027</c:v>
                </c:pt>
                <c:pt idx="2323">
                  <c:v>28297.60469194924</c:v>
                </c:pt>
                <c:pt idx="2324">
                  <c:v>28163.426961355457</c:v>
                </c:pt>
                <c:pt idx="2325">
                  <c:v>28183.857788802099</c:v>
                </c:pt>
                <c:pt idx="2326">
                  <c:v>27929.635619231962</c:v>
                </c:pt>
                <c:pt idx="2327">
                  <c:v>28193.468401554164</c:v>
                </c:pt>
                <c:pt idx="2328">
                  <c:v>28200.739978170499</c:v>
                </c:pt>
                <c:pt idx="2329">
                  <c:v>28262.278011039034</c:v>
                </c:pt>
                <c:pt idx="2330">
                  <c:v>28310.65667664638</c:v>
                </c:pt>
                <c:pt idx="2331">
                  <c:v>28354.099019792804</c:v>
                </c:pt>
                <c:pt idx="2332">
                  <c:v>28538.947154220488</c:v>
                </c:pt>
                <c:pt idx="2333">
                  <c:v>28514.965273057544</c:v>
                </c:pt>
                <c:pt idx="2334">
                  <c:v>28346.297383803041</c:v>
                </c:pt>
                <c:pt idx="2335">
                  <c:v>28389.732537004034</c:v>
                </c:pt>
                <c:pt idx="2336">
                  <c:v>28347.673295590095</c:v>
                </c:pt>
                <c:pt idx="2337">
                  <c:v>28289.176756074747</c:v>
                </c:pt>
                <c:pt idx="2338">
                  <c:v>28381.927989724492</c:v>
                </c:pt>
                <c:pt idx="2339">
                  <c:v>28454.946148426188</c:v>
                </c:pt>
                <c:pt idx="2340">
                  <c:v>28384.944894784268</c:v>
                </c:pt>
                <c:pt idx="2341">
                  <c:v>28314.948336739435</c:v>
                </c:pt>
                <c:pt idx="2342">
                  <c:v>28266.325005844436</c:v>
                </c:pt>
                <c:pt idx="2343">
                  <c:v>28368.923271846033</c:v>
                </c:pt>
                <c:pt idx="2344">
                  <c:v>28392.62072012409</c:v>
                </c:pt>
                <c:pt idx="2345">
                  <c:v>28390.019465474408</c:v>
                </c:pt>
                <c:pt idx="2346">
                  <c:v>28344.687052275382</c:v>
                </c:pt>
                <c:pt idx="2347">
                  <c:v>28401.251944364172</c:v>
                </c:pt>
                <c:pt idx="2348">
                  <c:v>28411.79777095202</c:v>
                </c:pt>
                <c:pt idx="2349">
                  <c:v>28527.516956414187</c:v>
                </c:pt>
                <c:pt idx="2350">
                  <c:v>28533.127879328105</c:v>
                </c:pt>
                <c:pt idx="2351">
                  <c:v>28555.170738637928</c:v>
                </c:pt>
                <c:pt idx="2352">
                  <c:v>28527.916698601559</c:v>
                </c:pt>
                <c:pt idx="2353">
                  <c:v>28673.192472219915</c:v>
                </c:pt>
                <c:pt idx="2354">
                  <c:v>28693.58521442494</c:v>
                </c:pt>
                <c:pt idx="2355">
                  <c:v>28617.038760956679</c:v>
                </c:pt>
                <c:pt idx="2356">
                  <c:v>28691.649561970167</c:v>
                </c:pt>
                <c:pt idx="2357">
                  <c:v>28884.544285116554</c:v>
                </c:pt>
                <c:pt idx="2358">
                  <c:v>28988.712243178958</c:v>
                </c:pt>
                <c:pt idx="2359">
                  <c:v>28940.093473735451</c:v>
                </c:pt>
                <c:pt idx="2360">
                  <c:v>29062.322576673185</c:v>
                </c:pt>
                <c:pt idx="2361">
                  <c:v>29230.538503028209</c:v>
                </c:pt>
                <c:pt idx="2362">
                  <c:v>29216.411540353718</c:v>
                </c:pt>
                <c:pt idx="2363">
                  <c:v>29271.2734823787</c:v>
                </c:pt>
                <c:pt idx="2364">
                  <c:v>29321.204146452601</c:v>
                </c:pt>
                <c:pt idx="2365">
                  <c:v>29397.410779240843</c:v>
                </c:pt>
                <c:pt idx="2366">
                  <c:v>29094.216642035361</c:v>
                </c:pt>
                <c:pt idx="2367">
                  <c:v>29163.856306458994</c:v>
                </c:pt>
                <c:pt idx="2368">
                  <c:v>29146.449665263797</c:v>
                </c:pt>
                <c:pt idx="2369">
                  <c:v>29342.53517607789</c:v>
                </c:pt>
                <c:pt idx="2370">
                  <c:v>29403.948421555448</c:v>
                </c:pt>
                <c:pt idx="2371">
                  <c:v>29728.098014954179</c:v>
                </c:pt>
                <c:pt idx="2372">
                  <c:v>29799.346513960554</c:v>
                </c:pt>
                <c:pt idx="2373">
                  <c:v>29865.664123970422</c:v>
                </c:pt>
                <c:pt idx="2374">
                  <c:v>30069.902119310507</c:v>
                </c:pt>
                <c:pt idx="2375">
                  <c:v>30173.969965269978</c:v>
                </c:pt>
                <c:pt idx="2376">
                  <c:v>30217.282216908312</c:v>
                </c:pt>
                <c:pt idx="2377">
                  <c:v>30513.428323104526</c:v>
                </c:pt>
                <c:pt idx="2378">
                  <c:v>30581.352290336181</c:v>
                </c:pt>
                <c:pt idx="2379">
                  <c:v>30616.437898564338</c:v>
                </c:pt>
                <c:pt idx="2380">
                  <c:v>30492.282796836447</c:v>
                </c:pt>
                <c:pt idx="2381">
                  <c:v>30691.526615761413</c:v>
                </c:pt>
                <c:pt idx="2382">
                  <c:v>30903.889174649714</c:v>
                </c:pt>
                <c:pt idx="2383">
                  <c:v>31030.881165990304</c:v>
                </c:pt>
                <c:pt idx="2384">
                  <c:v>30896.880171831548</c:v>
                </c:pt>
                <c:pt idx="2385">
                  <c:v>31256.936274710879</c:v>
                </c:pt>
                <c:pt idx="2386">
                  <c:v>31362.566538393738</c:v>
                </c:pt>
                <c:pt idx="2387">
                  <c:v>31261.392678502642</c:v>
                </c:pt>
                <c:pt idx="2388">
                  <c:v>31024.006824744029</c:v>
                </c:pt>
                <c:pt idx="2389">
                  <c:v>30990.137689818916</c:v>
                </c:pt>
                <c:pt idx="2390">
                  <c:v>30670.723042510828</c:v>
                </c:pt>
                <c:pt idx="2391">
                  <c:v>30571.227123969609</c:v>
                </c:pt>
                <c:pt idx="2392">
                  <c:v>30555.427242870599</c:v>
                </c:pt>
                <c:pt idx="2393">
                  <c:v>30613.469444915154</c:v>
                </c:pt>
                <c:pt idx="2394">
                  <c:v>30499.217713267266</c:v>
                </c:pt>
                <c:pt idx="2395">
                  <c:v>30445.683322791749</c:v>
                </c:pt>
                <c:pt idx="2396">
                  <c:v>30580.838305506393</c:v>
                </c:pt>
                <c:pt idx="2397">
                  <c:v>31058.888561495587</c:v>
                </c:pt>
                <c:pt idx="2398">
                  <c:v>31000.418664640227</c:v>
                </c:pt>
                <c:pt idx="2399">
                  <c:v>31488.266154995868</c:v>
                </c:pt>
                <c:pt idx="2400">
                  <c:v>31464.236679405418</c:v>
                </c:pt>
                <c:pt idx="2401">
                  <c:v>31371.30900124248</c:v>
                </c:pt>
                <c:pt idx="2402">
                  <c:v>31079.897270936253</c:v>
                </c:pt>
                <c:pt idx="2403">
                  <c:v>31208.437365853122</c:v>
                </c:pt>
                <c:pt idx="2404">
                  <c:v>31530.524727694476</c:v>
                </c:pt>
                <c:pt idx="2405">
                  <c:v>31232.575957716392</c:v>
                </c:pt>
                <c:pt idx="2406">
                  <c:v>31124.909861794309</c:v>
                </c:pt>
                <c:pt idx="2407">
                  <c:v>30633.45857776517</c:v>
                </c:pt>
                <c:pt idx="2408">
                  <c:v>30832.515355948028</c:v>
                </c:pt>
                <c:pt idx="2409">
                  <c:v>30578.911148778254</c:v>
                </c:pt>
                <c:pt idx="2410">
                  <c:v>30784.516143549066</c:v>
                </c:pt>
                <c:pt idx="2411">
                  <c:v>30845.794611231799</c:v>
                </c:pt>
                <c:pt idx="2412">
                  <c:v>30980.86268128427</c:v>
                </c:pt>
                <c:pt idx="2413">
                  <c:v>31255.305170323725</c:v>
                </c:pt>
                <c:pt idx="2414">
                  <c:v>31321.480739352952</c:v>
                </c:pt>
                <c:pt idx="2415">
                  <c:v>31169.572191522759</c:v>
                </c:pt>
                <c:pt idx="2416">
                  <c:v>30993.079268020763</c:v>
                </c:pt>
                <c:pt idx="2417">
                  <c:v>31055.977689817042</c:v>
                </c:pt>
                <c:pt idx="2418">
                  <c:v>30913.930584808601</c:v>
                </c:pt>
                <c:pt idx="2419">
                  <c:v>30868.622042363801</c:v>
                </c:pt>
                <c:pt idx="2420">
                  <c:v>30659.374614434426</c:v>
                </c:pt>
                <c:pt idx="2421">
                  <c:v>30564.8967541245</c:v>
                </c:pt>
                <c:pt idx="2422">
                  <c:v>30754.02551766951</c:v>
                </c:pt>
                <c:pt idx="2423">
                  <c:v>30852.982612457359</c:v>
                </c:pt>
                <c:pt idx="2424">
                  <c:v>30992.912954662443</c:v>
                </c:pt>
                <c:pt idx="2425">
                  <c:v>31121.359843716957</c:v>
                </c:pt>
                <c:pt idx="2426">
                  <c:v>31271.10619186833</c:v>
                </c:pt>
                <c:pt idx="2427">
                  <c:v>31545.408917615401</c:v>
                </c:pt>
                <c:pt idx="2428">
                  <c:v>31485.341679178153</c:v>
                </c:pt>
                <c:pt idx="2429">
                  <c:v>31808.786344392029</c:v>
                </c:pt>
                <c:pt idx="2430">
                  <c:v>31840.490786230781</c:v>
                </c:pt>
                <c:pt idx="2431">
                  <c:v>31890.219993268376</c:v>
                </c:pt>
                <c:pt idx="2432">
                  <c:v>32059.575105973006</c:v>
                </c:pt>
                <c:pt idx="2433">
                  <c:v>32006.055252403843</c:v>
                </c:pt>
                <c:pt idx="2434">
                  <c:v>31878.799856004538</c:v>
                </c:pt>
                <c:pt idx="2435">
                  <c:v>31658.15330271046</c:v>
                </c:pt>
                <c:pt idx="2436">
                  <c:v>31824.216136197665</c:v>
                </c:pt>
                <c:pt idx="2437">
                  <c:v>31986.990798653376</c:v>
                </c:pt>
                <c:pt idx="2438">
                  <c:v>32098.963266378752</c:v>
                </c:pt>
                <c:pt idx="2439">
                  <c:v>32518.94189233904</c:v>
                </c:pt>
                <c:pt idx="2440">
                  <c:v>32786.52891013027</c:v>
                </c:pt>
                <c:pt idx="2441">
                  <c:v>32806.720415787197</c:v>
                </c:pt>
                <c:pt idx="2442">
                  <c:v>32882.609538469114</c:v>
                </c:pt>
                <c:pt idx="2443">
                  <c:v>33199.301740470684</c:v>
                </c:pt>
                <c:pt idx="2444">
                  <c:v>33080.238974842163</c:v>
                </c:pt>
                <c:pt idx="2445">
                  <c:v>32731.858470844672</c:v>
                </c:pt>
                <c:pt idx="2446">
                  <c:v>32743.858301750693</c:v>
                </c:pt>
                <c:pt idx="2447">
                  <c:v>32877.064104866309</c:v>
                </c:pt>
                <c:pt idx="2448">
                  <c:v>32769.493283769305</c:v>
                </c:pt>
                <c:pt idx="2449">
                  <c:v>33213.87487745304</c:v>
                </c:pt>
                <c:pt idx="2450">
                  <c:v>33265.163049250339</c:v>
                </c:pt>
                <c:pt idx="2451">
                  <c:v>33606.322374597767</c:v>
                </c:pt>
                <c:pt idx="2452">
                  <c:v>33488.915308756455</c:v>
                </c:pt>
                <c:pt idx="2453">
                  <c:v>33101.312176465945</c:v>
                </c:pt>
                <c:pt idx="2454">
                  <c:v>33175.522682855662</c:v>
                </c:pt>
                <c:pt idx="2455">
                  <c:v>33046.679542369398</c:v>
                </c:pt>
                <c:pt idx="2456">
                  <c:v>32816.324205893579</c:v>
                </c:pt>
                <c:pt idx="2457">
                  <c:v>32600.720825130546</c:v>
                </c:pt>
                <c:pt idx="2458">
                  <c:v>32692.948558750952</c:v>
                </c:pt>
                <c:pt idx="2459">
                  <c:v>32569.050791264763</c:v>
                </c:pt>
                <c:pt idx="2460">
                  <c:v>33303.060250172937</c:v>
                </c:pt>
                <c:pt idx="2461">
                  <c:v>33611.359722325433</c:v>
                </c:pt>
                <c:pt idx="2462">
                  <c:v>34093.171362511195</c:v>
                </c:pt>
                <c:pt idx="2463">
                  <c:v>34087.110249030142</c:v>
                </c:pt>
                <c:pt idx="2464">
                  <c:v>34144.892242052425</c:v>
                </c:pt>
                <c:pt idx="2465">
                  <c:v>34135.555838818</c:v>
                </c:pt>
                <c:pt idx="2466">
                  <c:v>34591.094768090297</c:v>
                </c:pt>
                <c:pt idx="2467">
                  <c:v>34796.168384511257</c:v>
                </c:pt>
                <c:pt idx="2468">
                  <c:v>35029.053318414684</c:v>
                </c:pt>
                <c:pt idx="2469">
                  <c:v>34857.653039538956</c:v>
                </c:pt>
                <c:pt idx="2470">
                  <c:v>34980.863689303849</c:v>
                </c:pt>
                <c:pt idx="2471">
                  <c:v>35071.333838478051</c:v>
                </c:pt>
                <c:pt idx="2472">
                  <c:v>34917.951434591283</c:v>
                </c:pt>
                <c:pt idx="2473">
                  <c:v>35044.420467182295</c:v>
                </c:pt>
                <c:pt idx="2474">
                  <c:v>35138.152090043761</c:v>
                </c:pt>
                <c:pt idx="2475">
                  <c:v>34709.869696954527</c:v>
                </c:pt>
                <c:pt idx="2476">
                  <c:v>34178.527431131821</c:v>
                </c:pt>
                <c:pt idx="2477">
                  <c:v>34215.00892574757</c:v>
                </c:pt>
                <c:pt idx="2478">
                  <c:v>34457.651717174456</c:v>
                </c:pt>
                <c:pt idx="2479">
                  <c:v>34759.180127841784</c:v>
                </c:pt>
                <c:pt idx="2480">
                  <c:v>34978.882692460866</c:v>
                </c:pt>
                <c:pt idx="2481">
                  <c:v>35044.781155574812</c:v>
                </c:pt>
                <c:pt idx="2482">
                  <c:v>34747.48287698791</c:v>
                </c:pt>
                <c:pt idx="2483">
                  <c:v>35130.758036431129</c:v>
                </c:pt>
                <c:pt idx="2484">
                  <c:v>35206.459944784954</c:v>
                </c:pt>
                <c:pt idx="2485">
                  <c:v>35087.492241489635</c:v>
                </c:pt>
                <c:pt idx="2486">
                  <c:v>34844.213217243225</c:v>
                </c:pt>
                <c:pt idx="2487">
                  <c:v>35153.825659864866</c:v>
                </c:pt>
                <c:pt idx="2488">
                  <c:v>34928.553087371969</c:v>
                </c:pt>
                <c:pt idx="2489">
                  <c:v>34560.997236671406</c:v>
                </c:pt>
                <c:pt idx="2490">
                  <c:v>35025.96580385221</c:v>
                </c:pt>
                <c:pt idx="2491">
                  <c:v>35299.549139698291</c:v>
                </c:pt>
                <c:pt idx="2492">
                  <c:v>35277.097632507299</c:v>
                </c:pt>
                <c:pt idx="2493">
                  <c:v>34644.645401993883</c:v>
                </c:pt>
                <c:pt idx="2494">
                  <c:v>34779.209925282477</c:v>
                </c:pt>
                <c:pt idx="2495">
                  <c:v>34650.484702370784</c:v>
                </c:pt>
                <c:pt idx="2496">
                  <c:v>34382.773746003462</c:v>
                </c:pt>
                <c:pt idx="2497">
                  <c:v>34608.90299758831</c:v>
                </c:pt>
                <c:pt idx="2498">
                  <c:v>34859.543772397716</c:v>
                </c:pt>
                <c:pt idx="2499">
                  <c:v>34918.865286515807</c:v>
                </c:pt>
                <c:pt idx="2500">
                  <c:v>35251.22909420736</c:v>
                </c:pt>
                <c:pt idx="2501">
                  <c:v>35426.615026028092</c:v>
                </c:pt>
                <c:pt idx="2502">
                  <c:v>36087.553962517712</c:v>
                </c:pt>
                <c:pt idx="2503">
                  <c:v>36171.348629277571</c:v>
                </c:pt>
                <c:pt idx="2504">
                  <c:v>36286.19860609989</c:v>
                </c:pt>
                <c:pt idx="2505">
                  <c:v>36177.082199050106</c:v>
                </c:pt>
                <c:pt idx="2506">
                  <c:v>36133.36028485655</c:v>
                </c:pt>
                <c:pt idx="2507">
                  <c:v>36128.872253171387</c:v>
                </c:pt>
                <c:pt idx="2508">
                  <c:v>36108.038796025117</c:v>
                </c:pt>
                <c:pt idx="2509">
                  <c:v>35920.486321636163</c:v>
                </c:pt>
                <c:pt idx="2510">
                  <c:v>36118.678609783245</c:v>
                </c:pt>
                <c:pt idx="2511">
                  <c:v>36387.136866140951</c:v>
                </c:pt>
                <c:pt idx="2512">
                  <c:v>36490.507831591633</c:v>
                </c:pt>
                <c:pt idx="2513">
                  <c:v>36454.956835059209</c:v>
                </c:pt>
                <c:pt idx="2514">
                  <c:v>36324.622366981646</c:v>
                </c:pt>
                <c:pt idx="2515">
                  <c:v>36730.308728310309</c:v>
                </c:pt>
                <c:pt idx="2516">
                  <c:v>36750.313481074336</c:v>
                </c:pt>
                <c:pt idx="2517">
                  <c:v>37008.891576962298</c:v>
                </c:pt>
                <c:pt idx="2518">
                  <c:v>37136.730745592839</c:v>
                </c:pt>
                <c:pt idx="2519">
                  <c:v>37269.463154778983</c:v>
                </c:pt>
                <c:pt idx="2520">
                  <c:v>37318.857227328161</c:v>
                </c:pt>
                <c:pt idx="2521">
                  <c:v>37621.495284172292</c:v>
                </c:pt>
                <c:pt idx="2522">
                  <c:v>37958.422749504971</c:v>
                </c:pt>
                <c:pt idx="2523">
                  <c:v>38236.512737728874</c:v>
                </c:pt>
                <c:pt idx="2524">
                  <c:v>38821.717697821092</c:v>
                </c:pt>
                <c:pt idx="2525">
                  <c:v>39565.346093655156</c:v>
                </c:pt>
                <c:pt idx="2526">
                  <c:v>39480.698887195198</c:v>
                </c:pt>
                <c:pt idx="2527">
                  <c:v>39262.108189466155</c:v>
                </c:pt>
                <c:pt idx="2528">
                  <c:v>39594.011949819062</c:v>
                </c:pt>
                <c:pt idx="2529">
                  <c:v>39733.150242283693</c:v>
                </c:pt>
                <c:pt idx="2530">
                  <c:v>39645.241880819784</c:v>
                </c:pt>
                <c:pt idx="2531">
                  <c:v>39558.972717072342</c:v>
                </c:pt>
                <c:pt idx="2532">
                  <c:v>39601.736163917703</c:v>
                </c:pt>
                <c:pt idx="2533">
                  <c:v>39159.43747601573</c:v>
                </c:pt>
                <c:pt idx="2534">
                  <c:v>39092.791011037159</c:v>
                </c:pt>
                <c:pt idx="2535">
                  <c:v>39749.605698392777</c:v>
                </c:pt>
                <c:pt idx="2536">
                  <c:v>39924.632277574434</c:v>
                </c:pt>
                <c:pt idx="2537">
                  <c:v>40084.950245705892</c:v>
                </c:pt>
                <c:pt idx="2538">
                  <c:v>39985.622900436203</c:v>
                </c:pt>
                <c:pt idx="2539">
                  <c:v>39920.592404563111</c:v>
                </c:pt>
                <c:pt idx="2540">
                  <c:v>39893.120903088602</c:v>
                </c:pt>
                <c:pt idx="2541">
                  <c:v>39641.963674146478</c:v>
                </c:pt>
                <c:pt idx="2542">
                  <c:v>38948.361610406268</c:v>
                </c:pt>
                <c:pt idx="2543">
                  <c:v>38906.231769336118</c:v>
                </c:pt>
                <c:pt idx="2544">
                  <c:v>38962.060075824753</c:v>
                </c:pt>
                <c:pt idx="2545">
                  <c:v>39012.986972223567</c:v>
                </c:pt>
                <c:pt idx="2546">
                  <c:v>38681.910267605148</c:v>
                </c:pt>
                <c:pt idx="2547">
                  <c:v>38785.080632765814</c:v>
                </c:pt>
                <c:pt idx="2548">
                  <c:v>39353.469086851299</c:v>
                </c:pt>
                <c:pt idx="2549">
                  <c:v>39734.103269506966</c:v>
                </c:pt>
                <c:pt idx="2550">
                  <c:v>39776.834049777666</c:v>
                </c:pt>
                <c:pt idx="2551">
                  <c:v>40252.096209281219</c:v>
                </c:pt>
                <c:pt idx="2552">
                  <c:v>40270.324305968243</c:v>
                </c:pt>
                <c:pt idx="2553">
                  <c:v>40246.116644571914</c:v>
                </c:pt>
                <c:pt idx="2554">
                  <c:v>40794.756756670067</c:v>
                </c:pt>
                <c:pt idx="2555">
                  <c:v>40440.871743591742</c:v>
                </c:pt>
                <c:pt idx="2556">
                  <c:v>40506.416820415841</c:v>
                </c:pt>
                <c:pt idx="2557">
                  <c:v>39969.795326798114</c:v>
                </c:pt>
                <c:pt idx="2558">
                  <c:v>39958.656220176701</c:v>
                </c:pt>
                <c:pt idx="2559">
                  <c:v>39774.550751684648</c:v>
                </c:pt>
                <c:pt idx="2560">
                  <c:v>39753.628635784371</c:v>
                </c:pt>
                <c:pt idx="2561">
                  <c:v>39670.705017868466</c:v>
                </c:pt>
                <c:pt idx="2562">
                  <c:v>39997.31837499595</c:v>
                </c:pt>
                <c:pt idx="2563">
                  <c:v>40705.691204565366</c:v>
                </c:pt>
                <c:pt idx="2564">
                  <c:v>40435.122241281962</c:v>
                </c:pt>
                <c:pt idx="2565">
                  <c:v>40003.059456770337</c:v>
                </c:pt>
                <c:pt idx="2566">
                  <c:v>40256.205366639399</c:v>
                </c:pt>
                <c:pt idx="2567">
                  <c:v>40665.941401507436</c:v>
                </c:pt>
                <c:pt idx="2568">
                  <c:v>40480.236170396871</c:v>
                </c:pt>
                <c:pt idx="2569">
                  <c:v>40332.06139844971</c:v>
                </c:pt>
                <c:pt idx="2570">
                  <c:v>39590.154365599832</c:v>
                </c:pt>
                <c:pt idx="2571">
                  <c:v>38734.120528910971</c:v>
                </c:pt>
                <c:pt idx="2572">
                  <c:v>38874.715169858871</c:v>
                </c:pt>
                <c:pt idx="2573">
                  <c:v>38341.700242374471</c:v>
                </c:pt>
                <c:pt idx="2574">
                  <c:v>38852.521219584669</c:v>
                </c:pt>
                <c:pt idx="2575">
                  <c:v>39299.703491053457</c:v>
                </c:pt>
                <c:pt idx="2576">
                  <c:v>39432.105837025323</c:v>
                </c:pt>
                <c:pt idx="2577">
                  <c:v>39290.529255564077</c:v>
                </c:pt>
                <c:pt idx="2578">
                  <c:v>38612.455841606061</c:v>
                </c:pt>
                <c:pt idx="2579">
                  <c:v>38757.913056655918</c:v>
                </c:pt>
                <c:pt idx="2580">
                  <c:v>38714.209947389194</c:v>
                </c:pt>
                <c:pt idx="2581">
                  <c:v>39162.936623492751</c:v>
                </c:pt>
                <c:pt idx="2582">
                  <c:v>39084.982235324169</c:v>
                </c:pt>
                <c:pt idx="2583">
                  <c:v>39636.384106993413</c:v>
                </c:pt>
                <c:pt idx="2584">
                  <c:v>39711.675442913605</c:v>
                </c:pt>
                <c:pt idx="2585">
                  <c:v>40083.68244658388</c:v>
                </c:pt>
                <c:pt idx="2586">
                  <c:v>40496.421414538992</c:v>
                </c:pt>
                <c:pt idx="2587">
                  <c:v>40672.749998424173</c:v>
                </c:pt>
                <c:pt idx="2588">
                  <c:v>40663.227248407638</c:v>
                </c:pt>
                <c:pt idx="2589">
                  <c:v>40681.417055422382</c:v>
                </c:pt>
                <c:pt idx="2590">
                  <c:v>40808.819635268133</c:v>
                </c:pt>
                <c:pt idx="2591">
                  <c:v>40784.623069220928</c:v>
                </c:pt>
                <c:pt idx="2592">
                  <c:v>40900.603838182527</c:v>
                </c:pt>
                <c:pt idx="2593">
                  <c:v>40535.757503071021</c:v>
                </c:pt>
                <c:pt idx="2594">
                  <c:v>39970.465490058625</c:v>
                </c:pt>
                <c:pt idx="2595">
                  <c:v>39760.50486063779</c:v>
                </c:pt>
                <c:pt idx="2596">
                  <c:v>40111.185253582124</c:v>
                </c:pt>
                <c:pt idx="2597">
                  <c:v>40072.349777096242</c:v>
                </c:pt>
                <c:pt idx="2598">
                  <c:v>40066.109271112364</c:v>
                </c:pt>
                <c:pt idx="2599">
                  <c:v>39645.959686162991</c:v>
                </c:pt>
                <c:pt idx="2600">
                  <c:v>39801.05530820429</c:v>
                </c:pt>
                <c:pt idx="2601">
                  <c:v>39890.962263583162</c:v>
                </c:pt>
                <c:pt idx="2602">
                  <c:v>39873.322738580922</c:v>
                </c:pt>
                <c:pt idx="2603">
                  <c:v>39770.958435600856</c:v>
                </c:pt>
                <c:pt idx="2604">
                  <c:v>38888.171296782952</c:v>
                </c:pt>
                <c:pt idx="2605">
                  <c:v>38435.561949238705</c:v>
                </c:pt>
                <c:pt idx="2606">
                  <c:v>38056.296268999184</c:v>
                </c:pt>
                <c:pt idx="2607">
                  <c:v>38177.19679446955</c:v>
                </c:pt>
                <c:pt idx="2608">
                  <c:v>38750.969898037067</c:v>
                </c:pt>
                <c:pt idx="2609">
                  <c:v>39041.256213791385</c:v>
                </c:pt>
                <c:pt idx="2610">
                  <c:v>38342.744967939791</c:v>
                </c:pt>
                <c:pt idx="2611">
                  <c:v>37634.507809751638</c:v>
                </c:pt>
                <c:pt idx="2612">
                  <c:v>36149.358858625244</c:v>
                </c:pt>
                <c:pt idx="2613">
                  <c:v>36569.996070310059</c:v>
                </c:pt>
                <c:pt idx="2614">
                  <c:v>36741.408511570975</c:v>
                </c:pt>
                <c:pt idx="2615">
                  <c:v>36569.157741735973</c:v>
                </c:pt>
                <c:pt idx="2616">
                  <c:v>36217.769768418264</c:v>
                </c:pt>
                <c:pt idx="2617">
                  <c:v>35574.891530039546</c:v>
                </c:pt>
                <c:pt idx="2618">
                  <c:v>36019.904459439254</c:v>
                </c:pt>
                <c:pt idx="2619">
                  <c:v>36800.350252854405</c:v>
                </c:pt>
                <c:pt idx="2620">
                  <c:v>36499.482242293998</c:v>
                </c:pt>
                <c:pt idx="2621">
                  <c:v>36903.710447725542</c:v>
                </c:pt>
                <c:pt idx="2622">
                  <c:v>37122.285698706779</c:v>
                </c:pt>
                <c:pt idx="2623">
                  <c:v>37506.926874078679</c:v>
                </c:pt>
                <c:pt idx="2624">
                  <c:v>37587.071133665791</c:v>
                </c:pt>
                <c:pt idx="2625">
                  <c:v>38098.665111125294</c:v>
                </c:pt>
                <c:pt idx="2626">
                  <c:v>38007.835719291972</c:v>
                </c:pt>
                <c:pt idx="2627">
                  <c:v>37889.336019771916</c:v>
                </c:pt>
                <c:pt idx="2628">
                  <c:v>37971.084393710313</c:v>
                </c:pt>
                <c:pt idx="2629">
                  <c:v>37626.313856358196</c:v>
                </c:pt>
                <c:pt idx="2630">
                  <c:v>37838.294135741038</c:v>
                </c:pt>
                <c:pt idx="2631">
                  <c:v>38559.762632039732</c:v>
                </c:pt>
                <c:pt idx="2632">
                  <c:v>38597.527997914156</c:v>
                </c:pt>
                <c:pt idx="2633">
                  <c:v>38186.046994757096</c:v>
                </c:pt>
                <c:pt idx="2634">
                  <c:v>38327.991236897396</c:v>
                </c:pt>
                <c:pt idx="2635">
                  <c:v>37794.47824275832</c:v>
                </c:pt>
                <c:pt idx="2636">
                  <c:v>38136.612046234062</c:v>
                </c:pt>
                <c:pt idx="2637">
                  <c:v>38171.130133216371</c:v>
                </c:pt>
                <c:pt idx="2638">
                  <c:v>38264.232960183283</c:v>
                </c:pt>
                <c:pt idx="2639">
                  <c:v>38415.914610393214</c:v>
                </c:pt>
                <c:pt idx="2640">
                  <c:v>38383.699939507271</c:v>
                </c:pt>
                <c:pt idx="2641">
                  <c:v>38187.134605432177</c:v>
                </c:pt>
                <c:pt idx="2642">
                  <c:v>38400.636975474445</c:v>
                </c:pt>
                <c:pt idx="2643">
                  <c:v>38718.262260266507</c:v>
                </c:pt>
                <c:pt idx="2644">
                  <c:v>38625.839179781586</c:v>
                </c:pt>
                <c:pt idx="2645">
                  <c:v>38824.661775616165</c:v>
                </c:pt>
                <c:pt idx="2646">
                  <c:v>38616.7255511845</c:v>
                </c:pt>
                <c:pt idx="2647">
                  <c:v>38719.546293906227</c:v>
                </c:pt>
                <c:pt idx="2648">
                  <c:v>38449.806448115261</c:v>
                </c:pt>
                <c:pt idx="2649">
                  <c:v>38534.730801111073</c:v>
                </c:pt>
                <c:pt idx="2650">
                  <c:v>38089.325078440801</c:v>
                </c:pt>
                <c:pt idx="2651">
                  <c:v>38323.912714778104</c:v>
                </c:pt>
                <c:pt idx="2652">
                  <c:v>38298.220268470439</c:v>
                </c:pt>
                <c:pt idx="2653">
                  <c:v>38391.27107440371</c:v>
                </c:pt>
                <c:pt idx="2654">
                  <c:v>38370.457626610223</c:v>
                </c:pt>
                <c:pt idx="2655">
                  <c:v>38372.416359222123</c:v>
                </c:pt>
                <c:pt idx="2656">
                  <c:v>38216.610986629988</c:v>
                </c:pt>
                <c:pt idx="2657">
                  <c:v>37917.694910249687</c:v>
                </c:pt>
                <c:pt idx="2658">
                  <c:v>38121.332498764328</c:v>
                </c:pt>
                <c:pt idx="2659">
                  <c:v>37986.692739051352</c:v>
                </c:pt>
                <c:pt idx="2660">
                  <c:v>37964.270682185248</c:v>
                </c:pt>
                <c:pt idx="2661">
                  <c:v>37710.935744164424</c:v>
                </c:pt>
                <c:pt idx="2662">
                  <c:v>37553.557938672522</c:v>
                </c:pt>
                <c:pt idx="2663">
                  <c:v>37147.405521532331</c:v>
                </c:pt>
                <c:pt idx="2664">
                  <c:v>36985.179359059926</c:v>
                </c:pt>
                <c:pt idx="2665">
                  <c:v>36980.679969931785</c:v>
                </c:pt>
                <c:pt idx="2666">
                  <c:v>36963.173788417182</c:v>
                </c:pt>
                <c:pt idx="2667">
                  <c:v>37233.440101246</c:v>
                </c:pt>
                <c:pt idx="2668">
                  <c:v>37376.877957319179</c:v>
                </c:pt>
                <c:pt idx="2669">
                  <c:v>37352.857180082174</c:v>
                </c:pt>
                <c:pt idx="2670">
                  <c:v>37454.014026973215</c:v>
                </c:pt>
                <c:pt idx="2671">
                  <c:v>37184.525336264749</c:v>
                </c:pt>
                <c:pt idx="2672">
                  <c:v>37136.130058738076</c:v>
                </c:pt>
                <c:pt idx="2673">
                  <c:v>37021.092582748322</c:v>
                </c:pt>
                <c:pt idx="2674">
                  <c:v>36953.200687352197</c:v>
                </c:pt>
                <c:pt idx="2675">
                  <c:v>37111.242293456526</c:v>
                </c:pt>
                <c:pt idx="2676">
                  <c:v>36918.201159505632</c:v>
                </c:pt>
                <c:pt idx="2677">
                  <c:v>36830.816142145814</c:v>
                </c:pt>
                <c:pt idx="2678">
                  <c:v>36920.586351799786</c:v>
                </c:pt>
                <c:pt idx="2679">
                  <c:v>37102.98509668839</c:v>
                </c:pt>
                <c:pt idx="2680">
                  <c:v>37158.61260839874</c:v>
                </c:pt>
                <c:pt idx="2681">
                  <c:v>37193.110553499842</c:v>
                </c:pt>
                <c:pt idx="2682">
                  <c:v>37455.106806468772</c:v>
                </c:pt>
                <c:pt idx="2683">
                  <c:v>37424.594332503402</c:v>
                </c:pt>
                <c:pt idx="2684">
                  <c:v>37387.584292872365</c:v>
                </c:pt>
                <c:pt idx="2685">
                  <c:v>37298.581806422146</c:v>
                </c:pt>
                <c:pt idx="2686">
                  <c:v>37375.313435608026</c:v>
                </c:pt>
                <c:pt idx="2687">
                  <c:v>37567.395757172824</c:v>
                </c:pt>
                <c:pt idx="2688">
                  <c:v>37639.239047489755</c:v>
                </c:pt>
                <c:pt idx="2689">
                  <c:v>37639.594091833358</c:v>
                </c:pt>
                <c:pt idx="2690">
                  <c:v>37709.805452759734</c:v>
                </c:pt>
                <c:pt idx="2691">
                  <c:v>37853.115095229798</c:v>
                </c:pt>
                <c:pt idx="2692">
                  <c:v>37819.349148130161</c:v>
                </c:pt>
                <c:pt idx="2693">
                  <c:v>37665.379619527899</c:v>
                </c:pt>
                <c:pt idx="2694">
                  <c:v>37854.157867189861</c:v>
                </c:pt>
                <c:pt idx="2695">
                  <c:v>37987.697393278148</c:v>
                </c:pt>
                <c:pt idx="2696">
                  <c:v>37877.592061644493</c:v>
                </c:pt>
                <c:pt idx="2697">
                  <c:v>38102.07600255702</c:v>
                </c:pt>
                <c:pt idx="2698">
                  <c:v>38240.465942906645</c:v>
                </c:pt>
                <c:pt idx="2699">
                  <c:v>38291.146480474672</c:v>
                </c:pt>
                <c:pt idx="2700">
                  <c:v>38018.643553340567</c:v>
                </c:pt>
                <c:pt idx="2701">
                  <c:v>38223.604727699516</c:v>
                </c:pt>
                <c:pt idx="2702">
                  <c:v>38251.54582796969</c:v>
                </c:pt>
                <c:pt idx="2703">
                  <c:v>38284.356567811978</c:v>
                </c:pt>
                <c:pt idx="2704">
                  <c:v>38520.140178808157</c:v>
                </c:pt>
                <c:pt idx="2705">
                  <c:v>38328.862538202462</c:v>
                </c:pt>
                <c:pt idx="2706">
                  <c:v>38269.116804076533</c:v>
                </c:pt>
                <c:pt idx="2707">
                  <c:v>38206.127786438767</c:v>
                </c:pt>
                <c:pt idx="2708">
                  <c:v>38102.553431958004</c:v>
                </c:pt>
                <c:pt idx="2709">
                  <c:v>38296.091457931681</c:v>
                </c:pt>
                <c:pt idx="2710">
                  <c:v>38382.467236610079</c:v>
                </c:pt>
                <c:pt idx="2711">
                  <c:v>38537.020699474117</c:v>
                </c:pt>
                <c:pt idx="2712">
                  <c:v>39032.470000693589</c:v>
                </c:pt>
                <c:pt idx="2713">
                  <c:v>39274.649811073323</c:v>
                </c:pt>
                <c:pt idx="2714">
                  <c:v>39257.092522932093</c:v>
                </c:pt>
                <c:pt idx="2715">
                  <c:v>39382.377976656542</c:v>
                </c:pt>
                <c:pt idx="2716">
                  <c:v>39226.850785346505</c:v>
                </c:pt>
                <c:pt idx="2717">
                  <c:v>39309.928362542254</c:v>
                </c:pt>
                <c:pt idx="2718">
                  <c:v>39360.53957971873</c:v>
                </c:pt>
                <c:pt idx="2719">
                  <c:v>38869.071626081626</c:v>
                </c:pt>
                <c:pt idx="2720">
                  <c:v>38677.878253798153</c:v>
                </c:pt>
                <c:pt idx="2721">
                  <c:v>38532.138147311183</c:v>
                </c:pt>
                <c:pt idx="2722">
                  <c:v>38749.918583993283</c:v>
                </c:pt>
                <c:pt idx="2723">
                  <c:v>38820.013043054991</c:v>
                </c:pt>
                <c:pt idx="2724">
                  <c:v>39010.18303170344</c:v>
                </c:pt>
                <c:pt idx="2725">
                  <c:v>38831.998115475326</c:v>
                </c:pt>
                <c:pt idx="2726">
                  <c:v>39075.700495361431</c:v>
                </c:pt>
                <c:pt idx="2727">
                  <c:v>39012.72583584211</c:v>
                </c:pt>
                <c:pt idx="2728">
                  <c:v>38953.000359598671</c:v>
                </c:pt>
                <c:pt idx="2729">
                  <c:v>39052.277331402322</c:v>
                </c:pt>
                <c:pt idx="2730">
                  <c:v>39519.827531911396</c:v>
                </c:pt>
                <c:pt idx="2731">
                  <c:v>39588.254480142794</c:v>
                </c:pt>
                <c:pt idx="2732">
                  <c:v>39544.74014238677</c:v>
                </c:pt>
                <c:pt idx="2733">
                  <c:v>39760.783129990123</c:v>
                </c:pt>
                <c:pt idx="2734">
                  <c:v>40002.766111002471</c:v>
                </c:pt>
                <c:pt idx="2735">
                  <c:v>40502.647691214828</c:v>
                </c:pt>
                <c:pt idx="2736">
                  <c:v>40772.164276351577</c:v>
                </c:pt>
                <c:pt idx="2737">
                  <c:v>40958.940795318478</c:v>
                </c:pt>
                <c:pt idx="2738">
                  <c:v>40790.499056759603</c:v>
                </c:pt>
                <c:pt idx="2739">
                  <c:v>40808.585850317584</c:v>
                </c:pt>
                <c:pt idx="2740">
                  <c:v>40813.696706039373</c:v>
                </c:pt>
                <c:pt idx="2741">
                  <c:v>41097.753202274245</c:v>
                </c:pt>
                <c:pt idx="2742">
                  <c:v>41519.637175535259</c:v>
                </c:pt>
                <c:pt idx="2743">
                  <c:v>41672.295436407185</c:v>
                </c:pt>
                <c:pt idx="2744">
                  <c:v>41451.971624033475</c:v>
                </c:pt>
                <c:pt idx="2745">
                  <c:v>42035.957073334466</c:v>
                </c:pt>
                <c:pt idx="2746">
                  <c:v>41981.02945060288</c:v>
                </c:pt>
                <c:pt idx="2747">
                  <c:v>41746.124248392473</c:v>
                </c:pt>
                <c:pt idx="2748">
                  <c:v>41589.061974495889</c:v>
                </c:pt>
                <c:pt idx="2749">
                  <c:v>41731.958670441403</c:v>
                </c:pt>
                <c:pt idx="2750">
                  <c:v>42020.761635449977</c:v>
                </c:pt>
                <c:pt idx="2751">
                  <c:v>42495.987037147112</c:v>
                </c:pt>
                <c:pt idx="2752">
                  <c:v>42552.91611484957</c:v>
                </c:pt>
                <c:pt idx="2753">
                  <c:v>42468.803411596717</c:v>
                </c:pt>
                <c:pt idx="2754">
                  <c:v>42832.111781326785</c:v>
                </c:pt>
                <c:pt idx="2755">
                  <c:v>42866.329404404394</c:v>
                </c:pt>
                <c:pt idx="2756">
                  <c:v>43093.439101335731</c:v>
                </c:pt>
                <c:pt idx="2757">
                  <c:v>42999.59384178972</c:v>
                </c:pt>
                <c:pt idx="2758">
                  <c:v>42806.882873141418</c:v>
                </c:pt>
                <c:pt idx="2759">
                  <c:v>42312.716549028941</c:v>
                </c:pt>
                <c:pt idx="2760">
                  <c:v>41859.102261292726</c:v>
                </c:pt>
                <c:pt idx="2761">
                  <c:v>41770.173252421482</c:v>
                </c:pt>
                <c:pt idx="2762">
                  <c:v>42313.296743093619</c:v>
                </c:pt>
                <c:pt idx="2763">
                  <c:v>42486.891954234423</c:v>
                </c:pt>
                <c:pt idx="2764">
                  <c:v>42991.062277918056</c:v>
                </c:pt>
                <c:pt idx="2765">
                  <c:v>42806.499101620931</c:v>
                </c:pt>
                <c:pt idx="2766">
                  <c:v>42625.18918322301</c:v>
                </c:pt>
                <c:pt idx="2767">
                  <c:v>43148.748056795404</c:v>
                </c:pt>
                <c:pt idx="2768">
                  <c:v>43178.078456158451</c:v>
                </c:pt>
                <c:pt idx="2769">
                  <c:v>43353.229450809245</c:v>
                </c:pt>
                <c:pt idx="2770">
                  <c:v>43654.743965393522</c:v>
                </c:pt>
                <c:pt idx="2771">
                  <c:v>43949.757590673835</c:v>
                </c:pt>
                <c:pt idx="2772">
                  <c:v>44060.061256640023</c:v>
                </c:pt>
                <c:pt idx="2773">
                  <c:v>43951.652868131445</c:v>
                </c:pt>
                <c:pt idx="2774">
                  <c:v>44126.748093426228</c:v>
                </c:pt>
                <c:pt idx="2775">
                  <c:v>44267.813062435722</c:v>
                </c:pt>
                <c:pt idx="2776">
                  <c:v>44018.479760148526</c:v>
                </c:pt>
                <c:pt idx="2777">
                  <c:v>43335.052784300147</c:v>
                </c:pt>
                <c:pt idx="2778">
                  <c:v>42915.693066417472</c:v>
                </c:pt>
                <c:pt idx="2779">
                  <c:v>42753.894757935064</c:v>
                </c:pt>
                <c:pt idx="2780">
                  <c:v>42694.145270859604</c:v>
                </c:pt>
                <c:pt idx="2781">
                  <c:v>42838.468745601553</c:v>
                </c:pt>
                <c:pt idx="2782">
                  <c:v>42866.175528278982</c:v>
                </c:pt>
                <c:pt idx="2783">
                  <c:v>43073.64334227056</c:v>
                </c:pt>
                <c:pt idx="2784">
                  <c:v>42947.494223479967</c:v>
                </c:pt>
                <c:pt idx="2785">
                  <c:v>43116.080170039204</c:v>
                </c:pt>
                <c:pt idx="2786">
                  <c:v>43044.994991465879</c:v>
                </c:pt>
                <c:pt idx="2787">
                  <c:v>42970.67602753664</c:v>
                </c:pt>
                <c:pt idx="2788">
                  <c:v>42499.654834148198</c:v>
                </c:pt>
                <c:pt idx="2789">
                  <c:v>42692.520254158109</c:v>
                </c:pt>
                <c:pt idx="2790">
                  <c:v>42804.417471459717</c:v>
                </c:pt>
                <c:pt idx="2791">
                  <c:v>42794.878426662261</c:v>
                </c:pt>
                <c:pt idx="2792">
                  <c:v>43311.513149979452</c:v>
                </c:pt>
                <c:pt idx="2793">
                  <c:v>43344.049994659639</c:v>
                </c:pt>
                <c:pt idx="2794">
                  <c:v>43227.64709696894</c:v>
                </c:pt>
                <c:pt idx="2795">
                  <c:v>43629.277967649752</c:v>
                </c:pt>
                <c:pt idx="2796">
                  <c:v>43796.159154195971</c:v>
                </c:pt>
                <c:pt idx="2797">
                  <c:v>43982.453726490749</c:v>
                </c:pt>
                <c:pt idx="2798">
                  <c:v>43741.407290141004</c:v>
                </c:pt>
                <c:pt idx="2799">
                  <c:v>44194.76223812512</c:v>
                </c:pt>
                <c:pt idx="2800">
                  <c:v>44206.220016341402</c:v>
                </c:pt>
                <c:pt idx="2801">
                  <c:v>44049.352478298082</c:v>
                </c:pt>
                <c:pt idx="2802">
                  <c:v>44068.906536087379</c:v>
                </c:pt>
                <c:pt idx="2803">
                  <c:v>44316.652975310302</c:v>
                </c:pt>
                <c:pt idx="2804">
                  <c:v>44598.367861942927</c:v>
                </c:pt>
                <c:pt idx="2805">
                  <c:v>44983.634113946559</c:v>
                </c:pt>
                <c:pt idx="2806">
                  <c:v>45134.230687765368</c:v>
                </c:pt>
                <c:pt idx="2807">
                  <c:v>44941.763257067352</c:v>
                </c:pt>
                <c:pt idx="2808">
                  <c:v>45069.697247623575</c:v>
                </c:pt>
                <c:pt idx="2809">
                  <c:v>45276.907955964904</c:v>
                </c:pt>
                <c:pt idx="2810">
                  <c:v>45411.294001295093</c:v>
                </c:pt>
                <c:pt idx="2811">
                  <c:v>45231.78662927822</c:v>
                </c:pt>
                <c:pt idx="2812">
                  <c:v>45534.427205189437</c:v>
                </c:pt>
                <c:pt idx="2813">
                  <c:v>46031.189548031587</c:v>
                </c:pt>
                <c:pt idx="2814">
                  <c:v>46107.29118411387</c:v>
                </c:pt>
                <c:pt idx="2815">
                  <c:v>46244.861869651053</c:v>
                </c:pt>
                <c:pt idx="2816">
                  <c:v>45761.230842612647</c:v>
                </c:pt>
                <c:pt idx="2817">
                  <c:v>45897.186146800756</c:v>
                </c:pt>
                <c:pt idx="2818">
                  <c:v>46508.70046309453</c:v>
                </c:pt>
                <c:pt idx="2819">
                  <c:v>46452.135862352341</c:v>
                </c:pt>
                <c:pt idx="2820">
                  <c:v>46494.240728474913</c:v>
                </c:pt>
                <c:pt idx="2821">
                  <c:v>46238.738156211548</c:v>
                </c:pt>
                <c:pt idx="2822">
                  <c:v>46154.69309715795</c:v>
                </c:pt>
                <c:pt idx="2823">
                  <c:v>46140.197839977533</c:v>
                </c:pt>
                <c:pt idx="2824">
                  <c:v>45841.067166873574</c:v>
                </c:pt>
                <c:pt idx="2825">
                  <c:v>45459.479637070865</c:v>
                </c:pt>
                <c:pt idx="2826">
                  <c:v>45335.043487241106</c:v>
                </c:pt>
                <c:pt idx="2827">
                  <c:v>45396.580735163516</c:v>
                </c:pt>
                <c:pt idx="2828">
                  <c:v>45331.985219438997</c:v>
                </c:pt>
                <c:pt idx="2829">
                  <c:v>44952.083254043166</c:v>
                </c:pt>
                <c:pt idx="2830">
                  <c:v>44402.430031623961</c:v>
                </c:pt>
                <c:pt idx="2831">
                  <c:v>44116.363556101998</c:v>
                </c:pt>
                <c:pt idx="2832">
                  <c:v>44001.698583797232</c:v>
                </c:pt>
                <c:pt idx="2833">
                  <c:v>44011.531708826136</c:v>
                </c:pt>
                <c:pt idx="2834">
                  <c:v>43463.601256807488</c:v>
                </c:pt>
                <c:pt idx="2835">
                  <c:v>44031.195577571947</c:v>
                </c:pt>
                <c:pt idx="2836">
                  <c:v>44144.488637002272</c:v>
                </c:pt>
                <c:pt idx="2837">
                  <c:v>44155.931960587724</c:v>
                </c:pt>
                <c:pt idx="2838">
                  <c:v>43957.231280276144</c:v>
                </c:pt>
                <c:pt idx="2839">
                  <c:v>44130.323170362601</c:v>
                </c:pt>
                <c:pt idx="2840">
                  <c:v>44309.868864650532</c:v>
                </c:pt>
                <c:pt idx="2841">
                  <c:v>44649.418362870398</c:v>
                </c:pt>
                <c:pt idx="2842">
                  <c:v>44332.739965987428</c:v>
                </c:pt>
                <c:pt idx="2843">
                  <c:v>44599.53607878687</c:v>
                </c:pt>
                <c:pt idx="2844">
                  <c:v>44533.385351505538</c:v>
                </c:pt>
                <c:pt idx="2845">
                  <c:v>44315.325182938708</c:v>
                </c:pt>
                <c:pt idx="2846">
                  <c:v>43698.11534104585</c:v>
                </c:pt>
                <c:pt idx="2847">
                  <c:v>43185.987040413864</c:v>
                </c:pt>
                <c:pt idx="2848">
                  <c:v>42919.516268265543</c:v>
                </c:pt>
                <c:pt idx="2849">
                  <c:v>43446.462916944496</c:v>
                </c:pt>
                <c:pt idx="2850">
                  <c:v>43011.954762931506</c:v>
                </c:pt>
                <c:pt idx="2851">
                  <c:v>43697.20872523843</c:v>
                </c:pt>
                <c:pt idx="2852">
                  <c:v>43513.158195221637</c:v>
                </c:pt>
                <c:pt idx="2853">
                  <c:v>43731.421274968969</c:v>
                </c:pt>
                <c:pt idx="2854">
                  <c:v>43400.361090441387</c:v>
                </c:pt>
                <c:pt idx="2855">
                  <c:v>43303.579243261483</c:v>
                </c:pt>
                <c:pt idx="2856">
                  <c:v>42822.313979342405</c:v>
                </c:pt>
                <c:pt idx="2857">
                  <c:v>43310.350530162868</c:v>
                </c:pt>
                <c:pt idx="2858">
                  <c:v>43346.043746034382</c:v>
                </c:pt>
                <c:pt idx="2859">
                  <c:v>43341.350996339315</c:v>
                </c:pt>
                <c:pt idx="2860">
                  <c:v>44053.845449002423</c:v>
                </c:pt>
                <c:pt idx="2861">
                  <c:v>44118.584029649974</c:v>
                </c:pt>
                <c:pt idx="2862">
                  <c:v>44102.559301809466</c:v>
                </c:pt>
                <c:pt idx="2863">
                  <c:v>44125.298566341757</c:v>
                </c:pt>
                <c:pt idx="2864">
                  <c:v>43686.126529715657</c:v>
                </c:pt>
                <c:pt idx="2865">
                  <c:v>43767.018699641652</c:v>
                </c:pt>
                <c:pt idx="2866">
                  <c:v>43303.664000538753</c:v>
                </c:pt>
                <c:pt idx="2867">
                  <c:v>43202.079282464452</c:v>
                </c:pt>
                <c:pt idx="2868">
                  <c:v>43287.823963886607</c:v>
                </c:pt>
                <c:pt idx="2869">
                  <c:v>43360.644453421279</c:v>
                </c:pt>
                <c:pt idx="2870">
                  <c:v>43816.153641165874</c:v>
                </c:pt>
                <c:pt idx="2871">
                  <c:v>43851.813522458971</c:v>
                </c:pt>
                <c:pt idx="2872">
                  <c:v>43640.432123570899</c:v>
                </c:pt>
                <c:pt idx="2873">
                  <c:v>43856.928171658139</c:v>
                </c:pt>
                <c:pt idx="2874">
                  <c:v>43886.124825275423</c:v>
                </c:pt>
                <c:pt idx="2875">
                  <c:v>43724.812057337542</c:v>
                </c:pt>
                <c:pt idx="2876">
                  <c:v>43842.80391209662</c:v>
                </c:pt>
                <c:pt idx="2877">
                  <c:v>44060.878122638213</c:v>
                </c:pt>
                <c:pt idx="2878">
                  <c:v>43838.23196923489</c:v>
                </c:pt>
                <c:pt idx="2879">
                  <c:v>44122.475840176732</c:v>
                </c:pt>
                <c:pt idx="2880">
                  <c:v>44285.635732194714</c:v>
                </c:pt>
                <c:pt idx="2881">
                  <c:v>44096.901347223444</c:v>
                </c:pt>
                <c:pt idx="2882">
                  <c:v>44277.805966830674</c:v>
                </c:pt>
                <c:pt idx="2883">
                  <c:v>44302.137019965623</c:v>
                </c:pt>
                <c:pt idx="2884">
                  <c:v>44302.256681851861</c:v>
                </c:pt>
                <c:pt idx="2885">
                  <c:v>44295.920583015337</c:v>
                </c:pt>
                <c:pt idx="2886">
                  <c:v>44192.752594132275</c:v>
                </c:pt>
                <c:pt idx="2887">
                  <c:v>44121.867853625889</c:v>
                </c:pt>
                <c:pt idx="2888">
                  <c:v>44231.729196572735</c:v>
                </c:pt>
                <c:pt idx="2889">
                  <c:v>44454.542629404961</c:v>
                </c:pt>
                <c:pt idx="2890">
                  <c:v>44740.273508860722</c:v>
                </c:pt>
                <c:pt idx="2891">
                  <c:v>45014.689927896645</c:v>
                </c:pt>
                <c:pt idx="2892">
                  <c:v>44858.271215625864</c:v>
                </c:pt>
                <c:pt idx="2893">
                  <c:v>44840.623231019556</c:v>
                </c:pt>
                <c:pt idx="2894">
                  <c:v>45027.88280343794</c:v>
                </c:pt>
                <c:pt idx="2895">
                  <c:v>44589.13743947271</c:v>
                </c:pt>
                <c:pt idx="2896">
                  <c:v>44395.647502758358</c:v>
                </c:pt>
                <c:pt idx="2897">
                  <c:v>44445.774752352925</c:v>
                </c:pt>
                <c:pt idx="2898">
                  <c:v>44692.71119280962</c:v>
                </c:pt>
                <c:pt idx="2899">
                  <c:v>44579.895378159352</c:v>
                </c:pt>
                <c:pt idx="2900">
                  <c:v>44388.044764933926</c:v>
                </c:pt>
                <c:pt idx="2901">
                  <c:v>44496.235282404348</c:v>
                </c:pt>
                <c:pt idx="2902">
                  <c:v>44539.898434867151</c:v>
                </c:pt>
                <c:pt idx="2903">
                  <c:v>44357.746114235211</c:v>
                </c:pt>
                <c:pt idx="2904">
                  <c:v>44282.056904591569</c:v>
                </c:pt>
                <c:pt idx="2905">
                  <c:v>44619.259066156694</c:v>
                </c:pt>
                <c:pt idx="2906">
                  <c:v>45079.010036896492</c:v>
                </c:pt>
                <c:pt idx="2907">
                  <c:v>45371.006251521154</c:v>
                </c:pt>
                <c:pt idx="2908">
                  <c:v>45304.968869186596</c:v>
                </c:pt>
                <c:pt idx="2909">
                  <c:v>45495.342601078199</c:v>
                </c:pt>
                <c:pt idx="2910">
                  <c:v>45374.478104625508</c:v>
                </c:pt>
                <c:pt idx="2911">
                  <c:v>45263.296793180161</c:v>
                </c:pt>
                <c:pt idx="2912">
                  <c:v>45390.766661579924</c:v>
                </c:pt>
                <c:pt idx="2913">
                  <c:v>45761.700797302277</c:v>
                </c:pt>
                <c:pt idx="2914">
                  <c:v>45760.157247870622</c:v>
                </c:pt>
                <c:pt idx="2915">
                  <c:v>45913.394072390089</c:v>
                </c:pt>
                <c:pt idx="2916">
                  <c:v>45581.336038217101</c:v>
                </c:pt>
                <c:pt idx="2917">
                  <c:v>45644.286014300327</c:v>
                </c:pt>
                <c:pt idx="2918">
                  <c:v>45871.669132667259</c:v>
                </c:pt>
                <c:pt idx="2919">
                  <c:v>46295.710369892862</c:v>
                </c:pt>
                <c:pt idx="2920">
                  <c:v>46108.766075807725</c:v>
                </c:pt>
                <c:pt idx="2921">
                  <c:v>46374.797701664262</c:v>
                </c:pt>
                <c:pt idx="2922">
                  <c:v>46872.927156336249</c:v>
                </c:pt>
                <c:pt idx="2923">
                  <c:v>47011.578059815576</c:v>
                </c:pt>
                <c:pt idx="2924">
                  <c:v>46695.689964824262</c:v>
                </c:pt>
                <c:pt idx="2925">
                  <c:v>46260.553521463276</c:v>
                </c:pt>
                <c:pt idx="2926">
                  <c:v>46329.907835924401</c:v>
                </c:pt>
                <c:pt idx="2927">
                  <c:v>46916.594898498988</c:v>
                </c:pt>
                <c:pt idx="2928">
                  <c:v>47126.130624991049</c:v>
                </c:pt>
                <c:pt idx="2929">
                  <c:v>47446.848139435926</c:v>
                </c:pt>
                <c:pt idx="2930">
                  <c:v>47184.187755878382</c:v>
                </c:pt>
                <c:pt idx="2931">
                  <c:v>47285.72754011635</c:v>
                </c:pt>
                <c:pt idx="2932">
                  <c:v>46753.991015393964</c:v>
                </c:pt>
                <c:pt idx="2933">
                  <c:v>46791.085617870129</c:v>
                </c:pt>
                <c:pt idx="2934">
                  <c:v>46288.404467402026</c:v>
                </c:pt>
                <c:pt idx="2935">
                  <c:v>46314.233693991933</c:v>
                </c:pt>
                <c:pt idx="2936">
                  <c:v>46778.295021681297</c:v>
                </c:pt>
                <c:pt idx="2937">
                  <c:v>46414.219631826832</c:v>
                </c:pt>
                <c:pt idx="2938">
                  <c:v>46061.446163086839</c:v>
                </c:pt>
                <c:pt idx="2939">
                  <c:v>46316.040024878384</c:v>
                </c:pt>
                <c:pt idx="2940">
                  <c:v>46097.001327864979</c:v>
                </c:pt>
                <c:pt idx="2941">
                  <c:v>46179.212336356366</c:v>
                </c:pt>
                <c:pt idx="2942">
                  <c:v>45849.045826120528</c:v>
                </c:pt>
                <c:pt idx="2943">
                  <c:v>46606.173465719119</c:v>
                </c:pt>
                <c:pt idx="2944">
                  <c:v>47218.285623914722</c:v>
                </c:pt>
                <c:pt idx="2945">
                  <c:v>47479.231508139397</c:v>
                </c:pt>
                <c:pt idx="2946">
                  <c:v>47976.919749911445</c:v>
                </c:pt>
                <c:pt idx="2947">
                  <c:v>47978.52259729564</c:v>
                </c:pt>
                <c:pt idx="2948">
                  <c:v>47777.201786715093</c:v>
                </c:pt>
                <c:pt idx="2949">
                  <c:v>48308.648999232712</c:v>
                </c:pt>
                <c:pt idx="2950">
                  <c:v>48099.278500734552</c:v>
                </c:pt>
                <c:pt idx="2951">
                  <c:v>47711.174238950756</c:v>
                </c:pt>
                <c:pt idx="2952">
                  <c:v>47912.461013463311</c:v>
                </c:pt>
                <c:pt idx="2953">
                  <c:v>47949.49049288268</c:v>
                </c:pt>
                <c:pt idx="2954">
                  <c:v>48297.281773724964</c:v>
                </c:pt>
                <c:pt idx="2955">
                  <c:v>48139.470663404747</c:v>
                </c:pt>
                <c:pt idx="2956">
                  <c:v>48221.570530084158</c:v>
                </c:pt>
                <c:pt idx="2957">
                  <c:v>48263.41442401112</c:v>
                </c:pt>
                <c:pt idx="2958">
                  <c:v>48094.350535010497</c:v>
                </c:pt>
                <c:pt idx="2959">
                  <c:v>47864.121564088993</c:v>
                </c:pt>
                <c:pt idx="2960">
                  <c:v>48306.826269309553</c:v>
                </c:pt>
                <c:pt idx="2961">
                  <c:v>48129.72886174942</c:v>
                </c:pt>
                <c:pt idx="2962">
                  <c:v>48512.834198446188</c:v>
                </c:pt>
                <c:pt idx="2963">
                  <c:v>49069.760248058956</c:v>
                </c:pt>
                <c:pt idx="2964">
                  <c:v>49084.201479483621</c:v>
                </c:pt>
                <c:pt idx="2965">
                  <c:v>48813.745676396255</c:v>
                </c:pt>
                <c:pt idx="2966">
                  <c:v>48791.175325368247</c:v>
                </c:pt>
                <c:pt idx="2967">
                  <c:v>48115.160385892152</c:v>
                </c:pt>
                <c:pt idx="2968">
                  <c:v>47423.097133934221</c:v>
                </c:pt>
                <c:pt idx="2969">
                  <c:v>47724.057774110894</c:v>
                </c:pt>
                <c:pt idx="2970">
                  <c:v>47592.094006762833</c:v>
                </c:pt>
                <c:pt idx="2971">
                  <c:v>47823.830627358337</c:v>
                </c:pt>
                <c:pt idx="2972">
                  <c:v>47347.503364852928</c:v>
                </c:pt>
                <c:pt idx="2973">
                  <c:v>46703.857187842848</c:v>
                </c:pt>
                <c:pt idx="2974">
                  <c:v>47173.745430594056</c:v>
                </c:pt>
                <c:pt idx="2975">
                  <c:v>47019.295741999944</c:v>
                </c:pt>
                <c:pt idx="2976">
                  <c:v>46263.096978872105</c:v>
                </c:pt>
                <c:pt idx="2977">
                  <c:v>46242.229389085609</c:v>
                </c:pt>
                <c:pt idx="2978">
                  <c:v>45468.410564242258</c:v>
                </c:pt>
                <c:pt idx="2979">
                  <c:v>46060.53070055227</c:v>
                </c:pt>
                <c:pt idx="2980">
                  <c:v>46638.132219883213</c:v>
                </c:pt>
                <c:pt idx="2981">
                  <c:v>46506.253540697144</c:v>
                </c:pt>
                <c:pt idx="2982">
                  <c:v>46572.248441849173</c:v>
                </c:pt>
                <c:pt idx="2983">
                  <c:v>46112.225949659427</c:v>
                </c:pt>
                <c:pt idx="2984">
                  <c:v>46556.23818389549</c:v>
                </c:pt>
                <c:pt idx="2985">
                  <c:v>47080.645235301097</c:v>
                </c:pt>
                <c:pt idx="2986">
                  <c:v>47291.371268623836</c:v>
                </c:pt>
                <c:pt idx="2987">
                  <c:v>47872.011826978342</c:v>
                </c:pt>
                <c:pt idx="2988">
                  <c:v>48066.61364078123</c:v>
                </c:pt>
                <c:pt idx="2989">
                  <c:v>47685.438666773232</c:v>
                </c:pt>
                <c:pt idx="2990">
                  <c:v>47756.200292425063</c:v>
                </c:pt>
                <c:pt idx="2991">
                  <c:v>47592.164352720734</c:v>
                </c:pt>
                <c:pt idx="2992">
                  <c:v>47696.694653531726</c:v>
                </c:pt>
                <c:pt idx="2993">
                  <c:v>47870.364475647591</c:v>
                </c:pt>
                <c:pt idx="2994">
                  <c:v>48116.382858406447</c:v>
                </c:pt>
                <c:pt idx="2995">
                  <c:v>47950.748688424763</c:v>
                </c:pt>
                <c:pt idx="2996">
                  <c:v>47606.648924264191</c:v>
                </c:pt>
                <c:pt idx="2997">
                  <c:v>47786.729500899972</c:v>
                </c:pt>
                <c:pt idx="2998">
                  <c:v>48392.862204877041</c:v>
                </c:pt>
                <c:pt idx="2999">
                  <c:v>48548.788061969346</c:v>
                </c:pt>
                <c:pt idx="3000">
                  <c:v>48756.149193888094</c:v>
                </c:pt>
                <c:pt idx="3001">
                  <c:v>48604.99521512779</c:v>
                </c:pt>
                <c:pt idx="3002">
                  <c:v>49138.677851436347</c:v>
                </c:pt>
                <c:pt idx="3003">
                  <c:v>49000.381177981981</c:v>
                </c:pt>
                <c:pt idx="3004">
                  <c:v>48821.907145029065</c:v>
                </c:pt>
                <c:pt idx="3005">
                  <c:v>48825.082608619989</c:v>
                </c:pt>
                <c:pt idx="3006">
                  <c:v>48696.454511249678</c:v>
                </c:pt>
                <c:pt idx="3007">
                  <c:v>49482.390369657434</c:v>
                </c:pt>
                <c:pt idx="3008">
                  <c:v>49631.802773816096</c:v>
                </c:pt>
                <c:pt idx="3009">
                  <c:v>49724.953216937844</c:v>
                </c:pt>
                <c:pt idx="3010">
                  <c:v>50046.311396735138</c:v>
                </c:pt>
                <c:pt idx="3011">
                  <c:v>49821.238166175244</c:v>
                </c:pt>
                <c:pt idx="3012">
                  <c:v>49777.774828981092</c:v>
                </c:pt>
                <c:pt idx="3013">
                  <c:v>50001.072846566283</c:v>
                </c:pt>
                <c:pt idx="3014">
                  <c:v>50481.463749864066</c:v>
                </c:pt>
                <c:pt idx="3015">
                  <c:v>50730.432899996442</c:v>
                </c:pt>
                <c:pt idx="3016">
                  <c:v>50792.994442773706</c:v>
                </c:pt>
                <c:pt idx="3017">
                  <c:v>50441.006835859691</c:v>
                </c:pt>
                <c:pt idx="3018">
                  <c:v>50604.796428805683</c:v>
                </c:pt>
                <c:pt idx="3019">
                  <c:v>50559.709849796251</c:v>
                </c:pt>
                <c:pt idx="3020">
                  <c:v>50697.778684458732</c:v>
                </c:pt>
                <c:pt idx="3021">
                  <c:v>50964.361857065051</c:v>
                </c:pt>
                <c:pt idx="3022">
                  <c:v>51131.324512986481</c:v>
                </c:pt>
                <c:pt idx="3023">
                  <c:v>51270.966415313829</c:v>
                </c:pt>
                <c:pt idx="3024">
                  <c:v>51009.002787414764</c:v>
                </c:pt>
                <c:pt idx="3025">
                  <c:v>51317.303896983663</c:v>
                </c:pt>
                <c:pt idx="3026">
                  <c:v>51368.580062368943</c:v>
                </c:pt>
                <c:pt idx="3027">
                  <c:v>51084.152351486358</c:v>
                </c:pt>
                <c:pt idx="3028">
                  <c:v>52597.045079586504</c:v>
                </c:pt>
                <c:pt idx="3029">
                  <c:v>53298.749223330437</c:v>
                </c:pt>
                <c:pt idx="3030">
                  <c:v>53231.102936091418</c:v>
                </c:pt>
                <c:pt idx="3031">
                  <c:v>53953.61661207318</c:v>
                </c:pt>
                <c:pt idx="3032">
                  <c:v>54096.332570591534</c:v>
                </c:pt>
                <c:pt idx="3033">
                  <c:v>53599.890828296404</c:v>
                </c:pt>
                <c:pt idx="3034">
                  <c:v>54015.602567570946</c:v>
                </c:pt>
                <c:pt idx="3035">
                  <c:v>53774.517731975415</c:v>
                </c:pt>
                <c:pt idx="3036">
                  <c:v>53790.367013111827</c:v>
                </c:pt>
                <c:pt idx="3037">
                  <c:v>53021.036373934097</c:v>
                </c:pt>
                <c:pt idx="3038">
                  <c:v>52439.61638304704</c:v>
                </c:pt>
                <c:pt idx="3039">
                  <c:v>53425.274918007155</c:v>
                </c:pt>
                <c:pt idx="3040">
                  <c:v>52445.711352433158</c:v>
                </c:pt>
                <c:pt idx="3041">
                  <c:v>53166.40141012906</c:v>
                </c:pt>
                <c:pt idx="3042">
                  <c:v>53509.771498528855</c:v>
                </c:pt>
                <c:pt idx="3043">
                  <c:v>53729.505921019132</c:v>
                </c:pt>
                <c:pt idx="3044">
                  <c:v>54470.949105990971</c:v>
                </c:pt>
                <c:pt idx="3045">
                  <c:v>55034.159801110975</c:v>
                </c:pt>
                <c:pt idx="3046">
                  <c:v>54873.38904302194</c:v>
                </c:pt>
                <c:pt idx="3047">
                  <c:v>55139.596891522189</c:v>
                </c:pt>
                <c:pt idx="3048">
                  <c:v>55317.506908946816</c:v>
                </c:pt>
                <c:pt idx="3049">
                  <c:v>54460.157762478368</c:v>
                </c:pt>
                <c:pt idx="3050">
                  <c:v>54044.236152134959</c:v>
                </c:pt>
                <c:pt idx="3051">
                  <c:v>54490.187237720602</c:v>
                </c:pt>
                <c:pt idx="3052">
                  <c:v>53859.239817947884</c:v>
                </c:pt>
                <c:pt idx="3053">
                  <c:v>53817.302729759365</c:v>
                </c:pt>
                <c:pt idx="3054">
                  <c:v>53982.382724923838</c:v>
                </c:pt>
                <c:pt idx="3055">
                  <c:v>53970.933641586205</c:v>
                </c:pt>
                <c:pt idx="3056">
                  <c:v>53320.832965348913</c:v>
                </c:pt>
                <c:pt idx="3057">
                  <c:v>53803.623417670125</c:v>
                </c:pt>
                <c:pt idx="3058">
                  <c:v>53753.672244591275</c:v>
                </c:pt>
                <c:pt idx="3059">
                  <c:v>54177.049356465883</c:v>
                </c:pt>
                <c:pt idx="3060">
                  <c:v>54178.430831482809</c:v>
                </c:pt>
                <c:pt idx="3061">
                  <c:v>54176.603384411108</c:v>
                </c:pt>
                <c:pt idx="3062">
                  <c:v>54477.994277271828</c:v>
                </c:pt>
                <c:pt idx="3063">
                  <c:v>54649.418501657798</c:v>
                </c:pt>
                <c:pt idx="3064">
                  <c:v>54846.498666430038</c:v>
                </c:pt>
                <c:pt idx="3065">
                  <c:v>55109.336379970649</c:v>
                </c:pt>
                <c:pt idx="3066">
                  <c:v>54509.143012284498</c:v>
                </c:pt>
                <c:pt idx="3067">
                  <c:v>55163.36466249037</c:v>
                </c:pt>
                <c:pt idx="3068">
                  <c:v>54965.815281606119</c:v>
                </c:pt>
                <c:pt idx="3069">
                  <c:v>54601.468228173231</c:v>
                </c:pt>
                <c:pt idx="3070">
                  <c:v>54384.704303523831</c:v>
                </c:pt>
                <c:pt idx="3071">
                  <c:v>53364.429743318484</c:v>
                </c:pt>
                <c:pt idx="3072">
                  <c:v>53364.233540266985</c:v>
                </c:pt>
                <c:pt idx="3073">
                  <c:v>53484.31730523178</c:v>
                </c:pt>
                <c:pt idx="3074">
                  <c:v>53979.65393710498</c:v>
                </c:pt>
                <c:pt idx="3075">
                  <c:v>54373.928810580393</c:v>
                </c:pt>
                <c:pt idx="3076">
                  <c:v>55194.727348068227</c:v>
                </c:pt>
                <c:pt idx="3077">
                  <c:v>55434.996989491607</c:v>
                </c:pt>
                <c:pt idx="3078">
                  <c:v>55484.438042880756</c:v>
                </c:pt>
                <c:pt idx="3079">
                  <c:v>55718.267977116411</c:v>
                </c:pt>
                <c:pt idx="3080">
                  <c:v>55928.031748786088</c:v>
                </c:pt>
                <c:pt idx="3081">
                  <c:v>55313.68339684829</c:v>
                </c:pt>
                <c:pt idx="3082">
                  <c:v>55616.434910517171</c:v>
                </c:pt>
                <c:pt idx="3083">
                  <c:v>55135.203678769896</c:v>
                </c:pt>
                <c:pt idx="3084">
                  <c:v>55429.924928444794</c:v>
                </c:pt>
                <c:pt idx="3085">
                  <c:v>55517.828117166348</c:v>
                </c:pt>
                <c:pt idx="3086">
                  <c:v>55195.348971541724</c:v>
                </c:pt>
                <c:pt idx="3087">
                  <c:v>55493.244150377679</c:v>
                </c:pt>
                <c:pt idx="3088">
                  <c:v>56111.704113144107</c:v>
                </c:pt>
                <c:pt idx="3089">
                  <c:v>55891.821004279962</c:v>
                </c:pt>
                <c:pt idx="3090">
                  <c:v>56673.713128602627</c:v>
                </c:pt>
                <c:pt idx="3091">
                  <c:v>57245.590805422471</c:v>
                </c:pt>
                <c:pt idx="3092">
                  <c:v>57557.791035260358</c:v>
                </c:pt>
                <c:pt idx="3093">
                  <c:v>57613.545221292108</c:v>
                </c:pt>
                <c:pt idx="3094">
                  <c:v>56983.381887051306</c:v>
                </c:pt>
                <c:pt idx="3095">
                  <c:v>57045.561726152751</c:v>
                </c:pt>
                <c:pt idx="3096">
                  <c:v>56500.392291769327</c:v>
                </c:pt>
                <c:pt idx="3097">
                  <c:v>56442.401163945855</c:v>
                </c:pt>
                <c:pt idx="3098">
                  <c:v>56477.352202522117</c:v>
                </c:pt>
                <c:pt idx="3099">
                  <c:v>56901.667193909234</c:v>
                </c:pt>
                <c:pt idx="3100">
                  <c:v>57875.534654830648</c:v>
                </c:pt>
                <c:pt idx="3101">
                  <c:v>58344.636354381168</c:v>
                </c:pt>
                <c:pt idx="3102">
                  <c:v>58294.60326930369</c:v>
                </c:pt>
                <c:pt idx="3103">
                  <c:v>58728.412613523971</c:v>
                </c:pt>
                <c:pt idx="3104">
                  <c:v>58513.357362431467</c:v>
                </c:pt>
                <c:pt idx="3105">
                  <c:v>58472.935495636797</c:v>
                </c:pt>
                <c:pt idx="3106">
                  <c:v>58946.743634289443</c:v>
                </c:pt>
                <c:pt idx="3107">
                  <c:v>59028.054190037983</c:v>
                </c:pt>
                <c:pt idx="3108">
                  <c:v>58957.183752455661</c:v>
                </c:pt>
                <c:pt idx="3109">
                  <c:v>59257.933936786088</c:v>
                </c:pt>
                <c:pt idx="3110">
                  <c:v>60106.458536023747</c:v>
                </c:pt>
                <c:pt idx="3111">
                  <c:v>59763.272085667981</c:v>
                </c:pt>
                <c:pt idx="3112">
                  <c:v>60200.103250119537</c:v>
                </c:pt>
                <c:pt idx="3113">
                  <c:v>61048.510459140663</c:v>
                </c:pt>
                <c:pt idx="3114">
                  <c:v>61243.438790379987</c:v>
                </c:pt>
                <c:pt idx="3115">
                  <c:v>61470.383335661718</c:v>
                </c:pt>
                <c:pt idx="3116">
                  <c:v>61205.677576949012</c:v>
                </c:pt>
                <c:pt idx="3117">
                  <c:v>60545.453096481571</c:v>
                </c:pt>
                <c:pt idx="3118">
                  <c:v>59561.809123381368</c:v>
                </c:pt>
                <c:pt idx="3119">
                  <c:v>58784.793625419275</c:v>
                </c:pt>
                <c:pt idx="3120">
                  <c:v>58641.905353550646</c:v>
                </c:pt>
                <c:pt idx="3121">
                  <c:v>57030.777458431665</c:v>
                </c:pt>
                <c:pt idx="3122">
                  <c:v>56609.368576827939</c:v>
                </c:pt>
                <c:pt idx="3123">
                  <c:v>56596.251894176283</c:v>
                </c:pt>
                <c:pt idx="3124">
                  <c:v>55091.022463398505</c:v>
                </c:pt>
                <c:pt idx="3125">
                  <c:v>55567.840734424259</c:v>
                </c:pt>
                <c:pt idx="3126">
                  <c:v>55063.292860911395</c:v>
                </c:pt>
                <c:pt idx="3127">
                  <c:v>55831.428411623659</c:v>
                </c:pt>
                <c:pt idx="3128">
                  <c:v>56497.063576926157</c:v>
                </c:pt>
                <c:pt idx="3129">
                  <c:v>55467.502026937007</c:v>
                </c:pt>
                <c:pt idx="3130">
                  <c:v>55822.577192037585</c:v>
                </c:pt>
                <c:pt idx="3131">
                  <c:v>56206.439244159279</c:v>
                </c:pt>
                <c:pt idx="3132">
                  <c:v>56686.308298283686</c:v>
                </c:pt>
                <c:pt idx="3133">
                  <c:v>55680.886313101932</c:v>
                </c:pt>
                <c:pt idx="3134">
                  <c:v>54749.152910801495</c:v>
                </c:pt>
                <c:pt idx="3135">
                  <c:v>54193.573184620553</c:v>
                </c:pt>
                <c:pt idx="3136">
                  <c:v>52885.875993430534</c:v>
                </c:pt>
                <c:pt idx="3137">
                  <c:v>53168.941028692825</c:v>
                </c:pt>
                <c:pt idx="3138">
                  <c:v>52482.253068570164</c:v>
                </c:pt>
                <c:pt idx="3139">
                  <c:v>51248.354811927697</c:v>
                </c:pt>
                <c:pt idx="3140">
                  <c:v>51931.473700828741</c:v>
                </c:pt>
                <c:pt idx="3141">
                  <c:v>53211.368286101329</c:v>
                </c:pt>
                <c:pt idx="3142">
                  <c:v>53014.37284086195</c:v>
                </c:pt>
                <c:pt idx="3143">
                  <c:v>52636.59619778677</c:v>
                </c:pt>
                <c:pt idx="3144">
                  <c:v>52777.211549187996</c:v>
                </c:pt>
                <c:pt idx="3145">
                  <c:v>53176.991888634831</c:v>
                </c:pt>
                <c:pt idx="3146">
                  <c:v>53200.794846918841</c:v>
                </c:pt>
                <c:pt idx="3147">
                  <c:v>53090.218379946295</c:v>
                </c:pt>
                <c:pt idx="3148">
                  <c:v>53210.003406709198</c:v>
                </c:pt>
                <c:pt idx="3149">
                  <c:v>52862.689122207288</c:v>
                </c:pt>
                <c:pt idx="3150">
                  <c:v>53056.053963594466</c:v>
                </c:pt>
                <c:pt idx="3151">
                  <c:v>54397.860555642997</c:v>
                </c:pt>
                <c:pt idx="3152">
                  <c:v>54963.836365720927</c:v>
                </c:pt>
                <c:pt idx="3153">
                  <c:v>55390.625178025737</c:v>
                </c:pt>
                <c:pt idx="3154">
                  <c:v>54659.448811188653</c:v>
                </c:pt>
                <c:pt idx="3155">
                  <c:v>54990.260590418278</c:v>
                </c:pt>
                <c:pt idx="3156">
                  <c:v>54902.046182713173</c:v>
                </c:pt>
                <c:pt idx="3157">
                  <c:v>55101.693201273818</c:v>
                </c:pt>
                <c:pt idx="3158">
                  <c:v>55107.830330731609</c:v>
                </c:pt>
                <c:pt idx="3159">
                  <c:v>54517.506513634922</c:v>
                </c:pt>
                <c:pt idx="3160">
                  <c:v>53879.251615160749</c:v>
                </c:pt>
                <c:pt idx="3161">
                  <c:v>53480.887060954366</c:v>
                </c:pt>
                <c:pt idx="3162">
                  <c:v>52999.405250543292</c:v>
                </c:pt>
                <c:pt idx="3163">
                  <c:v>52917.673977931685</c:v>
                </c:pt>
                <c:pt idx="3164">
                  <c:v>53784.047161712871</c:v>
                </c:pt>
                <c:pt idx="3165">
                  <c:v>53788.62807652737</c:v>
                </c:pt>
                <c:pt idx="3166">
                  <c:v>53703.680811002443</c:v>
                </c:pt>
                <c:pt idx="3167">
                  <c:v>54402.081093908673</c:v>
                </c:pt>
                <c:pt idx="3168">
                  <c:v>54598.472956701145</c:v>
                </c:pt>
                <c:pt idx="3169">
                  <c:v>54511.908195100506</c:v>
                </c:pt>
                <c:pt idx="3170">
                  <c:v>55034.376164730536</c:v>
                </c:pt>
                <c:pt idx="3171">
                  <c:v>55676.692184401101</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139357.71149121437</c:v>
                </c:pt>
                <c:pt idx="6093">
                  <c:v>139841.14169579479</c:v>
                </c:pt>
                <c:pt idx="6094">
                  <c:v>141916.34238041515</c:v>
                </c:pt>
                <c:pt idx="6095">
                  <c:v>141936.17768063009</c:v>
                </c:pt>
                <c:pt idx="6096">
                  <c:v>140956.67512160251</c:v>
                </c:pt>
                <c:pt idx="6097">
                  <c:v>140657.92296238567</c:v>
                </c:pt>
                <c:pt idx="6098">
                  <c:v>140428.70515774688</c:v>
                </c:pt>
                <c:pt idx="6099">
                  <c:v>140387.76431282115</c:v>
                </c:pt>
                <c:pt idx="6100">
                  <c:v>138784.30714006905</c:v>
                </c:pt>
                <c:pt idx="6101">
                  <c:v>139271.96912123586</c:v>
                </c:pt>
                <c:pt idx="6102">
                  <c:v>139306.36798368048</c:v>
                </c:pt>
                <c:pt idx="6103">
                  <c:v>135820.74752306016</c:v>
                </c:pt>
                <c:pt idx="6104">
                  <c:v>133254.79465913874</c:v>
                </c:pt>
                <c:pt idx="6105">
                  <c:v>136780.20911200726</c:v>
                </c:pt>
                <c:pt idx="6106">
                  <c:v>134654.53438274129</c:v>
                </c:pt>
                <c:pt idx="6107">
                  <c:v>134358.98995434374</c:v>
                </c:pt>
                <c:pt idx="6108">
                  <c:v>136227.81381797351</c:v>
                </c:pt>
                <c:pt idx="6109">
                  <c:v>133442.23212275724</c:v>
                </c:pt>
                <c:pt idx="6110">
                  <c:v>134866.53867921708</c:v>
                </c:pt>
                <c:pt idx="6111">
                  <c:v>135957.80647358755</c:v>
                </c:pt>
                <c:pt idx="6112">
                  <c:v>136729.09666808165</c:v>
                </c:pt>
                <c:pt idx="6113">
                  <c:v>134278.24114310893</c:v>
                </c:pt>
                <c:pt idx="6114">
                  <c:v>134815.05138193109</c:v>
                </c:pt>
                <c:pt idx="6115">
                  <c:v>136629.86460440882</c:v>
                </c:pt>
                <c:pt idx="6116">
                  <c:v>136101.32081319825</c:v>
                </c:pt>
                <c:pt idx="6117">
                  <c:v>136849.31877345202</c:v>
                </c:pt>
                <c:pt idx="6118">
                  <c:v>136448.15978394786</c:v>
                </c:pt>
                <c:pt idx="6119">
                  <c:v>137162.81000851383</c:v>
                </c:pt>
                <c:pt idx="6120">
                  <c:v>138042.38593831816</c:v>
                </c:pt>
                <c:pt idx="6121">
                  <c:v>138360.43111962054</c:v>
                </c:pt>
                <c:pt idx="6122">
                  <c:v>137776.94713572678</c:v>
                </c:pt>
                <c:pt idx="6123">
                  <c:v>136833.20102023461</c:v>
                </c:pt>
                <c:pt idx="6124">
                  <c:v>136614.43782787977</c:v>
                </c:pt>
                <c:pt idx="6125">
                  <c:v>135728.670366801</c:v>
                </c:pt>
                <c:pt idx="6126">
                  <c:v>135495.49046986541</c:v>
                </c:pt>
                <c:pt idx="6127">
                  <c:v>136531.16767241457</c:v>
                </c:pt>
                <c:pt idx="6128">
                  <c:v>136837.61352999508</c:v>
                </c:pt>
                <c:pt idx="6129">
                  <c:v>136121.22132937802</c:v>
                </c:pt>
                <c:pt idx="6130">
                  <c:v>135945.92506813552</c:v>
                </c:pt>
                <c:pt idx="6131">
                  <c:v>135435.02868374245</c:v>
                </c:pt>
                <c:pt idx="6132">
                  <c:v>135439.13976041257</c:v>
                </c:pt>
                <c:pt idx="6133">
                  <c:v>136167.94932292943</c:v>
                </c:pt>
                <c:pt idx="6134">
                  <c:v>136147.44533712018</c:v>
                </c:pt>
                <c:pt idx="6135">
                  <c:v>136226.74469728739</c:v>
                </c:pt>
                <c:pt idx="6136">
                  <c:v>136683.53818701967</c:v>
                </c:pt>
                <c:pt idx="6137">
                  <c:v>137720.27111823915</c:v>
                </c:pt>
                <c:pt idx="6138">
                  <c:v>137961.49028194745</c:v>
                </c:pt>
                <c:pt idx="6139">
                  <c:v>138092.78084211177</c:v>
                </c:pt>
                <c:pt idx="6140">
                  <c:v>136978.91494866388</c:v>
                </c:pt>
                <c:pt idx="6141">
                  <c:v>137499.23441113095</c:v>
                </c:pt>
                <c:pt idx="6142">
                  <c:v>137389.03368466269</c:v>
                </c:pt>
                <c:pt idx="6143">
                  <c:v>136949.14820313657</c:v>
                </c:pt>
                <c:pt idx="6144">
                  <c:v>137692.09474087073</c:v>
                </c:pt>
                <c:pt idx="6145">
                  <c:v>137472.00824557251</c:v>
                </c:pt>
                <c:pt idx="6146">
                  <c:v>136980.1126261336</c:v>
                </c:pt>
                <c:pt idx="6147">
                  <c:v>136695.00270565678</c:v>
                </c:pt>
                <c:pt idx="6148">
                  <c:v>136162.6845960785</c:v>
                </c:pt>
                <c:pt idx="6149">
                  <c:v>134297.44418413364</c:v>
                </c:pt>
                <c:pt idx="6150">
                  <c:v>136029.17023563079</c:v>
                </c:pt>
                <c:pt idx="6151">
                  <c:v>135324.89844912203</c:v>
                </c:pt>
                <c:pt idx="6152">
                  <c:v>136362.59569636753</c:v>
                </c:pt>
                <c:pt idx="6153">
                  <c:v>136879.83237449967</c:v>
                </c:pt>
                <c:pt idx="6154">
                  <c:v>136908.46146123201</c:v>
                </c:pt>
                <c:pt idx="6155">
                  <c:v>137986.47234830452</c:v>
                </c:pt>
                <c:pt idx="6156">
                  <c:v>137678.28740704435</c:v>
                </c:pt>
                <c:pt idx="6157">
                  <c:v>137991.61722268205</c:v>
                </c:pt>
                <c:pt idx="6158">
                  <c:v>138413.32225504235</c:v>
                </c:pt>
                <c:pt idx="6159">
                  <c:v>138337.83689558634</c:v>
                </c:pt>
                <c:pt idx="6160">
                  <c:v>138015.22913483513</c:v>
                </c:pt>
                <c:pt idx="6161">
                  <c:v>138231.68031724144</c:v>
                </c:pt>
                <c:pt idx="6162">
                  <c:v>137924.99360019524</c:v>
                </c:pt>
                <c:pt idx="6163">
                  <c:v>137486.82854879714</c:v>
                </c:pt>
                <c:pt idx="6164">
                  <c:v>136973.55326584575</c:v>
                </c:pt>
                <c:pt idx="6165">
                  <c:v>137205.90409229606</c:v>
                </c:pt>
                <c:pt idx="6166">
                  <c:v>136325.66898092552</c:v>
                </c:pt>
                <c:pt idx="6167">
                  <c:v>136659.16494204779</c:v>
                </c:pt>
                <c:pt idx="6168">
                  <c:v>134910.68349953581</c:v>
                </c:pt>
                <c:pt idx="6169">
                  <c:v>135197.97228609689</c:v>
                </c:pt>
                <c:pt idx="6170">
                  <c:v>134140.22529389127</c:v>
                </c:pt>
                <c:pt idx="6171">
                  <c:v>134892.69810634173</c:v>
                </c:pt>
                <c:pt idx="6172">
                  <c:v>135010.93941265973</c:v>
                </c:pt>
                <c:pt idx="6173">
                  <c:v>135308.29733307683</c:v>
                </c:pt>
                <c:pt idx="6174">
                  <c:v>134851.6030655705</c:v>
                </c:pt>
                <c:pt idx="6175">
                  <c:v>135869.72995290739</c:v>
                </c:pt>
                <c:pt idx="6176">
                  <c:v>136804.01257029353</c:v>
                </c:pt>
                <c:pt idx="6177">
                  <c:v>137918.77723768831</c:v>
                </c:pt>
                <c:pt idx="6178">
                  <c:v>138318.53251692993</c:v>
                </c:pt>
                <c:pt idx="6179">
                  <c:v>137476.19434524523</c:v>
                </c:pt>
                <c:pt idx="6180">
                  <c:v>138443.51341104999</c:v>
                </c:pt>
                <c:pt idx="6181">
                  <c:v>138574.59527766591</c:v>
                </c:pt>
                <c:pt idx="6182">
                  <c:v>138513.60056499048</c:v>
                </c:pt>
                <c:pt idx="6183">
                  <c:v>138949.36935303942</c:v>
                </c:pt>
                <c:pt idx="6184">
                  <c:v>139181.50182979138</c:v>
                </c:pt>
                <c:pt idx="6185">
                  <c:v>138747.94775135792</c:v>
                </c:pt>
                <c:pt idx="6186">
                  <c:v>138597.43159822273</c:v>
                </c:pt>
                <c:pt idx="6187">
                  <c:v>138745.80729168325</c:v>
                </c:pt>
                <c:pt idx="6188">
                  <c:v>139295.5561739465</c:v>
                </c:pt>
                <c:pt idx="6189">
                  <c:v>140291.39482330417</c:v>
                </c:pt>
                <c:pt idx="6190">
                  <c:v>139892.52498929546</c:v>
                </c:pt>
                <c:pt idx="6191">
                  <c:v>139202.05872070626</c:v>
                </c:pt>
                <c:pt idx="6192">
                  <c:v>138569.38420089617</c:v>
                </c:pt>
                <c:pt idx="6193">
                  <c:v>139146.47356134525</c:v>
                </c:pt>
                <c:pt idx="6194">
                  <c:v>138942.57257886798</c:v>
                </c:pt>
                <c:pt idx="6195">
                  <c:v>139464.75776028319</c:v>
                </c:pt>
                <c:pt idx="6196">
                  <c:v>140001.34198102116</c:v>
                </c:pt>
                <c:pt idx="6197">
                  <c:v>140412.31522866886</c:v>
                </c:pt>
                <c:pt idx="6198">
                  <c:v>140702.02018639998</c:v>
                </c:pt>
                <c:pt idx="6199">
                  <c:v>140672.73835353798</c:v>
                </c:pt>
                <c:pt idx="6200">
                  <c:v>140614.59350828762</c:v>
                </c:pt>
                <c:pt idx="6201">
                  <c:v>139863.71993423728</c:v>
                </c:pt>
                <c:pt idx="6202">
                  <c:v>139463.5809205304</c:v>
                </c:pt>
                <c:pt idx="6203">
                  <c:v>140298.75804525719</c:v>
                </c:pt>
                <c:pt idx="6204">
                  <c:v>139243.4878554715</c:v>
                </c:pt>
                <c:pt idx="6205">
                  <c:v>140370.10119942433</c:v>
                </c:pt>
                <c:pt idx="6206">
                  <c:v>140805.46600910922</c:v>
                </c:pt>
                <c:pt idx="6207">
                  <c:v>141135.46958364264</c:v>
                </c:pt>
                <c:pt idx="6208">
                  <c:v>141345.69403346098</c:v>
                </c:pt>
                <c:pt idx="6209">
                  <c:v>141346.69763502482</c:v>
                </c:pt>
                <c:pt idx="6210">
                  <c:v>141118.30297884782</c:v>
                </c:pt>
                <c:pt idx="6211">
                  <c:v>141920.01577917687</c:v>
                </c:pt>
                <c:pt idx="6212">
                  <c:v>142935.18784015856</c:v>
                </c:pt>
                <c:pt idx="6213">
                  <c:v>142953.44836493392</c:v>
                </c:pt>
                <c:pt idx="6214">
                  <c:v>143684.33253437863</c:v>
                </c:pt>
                <c:pt idx="6215">
                  <c:v>143132.77383978685</c:v>
                </c:pt>
                <c:pt idx="6216">
                  <c:v>143195.74173578748</c:v>
                </c:pt>
                <c:pt idx="6217">
                  <c:v>142958.68291767276</c:v>
                </c:pt>
                <c:pt idx="6218">
                  <c:v>142596.15408258027</c:v>
                </c:pt>
                <c:pt idx="6219">
                  <c:v>142219.22639721257</c:v>
                </c:pt>
                <c:pt idx="6220">
                  <c:v>141866.84257705073</c:v>
                </c:pt>
                <c:pt idx="6221">
                  <c:v>142159.15468046046</c:v>
                </c:pt>
                <c:pt idx="6222">
                  <c:v>142561.05194514981</c:v>
                </c:pt>
                <c:pt idx="6223">
                  <c:v>142572.10668932286</c:v>
                </c:pt>
                <c:pt idx="6224">
                  <c:v>143314.29213901475</c:v>
                </c:pt>
                <c:pt idx="6225">
                  <c:v>143292.15381558877</c:v>
                </c:pt>
                <c:pt idx="6226">
                  <c:v>142634.10489742242</c:v>
                </c:pt>
                <c:pt idx="6227">
                  <c:v>143325.74519234404</c:v>
                </c:pt>
                <c:pt idx="6228">
                  <c:v>143400.21418636144</c:v>
                </c:pt>
                <c:pt idx="6229">
                  <c:v>144502.70370182733</c:v>
                </c:pt>
                <c:pt idx="6230">
                  <c:v>144320.4902905935</c:v>
                </c:pt>
                <c:pt idx="6231">
                  <c:v>143913.37845839397</c:v>
                </c:pt>
                <c:pt idx="6232">
                  <c:v>143767.23905162732</c:v>
                </c:pt>
                <c:pt idx="6233">
                  <c:v>143484.15383968386</c:v>
                </c:pt>
                <c:pt idx="6234">
                  <c:v>143797.90508219882</c:v>
                </c:pt>
                <c:pt idx="6235">
                  <c:v>143767.10704226754</c:v>
                </c:pt>
                <c:pt idx="6236">
                  <c:v>144165.87524098324</c:v>
                </c:pt>
                <c:pt idx="6237">
                  <c:v>144149.48096283965</c:v>
                </c:pt>
                <c:pt idx="6238">
                  <c:v>144098.49417278013</c:v>
                </c:pt>
                <c:pt idx="6239">
                  <c:v>143127.93237140719</c:v>
                </c:pt>
                <c:pt idx="6240">
                  <c:v>142333.27425291954</c:v>
                </c:pt>
                <c:pt idx="6241">
                  <c:v>142329.91457643473</c:v>
                </c:pt>
                <c:pt idx="6242">
                  <c:v>142159.37589976465</c:v>
                </c:pt>
                <c:pt idx="6243">
                  <c:v>137779.24893516544</c:v>
                </c:pt>
                <c:pt idx="6244">
                  <c:v>135009.13069443719</c:v>
                </c:pt>
                <c:pt idx="6245">
                  <c:v>136728.07310388706</c:v>
                </c:pt>
                <c:pt idx="6246">
                  <c:v>136026.01607562738</c:v>
                </c:pt>
                <c:pt idx="6247">
                  <c:v>138616.58525829556</c:v>
                </c:pt>
                <c:pt idx="6248">
                  <c:v>138565.80071114577</c:v>
                </c:pt>
                <c:pt idx="6249">
                  <c:v>136840.74331023064</c:v>
                </c:pt>
                <c:pt idx="6250">
                  <c:v>136730.94866353998</c:v>
                </c:pt>
                <c:pt idx="6251">
                  <c:v>136269.61597685519</c:v>
                </c:pt>
                <c:pt idx="6252">
                  <c:v>135782.38151635072</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pt idx="6740">
                  <c:v>129389.02510209699</c:v>
                </c:pt>
                <c:pt idx="6741">
                  <c:v>128293.46390323683</c:v>
                </c:pt>
                <c:pt idx="6742">
                  <c:v>130346.75210537385</c:v>
                </c:pt>
                <c:pt idx="6743">
                  <c:v>128682.99747693568</c:v>
                </c:pt>
                <c:pt idx="6744">
                  <c:v>130652.53122180198</c:v>
                </c:pt>
                <c:pt idx="6745">
                  <c:v>131729.25567299192</c:v>
                </c:pt>
                <c:pt idx="6746">
                  <c:v>132783.23722785673</c:v>
                </c:pt>
                <c:pt idx="6747">
                  <c:v>134711.34627861888</c:v>
                </c:pt>
                <c:pt idx="6748">
                  <c:v>133869.47000433572</c:v>
                </c:pt>
                <c:pt idx="6749">
                  <c:v>133126.82361155856</c:v>
                </c:pt>
                <c:pt idx="6750">
                  <c:v>132863.07528950897</c:v>
                </c:pt>
                <c:pt idx="6751">
                  <c:v>132789.17735212023</c:v>
                </c:pt>
                <c:pt idx="6752">
                  <c:v>131005.43075493819</c:v>
                </c:pt>
                <c:pt idx="6753">
                  <c:v>131485.47745786584</c:v>
                </c:pt>
                <c:pt idx="6754">
                  <c:v>131214.73699286437</c:v>
                </c:pt>
                <c:pt idx="6755">
                  <c:v>131867.55337201545</c:v>
                </c:pt>
                <c:pt idx="6756">
                  <c:v>132280.95020705336</c:v>
                </c:pt>
                <c:pt idx="6757">
                  <c:v>130000.37332098806</c:v>
                </c:pt>
                <c:pt idx="6758">
                  <c:v>129566.84141579043</c:v>
                </c:pt>
                <c:pt idx="6759">
                  <c:v>125309.38614248263</c:v>
                </c:pt>
                <c:pt idx="6760">
                  <c:v>126487.71091617369</c:v>
                </c:pt>
                <c:pt idx="6761">
                  <c:v>125181.97321373771</c:v>
                </c:pt>
                <c:pt idx="6762">
                  <c:v>126562.7295925558</c:v>
                </c:pt>
                <c:pt idx="6763">
                  <c:v>128682.59033902483</c:v>
                </c:pt>
                <c:pt idx="6764">
                  <c:v>131433.86273845544</c:v>
                </c:pt>
                <c:pt idx="6765">
                  <c:v>133886.17686887147</c:v>
                </c:pt>
                <c:pt idx="6766">
                  <c:v>133877.41302928978</c:v>
                </c:pt>
                <c:pt idx="6767">
                  <c:v>135454.45550036154</c:v>
                </c:pt>
                <c:pt idx="6768">
                  <c:v>135114.32993703106</c:v>
                </c:pt>
                <c:pt idx="6769">
                  <c:v>136014.47064122095</c:v>
                </c:pt>
                <c:pt idx="6770">
                  <c:v>134837.63722647488</c:v>
                </c:pt>
                <c:pt idx="6771">
                  <c:v>136570.16213224968</c:v>
                </c:pt>
                <c:pt idx="6772">
                  <c:v>138180.82396973527</c:v>
                </c:pt>
                <c:pt idx="6773">
                  <c:v>137626.90523355032</c:v>
                </c:pt>
                <c:pt idx="6774">
                  <c:v>136302.95634511506</c:v>
                </c:pt>
                <c:pt idx="6775">
                  <c:v>136786.71216604768</c:v>
                </c:pt>
                <c:pt idx="6776">
                  <c:v>136225.81887158434</c:v>
                </c:pt>
                <c:pt idx="6777">
                  <c:v>136892.13370481681</c:v>
                </c:pt>
                <c:pt idx="6778">
                  <c:v>138893.10114009242</c:v>
                </c:pt>
                <c:pt idx="6779">
                  <c:v>138574.21369142618</c:v>
                </c:pt>
                <c:pt idx="6780">
                  <c:v>139233.30541682203</c:v>
                </c:pt>
                <c:pt idx="6781">
                  <c:v>137674.68486851035</c:v>
                </c:pt>
                <c:pt idx="6782">
                  <c:v>139773.00335200285</c:v>
                </c:pt>
                <c:pt idx="6783">
                  <c:v>139970.6532642848</c:v>
                </c:pt>
                <c:pt idx="6784">
                  <c:v>140345.17576202704</c:v>
                </c:pt>
                <c:pt idx="6785">
                  <c:v>141595.583213362</c:v>
                </c:pt>
                <c:pt idx="6786">
                  <c:v>141176.21403638169</c:v>
                </c:pt>
                <c:pt idx="6787">
                  <c:v>141519.52879928562</c:v>
                </c:pt>
                <c:pt idx="6788">
                  <c:v>140701.18888147263</c:v>
                </c:pt>
                <c:pt idx="6789">
                  <c:v>141125.14260612239</c:v>
                </c:pt>
                <c:pt idx="6790">
                  <c:v>140687.45284301671</c:v>
                </c:pt>
                <c:pt idx="6791">
                  <c:v>140272.42856636966</c:v>
                </c:pt>
                <c:pt idx="6792">
                  <c:v>141995.05422224282</c:v>
                </c:pt>
                <c:pt idx="6793">
                  <c:v>142370.8081698301</c:v>
                </c:pt>
                <c:pt idx="6794">
                  <c:v>143298.23537072795</c:v>
                </c:pt>
                <c:pt idx="6795">
                  <c:v>142777.08577532379</c:v>
                </c:pt>
                <c:pt idx="6796">
                  <c:v>141530.32410041947</c:v>
                </c:pt>
                <c:pt idx="6797">
                  <c:v>141063.01899376122</c:v>
                </c:pt>
                <c:pt idx="6798">
                  <c:v>141949.34604354281</c:v>
                </c:pt>
                <c:pt idx="6799">
                  <c:v>142108.6253872895</c:v>
                </c:pt>
                <c:pt idx="6800">
                  <c:v>143069.81654625738</c:v>
                </c:pt>
                <c:pt idx="6801">
                  <c:v>143745.25868582085</c:v>
                </c:pt>
                <c:pt idx="6802">
                  <c:v>144392.37058734978</c:v>
                </c:pt>
                <c:pt idx="6803">
                  <c:v>144298.40665378282</c:v>
                </c:pt>
                <c:pt idx="6804">
                  <c:v>143945.66206384188</c:v>
                </c:pt>
                <c:pt idx="6805">
                  <c:v>145691.4475542033</c:v>
                </c:pt>
                <c:pt idx="6806">
                  <c:v>146352.546556374</c:v>
                </c:pt>
                <c:pt idx="6807">
                  <c:v>147574.95622959765</c:v>
                </c:pt>
                <c:pt idx="6808">
                  <c:v>149249.7463311349</c:v>
                </c:pt>
                <c:pt idx="6809">
                  <c:v>147661.14542671069</c:v>
                </c:pt>
                <c:pt idx="6810">
                  <c:v>148264.12056159676</c:v>
                </c:pt>
                <c:pt idx="6811">
                  <c:v>148404.74131178571</c:v>
                </c:pt>
                <c:pt idx="6812">
                  <c:v>148951.10023746255</c:v>
                </c:pt>
                <c:pt idx="6813">
                  <c:v>147186.00965753305</c:v>
                </c:pt>
                <c:pt idx="6814">
                  <c:v>148567.84524094625</c:v>
                </c:pt>
                <c:pt idx="6815">
                  <c:v>150334.09047113534</c:v>
                </c:pt>
                <c:pt idx="6816">
                  <c:v>150606.07849056416</c:v>
                </c:pt>
                <c:pt idx="6817">
                  <c:v>149785.39876681886</c:v>
                </c:pt>
                <c:pt idx="6818">
                  <c:v>150108.27148403335</c:v>
                </c:pt>
                <c:pt idx="6819">
                  <c:v>149902.50234645043</c:v>
                </c:pt>
                <c:pt idx="6820">
                  <c:v>146174.61760681559</c:v>
                </c:pt>
                <c:pt idx="6821">
                  <c:v>147366.77393054802</c:v>
                </c:pt>
                <c:pt idx="6822">
                  <c:v>144170.62069985663</c:v>
                </c:pt>
                <c:pt idx="6823">
                  <c:v>146726.52989141463</c:v>
                </c:pt>
                <c:pt idx="6824">
                  <c:v>148572.85024163898</c:v>
                </c:pt>
                <c:pt idx="6825">
                  <c:v>148918.29651449056</c:v>
                </c:pt>
                <c:pt idx="6826">
                  <c:v>149520.90138866496</c:v>
                </c:pt>
                <c:pt idx="6827">
                  <c:v>150469.66049562983</c:v>
                </c:pt>
                <c:pt idx="6828">
                  <c:v>151318.03310586361</c:v>
                </c:pt>
                <c:pt idx="6829">
                  <c:v>151923.32177311878</c:v>
                </c:pt>
                <c:pt idx="6830">
                  <c:v>151860.26853775198</c:v>
                </c:pt>
                <c:pt idx="6831">
                  <c:v>152736.76516772964</c:v>
                </c:pt>
                <c:pt idx="6832">
                  <c:v>153370.20047921894</c:v>
                </c:pt>
                <c:pt idx="6833">
                  <c:v>153836.88777082335</c:v>
                </c:pt>
                <c:pt idx="6834">
                  <c:v>153557.63338690621</c:v>
                </c:pt>
                <c:pt idx="6835">
                  <c:v>152509.91024905993</c:v>
                </c:pt>
                <c:pt idx="6836">
                  <c:v>152797.17690467747</c:v>
                </c:pt>
                <c:pt idx="6837">
                  <c:v>151085.64427875011</c:v>
                </c:pt>
                <c:pt idx="6838">
                  <c:v>151446.39004122597</c:v>
                </c:pt>
                <c:pt idx="6839">
                  <c:v>152067.00570978565</c:v>
                </c:pt>
                <c:pt idx="6840">
                  <c:v>148800.59399244489</c:v>
                </c:pt>
                <c:pt idx="6841">
                  <c:v>147400.15005777378</c:v>
                </c:pt>
                <c:pt idx="6842">
                  <c:v>150773.46024115311</c:v>
                </c:pt>
                <c:pt idx="6843">
                  <c:v>149824.9724661434</c:v>
                </c:pt>
                <c:pt idx="6844">
                  <c:v>148633.64501629455</c:v>
                </c:pt>
                <c:pt idx="6845">
                  <c:v>146531.54021873593</c:v>
                </c:pt>
                <c:pt idx="6846">
                  <c:v>148360.96029811795</c:v>
                </c:pt>
                <c:pt idx="6847">
                  <c:v>146895.85771122889</c:v>
                </c:pt>
                <c:pt idx="6848">
                  <c:v>149151.57776827062</c:v>
                </c:pt>
                <c:pt idx="6849">
                  <c:v>149667.57204550091</c:v>
                </c:pt>
                <c:pt idx="6850">
                  <c:v>151654.77799776488</c:v>
                </c:pt>
                <c:pt idx="6851">
                  <c:v>151235.9765712496</c:v>
                </c:pt>
                <c:pt idx="6852">
                  <c:v>151773.02581662103</c:v>
                </c:pt>
                <c:pt idx="6853">
                  <c:v>151952.85264226244</c:v>
                </c:pt>
                <c:pt idx="6854">
                  <c:v>152413.60644432748</c:v>
                </c:pt>
                <c:pt idx="6855">
                  <c:v>150543.59968249765</c:v>
                </c:pt>
                <c:pt idx="6856">
                  <c:v>150906.96494177464</c:v>
                </c:pt>
                <c:pt idx="6857">
                  <c:v>151325.35841380933</c:v>
                </c:pt>
                <c:pt idx="6858">
                  <c:v>149472.51628235253</c:v>
                </c:pt>
                <c:pt idx="6859">
                  <c:v>148173.11412352265</c:v>
                </c:pt>
                <c:pt idx="6860">
                  <c:v>148991.00221158573</c:v>
                </c:pt>
                <c:pt idx="6861">
                  <c:v>151479.9574615524</c:v>
                </c:pt>
                <c:pt idx="6862">
                  <c:v>150980.86708987976</c:v>
                </c:pt>
                <c:pt idx="6863">
                  <c:v>150783.83410171085</c:v>
                </c:pt>
                <c:pt idx="6864">
                  <c:v>151039.83469030418</c:v>
                </c:pt>
              </c:numCache>
            </c:numRef>
          </c:val>
          <c:smooth val="0"/>
          <c:extLst>
            <c:ext xmlns:c16="http://schemas.microsoft.com/office/drawing/2014/chart" uri="{C3380CC4-5D6E-409C-BE32-E72D297353CC}">
              <c16:uniqueId val="{00000001-ED58-448A-AD2F-83B414C08BB3}"/>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chart" Target="../charts/chart5.xml"/><Relationship Id="rId4" Type="http://schemas.openxmlformats.org/officeDocument/2006/relationships/image" Target="../media/image2.tmp"/></Relationships>
</file>

<file path=xl/drawings/drawing1.xml><?xml version="1.0" encoding="utf-8"?>
<xdr:wsDr xmlns:xdr="http://schemas.openxmlformats.org/drawingml/2006/spreadsheetDrawing" xmlns:a="http://schemas.openxmlformats.org/drawingml/2006/main">
  <xdr:twoCellAnchor>
    <xdr:from>
      <xdr:col>21</xdr:col>
      <xdr:colOff>11595</xdr:colOff>
      <xdr:row>7</xdr:row>
      <xdr:rowOff>23191</xdr:rowOff>
    </xdr:from>
    <xdr:to>
      <xdr:col>34</xdr:col>
      <xdr:colOff>36065</xdr:colOff>
      <xdr:row>15</xdr:row>
      <xdr:rowOff>178000</xdr:rowOff>
    </xdr:to>
    <xdr:graphicFrame macro="">
      <xdr:nvGraphicFramePr>
        <xdr:cNvPr id="4" name="Chart 3">
          <a:extLst>
            <a:ext uri="{FF2B5EF4-FFF2-40B4-BE49-F238E27FC236}">
              <a16:creationId xmlns:a16="http://schemas.microsoft.com/office/drawing/2014/main" id="{451F0E99-9B6C-4541-914B-AF0663C92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11595</xdr:colOff>
      <xdr:row>7</xdr:row>
      <xdr:rowOff>23191</xdr:rowOff>
    </xdr:from>
    <xdr:to>
      <xdr:col>34</xdr:col>
      <xdr:colOff>36065</xdr:colOff>
      <xdr:row>15</xdr:row>
      <xdr:rowOff>178000</xdr:rowOff>
    </xdr:to>
    <xdr:graphicFrame macro="">
      <xdr:nvGraphicFramePr>
        <xdr:cNvPr id="3" name="Chart 2">
          <a:extLst>
            <a:ext uri="{FF2B5EF4-FFF2-40B4-BE49-F238E27FC236}">
              <a16:creationId xmlns:a16="http://schemas.microsoft.com/office/drawing/2014/main" id="{19C6004D-16CC-4092-80E0-67995A50D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5" name="Chart 4">
          <a:extLst>
            <a:ext uri="{FF2B5EF4-FFF2-40B4-BE49-F238E27FC236}">
              <a16:creationId xmlns:a16="http://schemas.microsoft.com/office/drawing/2014/main" id="{BD952E19-95C6-4665-A5A7-10CD5BE3B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6" name="Chart 5">
          <a:extLst>
            <a:ext uri="{FF2B5EF4-FFF2-40B4-BE49-F238E27FC236}">
              <a16:creationId xmlns:a16="http://schemas.microsoft.com/office/drawing/2014/main" id="{BF455F50-717F-40A8-9F12-47B24892B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1184413</xdr:colOff>
      <xdr:row>1</xdr:row>
      <xdr:rowOff>82826</xdr:rowOff>
    </xdr:from>
    <xdr:to>
      <xdr:col>20</xdr:col>
      <xdr:colOff>473387</xdr:colOff>
      <xdr:row>13</xdr:row>
      <xdr:rowOff>82826</xdr:rowOff>
    </xdr:to>
    <xdr:graphicFrame macro="">
      <xdr:nvGraphicFramePr>
        <xdr:cNvPr id="5" name="Chart 4">
          <a:extLst>
            <a:ext uri="{FF2B5EF4-FFF2-40B4-BE49-F238E27FC236}">
              <a16:creationId xmlns:a16="http://schemas.microsoft.com/office/drawing/2014/main" id="{CD346211-C390-441D-AA01-3F83C38BC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549088</xdr:colOff>
      <xdr:row>32</xdr:row>
      <xdr:rowOff>89648</xdr:rowOff>
    </xdr:from>
    <xdr:to>
      <xdr:col>43</xdr:col>
      <xdr:colOff>107228</xdr:colOff>
      <xdr:row>81</xdr:row>
      <xdr:rowOff>12291</xdr:rowOff>
    </xdr:to>
    <xdr:pic>
      <xdr:nvPicPr>
        <xdr:cNvPr id="6" name="Picture 5">
          <a:extLst>
            <a:ext uri="{FF2B5EF4-FFF2-40B4-BE49-F238E27FC236}">
              <a16:creationId xmlns:a16="http://schemas.microsoft.com/office/drawing/2014/main" id="{74B2D792-F4DC-421B-AB59-FAD82AD065BC}"/>
            </a:ext>
          </a:extLst>
        </xdr:cNvPr>
        <xdr:cNvPicPr>
          <a:picLocks noChangeAspect="1"/>
        </xdr:cNvPicPr>
      </xdr:nvPicPr>
      <xdr:blipFill>
        <a:blip xmlns:r="http://schemas.openxmlformats.org/officeDocument/2006/relationships" r:embed="rId2"/>
        <a:stretch>
          <a:fillRect/>
        </a:stretch>
      </xdr:blipFill>
      <xdr:spPr>
        <a:xfrm>
          <a:off x="18783748" y="5957048"/>
          <a:ext cx="11881921" cy="8883763"/>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4" name="Chart 3">
          <a:extLst>
            <a:ext uri="{FF2B5EF4-FFF2-40B4-BE49-F238E27FC236}">
              <a16:creationId xmlns:a16="http://schemas.microsoft.com/office/drawing/2014/main" id="{3C17B4D1-380B-455F-9331-25FBB84E9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25</xdr:col>
      <xdr:colOff>11205</xdr:colOff>
      <xdr:row>34</xdr:row>
      <xdr:rowOff>158420</xdr:rowOff>
    </xdr:from>
    <xdr:to>
      <xdr:col>42</xdr:col>
      <xdr:colOff>63194</xdr:colOff>
      <xdr:row>59</xdr:row>
      <xdr:rowOff>162923</xdr:rowOff>
    </xdr:to>
    <xdr:pic>
      <xdr:nvPicPr>
        <xdr:cNvPr id="7" name="Picture 6">
          <a:extLst>
            <a:ext uri="{FF2B5EF4-FFF2-40B4-BE49-F238E27FC236}">
              <a16:creationId xmlns:a16="http://schemas.microsoft.com/office/drawing/2014/main" id="{23576A7C-267F-4135-AAB0-B01F69A899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716525" y="6391580"/>
          <a:ext cx="10544729" cy="457650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acob\Dropbox%20(Catalyst%20Funds)\Marketing%20Team%20Files\Marketing%20Materials\Fact%20Sheets\Rational%202020-Q2\ROMO\FACT%20SHEET%20BACKUP%20DATA%20-%20Robust%20Momentum%20ETF%20-%2006-30-2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acob\AppData\Local\Microsoft\Windows\INetCache\Content.Outlook\25UR9LQY\FACT%20SHEET%20BACKUP%20DATA%20-%20Robust%20Momentum%20ETF%20-%2009-30-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acob\Dropbox%20(Catalyst%20Funds)\Marketing%20Team%20Files\Marketing%20Materials\Fact%20Sheets\Rational%202020-Q4\ROMO\FACT%20SHEET%20BACKUP%20DATA%20-%20Robust%20Momentum%20ETF%20-%2012-31-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jacob\Dropbox%20(Catalyst%20Funds)\Marketing%20Team%20Files\Marketing%20Materials\Fact%20Sheets\Rational%202021-Q1\ROMO\FACT%20SHEET%20BACKUP%20DATA%20-%20Robust%20Momentum%20ETF%20-%2003-31-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sheetData>
      <sheetData sheetId="1"/>
      <sheetData sheetId="2"/>
      <sheetData sheetId="3">
        <row r="2">
          <cell r="D2">
            <v>34330</v>
          </cell>
          <cell r="I2">
            <v>10000</v>
          </cell>
          <cell r="J2">
            <v>10000</v>
          </cell>
        </row>
        <row r="3">
          <cell r="D3">
            <v>34331</v>
          </cell>
          <cell r="I3">
            <v>10045.901649133506</v>
          </cell>
          <cell r="J3">
            <v>10032.101654237038</v>
          </cell>
        </row>
        <row r="4">
          <cell r="D4">
            <v>34332</v>
          </cell>
          <cell r="I4">
            <v>10029.546838583128</v>
          </cell>
          <cell r="J4">
            <v>10029.098525194388</v>
          </cell>
        </row>
        <row r="5">
          <cell r="D5">
            <v>34333</v>
          </cell>
          <cell r="I5">
            <v>10002.521523390844</v>
          </cell>
          <cell r="J5">
            <v>9984.4378618158353</v>
          </cell>
        </row>
        <row r="6">
          <cell r="D6">
            <v>34334</v>
          </cell>
          <cell r="I6">
            <v>10012.847451646345</v>
          </cell>
          <cell r="J6">
            <v>10004.089184177197</v>
          </cell>
        </row>
        <row r="7">
          <cell r="D7">
            <v>34337</v>
          </cell>
          <cell r="I7">
            <v>10028.508098083588</v>
          </cell>
          <cell r="J7">
            <v>9997.6838014804543</v>
          </cell>
        </row>
        <row r="8">
          <cell r="D8">
            <v>34338</v>
          </cell>
          <cell r="I8">
            <v>10067.287106877531</v>
          </cell>
          <cell r="J8">
            <v>10013.70947583992</v>
          </cell>
        </row>
        <row r="9">
          <cell r="D9">
            <v>34339</v>
          </cell>
          <cell r="I9">
            <v>10118.511940422522</v>
          </cell>
          <cell r="J9">
            <v>10034.720758208554</v>
          </cell>
        </row>
        <row r="10">
          <cell r="D10">
            <v>34340</v>
          </cell>
          <cell r="I10">
            <v>10068.37028495051</v>
          </cell>
          <cell r="J10">
            <v>10039.202120420168</v>
          </cell>
        </row>
        <row r="11">
          <cell r="D11">
            <v>34341</v>
          </cell>
          <cell r="I11">
            <v>10091.139749982136</v>
          </cell>
          <cell r="J11">
            <v>10111.079149322337</v>
          </cell>
        </row>
        <row r="12">
          <cell r="D12">
            <v>34344</v>
          </cell>
          <cell r="I12">
            <v>10149.471120769875</v>
          </cell>
          <cell r="J12">
            <v>10164.146038243724</v>
          </cell>
        </row>
        <row r="13">
          <cell r="D13">
            <v>34345</v>
          </cell>
          <cell r="I13">
            <v>10110.002228203595</v>
          </cell>
          <cell r="J13">
            <v>10133.21457866846</v>
          </cell>
        </row>
        <row r="14">
          <cell r="D14">
            <v>34346</v>
          </cell>
          <cell r="I14">
            <v>10066.979950506493</v>
          </cell>
          <cell r="J14">
            <v>10123.683977486689</v>
          </cell>
        </row>
        <row r="15">
          <cell r="D15">
            <v>34347</v>
          </cell>
          <cell r="I15">
            <v>9981.2888751716928</v>
          </cell>
          <cell r="J15">
            <v>10054.978388221138</v>
          </cell>
        </row>
        <row r="16">
          <cell r="D16">
            <v>34348</v>
          </cell>
          <cell r="I16">
            <v>10103.621328368703</v>
          </cell>
          <cell r="J16">
            <v>10134.22780119004</v>
          </cell>
        </row>
        <row r="17">
          <cell r="D17">
            <v>34351</v>
          </cell>
          <cell r="I17">
            <v>10115.717585771848</v>
          </cell>
          <cell r="J17">
            <v>10126.244165653929</v>
          </cell>
        </row>
        <row r="18">
          <cell r="D18">
            <v>34352</v>
          </cell>
          <cell r="I18">
            <v>10149.14667149243</v>
          </cell>
          <cell r="J18">
            <v>10147.21223100928</v>
          </cell>
        </row>
        <row r="19">
          <cell r="D19">
            <v>34353</v>
          </cell>
          <cell r="I19">
            <v>10232.350303126366</v>
          </cell>
          <cell r="J19">
            <v>10199.0617263925</v>
          </cell>
        </row>
        <row r="20">
          <cell r="D20">
            <v>34354</v>
          </cell>
          <cell r="I20">
            <v>10224.886306580214</v>
          </cell>
          <cell r="J20">
            <v>10216.341774365355</v>
          </cell>
        </row>
        <row r="21">
          <cell r="D21">
            <v>34355</v>
          </cell>
          <cell r="I21">
            <v>10228.088550139395</v>
          </cell>
          <cell r="J21">
            <v>10226.286300073534</v>
          </cell>
        </row>
        <row r="22">
          <cell r="D22">
            <v>34358</v>
          </cell>
          <cell r="I22">
            <v>10154.855418344783</v>
          </cell>
          <cell r="J22">
            <v>10134.855942066904</v>
          </cell>
        </row>
        <row r="23">
          <cell r="D23">
            <v>34359</v>
          </cell>
          <cell r="I23">
            <v>10165.169831864347</v>
          </cell>
          <cell r="J23">
            <v>10141.637464957337</v>
          </cell>
        </row>
        <row r="24">
          <cell r="D24">
            <v>34360</v>
          </cell>
          <cell r="I24">
            <v>10212.809726493966</v>
          </cell>
          <cell r="J24">
            <v>10196.502066512048</v>
          </cell>
        </row>
        <row r="25">
          <cell r="D25">
            <v>34361</v>
          </cell>
          <cell r="I25">
            <v>10276.44272269696</v>
          </cell>
          <cell r="J25">
            <v>10241.61191558895</v>
          </cell>
        </row>
        <row r="26">
          <cell r="D26">
            <v>34362</v>
          </cell>
          <cell r="I26">
            <v>10350.735224445798</v>
          </cell>
          <cell r="J26">
            <v>10280.983418946413</v>
          </cell>
        </row>
        <row r="27">
          <cell r="D27">
            <v>34365</v>
          </cell>
          <cell r="I27">
            <v>10567.203031717992</v>
          </cell>
          <cell r="J27">
            <v>10443.123252627382</v>
          </cell>
        </row>
        <row r="28">
          <cell r="D28">
            <v>34366</v>
          </cell>
          <cell r="I28">
            <v>10620.15406949283</v>
          </cell>
          <cell r="J28">
            <v>10470.974492713203</v>
          </cell>
        </row>
        <row r="29">
          <cell r="D29">
            <v>34367</v>
          </cell>
          <cell r="I29">
            <v>10618.010287101511</v>
          </cell>
          <cell r="J29">
            <v>10461.173266767726</v>
          </cell>
        </row>
        <row r="30">
          <cell r="D30">
            <v>34368</v>
          </cell>
          <cell r="I30">
            <v>10598.095911571463</v>
          </cell>
          <cell r="J30">
            <v>10427.839584659981</v>
          </cell>
        </row>
        <row r="31">
          <cell r="D31">
            <v>34369</v>
          </cell>
          <cell r="I31">
            <v>10528.426580837144</v>
          </cell>
          <cell r="J31">
            <v>10351.545139902288</v>
          </cell>
        </row>
        <row r="32">
          <cell r="D32">
            <v>34372</v>
          </cell>
          <cell r="I32">
            <v>10355.698984955316</v>
          </cell>
          <cell r="J32">
            <v>10253.235360366853</v>
          </cell>
        </row>
        <row r="33">
          <cell r="D33">
            <v>34373</v>
          </cell>
          <cell r="I33">
            <v>10376.664113965409</v>
          </cell>
          <cell r="J33">
            <v>10273.998907771009</v>
          </cell>
        </row>
        <row r="34">
          <cell r="D34">
            <v>34374</v>
          </cell>
          <cell r="I34">
            <v>10369.198567802398</v>
          </cell>
          <cell r="J34">
            <v>10269.061854837151</v>
          </cell>
        </row>
        <row r="35">
          <cell r="D35">
            <v>34375</v>
          </cell>
          <cell r="I35">
            <v>10345.742642959303</v>
          </cell>
          <cell r="J35">
            <v>10245.356428118348</v>
          </cell>
        </row>
        <row r="36">
          <cell r="D36">
            <v>34376</v>
          </cell>
          <cell r="I36">
            <v>10334.725249404313</v>
          </cell>
          <cell r="J36">
            <v>10243.377923130063</v>
          </cell>
        </row>
        <row r="37">
          <cell r="D37">
            <v>34379</v>
          </cell>
          <cell r="I37">
            <v>10366.348007405184</v>
          </cell>
          <cell r="J37">
            <v>10264.154890595633</v>
          </cell>
        </row>
        <row r="38">
          <cell r="D38">
            <v>34380</v>
          </cell>
          <cell r="I38">
            <v>10373.096444122613</v>
          </cell>
          <cell r="J38">
            <v>10283.915820638374</v>
          </cell>
        </row>
        <row r="39">
          <cell r="D39">
            <v>34381</v>
          </cell>
          <cell r="I39">
            <v>10374.514844659863</v>
          </cell>
          <cell r="J39">
            <v>10289.836512033631</v>
          </cell>
        </row>
        <row r="40">
          <cell r="D40">
            <v>34382</v>
          </cell>
          <cell r="I40">
            <v>10391.921257098922</v>
          </cell>
          <cell r="J40">
            <v>10259.646845958741</v>
          </cell>
        </row>
        <row r="41">
          <cell r="D41">
            <v>34383</v>
          </cell>
          <cell r="I41">
            <v>10350.705362078894</v>
          </cell>
          <cell r="J41">
            <v>10225.679393171633</v>
          </cell>
        </row>
        <row r="42">
          <cell r="D42">
            <v>34387</v>
          </cell>
          <cell r="I42">
            <v>10289.952618613504</v>
          </cell>
          <cell r="J42">
            <v>10221.387465140664</v>
          </cell>
        </row>
        <row r="43">
          <cell r="D43">
            <v>34388</v>
          </cell>
          <cell r="I43">
            <v>10332.227935215064</v>
          </cell>
          <cell r="J43">
            <v>10219.253194398432</v>
          </cell>
        </row>
        <row r="44">
          <cell r="D44">
            <v>34389</v>
          </cell>
          <cell r="I44">
            <v>10251.941666217337</v>
          </cell>
          <cell r="J44">
            <v>10169.175360013454</v>
          </cell>
        </row>
        <row r="45">
          <cell r="D45">
            <v>34390</v>
          </cell>
          <cell r="I45">
            <v>10280.006140853169</v>
          </cell>
          <cell r="J45">
            <v>10195.776468549951</v>
          </cell>
        </row>
        <row r="46">
          <cell r="D46">
            <v>34393</v>
          </cell>
          <cell r="I46">
            <v>10354.246995712678</v>
          </cell>
          <cell r="J46">
            <v>10275.051751801755</v>
          </cell>
        </row>
        <row r="47">
          <cell r="D47">
            <v>34394</v>
          </cell>
          <cell r="I47">
            <v>10316.59292613334</v>
          </cell>
          <cell r="J47">
            <v>10227.191972866753</v>
          </cell>
        </row>
        <row r="48">
          <cell r="D48">
            <v>34395</v>
          </cell>
          <cell r="I48">
            <v>10170.607455248057</v>
          </cell>
          <cell r="J48">
            <v>10164.34376731544</v>
          </cell>
        </row>
        <row r="49">
          <cell r="D49">
            <v>34396</v>
          </cell>
          <cell r="I49">
            <v>10131.186418976473</v>
          </cell>
          <cell r="J49">
            <v>10142.66158437955</v>
          </cell>
        </row>
        <row r="50">
          <cell r="D50">
            <v>34397</v>
          </cell>
          <cell r="I50">
            <v>10184.111952890149</v>
          </cell>
          <cell r="J50">
            <v>10144.052973508322</v>
          </cell>
        </row>
        <row r="51">
          <cell r="D51">
            <v>34400</v>
          </cell>
          <cell r="I51">
            <v>10244.136959490201</v>
          </cell>
          <cell r="J51">
            <v>10176.211383093218</v>
          </cell>
        </row>
        <row r="52">
          <cell r="D52">
            <v>34401</v>
          </cell>
          <cell r="I52">
            <v>10249.110457162582</v>
          </cell>
          <cell r="J52">
            <v>10178.521581221028</v>
          </cell>
        </row>
        <row r="53">
          <cell r="D53">
            <v>34402</v>
          </cell>
          <cell r="I53">
            <v>10193.711153792099</v>
          </cell>
          <cell r="J53">
            <v>10141.241478527121</v>
          </cell>
        </row>
        <row r="54">
          <cell r="D54">
            <v>34403</v>
          </cell>
          <cell r="I54">
            <v>10232.422395683298</v>
          </cell>
          <cell r="J54">
            <v>10139.576026828079</v>
          </cell>
        </row>
        <row r="55">
          <cell r="D55">
            <v>34404</v>
          </cell>
          <cell r="I55">
            <v>10235.620208406295</v>
          </cell>
          <cell r="J55">
            <v>10144.484646893863</v>
          </cell>
        </row>
        <row r="56">
          <cell r="D56">
            <v>34407</v>
          </cell>
          <cell r="I56">
            <v>10300.959454660937</v>
          </cell>
          <cell r="J56">
            <v>10177.852509945338</v>
          </cell>
        </row>
        <row r="57">
          <cell r="D57">
            <v>34408</v>
          </cell>
          <cell r="I57">
            <v>10273.972597098549</v>
          </cell>
          <cell r="J57">
            <v>10183.728115611357</v>
          </cell>
        </row>
        <row r="58">
          <cell r="D58">
            <v>34409</v>
          </cell>
          <cell r="I58">
            <v>10293.146792523026</v>
          </cell>
          <cell r="J58">
            <v>10217.823792275494</v>
          </cell>
        </row>
        <row r="59">
          <cell r="D59">
            <v>34410</v>
          </cell>
          <cell r="I59">
            <v>10283.914970627015</v>
          </cell>
          <cell r="J59">
            <v>10235.488291102867</v>
          </cell>
        </row>
        <row r="60">
          <cell r="D60">
            <v>34411</v>
          </cell>
          <cell r="I60">
            <v>10169.945126956034</v>
          </cell>
          <cell r="J60">
            <v>10167.086671747738</v>
          </cell>
        </row>
        <row r="61">
          <cell r="D61">
            <v>34414</v>
          </cell>
          <cell r="I61">
            <v>10080.835554898771</v>
          </cell>
          <cell r="J61">
            <v>10111.217055828871</v>
          </cell>
        </row>
        <row r="62">
          <cell r="D62">
            <v>34415</v>
          </cell>
          <cell r="I62">
            <v>10100.013708673096</v>
          </cell>
          <cell r="J62">
            <v>10123.941418735307</v>
          </cell>
        </row>
        <row r="63">
          <cell r="D63">
            <v>34416</v>
          </cell>
          <cell r="I63">
            <v>10103.215110415607</v>
          </cell>
          <cell r="J63">
            <v>10126.609889924515</v>
          </cell>
        </row>
        <row r="64">
          <cell r="D64">
            <v>34417</v>
          </cell>
          <cell r="I64">
            <v>10051.391741442952</v>
          </cell>
          <cell r="J64">
            <v>10058.469283667484</v>
          </cell>
        </row>
        <row r="65">
          <cell r="D65">
            <v>34418</v>
          </cell>
          <cell r="I65">
            <v>10086.543198971081</v>
          </cell>
          <cell r="J65">
            <v>10049.618753165438</v>
          </cell>
        </row>
        <row r="66">
          <cell r="D66">
            <v>34421</v>
          </cell>
          <cell r="I66">
            <v>10105.718459822892</v>
          </cell>
          <cell r="J66">
            <v>10054.538601296706</v>
          </cell>
        </row>
        <row r="67">
          <cell r="D67">
            <v>34422</v>
          </cell>
          <cell r="I67">
            <v>10107.14437319868</v>
          </cell>
          <cell r="J67">
            <v>9988.0459265410336</v>
          </cell>
        </row>
        <row r="68">
          <cell r="D68">
            <v>34423</v>
          </cell>
          <cell r="I68">
            <v>10021.607915454559</v>
          </cell>
          <cell r="J68">
            <v>9916.1871195906442</v>
          </cell>
        </row>
        <row r="69">
          <cell r="D69">
            <v>34424</v>
          </cell>
          <cell r="I69">
            <v>9973.3456193977472</v>
          </cell>
          <cell r="J69">
            <v>9909.024630961525</v>
          </cell>
        </row>
        <row r="70">
          <cell r="D70">
            <v>34428</v>
          </cell>
          <cell r="I70">
            <v>9889.5943185752421</v>
          </cell>
          <cell r="J70">
            <v>9770.7439081456632</v>
          </cell>
        </row>
        <row r="71">
          <cell r="D71">
            <v>34429</v>
          </cell>
          <cell r="I71">
            <v>9944.2640932308332</v>
          </cell>
          <cell r="J71">
            <v>9873.9211644563693</v>
          </cell>
        </row>
        <row r="72">
          <cell r="D72">
            <v>34430</v>
          </cell>
          <cell r="I72">
            <v>9970.5381885945462</v>
          </cell>
          <cell r="J72">
            <v>9904.1131092608393</v>
          </cell>
        </row>
        <row r="73">
          <cell r="D73">
            <v>34431</v>
          </cell>
          <cell r="I73">
            <v>10034.073550261748</v>
          </cell>
          <cell r="J73">
            <v>9943.4044391844309</v>
          </cell>
        </row>
        <row r="74">
          <cell r="D74">
            <v>34432</v>
          </cell>
          <cell r="I74">
            <v>10021.306531953589</v>
          </cell>
          <cell r="J74">
            <v>9921.8621497441891</v>
          </cell>
        </row>
        <row r="75">
          <cell r="D75">
            <v>34435</v>
          </cell>
          <cell r="I75">
            <v>10136.290750304204</v>
          </cell>
          <cell r="J75">
            <v>9984.910221169006</v>
          </cell>
        </row>
        <row r="76">
          <cell r="D76">
            <v>34436</v>
          </cell>
          <cell r="I76">
            <v>10151.909057721219</v>
          </cell>
          <cell r="J76">
            <v>9979.9900497577619</v>
          </cell>
        </row>
        <row r="77">
          <cell r="D77">
            <v>34437</v>
          </cell>
          <cell r="I77">
            <v>10160.429519796835</v>
          </cell>
          <cell r="J77">
            <v>9969.2485679465935</v>
          </cell>
        </row>
        <row r="78">
          <cell r="D78">
            <v>34438</v>
          </cell>
          <cell r="I78">
            <v>10149.433976672844</v>
          </cell>
          <cell r="J78">
            <v>9960.4102905440996</v>
          </cell>
        </row>
        <row r="79">
          <cell r="D79">
            <v>34439</v>
          </cell>
          <cell r="I79">
            <v>10182.790841487116</v>
          </cell>
          <cell r="J79">
            <v>9982.0277544059118</v>
          </cell>
        </row>
        <row r="80">
          <cell r="D80">
            <v>34442</v>
          </cell>
          <cell r="I80">
            <v>10189.535314248009</v>
          </cell>
          <cell r="J80">
            <v>9925.6033112006717</v>
          </cell>
        </row>
        <row r="81">
          <cell r="D81">
            <v>34443</v>
          </cell>
          <cell r="I81">
            <v>10141.287040073374</v>
          </cell>
          <cell r="J81">
            <v>9918.7479385480765</v>
          </cell>
        </row>
        <row r="82">
          <cell r="D82">
            <v>34444</v>
          </cell>
          <cell r="I82">
            <v>10054.01667496104</v>
          </cell>
          <cell r="J82">
            <v>9894.0627369578197</v>
          </cell>
        </row>
        <row r="83">
          <cell r="D83">
            <v>34445</v>
          </cell>
          <cell r="I83">
            <v>10035.931363332984</v>
          </cell>
          <cell r="J83">
            <v>9941.8720999864308</v>
          </cell>
        </row>
        <row r="84">
          <cell r="D84">
            <v>34446</v>
          </cell>
          <cell r="I84">
            <v>10092.345189385524</v>
          </cell>
          <cell r="J84">
            <v>9965.4846665035529</v>
          </cell>
        </row>
        <row r="85">
          <cell r="D85">
            <v>34449</v>
          </cell>
          <cell r="I85">
            <v>10091.996763182557</v>
          </cell>
          <cell r="J85">
            <v>9997.8501881643242</v>
          </cell>
        </row>
        <row r="86">
          <cell r="D86">
            <v>34450</v>
          </cell>
          <cell r="I86">
            <v>10146.631108175314</v>
          </cell>
          <cell r="J86">
            <v>10017.489115498342</v>
          </cell>
        </row>
        <row r="87">
          <cell r="D87">
            <v>34452</v>
          </cell>
          <cell r="I87">
            <v>10218.997443969303</v>
          </cell>
          <cell r="J87">
            <v>10015.749246325962</v>
          </cell>
        </row>
        <row r="88">
          <cell r="D88">
            <v>34453</v>
          </cell>
          <cell r="I88">
            <v>10252.341443483951</v>
          </cell>
          <cell r="J88">
            <v>10049.838315462799</v>
          </cell>
        </row>
        <row r="89">
          <cell r="D89">
            <v>34456</v>
          </cell>
          <cell r="I89">
            <v>10227.159128229951</v>
          </cell>
          <cell r="J89">
            <v>10040.171408404618</v>
          </cell>
        </row>
        <row r="90">
          <cell r="D90">
            <v>34457</v>
          </cell>
          <cell r="I90">
            <v>10205.525328204632</v>
          </cell>
          <cell r="J90">
            <v>10033.342465861222</v>
          </cell>
        </row>
        <row r="91">
          <cell r="D91">
            <v>34458</v>
          </cell>
          <cell r="I91">
            <v>10084.586422512542</v>
          </cell>
          <cell r="J91">
            <v>9973.8060980743303</v>
          </cell>
        </row>
        <row r="92">
          <cell r="D92">
            <v>34459</v>
          </cell>
          <cell r="I92">
            <v>10055.865944361636</v>
          </cell>
          <cell r="J92">
            <v>9972.6333881366481</v>
          </cell>
        </row>
        <row r="93">
          <cell r="D93">
            <v>34460</v>
          </cell>
          <cell r="I93">
            <v>10096.302575254758</v>
          </cell>
          <cell r="J93">
            <v>9937.0958354734539</v>
          </cell>
        </row>
        <row r="94">
          <cell r="D94">
            <v>34463</v>
          </cell>
          <cell r="I94">
            <v>10039.213288436158</v>
          </cell>
          <cell r="J94">
            <v>9866.7638325370954</v>
          </cell>
        </row>
        <row r="95">
          <cell r="D95">
            <v>34464</v>
          </cell>
          <cell r="I95">
            <v>10060.143729304249</v>
          </cell>
          <cell r="J95">
            <v>9909.7334735590466</v>
          </cell>
        </row>
        <row r="96">
          <cell r="D96">
            <v>34465</v>
          </cell>
          <cell r="I96">
            <v>10100.575989329105</v>
          </cell>
          <cell r="J96">
            <v>9879.4968766935999</v>
          </cell>
        </row>
        <row r="97">
          <cell r="D97">
            <v>34466</v>
          </cell>
          <cell r="I97">
            <v>10112.638027067498</v>
          </cell>
          <cell r="J97">
            <v>9918.470130661015</v>
          </cell>
        </row>
        <row r="98">
          <cell r="D98">
            <v>34467</v>
          </cell>
          <cell r="I98">
            <v>10163.703083796167</v>
          </cell>
          <cell r="J98">
            <v>9938.1129846639997</v>
          </cell>
        </row>
        <row r="99">
          <cell r="D99">
            <v>34470</v>
          </cell>
          <cell r="I99">
            <v>10177.534929904226</v>
          </cell>
          <cell r="J99">
            <v>9951.6899472535606</v>
          </cell>
        </row>
        <row r="100">
          <cell r="D100">
            <v>34471</v>
          </cell>
          <cell r="I100">
            <v>10182.501905213492</v>
          </cell>
          <cell r="J100">
            <v>9985.7326611958906</v>
          </cell>
        </row>
        <row r="101">
          <cell r="D101">
            <v>34472</v>
          </cell>
          <cell r="I101">
            <v>10269.013631317175</v>
          </cell>
          <cell r="J101">
            <v>10078.919817206777</v>
          </cell>
        </row>
        <row r="102">
          <cell r="D102">
            <v>34473</v>
          </cell>
          <cell r="I102">
            <v>10254.47783378537</v>
          </cell>
          <cell r="J102">
            <v>10094.44982451535</v>
          </cell>
        </row>
        <row r="103">
          <cell r="D103">
            <v>34474</v>
          </cell>
          <cell r="I103">
            <v>10278.940178282948</v>
          </cell>
          <cell r="J103">
            <v>10097.507627298211</v>
          </cell>
        </row>
        <row r="104">
          <cell r="D104">
            <v>34477</v>
          </cell>
          <cell r="I104">
            <v>10255.542333335219</v>
          </cell>
          <cell r="J104">
            <v>10055.346990471984</v>
          </cell>
        </row>
        <row r="105">
          <cell r="D105">
            <v>34478</v>
          </cell>
          <cell r="I105">
            <v>10226.828667460632</v>
          </cell>
          <cell r="J105">
            <v>10055.557422081267</v>
          </cell>
        </row>
        <row r="106">
          <cell r="D106">
            <v>34479</v>
          </cell>
          <cell r="I106">
            <v>10155.579039155851</v>
          </cell>
          <cell r="J106">
            <v>10039.962372418642</v>
          </cell>
        </row>
        <row r="107">
          <cell r="D107">
            <v>34480</v>
          </cell>
          <cell r="I107">
            <v>10157.000782242356</v>
          </cell>
          <cell r="J107">
            <v>10038.986666143952</v>
          </cell>
        </row>
        <row r="108">
          <cell r="D108">
            <v>34481</v>
          </cell>
          <cell r="I108">
            <v>10161.966997437545</v>
          </cell>
          <cell r="J108">
            <v>10046.792781549242</v>
          </cell>
        </row>
        <row r="109">
          <cell r="D109">
            <v>34485</v>
          </cell>
          <cell r="I109">
            <v>10191.744078150597</v>
          </cell>
          <cell r="J109">
            <v>10056.492970675123</v>
          </cell>
        </row>
        <row r="110">
          <cell r="D110">
            <v>34486</v>
          </cell>
          <cell r="I110">
            <v>10191.392220319327</v>
          </cell>
          <cell r="J110">
            <v>10073.205102465046</v>
          </cell>
        </row>
        <row r="111">
          <cell r="D111">
            <v>34487</v>
          </cell>
          <cell r="I111">
            <v>10150.281894185637</v>
          </cell>
          <cell r="J111">
            <v>10069.1862750493</v>
          </cell>
        </row>
        <row r="112">
          <cell r="D112">
            <v>34488</v>
          </cell>
          <cell r="I112">
            <v>10119.806678645644</v>
          </cell>
          <cell r="J112">
            <v>10074.116610067571</v>
          </cell>
        </row>
        <row r="113">
          <cell r="D113">
            <v>34491</v>
          </cell>
          <cell r="I113">
            <v>10133.633184848833</v>
          </cell>
          <cell r="J113">
            <v>10084.472403098463</v>
          </cell>
        </row>
        <row r="114">
          <cell r="D114">
            <v>34492</v>
          </cell>
          <cell r="I114">
            <v>10154.546420867855</v>
          </cell>
          <cell r="J114">
            <v>10085.763638513914</v>
          </cell>
        </row>
        <row r="115">
          <cell r="D115">
            <v>34493</v>
          </cell>
          <cell r="I115">
            <v>10233.929678848304</v>
          </cell>
          <cell r="J115">
            <v>10125.039687545013</v>
          </cell>
        </row>
        <row r="116">
          <cell r="D116">
            <v>34494</v>
          </cell>
          <cell r="I116">
            <v>10251.294386906566</v>
          </cell>
          <cell r="J116">
            <v>10127.977797888247</v>
          </cell>
        </row>
        <row r="117">
          <cell r="D117">
            <v>34495</v>
          </cell>
          <cell r="I117">
            <v>10259.799179002152</v>
          </cell>
          <cell r="J117">
            <v>10121.292241841207</v>
          </cell>
        </row>
        <row r="118">
          <cell r="D118">
            <v>34498</v>
          </cell>
          <cell r="I118">
            <v>10280.705132269131</v>
          </cell>
          <cell r="J118">
            <v>10131.969454016313</v>
          </cell>
        </row>
        <row r="119">
          <cell r="D119">
            <v>34499</v>
          </cell>
          <cell r="I119">
            <v>10273.263727111491</v>
          </cell>
          <cell r="J119">
            <v>10164.246791207726</v>
          </cell>
        </row>
        <row r="120">
          <cell r="D120">
            <v>34500</v>
          </cell>
          <cell r="I120">
            <v>10251.650361218452</v>
          </cell>
          <cell r="J120">
            <v>10126.146014699478</v>
          </cell>
        </row>
        <row r="121">
          <cell r="D121">
            <v>34501</v>
          </cell>
          <cell r="I121">
            <v>10178.66507787423</v>
          </cell>
          <cell r="J121">
            <v>10105.656301204148</v>
          </cell>
        </row>
        <row r="122">
          <cell r="D122">
            <v>34502</v>
          </cell>
          <cell r="I122">
            <v>10171.227931880692</v>
          </cell>
          <cell r="J122">
            <v>10077.426792007727</v>
          </cell>
        </row>
        <row r="123">
          <cell r="D123">
            <v>34505</v>
          </cell>
          <cell r="I123">
            <v>10140.763429011271</v>
          </cell>
          <cell r="J123">
            <v>10047.140780615326</v>
          </cell>
        </row>
        <row r="124">
          <cell r="D124">
            <v>34506</v>
          </cell>
          <cell r="I124">
            <v>10097.901833881895</v>
          </cell>
          <cell r="J124">
            <v>9990.3170551010917</v>
          </cell>
        </row>
        <row r="125">
          <cell r="D125">
            <v>34507</v>
          </cell>
          <cell r="I125">
            <v>10125.893231513697</v>
          </cell>
          <cell r="J125">
            <v>10019.735485543222</v>
          </cell>
        </row>
        <row r="126">
          <cell r="D126">
            <v>34508</v>
          </cell>
          <cell r="I126">
            <v>10169.823397111133</v>
          </cell>
          <cell r="J126">
            <v>10040.330698698783</v>
          </cell>
        </row>
        <row r="127">
          <cell r="D127">
            <v>34509</v>
          </cell>
          <cell r="I127">
            <v>10052.577774259404</v>
          </cell>
          <cell r="J127">
            <v>9959.1828359023039</v>
          </cell>
        </row>
        <row r="128">
          <cell r="D128">
            <v>34512</v>
          </cell>
          <cell r="I128">
            <v>10078.796729896278</v>
          </cell>
          <cell r="J128">
            <v>9981.7467373737272</v>
          </cell>
        </row>
        <row r="129">
          <cell r="D129">
            <v>34513</v>
          </cell>
          <cell r="I129">
            <v>10122.723928395646</v>
          </cell>
          <cell r="J129">
            <v>10002.317562603344</v>
          </cell>
        </row>
        <row r="130">
          <cell r="D130">
            <v>34514</v>
          </cell>
          <cell r="I130">
            <v>10216.23455980683</v>
          </cell>
          <cell r="J130">
            <v>10046.337540265014</v>
          </cell>
        </row>
        <row r="131">
          <cell r="D131">
            <v>34515</v>
          </cell>
          <cell r="I131">
            <v>10180.464159955645</v>
          </cell>
          <cell r="J131">
            <v>10030.677290550788</v>
          </cell>
        </row>
        <row r="132">
          <cell r="D132">
            <v>34516</v>
          </cell>
          <cell r="I132">
            <v>10137.612928141018</v>
          </cell>
          <cell r="J132">
            <v>10014.046451847335</v>
          </cell>
        </row>
        <row r="133">
          <cell r="D133">
            <v>34520</v>
          </cell>
          <cell r="I133">
            <v>10254.133236635453</v>
          </cell>
          <cell r="J133">
            <v>10058.118051801643</v>
          </cell>
        </row>
        <row r="134">
          <cell r="D134">
            <v>34521</v>
          </cell>
          <cell r="I134">
            <v>10273.256943007591</v>
          </cell>
          <cell r="J134">
            <v>10055.18850443532</v>
          </cell>
        </row>
        <row r="135">
          <cell r="D135">
            <v>34522</v>
          </cell>
          <cell r="I135">
            <v>10221.553692732974</v>
          </cell>
          <cell r="J135">
            <v>10057.24976909728</v>
          </cell>
        </row>
        <row r="136">
          <cell r="D136">
            <v>34523</v>
          </cell>
          <cell r="I136">
            <v>10242.447756100246</v>
          </cell>
          <cell r="J136">
            <v>10027.91599069941</v>
          </cell>
        </row>
        <row r="137">
          <cell r="D137">
            <v>34526</v>
          </cell>
          <cell r="I137">
            <v>10350.095757659034</v>
          </cell>
          <cell r="J137">
            <v>10077.633131365614</v>
          </cell>
        </row>
        <row r="138">
          <cell r="D138">
            <v>34527</v>
          </cell>
          <cell r="I138">
            <v>10402.85216414756</v>
          </cell>
          <cell r="J138">
            <v>10090.264586761103</v>
          </cell>
        </row>
        <row r="139">
          <cell r="D139">
            <v>34528</v>
          </cell>
          <cell r="I139">
            <v>10388.329842888514</v>
          </cell>
          <cell r="J139">
            <v>10087.352070730063</v>
          </cell>
        </row>
        <row r="140">
          <cell r="D140">
            <v>34529</v>
          </cell>
          <cell r="I140">
            <v>10457.014290170584</v>
          </cell>
          <cell r="J140">
            <v>10164.672787481508</v>
          </cell>
        </row>
        <row r="141">
          <cell r="D141">
            <v>34530</v>
          </cell>
          <cell r="I141">
            <v>10484.977673835834</v>
          </cell>
          <cell r="J141">
            <v>10185.073378207064</v>
          </cell>
        </row>
        <row r="142">
          <cell r="D142">
            <v>34533</v>
          </cell>
          <cell r="I142">
            <v>10500.547618694478</v>
          </cell>
          <cell r="J142">
            <v>10194.774986610886</v>
          </cell>
        </row>
        <row r="143">
          <cell r="D143">
            <v>34534</v>
          </cell>
          <cell r="I143">
            <v>10459.471580700601</v>
          </cell>
          <cell r="J143">
            <v>10199.082692281627</v>
          </cell>
        </row>
        <row r="144">
          <cell r="D144">
            <v>34535</v>
          </cell>
          <cell r="I144">
            <v>10483.891763045427</v>
          </cell>
          <cell r="J144">
            <v>10166.741187957556</v>
          </cell>
        </row>
        <row r="145">
          <cell r="D145">
            <v>34536</v>
          </cell>
          <cell r="I145">
            <v>10460.519420223474</v>
          </cell>
          <cell r="J145">
            <v>10146.342954810354</v>
          </cell>
        </row>
        <row r="146">
          <cell r="D146">
            <v>34537</v>
          </cell>
          <cell r="I146">
            <v>10373.429780436221</v>
          </cell>
          <cell r="J146">
            <v>10126.889984426027</v>
          </cell>
        </row>
        <row r="147">
          <cell r="D147">
            <v>34540</v>
          </cell>
          <cell r="I147">
            <v>10380.151281434733</v>
          </cell>
          <cell r="J147">
            <v>10122.99440552964</v>
          </cell>
        </row>
        <row r="148">
          <cell r="D148">
            <v>34541</v>
          </cell>
          <cell r="I148">
            <v>10397.491386727093</v>
          </cell>
          <cell r="J148">
            <v>10135.658291426063</v>
          </cell>
        </row>
        <row r="149">
          <cell r="D149">
            <v>34542</v>
          </cell>
          <cell r="I149">
            <v>10398.902211482886</v>
          </cell>
          <cell r="J149">
            <v>10111.122579227309</v>
          </cell>
        </row>
        <row r="150">
          <cell r="D150">
            <v>34543</v>
          </cell>
          <cell r="I150">
            <v>10375.536780941815</v>
          </cell>
          <cell r="J150">
            <v>10120.088244709821</v>
          </cell>
        </row>
        <row r="151">
          <cell r="D151">
            <v>34544</v>
          </cell>
          <cell r="I151">
            <v>10366.330260658802</v>
          </cell>
          <cell r="J151">
            <v>10203.190697661288</v>
          </cell>
        </row>
        <row r="152">
          <cell r="D152">
            <v>34547</v>
          </cell>
          <cell r="I152">
            <v>10470.378911019096</v>
          </cell>
          <cell r="J152">
            <v>10255.029887509687</v>
          </cell>
        </row>
        <row r="153">
          <cell r="D153">
            <v>34548</v>
          </cell>
          <cell r="I153">
            <v>10547.87727344994</v>
          </cell>
          <cell r="J153">
            <v>10279.400198634256</v>
          </cell>
        </row>
        <row r="154">
          <cell r="D154">
            <v>34549</v>
          </cell>
          <cell r="I154">
            <v>10561.668969929677</v>
          </cell>
          <cell r="J154">
            <v>10284.266571526685</v>
          </cell>
        </row>
        <row r="155">
          <cell r="D155">
            <v>34550</v>
          </cell>
          <cell r="I155">
            <v>10591.384483701273</v>
          </cell>
          <cell r="J155">
            <v>10269.672065502706</v>
          </cell>
        </row>
        <row r="156">
          <cell r="D156">
            <v>34551</v>
          </cell>
          <cell r="I156">
            <v>10566.247799229888</v>
          </cell>
          <cell r="J156">
            <v>10217.883843502121</v>
          </cell>
        </row>
        <row r="157">
          <cell r="D157">
            <v>34554</v>
          </cell>
          <cell r="I157">
            <v>10558.805820007552</v>
          </cell>
          <cell r="J157">
            <v>10217.883843502121</v>
          </cell>
        </row>
        <row r="158">
          <cell r="D158">
            <v>34555</v>
          </cell>
          <cell r="I158">
            <v>10503.594945902429</v>
          </cell>
          <cell r="J158">
            <v>10206.94727405318</v>
          </cell>
        </row>
        <row r="159">
          <cell r="D159">
            <v>34556</v>
          </cell>
          <cell r="I159">
            <v>10535.077480798484</v>
          </cell>
          <cell r="J159">
            <v>10194.328126951386</v>
          </cell>
        </row>
        <row r="160">
          <cell r="D160">
            <v>34557</v>
          </cell>
          <cell r="I160">
            <v>10497.562363056924</v>
          </cell>
          <cell r="J160">
            <v>10219.587260886066</v>
          </cell>
        </row>
        <row r="161">
          <cell r="D161">
            <v>34558</v>
          </cell>
          <cell r="I161">
            <v>10518.42858697695</v>
          </cell>
          <cell r="J161">
            <v>10204.367515620121</v>
          </cell>
        </row>
        <row r="162">
          <cell r="D162">
            <v>34561</v>
          </cell>
          <cell r="I162">
            <v>10514.527466027073</v>
          </cell>
          <cell r="J162">
            <v>10218.733439046937</v>
          </cell>
        </row>
        <row r="163">
          <cell r="D163">
            <v>34562</v>
          </cell>
          <cell r="I163">
            <v>10524.778052100723</v>
          </cell>
          <cell r="J163">
            <v>10232.720620270507</v>
          </cell>
        </row>
        <row r="164">
          <cell r="D164">
            <v>34563</v>
          </cell>
          <cell r="I164">
            <v>10581.018545015404</v>
          </cell>
          <cell r="J164">
            <v>10268.739150457914</v>
          </cell>
        </row>
        <row r="165">
          <cell r="D165">
            <v>34564</v>
          </cell>
          <cell r="I165">
            <v>10637.255152567197</v>
          </cell>
          <cell r="J165">
            <v>10271.5724313555</v>
          </cell>
        </row>
        <row r="166">
          <cell r="D166">
            <v>34565</v>
          </cell>
          <cell r="I166">
            <v>10656.344150557517</v>
          </cell>
          <cell r="J166">
            <v>10290.940576228264</v>
          </cell>
        </row>
        <row r="167">
          <cell r="D167">
            <v>34568</v>
          </cell>
          <cell r="I167">
            <v>10657.744940787661</v>
          </cell>
          <cell r="J167">
            <v>10274.122645152769</v>
          </cell>
        </row>
        <row r="168">
          <cell r="D168">
            <v>34569</v>
          </cell>
          <cell r="I168">
            <v>10618.467205800949</v>
          </cell>
          <cell r="J168">
            <v>10281.282831397675</v>
          </cell>
        </row>
        <row r="169">
          <cell r="D169">
            <v>34570</v>
          </cell>
          <cell r="I169">
            <v>10646.397663711938</v>
          </cell>
          <cell r="J169">
            <v>10285.330872284359</v>
          </cell>
        </row>
        <row r="170">
          <cell r="D170">
            <v>34571</v>
          </cell>
          <cell r="I170">
            <v>10638.956091125676</v>
          </cell>
          <cell r="J170">
            <v>10315.253674682084</v>
          </cell>
        </row>
        <row r="171">
          <cell r="D171">
            <v>34572</v>
          </cell>
          <cell r="I171">
            <v>10635.051906833674</v>
          </cell>
          <cell r="J171">
            <v>10292.076952650674</v>
          </cell>
        </row>
        <row r="172">
          <cell r="D172">
            <v>34575</v>
          </cell>
          <cell r="I172">
            <v>10609.927390370653</v>
          </cell>
          <cell r="J172">
            <v>10310.452777811968</v>
          </cell>
        </row>
        <row r="173">
          <cell r="D173">
            <v>34576</v>
          </cell>
          <cell r="I173">
            <v>10664.379053441948</v>
          </cell>
          <cell r="J173">
            <v>10330.004703408245</v>
          </cell>
        </row>
        <row r="174">
          <cell r="D174">
            <v>34577</v>
          </cell>
          <cell r="I174">
            <v>10669.315659939844</v>
          </cell>
          <cell r="J174">
            <v>10382.05387542791</v>
          </cell>
        </row>
        <row r="175">
          <cell r="D175">
            <v>34578</v>
          </cell>
          <cell r="I175">
            <v>10665.410915559039</v>
          </cell>
          <cell r="J175">
            <v>10377.062046250438</v>
          </cell>
        </row>
        <row r="176">
          <cell r="D176">
            <v>34579</v>
          </cell>
          <cell r="I176">
            <v>10703.941750060525</v>
          </cell>
          <cell r="J176">
            <v>10365.454954708359</v>
          </cell>
        </row>
        <row r="177">
          <cell r="D177">
            <v>34583</v>
          </cell>
          <cell r="I177">
            <v>10678.819122907678</v>
          </cell>
          <cell r="J177">
            <v>10344.773157713566</v>
          </cell>
        </row>
        <row r="178">
          <cell r="D178">
            <v>34584</v>
          </cell>
          <cell r="I178">
            <v>10625.409957058017</v>
          </cell>
          <cell r="J178">
            <v>10332.977515097118</v>
          </cell>
        </row>
        <row r="179">
          <cell r="D179">
            <v>34585</v>
          </cell>
          <cell r="I179">
            <v>10600.291756480325</v>
          </cell>
          <cell r="J179">
            <v>10307.101775861276</v>
          </cell>
        </row>
        <row r="180">
          <cell r="D180">
            <v>34586</v>
          </cell>
          <cell r="I180">
            <v>10594.62211236081</v>
          </cell>
          <cell r="J180">
            <v>10264.867817559676</v>
          </cell>
        </row>
        <row r="181">
          <cell r="D181">
            <v>34589</v>
          </cell>
          <cell r="I181">
            <v>10567.738853289709</v>
          </cell>
          <cell r="J181">
            <v>10249.393146321021</v>
          </cell>
        </row>
        <row r="182">
          <cell r="D182">
            <v>34590</v>
          </cell>
          <cell r="I182">
            <v>10572.677329601107</v>
          </cell>
          <cell r="J182">
            <v>10229.062171178439</v>
          </cell>
        </row>
        <row r="183">
          <cell r="D183">
            <v>34591</v>
          </cell>
          <cell r="I183">
            <v>10538.725818368996</v>
          </cell>
          <cell r="J183">
            <v>10254.581474529332</v>
          </cell>
        </row>
        <row r="184">
          <cell r="D184">
            <v>34592</v>
          </cell>
          <cell r="I184">
            <v>10556.038475566515</v>
          </cell>
          <cell r="J184">
            <v>10263.432675245958</v>
          </cell>
        </row>
        <row r="185">
          <cell r="D185">
            <v>34593</v>
          </cell>
          <cell r="I185">
            <v>10553.906452412633</v>
          </cell>
          <cell r="J185">
            <v>10251.335467606708</v>
          </cell>
        </row>
        <row r="186">
          <cell r="D186">
            <v>34596</v>
          </cell>
          <cell r="I186">
            <v>10519.959069652328</v>
          </cell>
          <cell r="J186">
            <v>10253.495151308949</v>
          </cell>
        </row>
        <row r="187">
          <cell r="D187">
            <v>34597</v>
          </cell>
          <cell r="I187">
            <v>10500.153751932256</v>
          </cell>
          <cell r="J187">
            <v>10206.859901726204</v>
          </cell>
        </row>
        <row r="188">
          <cell r="D188">
            <v>34598</v>
          </cell>
          <cell r="I188">
            <v>10503.326056841939</v>
          </cell>
          <cell r="J188">
            <v>10189.091196358502</v>
          </cell>
        </row>
        <row r="189">
          <cell r="D189">
            <v>34599</v>
          </cell>
          <cell r="I189">
            <v>10472.918592111999</v>
          </cell>
          <cell r="J189">
            <v>10191.371802541258</v>
          </cell>
        </row>
        <row r="190">
          <cell r="D190">
            <v>34600</v>
          </cell>
          <cell r="I190">
            <v>10497.298987964719</v>
          </cell>
          <cell r="J190">
            <v>10164.88295100496</v>
          </cell>
        </row>
        <row r="191">
          <cell r="D191">
            <v>34603</v>
          </cell>
          <cell r="I191">
            <v>10422.713255036415</v>
          </cell>
          <cell r="J191">
            <v>10176.522133998244</v>
          </cell>
        </row>
        <row r="192">
          <cell r="D192">
            <v>34604</v>
          </cell>
          <cell r="I192">
            <v>10425.887744481564</v>
          </cell>
          <cell r="J192">
            <v>10146.477163309368</v>
          </cell>
        </row>
        <row r="193">
          <cell r="D193">
            <v>34605</v>
          </cell>
          <cell r="I193">
            <v>10459.102695855421</v>
          </cell>
          <cell r="J193">
            <v>10141.621616353674</v>
          </cell>
        </row>
        <row r="194">
          <cell r="D194">
            <v>34606</v>
          </cell>
          <cell r="I194">
            <v>10442.838258527383</v>
          </cell>
          <cell r="J194">
            <v>10156.123270060847</v>
          </cell>
        </row>
        <row r="195">
          <cell r="D195">
            <v>34607</v>
          </cell>
          <cell r="I195">
            <v>10393.002356124334</v>
          </cell>
          <cell r="J195">
            <v>10160.489047853976</v>
          </cell>
        </row>
        <row r="196">
          <cell r="D196">
            <v>34610</v>
          </cell>
          <cell r="I196">
            <v>10320.199977054041</v>
          </cell>
          <cell r="J196">
            <v>10146.881247508727</v>
          </cell>
        </row>
        <row r="197">
          <cell r="D197">
            <v>34611</v>
          </cell>
          <cell r="I197">
            <v>10295.107714622611</v>
          </cell>
          <cell r="J197">
            <v>10098.991632197467</v>
          </cell>
        </row>
        <row r="198">
          <cell r="D198">
            <v>34612</v>
          </cell>
          <cell r="I198">
            <v>10262.949999137219</v>
          </cell>
          <cell r="J198">
            <v>10051.269617841202</v>
          </cell>
        </row>
        <row r="199">
          <cell r="D199">
            <v>34613</v>
          </cell>
          <cell r="I199">
            <v>10244.928356445551</v>
          </cell>
          <cell r="J199">
            <v>10039.565084983646</v>
          </cell>
        </row>
        <row r="200">
          <cell r="D200">
            <v>34614</v>
          </cell>
          <cell r="I200">
            <v>10244.574662490388</v>
          </cell>
          <cell r="J200">
            <v>10039.493766267145</v>
          </cell>
        </row>
        <row r="201">
          <cell r="D201">
            <v>34617</v>
          </cell>
          <cell r="I201">
            <v>10283.086413161123</v>
          </cell>
          <cell r="J201">
            <v>10050.252113831169</v>
          </cell>
        </row>
        <row r="202">
          <cell r="D202">
            <v>34618</v>
          </cell>
          <cell r="I202">
            <v>10385.191290517103</v>
          </cell>
          <cell r="J202">
            <v>10089.44109804551</v>
          </cell>
        </row>
        <row r="203">
          <cell r="D203">
            <v>34619</v>
          </cell>
          <cell r="I203">
            <v>10439.593926120167</v>
          </cell>
          <cell r="J203">
            <v>10145.964102218826</v>
          </cell>
        </row>
        <row r="204">
          <cell r="D204">
            <v>34620</v>
          </cell>
          <cell r="I204">
            <v>10492.226374137093</v>
          </cell>
          <cell r="J204">
            <v>10194.791095415509</v>
          </cell>
        </row>
        <row r="205">
          <cell r="D205">
            <v>34621</v>
          </cell>
          <cell r="I205">
            <v>10557.219761341074</v>
          </cell>
          <cell r="J205">
            <v>10240.49245222866</v>
          </cell>
        </row>
        <row r="206">
          <cell r="D206">
            <v>34624</v>
          </cell>
          <cell r="I206">
            <v>10572.752053146734</v>
          </cell>
          <cell r="J206">
            <v>10255.844395349866</v>
          </cell>
        </row>
        <row r="207">
          <cell r="D207">
            <v>34625</v>
          </cell>
          <cell r="I207">
            <v>10551.192082458057</v>
          </cell>
          <cell r="J207">
            <v>10274.19864748647</v>
          </cell>
        </row>
        <row r="208">
          <cell r="D208">
            <v>34626</v>
          </cell>
          <cell r="I208">
            <v>10543.763073175654</v>
          </cell>
          <cell r="J208">
            <v>10259.725678963445</v>
          </cell>
        </row>
        <row r="209">
          <cell r="D209">
            <v>34627</v>
          </cell>
          <cell r="I209">
            <v>10529.270066564703</v>
          </cell>
          <cell r="J209">
            <v>10240.714892506292</v>
          </cell>
        </row>
        <row r="210">
          <cell r="D210">
            <v>34628</v>
          </cell>
          <cell r="I210">
            <v>10479.456780494678</v>
          </cell>
          <cell r="J210">
            <v>10235.897997219839</v>
          </cell>
        </row>
        <row r="211">
          <cell r="D211">
            <v>34631</v>
          </cell>
          <cell r="I211">
            <v>10434.944935880525</v>
          </cell>
          <cell r="J211">
            <v>10198.799940576409</v>
          </cell>
        </row>
        <row r="212">
          <cell r="D212">
            <v>34632</v>
          </cell>
          <cell r="I212">
            <v>10411.627449782045</v>
          </cell>
          <cell r="J212">
            <v>10171.80028302452</v>
          </cell>
        </row>
        <row r="213">
          <cell r="D213">
            <v>34633</v>
          </cell>
          <cell r="I213">
            <v>10430.692678817088</v>
          </cell>
          <cell r="J213">
            <v>10156.344559146368</v>
          </cell>
        </row>
        <row r="214">
          <cell r="D214">
            <v>34634</v>
          </cell>
          <cell r="I214">
            <v>10470.946407969503</v>
          </cell>
          <cell r="J214">
            <v>10160.212414813655</v>
          </cell>
        </row>
        <row r="215">
          <cell r="D215">
            <v>34635</v>
          </cell>
          <cell r="I215">
            <v>10551.809790397463</v>
          </cell>
          <cell r="J215">
            <v>10202.173990023877</v>
          </cell>
        </row>
        <row r="216">
          <cell r="D216">
            <v>34638</v>
          </cell>
          <cell r="I216">
            <v>10600.885038896666</v>
          </cell>
          <cell r="J216">
            <v>10265.611077647252</v>
          </cell>
        </row>
        <row r="217">
          <cell r="D217">
            <v>34639</v>
          </cell>
          <cell r="I217">
            <v>10575.800136816137</v>
          </cell>
          <cell r="J217">
            <v>10298.971402755888</v>
          </cell>
        </row>
        <row r="218">
          <cell r="D218">
            <v>34640</v>
          </cell>
          <cell r="I218">
            <v>10529.530044354527</v>
          </cell>
          <cell r="J218">
            <v>10261.098995953107</v>
          </cell>
        </row>
        <row r="219">
          <cell r="D219">
            <v>34641</v>
          </cell>
          <cell r="I219">
            <v>10486.794170561663</v>
          </cell>
          <cell r="J219">
            <v>10229.788352621461</v>
          </cell>
        </row>
        <row r="220">
          <cell r="D220">
            <v>34642</v>
          </cell>
          <cell r="I220">
            <v>10433.468519555176</v>
          </cell>
          <cell r="J220">
            <v>10195.143730789527</v>
          </cell>
        </row>
        <row r="221">
          <cell r="D221">
            <v>34645</v>
          </cell>
          <cell r="I221">
            <v>10427.812139561853</v>
          </cell>
          <cell r="J221">
            <v>10150.494689720332</v>
          </cell>
        </row>
        <row r="222">
          <cell r="D222">
            <v>34646</v>
          </cell>
          <cell r="I222">
            <v>10460.993426945759</v>
          </cell>
          <cell r="J222">
            <v>10146.884196452886</v>
          </cell>
        </row>
        <row r="223">
          <cell r="D223">
            <v>34647</v>
          </cell>
          <cell r="I223">
            <v>10434.153214977534</v>
          </cell>
          <cell r="J223">
            <v>10182.086287005135</v>
          </cell>
        </row>
        <row r="224">
          <cell r="D224">
            <v>34648</v>
          </cell>
          <cell r="I224">
            <v>10407.314846113455</v>
          </cell>
          <cell r="J224">
            <v>10141.085365838557</v>
          </cell>
        </row>
        <row r="225">
          <cell r="D225">
            <v>34649</v>
          </cell>
          <cell r="I225">
            <v>10387.538913782468</v>
          </cell>
          <cell r="J225">
            <v>10113.014271714908</v>
          </cell>
        </row>
        <row r="226">
          <cell r="D226">
            <v>34652</v>
          </cell>
          <cell r="I226">
            <v>10387.180296367587</v>
          </cell>
          <cell r="J226">
            <v>10121.080343644719</v>
          </cell>
        </row>
        <row r="227">
          <cell r="D227">
            <v>34653</v>
          </cell>
          <cell r="I227">
            <v>10418.592166326684</v>
          </cell>
          <cell r="J227">
            <v>10112.341321079517</v>
          </cell>
        </row>
        <row r="228">
          <cell r="D228">
            <v>34654</v>
          </cell>
          <cell r="I228">
            <v>10407.642683001928</v>
          </cell>
          <cell r="J228">
            <v>10130.54324526874</v>
          </cell>
        </row>
        <row r="229">
          <cell r="D229">
            <v>34655</v>
          </cell>
          <cell r="I229">
            <v>10391.399229736418</v>
          </cell>
          <cell r="J229">
            <v>10108.108308852825</v>
          </cell>
        </row>
        <row r="230">
          <cell r="D230">
            <v>34656</v>
          </cell>
          <cell r="I230">
            <v>10352.213919426746</v>
          </cell>
          <cell r="J230">
            <v>10109.245883776604</v>
          </cell>
        </row>
        <row r="231">
          <cell r="D231">
            <v>34659</v>
          </cell>
          <cell r="I231">
            <v>10281.265223103415</v>
          </cell>
          <cell r="J231">
            <v>10069.360310064289</v>
          </cell>
        </row>
        <row r="232">
          <cell r="D232">
            <v>34660</v>
          </cell>
          <cell r="I232">
            <v>10155.6150754095</v>
          </cell>
          <cell r="J232">
            <v>10048.099321511812</v>
          </cell>
        </row>
        <row r="233">
          <cell r="D233">
            <v>34661</v>
          </cell>
          <cell r="I233">
            <v>10093.501384499928</v>
          </cell>
          <cell r="J233">
            <v>9998.6144693351689</v>
          </cell>
        </row>
        <row r="234">
          <cell r="D234">
            <v>34663</v>
          </cell>
          <cell r="I234">
            <v>10107.269703533848</v>
          </cell>
          <cell r="J234">
            <v>9949.5695933200186</v>
          </cell>
        </row>
        <row r="235">
          <cell r="D235">
            <v>34666</v>
          </cell>
          <cell r="I235">
            <v>10133.388821708464</v>
          </cell>
          <cell r="J235">
            <v>9945.9380395449134</v>
          </cell>
        </row>
        <row r="236">
          <cell r="D236">
            <v>34667</v>
          </cell>
          <cell r="I236">
            <v>10155.977173661766</v>
          </cell>
          <cell r="J236">
            <v>9960.7175957576746</v>
          </cell>
        </row>
        <row r="237">
          <cell r="D237">
            <v>34668</v>
          </cell>
          <cell r="I237">
            <v>10148.568887559222</v>
          </cell>
          <cell r="J237">
            <v>10011.555358861153</v>
          </cell>
        </row>
        <row r="238">
          <cell r="D238">
            <v>34669</v>
          </cell>
          <cell r="I238">
            <v>10089.994811452745</v>
          </cell>
          <cell r="J238">
            <v>10019.434969209118</v>
          </cell>
        </row>
        <row r="239">
          <cell r="D239">
            <v>34670</v>
          </cell>
          <cell r="I239">
            <v>10082.589292194476</v>
          </cell>
          <cell r="J239">
            <v>9994.8137218598258</v>
          </cell>
        </row>
        <row r="240">
          <cell r="D240">
            <v>34673</v>
          </cell>
          <cell r="I240">
            <v>10117.525854743433</v>
          </cell>
          <cell r="J240">
            <v>9967.5630728890756</v>
          </cell>
        </row>
        <row r="241">
          <cell r="D241">
            <v>34674</v>
          </cell>
          <cell r="I241">
            <v>10120.704903010845</v>
          </cell>
          <cell r="J241">
            <v>10009.585495698549</v>
          </cell>
        </row>
        <row r="242">
          <cell r="D242">
            <v>34675</v>
          </cell>
          <cell r="I242">
            <v>10086.837388404554</v>
          </cell>
          <cell r="J242">
            <v>10004.665970847256</v>
          </cell>
        </row>
        <row r="243">
          <cell r="D243">
            <v>34676</v>
          </cell>
          <cell r="I243">
            <v>9978.8821078095934</v>
          </cell>
          <cell r="J243">
            <v>9970.5247353612376</v>
          </cell>
        </row>
        <row r="244">
          <cell r="D244">
            <v>34677</v>
          </cell>
          <cell r="I244">
            <v>9967.9536686718639</v>
          </cell>
          <cell r="J244">
            <v>9929.8397533490497</v>
          </cell>
        </row>
        <row r="245">
          <cell r="D245">
            <v>34680</v>
          </cell>
          <cell r="I245">
            <v>9992.3045203677939</v>
          </cell>
          <cell r="J245">
            <v>9885.7784273900543</v>
          </cell>
        </row>
        <row r="246">
          <cell r="D246">
            <v>34681</v>
          </cell>
          <cell r="I246">
            <v>9999.0150145131956</v>
          </cell>
          <cell r="J246">
            <v>9888.7491180468915</v>
          </cell>
        </row>
        <row r="247">
          <cell r="D247">
            <v>34682</v>
          </cell>
          <cell r="I247">
            <v>10072.749653536754</v>
          </cell>
          <cell r="J247">
            <v>9893.2224219137552</v>
          </cell>
        </row>
        <row r="248">
          <cell r="D248">
            <v>34683</v>
          </cell>
          <cell r="I248">
            <v>10097.094338647508</v>
          </cell>
          <cell r="J248">
            <v>9940.8209512043359</v>
          </cell>
        </row>
        <row r="249">
          <cell r="D249">
            <v>34684</v>
          </cell>
          <cell r="I249">
            <v>10146.128917303655</v>
          </cell>
          <cell r="J249">
            <v>9967.5099288150923</v>
          </cell>
        </row>
        <row r="250">
          <cell r="D250">
            <v>34687</v>
          </cell>
          <cell r="I250">
            <v>10140.487762257884</v>
          </cell>
          <cell r="J250">
            <v>9995.1380741784542</v>
          </cell>
        </row>
        <row r="251">
          <cell r="D251">
            <v>34688</v>
          </cell>
          <cell r="I251">
            <v>10136.610547811724</v>
          </cell>
          <cell r="J251">
            <v>10001.047498083839</v>
          </cell>
        </row>
        <row r="252">
          <cell r="D252">
            <v>34689</v>
          </cell>
          <cell r="I252">
            <v>10166.240130510741</v>
          </cell>
          <cell r="J252">
            <v>10014.830729067389</v>
          </cell>
        </row>
        <row r="253">
          <cell r="D253">
            <v>34690</v>
          </cell>
          <cell r="I253">
            <v>10164.125711693196</v>
          </cell>
          <cell r="J253">
            <v>10027.905369769491</v>
          </cell>
        </row>
        <row r="254">
          <cell r="D254">
            <v>34691</v>
          </cell>
          <cell r="I254">
            <v>10170.828329706857</v>
          </cell>
          <cell r="J254">
            <v>10044.58040321103</v>
          </cell>
        </row>
        <row r="255">
          <cell r="D255">
            <v>34695</v>
          </cell>
          <cell r="I255">
            <v>10211.033548263584</v>
          </cell>
          <cell r="J255">
            <v>10074.779814994443</v>
          </cell>
        </row>
        <row r="256">
          <cell r="D256">
            <v>34696</v>
          </cell>
          <cell r="I256">
            <v>10187.75865596147</v>
          </cell>
          <cell r="J256">
            <v>10081.637852735616</v>
          </cell>
        </row>
        <row r="257">
          <cell r="D257">
            <v>34697</v>
          </cell>
          <cell r="I257">
            <v>10194.459728145805</v>
          </cell>
          <cell r="J257">
            <v>10057.314740487438</v>
          </cell>
        </row>
        <row r="258">
          <cell r="D258">
            <v>34698</v>
          </cell>
          <cell r="I258">
            <v>10183.528952905701</v>
          </cell>
          <cell r="J258">
            <v>10102.253732154959</v>
          </cell>
        </row>
        <row r="259">
          <cell r="D259">
            <v>34702</v>
          </cell>
          <cell r="I259">
            <v>10183.177378691849</v>
          </cell>
          <cell r="J259">
            <v>10089.481539581935</v>
          </cell>
        </row>
        <row r="260">
          <cell r="D260">
            <v>34703</v>
          </cell>
          <cell r="I260">
            <v>10207.508033253784</v>
          </cell>
          <cell r="J260">
            <v>10091.357044416141</v>
          </cell>
        </row>
        <row r="261">
          <cell r="D261">
            <v>34704</v>
          </cell>
          <cell r="I261">
            <v>10186.000174126992</v>
          </cell>
          <cell r="J261">
            <v>10062.136311506218</v>
          </cell>
        </row>
        <row r="262">
          <cell r="D262">
            <v>34705</v>
          </cell>
          <cell r="I262">
            <v>10182.122727067184</v>
          </cell>
          <cell r="J262">
            <v>10053.295518827819</v>
          </cell>
        </row>
        <row r="263">
          <cell r="D263">
            <v>34708</v>
          </cell>
          <cell r="I263">
            <v>10167.668538344727</v>
          </cell>
          <cell r="J263">
            <v>10033.637778176215</v>
          </cell>
        </row>
        <row r="264">
          <cell r="D264">
            <v>34709</v>
          </cell>
          <cell r="I264">
            <v>10188.470774948726</v>
          </cell>
          <cell r="J264">
            <v>10020.843531600973</v>
          </cell>
        </row>
        <row r="265">
          <cell r="D265">
            <v>34710</v>
          </cell>
          <cell r="I265">
            <v>10198.695297364786</v>
          </cell>
          <cell r="J265">
            <v>10051.050536521365</v>
          </cell>
        </row>
        <row r="266">
          <cell r="D266">
            <v>34711</v>
          </cell>
          <cell r="I266">
            <v>10189.529947479254</v>
          </cell>
          <cell r="J266">
            <v>10063.854418416846</v>
          </cell>
        </row>
        <row r="267">
          <cell r="D267">
            <v>34712</v>
          </cell>
          <cell r="I267">
            <v>10257.91915691189</v>
          </cell>
          <cell r="J267">
            <v>10082.167140903939</v>
          </cell>
        </row>
        <row r="268">
          <cell r="D268">
            <v>34715</v>
          </cell>
          <cell r="I268">
            <v>10308.678357342889</v>
          </cell>
          <cell r="J268">
            <v>10096.964840219704</v>
          </cell>
        </row>
        <row r="269">
          <cell r="D269">
            <v>34716</v>
          </cell>
          <cell r="I269">
            <v>10308.322462494838</v>
          </cell>
          <cell r="J269">
            <v>10151.17011620725</v>
          </cell>
        </row>
        <row r="270">
          <cell r="D270">
            <v>34717</v>
          </cell>
          <cell r="I270">
            <v>10304.441764593405</v>
          </cell>
          <cell r="J270">
            <v>10107.0057112454</v>
          </cell>
        </row>
        <row r="271">
          <cell r="D271">
            <v>34718</v>
          </cell>
          <cell r="I271">
            <v>10251.215611880438</v>
          </cell>
          <cell r="J271">
            <v>10096.190821225207</v>
          </cell>
        </row>
        <row r="272">
          <cell r="D272">
            <v>34719</v>
          </cell>
          <cell r="I272">
            <v>10203.279988381035</v>
          </cell>
          <cell r="J272">
            <v>10038.436538244541</v>
          </cell>
        </row>
        <row r="273">
          <cell r="D273">
            <v>34722</v>
          </cell>
          <cell r="I273">
            <v>10185.305487055834</v>
          </cell>
          <cell r="J273">
            <v>10007.877631243729</v>
          </cell>
        </row>
        <row r="274">
          <cell r="D274">
            <v>34723</v>
          </cell>
          <cell r="I274">
            <v>10190.240342246483</v>
          </cell>
          <cell r="J274">
            <v>9880.8630263296673</v>
          </cell>
        </row>
        <row r="275">
          <cell r="D275">
            <v>34724</v>
          </cell>
          <cell r="I275">
            <v>10223.368489036578</v>
          </cell>
          <cell r="J275">
            <v>9932.362693355235</v>
          </cell>
        </row>
        <row r="276">
          <cell r="D276">
            <v>34725</v>
          </cell>
          <cell r="I276">
            <v>10249.446171491445</v>
          </cell>
          <cell r="J276">
            <v>9955.2414458679596</v>
          </cell>
        </row>
        <row r="277">
          <cell r="D277">
            <v>34726</v>
          </cell>
          <cell r="I277">
            <v>10293.141858144341</v>
          </cell>
          <cell r="J277">
            <v>9988.1129006900592</v>
          </cell>
        </row>
        <row r="278">
          <cell r="D278">
            <v>34729</v>
          </cell>
          <cell r="I278">
            <v>10282.214974316157</v>
          </cell>
          <cell r="J278">
            <v>10006.016902669859</v>
          </cell>
        </row>
        <row r="279">
          <cell r="D279">
            <v>34730</v>
          </cell>
          <cell r="I279">
            <v>10311.811613126602</v>
          </cell>
          <cell r="J279">
            <v>10093.18598904903</v>
          </cell>
        </row>
        <row r="280">
          <cell r="D280">
            <v>34731</v>
          </cell>
          <cell r="I280">
            <v>10318.502807518636</v>
          </cell>
          <cell r="J280">
            <v>10067.692997534175</v>
          </cell>
        </row>
        <row r="281">
          <cell r="D281">
            <v>34732</v>
          </cell>
          <cell r="I281">
            <v>10348.096129191928</v>
          </cell>
          <cell r="J281">
            <v>10072.658160056126</v>
          </cell>
        </row>
        <row r="282">
          <cell r="D282">
            <v>34733</v>
          </cell>
          <cell r="I282">
            <v>10455.201226893781</v>
          </cell>
          <cell r="J282">
            <v>10114.915591637882</v>
          </cell>
        </row>
        <row r="283">
          <cell r="D283">
            <v>34736</v>
          </cell>
          <cell r="I283">
            <v>10491.83424584577</v>
          </cell>
          <cell r="J283">
            <v>10134.45874925044</v>
          </cell>
        </row>
        <row r="284">
          <cell r="D284">
            <v>34737</v>
          </cell>
          <cell r="I284">
            <v>10484.425799252434</v>
          </cell>
          <cell r="J284">
            <v>10180.103508413284</v>
          </cell>
        </row>
        <row r="285">
          <cell r="D285">
            <v>34738</v>
          </cell>
          <cell r="I285">
            <v>10491.109822013317</v>
          </cell>
          <cell r="J285">
            <v>10165.263703851957</v>
          </cell>
        </row>
        <row r="286">
          <cell r="D286">
            <v>34739</v>
          </cell>
          <cell r="I286">
            <v>10467.848967471022</v>
          </cell>
          <cell r="J286">
            <v>10143.477456303533</v>
          </cell>
        </row>
        <row r="287">
          <cell r="D287">
            <v>34740</v>
          </cell>
          <cell r="I287">
            <v>10471.010326552805</v>
          </cell>
          <cell r="J287">
            <v>10131.1077630695</v>
          </cell>
        </row>
        <row r="288">
          <cell r="D288">
            <v>34743</v>
          </cell>
          <cell r="I288">
            <v>10474.171454914625</v>
          </cell>
          <cell r="J288">
            <v>10162.808755143989</v>
          </cell>
        </row>
        <row r="289">
          <cell r="D289">
            <v>34744</v>
          </cell>
          <cell r="I289">
            <v>10507.273653179618</v>
          </cell>
          <cell r="J289">
            <v>10165.343088798083</v>
          </cell>
        </row>
        <row r="290">
          <cell r="D290">
            <v>34745</v>
          </cell>
          <cell r="I290">
            <v>10547.418326474239</v>
          </cell>
          <cell r="J290">
            <v>10171.543283329047</v>
          </cell>
        </row>
        <row r="291">
          <cell r="D291">
            <v>34746</v>
          </cell>
          <cell r="I291">
            <v>10564.665507373351</v>
          </cell>
          <cell r="J291">
            <v>10184.458476039434</v>
          </cell>
        </row>
        <row r="292">
          <cell r="D292">
            <v>34747</v>
          </cell>
          <cell r="I292">
            <v>10523.796139656222</v>
          </cell>
          <cell r="J292">
            <v>10190.414302448589</v>
          </cell>
        </row>
        <row r="293">
          <cell r="D293">
            <v>34751</v>
          </cell>
          <cell r="I293">
            <v>10528.715848313419</v>
          </cell>
          <cell r="J293">
            <v>10200.336805694064</v>
          </cell>
        </row>
        <row r="294">
          <cell r="D294">
            <v>34752</v>
          </cell>
          <cell r="I294">
            <v>10579.419886553462</v>
          </cell>
          <cell r="J294">
            <v>10219.363456524638</v>
          </cell>
        </row>
        <row r="295">
          <cell r="D295">
            <v>34753</v>
          </cell>
          <cell r="I295">
            <v>10607.228865412919</v>
          </cell>
          <cell r="J295">
            <v>10237.254385377631</v>
          </cell>
        </row>
        <row r="296">
          <cell r="D296">
            <v>34754</v>
          </cell>
          <cell r="I296">
            <v>10620.949288783268</v>
          </cell>
          <cell r="J296">
            <v>10246.189433881023</v>
          </cell>
        </row>
        <row r="297">
          <cell r="D297">
            <v>34757</v>
          </cell>
          <cell r="I297">
            <v>10592.410333872467</v>
          </cell>
          <cell r="J297">
            <v>10231.761976870617</v>
          </cell>
        </row>
        <row r="298">
          <cell r="D298">
            <v>34758</v>
          </cell>
          <cell r="I298">
            <v>10641.344425654735</v>
          </cell>
          <cell r="J298">
            <v>10181.018233045806</v>
          </cell>
        </row>
        <row r="299">
          <cell r="D299">
            <v>34759</v>
          </cell>
          <cell r="I299">
            <v>10646.258983907526</v>
          </cell>
          <cell r="J299">
            <v>10245.140106505618</v>
          </cell>
        </row>
        <row r="300">
          <cell r="D300">
            <v>34760</v>
          </cell>
          <cell r="I300">
            <v>10624.764411535554</v>
          </cell>
          <cell r="J300">
            <v>10207.921852790399</v>
          </cell>
        </row>
        <row r="301">
          <cell r="D301">
            <v>34761</v>
          </cell>
          <cell r="I301">
            <v>10612.07393379</v>
          </cell>
          <cell r="J301">
            <v>10234.344163845928</v>
          </cell>
        </row>
        <row r="302">
          <cell r="D302">
            <v>34764</v>
          </cell>
          <cell r="I302">
            <v>10606.42617409286</v>
          </cell>
          <cell r="J302">
            <v>10286.69328448852</v>
          </cell>
        </row>
        <row r="303">
          <cell r="D303">
            <v>34765</v>
          </cell>
          <cell r="I303">
            <v>10555.008322005491</v>
          </cell>
          <cell r="J303">
            <v>10310.447029736315</v>
          </cell>
        </row>
        <row r="304">
          <cell r="D304">
            <v>34766</v>
          </cell>
          <cell r="I304">
            <v>10588.090413588798</v>
          </cell>
          <cell r="J304">
            <v>10299.159149572763</v>
          </cell>
        </row>
        <row r="305">
          <cell r="D305">
            <v>34767</v>
          </cell>
          <cell r="I305">
            <v>10610.608525801341</v>
          </cell>
          <cell r="J305">
            <v>10306.824086247379</v>
          </cell>
        </row>
        <row r="306">
          <cell r="D306">
            <v>34768</v>
          </cell>
          <cell r="I306">
            <v>10698.2532267971</v>
          </cell>
          <cell r="J306">
            <v>10325.608474218421</v>
          </cell>
        </row>
        <row r="307">
          <cell r="D307">
            <v>34771</v>
          </cell>
          <cell r="I307">
            <v>10719.005803814887</v>
          </cell>
          <cell r="J307">
            <v>10295.77525979824</v>
          </cell>
        </row>
        <row r="308">
          <cell r="D308">
            <v>34772</v>
          </cell>
          <cell r="I308">
            <v>10774.958926105826</v>
          </cell>
          <cell r="J308">
            <v>10343.530556222204</v>
          </cell>
        </row>
        <row r="309">
          <cell r="D309">
            <v>34773</v>
          </cell>
          <cell r="I309">
            <v>10760.50662125656</v>
          </cell>
          <cell r="J309">
            <v>10321.271562961621</v>
          </cell>
        </row>
        <row r="310">
          <cell r="D310">
            <v>34774</v>
          </cell>
          <cell r="I310">
            <v>10805.89456037779</v>
          </cell>
          <cell r="J310">
            <v>10396.343236694729</v>
          </cell>
        </row>
        <row r="311">
          <cell r="D311">
            <v>34775</v>
          </cell>
          <cell r="I311">
            <v>10791.442158285507</v>
          </cell>
          <cell r="J311">
            <v>10398.899600696406</v>
          </cell>
        </row>
        <row r="312">
          <cell r="D312">
            <v>34778</v>
          </cell>
          <cell r="I312">
            <v>10798.109023961997</v>
          </cell>
          <cell r="J312">
            <v>10384.027507561937</v>
          </cell>
        </row>
        <row r="313">
          <cell r="D313">
            <v>34779</v>
          </cell>
          <cell r="I313">
            <v>10771.339290225485</v>
          </cell>
          <cell r="J313">
            <v>10368.453983614741</v>
          </cell>
        </row>
        <row r="314">
          <cell r="D314">
            <v>34780</v>
          </cell>
          <cell r="I314">
            <v>10772.727157780917</v>
          </cell>
          <cell r="J314">
            <v>10361.511932504383</v>
          </cell>
        </row>
        <row r="315">
          <cell r="D315">
            <v>34781</v>
          </cell>
          <cell r="I315">
            <v>10768.835893243338</v>
          </cell>
          <cell r="J315">
            <v>10349.605948912955</v>
          </cell>
        </row>
        <row r="316">
          <cell r="D316">
            <v>34782</v>
          </cell>
          <cell r="I316">
            <v>10861.723638530621</v>
          </cell>
          <cell r="J316">
            <v>10348.294157622004</v>
          </cell>
        </row>
        <row r="317">
          <cell r="D317">
            <v>34785</v>
          </cell>
          <cell r="I317">
            <v>10900.058827035757</v>
          </cell>
          <cell r="J317">
            <v>10365.592664092959</v>
          </cell>
        </row>
        <row r="318">
          <cell r="D318">
            <v>34786</v>
          </cell>
          <cell r="I318">
            <v>10878.568600077553</v>
          </cell>
          <cell r="J318">
            <v>10395.472399290074</v>
          </cell>
        </row>
        <row r="319">
          <cell r="D319">
            <v>34787</v>
          </cell>
          <cell r="I319">
            <v>10874.674166271321</v>
          </cell>
          <cell r="J319">
            <v>10475.666042102903</v>
          </cell>
        </row>
        <row r="320">
          <cell r="D320">
            <v>34788</v>
          </cell>
          <cell r="I320">
            <v>10849.66753252717</v>
          </cell>
          <cell r="J320">
            <v>10500.291492091872</v>
          </cell>
        </row>
        <row r="321">
          <cell r="D321">
            <v>34789</v>
          </cell>
          <cell r="I321">
            <v>10826.421924848488</v>
          </cell>
          <cell r="J321">
            <v>10489.136984630322</v>
          </cell>
        </row>
        <row r="322">
          <cell r="D322">
            <v>34792</v>
          </cell>
          <cell r="I322">
            <v>10889.381140455871</v>
          </cell>
          <cell r="J322">
            <v>10573.902374004925</v>
          </cell>
        </row>
        <row r="323">
          <cell r="D323">
            <v>34793</v>
          </cell>
          <cell r="I323">
            <v>10940.021684300202</v>
          </cell>
          <cell r="J323">
            <v>10493.208096668412</v>
          </cell>
        </row>
        <row r="324">
          <cell r="D324">
            <v>34794</v>
          </cell>
          <cell r="I324">
            <v>10950.198765563859</v>
          </cell>
          <cell r="J324">
            <v>10546.622070010098</v>
          </cell>
        </row>
        <row r="325">
          <cell r="D325">
            <v>34795</v>
          </cell>
          <cell r="I325">
            <v>10962.134199510952</v>
          </cell>
          <cell r="J325">
            <v>10580.782520942455</v>
          </cell>
        </row>
        <row r="326">
          <cell r="D326">
            <v>34796</v>
          </cell>
          <cell r="I326">
            <v>10963.514752291145</v>
          </cell>
          <cell r="J326">
            <v>10597.868955749622</v>
          </cell>
        </row>
        <row r="327">
          <cell r="D327">
            <v>34799</v>
          </cell>
          <cell r="I327">
            <v>10971.930983473016</v>
          </cell>
          <cell r="J327">
            <v>10615.556636116686</v>
          </cell>
        </row>
        <row r="328">
          <cell r="D328">
            <v>34800</v>
          </cell>
          <cell r="I328">
            <v>10946.927786358476</v>
          </cell>
          <cell r="J328">
            <v>10660.491314756244</v>
          </cell>
        </row>
        <row r="329">
          <cell r="D329">
            <v>34801</v>
          </cell>
          <cell r="I329">
            <v>10976.449884402809</v>
          </cell>
          <cell r="J329">
            <v>10659.51074351217</v>
          </cell>
        </row>
        <row r="330">
          <cell r="D330">
            <v>34802</v>
          </cell>
          <cell r="I330">
            <v>11020.040050601056</v>
          </cell>
          <cell r="J330">
            <v>10674.239450150282</v>
          </cell>
        </row>
        <row r="331">
          <cell r="D331">
            <v>34806</v>
          </cell>
          <cell r="I331">
            <v>10966.89847307136</v>
          </cell>
          <cell r="J331">
            <v>10725.271670101336</v>
          </cell>
        </row>
        <row r="332">
          <cell r="D332">
            <v>34807</v>
          </cell>
          <cell r="I332">
            <v>10955.967995259776</v>
          </cell>
          <cell r="J332">
            <v>10754.620240529292</v>
          </cell>
        </row>
        <row r="333">
          <cell r="D333">
            <v>34808</v>
          </cell>
          <cell r="I333">
            <v>10945.03825945113</v>
          </cell>
          <cell r="J333">
            <v>10740.949116733271</v>
          </cell>
        </row>
        <row r="334">
          <cell r="D334">
            <v>34809</v>
          </cell>
          <cell r="I334">
            <v>10955.211524462522</v>
          </cell>
          <cell r="J334">
            <v>10768.223522839768</v>
          </cell>
        </row>
        <row r="335">
          <cell r="D335">
            <v>34810</v>
          </cell>
          <cell r="I335">
            <v>11014.620980067606</v>
          </cell>
          <cell r="J335">
            <v>10743.78731779438</v>
          </cell>
        </row>
        <row r="336">
          <cell r="D336">
            <v>34813</v>
          </cell>
          <cell r="I336">
            <v>11100.402339831417</v>
          </cell>
          <cell r="J336">
            <v>10791.755024931867</v>
          </cell>
        </row>
        <row r="337">
          <cell r="D337">
            <v>34814</v>
          </cell>
          <cell r="I337">
            <v>11092.985750438967</v>
          </cell>
          <cell r="J337">
            <v>10795.659182574915</v>
          </cell>
        </row>
        <row r="338">
          <cell r="D338">
            <v>34815</v>
          </cell>
          <cell r="I338">
            <v>11094.361057872882</v>
          </cell>
          <cell r="J338">
            <v>10855.183305147133</v>
          </cell>
        </row>
        <row r="339">
          <cell r="D339">
            <v>34816</v>
          </cell>
          <cell r="I339">
            <v>11115.07666468244</v>
          </cell>
          <cell r="J339">
            <v>10778.31349299732</v>
          </cell>
        </row>
        <row r="340">
          <cell r="D340">
            <v>34817</v>
          </cell>
          <cell r="I340">
            <v>11134.032671005052</v>
          </cell>
          <cell r="J340">
            <v>10831.897133131892</v>
          </cell>
        </row>
        <row r="341">
          <cell r="D341">
            <v>34820</v>
          </cell>
          <cell r="I341">
            <v>11131.89018409185</v>
          </cell>
          <cell r="J341">
            <v>10817.298605820417</v>
          </cell>
        </row>
        <row r="342">
          <cell r="D342">
            <v>34821</v>
          </cell>
          <cell r="I342">
            <v>11154.360349630377</v>
          </cell>
          <cell r="J342">
            <v>10831.91026145284</v>
          </cell>
        </row>
        <row r="343">
          <cell r="D343">
            <v>34822</v>
          </cell>
          <cell r="I343">
            <v>11266.485749142552</v>
          </cell>
          <cell r="J343">
            <v>10911.050429444729</v>
          </cell>
        </row>
        <row r="344">
          <cell r="D344">
            <v>34823</v>
          </cell>
          <cell r="I344">
            <v>11276.644285105347</v>
          </cell>
          <cell r="J344">
            <v>10973.600302772988</v>
          </cell>
        </row>
        <row r="345">
          <cell r="D345">
            <v>34824</v>
          </cell>
          <cell r="I345">
            <v>11269.223549604931</v>
          </cell>
          <cell r="J345">
            <v>11015.718976281447</v>
          </cell>
        </row>
        <row r="346">
          <cell r="D346">
            <v>34827</v>
          </cell>
          <cell r="I346">
            <v>11351.450856645151</v>
          </cell>
          <cell r="J346">
            <v>10986.430504389384</v>
          </cell>
        </row>
        <row r="347">
          <cell r="D347">
            <v>34828</v>
          </cell>
          <cell r="I347">
            <v>11347.543491867154</v>
          </cell>
          <cell r="J347">
            <v>11056.940547858478</v>
          </cell>
        </row>
        <row r="348">
          <cell r="D348">
            <v>34829</v>
          </cell>
          <cell r="I348">
            <v>11357.697775574501</v>
          </cell>
          <cell r="J348">
            <v>11035.316854943481</v>
          </cell>
        </row>
        <row r="349">
          <cell r="D349">
            <v>34830</v>
          </cell>
          <cell r="I349">
            <v>11345.002370796359</v>
          </cell>
          <cell r="J349">
            <v>11011.913529419146</v>
          </cell>
        </row>
        <row r="350">
          <cell r="D350">
            <v>34831</v>
          </cell>
          <cell r="I350">
            <v>11362.186224618774</v>
          </cell>
          <cell r="J350">
            <v>10935.810261400011</v>
          </cell>
        </row>
        <row r="351">
          <cell r="D351">
            <v>34834</v>
          </cell>
          <cell r="I351">
            <v>11407.488752453881</v>
          </cell>
          <cell r="J351">
            <v>10917.054124944856</v>
          </cell>
        </row>
        <row r="352">
          <cell r="D352">
            <v>34835</v>
          </cell>
          <cell r="I352">
            <v>11421.154375576962</v>
          </cell>
          <cell r="J352">
            <v>10945.281986201891</v>
          </cell>
        </row>
        <row r="353">
          <cell r="D353">
            <v>34836</v>
          </cell>
          <cell r="I353">
            <v>11397.914250325528</v>
          </cell>
          <cell r="J353">
            <v>10946.265829670108</v>
          </cell>
        </row>
        <row r="354">
          <cell r="D354">
            <v>34837</v>
          </cell>
          <cell r="I354">
            <v>11241.120139082754</v>
          </cell>
          <cell r="J354">
            <v>10924.969098968169</v>
          </cell>
        </row>
        <row r="355">
          <cell r="D355">
            <v>34838</v>
          </cell>
          <cell r="I355">
            <v>11237.217555328089</v>
          </cell>
          <cell r="J355">
            <v>10831.705175790466</v>
          </cell>
        </row>
        <row r="356">
          <cell r="D356">
            <v>34841</v>
          </cell>
          <cell r="I356">
            <v>11315.90306584778</v>
          </cell>
          <cell r="J356">
            <v>10822.818635053125</v>
          </cell>
        </row>
        <row r="357">
          <cell r="D357">
            <v>34842</v>
          </cell>
          <cell r="I357">
            <v>11419.182938275839</v>
          </cell>
          <cell r="J357">
            <v>10816.712956548106</v>
          </cell>
        </row>
        <row r="358">
          <cell r="D358">
            <v>34843</v>
          </cell>
          <cell r="I358">
            <v>11427.574043045293</v>
          </cell>
          <cell r="J358">
            <v>10900.163984161711</v>
          </cell>
        </row>
        <row r="359">
          <cell r="D359">
            <v>34844</v>
          </cell>
          <cell r="I359">
            <v>11442.99258336841</v>
          </cell>
          <cell r="J359">
            <v>10936.317448256852</v>
          </cell>
        </row>
        <row r="360">
          <cell r="D360">
            <v>34845</v>
          </cell>
          <cell r="I360">
            <v>11352.993255946027</v>
          </cell>
          <cell r="J360">
            <v>10998.547282294452</v>
          </cell>
        </row>
        <row r="361">
          <cell r="D361">
            <v>34849</v>
          </cell>
          <cell r="I361">
            <v>11352.601307369332</v>
          </cell>
          <cell r="J361">
            <v>11008.099984787706</v>
          </cell>
        </row>
        <row r="362">
          <cell r="D362">
            <v>34850</v>
          </cell>
          <cell r="I362">
            <v>11541.94644152814</v>
          </cell>
          <cell r="J362">
            <v>11057.817298921214</v>
          </cell>
        </row>
        <row r="363">
          <cell r="D363">
            <v>34851</v>
          </cell>
          <cell r="I363">
            <v>11555.602090044405</v>
          </cell>
          <cell r="J363">
            <v>11054.476720778504</v>
          </cell>
        </row>
        <row r="364">
          <cell r="D364">
            <v>34852</v>
          </cell>
          <cell r="I364">
            <v>11541.149510773857</v>
          </cell>
          <cell r="J364">
            <v>11087.461607447545</v>
          </cell>
        </row>
        <row r="365">
          <cell r="D365">
            <v>34855</v>
          </cell>
          <cell r="I365">
            <v>11600.476954205657</v>
          </cell>
          <cell r="J365">
            <v>11138.962102385245</v>
          </cell>
        </row>
        <row r="366">
          <cell r="D366">
            <v>34856</v>
          </cell>
          <cell r="I366">
            <v>11598.319878121554</v>
          </cell>
          <cell r="J366">
            <v>11159.696467857972</v>
          </cell>
        </row>
        <row r="367">
          <cell r="D367">
            <v>34857</v>
          </cell>
          <cell r="I367">
            <v>11548.736822257351</v>
          </cell>
          <cell r="J367">
            <v>11094.102235462893</v>
          </cell>
        </row>
        <row r="368">
          <cell r="D368">
            <v>34858</v>
          </cell>
          <cell r="I368">
            <v>11527.260573377767</v>
          </cell>
          <cell r="J368">
            <v>11090.52137356489</v>
          </cell>
        </row>
        <row r="369">
          <cell r="D369">
            <v>34859</v>
          </cell>
          <cell r="I369">
            <v>11437.286151132088</v>
          </cell>
          <cell r="J369">
            <v>10998.438242324253</v>
          </cell>
        </row>
        <row r="370">
          <cell r="D370">
            <v>34862</v>
          </cell>
          <cell r="I370">
            <v>11493.094172793079</v>
          </cell>
          <cell r="J370">
            <v>10973.673387702034</v>
          </cell>
        </row>
        <row r="371">
          <cell r="D371">
            <v>34863</v>
          </cell>
          <cell r="I371">
            <v>11603.343006727555</v>
          </cell>
          <cell r="J371">
            <v>11001.084367770776</v>
          </cell>
        </row>
        <row r="372">
          <cell r="D372">
            <v>34864</v>
          </cell>
          <cell r="I372">
            <v>11615.235952439794</v>
          </cell>
          <cell r="J372">
            <v>11009.035754158132</v>
          </cell>
        </row>
        <row r="373">
          <cell r="D373">
            <v>34865</v>
          </cell>
          <cell r="I373">
            <v>11627.128063591688</v>
          </cell>
          <cell r="J373">
            <v>11017.309237789163</v>
          </cell>
        </row>
        <row r="374">
          <cell r="D374">
            <v>34866</v>
          </cell>
          <cell r="I374">
            <v>11682.92180233008</v>
          </cell>
          <cell r="J374">
            <v>11025.240107725404</v>
          </cell>
        </row>
        <row r="375">
          <cell r="D375">
            <v>34869</v>
          </cell>
          <cell r="I375">
            <v>11794.904904870553</v>
          </cell>
          <cell r="J375">
            <v>11053.719252141767</v>
          </cell>
        </row>
        <row r="376">
          <cell r="D376">
            <v>34870</v>
          </cell>
          <cell r="I376">
            <v>11790.985743618132</v>
          </cell>
          <cell r="J376">
            <v>11075.76972193341</v>
          </cell>
        </row>
        <row r="377">
          <cell r="D377">
            <v>34871</v>
          </cell>
          <cell r="I377">
            <v>11773.019499272639</v>
          </cell>
          <cell r="J377">
            <v>11087.449606664071</v>
          </cell>
        </row>
        <row r="378">
          <cell r="D378">
            <v>34872</v>
          </cell>
          <cell r="I378">
            <v>11920.105016671196</v>
          </cell>
          <cell r="J378">
            <v>11129.541779099434</v>
          </cell>
        </row>
        <row r="379">
          <cell r="D379">
            <v>34873</v>
          </cell>
          <cell r="I379">
            <v>11893.356536039739</v>
          </cell>
          <cell r="J379">
            <v>11175.976618752133</v>
          </cell>
        </row>
        <row r="380">
          <cell r="D380">
            <v>34876</v>
          </cell>
          <cell r="I380">
            <v>11777.067347567689</v>
          </cell>
          <cell r="J380">
            <v>11175.312467639971</v>
          </cell>
        </row>
        <row r="381">
          <cell r="D381">
            <v>34877</v>
          </cell>
          <cell r="I381">
            <v>11739.791585067273</v>
          </cell>
          <cell r="J381">
            <v>11102.583666966812</v>
          </cell>
        </row>
        <row r="382">
          <cell r="D382">
            <v>34878</v>
          </cell>
          <cell r="I382">
            <v>11788.543477950627</v>
          </cell>
          <cell r="J382">
            <v>11093.575320642682</v>
          </cell>
        </row>
        <row r="383">
          <cell r="D383">
            <v>34879</v>
          </cell>
          <cell r="I383">
            <v>11768.825401194528</v>
          </cell>
          <cell r="J383">
            <v>11026.16664390434</v>
          </cell>
        </row>
        <row r="384">
          <cell r="D384">
            <v>34880</v>
          </cell>
          <cell r="I384">
            <v>11789.485013097308</v>
          </cell>
          <cell r="J384">
            <v>11037.297110374557</v>
          </cell>
        </row>
        <row r="385">
          <cell r="D385">
            <v>34883</v>
          </cell>
          <cell r="I385">
            <v>11841.740971694928</v>
          </cell>
          <cell r="J385">
            <v>11053.166222607455</v>
          </cell>
        </row>
        <row r="386">
          <cell r="D386">
            <v>34885</v>
          </cell>
          <cell r="I386">
            <v>11850.109010767088</v>
          </cell>
          <cell r="J386">
            <v>11121.050688620648</v>
          </cell>
        </row>
        <row r="387">
          <cell r="D387">
            <v>34886</v>
          </cell>
          <cell r="I387">
            <v>11995.390767568311</v>
          </cell>
          <cell r="J387">
            <v>11160.972012367307</v>
          </cell>
        </row>
        <row r="388">
          <cell r="D388">
            <v>34887</v>
          </cell>
          <cell r="I388">
            <v>12047.634194834649</v>
          </cell>
          <cell r="J388">
            <v>11233.747349587155</v>
          </cell>
        </row>
        <row r="389">
          <cell r="D389">
            <v>34890</v>
          </cell>
          <cell r="I389">
            <v>12066.525370687959</v>
          </cell>
          <cell r="J389">
            <v>11325.525257221852</v>
          </cell>
        </row>
        <row r="390">
          <cell r="D390">
            <v>34891</v>
          </cell>
          <cell r="I390">
            <v>12013.454859374173</v>
          </cell>
          <cell r="J390">
            <v>11324.753911200811</v>
          </cell>
        </row>
        <row r="391">
          <cell r="D391">
            <v>34892</v>
          </cell>
          <cell r="I391">
            <v>12146.425437023059</v>
          </cell>
          <cell r="J391">
            <v>11337.493034597826</v>
          </cell>
        </row>
        <row r="392">
          <cell r="D392">
            <v>34893</v>
          </cell>
          <cell r="I392">
            <v>12147.761106322167</v>
          </cell>
          <cell r="J392">
            <v>11367.848212135184</v>
          </cell>
        </row>
        <row r="393">
          <cell r="D393">
            <v>34894</v>
          </cell>
          <cell r="I393">
            <v>12121.017475385501</v>
          </cell>
          <cell r="J393">
            <v>11368.712386818401</v>
          </cell>
        </row>
        <row r="394">
          <cell r="D394">
            <v>34897</v>
          </cell>
          <cell r="I394">
            <v>12182.02012239181</v>
          </cell>
          <cell r="J394">
            <v>11339.476806684244</v>
          </cell>
        </row>
        <row r="395">
          <cell r="D395">
            <v>34898</v>
          </cell>
          <cell r="I395">
            <v>12092.103294187664</v>
          </cell>
          <cell r="J395">
            <v>11345.372132428754</v>
          </cell>
        </row>
        <row r="396">
          <cell r="D396">
            <v>34899</v>
          </cell>
          <cell r="I396">
            <v>11930.247212686423</v>
          </cell>
          <cell r="J396">
            <v>11274.807659650653</v>
          </cell>
        </row>
        <row r="397">
          <cell r="D397">
            <v>34900</v>
          </cell>
          <cell r="I397">
            <v>11985.985932369262</v>
          </cell>
          <cell r="J397">
            <v>11213.503320988164</v>
          </cell>
        </row>
        <row r="398">
          <cell r="D398">
            <v>34901</v>
          </cell>
          <cell r="I398">
            <v>11987.326776343156</v>
          </cell>
          <cell r="J398">
            <v>11227.239621181154</v>
          </cell>
        </row>
        <row r="399">
          <cell r="D399">
            <v>34904</v>
          </cell>
          <cell r="I399">
            <v>12051.832584293348</v>
          </cell>
          <cell r="J399">
            <v>11229.199123614795</v>
          </cell>
        </row>
        <row r="400">
          <cell r="D400">
            <v>34905</v>
          </cell>
          <cell r="I400">
            <v>12144.40633689304</v>
          </cell>
          <cell r="J400">
            <v>11282.86509763966</v>
          </cell>
        </row>
        <row r="401">
          <cell r="D401">
            <v>34906</v>
          </cell>
          <cell r="I401">
            <v>12158.022785267556</v>
          </cell>
          <cell r="J401">
            <v>11259.464618556083</v>
          </cell>
        </row>
        <row r="402">
          <cell r="D402">
            <v>34907</v>
          </cell>
          <cell r="I402">
            <v>12234.796839466748</v>
          </cell>
          <cell r="J402">
            <v>11304.2582130835</v>
          </cell>
        </row>
        <row r="403">
          <cell r="D403">
            <v>34908</v>
          </cell>
          <cell r="I403">
            <v>12187.007152766368</v>
          </cell>
          <cell r="J403">
            <v>11321.650462862413</v>
          </cell>
        </row>
        <row r="404">
          <cell r="D404">
            <v>34911</v>
          </cell>
          <cell r="I404">
            <v>12169.043576315888</v>
          </cell>
          <cell r="J404">
            <v>11359.1687203947</v>
          </cell>
        </row>
        <row r="405">
          <cell r="D405">
            <v>34912</v>
          </cell>
          <cell r="I405">
            <v>12117.750993320213</v>
          </cell>
          <cell r="J405">
            <v>11361.111838053008</v>
          </cell>
        </row>
        <row r="406">
          <cell r="D406">
            <v>34913</v>
          </cell>
          <cell r="I406">
            <v>12101.545184526836</v>
          </cell>
          <cell r="J406">
            <v>11312.539321391019</v>
          </cell>
        </row>
        <row r="407">
          <cell r="D407">
            <v>34914</v>
          </cell>
          <cell r="I407">
            <v>12106.389697123277</v>
          </cell>
          <cell r="J407">
            <v>11289.147846837486</v>
          </cell>
        </row>
        <row r="408">
          <cell r="D408">
            <v>34915</v>
          </cell>
          <cell r="I408">
            <v>12109.479820059034</v>
          </cell>
          <cell r="J408">
            <v>11326.175980387723</v>
          </cell>
        </row>
        <row r="409">
          <cell r="D409">
            <v>34918</v>
          </cell>
          <cell r="I409">
            <v>12131.863498262041</v>
          </cell>
          <cell r="J409">
            <v>11309.627207488727</v>
          </cell>
        </row>
        <row r="410">
          <cell r="D410">
            <v>34919</v>
          </cell>
          <cell r="I410">
            <v>12141.968179127083</v>
          </cell>
          <cell r="J410">
            <v>11295.985502170457</v>
          </cell>
        </row>
        <row r="411">
          <cell r="D411">
            <v>34920</v>
          </cell>
          <cell r="I411">
            <v>12127.518117447045</v>
          </cell>
          <cell r="J411">
            <v>11295.985502170457</v>
          </cell>
        </row>
        <row r="412">
          <cell r="D412">
            <v>34921</v>
          </cell>
          <cell r="I412">
            <v>12079.746864003979</v>
          </cell>
          <cell r="J412">
            <v>11274.55008435912</v>
          </cell>
        </row>
        <row r="413">
          <cell r="D413">
            <v>34922</v>
          </cell>
          <cell r="I413">
            <v>12028.47142514504</v>
          </cell>
          <cell r="J413">
            <v>11200.284938970221</v>
          </cell>
        </row>
        <row r="414">
          <cell r="D414">
            <v>34925</v>
          </cell>
          <cell r="I414">
            <v>12122.754721433706</v>
          </cell>
          <cell r="J414">
            <v>11174.878483985336</v>
          </cell>
        </row>
        <row r="415">
          <cell r="D415">
            <v>34926</v>
          </cell>
          <cell r="I415">
            <v>12096.031941889929</v>
          </cell>
          <cell r="J415">
            <v>11190.541911305172</v>
          </cell>
        </row>
        <row r="416">
          <cell r="D416">
            <v>34927</v>
          </cell>
          <cell r="I416">
            <v>12130.685468481839</v>
          </cell>
          <cell r="J416">
            <v>11142.617381756583</v>
          </cell>
        </row>
        <row r="417">
          <cell r="D417">
            <v>34928</v>
          </cell>
          <cell r="I417">
            <v>12109.224718763649</v>
          </cell>
          <cell r="J417">
            <v>11205.392683731028</v>
          </cell>
        </row>
        <row r="418">
          <cell r="D418">
            <v>34929</v>
          </cell>
          <cell r="I418">
            <v>12119.327274462497</v>
          </cell>
          <cell r="J418">
            <v>11176.07625206354</v>
          </cell>
        </row>
        <row r="419">
          <cell r="D419">
            <v>34932</v>
          </cell>
          <cell r="I419">
            <v>12094.361620585665</v>
          </cell>
          <cell r="J419">
            <v>11215.308161550698</v>
          </cell>
        </row>
        <row r="420">
          <cell r="D420">
            <v>34933</v>
          </cell>
          <cell r="I420">
            <v>12120.243790733684</v>
          </cell>
          <cell r="J420">
            <v>11190.758288112049</v>
          </cell>
        </row>
        <row r="421">
          <cell r="D421">
            <v>34934</v>
          </cell>
          <cell r="I421">
            <v>12072.487500085928</v>
          </cell>
          <cell r="J421">
            <v>11184.889857684504</v>
          </cell>
        </row>
        <row r="422">
          <cell r="D422">
            <v>34935</v>
          </cell>
          <cell r="I422">
            <v>12080.836677191566</v>
          </cell>
          <cell r="J422">
            <v>11198.562440182854</v>
          </cell>
        </row>
        <row r="423">
          <cell r="D423">
            <v>34936</v>
          </cell>
          <cell r="I423">
            <v>12134.766710974993</v>
          </cell>
          <cell r="J423">
            <v>11214.089435468242</v>
          </cell>
        </row>
        <row r="424">
          <cell r="D424">
            <v>34939</v>
          </cell>
          <cell r="I424">
            <v>12113.310904566395</v>
          </cell>
          <cell r="J424">
            <v>11226.871823187805</v>
          </cell>
        </row>
        <row r="425">
          <cell r="D425">
            <v>34940</v>
          </cell>
          <cell r="I425">
            <v>12132.175835719661</v>
          </cell>
          <cell r="J425">
            <v>11225.889304379001</v>
          </cell>
        </row>
        <row r="426">
          <cell r="D426">
            <v>34941</v>
          </cell>
          <cell r="I426">
            <v>12154.545353482416</v>
          </cell>
          <cell r="J426">
            <v>11218.028728125193</v>
          </cell>
        </row>
        <row r="427">
          <cell r="D427">
            <v>34942</v>
          </cell>
          <cell r="I427">
            <v>12178.666204576748</v>
          </cell>
          <cell r="J427">
            <v>11226.335651521473</v>
          </cell>
        </row>
        <row r="428">
          <cell r="D428">
            <v>34943</v>
          </cell>
          <cell r="I428">
            <v>12220.313682246473</v>
          </cell>
          <cell r="J428">
            <v>11265.676096346677</v>
          </cell>
        </row>
        <row r="429">
          <cell r="D429">
            <v>34947</v>
          </cell>
          <cell r="I429">
            <v>12333.821852046058</v>
          </cell>
          <cell r="J429">
            <v>11282.089935337937</v>
          </cell>
        </row>
        <row r="430">
          <cell r="D430">
            <v>34948</v>
          </cell>
          <cell r="I430">
            <v>12357.933984677193</v>
          </cell>
          <cell r="J430">
            <v>11311.714681483323</v>
          </cell>
        </row>
        <row r="431">
          <cell r="D431">
            <v>34949</v>
          </cell>
          <cell r="I431">
            <v>12355.754691883467</v>
          </cell>
          <cell r="J431">
            <v>11286.416304513594</v>
          </cell>
        </row>
        <row r="432">
          <cell r="D432">
            <v>34950</v>
          </cell>
          <cell r="I432">
            <v>12404.400625065895</v>
          </cell>
          <cell r="J432">
            <v>11294.300858679715</v>
          </cell>
        </row>
        <row r="433">
          <cell r="D433">
            <v>34953</v>
          </cell>
          <cell r="I433">
            <v>12433.765371773472</v>
          </cell>
          <cell r="J433">
            <v>11320.898868459375</v>
          </cell>
        </row>
        <row r="434">
          <cell r="D434">
            <v>34954</v>
          </cell>
          <cell r="I434">
            <v>12487.662640286999</v>
          </cell>
          <cell r="J434">
            <v>11369.810797555907</v>
          </cell>
        </row>
        <row r="435">
          <cell r="D435">
            <v>34955</v>
          </cell>
          <cell r="I435">
            <v>12538.051363754734</v>
          </cell>
          <cell r="J435">
            <v>11367.845964945114</v>
          </cell>
        </row>
        <row r="436">
          <cell r="D436">
            <v>34956</v>
          </cell>
          <cell r="I436">
            <v>12641.007046197907</v>
          </cell>
          <cell r="J436">
            <v>11384.525469112166</v>
          </cell>
        </row>
        <row r="437">
          <cell r="D437">
            <v>34957</v>
          </cell>
          <cell r="I437">
            <v>12633.561477694311</v>
          </cell>
          <cell r="J437">
            <v>11416.968420269457</v>
          </cell>
        </row>
        <row r="438">
          <cell r="D438">
            <v>34960</v>
          </cell>
          <cell r="I438">
            <v>12624.364180690201</v>
          </cell>
          <cell r="J438">
            <v>11396.350498666854</v>
          </cell>
        </row>
        <row r="439">
          <cell r="D439">
            <v>34961</v>
          </cell>
          <cell r="I439">
            <v>12653.715180777199</v>
          </cell>
          <cell r="J439">
            <v>11353.19117903306</v>
          </cell>
        </row>
        <row r="440">
          <cell r="D440">
            <v>34962</v>
          </cell>
          <cell r="I440">
            <v>12707.593636571566</v>
          </cell>
          <cell r="J440">
            <v>11375.762239973204</v>
          </cell>
        </row>
        <row r="441">
          <cell r="D441">
            <v>34963</v>
          </cell>
          <cell r="I441">
            <v>12628.312827220896</v>
          </cell>
          <cell r="J441">
            <v>11388.871526826804</v>
          </cell>
        </row>
        <row r="442">
          <cell r="D442">
            <v>34964</v>
          </cell>
          <cell r="I442">
            <v>12601.597064458972</v>
          </cell>
          <cell r="J442">
            <v>11421.201227489339</v>
          </cell>
        </row>
        <row r="443">
          <cell r="D443">
            <v>34967</v>
          </cell>
          <cell r="I443">
            <v>12601.162009322223</v>
          </cell>
          <cell r="J443">
            <v>11394.799480194188</v>
          </cell>
        </row>
        <row r="444">
          <cell r="D444">
            <v>34968</v>
          </cell>
          <cell r="I444">
            <v>12597.223240021493</v>
          </cell>
          <cell r="J444">
            <v>11353.602020572387</v>
          </cell>
        </row>
        <row r="445">
          <cell r="D445">
            <v>34969</v>
          </cell>
          <cell r="I445">
            <v>12593.284727697806</v>
          </cell>
          <cell r="J445">
            <v>11353.602020572387</v>
          </cell>
        </row>
        <row r="446">
          <cell r="D446">
            <v>34970</v>
          </cell>
          <cell r="I446">
            <v>12694.451088232108</v>
          </cell>
          <cell r="J446">
            <v>11386.927699529526</v>
          </cell>
        </row>
        <row r="447">
          <cell r="D447">
            <v>34971</v>
          </cell>
          <cell r="I447">
            <v>12665.985889734553</v>
          </cell>
          <cell r="J447">
            <v>11444.618958684767</v>
          </cell>
        </row>
        <row r="448">
          <cell r="D448">
            <v>34974</v>
          </cell>
          <cell r="I448">
            <v>12611.248298750004</v>
          </cell>
          <cell r="J448">
            <v>11484.855866766326</v>
          </cell>
        </row>
        <row r="449">
          <cell r="D449">
            <v>34975</v>
          </cell>
          <cell r="I449">
            <v>12623.073846261887</v>
          </cell>
          <cell r="J449">
            <v>11429.893500616163</v>
          </cell>
        </row>
        <row r="450">
          <cell r="D450">
            <v>34976</v>
          </cell>
          <cell r="I450">
            <v>12606.87453299819</v>
          </cell>
          <cell r="J450">
            <v>11455.415303473204</v>
          </cell>
        </row>
        <row r="451">
          <cell r="D451">
            <v>34977</v>
          </cell>
          <cell r="I451">
            <v>12634.462356586708</v>
          </cell>
          <cell r="J451">
            <v>11471.159330010294</v>
          </cell>
        </row>
        <row r="452">
          <cell r="D452">
            <v>34978</v>
          </cell>
          <cell r="I452">
            <v>12632.274785839465</v>
          </cell>
          <cell r="J452">
            <v>11487.872061050904</v>
          </cell>
        </row>
        <row r="453">
          <cell r="D453">
            <v>34981</v>
          </cell>
          <cell r="I453">
            <v>12544.272646456846</v>
          </cell>
          <cell r="J453">
            <v>11495.506491134682</v>
          </cell>
        </row>
        <row r="454">
          <cell r="D454">
            <v>34982</v>
          </cell>
          <cell r="I454">
            <v>12524.575714575203</v>
          </cell>
          <cell r="J454">
            <v>11439.758270788974</v>
          </cell>
        </row>
        <row r="455">
          <cell r="D455">
            <v>34983</v>
          </cell>
          <cell r="I455">
            <v>12566.172096074555</v>
          </cell>
          <cell r="J455">
            <v>11408.246034795666</v>
          </cell>
        </row>
        <row r="456">
          <cell r="D456">
            <v>34984</v>
          </cell>
          <cell r="I456">
            <v>12646.290649173914</v>
          </cell>
          <cell r="J456">
            <v>11408.246034795666</v>
          </cell>
        </row>
        <row r="457">
          <cell r="D457">
            <v>34985</v>
          </cell>
          <cell r="I457">
            <v>12675.622389598217</v>
          </cell>
          <cell r="J457">
            <v>11453.141076156304</v>
          </cell>
        </row>
        <row r="458">
          <cell r="D458">
            <v>34988</v>
          </cell>
          <cell r="I458">
            <v>12643.666447147831</v>
          </cell>
          <cell r="J458">
            <v>11470.913195675939</v>
          </cell>
        </row>
        <row r="459">
          <cell r="D459">
            <v>34989</v>
          </cell>
          <cell r="I459">
            <v>12722.023041696</v>
          </cell>
          <cell r="J459">
            <v>11480.776404643018</v>
          </cell>
        </row>
        <row r="460">
          <cell r="D460">
            <v>34990</v>
          </cell>
          <cell r="I460">
            <v>12739.092806482258</v>
          </cell>
          <cell r="J460">
            <v>11477.929175397234</v>
          </cell>
        </row>
        <row r="461">
          <cell r="D461">
            <v>34991</v>
          </cell>
          <cell r="I461">
            <v>12808.686499831438</v>
          </cell>
          <cell r="J461">
            <v>11479.825464768388</v>
          </cell>
        </row>
        <row r="462">
          <cell r="D462">
            <v>34992</v>
          </cell>
          <cell r="I462">
            <v>12738.213204419413</v>
          </cell>
          <cell r="J462">
            <v>11495.710102324976</v>
          </cell>
        </row>
        <row r="463">
          <cell r="D463">
            <v>34995</v>
          </cell>
          <cell r="I463">
            <v>12685.251937977497</v>
          </cell>
          <cell r="J463">
            <v>11490.068504051804</v>
          </cell>
        </row>
        <row r="464">
          <cell r="D464">
            <v>34996</v>
          </cell>
          <cell r="I464">
            <v>12718.076454985137</v>
          </cell>
          <cell r="J464">
            <v>11473.154085731001</v>
          </cell>
        </row>
        <row r="465">
          <cell r="D465">
            <v>34997</v>
          </cell>
          <cell r="I465">
            <v>12633.608793561658</v>
          </cell>
          <cell r="J465">
            <v>11477.997292853492</v>
          </cell>
        </row>
        <row r="466">
          <cell r="D466">
            <v>34998</v>
          </cell>
          <cell r="I466">
            <v>12512.385740261569</v>
          </cell>
          <cell r="J466">
            <v>11430.786794151787</v>
          </cell>
        </row>
        <row r="467">
          <cell r="D467">
            <v>34999</v>
          </cell>
          <cell r="I467">
            <v>12574.970816893165</v>
          </cell>
          <cell r="J467">
            <v>11361.688774535744</v>
          </cell>
        </row>
        <row r="468">
          <cell r="D468">
            <v>35002</v>
          </cell>
          <cell r="I468">
            <v>12653.30528995474</v>
          </cell>
          <cell r="J468">
            <v>11331.954783413343</v>
          </cell>
        </row>
        <row r="469">
          <cell r="D469">
            <v>35003</v>
          </cell>
          <cell r="I469">
            <v>12617.861380099999</v>
          </cell>
          <cell r="J469">
            <v>11415.206544404129</v>
          </cell>
        </row>
        <row r="470">
          <cell r="D470">
            <v>35004</v>
          </cell>
          <cell r="I470">
            <v>12678.686014296827</v>
          </cell>
          <cell r="J470">
            <v>11443.462814874601</v>
          </cell>
        </row>
        <row r="471">
          <cell r="D471">
            <v>35005</v>
          </cell>
          <cell r="I471">
            <v>12797.264124505193</v>
          </cell>
          <cell r="J471">
            <v>11440.942855352092</v>
          </cell>
        </row>
        <row r="472">
          <cell r="D472">
            <v>35006</v>
          </cell>
          <cell r="I472">
            <v>12812.573870148064</v>
          </cell>
          <cell r="J472">
            <v>11487.280017142986</v>
          </cell>
        </row>
        <row r="473">
          <cell r="D473">
            <v>35009</v>
          </cell>
          <cell r="I473">
            <v>12771.878942978823</v>
          </cell>
          <cell r="J473">
            <v>11498.173125147445</v>
          </cell>
        </row>
        <row r="474">
          <cell r="D474">
            <v>35010</v>
          </cell>
          <cell r="I474">
            <v>12727.686710957361</v>
          </cell>
          <cell r="J474">
            <v>11482.781111079057</v>
          </cell>
        </row>
        <row r="475">
          <cell r="D475">
            <v>35011</v>
          </cell>
          <cell r="I475">
            <v>12839.246745802982</v>
          </cell>
          <cell r="J475">
            <v>11498.751875151989</v>
          </cell>
        </row>
        <row r="476">
          <cell r="D476">
            <v>35012</v>
          </cell>
          <cell r="I476">
            <v>12870.302251450919</v>
          </cell>
          <cell r="J476">
            <v>11517.084420220981</v>
          </cell>
        </row>
        <row r="477">
          <cell r="D477">
            <v>35013</v>
          </cell>
          <cell r="I477">
            <v>12859.358692733811</v>
          </cell>
          <cell r="J477">
            <v>11524.415463875268</v>
          </cell>
        </row>
        <row r="478">
          <cell r="D478">
            <v>35016</v>
          </cell>
          <cell r="I478">
            <v>12855.415117322233</v>
          </cell>
          <cell r="J478">
            <v>11533.930421460185</v>
          </cell>
        </row>
        <row r="479">
          <cell r="D479">
            <v>35017</v>
          </cell>
          <cell r="I479">
            <v>12797.229541032053</v>
          </cell>
          <cell r="J479">
            <v>11498.375561490997</v>
          </cell>
        </row>
        <row r="480">
          <cell r="D480">
            <v>35018</v>
          </cell>
          <cell r="I480">
            <v>12886.021900168605</v>
          </cell>
          <cell r="J480">
            <v>11481.003922781729</v>
          </cell>
        </row>
        <row r="481">
          <cell r="D481">
            <v>35019</v>
          </cell>
          <cell r="I481">
            <v>12957.311838624986</v>
          </cell>
          <cell r="J481">
            <v>11492.448688351822</v>
          </cell>
        </row>
        <row r="482">
          <cell r="D482">
            <v>35020</v>
          </cell>
          <cell r="I482">
            <v>13011.101157868226</v>
          </cell>
          <cell r="J482">
            <v>11566.247459009539</v>
          </cell>
        </row>
        <row r="483">
          <cell r="D483">
            <v>35023</v>
          </cell>
          <cell r="I483">
            <v>12949.419137266384</v>
          </cell>
          <cell r="J483">
            <v>11579.460976058099</v>
          </cell>
        </row>
        <row r="484">
          <cell r="D484">
            <v>35024</v>
          </cell>
          <cell r="I484">
            <v>13010.202777824032</v>
          </cell>
          <cell r="J484">
            <v>11607.042845075728</v>
          </cell>
        </row>
        <row r="485">
          <cell r="D485">
            <v>35025</v>
          </cell>
          <cell r="I485">
            <v>12976.515233275575</v>
          </cell>
          <cell r="J485">
            <v>11626.713020179066</v>
          </cell>
        </row>
        <row r="486">
          <cell r="D486">
            <v>35027</v>
          </cell>
          <cell r="I486">
            <v>13007.555138849068</v>
          </cell>
          <cell r="J486">
            <v>11621.801017500857</v>
          </cell>
        </row>
        <row r="487">
          <cell r="D487">
            <v>35030</v>
          </cell>
          <cell r="I487">
            <v>13036.843620585665</v>
          </cell>
          <cell r="J487">
            <v>11633.357330432184</v>
          </cell>
        </row>
        <row r="488">
          <cell r="D488">
            <v>35031</v>
          </cell>
          <cell r="I488">
            <v>13132.599952488035</v>
          </cell>
          <cell r="J488">
            <v>11652.046776593896</v>
          </cell>
        </row>
        <row r="489">
          <cell r="D489">
            <v>35032</v>
          </cell>
          <cell r="I489">
            <v>13161.882073791767</v>
          </cell>
          <cell r="J489">
            <v>11693.316146298002</v>
          </cell>
        </row>
        <row r="490">
          <cell r="D490">
            <v>35033</v>
          </cell>
          <cell r="I490">
            <v>13128.195016425327</v>
          </cell>
          <cell r="J490">
            <v>11723.459583336422</v>
          </cell>
        </row>
        <row r="491">
          <cell r="D491">
            <v>35034</v>
          </cell>
          <cell r="I491">
            <v>13171.467450640324</v>
          </cell>
          <cell r="J491">
            <v>11737.164430753281</v>
          </cell>
        </row>
        <row r="492">
          <cell r="D492">
            <v>35037</v>
          </cell>
          <cell r="I492">
            <v>13305.683149464177</v>
          </cell>
          <cell r="J492">
            <v>11784.152118588112</v>
          </cell>
        </row>
        <row r="493">
          <cell r="D493">
            <v>35038</v>
          </cell>
          <cell r="I493">
            <v>13383.924593865609</v>
          </cell>
          <cell r="J493">
            <v>11830.42882702363</v>
          </cell>
        </row>
        <row r="494">
          <cell r="D494">
            <v>35039</v>
          </cell>
          <cell r="I494">
            <v>13432.430240324689</v>
          </cell>
          <cell r="J494">
            <v>11841.447761902373</v>
          </cell>
        </row>
        <row r="495">
          <cell r="D495">
            <v>35040</v>
          </cell>
          <cell r="I495">
            <v>13351.522315871376</v>
          </cell>
          <cell r="J495">
            <v>11864.964085605387</v>
          </cell>
        </row>
        <row r="496">
          <cell r="D496">
            <v>35041</v>
          </cell>
          <cell r="I496">
            <v>13375.543533185295</v>
          </cell>
          <cell r="J496">
            <v>11872.792515213849</v>
          </cell>
        </row>
        <row r="497">
          <cell r="D497">
            <v>35044</v>
          </cell>
          <cell r="I497">
            <v>13418.798399640731</v>
          </cell>
          <cell r="J497">
            <v>11853.230039651547</v>
          </cell>
        </row>
        <row r="498">
          <cell r="D498">
            <v>35045</v>
          </cell>
          <cell r="I498">
            <v>13399.100471397975</v>
          </cell>
          <cell r="J498">
            <v>11868.897259597437</v>
          </cell>
        </row>
        <row r="499">
          <cell r="D499">
            <v>35046</v>
          </cell>
          <cell r="I499">
            <v>13463.334049064093</v>
          </cell>
          <cell r="J499">
            <v>11859.113853474988</v>
          </cell>
        </row>
        <row r="500">
          <cell r="D500">
            <v>35047</v>
          </cell>
          <cell r="I500">
            <v>13368.451056646234</v>
          </cell>
          <cell r="J500">
            <v>11868.902644968732</v>
          </cell>
        </row>
        <row r="501">
          <cell r="D501">
            <v>35048</v>
          </cell>
          <cell r="I501">
            <v>13354.002133582313</v>
          </cell>
          <cell r="J501">
            <v>11869.784071763799</v>
          </cell>
        </row>
        <row r="502">
          <cell r="D502">
            <v>35051</v>
          </cell>
          <cell r="I502">
            <v>13159.472729051737</v>
          </cell>
          <cell r="J502">
            <v>11827.841365065304</v>
          </cell>
        </row>
        <row r="503">
          <cell r="D503">
            <v>35052</v>
          </cell>
          <cell r="I503">
            <v>13267.413167369556</v>
          </cell>
          <cell r="J503">
            <v>11785.727666914514</v>
          </cell>
        </row>
        <row r="504">
          <cell r="D504">
            <v>35053</v>
          </cell>
          <cell r="I504">
            <v>13141.081657803736</v>
          </cell>
          <cell r="J504">
            <v>11777.875969032708</v>
          </cell>
        </row>
        <row r="505">
          <cell r="D505">
            <v>35054</v>
          </cell>
          <cell r="I505">
            <v>13236.777969778608</v>
          </cell>
          <cell r="J505">
            <v>11790.640655202404</v>
          </cell>
        </row>
        <row r="506">
          <cell r="D506">
            <v>35055</v>
          </cell>
          <cell r="I506">
            <v>13267.787177464543</v>
          </cell>
          <cell r="J506">
            <v>11856.399113824928</v>
          </cell>
        </row>
        <row r="507">
          <cell r="D507">
            <v>35059</v>
          </cell>
          <cell r="I507">
            <v>13319.770969458468</v>
          </cell>
          <cell r="J507">
            <v>11895.434776597329</v>
          </cell>
        </row>
        <row r="508">
          <cell r="D508">
            <v>35060</v>
          </cell>
          <cell r="I508">
            <v>13333.295131739109</v>
          </cell>
          <cell r="J508">
            <v>11924.790112250137</v>
          </cell>
        </row>
        <row r="509">
          <cell r="D509">
            <v>35061</v>
          </cell>
          <cell r="I509">
            <v>13322.347168666554</v>
          </cell>
          <cell r="J509">
            <v>11955.011854006476</v>
          </cell>
        </row>
        <row r="510">
          <cell r="D510">
            <v>35062</v>
          </cell>
          <cell r="I510">
            <v>13362.088488018615</v>
          </cell>
          <cell r="J510">
            <v>11973.788822307841</v>
          </cell>
        </row>
        <row r="511">
          <cell r="D511">
            <v>35066</v>
          </cell>
          <cell r="I511">
            <v>13466.496413828805</v>
          </cell>
          <cell r="J511">
            <v>11988.494623376973</v>
          </cell>
        </row>
        <row r="512">
          <cell r="D512">
            <v>35067</v>
          </cell>
          <cell r="I512">
            <v>13483.509106357618</v>
          </cell>
          <cell r="J512">
            <v>12019.841363677566</v>
          </cell>
        </row>
        <row r="513">
          <cell r="D513">
            <v>35068</v>
          </cell>
          <cell r="I513">
            <v>13407.892484157273</v>
          </cell>
          <cell r="J513">
            <v>12035.377119061795</v>
          </cell>
        </row>
        <row r="514">
          <cell r="D514">
            <v>35069</v>
          </cell>
          <cell r="I514">
            <v>13386.457915127137</v>
          </cell>
          <cell r="J514">
            <v>12032.472487908202</v>
          </cell>
        </row>
        <row r="515">
          <cell r="D515">
            <v>35072</v>
          </cell>
          <cell r="I515">
            <v>13424.442509574214</v>
          </cell>
          <cell r="J515">
            <v>12062.691919395451</v>
          </cell>
        </row>
        <row r="516">
          <cell r="D516">
            <v>35073</v>
          </cell>
          <cell r="I516">
            <v>13238.74201126867</v>
          </cell>
          <cell r="J516">
            <v>12042.213607432906</v>
          </cell>
        </row>
        <row r="517">
          <cell r="D517">
            <v>35074</v>
          </cell>
          <cell r="I517">
            <v>13007.620499919496</v>
          </cell>
          <cell r="J517">
            <v>11969.936160799392</v>
          </cell>
        </row>
        <row r="518">
          <cell r="D518">
            <v>35075</v>
          </cell>
          <cell r="I518">
            <v>13096.288655342451</v>
          </cell>
          <cell r="J518">
            <v>11902.586967576504</v>
          </cell>
        </row>
        <row r="519">
          <cell r="D519">
            <v>35076</v>
          </cell>
          <cell r="I519">
            <v>13078.363154448907</v>
          </cell>
          <cell r="J519">
            <v>11914.403102989432</v>
          </cell>
        </row>
        <row r="520">
          <cell r="D520">
            <v>35079</v>
          </cell>
          <cell r="I520">
            <v>13034.22973186699</v>
          </cell>
          <cell r="J520">
            <v>11905.577622743034</v>
          </cell>
        </row>
        <row r="521">
          <cell r="D521">
            <v>35080</v>
          </cell>
          <cell r="I521">
            <v>13208.501318777598</v>
          </cell>
          <cell r="J521">
            <v>11895.580489132533</v>
          </cell>
        </row>
        <row r="522">
          <cell r="D522">
            <v>35081</v>
          </cell>
          <cell r="I522">
            <v>13166.113560775633</v>
          </cell>
          <cell r="J522">
            <v>11963.387643922368</v>
          </cell>
        </row>
        <row r="523">
          <cell r="D523">
            <v>35082</v>
          </cell>
          <cell r="I523">
            <v>13200.600931349103</v>
          </cell>
          <cell r="J523">
            <v>11957.318196429214</v>
          </cell>
        </row>
        <row r="524">
          <cell r="D524">
            <v>35083</v>
          </cell>
          <cell r="I524">
            <v>13275.267726762688</v>
          </cell>
          <cell r="J524">
            <v>11953.386489024368</v>
          </cell>
        </row>
        <row r="525">
          <cell r="D525">
            <v>35086</v>
          </cell>
          <cell r="I525">
            <v>13304.507999466796</v>
          </cell>
          <cell r="J525">
            <v>11962.481474381873</v>
          </cell>
        </row>
        <row r="526">
          <cell r="D526">
            <v>35087</v>
          </cell>
          <cell r="I526">
            <v>13288.326438196855</v>
          </cell>
          <cell r="J526">
            <v>11939.893374221569</v>
          </cell>
        </row>
        <row r="527">
          <cell r="D527">
            <v>35088</v>
          </cell>
          <cell r="I527">
            <v>13420.628659073811</v>
          </cell>
          <cell r="J527">
            <v>11925.211282978917</v>
          </cell>
        </row>
        <row r="528">
          <cell r="D528">
            <v>35089</v>
          </cell>
          <cell r="I528">
            <v>13373.001853448926</v>
          </cell>
          <cell r="J528">
            <v>11939.253319294881</v>
          </cell>
        </row>
        <row r="529">
          <cell r="D529">
            <v>35090</v>
          </cell>
          <cell r="I529">
            <v>13451.143233800605</v>
          </cell>
          <cell r="J529">
            <v>11954.790217986339</v>
          </cell>
        </row>
        <row r="530">
          <cell r="D530">
            <v>35093</v>
          </cell>
          <cell r="I530">
            <v>13503.079095427187</v>
          </cell>
          <cell r="J530">
            <v>11953.964001103152</v>
          </cell>
        </row>
        <row r="531">
          <cell r="D531">
            <v>35094</v>
          </cell>
          <cell r="I531">
            <v>13614.396265530859</v>
          </cell>
          <cell r="J531">
            <v>11992.112402271177</v>
          </cell>
        </row>
        <row r="532">
          <cell r="D532">
            <v>35095</v>
          </cell>
          <cell r="I532">
            <v>13743.171315092177</v>
          </cell>
          <cell r="J532">
            <v>12061.448821156806</v>
          </cell>
        </row>
        <row r="533">
          <cell r="D533">
            <v>35096</v>
          </cell>
          <cell r="I533">
            <v>13795.091706698637</v>
          </cell>
          <cell r="J533">
            <v>12131.215770120747</v>
          </cell>
        </row>
        <row r="534">
          <cell r="D534">
            <v>35097</v>
          </cell>
          <cell r="I534">
            <v>13756.193873007793</v>
          </cell>
          <cell r="J534">
            <v>12139.799988887051</v>
          </cell>
        </row>
        <row r="535">
          <cell r="D535">
            <v>35100</v>
          </cell>
          <cell r="I535">
            <v>13858.755066795504</v>
          </cell>
          <cell r="J535">
            <v>12139.799988887051</v>
          </cell>
        </row>
        <row r="536">
          <cell r="D536">
            <v>35101</v>
          </cell>
          <cell r="I536">
            <v>13950.831299611549</v>
          </cell>
          <cell r="J536">
            <v>12168.993897443903</v>
          </cell>
        </row>
        <row r="537">
          <cell r="D537">
            <v>35102</v>
          </cell>
          <cell r="I537">
            <v>14021.946119305932</v>
          </cell>
          <cell r="J537">
            <v>12194.254876439907</v>
          </cell>
        </row>
        <row r="538">
          <cell r="D538">
            <v>35103</v>
          </cell>
          <cell r="I538">
            <v>14133.218510455354</v>
          </cell>
          <cell r="J538">
            <v>12217.540551707867</v>
          </cell>
        </row>
        <row r="539">
          <cell r="D539">
            <v>35104</v>
          </cell>
          <cell r="I539">
            <v>14136.222848361367</v>
          </cell>
          <cell r="J539">
            <v>12246.00185264657</v>
          </cell>
        </row>
        <row r="540">
          <cell r="D540">
            <v>35107</v>
          </cell>
          <cell r="I540">
            <v>14231.768934707516</v>
          </cell>
          <cell r="J540">
            <v>12241.336749135831</v>
          </cell>
        </row>
        <row r="541">
          <cell r="D541">
            <v>35108</v>
          </cell>
          <cell r="I541">
            <v>14215.563464088162</v>
          </cell>
          <cell r="J541">
            <v>12275.313498193447</v>
          </cell>
        </row>
        <row r="542">
          <cell r="D542">
            <v>35109</v>
          </cell>
          <cell r="I542">
            <v>14122.537087651575</v>
          </cell>
          <cell r="J542">
            <v>12253.816767575088</v>
          </cell>
        </row>
        <row r="543">
          <cell r="D543">
            <v>35110</v>
          </cell>
          <cell r="I543">
            <v>14045.230185033652</v>
          </cell>
          <cell r="J543">
            <v>12235.041281630683</v>
          </cell>
        </row>
        <row r="544">
          <cell r="D544">
            <v>35111</v>
          </cell>
          <cell r="I544">
            <v>13987.132786004759</v>
          </cell>
          <cell r="J544">
            <v>12221.281902401408</v>
          </cell>
        </row>
        <row r="545">
          <cell r="D545">
            <v>35115</v>
          </cell>
          <cell r="I545">
            <v>13829.53033240086</v>
          </cell>
          <cell r="J545">
            <v>12184.21165572073</v>
          </cell>
        </row>
        <row r="546">
          <cell r="D546">
            <v>35116</v>
          </cell>
          <cell r="I546">
            <v>13986.166962834795</v>
          </cell>
          <cell r="J546">
            <v>12086.930600375932</v>
          </cell>
        </row>
        <row r="547">
          <cell r="D547">
            <v>35117</v>
          </cell>
          <cell r="I547">
            <v>14209.12761321674</v>
          </cell>
          <cell r="J547">
            <v>12137.484626164511</v>
          </cell>
        </row>
        <row r="548">
          <cell r="D548">
            <v>35118</v>
          </cell>
          <cell r="I548">
            <v>14215.619432293026</v>
          </cell>
          <cell r="J548">
            <v>12189.484170765529</v>
          </cell>
        </row>
        <row r="549">
          <cell r="D549">
            <v>35121</v>
          </cell>
          <cell r="I549">
            <v>14038.829838322185</v>
          </cell>
          <cell r="J549">
            <v>12192.972243425747</v>
          </cell>
        </row>
        <row r="550">
          <cell r="D550">
            <v>35122</v>
          </cell>
          <cell r="I550">
            <v>13970.271763503097</v>
          </cell>
          <cell r="J550">
            <v>12141.446193600244</v>
          </cell>
        </row>
        <row r="551">
          <cell r="D551">
            <v>35123</v>
          </cell>
          <cell r="I551">
            <v>13917.427118557571</v>
          </cell>
          <cell r="J551">
            <v>12091.981495170354</v>
          </cell>
        </row>
        <row r="552">
          <cell r="D552">
            <v>35124</v>
          </cell>
          <cell r="I552">
            <v>13827.933746182103</v>
          </cell>
          <cell r="J552">
            <v>12107.298248083518</v>
          </cell>
        </row>
        <row r="553">
          <cell r="D553">
            <v>35125</v>
          </cell>
          <cell r="I553">
            <v>13911.230279751187</v>
          </cell>
          <cell r="J553">
            <v>12119.898660716499</v>
          </cell>
        </row>
        <row r="554">
          <cell r="D554">
            <v>35128</v>
          </cell>
          <cell r="I554">
            <v>14052.11366089982</v>
          </cell>
          <cell r="J554">
            <v>12158.846375565867</v>
          </cell>
        </row>
        <row r="555">
          <cell r="D555">
            <v>35129</v>
          </cell>
          <cell r="I555">
            <v>14156.338764327635</v>
          </cell>
          <cell r="J555">
            <v>12175.149006245627</v>
          </cell>
        </row>
        <row r="556">
          <cell r="D556">
            <v>35130</v>
          </cell>
          <cell r="I556">
            <v>14080.810269424559</v>
          </cell>
          <cell r="J556">
            <v>12176.410200278007</v>
          </cell>
        </row>
        <row r="557">
          <cell r="D557">
            <v>35131</v>
          </cell>
          <cell r="I557">
            <v>14115.225150722543</v>
          </cell>
          <cell r="J557">
            <v>12150.39017566978</v>
          </cell>
        </row>
        <row r="558">
          <cell r="D558">
            <v>35132</v>
          </cell>
          <cell r="I558">
            <v>13683.725277599282</v>
          </cell>
          <cell r="J558">
            <v>12073.759220112441</v>
          </cell>
        </row>
        <row r="559">
          <cell r="D559">
            <v>35135</v>
          </cell>
          <cell r="I559">
            <v>13819.357246295485</v>
          </cell>
          <cell r="J559">
            <v>11970.695269490636</v>
          </cell>
        </row>
        <row r="560">
          <cell r="D560">
            <v>35136</v>
          </cell>
          <cell r="I560">
            <v>13757.809757566914</v>
          </cell>
          <cell r="J560">
            <v>11934.494937683956</v>
          </cell>
        </row>
        <row r="561">
          <cell r="D561">
            <v>35137</v>
          </cell>
          <cell r="I561">
            <v>13793.975750041365</v>
          </cell>
          <cell r="J561">
            <v>11937.397526654291</v>
          </cell>
        </row>
        <row r="562">
          <cell r="D562">
            <v>35138</v>
          </cell>
          <cell r="I562">
            <v>13847.586709851117</v>
          </cell>
          <cell r="J562">
            <v>11942.234394335315</v>
          </cell>
        </row>
        <row r="563">
          <cell r="D563">
            <v>35139</v>
          </cell>
          <cell r="I563">
            <v>13857.576764933983</v>
          </cell>
          <cell r="J563">
            <v>11961.096377385307</v>
          </cell>
        </row>
        <row r="564">
          <cell r="D564">
            <v>35142</v>
          </cell>
          <cell r="I564">
            <v>14099.601580410712</v>
          </cell>
          <cell r="J564">
            <v>11982.648940820862</v>
          </cell>
        </row>
        <row r="565">
          <cell r="D565">
            <v>35143</v>
          </cell>
          <cell r="I565">
            <v>14079.924556362237</v>
          </cell>
          <cell r="J565">
            <v>12057.79137344417</v>
          </cell>
        </row>
        <row r="566">
          <cell r="D566">
            <v>35144</v>
          </cell>
          <cell r="I566">
            <v>14042.80379445807</v>
          </cell>
          <cell r="J566">
            <v>12102.078080740086</v>
          </cell>
        </row>
        <row r="567">
          <cell r="D567">
            <v>35145</v>
          </cell>
          <cell r="I567">
            <v>14028.363401964049</v>
          </cell>
          <cell r="J567">
            <v>12088.636659193824</v>
          </cell>
        </row>
        <row r="568">
          <cell r="D568">
            <v>35146</v>
          </cell>
          <cell r="I568">
            <v>14057.533675072516</v>
          </cell>
          <cell r="J568">
            <v>12115.539443141408</v>
          </cell>
        </row>
        <row r="569">
          <cell r="D569">
            <v>35149</v>
          </cell>
          <cell r="I569">
            <v>14046.582391684067</v>
          </cell>
          <cell r="J569">
            <v>12131.366663020433</v>
          </cell>
        </row>
        <row r="570">
          <cell r="D570">
            <v>35150</v>
          </cell>
          <cell r="I570">
            <v>14108.891063225066</v>
          </cell>
          <cell r="J570">
            <v>12151.529595654887</v>
          </cell>
        </row>
        <row r="571">
          <cell r="D571">
            <v>35151</v>
          </cell>
          <cell r="I571">
            <v>14024.68203075832</v>
          </cell>
          <cell r="J571">
            <v>12134.092599196467</v>
          </cell>
        </row>
        <row r="572">
          <cell r="D572">
            <v>35152</v>
          </cell>
          <cell r="I572">
            <v>14025.941991810278</v>
          </cell>
          <cell r="J572">
            <v>12099.494584875116</v>
          </cell>
        </row>
        <row r="573">
          <cell r="D573">
            <v>35153</v>
          </cell>
          <cell r="I573">
            <v>13953.950224727731</v>
          </cell>
          <cell r="J573">
            <v>12153.624899332781</v>
          </cell>
        </row>
        <row r="574">
          <cell r="D574">
            <v>35156</v>
          </cell>
          <cell r="I574">
            <v>14129.615084469844</v>
          </cell>
          <cell r="J574">
            <v>12172.494648987054</v>
          </cell>
        </row>
        <row r="575">
          <cell r="D575">
            <v>35157</v>
          </cell>
          <cell r="I575">
            <v>14164.006602630861</v>
          </cell>
          <cell r="J575">
            <v>12225.740587705486</v>
          </cell>
        </row>
        <row r="576">
          <cell r="D576">
            <v>35158</v>
          </cell>
          <cell r="I576">
            <v>14175.724950949407</v>
          </cell>
          <cell r="J576">
            <v>12231.935901497312</v>
          </cell>
        </row>
        <row r="577">
          <cell r="D577">
            <v>35159</v>
          </cell>
          <cell r="I577">
            <v>14176.979397021832</v>
          </cell>
          <cell r="J577">
            <v>12221.648210152922</v>
          </cell>
        </row>
        <row r="578">
          <cell r="D578">
            <v>35163</v>
          </cell>
          <cell r="I578">
            <v>13935.847498975911</v>
          </cell>
          <cell r="J578">
            <v>12171.531763523091</v>
          </cell>
        </row>
        <row r="579">
          <cell r="D579">
            <v>35164</v>
          </cell>
          <cell r="I579">
            <v>13891.773263880452</v>
          </cell>
          <cell r="J579">
            <v>12115.403578818134</v>
          </cell>
        </row>
        <row r="580">
          <cell r="D580">
            <v>35165</v>
          </cell>
          <cell r="I580">
            <v>13713.439911088955</v>
          </cell>
          <cell r="J580">
            <v>12086.944335832442</v>
          </cell>
        </row>
        <row r="581">
          <cell r="D581">
            <v>35166</v>
          </cell>
          <cell r="I581">
            <v>13664.145578656095</v>
          </cell>
          <cell r="J581">
            <v>12040.492472729338</v>
          </cell>
        </row>
        <row r="582">
          <cell r="D582">
            <v>35167</v>
          </cell>
          <cell r="I582">
            <v>13777.004127729859</v>
          </cell>
          <cell r="J582">
            <v>12049.110028757483</v>
          </cell>
        </row>
        <row r="583">
          <cell r="D583">
            <v>35170</v>
          </cell>
          <cell r="I583">
            <v>13900.315799197288</v>
          </cell>
          <cell r="J583">
            <v>12087.970150503303</v>
          </cell>
        </row>
        <row r="584">
          <cell r="D584">
            <v>35171</v>
          </cell>
          <cell r="I584">
            <v>13952.138613221648</v>
          </cell>
          <cell r="J584">
            <v>12138.823099880741</v>
          </cell>
        </row>
        <row r="585">
          <cell r="D585">
            <v>35172</v>
          </cell>
          <cell r="I585">
            <v>13885.40911676372</v>
          </cell>
          <cell r="J585">
            <v>12150.703039721964</v>
          </cell>
        </row>
        <row r="586">
          <cell r="D586">
            <v>35173</v>
          </cell>
          <cell r="I586">
            <v>13926.769013719017</v>
          </cell>
          <cell r="J586">
            <v>12112.846103048734</v>
          </cell>
        </row>
        <row r="587">
          <cell r="D587">
            <v>35174</v>
          </cell>
          <cell r="I587">
            <v>13964.639556489383</v>
          </cell>
          <cell r="J587">
            <v>12143.066110132037</v>
          </cell>
        </row>
        <row r="588">
          <cell r="D588">
            <v>35177</v>
          </cell>
          <cell r="I588">
            <v>14026.912034375609</v>
          </cell>
          <cell r="J588">
            <v>12201.93667886738</v>
          </cell>
        </row>
        <row r="589">
          <cell r="D589">
            <v>35178</v>
          </cell>
          <cell r="I589">
            <v>14099.638944478116</v>
          </cell>
          <cell r="J589">
            <v>12235.602763753621</v>
          </cell>
        </row>
        <row r="590">
          <cell r="D590">
            <v>35179</v>
          </cell>
          <cell r="I590">
            <v>14071.263158605323</v>
          </cell>
          <cell r="J590">
            <v>12253.656854375606</v>
          </cell>
        </row>
        <row r="591">
          <cell r="D591">
            <v>35180</v>
          </cell>
          <cell r="I591">
            <v>14119.581448786805</v>
          </cell>
          <cell r="J591">
            <v>12246.062589857536</v>
          </cell>
        </row>
        <row r="592">
          <cell r="D592">
            <v>35181</v>
          </cell>
          <cell r="I592">
            <v>14143.495189401947</v>
          </cell>
          <cell r="J592">
            <v>12253.65999255683</v>
          </cell>
        </row>
        <row r="593">
          <cell r="D593">
            <v>35184</v>
          </cell>
          <cell r="I593">
            <v>14155.207082761288</v>
          </cell>
          <cell r="J593">
            <v>12286.884894895327</v>
          </cell>
        </row>
        <row r="594">
          <cell r="D594">
            <v>35185</v>
          </cell>
          <cell r="I594">
            <v>14149.489922576953</v>
          </cell>
          <cell r="J594">
            <v>12312.368590139675</v>
          </cell>
        </row>
        <row r="595">
          <cell r="D595">
            <v>35186</v>
          </cell>
          <cell r="I595">
            <v>14143.773140344116</v>
          </cell>
          <cell r="J595">
            <v>12298.151075876149</v>
          </cell>
        </row>
        <row r="596">
          <cell r="D596">
            <v>35187</v>
          </cell>
          <cell r="I596">
            <v>13955.072978067157</v>
          </cell>
          <cell r="J596">
            <v>12236.757456746338</v>
          </cell>
        </row>
        <row r="597">
          <cell r="D597">
            <v>35188</v>
          </cell>
          <cell r="I597">
            <v>13912.767800247109</v>
          </cell>
          <cell r="J597">
            <v>12165.809605457049</v>
          </cell>
        </row>
        <row r="598">
          <cell r="D598">
            <v>35191</v>
          </cell>
          <cell r="I598">
            <v>13903.574572815096</v>
          </cell>
          <cell r="J598">
            <v>12165.809605457049</v>
          </cell>
        </row>
        <row r="599">
          <cell r="D599">
            <v>35192</v>
          </cell>
          <cell r="I599">
            <v>13868.244149673505</v>
          </cell>
          <cell r="J599">
            <v>12133.536194934602</v>
          </cell>
        </row>
        <row r="600">
          <cell r="D600">
            <v>35193</v>
          </cell>
          <cell r="I600">
            <v>13958.373317784672</v>
          </cell>
          <cell r="J600">
            <v>12117.16286844366</v>
          </cell>
        </row>
        <row r="601">
          <cell r="D601">
            <v>35194</v>
          </cell>
          <cell r="I601">
            <v>13968.3458267442</v>
          </cell>
          <cell r="J601">
            <v>12145.763566130732</v>
          </cell>
        </row>
        <row r="602">
          <cell r="D602">
            <v>35195</v>
          </cell>
          <cell r="I602">
            <v>14060.20764620825</v>
          </cell>
          <cell r="J602">
            <v>12079.75076501643</v>
          </cell>
        </row>
        <row r="603">
          <cell r="D603">
            <v>35198</v>
          </cell>
          <cell r="I603">
            <v>14190.393309056493</v>
          </cell>
          <cell r="J603">
            <v>12186.139468831916</v>
          </cell>
        </row>
        <row r="604">
          <cell r="D604">
            <v>35199</v>
          </cell>
          <cell r="I604">
            <v>14247.396708845361</v>
          </cell>
          <cell r="J604">
            <v>12223.032621165154</v>
          </cell>
        </row>
        <row r="605">
          <cell r="D605">
            <v>35200</v>
          </cell>
          <cell r="I605">
            <v>14245.162672939839</v>
          </cell>
          <cell r="J605">
            <v>12261.972837496072</v>
          </cell>
        </row>
        <row r="606">
          <cell r="D606">
            <v>35201</v>
          </cell>
          <cell r="I606">
            <v>14237.702470289374</v>
          </cell>
          <cell r="J606">
            <v>12276.3516921219</v>
          </cell>
        </row>
        <row r="607">
          <cell r="D607">
            <v>35202</v>
          </cell>
          <cell r="I607">
            <v>14294.698289122292</v>
          </cell>
          <cell r="J607">
            <v>12276.3516921219</v>
          </cell>
        </row>
        <row r="608">
          <cell r="D608">
            <v>35205</v>
          </cell>
          <cell r="I608">
            <v>14349.948182272619</v>
          </cell>
          <cell r="J608">
            <v>12313.361800842296</v>
          </cell>
        </row>
        <row r="609">
          <cell r="D609">
            <v>35206</v>
          </cell>
          <cell r="I609">
            <v>14344.227003308128</v>
          </cell>
          <cell r="J609">
            <v>12312.431842626547</v>
          </cell>
        </row>
        <row r="610">
          <cell r="D610">
            <v>35207</v>
          </cell>
          <cell r="I610">
            <v>14423.857401266327</v>
          </cell>
          <cell r="J610">
            <v>12327.622200954251</v>
          </cell>
        </row>
        <row r="611">
          <cell r="D611">
            <v>35208</v>
          </cell>
          <cell r="I611">
            <v>14390.265208142759</v>
          </cell>
          <cell r="J611">
            <v>12321.927837081206</v>
          </cell>
        </row>
        <row r="612">
          <cell r="D612">
            <v>35209</v>
          </cell>
          <cell r="I612">
            <v>14424.603223948548</v>
          </cell>
          <cell r="J612">
            <v>12292.556077228679</v>
          </cell>
        </row>
        <row r="613">
          <cell r="D613">
            <v>35213</v>
          </cell>
          <cell r="I613">
            <v>14330.054449987891</v>
          </cell>
          <cell r="J613">
            <v>12288.760123758822</v>
          </cell>
        </row>
        <row r="614">
          <cell r="D614">
            <v>35214</v>
          </cell>
          <cell r="I614">
            <v>14266.861379647349</v>
          </cell>
          <cell r="J614">
            <v>12251.892139954394</v>
          </cell>
        </row>
        <row r="615">
          <cell r="D615">
            <v>35215</v>
          </cell>
          <cell r="I615">
            <v>14341.255923003908</v>
          </cell>
          <cell r="J615">
            <v>12224.51706761754</v>
          </cell>
        </row>
        <row r="616">
          <cell r="D616">
            <v>35216</v>
          </cell>
          <cell r="I616">
            <v>14325.087304475102</v>
          </cell>
          <cell r="J616">
            <v>12270.879744871854</v>
          </cell>
        </row>
        <row r="617">
          <cell r="D617">
            <v>35219</v>
          </cell>
          <cell r="I617">
            <v>14277.573861769866</v>
          </cell>
          <cell r="J617">
            <v>12282.262164715985</v>
          </cell>
        </row>
        <row r="618">
          <cell r="D618">
            <v>35220</v>
          </cell>
          <cell r="I618">
            <v>14357.184421275397</v>
          </cell>
          <cell r="J618">
            <v>12247.188045724683</v>
          </cell>
        </row>
        <row r="619">
          <cell r="D619">
            <v>35221</v>
          </cell>
          <cell r="I619">
            <v>14461.1679640071</v>
          </cell>
          <cell r="J619">
            <v>12284.060042931731</v>
          </cell>
        </row>
        <row r="620">
          <cell r="D620">
            <v>35222</v>
          </cell>
          <cell r="I620">
            <v>14373.605687339776</v>
          </cell>
          <cell r="J620">
            <v>12325.814103937329</v>
          </cell>
        </row>
        <row r="621">
          <cell r="D621">
            <v>35223</v>
          </cell>
          <cell r="I621">
            <v>14353.956256131483</v>
          </cell>
          <cell r="J621">
            <v>12258.725395525753</v>
          </cell>
        </row>
        <row r="622">
          <cell r="D622">
            <v>35226</v>
          </cell>
          <cell r="I622">
            <v>14339.531584727303</v>
          </cell>
          <cell r="J622">
            <v>12217.944580713083</v>
          </cell>
        </row>
        <row r="623">
          <cell r="D623">
            <v>35227</v>
          </cell>
          <cell r="I623">
            <v>14319.884653871377</v>
          </cell>
          <cell r="J623">
            <v>12216.996345351414</v>
          </cell>
        </row>
        <row r="624">
          <cell r="D624">
            <v>35228</v>
          </cell>
          <cell r="I624">
            <v>14296.757024560718</v>
          </cell>
          <cell r="J624">
            <v>12208.582644944761</v>
          </cell>
        </row>
        <row r="625">
          <cell r="D625">
            <v>35229</v>
          </cell>
          <cell r="I625">
            <v>14271.890017117963</v>
          </cell>
          <cell r="J625">
            <v>12235.018644147536</v>
          </cell>
        </row>
        <row r="626">
          <cell r="D626">
            <v>35230</v>
          </cell>
          <cell r="I626">
            <v>14245.283812077805</v>
          </cell>
          <cell r="J626">
            <v>12237.90234095151</v>
          </cell>
        </row>
        <row r="627">
          <cell r="D627">
            <v>35233</v>
          </cell>
          <cell r="I627">
            <v>14234.346977877623</v>
          </cell>
          <cell r="J627">
            <v>12254.029809078806</v>
          </cell>
        </row>
        <row r="628">
          <cell r="D628">
            <v>35234</v>
          </cell>
          <cell r="I628">
            <v>14169.446744139215</v>
          </cell>
          <cell r="J628">
            <v>12250.238436722746</v>
          </cell>
        </row>
        <row r="629">
          <cell r="D629">
            <v>35235</v>
          </cell>
          <cell r="I629">
            <v>14165.476124312288</v>
          </cell>
          <cell r="J629">
            <v>12258.77078876521</v>
          </cell>
        </row>
        <row r="630">
          <cell r="D630">
            <v>35236</v>
          </cell>
          <cell r="I630">
            <v>14168.468394437239</v>
          </cell>
          <cell r="J630">
            <v>12255.92799082055</v>
          </cell>
        </row>
        <row r="631">
          <cell r="D631">
            <v>35237</v>
          </cell>
          <cell r="I631">
            <v>14268.933933738715</v>
          </cell>
          <cell r="J631">
            <v>12248.346026711297</v>
          </cell>
        </row>
        <row r="632">
          <cell r="D632">
            <v>35240</v>
          </cell>
          <cell r="I632">
            <v>14308.473699347711</v>
          </cell>
          <cell r="J632">
            <v>12267.308762725293</v>
          </cell>
        </row>
        <row r="633">
          <cell r="D633">
            <v>35241</v>
          </cell>
          <cell r="I633">
            <v>14302.758280845077</v>
          </cell>
          <cell r="J633">
            <v>12304.163523590247</v>
          </cell>
        </row>
        <row r="634">
          <cell r="D634">
            <v>35242</v>
          </cell>
          <cell r="I634">
            <v>14222.205249472179</v>
          </cell>
          <cell r="J634">
            <v>12295.641973829886</v>
          </cell>
        </row>
        <row r="635">
          <cell r="D635">
            <v>35243</v>
          </cell>
          <cell r="I635">
            <v>14303.511068889162</v>
          </cell>
          <cell r="J635">
            <v>12292.711921831406</v>
          </cell>
        </row>
        <row r="636">
          <cell r="D636">
            <v>35244</v>
          </cell>
          <cell r="I636">
            <v>14348.265010913414</v>
          </cell>
          <cell r="J636">
            <v>12359.779963979196</v>
          </cell>
        </row>
        <row r="637">
          <cell r="D637">
            <v>35247</v>
          </cell>
          <cell r="I637">
            <v>14457.404668782843</v>
          </cell>
          <cell r="J637">
            <v>12379.794518989869</v>
          </cell>
        </row>
        <row r="638">
          <cell r="D638">
            <v>35248</v>
          </cell>
          <cell r="I638">
            <v>14411.66089780652</v>
          </cell>
          <cell r="J638">
            <v>12384.894812541492</v>
          </cell>
        </row>
        <row r="639">
          <cell r="D639">
            <v>35249</v>
          </cell>
          <cell r="I639">
            <v>14385.061575811103</v>
          </cell>
          <cell r="J639">
            <v>12365.782547711608</v>
          </cell>
        </row>
        <row r="640">
          <cell r="D640">
            <v>35251</v>
          </cell>
          <cell r="I640">
            <v>14081.794812699893</v>
          </cell>
          <cell r="J640">
            <v>12296.410363021883</v>
          </cell>
        </row>
        <row r="641">
          <cell r="D641">
            <v>35254</v>
          </cell>
          <cell r="I641">
            <v>13976.908842231993</v>
          </cell>
          <cell r="J641">
            <v>12209.363531667515</v>
          </cell>
        </row>
        <row r="642">
          <cell r="D642">
            <v>35255</v>
          </cell>
          <cell r="I642">
            <v>14026.884460758489</v>
          </cell>
          <cell r="J642">
            <v>12146.53987962457</v>
          </cell>
        </row>
        <row r="643">
          <cell r="D643">
            <v>35256</v>
          </cell>
          <cell r="I643">
            <v>14049.018593961038</v>
          </cell>
          <cell r="J643">
            <v>12200.456214278103</v>
          </cell>
        </row>
        <row r="644">
          <cell r="D644">
            <v>35257</v>
          </cell>
          <cell r="I644">
            <v>13846.714849198426</v>
          </cell>
          <cell r="J644">
            <v>12197.590014017182</v>
          </cell>
        </row>
        <row r="645">
          <cell r="D645">
            <v>35258</v>
          </cell>
          <cell r="I645">
            <v>13844.497052248822</v>
          </cell>
          <cell r="J645">
            <v>12159.016736227972</v>
          </cell>
        </row>
        <row r="646">
          <cell r="D646">
            <v>35261</v>
          </cell>
          <cell r="I646">
            <v>13516.95632725064</v>
          </cell>
          <cell r="J646">
            <v>12101.9329911102</v>
          </cell>
        </row>
        <row r="647">
          <cell r="D647">
            <v>35262</v>
          </cell>
          <cell r="I647">
            <v>13483.436624064985</v>
          </cell>
          <cell r="J647">
            <v>12026.494765194378</v>
          </cell>
        </row>
        <row r="648">
          <cell r="D648">
            <v>35263</v>
          </cell>
          <cell r="I648">
            <v>13596.04342230807</v>
          </cell>
          <cell r="J648">
            <v>11997.507495620755</v>
          </cell>
        </row>
        <row r="649">
          <cell r="D649">
            <v>35264</v>
          </cell>
          <cell r="I649">
            <v>13778.223031939915</v>
          </cell>
          <cell r="J649">
            <v>12073.074426391131</v>
          </cell>
        </row>
        <row r="650">
          <cell r="D650">
            <v>35265</v>
          </cell>
          <cell r="I650">
            <v>13695.992970329213</v>
          </cell>
          <cell r="J650">
            <v>12119.912088662797</v>
          </cell>
        </row>
        <row r="651">
          <cell r="D651">
            <v>35268</v>
          </cell>
          <cell r="I651">
            <v>13587.677668143366</v>
          </cell>
          <cell r="J651">
            <v>12099.143108578081</v>
          </cell>
        </row>
        <row r="652">
          <cell r="D652">
            <v>35269</v>
          </cell>
          <cell r="I652">
            <v>13477.630524036844</v>
          </cell>
          <cell r="J652">
            <v>12041.959359559658</v>
          </cell>
        </row>
        <row r="653">
          <cell r="D653">
            <v>35270</v>
          </cell>
          <cell r="I653">
            <v>13438.901207397954</v>
          </cell>
          <cell r="J653">
            <v>11999.946989968928</v>
          </cell>
        </row>
        <row r="654">
          <cell r="D654">
            <v>35271</v>
          </cell>
          <cell r="I654">
            <v>13525.397910580279</v>
          </cell>
          <cell r="J654">
            <v>11935.108570386325</v>
          </cell>
        </row>
        <row r="655">
          <cell r="D655">
            <v>35272</v>
          </cell>
          <cell r="I655">
            <v>13599.714569128257</v>
          </cell>
          <cell r="J655">
            <v>11989.498865023141</v>
          </cell>
        </row>
        <row r="656">
          <cell r="D656">
            <v>35275</v>
          </cell>
          <cell r="I656">
            <v>13512.290358439335</v>
          </cell>
          <cell r="J656">
            <v>12008.649679018858</v>
          </cell>
        </row>
        <row r="657">
          <cell r="D657">
            <v>35276</v>
          </cell>
          <cell r="I657">
            <v>13562.255834437543</v>
          </cell>
          <cell r="J657">
            <v>11995.424996983835</v>
          </cell>
        </row>
        <row r="658">
          <cell r="D658">
            <v>35277</v>
          </cell>
          <cell r="I658">
            <v>13645.258350981207</v>
          </cell>
          <cell r="J658">
            <v>12054.764400532124</v>
          </cell>
        </row>
        <row r="659">
          <cell r="D659">
            <v>35278</v>
          </cell>
          <cell r="I659">
            <v>13827.373237263258</v>
          </cell>
          <cell r="J659">
            <v>12153.426239845527</v>
          </cell>
        </row>
        <row r="660">
          <cell r="D660">
            <v>35279</v>
          </cell>
          <cell r="I660">
            <v>14021.647599399503</v>
          </cell>
          <cell r="J660">
            <v>12252.894836164585</v>
          </cell>
        </row>
        <row r="661">
          <cell r="D661">
            <v>35282</v>
          </cell>
          <cell r="I661">
            <v>14017.685927538085</v>
          </cell>
          <cell r="J661">
            <v>12326.470291323276</v>
          </cell>
        </row>
        <row r="662">
          <cell r="D662">
            <v>35283</v>
          </cell>
          <cell r="I662">
            <v>14008.508305916639</v>
          </cell>
          <cell r="J662">
            <v>12323.237089441625</v>
          </cell>
        </row>
        <row r="663">
          <cell r="D663">
            <v>35284</v>
          </cell>
          <cell r="I663">
            <v>14018.456731697035</v>
          </cell>
          <cell r="J663">
            <v>12299.165126309863</v>
          </cell>
        </row>
        <row r="664">
          <cell r="D664">
            <v>35285</v>
          </cell>
          <cell r="I664">
            <v>14002.325221717023</v>
          </cell>
          <cell r="J664">
            <v>12289.523766254604</v>
          </cell>
        </row>
        <row r="665">
          <cell r="D665">
            <v>35286</v>
          </cell>
          <cell r="I665">
            <v>13982.717698667044</v>
          </cell>
          <cell r="J665">
            <v>12293.382333536261</v>
          </cell>
        </row>
        <row r="666">
          <cell r="D666">
            <v>35289</v>
          </cell>
          <cell r="I666">
            <v>14041.34380218783</v>
          </cell>
          <cell r="J666">
            <v>12293.258596154501</v>
          </cell>
        </row>
        <row r="667">
          <cell r="D667">
            <v>35290</v>
          </cell>
          <cell r="I667">
            <v>13974.798491244846</v>
          </cell>
          <cell r="J667">
            <v>12307.106995650143</v>
          </cell>
        </row>
        <row r="668">
          <cell r="D668">
            <v>35291</v>
          </cell>
          <cell r="I668">
            <v>13995.17653074939</v>
          </cell>
          <cell r="J668">
            <v>12294.578225013634</v>
          </cell>
        </row>
        <row r="669">
          <cell r="D669">
            <v>35292</v>
          </cell>
          <cell r="I669">
            <v>13989.47841802179</v>
          </cell>
          <cell r="J669">
            <v>12295.035571560142</v>
          </cell>
        </row>
        <row r="670">
          <cell r="D670">
            <v>35293</v>
          </cell>
          <cell r="I670">
            <v>14028.975319158013</v>
          </cell>
          <cell r="J670">
            <v>12302.324975176633</v>
          </cell>
        </row>
        <row r="671">
          <cell r="D671">
            <v>35296</v>
          </cell>
          <cell r="I671">
            <v>14044.134744360328</v>
          </cell>
          <cell r="J671">
            <v>12318.71307792791</v>
          </cell>
        </row>
        <row r="672">
          <cell r="D672">
            <v>35297</v>
          </cell>
          <cell r="I672">
            <v>14038.435480862996</v>
          </cell>
          <cell r="J672">
            <v>12335.086656734928</v>
          </cell>
        </row>
        <row r="673">
          <cell r="D673">
            <v>35298</v>
          </cell>
          <cell r="I673">
            <v>14027.522367837541</v>
          </cell>
          <cell r="J673">
            <v>12334.51980501045</v>
          </cell>
        </row>
        <row r="674">
          <cell r="D674">
            <v>35299</v>
          </cell>
          <cell r="I674">
            <v>14094.820685286913</v>
          </cell>
          <cell r="J674">
            <v>12347.011264406881</v>
          </cell>
        </row>
        <row r="675">
          <cell r="D675">
            <v>35300</v>
          </cell>
          <cell r="I675">
            <v>14036.981540452034</v>
          </cell>
          <cell r="J675">
            <v>12359.364312664628</v>
          </cell>
        </row>
        <row r="676">
          <cell r="D676">
            <v>35303</v>
          </cell>
          <cell r="I676">
            <v>13980.884276011484</v>
          </cell>
          <cell r="J676">
            <v>12340.612102878442</v>
          </cell>
        </row>
        <row r="677">
          <cell r="D677">
            <v>35304</v>
          </cell>
          <cell r="I677">
            <v>14013.420471643069</v>
          </cell>
          <cell r="J677">
            <v>12319.579689038253</v>
          </cell>
        </row>
        <row r="678">
          <cell r="D678">
            <v>35305</v>
          </cell>
          <cell r="I678">
            <v>13992.083370710649</v>
          </cell>
          <cell r="J678">
            <v>12329.150771180832</v>
          </cell>
        </row>
        <row r="679">
          <cell r="D679">
            <v>35306</v>
          </cell>
          <cell r="I679">
            <v>13880.386533277013</v>
          </cell>
          <cell r="J679">
            <v>12283.840622562167</v>
          </cell>
        </row>
        <row r="680">
          <cell r="D680">
            <v>35307</v>
          </cell>
          <cell r="I680">
            <v>13789.549279915611</v>
          </cell>
          <cell r="J680">
            <v>12229.144741615048</v>
          </cell>
        </row>
        <row r="681">
          <cell r="D681">
            <v>35311</v>
          </cell>
          <cell r="I681">
            <v>13853.364205509393</v>
          </cell>
          <cell r="J681">
            <v>12169.11126384469</v>
          </cell>
        </row>
        <row r="682">
          <cell r="D682">
            <v>35312</v>
          </cell>
          <cell r="I682">
            <v>13865.048677539531</v>
          </cell>
          <cell r="J682">
            <v>12159.141948081817</v>
          </cell>
        </row>
        <row r="683">
          <cell r="D683">
            <v>35313</v>
          </cell>
          <cell r="I683">
            <v>13769.008890800767</v>
          </cell>
          <cell r="J683">
            <v>12168.261565796465</v>
          </cell>
        </row>
        <row r="684">
          <cell r="D684">
            <v>35314</v>
          </cell>
          <cell r="I684">
            <v>13865.82873694091</v>
          </cell>
          <cell r="J684">
            <v>12160.178730617203</v>
          </cell>
        </row>
        <row r="685">
          <cell r="D685">
            <v>35317</v>
          </cell>
          <cell r="I685">
            <v>13988.702227205857</v>
          </cell>
          <cell r="J685">
            <v>12190.413506075962</v>
          </cell>
        </row>
        <row r="686">
          <cell r="D686">
            <v>35318</v>
          </cell>
          <cell r="I686">
            <v>13983.00739783897</v>
          </cell>
          <cell r="J686">
            <v>12230.545127388985</v>
          </cell>
        </row>
        <row r="687">
          <cell r="D687">
            <v>35319</v>
          </cell>
          <cell r="I687">
            <v>14027.692770467187</v>
          </cell>
          <cell r="J687">
            <v>12232.465646988529</v>
          </cell>
        </row>
        <row r="688">
          <cell r="D688">
            <v>35320</v>
          </cell>
          <cell r="I688">
            <v>14096.695504085525</v>
          </cell>
          <cell r="J688">
            <v>12242.535983801241</v>
          </cell>
        </row>
        <row r="689">
          <cell r="D689">
            <v>35321</v>
          </cell>
          <cell r="I689">
            <v>14252.549263184254</v>
          </cell>
          <cell r="J689">
            <v>12305.526385232415</v>
          </cell>
        </row>
        <row r="690">
          <cell r="D690">
            <v>35324</v>
          </cell>
          <cell r="I690">
            <v>14300.694795211135</v>
          </cell>
          <cell r="J690">
            <v>12386.376152352164</v>
          </cell>
        </row>
        <row r="691">
          <cell r="D691">
            <v>35325</v>
          </cell>
          <cell r="I691">
            <v>14268.935138040109</v>
          </cell>
          <cell r="J691">
            <v>12408.850316033373</v>
          </cell>
        </row>
        <row r="692">
          <cell r="D692">
            <v>35326</v>
          </cell>
          <cell r="I692">
            <v>14247.599279425776</v>
          </cell>
          <cell r="J692">
            <v>12424.14038652126</v>
          </cell>
        </row>
        <row r="693">
          <cell r="D693">
            <v>35327</v>
          </cell>
          <cell r="I693">
            <v>14264.476164667731</v>
          </cell>
          <cell r="J693">
            <v>12414.764565483754</v>
          </cell>
        </row>
        <row r="694">
          <cell r="D694">
            <v>35328</v>
          </cell>
          <cell r="I694">
            <v>14321.298654150882</v>
          </cell>
          <cell r="J694">
            <v>12421.441732021189</v>
          </cell>
        </row>
        <row r="695">
          <cell r="D695">
            <v>35331</v>
          </cell>
          <cell r="I695">
            <v>14315.593957206791</v>
          </cell>
          <cell r="J695">
            <v>12438.471711105842</v>
          </cell>
        </row>
        <row r="696">
          <cell r="D696">
            <v>35332</v>
          </cell>
          <cell r="I696">
            <v>14311.626334225559</v>
          </cell>
          <cell r="J696">
            <v>12418.435314984645</v>
          </cell>
        </row>
        <row r="697">
          <cell r="D697">
            <v>35333</v>
          </cell>
          <cell r="I697">
            <v>14330.235250454843</v>
          </cell>
          <cell r="J697">
            <v>12443.711992771641</v>
          </cell>
        </row>
        <row r="698">
          <cell r="D698">
            <v>35334</v>
          </cell>
          <cell r="I698">
            <v>14341.896556708934</v>
          </cell>
          <cell r="J698">
            <v>12492.125905123801</v>
          </cell>
        </row>
        <row r="699">
          <cell r="D699">
            <v>35335</v>
          </cell>
          <cell r="I699">
            <v>14341.401419804</v>
          </cell>
          <cell r="J699">
            <v>12495.949534513491</v>
          </cell>
        </row>
        <row r="700">
          <cell r="D700">
            <v>35338</v>
          </cell>
          <cell r="I700">
            <v>14351.325044213787</v>
          </cell>
          <cell r="J700">
            <v>12518.688401415442</v>
          </cell>
        </row>
        <row r="701">
          <cell r="D701">
            <v>35339</v>
          </cell>
          <cell r="I701">
            <v>14406.394300666012</v>
          </cell>
          <cell r="J701">
            <v>12559.080397151491</v>
          </cell>
        </row>
        <row r="702">
          <cell r="D702">
            <v>35340</v>
          </cell>
          <cell r="I702">
            <v>14490.977486737789</v>
          </cell>
          <cell r="J702">
            <v>12584.682988462846</v>
          </cell>
        </row>
        <row r="703">
          <cell r="D703">
            <v>35341</v>
          </cell>
          <cell r="I703">
            <v>14473.114421435104</v>
          </cell>
          <cell r="J703">
            <v>12605.980168602799</v>
          </cell>
        </row>
        <row r="704">
          <cell r="D704">
            <v>35342</v>
          </cell>
          <cell r="I704">
            <v>14623.665732636346</v>
          </cell>
          <cell r="J704">
            <v>12623.471720528269</v>
          </cell>
        </row>
        <row r="705">
          <cell r="D705">
            <v>35345</v>
          </cell>
          <cell r="I705">
            <v>14645.73093263336</v>
          </cell>
          <cell r="J705">
            <v>12642.904150806849</v>
          </cell>
        </row>
        <row r="706">
          <cell r="D706">
            <v>35346</v>
          </cell>
          <cell r="I706">
            <v>14596.614534976236</v>
          </cell>
          <cell r="J706">
            <v>12662.019033416049</v>
          </cell>
        </row>
        <row r="707">
          <cell r="D707">
            <v>35347</v>
          </cell>
          <cell r="I707">
            <v>14521.460934278683</v>
          </cell>
          <cell r="J707">
            <v>12630.829746233176</v>
          </cell>
        </row>
        <row r="708">
          <cell r="D708">
            <v>35348</v>
          </cell>
          <cell r="I708">
            <v>14481.032090477838</v>
          </cell>
          <cell r="J708">
            <v>12577.530639786124</v>
          </cell>
        </row>
        <row r="709">
          <cell r="D709">
            <v>35349</v>
          </cell>
          <cell r="I709">
            <v>14595.102770795282</v>
          </cell>
          <cell r="J709">
            <v>12571.584850825955</v>
          </cell>
        </row>
        <row r="710">
          <cell r="D710">
            <v>35352</v>
          </cell>
          <cell r="I710">
            <v>14651.882240419964</v>
          </cell>
          <cell r="J710">
            <v>12613.729591739251</v>
          </cell>
        </row>
        <row r="711">
          <cell r="D711">
            <v>35353</v>
          </cell>
          <cell r="I711">
            <v>14632.282608873369</v>
          </cell>
          <cell r="J711">
            <v>12646.223605362884</v>
          </cell>
        </row>
        <row r="712">
          <cell r="D712">
            <v>35354</v>
          </cell>
          <cell r="I712">
            <v>14669.963712144367</v>
          </cell>
          <cell r="J712">
            <v>12671.029477117578</v>
          </cell>
        </row>
        <row r="713">
          <cell r="D713">
            <v>35355</v>
          </cell>
          <cell r="I713">
            <v>14723.263315731949</v>
          </cell>
          <cell r="J713">
            <v>12680.302179727843</v>
          </cell>
        </row>
        <row r="714">
          <cell r="D714">
            <v>35356</v>
          </cell>
          <cell r="I714">
            <v>14799.122286658527</v>
          </cell>
          <cell r="J714">
            <v>12696.51821868349</v>
          </cell>
        </row>
        <row r="715">
          <cell r="D715">
            <v>35359</v>
          </cell>
          <cell r="I715">
            <v>14779.520201784549</v>
          </cell>
          <cell r="J715">
            <v>12736.547273510694</v>
          </cell>
        </row>
        <row r="716">
          <cell r="D716">
            <v>35360</v>
          </cell>
          <cell r="I716">
            <v>14711.325446360925</v>
          </cell>
          <cell r="J716">
            <v>12707.263027912939</v>
          </cell>
        </row>
        <row r="717">
          <cell r="D717">
            <v>35361</v>
          </cell>
          <cell r="I717">
            <v>14726.436515964677</v>
          </cell>
          <cell r="J717">
            <v>12688.045129379911</v>
          </cell>
        </row>
        <row r="718">
          <cell r="D718">
            <v>35362</v>
          </cell>
          <cell r="I718">
            <v>14621.805290294305</v>
          </cell>
          <cell r="J718">
            <v>12655.902931103044</v>
          </cell>
        </row>
        <row r="719">
          <cell r="D719">
            <v>35363</v>
          </cell>
          <cell r="I719">
            <v>14597.006011584448</v>
          </cell>
          <cell r="J719">
            <v>12634.643527410935</v>
          </cell>
        </row>
        <row r="720">
          <cell r="D720">
            <v>35366</v>
          </cell>
          <cell r="I720">
            <v>14520.15063312699</v>
          </cell>
          <cell r="J720">
            <v>12612.650838001218</v>
          </cell>
        </row>
        <row r="721">
          <cell r="D721">
            <v>35367</v>
          </cell>
          <cell r="I721">
            <v>14609.879723775683</v>
          </cell>
          <cell r="J721">
            <v>12631.712750003731</v>
          </cell>
        </row>
        <row r="722">
          <cell r="D722">
            <v>35368</v>
          </cell>
          <cell r="I722">
            <v>14598.964494412659</v>
          </cell>
          <cell r="J722">
            <v>12647.086029603306</v>
          </cell>
        </row>
        <row r="723">
          <cell r="D723">
            <v>35369</v>
          </cell>
          <cell r="I723">
            <v>14690.419731200671</v>
          </cell>
          <cell r="J723">
            <v>12683.392775716002</v>
          </cell>
        </row>
        <row r="724">
          <cell r="D724">
            <v>35370</v>
          </cell>
          <cell r="I724">
            <v>14660.417211123618</v>
          </cell>
          <cell r="J724">
            <v>12694.943553463359</v>
          </cell>
        </row>
        <row r="725">
          <cell r="D725">
            <v>35373</v>
          </cell>
          <cell r="I725">
            <v>14722.369659873519</v>
          </cell>
          <cell r="J725">
            <v>12694.943553463359</v>
          </cell>
        </row>
        <row r="726">
          <cell r="D726">
            <v>35374</v>
          </cell>
          <cell r="I726">
            <v>14874.532673242706</v>
          </cell>
          <cell r="J726">
            <v>12726.142610009389</v>
          </cell>
        </row>
        <row r="727">
          <cell r="D727">
            <v>35375</v>
          </cell>
          <cell r="I727">
            <v>15087.404675912512</v>
          </cell>
          <cell r="J727">
            <v>12765.581150594899</v>
          </cell>
        </row>
        <row r="728">
          <cell r="D728">
            <v>35376</v>
          </cell>
          <cell r="I728">
            <v>15154.540324437641</v>
          </cell>
          <cell r="J728">
            <v>12870.852993059652</v>
          </cell>
        </row>
        <row r="729">
          <cell r="D729">
            <v>35377</v>
          </cell>
          <cell r="I729">
            <v>15218.201883806041</v>
          </cell>
          <cell r="J729">
            <v>12887.314701141886</v>
          </cell>
        </row>
        <row r="730">
          <cell r="D730">
            <v>35380</v>
          </cell>
          <cell r="I730">
            <v>15238.492454132758</v>
          </cell>
          <cell r="J730">
            <v>12928.332803456418</v>
          </cell>
        </row>
        <row r="731">
          <cell r="D731">
            <v>35381</v>
          </cell>
          <cell r="I731">
            <v>15194.601273810933</v>
          </cell>
          <cell r="J731">
            <v>12963.246883090194</v>
          </cell>
        </row>
        <row r="732">
          <cell r="D732">
            <v>35382</v>
          </cell>
          <cell r="I732">
            <v>15230.502112303329</v>
          </cell>
          <cell r="J732">
            <v>12967.059142486611</v>
          </cell>
        </row>
        <row r="733">
          <cell r="D733">
            <v>35383</v>
          </cell>
          <cell r="I733">
            <v>15327.107389285336</v>
          </cell>
          <cell r="J733">
            <v>12973.473852993373</v>
          </cell>
        </row>
        <row r="734">
          <cell r="D734">
            <v>35384</v>
          </cell>
          <cell r="I734">
            <v>15364.735573376311</v>
          </cell>
          <cell r="J734">
            <v>13007.158546190385</v>
          </cell>
        </row>
        <row r="735">
          <cell r="D735">
            <v>35387</v>
          </cell>
          <cell r="I735">
            <v>15352.064572302295</v>
          </cell>
          <cell r="J735">
            <v>13032.833702028878</v>
          </cell>
        </row>
        <row r="736">
          <cell r="D736">
            <v>35388</v>
          </cell>
          <cell r="I736">
            <v>15453.858533636172</v>
          </cell>
          <cell r="J736">
            <v>13020.487805354976</v>
          </cell>
        </row>
        <row r="737">
          <cell r="D737">
            <v>35389</v>
          </cell>
          <cell r="I737">
            <v>15494.946891173095</v>
          </cell>
          <cell r="J737">
            <v>13072.581731939024</v>
          </cell>
        </row>
        <row r="738">
          <cell r="D738">
            <v>35390</v>
          </cell>
          <cell r="I738">
            <v>15471.867535880196</v>
          </cell>
          <cell r="J738">
            <v>13104.855804791176</v>
          </cell>
        </row>
        <row r="739">
          <cell r="D739">
            <v>35391</v>
          </cell>
          <cell r="I739">
            <v>15590.988046218084</v>
          </cell>
          <cell r="J739">
            <v>13099.169720039452</v>
          </cell>
        </row>
        <row r="740">
          <cell r="D740">
            <v>35394</v>
          </cell>
          <cell r="I740">
            <v>15760.388260894732</v>
          </cell>
          <cell r="J740">
            <v>13145.619556729052</v>
          </cell>
        </row>
        <row r="741">
          <cell r="D741">
            <v>35395</v>
          </cell>
          <cell r="I741">
            <v>15740.770076900884</v>
          </cell>
          <cell r="J741">
            <v>13175.882851789533</v>
          </cell>
        </row>
        <row r="742">
          <cell r="D742">
            <v>35396</v>
          </cell>
          <cell r="I742">
            <v>15722.887176422235</v>
          </cell>
          <cell r="J742">
            <v>13172.10571952214</v>
          </cell>
        </row>
        <row r="743">
          <cell r="D743">
            <v>35398</v>
          </cell>
          <cell r="I743">
            <v>15765.691537075381</v>
          </cell>
          <cell r="J743">
            <v>13177.128749159667</v>
          </cell>
        </row>
        <row r="744">
          <cell r="D744">
            <v>35401</v>
          </cell>
          <cell r="I744">
            <v>15756.478108899733</v>
          </cell>
          <cell r="J744">
            <v>13189.458600107964</v>
          </cell>
        </row>
        <row r="745">
          <cell r="D745">
            <v>35402</v>
          </cell>
          <cell r="I745">
            <v>15584.291162893664</v>
          </cell>
          <cell r="J745">
            <v>13158.179251854903</v>
          </cell>
        </row>
        <row r="746">
          <cell r="D746">
            <v>35403</v>
          </cell>
          <cell r="I746">
            <v>15524.807099803738</v>
          </cell>
          <cell r="J746">
            <v>13078.437988115789</v>
          </cell>
        </row>
        <row r="747">
          <cell r="D747">
            <v>35404</v>
          </cell>
          <cell r="I747">
            <v>15508.668303114697</v>
          </cell>
          <cell r="J747">
            <v>13044.392609084884</v>
          </cell>
        </row>
        <row r="748">
          <cell r="D748">
            <v>35405</v>
          </cell>
          <cell r="I748">
            <v>15411.052019057037</v>
          </cell>
          <cell r="J748">
            <v>13054.949860734525</v>
          </cell>
        </row>
        <row r="749">
          <cell r="D749">
            <v>35408</v>
          </cell>
          <cell r="I749">
            <v>15622.010223512543</v>
          </cell>
          <cell r="J749">
            <v>12961.807577561185</v>
          </cell>
        </row>
        <row r="750">
          <cell r="D750">
            <v>35409</v>
          </cell>
          <cell r="I750">
            <v>15574.667266371116</v>
          </cell>
          <cell r="J750">
            <v>13040.209460823162</v>
          </cell>
        </row>
        <row r="751">
          <cell r="D751">
            <v>35410</v>
          </cell>
          <cell r="I751">
            <v>15435.456961699785</v>
          </cell>
          <cell r="J751">
            <v>13022.67645021208</v>
          </cell>
        </row>
        <row r="752">
          <cell r="D752">
            <v>35411</v>
          </cell>
          <cell r="I752">
            <v>15202.655543931274</v>
          </cell>
          <cell r="J752">
            <v>12941.064712190569</v>
          </cell>
        </row>
        <row r="753">
          <cell r="D753">
            <v>35412</v>
          </cell>
          <cell r="I753">
            <v>15186.531112203664</v>
          </cell>
          <cell r="J753">
            <v>12885.61029814826</v>
          </cell>
        </row>
        <row r="754">
          <cell r="D754">
            <v>35415</v>
          </cell>
          <cell r="I754">
            <v>15026.549971844639</v>
          </cell>
          <cell r="J754">
            <v>12821.147640285229</v>
          </cell>
        </row>
        <row r="755">
          <cell r="D755">
            <v>35416</v>
          </cell>
          <cell r="I755">
            <v>15130.021163298687</v>
          </cell>
          <cell r="J755">
            <v>12819.23284510671</v>
          </cell>
        </row>
        <row r="756">
          <cell r="D756">
            <v>35417</v>
          </cell>
          <cell r="I756">
            <v>15242.150750390023</v>
          </cell>
          <cell r="J756">
            <v>12832.079502462333</v>
          </cell>
        </row>
        <row r="757">
          <cell r="D757">
            <v>35418</v>
          </cell>
          <cell r="I757">
            <v>15539.708663930822</v>
          </cell>
          <cell r="J757">
            <v>12873.602702141185</v>
          </cell>
        </row>
        <row r="758">
          <cell r="D758">
            <v>35419</v>
          </cell>
          <cell r="I758">
            <v>15601.559763138122</v>
          </cell>
          <cell r="J758">
            <v>12923.324960092854</v>
          </cell>
        </row>
        <row r="759">
          <cell r="D759">
            <v>35422</v>
          </cell>
          <cell r="I759">
            <v>15564.629628916244</v>
          </cell>
          <cell r="J759">
            <v>12977.688761541453</v>
          </cell>
        </row>
        <row r="760">
          <cell r="D760">
            <v>35423</v>
          </cell>
          <cell r="I760">
            <v>15645.537123025248</v>
          </cell>
          <cell r="J760">
            <v>12979.590948800938</v>
          </cell>
        </row>
        <row r="761">
          <cell r="D761">
            <v>35425</v>
          </cell>
          <cell r="I761">
            <v>15740.30150288036</v>
          </cell>
          <cell r="J761">
            <v>12964.374917312272</v>
          </cell>
        </row>
        <row r="762">
          <cell r="D762">
            <v>35426</v>
          </cell>
          <cell r="I762">
            <v>15769.214838650529</v>
          </cell>
          <cell r="J762">
            <v>12976.532822738103</v>
          </cell>
        </row>
        <row r="763">
          <cell r="D763">
            <v>35429</v>
          </cell>
          <cell r="I763">
            <v>15709.758953518201</v>
          </cell>
          <cell r="J763">
            <v>13032.738531558112</v>
          </cell>
        </row>
        <row r="764">
          <cell r="D764">
            <v>35430</v>
          </cell>
          <cell r="I764">
            <v>15444.124156497257</v>
          </cell>
          <cell r="J764">
            <v>13041.287702044167</v>
          </cell>
        </row>
        <row r="765">
          <cell r="D765">
            <v>35432</v>
          </cell>
          <cell r="I765">
            <v>15372.555618682349</v>
          </cell>
          <cell r="J765">
            <v>12982.567040598828</v>
          </cell>
        </row>
        <row r="766">
          <cell r="D766">
            <v>35433</v>
          </cell>
          <cell r="I766">
            <v>15593.786098552608</v>
          </cell>
          <cell r="J766">
            <v>12933.188484455035</v>
          </cell>
        </row>
        <row r="767">
          <cell r="D767">
            <v>35436</v>
          </cell>
          <cell r="I767">
            <v>15586.317940030185</v>
          </cell>
          <cell r="J767">
            <v>12973.346945890886</v>
          </cell>
        </row>
        <row r="768">
          <cell r="D768">
            <v>35437</v>
          </cell>
          <cell r="I768">
            <v>15698.385227876526</v>
          </cell>
          <cell r="J768">
            <v>12992.346236196721</v>
          </cell>
        </row>
        <row r="769">
          <cell r="D769">
            <v>35438</v>
          </cell>
          <cell r="I769">
            <v>15606.029706838099</v>
          </cell>
          <cell r="J769">
            <v>12991.523851363972</v>
          </cell>
        </row>
        <row r="770">
          <cell r="D770">
            <v>35439</v>
          </cell>
          <cell r="I770">
            <v>15733.678983441099</v>
          </cell>
          <cell r="J770">
            <v>12978.229403933305</v>
          </cell>
        </row>
        <row r="771">
          <cell r="D771">
            <v>35440</v>
          </cell>
          <cell r="I771">
            <v>15824.943017660284</v>
          </cell>
          <cell r="J771">
            <v>12931.925902684228</v>
          </cell>
        </row>
        <row r="772">
          <cell r="D772">
            <v>35443</v>
          </cell>
          <cell r="I772">
            <v>15827.860984855315</v>
          </cell>
          <cell r="J772">
            <v>12891.11321719692</v>
          </cell>
        </row>
        <row r="773">
          <cell r="D773">
            <v>35444</v>
          </cell>
          <cell r="I773">
            <v>16014.380533486536</v>
          </cell>
          <cell r="J773">
            <v>12970.761053023178</v>
          </cell>
        </row>
        <row r="774">
          <cell r="D774">
            <v>35445</v>
          </cell>
          <cell r="I774">
            <v>15982.65105541413</v>
          </cell>
          <cell r="J774">
            <v>13006.390661630558</v>
          </cell>
        </row>
        <row r="775">
          <cell r="D775">
            <v>35446</v>
          </cell>
          <cell r="I775">
            <v>16030.594530191862</v>
          </cell>
          <cell r="J775">
            <v>13029.731262954809</v>
          </cell>
        </row>
        <row r="776">
          <cell r="D776">
            <v>35447</v>
          </cell>
          <cell r="I776">
            <v>16159.934631219756</v>
          </cell>
          <cell r="J776">
            <v>13078.891613000158</v>
          </cell>
        </row>
        <row r="777">
          <cell r="D777">
            <v>35450</v>
          </cell>
          <cell r="I777">
            <v>16169.767855902212</v>
          </cell>
          <cell r="J777">
            <v>13087.395650447712</v>
          </cell>
        </row>
        <row r="778">
          <cell r="D778">
            <v>35451</v>
          </cell>
          <cell r="I778">
            <v>16288.703453700071</v>
          </cell>
          <cell r="J778">
            <v>13054.485086633478</v>
          </cell>
        </row>
        <row r="779">
          <cell r="D779">
            <v>35452</v>
          </cell>
          <cell r="I779">
            <v>16360.873993660714</v>
          </cell>
          <cell r="J779">
            <v>13047.796163743771</v>
          </cell>
        </row>
        <row r="780">
          <cell r="D780">
            <v>35453</v>
          </cell>
          <cell r="I780">
            <v>16187.141563005855</v>
          </cell>
          <cell r="J780">
            <v>13080.014324929951</v>
          </cell>
        </row>
        <row r="781">
          <cell r="D781">
            <v>35454</v>
          </cell>
          <cell r="I781">
            <v>16042.858635876883</v>
          </cell>
          <cell r="J781">
            <v>13012.85396663702</v>
          </cell>
        </row>
        <row r="782">
          <cell r="D782">
            <v>35457</v>
          </cell>
          <cell r="I782">
            <v>15929.753689330551</v>
          </cell>
          <cell r="J782">
            <v>12942.90817288285</v>
          </cell>
        </row>
        <row r="783">
          <cell r="D783">
            <v>35458</v>
          </cell>
          <cell r="I783">
            <v>15929.203733548418</v>
          </cell>
          <cell r="J783">
            <v>12897.446697696238</v>
          </cell>
        </row>
        <row r="784">
          <cell r="D784">
            <v>35459</v>
          </cell>
          <cell r="I784">
            <v>16084.482963711482</v>
          </cell>
          <cell r="J784">
            <v>12895.542081894502</v>
          </cell>
        </row>
        <row r="785">
          <cell r="D785">
            <v>35460</v>
          </cell>
          <cell r="I785">
            <v>16321.126176960321</v>
          </cell>
          <cell r="J785">
            <v>12937.447832172405</v>
          </cell>
        </row>
        <row r="786">
          <cell r="D786">
            <v>35461</v>
          </cell>
          <cell r="I786">
            <v>16360.383002504634</v>
          </cell>
          <cell r="J786">
            <v>13049.031558457149</v>
          </cell>
        </row>
        <row r="787">
          <cell r="D787">
            <v>35464</v>
          </cell>
          <cell r="I787">
            <v>16378.862011824525</v>
          </cell>
          <cell r="J787">
            <v>13125.93055253839</v>
          </cell>
        </row>
        <row r="788">
          <cell r="D788">
            <v>35465</v>
          </cell>
          <cell r="I788">
            <v>16431.963681686841</v>
          </cell>
          <cell r="J788">
            <v>13120.231197537922</v>
          </cell>
        </row>
        <row r="789">
          <cell r="D789">
            <v>35466</v>
          </cell>
          <cell r="I789">
            <v>16211.541837810659</v>
          </cell>
          <cell r="J789">
            <v>13129.893413094023</v>
          </cell>
        </row>
        <row r="790">
          <cell r="D790">
            <v>35467</v>
          </cell>
          <cell r="I790">
            <v>16250.796938707674</v>
          </cell>
          <cell r="J790">
            <v>13071.102852210128</v>
          </cell>
        </row>
        <row r="791">
          <cell r="D791">
            <v>35468</v>
          </cell>
          <cell r="I791">
            <v>16444.10991474921</v>
          </cell>
          <cell r="J791">
            <v>13084.228200559086</v>
          </cell>
        </row>
        <row r="792">
          <cell r="D792">
            <v>35471</v>
          </cell>
          <cell r="I792">
            <v>16362.187131326176</v>
          </cell>
          <cell r="J792">
            <v>13115.641773080912</v>
          </cell>
        </row>
        <row r="793">
          <cell r="D793">
            <v>35472</v>
          </cell>
          <cell r="I793">
            <v>16442.974493747166</v>
          </cell>
          <cell r="J793">
            <v>13150.806899327694</v>
          </cell>
        </row>
        <row r="794">
          <cell r="D794">
            <v>35473</v>
          </cell>
          <cell r="I794">
            <v>16714.148608629665</v>
          </cell>
          <cell r="J794">
            <v>13158.396637926109</v>
          </cell>
        </row>
        <row r="795">
          <cell r="D795">
            <v>35474</v>
          </cell>
          <cell r="I795">
            <v>16900.495881310548</v>
          </cell>
          <cell r="J795">
            <v>13244.626990220935</v>
          </cell>
        </row>
        <row r="796">
          <cell r="D796">
            <v>35475</v>
          </cell>
          <cell r="I796">
            <v>16834.144993121728</v>
          </cell>
          <cell r="J796">
            <v>13309.09770642872</v>
          </cell>
        </row>
        <row r="797">
          <cell r="D797">
            <v>35479</v>
          </cell>
          <cell r="I797">
            <v>16994.515339376947</v>
          </cell>
          <cell r="J797">
            <v>13297.753386312408</v>
          </cell>
        </row>
        <row r="798">
          <cell r="D798">
            <v>35480</v>
          </cell>
          <cell r="I798">
            <v>16917.782119390802</v>
          </cell>
          <cell r="J798">
            <v>13310.890215042929</v>
          </cell>
        </row>
        <row r="799">
          <cell r="D799">
            <v>35481</v>
          </cell>
          <cell r="I799">
            <v>16719.9162239697</v>
          </cell>
          <cell r="J799">
            <v>13284.417866555128</v>
          </cell>
        </row>
        <row r="800">
          <cell r="D800">
            <v>35482</v>
          </cell>
          <cell r="I800">
            <v>16700.303687745858</v>
          </cell>
          <cell r="J800">
            <v>13273.093242862678</v>
          </cell>
        </row>
        <row r="801">
          <cell r="D801">
            <v>35485</v>
          </cell>
          <cell r="I801">
            <v>16871.038917548976</v>
          </cell>
          <cell r="J801">
            <v>13271.993531120394</v>
          </cell>
        </row>
        <row r="802">
          <cell r="D802">
            <v>35486</v>
          </cell>
          <cell r="I802">
            <v>16910.254813230677</v>
          </cell>
          <cell r="J802">
            <v>13333.285151475562</v>
          </cell>
        </row>
        <row r="803">
          <cell r="D803">
            <v>35487</v>
          </cell>
          <cell r="I803">
            <v>16776.437647496099</v>
          </cell>
          <cell r="J803">
            <v>13328.904573767466</v>
          </cell>
        </row>
        <row r="804">
          <cell r="D804">
            <v>35488</v>
          </cell>
          <cell r="I804">
            <v>16566.499038995913</v>
          </cell>
          <cell r="J804">
            <v>13268.06336915153</v>
          </cell>
        </row>
        <row r="805">
          <cell r="D805">
            <v>35489</v>
          </cell>
          <cell r="I805">
            <v>16475.957601641196</v>
          </cell>
          <cell r="J805">
            <v>13252.629659851207</v>
          </cell>
        </row>
        <row r="806">
          <cell r="D806">
            <v>35492</v>
          </cell>
          <cell r="I806">
            <v>16568.815409683313</v>
          </cell>
          <cell r="J806">
            <v>13193.254356455906</v>
          </cell>
        </row>
        <row r="807">
          <cell r="D807">
            <v>35493</v>
          </cell>
          <cell r="I807">
            <v>16480.010167093053</v>
          </cell>
          <cell r="J807">
            <v>13181.785526239844</v>
          </cell>
        </row>
        <row r="808">
          <cell r="D808">
            <v>35494</v>
          </cell>
          <cell r="I808">
            <v>16704.341626047226</v>
          </cell>
          <cell r="J808">
            <v>13189.491424852795</v>
          </cell>
        </row>
        <row r="809">
          <cell r="D809">
            <v>35495</v>
          </cell>
          <cell r="I809">
            <v>16639.756991487779</v>
          </cell>
          <cell r="J809">
            <v>13220.57261036588</v>
          </cell>
        </row>
        <row r="810">
          <cell r="D810">
            <v>35496</v>
          </cell>
          <cell r="I810">
            <v>16765.464076902248</v>
          </cell>
          <cell r="J810">
            <v>13219.835855302194</v>
          </cell>
        </row>
        <row r="811">
          <cell r="D811">
            <v>35499</v>
          </cell>
          <cell r="I811">
            <v>16941.327421075621</v>
          </cell>
          <cell r="J811">
            <v>13255.709729527976</v>
          </cell>
        </row>
        <row r="812">
          <cell r="D812">
            <v>35500</v>
          </cell>
          <cell r="I812">
            <v>16909.606755353561</v>
          </cell>
          <cell r="J812">
            <v>13322.616510162239</v>
          </cell>
        </row>
        <row r="813">
          <cell r="D813">
            <v>35501</v>
          </cell>
          <cell r="I813">
            <v>16765.457365675145</v>
          </cell>
          <cell r="J813">
            <v>13326.373330985331</v>
          </cell>
        </row>
        <row r="814">
          <cell r="D814">
            <v>35502</v>
          </cell>
          <cell r="I814">
            <v>16491.594511609921</v>
          </cell>
          <cell r="J814">
            <v>13219.53762558255</v>
          </cell>
        </row>
        <row r="815">
          <cell r="D815">
            <v>35503</v>
          </cell>
          <cell r="I815">
            <v>16548.101469260364</v>
          </cell>
          <cell r="J815">
            <v>13116.162096143582</v>
          </cell>
        </row>
        <row r="816">
          <cell r="D816">
            <v>35506</v>
          </cell>
          <cell r="I816">
            <v>16587.309255827593</v>
          </cell>
          <cell r="J816">
            <v>13139.78063939781</v>
          </cell>
        </row>
        <row r="817">
          <cell r="D817">
            <v>35507</v>
          </cell>
          <cell r="I817">
            <v>16470.862370785679</v>
          </cell>
          <cell r="J817">
            <v>13118.07758519132</v>
          </cell>
        </row>
        <row r="818">
          <cell r="D818">
            <v>35508</v>
          </cell>
          <cell r="I818">
            <v>16404.576307359592</v>
          </cell>
          <cell r="J818">
            <v>13094.315198117845</v>
          </cell>
        </row>
        <row r="819">
          <cell r="D819">
            <v>35509</v>
          </cell>
          <cell r="I819">
            <v>16340.024156301461</v>
          </cell>
          <cell r="J819">
            <v>13083.926627651408</v>
          </cell>
        </row>
        <row r="820">
          <cell r="D820">
            <v>35510</v>
          </cell>
          <cell r="I820">
            <v>16360.211469362579</v>
          </cell>
          <cell r="J820">
            <v>13009.278324527893</v>
          </cell>
        </row>
        <row r="821">
          <cell r="D821">
            <v>35513</v>
          </cell>
          <cell r="I821">
            <v>16489.338636493456</v>
          </cell>
          <cell r="J821">
            <v>13068.117164516392</v>
          </cell>
        </row>
        <row r="822">
          <cell r="D822">
            <v>35514</v>
          </cell>
          <cell r="I822">
            <v>16468.019355033754</v>
          </cell>
          <cell r="J822">
            <v>13061.414380012133</v>
          </cell>
        </row>
        <row r="823">
          <cell r="D823">
            <v>35515</v>
          </cell>
          <cell r="I823">
            <v>16489.929213121992</v>
          </cell>
          <cell r="J823">
            <v>13081.303376234355</v>
          </cell>
        </row>
        <row r="824">
          <cell r="D824">
            <v>35516</v>
          </cell>
          <cell r="I824">
            <v>16195.421785805564</v>
          </cell>
          <cell r="J824">
            <v>13091.447349917536</v>
          </cell>
        </row>
        <row r="825">
          <cell r="D825">
            <v>35520</v>
          </cell>
          <cell r="I825">
            <v>15881.91600038943</v>
          </cell>
          <cell r="J825">
            <v>13127.789538554349</v>
          </cell>
        </row>
        <row r="826">
          <cell r="D826">
            <v>35521</v>
          </cell>
          <cell r="I826">
            <v>15902.114810451447</v>
          </cell>
          <cell r="J826">
            <v>12979.760118846558</v>
          </cell>
        </row>
        <row r="827">
          <cell r="D827">
            <v>35522</v>
          </cell>
          <cell r="I827">
            <v>15744.2389500134</v>
          </cell>
          <cell r="J827">
            <v>12934.140701679822</v>
          </cell>
        </row>
        <row r="828">
          <cell r="D828">
            <v>35523</v>
          </cell>
          <cell r="I828">
            <v>15731.593754825308</v>
          </cell>
          <cell r="J828">
            <v>12895.037859751579</v>
          </cell>
        </row>
        <row r="829">
          <cell r="D829">
            <v>35524</v>
          </cell>
          <cell r="I829">
            <v>15871.079112162619</v>
          </cell>
          <cell r="J829">
            <v>12863.68231204288</v>
          </cell>
        </row>
        <row r="830">
          <cell r="D830">
            <v>35527</v>
          </cell>
          <cell r="I830">
            <v>15950.050802915186</v>
          </cell>
          <cell r="J830">
            <v>12893.126738925952</v>
          </cell>
        </row>
        <row r="831">
          <cell r="D831">
            <v>35528</v>
          </cell>
          <cell r="I831">
            <v>16022.102523523294</v>
          </cell>
          <cell r="J831">
            <v>12882.797478507664</v>
          </cell>
        </row>
        <row r="832">
          <cell r="D832">
            <v>35529</v>
          </cell>
          <cell r="I832">
            <v>15935.1209485899</v>
          </cell>
          <cell r="J832">
            <v>12910.488734430102</v>
          </cell>
        </row>
        <row r="833">
          <cell r="D833">
            <v>35530</v>
          </cell>
          <cell r="I833">
            <v>15887.901074825735</v>
          </cell>
          <cell r="J833">
            <v>12875.208962065253</v>
          </cell>
        </row>
        <row r="834">
          <cell r="D834">
            <v>35531</v>
          </cell>
          <cell r="I834">
            <v>15546.848156672802</v>
          </cell>
          <cell r="J834">
            <v>12824.11184168794</v>
          </cell>
        </row>
        <row r="835">
          <cell r="D835">
            <v>35534</v>
          </cell>
          <cell r="I835">
            <v>15613.718543996009</v>
          </cell>
          <cell r="J835">
            <v>12720.029322597646</v>
          </cell>
        </row>
        <row r="836">
          <cell r="D836">
            <v>35535</v>
          </cell>
          <cell r="I836">
            <v>15779.099022996155</v>
          </cell>
          <cell r="J836">
            <v>12739.407142215037</v>
          </cell>
        </row>
        <row r="837">
          <cell r="D837">
            <v>35536</v>
          </cell>
          <cell r="I837">
            <v>15915.087545803974</v>
          </cell>
          <cell r="J837">
            <v>12833.689980795836</v>
          </cell>
        </row>
        <row r="838">
          <cell r="D838">
            <v>35537</v>
          </cell>
          <cell r="I838">
            <v>15886.886733476142</v>
          </cell>
          <cell r="J838">
            <v>12915.793782479244</v>
          </cell>
        </row>
        <row r="839">
          <cell r="D839">
            <v>35538</v>
          </cell>
          <cell r="I839">
            <v>15960.648725321731</v>
          </cell>
          <cell r="J839">
            <v>12930.11460440707</v>
          </cell>
        </row>
        <row r="840">
          <cell r="D840">
            <v>35541</v>
          </cell>
          <cell r="I840">
            <v>15892.702152872474</v>
          </cell>
          <cell r="J840">
            <v>12974.95341870664</v>
          </cell>
        </row>
        <row r="841">
          <cell r="D841">
            <v>35542</v>
          </cell>
          <cell r="I841">
            <v>16040.764152030353</v>
          </cell>
          <cell r="J841">
            <v>12989.230787074863</v>
          </cell>
        </row>
        <row r="842">
          <cell r="D842">
            <v>35543</v>
          </cell>
          <cell r="I842">
            <v>16045.394279768721</v>
          </cell>
          <cell r="J842">
            <v>13036.831563555515</v>
          </cell>
        </row>
        <row r="843">
          <cell r="D843">
            <v>35544</v>
          </cell>
          <cell r="I843">
            <v>16005.098347093277</v>
          </cell>
          <cell r="J843">
            <v>13061.465111313621</v>
          </cell>
        </row>
        <row r="844">
          <cell r="D844">
            <v>35545</v>
          </cell>
          <cell r="I844">
            <v>15925.064571950315</v>
          </cell>
          <cell r="J844">
            <v>13040.673004883358</v>
          </cell>
        </row>
        <row r="845">
          <cell r="D845">
            <v>35548</v>
          </cell>
          <cell r="I845">
            <v>15974.620764013644</v>
          </cell>
          <cell r="J845">
            <v>12988.645382233753</v>
          </cell>
        </row>
        <row r="846">
          <cell r="D846">
            <v>35549</v>
          </cell>
          <cell r="I846">
            <v>16172.758572234416</v>
          </cell>
          <cell r="J846">
            <v>13052.947969199751</v>
          </cell>
        </row>
        <row r="847">
          <cell r="D847">
            <v>35550</v>
          </cell>
          <cell r="I847">
            <v>16298.32044660841</v>
          </cell>
          <cell r="J847">
            <v>13221.01978542048</v>
          </cell>
        </row>
        <row r="848">
          <cell r="D848">
            <v>35551</v>
          </cell>
          <cell r="I848">
            <v>16308.123456839034</v>
          </cell>
          <cell r="J848">
            <v>13307.158341972077</v>
          </cell>
        </row>
        <row r="849">
          <cell r="D849">
            <v>35552</v>
          </cell>
          <cell r="I849">
            <v>16475.133317031945</v>
          </cell>
          <cell r="J849">
            <v>13325.104819786678</v>
          </cell>
        </row>
        <row r="850">
          <cell r="D850">
            <v>35555</v>
          </cell>
          <cell r="I850">
            <v>16654.224159905691</v>
          </cell>
          <cell r="J850">
            <v>13408.15080124588</v>
          </cell>
        </row>
        <row r="851">
          <cell r="D851">
            <v>35556</v>
          </cell>
          <cell r="I851">
            <v>16681.288191352549</v>
          </cell>
          <cell r="J851">
            <v>13503.072992999272</v>
          </cell>
        </row>
        <row r="852">
          <cell r="D852">
            <v>35557</v>
          </cell>
          <cell r="I852">
            <v>16554.613704464729</v>
          </cell>
          <cell r="J852">
            <v>13572.900411088345</v>
          </cell>
        </row>
        <row r="853">
          <cell r="D853">
            <v>35558</v>
          </cell>
          <cell r="I853">
            <v>16617.95293438416</v>
          </cell>
          <cell r="J853">
            <v>13520.774519211132</v>
          </cell>
        </row>
        <row r="854">
          <cell r="D854">
            <v>35559</v>
          </cell>
          <cell r="I854">
            <v>16700.287621883741</v>
          </cell>
          <cell r="J854">
            <v>13578.607887512584</v>
          </cell>
        </row>
        <row r="855">
          <cell r="D855">
            <v>35562</v>
          </cell>
          <cell r="I855">
            <v>16849.977381751778</v>
          </cell>
          <cell r="J855">
            <v>13636.475247520706</v>
          </cell>
        </row>
        <row r="856">
          <cell r="D856">
            <v>35563</v>
          </cell>
          <cell r="I856">
            <v>16797.581457751297</v>
          </cell>
          <cell r="J856">
            <v>13747.58082695224</v>
          </cell>
        </row>
        <row r="857">
          <cell r="D857">
            <v>35564</v>
          </cell>
          <cell r="I857">
            <v>16809.091102240181</v>
          </cell>
          <cell r="J857">
            <v>13745.731996658436</v>
          </cell>
        </row>
        <row r="858">
          <cell r="D858">
            <v>35565</v>
          </cell>
          <cell r="I858">
            <v>16856.867364036993</v>
          </cell>
          <cell r="J858">
            <v>13789.957430571716</v>
          </cell>
        </row>
        <row r="859">
          <cell r="D859">
            <v>35566</v>
          </cell>
          <cell r="I859">
            <v>16735.398123278916</v>
          </cell>
          <cell r="J859">
            <v>13809.487656985262</v>
          </cell>
        </row>
        <row r="860">
          <cell r="D860">
            <v>35569</v>
          </cell>
          <cell r="I860">
            <v>16758.996968350752</v>
          </cell>
          <cell r="J860">
            <v>13793.819490854079</v>
          </cell>
        </row>
        <row r="861">
          <cell r="D861">
            <v>35570</v>
          </cell>
          <cell r="I861">
            <v>16898.29254719141</v>
          </cell>
          <cell r="J861">
            <v>13788.285363460496</v>
          </cell>
        </row>
        <row r="862">
          <cell r="D862">
            <v>35571</v>
          </cell>
          <cell r="I862">
            <v>16892.528806564122</v>
          </cell>
          <cell r="J862">
            <v>13831.808956547426</v>
          </cell>
        </row>
        <row r="863">
          <cell r="D863">
            <v>35572</v>
          </cell>
          <cell r="I863">
            <v>16836.69048364845</v>
          </cell>
          <cell r="J863">
            <v>13824.454873281242</v>
          </cell>
        </row>
        <row r="864">
          <cell r="D864">
            <v>35573</v>
          </cell>
          <cell r="I864">
            <v>16991.50888299034</v>
          </cell>
          <cell r="J864">
            <v>13776.636363794794</v>
          </cell>
        </row>
        <row r="865">
          <cell r="D865">
            <v>35577</v>
          </cell>
          <cell r="I865">
            <v>17039.267180298411</v>
          </cell>
          <cell r="J865">
            <v>13852.277436067794</v>
          </cell>
        </row>
        <row r="866">
          <cell r="D866">
            <v>35578</v>
          </cell>
          <cell r="I866">
            <v>17023.140019830891</v>
          </cell>
          <cell r="J866">
            <v>13833.019056573959</v>
          </cell>
        </row>
        <row r="867">
          <cell r="D867">
            <v>35579</v>
          </cell>
          <cell r="I867">
            <v>16988.022620406762</v>
          </cell>
          <cell r="J867">
            <v>13847.769848753798</v>
          </cell>
        </row>
        <row r="868">
          <cell r="D868">
            <v>35580</v>
          </cell>
          <cell r="I868">
            <v>17047.861006356357</v>
          </cell>
          <cell r="J868">
            <v>13877.145622008946</v>
          </cell>
        </row>
        <row r="869">
          <cell r="D869">
            <v>35583</v>
          </cell>
          <cell r="I869">
            <v>17076.620665666193</v>
          </cell>
          <cell r="J869">
            <v>13833.673162352257</v>
          </cell>
        </row>
        <row r="870">
          <cell r="D870">
            <v>35584</v>
          </cell>
          <cell r="I870">
            <v>17062.220666281119</v>
          </cell>
          <cell r="J870">
            <v>13833.673162352257</v>
          </cell>
        </row>
        <row r="871">
          <cell r="D871">
            <v>35585</v>
          </cell>
          <cell r="I871">
            <v>16987.403012792434</v>
          </cell>
          <cell r="J871">
            <v>13863.310130057684</v>
          </cell>
        </row>
        <row r="872">
          <cell r="D872">
            <v>35586</v>
          </cell>
          <cell r="I872">
            <v>17048.95926302209</v>
          </cell>
          <cell r="J872">
            <v>13850.362412227831</v>
          </cell>
        </row>
        <row r="873">
          <cell r="D873">
            <v>35587</v>
          </cell>
          <cell r="I873">
            <v>17286.576234295051</v>
          </cell>
          <cell r="J873">
            <v>13906.377858955062</v>
          </cell>
        </row>
        <row r="874">
          <cell r="D874">
            <v>35590</v>
          </cell>
          <cell r="I874">
            <v>17382.639272986133</v>
          </cell>
          <cell r="J874">
            <v>13978.76436921341</v>
          </cell>
        </row>
        <row r="875">
          <cell r="D875">
            <v>35591</v>
          </cell>
          <cell r="I875">
            <v>17406.203287720433</v>
          </cell>
          <cell r="J875">
            <v>14053.37919314729</v>
          </cell>
        </row>
        <row r="876">
          <cell r="D876">
            <v>35592</v>
          </cell>
          <cell r="I876">
            <v>17490.173897310116</v>
          </cell>
          <cell r="J876">
            <v>14070.819698376172</v>
          </cell>
        </row>
        <row r="877">
          <cell r="D877">
            <v>35593</v>
          </cell>
          <cell r="I877">
            <v>17705.306377077843</v>
          </cell>
          <cell r="J877">
            <v>14134.225695927775</v>
          </cell>
        </row>
        <row r="878">
          <cell r="D878">
            <v>35594</v>
          </cell>
          <cell r="I878">
            <v>17846.213313594391</v>
          </cell>
          <cell r="J878">
            <v>14206.769619879458</v>
          </cell>
        </row>
        <row r="879">
          <cell r="D879">
            <v>35597</v>
          </cell>
          <cell r="I879">
            <v>17888.741506561943</v>
          </cell>
          <cell r="J879">
            <v>14260.771513338155</v>
          </cell>
        </row>
        <row r="880">
          <cell r="D880">
            <v>35598</v>
          </cell>
          <cell r="I880">
            <v>17882.94677989879</v>
          </cell>
          <cell r="J880">
            <v>14299.11673681699</v>
          </cell>
        </row>
        <row r="881">
          <cell r="D881">
            <v>35599</v>
          </cell>
          <cell r="I881">
            <v>17808.12629377866</v>
          </cell>
          <cell r="J881">
            <v>14268.130761199065</v>
          </cell>
        </row>
        <row r="882">
          <cell r="D882">
            <v>35600</v>
          </cell>
          <cell r="I882">
            <v>17969.717290931618</v>
          </cell>
          <cell r="J882">
            <v>14245.313920744049</v>
          </cell>
        </row>
        <row r="883">
          <cell r="D883">
            <v>35601</v>
          </cell>
          <cell r="I883">
            <v>17996.705461383244</v>
          </cell>
          <cell r="J883">
            <v>14314.906535067657</v>
          </cell>
        </row>
        <row r="884">
          <cell r="D884">
            <v>35604</v>
          </cell>
          <cell r="I884">
            <v>17694.126001226618</v>
          </cell>
          <cell r="J884">
            <v>14302.838485705202</v>
          </cell>
        </row>
        <row r="885">
          <cell r="D885">
            <v>35605</v>
          </cell>
          <cell r="I885">
            <v>17981.65935903697</v>
          </cell>
          <cell r="J885">
            <v>14213.540655882887</v>
          </cell>
        </row>
        <row r="886">
          <cell r="D886">
            <v>35606</v>
          </cell>
          <cell r="I886">
            <v>17891.320056009936</v>
          </cell>
          <cell r="J886">
            <v>14292.072781550518</v>
          </cell>
        </row>
        <row r="887">
          <cell r="D887">
            <v>35607</v>
          </cell>
          <cell r="I887">
            <v>17814.789353209897</v>
          </cell>
          <cell r="J887">
            <v>14318.204377174607</v>
          </cell>
        </row>
        <row r="888">
          <cell r="D888">
            <v>35608</v>
          </cell>
          <cell r="I888">
            <v>17864.206169604156</v>
          </cell>
          <cell r="J888">
            <v>14318.563241601811</v>
          </cell>
        </row>
        <row r="889">
          <cell r="D889">
            <v>35611</v>
          </cell>
          <cell r="I889">
            <v>17818.734831334648</v>
          </cell>
          <cell r="J889">
            <v>14307.092455936141</v>
          </cell>
        </row>
        <row r="890">
          <cell r="D890">
            <v>35612</v>
          </cell>
          <cell r="I890">
            <v>17944.053211186027</v>
          </cell>
          <cell r="J890">
            <v>14310.320311870881</v>
          </cell>
        </row>
        <row r="891">
          <cell r="D891">
            <v>35613</v>
          </cell>
          <cell r="I891">
            <v>18178.041600740497</v>
          </cell>
          <cell r="J891">
            <v>14351.437550749544</v>
          </cell>
        </row>
        <row r="892">
          <cell r="D892">
            <v>35614</v>
          </cell>
          <cell r="I892">
            <v>18406.838919487778</v>
          </cell>
          <cell r="J892">
            <v>14452.496014332444</v>
          </cell>
        </row>
        <row r="893">
          <cell r="D893">
            <v>35618</v>
          </cell>
          <cell r="I893">
            <v>18326.856187270267</v>
          </cell>
          <cell r="J893">
            <v>14556.42270458977</v>
          </cell>
        </row>
        <row r="894">
          <cell r="D894">
            <v>35619</v>
          </cell>
          <cell r="I894">
            <v>18445.240234558947</v>
          </cell>
          <cell r="J894">
            <v>14549.164154498723</v>
          </cell>
        </row>
        <row r="895">
          <cell r="D895">
            <v>35620</v>
          </cell>
          <cell r="I895">
            <v>18246.248971630983</v>
          </cell>
          <cell r="J895">
            <v>14568.224197785281</v>
          </cell>
        </row>
        <row r="896">
          <cell r="D896">
            <v>35621</v>
          </cell>
          <cell r="I896">
            <v>18352.554237394947</v>
          </cell>
          <cell r="J896">
            <v>14520.162203283297</v>
          </cell>
        </row>
        <row r="897">
          <cell r="D897">
            <v>35622</v>
          </cell>
          <cell r="I897">
            <v>18389.8640818362</v>
          </cell>
          <cell r="J897">
            <v>14552.299583900041</v>
          </cell>
        </row>
        <row r="898">
          <cell r="D898">
            <v>35625</v>
          </cell>
          <cell r="I898">
            <v>18399.577049292871</v>
          </cell>
          <cell r="J898">
            <v>14561.060731431358</v>
          </cell>
        </row>
        <row r="899">
          <cell r="D899">
            <v>35626</v>
          </cell>
          <cell r="I899">
            <v>18474.823482015538</v>
          </cell>
          <cell r="J899">
            <v>14590.089120640861</v>
          </cell>
        </row>
        <row r="900">
          <cell r="D900">
            <v>35627</v>
          </cell>
          <cell r="I900">
            <v>18681.128516869972</v>
          </cell>
          <cell r="J900">
            <v>14618.161988861937</v>
          </cell>
        </row>
        <row r="901">
          <cell r="D901">
            <v>35628</v>
          </cell>
          <cell r="I901">
            <v>18587.362467275401</v>
          </cell>
          <cell r="J901">
            <v>14727.049599577151</v>
          </cell>
        </row>
        <row r="902">
          <cell r="D902">
            <v>35629</v>
          </cell>
          <cell r="I902">
            <v>18278.052249568071</v>
          </cell>
          <cell r="J902">
            <v>14699.397681308288</v>
          </cell>
        </row>
        <row r="903">
          <cell r="D903">
            <v>35632</v>
          </cell>
          <cell r="I903">
            <v>18225.690885018361</v>
          </cell>
          <cell r="J903">
            <v>14567.04226254099</v>
          </cell>
        </row>
        <row r="904">
          <cell r="D904">
            <v>35633</v>
          </cell>
          <cell r="I904">
            <v>18607.852901868748</v>
          </cell>
          <cell r="J904">
            <v>14547.406788783292</v>
          </cell>
        </row>
        <row r="905">
          <cell r="D905">
            <v>35634</v>
          </cell>
          <cell r="I905">
            <v>18677.903776351759</v>
          </cell>
          <cell r="J905">
            <v>14666.849616849762</v>
          </cell>
        </row>
        <row r="906">
          <cell r="D906">
            <v>35635</v>
          </cell>
          <cell r="I906">
            <v>18744.501466555041</v>
          </cell>
          <cell r="J906">
            <v>14717.633431621756</v>
          </cell>
        </row>
        <row r="907">
          <cell r="D907">
            <v>35636</v>
          </cell>
          <cell r="I907">
            <v>18719.716823870349</v>
          </cell>
          <cell r="J907">
            <v>14701.776414790862</v>
          </cell>
        </row>
        <row r="908">
          <cell r="D908">
            <v>35639</v>
          </cell>
          <cell r="I908">
            <v>18696.65791957446</v>
          </cell>
          <cell r="J908">
            <v>14694.140589083774</v>
          </cell>
        </row>
        <row r="909">
          <cell r="D909">
            <v>35640</v>
          </cell>
          <cell r="I909">
            <v>18809.795696766298</v>
          </cell>
          <cell r="J909">
            <v>14684.618779540355</v>
          </cell>
        </row>
        <row r="910">
          <cell r="D910">
            <v>35641</v>
          </cell>
          <cell r="I910">
            <v>18990.15891733774</v>
          </cell>
          <cell r="J910">
            <v>14723.147586620767</v>
          </cell>
        </row>
        <row r="911">
          <cell r="D911">
            <v>35642</v>
          </cell>
          <cell r="I911">
            <v>19030.876199953196</v>
          </cell>
          <cell r="J911">
            <v>14816.88474437303</v>
          </cell>
        </row>
        <row r="912">
          <cell r="D912">
            <v>35643</v>
          </cell>
          <cell r="I912">
            <v>18881.971414108561</v>
          </cell>
          <cell r="J912">
            <v>14783.511204209794</v>
          </cell>
        </row>
        <row r="913">
          <cell r="D913">
            <v>35646</v>
          </cell>
          <cell r="I913">
            <v>18920.965815739335</v>
          </cell>
          <cell r="J913">
            <v>14699.490028992937</v>
          </cell>
        </row>
        <row r="914">
          <cell r="D914">
            <v>35647</v>
          </cell>
          <cell r="I914">
            <v>18942.720586417512</v>
          </cell>
          <cell r="J914">
            <v>14656.865280395356</v>
          </cell>
        </row>
        <row r="915">
          <cell r="D915">
            <v>35648</v>
          </cell>
          <cell r="I915">
            <v>19110.982591291617</v>
          </cell>
          <cell r="J915">
            <v>14638.691860038101</v>
          </cell>
        </row>
        <row r="916">
          <cell r="D916">
            <v>35649</v>
          </cell>
          <cell r="I916">
            <v>18937.965460766263</v>
          </cell>
          <cell r="J916">
            <v>14721.449428450078</v>
          </cell>
        </row>
        <row r="917">
          <cell r="D917">
            <v>35650</v>
          </cell>
          <cell r="I917">
            <v>18608.120586802528</v>
          </cell>
          <cell r="J917">
            <v>14663.946814987736</v>
          </cell>
        </row>
        <row r="918">
          <cell r="D918">
            <v>35653</v>
          </cell>
          <cell r="I918">
            <v>18638.500315167457</v>
          </cell>
          <cell r="J918">
            <v>14601.540627781174</v>
          </cell>
        </row>
        <row r="919">
          <cell r="D919">
            <v>35654</v>
          </cell>
          <cell r="I919">
            <v>18443.113381679788</v>
          </cell>
          <cell r="J919">
            <v>14551.654419572771</v>
          </cell>
        </row>
        <row r="920">
          <cell r="D920">
            <v>35655</v>
          </cell>
          <cell r="I920">
            <v>18370.096654956636</v>
          </cell>
          <cell r="J920">
            <v>14515.290437134696</v>
          </cell>
        </row>
        <row r="921">
          <cell r="D921">
            <v>35656</v>
          </cell>
          <cell r="I921">
            <v>18403.927921386923</v>
          </cell>
          <cell r="J921">
            <v>14507.67661812056</v>
          </cell>
        </row>
        <row r="922">
          <cell r="D922">
            <v>35657</v>
          </cell>
          <cell r="I922">
            <v>17941.471135425356</v>
          </cell>
          <cell r="J922">
            <v>14493.059309031009</v>
          </cell>
        </row>
        <row r="923">
          <cell r="D923">
            <v>35660</v>
          </cell>
          <cell r="I923">
            <v>18111.44389445518</v>
          </cell>
          <cell r="J923">
            <v>14406.354066337357</v>
          </cell>
        </row>
        <row r="924">
          <cell r="D924">
            <v>35661</v>
          </cell>
          <cell r="I924">
            <v>18336.543968066202</v>
          </cell>
          <cell r="J924">
            <v>14398.080716749244</v>
          </cell>
        </row>
        <row r="925">
          <cell r="D925">
            <v>35662</v>
          </cell>
          <cell r="I925">
            <v>18587.474106144131</v>
          </cell>
          <cell r="J925">
            <v>14457.90147629586</v>
          </cell>
        </row>
        <row r="926">
          <cell r="D926">
            <v>35663</v>
          </cell>
          <cell r="I926">
            <v>18347.338615532601</v>
          </cell>
          <cell r="J926">
            <v>14531.985372006906</v>
          </cell>
        </row>
        <row r="927">
          <cell r="D927">
            <v>35664</v>
          </cell>
          <cell r="I927">
            <v>18293.294781659642</v>
          </cell>
          <cell r="J927">
            <v>14466.080562174104</v>
          </cell>
        </row>
        <row r="928">
          <cell r="D928">
            <v>35667</v>
          </cell>
          <cell r="I928">
            <v>18227.194664456783</v>
          </cell>
          <cell r="J928">
            <v>14375.51999288343</v>
          </cell>
        </row>
        <row r="929">
          <cell r="D929">
            <v>35668</v>
          </cell>
          <cell r="I929">
            <v>18095.632802987944</v>
          </cell>
          <cell r="J929">
            <v>14356.408074988154</v>
          </cell>
        </row>
        <row r="930">
          <cell r="D930">
            <v>35669</v>
          </cell>
          <cell r="I930">
            <v>18103.621759404843</v>
          </cell>
          <cell r="J930">
            <v>14321.545349561184</v>
          </cell>
        </row>
        <row r="931">
          <cell r="D931">
            <v>35670</v>
          </cell>
          <cell r="I931">
            <v>17863.544529173712</v>
          </cell>
          <cell r="J931">
            <v>14307.803411680819</v>
          </cell>
        </row>
        <row r="932">
          <cell r="D932">
            <v>35671</v>
          </cell>
          <cell r="I932">
            <v>17725.11840343248</v>
          </cell>
          <cell r="J932">
            <v>14250.541421023501</v>
          </cell>
        </row>
        <row r="933">
          <cell r="D933">
            <v>35675</v>
          </cell>
          <cell r="I933">
            <v>18177.539131497586</v>
          </cell>
          <cell r="J933">
            <v>14156.821184218235</v>
          </cell>
        </row>
        <row r="934">
          <cell r="D934">
            <v>35676</v>
          </cell>
          <cell r="I934">
            <v>18209.639067534223</v>
          </cell>
          <cell r="J934">
            <v>14316.102891752787</v>
          </cell>
        </row>
        <row r="935">
          <cell r="D935">
            <v>35677</v>
          </cell>
          <cell r="I935">
            <v>18257.23873039546</v>
          </cell>
          <cell r="J935">
            <v>14375.417560440526</v>
          </cell>
        </row>
        <row r="936">
          <cell r="D936">
            <v>35678</v>
          </cell>
          <cell r="I936">
            <v>18310.002232344446</v>
          </cell>
          <cell r="J936">
            <v>14378.180003599135</v>
          </cell>
        </row>
        <row r="937">
          <cell r="D937">
            <v>35681</v>
          </cell>
          <cell r="I937">
            <v>18385.152257106845</v>
          </cell>
          <cell r="J937">
            <v>14404.880146196356</v>
          </cell>
        </row>
        <row r="938">
          <cell r="D938">
            <v>35682</v>
          </cell>
          <cell r="I938">
            <v>18443.074456833954</v>
          </cell>
          <cell r="J938">
            <v>14416.834401007509</v>
          </cell>
        </row>
        <row r="939">
          <cell r="D939">
            <v>35683</v>
          </cell>
          <cell r="I939">
            <v>18166.885213846868</v>
          </cell>
          <cell r="J939">
            <v>14450.839259653221</v>
          </cell>
        </row>
        <row r="940">
          <cell r="D940">
            <v>35684</v>
          </cell>
          <cell r="I940">
            <v>18021.598022059276</v>
          </cell>
          <cell r="J940">
            <v>14337.943978623849</v>
          </cell>
        </row>
        <row r="941">
          <cell r="D941">
            <v>35685</v>
          </cell>
          <cell r="I941">
            <v>18222.459552436296</v>
          </cell>
          <cell r="J941">
            <v>14265.06457679147</v>
          </cell>
        </row>
        <row r="942">
          <cell r="D942">
            <v>35688</v>
          </cell>
          <cell r="I942">
            <v>18154.671501874207</v>
          </cell>
          <cell r="J942">
            <v>14320.386012375649</v>
          </cell>
        </row>
        <row r="943">
          <cell r="D943">
            <v>35689</v>
          </cell>
          <cell r="I943">
            <v>18560.428350492319</v>
          </cell>
          <cell r="J943">
            <v>14377.175848686618</v>
          </cell>
        </row>
        <row r="944">
          <cell r="D944">
            <v>35690</v>
          </cell>
          <cell r="I944">
            <v>18532.237072490432</v>
          </cell>
          <cell r="J944">
            <v>14504.224208761028</v>
          </cell>
        </row>
        <row r="945">
          <cell r="D945">
            <v>35691</v>
          </cell>
          <cell r="I945">
            <v>18597.027447340908</v>
          </cell>
          <cell r="J945">
            <v>14517.131879298331</v>
          </cell>
        </row>
        <row r="946">
          <cell r="D946">
            <v>35692</v>
          </cell>
          <cell r="I946">
            <v>18646.317246379236</v>
          </cell>
          <cell r="J946">
            <v>14552.146223033715</v>
          </cell>
        </row>
        <row r="947">
          <cell r="D947">
            <v>35695</v>
          </cell>
          <cell r="I947">
            <v>18712.820907300596</v>
          </cell>
          <cell r="J947">
            <v>14570.545316468355</v>
          </cell>
        </row>
        <row r="948">
          <cell r="D948">
            <v>35696</v>
          </cell>
          <cell r="I948">
            <v>18648.473114576234</v>
          </cell>
          <cell r="J948">
            <v>14613.746804426733</v>
          </cell>
        </row>
        <row r="949">
          <cell r="D949">
            <v>35697</v>
          </cell>
          <cell r="I949">
            <v>18525.595030227847</v>
          </cell>
          <cell r="J949">
            <v>14617.456197711988</v>
          </cell>
        </row>
        <row r="950">
          <cell r="D950">
            <v>35698</v>
          </cell>
          <cell r="I950">
            <v>18404.446985514696</v>
          </cell>
          <cell r="J950">
            <v>14636.688501916109</v>
          </cell>
        </row>
        <row r="951">
          <cell r="D951">
            <v>35699</v>
          </cell>
          <cell r="I951">
            <v>18536.366305134245</v>
          </cell>
          <cell r="J951">
            <v>14614.894992395559</v>
          </cell>
        </row>
        <row r="952">
          <cell r="D952">
            <v>35702</v>
          </cell>
          <cell r="I952">
            <v>18673.440819073934</v>
          </cell>
          <cell r="J952">
            <v>14645.167496992897</v>
          </cell>
        </row>
        <row r="953">
          <cell r="D953">
            <v>35703</v>
          </cell>
          <cell r="I953">
            <v>18567.79246358779</v>
          </cell>
          <cell r="J953">
            <v>14716.793447742548</v>
          </cell>
        </row>
        <row r="954">
          <cell r="D954">
            <v>35704</v>
          </cell>
          <cell r="I954">
            <v>18727.233447964223</v>
          </cell>
          <cell r="J954">
            <v>14735.355805449586</v>
          </cell>
        </row>
        <row r="955">
          <cell r="D955">
            <v>35705</v>
          </cell>
          <cell r="I955">
            <v>18817.813325459614</v>
          </cell>
          <cell r="J955">
            <v>14782.154130067673</v>
          </cell>
        </row>
        <row r="956">
          <cell r="D956">
            <v>35706</v>
          </cell>
          <cell r="I956">
            <v>18894.617390072086</v>
          </cell>
          <cell r="J956">
            <v>14802.299132490816</v>
          </cell>
        </row>
        <row r="957">
          <cell r="D957">
            <v>35709</v>
          </cell>
          <cell r="I957">
            <v>19029.934721902806</v>
          </cell>
          <cell r="J957">
            <v>14861.946125108276</v>
          </cell>
        </row>
        <row r="958">
          <cell r="D958">
            <v>35710</v>
          </cell>
          <cell r="I958">
            <v>19213.432842802977</v>
          </cell>
          <cell r="J958">
            <v>14910.541129440742</v>
          </cell>
        </row>
        <row r="959">
          <cell r="D959">
            <v>35711</v>
          </cell>
          <cell r="I959">
            <v>19044.109864204354</v>
          </cell>
          <cell r="J959">
            <v>14900.534778408506</v>
          </cell>
        </row>
        <row r="960">
          <cell r="D960">
            <v>35712</v>
          </cell>
          <cell r="I960">
            <v>18984.93985189782</v>
          </cell>
          <cell r="J960">
            <v>14866.927964146025</v>
          </cell>
        </row>
        <row r="961">
          <cell r="D961">
            <v>35713</v>
          </cell>
          <cell r="I961">
            <v>18918.890319163012</v>
          </cell>
          <cell r="J961">
            <v>14781.106111581927</v>
          </cell>
        </row>
        <row r="962">
          <cell r="D962">
            <v>35716</v>
          </cell>
          <cell r="I962">
            <v>18933.724706825546</v>
          </cell>
          <cell r="J962">
            <v>14751.926876782001</v>
          </cell>
        </row>
        <row r="963">
          <cell r="D963">
            <v>35717</v>
          </cell>
          <cell r="I963">
            <v>18979.53205925056</v>
          </cell>
          <cell r="J963">
            <v>14792.536392632153</v>
          </cell>
        </row>
        <row r="964">
          <cell r="D964">
            <v>35718</v>
          </cell>
          <cell r="I964">
            <v>18892.840856749983</v>
          </cell>
          <cell r="J964">
            <v>14772.217528661326</v>
          </cell>
        </row>
        <row r="965">
          <cell r="D965">
            <v>35719</v>
          </cell>
          <cell r="I965">
            <v>18704.636722910356</v>
          </cell>
          <cell r="J965">
            <v>14752.119275676563</v>
          </cell>
        </row>
        <row r="966">
          <cell r="D966">
            <v>35720</v>
          </cell>
          <cell r="I966">
            <v>18499.239631928809</v>
          </cell>
          <cell r="J966">
            <v>14717.99373109666</v>
          </cell>
        </row>
        <row r="967">
          <cell r="D967">
            <v>35723</v>
          </cell>
          <cell r="I967">
            <v>18703.345156338048</v>
          </cell>
          <cell r="J967">
            <v>14618.654825241836</v>
          </cell>
        </row>
        <row r="968">
          <cell r="D968">
            <v>35724</v>
          </cell>
          <cell r="I968">
            <v>19010.665482130167</v>
          </cell>
          <cell r="J968">
            <v>14623.248034440021</v>
          </cell>
        </row>
        <row r="969">
          <cell r="D969">
            <v>35725</v>
          </cell>
          <cell r="I969">
            <v>18941.192272913042</v>
          </cell>
          <cell r="J969">
            <v>14722.440589084566</v>
          </cell>
        </row>
        <row r="970">
          <cell r="D970">
            <v>35726</v>
          </cell>
          <cell r="I970">
            <v>18613.669455989279</v>
          </cell>
          <cell r="J970">
            <v>14721.876426103299</v>
          </cell>
        </row>
        <row r="971">
          <cell r="D971">
            <v>35727</v>
          </cell>
          <cell r="I971">
            <v>18447.877833098151</v>
          </cell>
          <cell r="J971">
            <v>14511.948952231081</v>
          </cell>
        </row>
        <row r="972">
          <cell r="D972">
            <v>35730</v>
          </cell>
          <cell r="I972">
            <v>17258.553550929752</v>
          </cell>
          <cell r="J972">
            <v>14513.998697087092</v>
          </cell>
        </row>
        <row r="973">
          <cell r="D973">
            <v>35731</v>
          </cell>
          <cell r="I973">
            <v>18073.322454603895</v>
          </cell>
          <cell r="J973">
            <v>14092.393298664747</v>
          </cell>
        </row>
        <row r="974">
          <cell r="D974">
            <v>35732</v>
          </cell>
          <cell r="I974">
            <v>18034.855809404438</v>
          </cell>
          <cell r="J974">
            <v>14176.723529537981</v>
          </cell>
        </row>
        <row r="975">
          <cell r="D975">
            <v>35733</v>
          </cell>
          <cell r="I975">
            <v>17753.862982252802</v>
          </cell>
          <cell r="J975">
            <v>14339.095336313416</v>
          </cell>
        </row>
        <row r="976">
          <cell r="D976">
            <v>35734</v>
          </cell>
          <cell r="I976">
            <v>17957.930316226077</v>
          </cell>
          <cell r="J976">
            <v>14239.734810124635</v>
          </cell>
        </row>
        <row r="977">
          <cell r="D977">
            <v>35737</v>
          </cell>
          <cell r="I977">
            <v>18407.935542900283</v>
          </cell>
          <cell r="J977">
            <v>14296.475602497891</v>
          </cell>
        </row>
        <row r="978">
          <cell r="D978">
            <v>35738</v>
          </cell>
          <cell r="I978">
            <v>18427.938658001865</v>
          </cell>
          <cell r="J978">
            <v>14444.851057937281</v>
          </cell>
        </row>
        <row r="979">
          <cell r="D979">
            <v>35739</v>
          </cell>
          <cell r="I979">
            <v>18466.858459943254</v>
          </cell>
          <cell r="J979">
            <v>14444.851057937281</v>
          </cell>
        </row>
        <row r="980">
          <cell r="D980">
            <v>35740</v>
          </cell>
          <cell r="I980">
            <v>18392.270930981656</v>
          </cell>
          <cell r="J980">
            <v>14479.422933889897</v>
          </cell>
        </row>
        <row r="981">
          <cell r="D981">
            <v>35741</v>
          </cell>
          <cell r="I981">
            <v>18214.506094749868</v>
          </cell>
          <cell r="J981">
            <v>14430.430105950769</v>
          </cell>
        </row>
        <row r="982">
          <cell r="D982">
            <v>35744</v>
          </cell>
          <cell r="I982">
            <v>18107.259116929377</v>
          </cell>
          <cell r="J982">
            <v>14279.859839680114</v>
          </cell>
        </row>
        <row r="983">
          <cell r="D983">
            <v>35745</v>
          </cell>
          <cell r="I983">
            <v>18146.184503853648</v>
          </cell>
          <cell r="J983">
            <v>14231.826009960365</v>
          </cell>
        </row>
        <row r="984">
          <cell r="D984">
            <v>35746</v>
          </cell>
          <cell r="I984">
            <v>17880.75063588499</v>
          </cell>
          <cell r="J984">
            <v>14254.481139463838</v>
          </cell>
        </row>
        <row r="985">
          <cell r="D985">
            <v>35747</v>
          </cell>
          <cell r="I985">
            <v>18048.641215622058</v>
          </cell>
          <cell r="J985">
            <v>14104.672079261829</v>
          </cell>
        </row>
        <row r="986">
          <cell r="D986">
            <v>35748</v>
          </cell>
          <cell r="I986">
            <v>18230.275511681772</v>
          </cell>
          <cell r="J986">
            <v>14156.982059372776</v>
          </cell>
        </row>
        <row r="987">
          <cell r="D987">
            <v>35751</v>
          </cell>
          <cell r="I987">
            <v>18511.619648534663</v>
          </cell>
          <cell r="J987">
            <v>14186.39340919496</v>
          </cell>
        </row>
        <row r="988">
          <cell r="D988">
            <v>35752</v>
          </cell>
          <cell r="I988">
            <v>18404.384437445486</v>
          </cell>
          <cell r="J988">
            <v>14186.39340919496</v>
          </cell>
        </row>
        <row r="989">
          <cell r="D989">
            <v>35753</v>
          </cell>
          <cell r="I989">
            <v>18496.587605630786</v>
          </cell>
          <cell r="J989">
            <v>14425.127517983385</v>
          </cell>
        </row>
        <row r="990">
          <cell r="D990">
            <v>35754</v>
          </cell>
          <cell r="I990">
            <v>18685.058117136639</v>
          </cell>
          <cell r="J990">
            <v>14357.285661847909</v>
          </cell>
        </row>
        <row r="991">
          <cell r="D991">
            <v>35755</v>
          </cell>
          <cell r="I991">
            <v>18746.301168416012</v>
          </cell>
          <cell r="J991">
            <v>14496.631899692573</v>
          </cell>
        </row>
        <row r="992">
          <cell r="D992">
            <v>35758</v>
          </cell>
          <cell r="I992">
            <v>18518.738637295843</v>
          </cell>
          <cell r="J992">
            <v>14576.69652225575</v>
          </cell>
        </row>
        <row r="993">
          <cell r="D993">
            <v>35759</v>
          </cell>
          <cell r="I993">
            <v>18567.950169702217</v>
          </cell>
          <cell r="J993">
            <v>14461.298967483981</v>
          </cell>
        </row>
        <row r="994">
          <cell r="D994">
            <v>35760</v>
          </cell>
          <cell r="I994">
            <v>18572.465942298717</v>
          </cell>
          <cell r="J994">
            <v>14388.321958753695</v>
          </cell>
        </row>
        <row r="995">
          <cell r="D995">
            <v>35762</v>
          </cell>
          <cell r="I995">
            <v>18616.515551919383</v>
          </cell>
          <cell r="J995">
            <v>14458.430732924677</v>
          </cell>
        </row>
        <row r="996">
          <cell r="D996">
            <v>35765</v>
          </cell>
          <cell r="I996">
            <v>18885.727232904384</v>
          </cell>
          <cell r="J996">
            <v>14489.676262938374</v>
          </cell>
        </row>
        <row r="997">
          <cell r="D997">
            <v>35766</v>
          </cell>
          <cell r="I997">
            <v>18855.856317485821</v>
          </cell>
          <cell r="J997">
            <v>14629.490302677035</v>
          </cell>
        </row>
        <row r="998">
          <cell r="D998">
            <v>35767</v>
          </cell>
          <cell r="I998">
            <v>18923.953336453294</v>
          </cell>
          <cell r="J998">
            <v>14641.61161438664</v>
          </cell>
        </row>
        <row r="999">
          <cell r="D999">
            <v>35768</v>
          </cell>
          <cell r="I999">
            <v>18888.927194423475</v>
          </cell>
          <cell r="J999">
            <v>14652.79434182457</v>
          </cell>
        </row>
        <row r="1000">
          <cell r="D1000">
            <v>35769</v>
          </cell>
          <cell r="I1000">
            <v>18958.736910469383</v>
          </cell>
          <cell r="J1000">
            <v>14634.586795717731</v>
          </cell>
        </row>
        <row r="1001">
          <cell r="D1001">
            <v>35772</v>
          </cell>
          <cell r="I1001">
            <v>18920.274894247334</v>
          </cell>
          <cell r="J1001">
            <v>14668.410168139268</v>
          </cell>
        </row>
        <row r="1002">
          <cell r="D1002">
            <v>35773</v>
          </cell>
          <cell r="I1002">
            <v>18852.601646971423</v>
          </cell>
          <cell r="J1002">
            <v>14665.625615784302</v>
          </cell>
        </row>
        <row r="1003">
          <cell r="D1003">
            <v>35774</v>
          </cell>
          <cell r="I1003">
            <v>18819.301122301073</v>
          </cell>
          <cell r="J1003">
            <v>14677.462961517562</v>
          </cell>
        </row>
        <row r="1004">
          <cell r="D1004">
            <v>35775</v>
          </cell>
          <cell r="I1004">
            <v>18715.550781294121</v>
          </cell>
          <cell r="J1004">
            <v>14635.061851698983</v>
          </cell>
        </row>
        <row r="1005">
          <cell r="D1005">
            <v>35776</v>
          </cell>
          <cell r="I1005">
            <v>18725.214353984382</v>
          </cell>
          <cell r="J1005">
            <v>14489.885969138933</v>
          </cell>
        </row>
        <row r="1006">
          <cell r="D1006">
            <v>35779</v>
          </cell>
          <cell r="I1006">
            <v>18807.042680780665</v>
          </cell>
          <cell r="J1006">
            <v>14459.577966823334</v>
          </cell>
        </row>
        <row r="1007">
          <cell r="D1007">
            <v>35780</v>
          </cell>
          <cell r="I1007">
            <v>18863.092860920937</v>
          </cell>
          <cell r="J1007">
            <v>14513.412811268459</v>
          </cell>
        </row>
        <row r="1008">
          <cell r="D1008">
            <v>35781</v>
          </cell>
          <cell r="I1008">
            <v>18821.207075604027</v>
          </cell>
          <cell r="J1008">
            <v>14548.910182596188</v>
          </cell>
        </row>
        <row r="1009">
          <cell r="D1009">
            <v>35782</v>
          </cell>
          <cell r="I1009">
            <v>18729.500794237854</v>
          </cell>
          <cell r="J1009">
            <v>14643.890730327557</v>
          </cell>
        </row>
        <row r="1010">
          <cell r="D1010">
            <v>35783</v>
          </cell>
          <cell r="I1010">
            <v>18665.288639391103</v>
          </cell>
          <cell r="J1010">
            <v>14584.491953652099</v>
          </cell>
        </row>
        <row r="1011">
          <cell r="D1011">
            <v>35786</v>
          </cell>
          <cell r="I1011">
            <v>18735.07929399081</v>
          </cell>
          <cell r="J1011">
            <v>14428.433489398984</v>
          </cell>
        </row>
        <row r="1012">
          <cell r="D1012">
            <v>35787</v>
          </cell>
          <cell r="I1012">
            <v>18574.670670852476</v>
          </cell>
          <cell r="J1012">
            <v>14428.433489398984</v>
          </cell>
        </row>
        <row r="1013">
          <cell r="D1013">
            <v>35788</v>
          </cell>
          <cell r="I1013">
            <v>18510.470462774563</v>
          </cell>
          <cell r="J1013">
            <v>14368.970466742096</v>
          </cell>
        </row>
        <row r="1014">
          <cell r="D1014">
            <v>35790</v>
          </cell>
          <cell r="I1014">
            <v>18545.904153924854</v>
          </cell>
          <cell r="J1014">
            <v>14368.970466742096</v>
          </cell>
        </row>
        <row r="1015">
          <cell r="D1015">
            <v>35793</v>
          </cell>
          <cell r="I1015">
            <v>18717.032927045511</v>
          </cell>
          <cell r="J1015">
            <v>14366.131067179615</v>
          </cell>
        </row>
        <row r="1016">
          <cell r="D1016">
            <v>35794</v>
          </cell>
          <cell r="I1016">
            <v>18857.232545364284</v>
          </cell>
          <cell r="J1016">
            <v>14492.012820211487</v>
          </cell>
        </row>
        <row r="1017">
          <cell r="D1017">
            <v>35795</v>
          </cell>
          <cell r="I1017">
            <v>18878.909969176413</v>
          </cell>
          <cell r="J1017">
            <v>14646.026459772116</v>
          </cell>
        </row>
        <row r="1018">
          <cell r="D1018">
            <v>35797</v>
          </cell>
          <cell r="I1018">
            <v>19008.789234189408</v>
          </cell>
          <cell r="J1018">
            <v>14659.902038440316</v>
          </cell>
        </row>
        <row r="1019">
          <cell r="D1019">
            <v>35800</v>
          </cell>
          <cell r="I1019">
            <v>19109.462808946788</v>
          </cell>
          <cell r="J1019">
            <v>14716.200899202469</v>
          </cell>
        </row>
        <row r="1020">
          <cell r="D1020">
            <v>35801</v>
          </cell>
          <cell r="I1020">
            <v>19022.933288650453</v>
          </cell>
          <cell r="J1020">
            <v>14728.429121965364</v>
          </cell>
        </row>
        <row r="1021">
          <cell r="D1021">
            <v>35802</v>
          </cell>
          <cell r="I1021">
            <v>18974.191130416297</v>
          </cell>
          <cell r="J1021">
            <v>14640.770061416815</v>
          </cell>
        </row>
        <row r="1022">
          <cell r="D1022">
            <v>35803</v>
          </cell>
          <cell r="I1022">
            <v>18947.77691737187</v>
          </cell>
          <cell r="J1022">
            <v>14636.206538782211</v>
          </cell>
        </row>
        <row r="1023">
          <cell r="D1023">
            <v>35804</v>
          </cell>
          <cell r="I1023">
            <v>18729.036156683054</v>
          </cell>
          <cell r="J1023">
            <v>14594.04116314464</v>
          </cell>
        </row>
        <row r="1024">
          <cell r="D1024">
            <v>35807</v>
          </cell>
          <cell r="I1024">
            <v>18831.41900517849</v>
          </cell>
          <cell r="J1024">
            <v>14401.49846418752</v>
          </cell>
        </row>
        <row r="1025">
          <cell r="D1025">
            <v>35808</v>
          </cell>
          <cell r="I1025">
            <v>18921.775092174965</v>
          </cell>
          <cell r="J1025">
            <v>14328.933527037443</v>
          </cell>
        </row>
        <row r="1026">
          <cell r="D1026">
            <v>35809</v>
          </cell>
          <cell r="I1026">
            <v>18952.028551092702</v>
          </cell>
          <cell r="J1026">
            <v>14448.807484432909</v>
          </cell>
        </row>
        <row r="1027">
          <cell r="D1027">
            <v>35810</v>
          </cell>
          <cell r="I1027">
            <v>18891.27994436989</v>
          </cell>
          <cell r="J1027">
            <v>14516.731745422576</v>
          </cell>
        </row>
        <row r="1028">
          <cell r="D1028">
            <v>35811</v>
          </cell>
          <cell r="I1028">
            <v>18954.153816303886</v>
          </cell>
          <cell r="J1028">
            <v>14471.230696036064</v>
          </cell>
        </row>
        <row r="1029">
          <cell r="D1029">
            <v>35815</v>
          </cell>
          <cell r="I1029">
            <v>19063.378599266132</v>
          </cell>
          <cell r="J1029">
            <v>14673.556320138108</v>
          </cell>
        </row>
        <row r="1030">
          <cell r="D1030">
            <v>35816</v>
          </cell>
          <cell r="I1030">
            <v>19014.649979637667</v>
          </cell>
          <cell r="J1030">
            <v>14766.978926474412</v>
          </cell>
        </row>
        <row r="1031">
          <cell r="D1031">
            <v>35817</v>
          </cell>
          <cell r="I1031">
            <v>18953.907502226895</v>
          </cell>
          <cell r="J1031">
            <v>14741.241472219219</v>
          </cell>
        </row>
        <row r="1032">
          <cell r="D1032">
            <v>35818</v>
          </cell>
          <cell r="I1032">
            <v>18827.935212716609</v>
          </cell>
          <cell r="J1032">
            <v>14688.931358065356</v>
          </cell>
        </row>
        <row r="1033">
          <cell r="D1033">
            <v>35821</v>
          </cell>
          <cell r="I1033">
            <v>18854.75118930759</v>
          </cell>
          <cell r="J1033">
            <v>14710.922659736643</v>
          </cell>
        </row>
        <row r="1034">
          <cell r="D1034">
            <v>35822</v>
          </cell>
          <cell r="I1034">
            <v>18919.329725721796</v>
          </cell>
          <cell r="J1034">
            <v>14741.422516890258</v>
          </cell>
        </row>
        <row r="1035">
          <cell r="D1035">
            <v>35823</v>
          </cell>
          <cell r="I1035">
            <v>18987.336800540706</v>
          </cell>
          <cell r="J1035">
            <v>14827.421936894443</v>
          </cell>
        </row>
        <row r="1036">
          <cell r="D1036">
            <v>35824</v>
          </cell>
          <cell r="I1036">
            <v>19122.280598959675</v>
          </cell>
          <cell r="J1036">
            <v>14913.311079002664</v>
          </cell>
        </row>
        <row r="1037">
          <cell r="D1037">
            <v>35825</v>
          </cell>
          <cell r="I1037">
            <v>19102.740155119587</v>
          </cell>
          <cell r="J1037">
            <v>14992.020212284084</v>
          </cell>
        </row>
        <row r="1038">
          <cell r="D1038">
            <v>35828</v>
          </cell>
          <cell r="I1038">
            <v>19304.607460636165</v>
          </cell>
          <cell r="J1038">
            <v>14945.758051447454</v>
          </cell>
        </row>
        <row r="1039">
          <cell r="D1039">
            <v>35829</v>
          </cell>
          <cell r="I1039">
            <v>19346.84774760322</v>
          </cell>
          <cell r="J1039">
            <v>15116.433477855515</v>
          </cell>
        </row>
        <row r="1040">
          <cell r="D1040">
            <v>35830</v>
          </cell>
          <cell r="I1040">
            <v>19354.760876224369</v>
          </cell>
          <cell r="J1040">
            <v>15175.677308804279</v>
          </cell>
        </row>
        <row r="1041">
          <cell r="D1041">
            <v>35831</v>
          </cell>
          <cell r="I1041">
            <v>19302.608119816767</v>
          </cell>
          <cell r="J1041">
            <v>15182.265155450003</v>
          </cell>
        </row>
        <row r="1042">
          <cell r="D1042">
            <v>35832</v>
          </cell>
          <cell r="I1042">
            <v>19375.733696526695</v>
          </cell>
          <cell r="J1042">
            <v>15227.429433835916</v>
          </cell>
        </row>
        <row r="1043">
          <cell r="D1043">
            <v>35835</v>
          </cell>
          <cell r="I1043">
            <v>19340.744103364894</v>
          </cell>
          <cell r="J1043">
            <v>15255.033207043092</v>
          </cell>
        </row>
        <row r="1044">
          <cell r="D1044">
            <v>35836</v>
          </cell>
          <cell r="I1044">
            <v>19427.591066400164</v>
          </cell>
          <cell r="J1044">
            <v>15230.260601586348</v>
          </cell>
        </row>
        <row r="1045">
          <cell r="D1045">
            <v>35837</v>
          </cell>
          <cell r="I1045">
            <v>19464.670484737777</v>
          </cell>
          <cell r="J1045">
            <v>15310.255167013416</v>
          </cell>
        </row>
        <row r="1046">
          <cell r="D1046">
            <v>35838</v>
          </cell>
          <cell r="I1046">
            <v>19506.894890207219</v>
          </cell>
          <cell r="J1046">
            <v>15322.187620138433</v>
          </cell>
        </row>
        <row r="1047">
          <cell r="D1047">
            <v>35839</v>
          </cell>
          <cell r="I1047">
            <v>19459.894921740117</v>
          </cell>
          <cell r="J1047">
            <v>15319.435403665871</v>
          </cell>
        </row>
        <row r="1048">
          <cell r="D1048">
            <v>35843</v>
          </cell>
          <cell r="I1048">
            <v>19519.273905141599</v>
          </cell>
          <cell r="J1048">
            <v>15270.940292845773</v>
          </cell>
        </row>
        <row r="1049">
          <cell r="D1049">
            <v>35844</v>
          </cell>
          <cell r="I1049">
            <v>19602.668270270315</v>
          </cell>
          <cell r="J1049">
            <v>15300.371638717161</v>
          </cell>
        </row>
        <row r="1050">
          <cell r="D1050">
            <v>35845</v>
          </cell>
          <cell r="I1050">
            <v>19552.238546331821</v>
          </cell>
          <cell r="J1050">
            <v>15360.979293263143</v>
          </cell>
        </row>
        <row r="1051">
          <cell r="D1051">
            <v>35846</v>
          </cell>
          <cell r="I1051">
            <v>19615.039252553732</v>
          </cell>
          <cell r="J1051">
            <v>15324.343747760946</v>
          </cell>
        </row>
        <row r="1052">
          <cell r="D1052">
            <v>35849</v>
          </cell>
          <cell r="I1052">
            <v>19640.094582748614</v>
          </cell>
          <cell r="J1052">
            <v>15342.607189764001</v>
          </cell>
        </row>
        <row r="1053">
          <cell r="D1053">
            <v>35850</v>
          </cell>
          <cell r="I1053">
            <v>19500.465736056485</v>
          </cell>
          <cell r="J1053">
            <v>15352.161729433699</v>
          </cell>
        </row>
        <row r="1054">
          <cell r="D1054">
            <v>35851</v>
          </cell>
          <cell r="I1054">
            <v>19683.338409435459</v>
          </cell>
          <cell r="J1054">
            <v>15306.33427766043</v>
          </cell>
        </row>
        <row r="1055">
          <cell r="D1055">
            <v>35852</v>
          </cell>
          <cell r="I1055">
            <v>19751.271809956037</v>
          </cell>
          <cell r="J1055">
            <v>15388.533517900447</v>
          </cell>
        </row>
        <row r="1056">
          <cell r="D1056">
            <v>35853</v>
          </cell>
          <cell r="I1056">
            <v>19783.179948112793</v>
          </cell>
          <cell r="J1056">
            <v>15489.713148395063</v>
          </cell>
        </row>
        <row r="1057">
          <cell r="D1057">
            <v>35856</v>
          </cell>
          <cell r="I1057">
            <v>19784.21216285144</v>
          </cell>
          <cell r="J1057">
            <v>15509.125779746379</v>
          </cell>
        </row>
        <row r="1058">
          <cell r="D1058">
            <v>35857</v>
          </cell>
          <cell r="I1058">
            <v>19824.692646830987</v>
          </cell>
          <cell r="J1058">
            <v>15556.764521911933</v>
          </cell>
        </row>
        <row r="1059">
          <cell r="D1059">
            <v>35858</v>
          </cell>
          <cell r="I1059">
            <v>19751.974561600859</v>
          </cell>
          <cell r="J1059">
            <v>15569.088459202148</v>
          </cell>
        </row>
        <row r="1060">
          <cell r="D1060">
            <v>35859</v>
          </cell>
          <cell r="I1060">
            <v>19564.354623776035</v>
          </cell>
          <cell r="J1060">
            <v>15556.77914047472</v>
          </cell>
        </row>
        <row r="1061">
          <cell r="D1061">
            <v>35860</v>
          </cell>
          <cell r="I1061">
            <v>19865.513550783206</v>
          </cell>
          <cell r="J1061">
            <v>15388.733273385669</v>
          </cell>
        </row>
        <row r="1062">
          <cell r="D1062">
            <v>35863</v>
          </cell>
          <cell r="I1062">
            <v>19837.389162949134</v>
          </cell>
          <cell r="J1062">
            <v>15556.161849189224</v>
          </cell>
        </row>
        <row r="1063">
          <cell r="D1063">
            <v>35864</v>
          </cell>
          <cell r="I1063">
            <v>20032.197243700088</v>
          </cell>
          <cell r="J1063">
            <v>15572.514438452483</v>
          </cell>
        </row>
        <row r="1064">
          <cell r="D1064">
            <v>35865</v>
          </cell>
          <cell r="I1064">
            <v>20098.382534255539</v>
          </cell>
          <cell r="J1064">
            <v>15646.50778423094</v>
          </cell>
        </row>
        <row r="1065">
          <cell r="D1065">
            <v>35866</v>
          </cell>
          <cell r="I1065">
            <v>20130.268583728997</v>
          </cell>
          <cell r="J1065">
            <v>15666.929443349034</v>
          </cell>
        </row>
        <row r="1066">
          <cell r="D1066">
            <v>35867</v>
          </cell>
          <cell r="I1066">
            <v>20131.288283815018</v>
          </cell>
          <cell r="J1066">
            <v>15673.275996975151</v>
          </cell>
        </row>
        <row r="1067">
          <cell r="D1067">
            <v>35870</v>
          </cell>
          <cell r="I1067">
            <v>20298.625491372903</v>
          </cell>
          <cell r="J1067">
            <v>15745.788507575091</v>
          </cell>
        </row>
        <row r="1068">
          <cell r="D1068">
            <v>35871</v>
          </cell>
          <cell r="I1068">
            <v>20328.786708942855</v>
          </cell>
          <cell r="J1068">
            <v>15771.090204078226</v>
          </cell>
        </row>
        <row r="1069">
          <cell r="D1069">
            <v>35872</v>
          </cell>
          <cell r="I1069">
            <v>20400.093740834331</v>
          </cell>
          <cell r="J1069">
            <v>15808.390231857435</v>
          </cell>
        </row>
        <row r="1070">
          <cell r="D1070">
            <v>35873</v>
          </cell>
          <cell r="I1070">
            <v>20478.253584338447</v>
          </cell>
          <cell r="J1070">
            <v>15788.590366289862</v>
          </cell>
        </row>
        <row r="1071">
          <cell r="D1071">
            <v>35874</v>
          </cell>
          <cell r="I1071">
            <v>20642.126952315499</v>
          </cell>
          <cell r="J1071">
            <v>15830.024719169653</v>
          </cell>
        </row>
        <row r="1072">
          <cell r="D1072">
            <v>35877</v>
          </cell>
          <cell r="I1072">
            <v>20588.27038788814</v>
          </cell>
          <cell r="J1072">
            <v>15889.370454274527</v>
          </cell>
        </row>
        <row r="1073">
          <cell r="D1073">
            <v>35878</v>
          </cell>
          <cell r="I1073">
            <v>20765.842709801676</v>
          </cell>
          <cell r="J1073">
            <v>15894.752119677813</v>
          </cell>
        </row>
        <row r="1074">
          <cell r="D1074">
            <v>35879</v>
          </cell>
          <cell r="I1074">
            <v>20710.271330643904</v>
          </cell>
          <cell r="J1074">
            <v>15940.551138583014</v>
          </cell>
        </row>
        <row r="1075">
          <cell r="D1075">
            <v>35880</v>
          </cell>
          <cell r="I1075">
            <v>20690.700764183031</v>
          </cell>
          <cell r="J1075">
            <v>15956.602336290773</v>
          </cell>
        </row>
        <row r="1076">
          <cell r="D1076">
            <v>35881</v>
          </cell>
          <cell r="I1076">
            <v>20600.854105386632</v>
          </cell>
          <cell r="J1076">
            <v>15953.03428731862</v>
          </cell>
        </row>
        <row r="1077">
          <cell r="D1077">
            <v>35884</v>
          </cell>
          <cell r="I1077">
            <v>20547.008142327788</v>
          </cell>
          <cell r="J1077">
            <v>15917.24543572634</v>
          </cell>
        </row>
        <row r="1078">
          <cell r="D1078">
            <v>35885</v>
          </cell>
          <cell r="I1078">
            <v>20691.985776001893</v>
          </cell>
          <cell r="J1078">
            <v>15889.980444163511</v>
          </cell>
        </row>
        <row r="1079">
          <cell r="D1079">
            <v>35886</v>
          </cell>
          <cell r="I1079">
            <v>20811.244821929344</v>
          </cell>
          <cell r="J1079">
            <v>15956.334471234171</v>
          </cell>
        </row>
        <row r="1080">
          <cell r="D1080">
            <v>35887</v>
          </cell>
          <cell r="I1080">
            <v>21012.760291288458</v>
          </cell>
          <cell r="J1080">
            <v>16013.662608128387</v>
          </cell>
        </row>
        <row r="1081">
          <cell r="D1081">
            <v>35888</v>
          </cell>
          <cell r="I1081">
            <v>21058.307139137658</v>
          </cell>
          <cell r="J1081">
            <v>16073.616117471687</v>
          </cell>
        </row>
        <row r="1082">
          <cell r="D1082">
            <v>35891</v>
          </cell>
          <cell r="I1082">
            <v>21050.725208464573</v>
          </cell>
          <cell r="J1082">
            <v>16075.457094427558</v>
          </cell>
        </row>
        <row r="1083">
          <cell r="D1083">
            <v>35892</v>
          </cell>
          <cell r="I1083">
            <v>20844.35802862954</v>
          </cell>
          <cell r="J1083">
            <v>16126.466613816443</v>
          </cell>
        </row>
        <row r="1084">
          <cell r="D1084">
            <v>35893</v>
          </cell>
          <cell r="I1084">
            <v>20703.122341612743</v>
          </cell>
          <cell r="J1084">
            <v>16067.46054346219</v>
          </cell>
        </row>
        <row r="1085">
          <cell r="D1085">
            <v>35894</v>
          </cell>
          <cell r="I1085">
            <v>20878.903336796106</v>
          </cell>
          <cell r="J1085">
            <v>16046.89753214612</v>
          </cell>
        </row>
        <row r="1086">
          <cell r="D1086">
            <v>35898</v>
          </cell>
          <cell r="I1086">
            <v>20857.620610247803</v>
          </cell>
          <cell r="J1086">
            <v>16122.05299058697</v>
          </cell>
        </row>
        <row r="1087">
          <cell r="D1087">
            <v>35899</v>
          </cell>
          <cell r="I1087">
            <v>20975.127406701602</v>
          </cell>
          <cell r="J1087">
            <v>16121.349359893435</v>
          </cell>
        </row>
        <row r="1088">
          <cell r="D1088">
            <v>35900</v>
          </cell>
          <cell r="I1088">
            <v>21041.224860632825</v>
          </cell>
          <cell r="J1088">
            <v>16121.349359893435</v>
          </cell>
        </row>
        <row r="1089">
          <cell r="D1089">
            <v>35901</v>
          </cell>
          <cell r="I1089">
            <v>20822.907397795807</v>
          </cell>
          <cell r="J1089">
            <v>16236.422901396312</v>
          </cell>
        </row>
        <row r="1090">
          <cell r="D1090">
            <v>35902</v>
          </cell>
          <cell r="I1090">
            <v>21079.176837333973</v>
          </cell>
          <cell r="J1090">
            <v>16093.473716111919</v>
          </cell>
        </row>
        <row r="1091">
          <cell r="D1091">
            <v>35905</v>
          </cell>
          <cell r="I1091">
            <v>21100.720665850957</v>
          </cell>
          <cell r="J1091">
            <v>16128.239552164832</v>
          </cell>
        </row>
        <row r="1092">
          <cell r="D1092">
            <v>35906</v>
          </cell>
          <cell r="I1092">
            <v>21159.952018362121</v>
          </cell>
          <cell r="J1092">
            <v>16153.916308633447</v>
          </cell>
        </row>
        <row r="1093">
          <cell r="D1093">
            <v>35907</v>
          </cell>
          <cell r="I1093">
            <v>21226.031577873302</v>
          </cell>
          <cell r="J1093">
            <v>16185.904262937713</v>
          </cell>
        </row>
        <row r="1094">
          <cell r="D1094">
            <v>35908</v>
          </cell>
          <cell r="I1094">
            <v>21018.023347001414</v>
          </cell>
          <cell r="J1094">
            <v>16183.242107535341</v>
          </cell>
        </row>
        <row r="1095">
          <cell r="D1095">
            <v>35909</v>
          </cell>
          <cell r="I1095">
            <v>20806.603603195406</v>
          </cell>
          <cell r="J1095">
            <v>16090.943932032116</v>
          </cell>
        </row>
        <row r="1096">
          <cell r="D1096">
            <v>35912</v>
          </cell>
          <cell r="I1096">
            <v>20396.502036280726</v>
          </cell>
          <cell r="J1096">
            <v>15980.910837861045</v>
          </cell>
        </row>
        <row r="1097">
          <cell r="D1097">
            <v>35913</v>
          </cell>
          <cell r="I1097">
            <v>20380.382308823046</v>
          </cell>
          <cell r="J1097">
            <v>15765.217563126123</v>
          </cell>
        </row>
        <row r="1098">
          <cell r="D1098">
            <v>35914</v>
          </cell>
          <cell r="I1098">
            <v>20550.956810385545</v>
          </cell>
          <cell r="J1098">
            <v>15794.001529019677</v>
          </cell>
        </row>
        <row r="1099">
          <cell r="D1099">
            <v>35915</v>
          </cell>
          <cell r="I1099">
            <v>20875.664580670495</v>
          </cell>
          <cell r="J1099">
            <v>15899.403779472512</v>
          </cell>
        </row>
        <row r="1100">
          <cell r="D1100">
            <v>35916</v>
          </cell>
          <cell r="I1100">
            <v>21047.922962762903</v>
          </cell>
          <cell r="J1100">
            <v>16066.716471232239</v>
          </cell>
        </row>
        <row r="1101">
          <cell r="D1101">
            <v>35919</v>
          </cell>
          <cell r="I1101">
            <v>21076.310603671605</v>
          </cell>
          <cell r="J1101">
            <v>16132.983283673471</v>
          </cell>
        </row>
        <row r="1102">
          <cell r="D1102">
            <v>35920</v>
          </cell>
          <cell r="I1102">
            <v>20955.70470942837</v>
          </cell>
          <cell r="J1102">
            <v>16188.281159243843</v>
          </cell>
        </row>
        <row r="1103">
          <cell r="D1103">
            <v>35921</v>
          </cell>
          <cell r="I1103">
            <v>20766.607657070712</v>
          </cell>
          <cell r="J1103">
            <v>16154.649547041796</v>
          </cell>
        </row>
        <row r="1104">
          <cell r="D1104">
            <v>35922</v>
          </cell>
          <cell r="I1104">
            <v>20580.948550322475</v>
          </cell>
          <cell r="J1104">
            <v>16091.297978799201</v>
          </cell>
        </row>
        <row r="1105">
          <cell r="D1105">
            <v>35923</v>
          </cell>
          <cell r="I1105">
            <v>20813.120037946304</v>
          </cell>
          <cell r="J1105">
            <v>15979.453168452465</v>
          </cell>
        </row>
        <row r="1106">
          <cell r="D1106">
            <v>35926</v>
          </cell>
          <cell r="I1106">
            <v>20800.41532436862</v>
          </cell>
          <cell r="J1106">
            <v>16036.098869203717</v>
          </cell>
        </row>
        <row r="1107">
          <cell r="D1107">
            <v>35927</v>
          </cell>
          <cell r="I1107">
            <v>20953.799732012321</v>
          </cell>
          <cell r="J1107">
            <v>16096.047505692757</v>
          </cell>
        </row>
        <row r="1108">
          <cell r="D1108">
            <v>35928</v>
          </cell>
          <cell r="I1108">
            <v>21009.578646939564</v>
          </cell>
          <cell r="J1108">
            <v>16090.687610436102</v>
          </cell>
        </row>
        <row r="1109">
          <cell r="D1109">
            <v>35929</v>
          </cell>
          <cell r="I1109">
            <v>20981.459195284035</v>
          </cell>
          <cell r="J1109">
            <v>16100.516259985332</v>
          </cell>
        </row>
        <row r="1110">
          <cell r="D1110">
            <v>35930</v>
          </cell>
          <cell r="I1110">
            <v>20828.360305119655</v>
          </cell>
          <cell r="J1110">
            <v>16081.760107760427</v>
          </cell>
        </row>
        <row r="1111">
          <cell r="D1111">
            <v>35933</v>
          </cell>
          <cell r="I1111">
            <v>20759.160677413569</v>
          </cell>
          <cell r="J1111">
            <v>16046.944951799089</v>
          </cell>
        </row>
        <row r="1112">
          <cell r="D1112">
            <v>35934</v>
          </cell>
          <cell r="I1112">
            <v>20832.058037059833</v>
          </cell>
          <cell r="J1112">
            <v>15953.728661166037</v>
          </cell>
        </row>
        <row r="1113">
          <cell r="D1113">
            <v>35935</v>
          </cell>
          <cell r="I1113">
            <v>21009.375981564037</v>
          </cell>
          <cell r="J1113">
            <v>16025.713902126274</v>
          </cell>
        </row>
        <row r="1114">
          <cell r="D1114">
            <v>35936</v>
          </cell>
          <cell r="I1114">
            <v>20936.753502224874</v>
          </cell>
          <cell r="J1114">
            <v>16109.216236637421</v>
          </cell>
        </row>
        <row r="1115">
          <cell r="D1115">
            <v>35937</v>
          </cell>
          <cell r="I1115">
            <v>20864.136020777558</v>
          </cell>
          <cell r="J1115">
            <v>16147.69009400691</v>
          </cell>
        </row>
        <row r="1116">
          <cell r="D1116">
            <v>35941</v>
          </cell>
          <cell r="I1116">
            <v>20574.135295575059</v>
          </cell>
          <cell r="J1116">
            <v>16151.355655258441</v>
          </cell>
        </row>
        <row r="1117">
          <cell r="D1117">
            <v>35942</v>
          </cell>
          <cell r="I1117">
            <v>20530.633535285819</v>
          </cell>
          <cell r="J1117">
            <v>16095.997208059525</v>
          </cell>
        </row>
        <row r="1118">
          <cell r="D1118">
            <v>35943</v>
          </cell>
          <cell r="I1118">
            <v>20624.062700791463</v>
          </cell>
          <cell r="J1118">
            <v>15974.069184895206</v>
          </cell>
        </row>
        <row r="1119">
          <cell r="D1119">
            <v>35944</v>
          </cell>
          <cell r="I1119">
            <v>20503.542846462544</v>
          </cell>
          <cell r="J1119">
            <v>16020.319865350277</v>
          </cell>
        </row>
        <row r="1120">
          <cell r="D1120">
            <v>35947</v>
          </cell>
          <cell r="I1120">
            <v>20506.257948132621</v>
          </cell>
          <cell r="J1120">
            <v>16001.123965625322</v>
          </cell>
        </row>
        <row r="1121">
          <cell r="D1121">
            <v>35948</v>
          </cell>
          <cell r="I1121">
            <v>20548.335543038022</v>
          </cell>
          <cell r="J1121">
            <v>15941.760292424256</v>
          </cell>
        </row>
        <row r="1122">
          <cell r="D1122">
            <v>35949</v>
          </cell>
          <cell r="I1122">
            <v>20378.201199198898</v>
          </cell>
          <cell r="J1122">
            <v>15980.686796953294</v>
          </cell>
        </row>
        <row r="1123">
          <cell r="D1123">
            <v>35950</v>
          </cell>
          <cell r="I1123">
            <v>20582.854077206353</v>
          </cell>
          <cell r="J1123">
            <v>15968.033602950687</v>
          </cell>
        </row>
        <row r="1124">
          <cell r="D1124">
            <v>35951</v>
          </cell>
          <cell r="I1124">
            <v>20914.12499604703</v>
          </cell>
          <cell r="J1124">
            <v>16020.481694574981</v>
          </cell>
        </row>
        <row r="1125">
          <cell r="D1125">
            <v>35954</v>
          </cell>
          <cell r="I1125">
            <v>20947.626696658946</v>
          </cell>
          <cell r="J1125">
            <v>16120.637899516603</v>
          </cell>
        </row>
        <row r="1126">
          <cell r="D1126">
            <v>35955</v>
          </cell>
          <cell r="I1126">
            <v>20989.681700130135</v>
          </cell>
          <cell r="J1126">
            <v>16156.581349900971</v>
          </cell>
        </row>
        <row r="1127">
          <cell r="D1127">
            <v>35956</v>
          </cell>
          <cell r="I1127">
            <v>20879.448649345795</v>
          </cell>
          <cell r="J1127">
            <v>16190.528593747184</v>
          </cell>
        </row>
        <row r="1128">
          <cell r="D1128">
            <v>35957</v>
          </cell>
          <cell r="I1128">
            <v>20575.879133786693</v>
          </cell>
          <cell r="J1128">
            <v>16111.358810155609</v>
          </cell>
        </row>
        <row r="1129">
          <cell r="D1129">
            <v>35958</v>
          </cell>
          <cell r="I1129">
            <v>20636.762959392156</v>
          </cell>
          <cell r="J1129">
            <v>15950.711520696168</v>
          </cell>
        </row>
        <row r="1130">
          <cell r="D1130">
            <v>35961</v>
          </cell>
          <cell r="I1130">
            <v>20251.100104604709</v>
          </cell>
          <cell r="J1130">
            <v>15912.962717232234</v>
          </cell>
        </row>
        <row r="1131">
          <cell r="D1131">
            <v>35962</v>
          </cell>
          <cell r="I1131">
            <v>20428.327326879098</v>
          </cell>
          <cell r="J1131">
            <v>15687.195454986344</v>
          </cell>
        </row>
        <row r="1132">
          <cell r="D1132">
            <v>35963</v>
          </cell>
          <cell r="I1132">
            <v>20769.776444352909</v>
          </cell>
          <cell r="J1132">
            <v>15761.281321916751</v>
          </cell>
        </row>
        <row r="1133">
          <cell r="D1133">
            <v>35964</v>
          </cell>
          <cell r="I1133">
            <v>20763.92725109803</v>
          </cell>
          <cell r="J1133">
            <v>15989.698549544482</v>
          </cell>
        </row>
        <row r="1134">
          <cell r="D1134">
            <v>35965</v>
          </cell>
          <cell r="I1134">
            <v>20669.124390451714</v>
          </cell>
          <cell r="J1134">
            <v>16023.180096758975</v>
          </cell>
        </row>
        <row r="1135">
          <cell r="D1135">
            <v>35968</v>
          </cell>
          <cell r="I1135">
            <v>20702.622721823347</v>
          </cell>
          <cell r="J1135">
            <v>16020.160385819056</v>
          </cell>
        </row>
        <row r="1136">
          <cell r="D1136">
            <v>35969</v>
          </cell>
          <cell r="I1136">
            <v>20958.488456756091</v>
          </cell>
          <cell r="J1136">
            <v>15959.524810922034</v>
          </cell>
        </row>
        <row r="1137">
          <cell r="D1137">
            <v>35970</v>
          </cell>
          <cell r="I1137">
            <v>21166.443221054396</v>
          </cell>
          <cell r="J1137">
            <v>16025.29437933688</v>
          </cell>
        </row>
        <row r="1138">
          <cell r="D1138">
            <v>35971</v>
          </cell>
          <cell r="I1138">
            <v>21114.399885173538</v>
          </cell>
          <cell r="J1138">
            <v>16097.58213939009</v>
          </cell>
        </row>
        <row r="1139">
          <cell r="D1139">
            <v>35972</v>
          </cell>
          <cell r="I1139">
            <v>21175.24391223257</v>
          </cell>
          <cell r="J1139">
            <v>16155.934600713326</v>
          </cell>
        </row>
        <row r="1140">
          <cell r="D1140">
            <v>35975</v>
          </cell>
          <cell r="I1140">
            <v>21261.738242932126</v>
          </cell>
          <cell r="J1140">
            <v>16134.506736614581</v>
          </cell>
        </row>
        <row r="1141">
          <cell r="D1141">
            <v>35976</v>
          </cell>
          <cell r="I1141">
            <v>21206.276437765806</v>
          </cell>
          <cell r="J1141">
            <v>16235.698793676051</v>
          </cell>
        </row>
        <row r="1142">
          <cell r="D1142">
            <v>35977</v>
          </cell>
          <cell r="I1142">
            <v>21444.97001803407</v>
          </cell>
          <cell r="J1142">
            <v>16272.423998119684</v>
          </cell>
        </row>
        <row r="1143">
          <cell r="D1143">
            <v>35978</v>
          </cell>
          <cell r="I1143">
            <v>21418.57777796192</v>
          </cell>
          <cell r="J1143">
            <v>16395.624995323291</v>
          </cell>
        </row>
        <row r="1144">
          <cell r="D1144">
            <v>35982</v>
          </cell>
          <cell r="I1144">
            <v>21576.874473437729</v>
          </cell>
          <cell r="J1144">
            <v>16426.963929595211</v>
          </cell>
        </row>
        <row r="1145">
          <cell r="D1145">
            <v>35983</v>
          </cell>
          <cell r="I1145">
            <v>21533.379370353388</v>
          </cell>
          <cell r="J1145">
            <v>16465.419084035399</v>
          </cell>
        </row>
        <row r="1146">
          <cell r="D1146">
            <v>35984</v>
          </cell>
          <cell r="I1146">
            <v>21696.790996131818</v>
          </cell>
          <cell r="J1146">
            <v>16481.480003797049</v>
          </cell>
        </row>
        <row r="1147">
          <cell r="D1147">
            <v>35985</v>
          </cell>
          <cell r="I1147">
            <v>21596.868334942421</v>
          </cell>
          <cell r="J1147">
            <v>16535.873349881436</v>
          </cell>
        </row>
        <row r="1148">
          <cell r="D1148">
            <v>35986</v>
          </cell>
          <cell r="I1148">
            <v>21678.194590073472</v>
          </cell>
          <cell r="J1148">
            <v>16450.458025828706</v>
          </cell>
        </row>
        <row r="1149">
          <cell r="D1149">
            <v>35989</v>
          </cell>
          <cell r="I1149">
            <v>21674.026632937905</v>
          </cell>
          <cell r="J1149">
            <v>16434.290013661583</v>
          </cell>
        </row>
        <row r="1150">
          <cell r="D1150">
            <v>35990</v>
          </cell>
          <cell r="I1150">
            <v>21844.249622992411</v>
          </cell>
          <cell r="J1150">
            <v>16478.778952294237</v>
          </cell>
        </row>
        <row r="1151">
          <cell r="D1151">
            <v>35991</v>
          </cell>
          <cell r="I1151">
            <v>21805.883087478593</v>
          </cell>
          <cell r="J1151">
            <v>16597.956233458077</v>
          </cell>
        </row>
        <row r="1152">
          <cell r="D1152">
            <v>35992</v>
          </cell>
          <cell r="I1152">
            <v>21935.059478546518</v>
          </cell>
          <cell r="J1152">
            <v>16604.152256888872</v>
          </cell>
        </row>
        <row r="1153">
          <cell r="D1153">
            <v>35993</v>
          </cell>
          <cell r="I1153">
            <v>21973.621530220902</v>
          </cell>
          <cell r="J1153">
            <v>16666.981964517694</v>
          </cell>
        </row>
        <row r="1154">
          <cell r="D1154">
            <v>35996</v>
          </cell>
          <cell r="I1154">
            <v>21938.673370604938</v>
          </cell>
          <cell r="J1154">
            <v>16725.240635223712</v>
          </cell>
        </row>
        <row r="1155">
          <cell r="D1155">
            <v>35997</v>
          </cell>
          <cell r="I1155">
            <v>21655.861958558351</v>
          </cell>
          <cell r="J1155">
            <v>16768.95444309415</v>
          </cell>
        </row>
        <row r="1156">
          <cell r="D1156">
            <v>35998</v>
          </cell>
          <cell r="I1156">
            <v>21638.020731398006</v>
          </cell>
          <cell r="J1156">
            <v>16635.143207864465</v>
          </cell>
        </row>
        <row r="1157">
          <cell r="D1157">
            <v>35999</v>
          </cell>
          <cell r="I1157">
            <v>21271.483639200771</v>
          </cell>
          <cell r="J1157">
            <v>16538.669114532135</v>
          </cell>
        </row>
        <row r="1158">
          <cell r="D1158">
            <v>36000</v>
          </cell>
          <cell r="I1158">
            <v>21284.423181305327</v>
          </cell>
          <cell r="J1158">
            <v>16403.611217099206</v>
          </cell>
        </row>
        <row r="1159">
          <cell r="D1159">
            <v>36003</v>
          </cell>
          <cell r="I1159">
            <v>21375.984102059701</v>
          </cell>
          <cell r="J1159">
            <v>16406.2144566973</v>
          </cell>
        </row>
        <row r="1160">
          <cell r="D1160">
            <v>36004</v>
          </cell>
          <cell r="I1160">
            <v>21108.623148927203</v>
          </cell>
          <cell r="J1160">
            <v>16335.736425830639</v>
          </cell>
        </row>
        <row r="1161">
          <cell r="D1161">
            <v>36005</v>
          </cell>
          <cell r="I1161">
            <v>21025.859429111224</v>
          </cell>
          <cell r="J1161">
            <v>16263.237627032584</v>
          </cell>
        </row>
        <row r="1162">
          <cell r="D1162">
            <v>36006</v>
          </cell>
          <cell r="I1162">
            <v>21310.536976535543</v>
          </cell>
          <cell r="J1162">
            <v>16227.364470330649</v>
          </cell>
        </row>
        <row r="1163">
          <cell r="D1163">
            <v>36007</v>
          </cell>
          <cell r="I1163">
            <v>20961.176592968699</v>
          </cell>
          <cell r="J1163">
            <v>16370.01831964542</v>
          </cell>
        </row>
        <row r="1164">
          <cell r="D1164">
            <v>36010</v>
          </cell>
          <cell r="I1164">
            <v>20849.37544442543</v>
          </cell>
          <cell r="J1164">
            <v>16260.701353698638</v>
          </cell>
        </row>
        <row r="1165">
          <cell r="D1165">
            <v>36011</v>
          </cell>
          <cell r="I1165">
            <v>20230.060946511032</v>
          </cell>
          <cell r="J1165">
            <v>16146.050827985866</v>
          </cell>
        </row>
        <row r="1166">
          <cell r="D1166">
            <v>36012</v>
          </cell>
          <cell r="I1166">
            <v>20369.481203102525</v>
          </cell>
          <cell r="J1166">
            <v>15955.652847233594</v>
          </cell>
        </row>
        <row r="1167">
          <cell r="D1167">
            <v>36013</v>
          </cell>
          <cell r="I1167">
            <v>20488.387373262944</v>
          </cell>
          <cell r="J1167">
            <v>15949.255357299173</v>
          </cell>
        </row>
        <row r="1168">
          <cell r="D1168">
            <v>36014</v>
          </cell>
          <cell r="I1168">
            <v>20494.514624478874</v>
          </cell>
          <cell r="J1168">
            <v>15941.301999692454</v>
          </cell>
        </row>
        <row r="1169">
          <cell r="D1169">
            <v>36017</v>
          </cell>
          <cell r="I1169">
            <v>20387.874611673185</v>
          </cell>
          <cell r="J1169">
            <v>15972.433782464112</v>
          </cell>
        </row>
        <row r="1170">
          <cell r="D1170">
            <v>36018</v>
          </cell>
          <cell r="I1170">
            <v>20175.313168788074</v>
          </cell>
          <cell r="J1170">
            <v>15972.433782464112</v>
          </cell>
        </row>
        <row r="1171">
          <cell r="D1171">
            <v>36019</v>
          </cell>
          <cell r="I1171">
            <v>20396.717640368319</v>
          </cell>
          <cell r="J1171">
            <v>15661.519991637626</v>
          </cell>
        </row>
        <row r="1172">
          <cell r="D1172">
            <v>36020</v>
          </cell>
          <cell r="I1172">
            <v>20250.798542148037</v>
          </cell>
          <cell r="J1172">
            <v>15782.124175418254</v>
          </cell>
        </row>
        <row r="1173">
          <cell r="D1173">
            <v>36021</v>
          </cell>
          <cell r="I1173">
            <v>20086.097664560959</v>
          </cell>
          <cell r="J1173">
            <v>15704.831103047134</v>
          </cell>
        </row>
        <row r="1174">
          <cell r="D1174">
            <v>36024</v>
          </cell>
          <cell r="I1174">
            <v>20379.23044475741</v>
          </cell>
          <cell r="J1174">
            <v>15654.953363197106</v>
          </cell>
        </row>
        <row r="1175">
          <cell r="D1175">
            <v>36025</v>
          </cell>
          <cell r="I1175">
            <v>20610.846686689725</v>
          </cell>
          <cell r="J1175">
            <v>15735.504230382629</v>
          </cell>
        </row>
        <row r="1176">
          <cell r="D1176">
            <v>36026</v>
          </cell>
          <cell r="I1176">
            <v>20574.2634343237</v>
          </cell>
          <cell r="J1176">
            <v>15922.817016287792</v>
          </cell>
        </row>
        <row r="1177">
          <cell r="D1177">
            <v>36027</v>
          </cell>
          <cell r="I1177">
            <v>20508.644704766626</v>
          </cell>
          <cell r="J1177">
            <v>15955.097231459473</v>
          </cell>
        </row>
        <row r="1178">
          <cell r="D1178">
            <v>36028</v>
          </cell>
          <cell r="I1178">
            <v>20384.956538403709</v>
          </cell>
          <cell r="J1178">
            <v>15908.408317400828</v>
          </cell>
        </row>
        <row r="1179">
          <cell r="D1179">
            <v>36031</v>
          </cell>
          <cell r="I1179">
            <v>20469.652673757973</v>
          </cell>
          <cell r="J1179">
            <v>15701.106744264485</v>
          </cell>
        </row>
        <row r="1180">
          <cell r="D1180">
            <v>36032</v>
          </cell>
          <cell r="I1180">
            <v>20549.219131108272</v>
          </cell>
          <cell r="J1180">
            <v>15755.549970083601</v>
          </cell>
        </row>
        <row r="1181">
          <cell r="D1181">
            <v>36033</v>
          </cell>
          <cell r="I1181">
            <v>20468.239306550233</v>
          </cell>
          <cell r="J1181">
            <v>15834.135105782299</v>
          </cell>
        </row>
        <row r="1182">
          <cell r="D1182">
            <v>36034</v>
          </cell>
          <cell r="I1182">
            <v>20043.992961323551</v>
          </cell>
          <cell r="J1182">
            <v>15723.582445496797</v>
          </cell>
        </row>
        <row r="1183">
          <cell r="D1183">
            <v>36035</v>
          </cell>
          <cell r="I1183">
            <v>19879.355893116641</v>
          </cell>
          <cell r="J1183">
            <v>15398.683074076862</v>
          </cell>
        </row>
        <row r="1184">
          <cell r="D1184">
            <v>36038</v>
          </cell>
          <cell r="I1184">
            <v>19176.804169077204</v>
          </cell>
          <cell r="J1184">
            <v>15337.716752225611</v>
          </cell>
        </row>
        <row r="1185">
          <cell r="D1185">
            <v>36039</v>
          </cell>
          <cell r="I1185">
            <v>19543.284846166804</v>
          </cell>
          <cell r="J1185">
            <v>15016.826320585104</v>
          </cell>
        </row>
        <row r="1186">
          <cell r="D1186">
            <v>36040</v>
          </cell>
          <cell r="I1186">
            <v>19494.797819856842</v>
          </cell>
          <cell r="J1186">
            <v>15181.642612836133</v>
          </cell>
        </row>
        <row r="1187">
          <cell r="D1187">
            <v>36041</v>
          </cell>
          <cell r="I1187">
            <v>19453.144216923156</v>
          </cell>
          <cell r="J1187">
            <v>15255.863287516238</v>
          </cell>
        </row>
        <row r="1188">
          <cell r="D1188">
            <v>36042</v>
          </cell>
          <cell r="I1188">
            <v>19385.881500777879</v>
          </cell>
          <cell r="J1188">
            <v>15217.855386979425</v>
          </cell>
        </row>
        <row r="1189">
          <cell r="D1189">
            <v>36046</v>
          </cell>
          <cell r="I1189">
            <v>19762.54883116555</v>
          </cell>
          <cell r="J1189">
            <v>15315.224713527236</v>
          </cell>
        </row>
        <row r="1190">
          <cell r="D1190">
            <v>36047</v>
          </cell>
          <cell r="I1190">
            <v>19695.279995077111</v>
          </cell>
          <cell r="J1190">
            <v>15603.87505613738</v>
          </cell>
        </row>
        <row r="1191">
          <cell r="D1191">
            <v>36048</v>
          </cell>
          <cell r="I1191">
            <v>19626.308499470681</v>
          </cell>
          <cell r="J1191">
            <v>15479.882212231372</v>
          </cell>
        </row>
        <row r="1192">
          <cell r="D1192">
            <v>36049</v>
          </cell>
          <cell r="I1192">
            <v>19779.281565187866</v>
          </cell>
          <cell r="J1192">
            <v>15257.850639337017</v>
          </cell>
        </row>
        <row r="1193">
          <cell r="D1193">
            <v>36052</v>
          </cell>
          <cell r="I1193">
            <v>19915.172377708972</v>
          </cell>
          <cell r="J1193">
            <v>15342.940530842918</v>
          </cell>
        </row>
        <row r="1194">
          <cell r="D1194">
            <v>36053</v>
          </cell>
          <cell r="I1194">
            <v>19950.334188905836</v>
          </cell>
          <cell r="J1194">
            <v>15509.315497782613</v>
          </cell>
        </row>
        <row r="1195">
          <cell r="D1195">
            <v>36054</v>
          </cell>
          <cell r="I1195">
            <v>20011.099353166308</v>
          </cell>
          <cell r="J1195">
            <v>15563.409746810839</v>
          </cell>
        </row>
        <row r="1196">
          <cell r="D1196">
            <v>36055</v>
          </cell>
          <cell r="I1196">
            <v>19907.988809301234</v>
          </cell>
          <cell r="J1196">
            <v>15620.194142556373</v>
          </cell>
        </row>
        <row r="1197">
          <cell r="D1197">
            <v>36056</v>
          </cell>
          <cell r="I1197">
            <v>19972.16505892478</v>
          </cell>
          <cell r="J1197">
            <v>15403.793444501864</v>
          </cell>
        </row>
        <row r="1198">
          <cell r="D1198">
            <v>36059</v>
          </cell>
          <cell r="I1198">
            <v>19998.785571985798</v>
          </cell>
          <cell r="J1198">
            <v>15342.857455774149</v>
          </cell>
        </row>
        <row r="1199">
          <cell r="D1199">
            <v>36060</v>
          </cell>
          <cell r="I1199">
            <v>19960.54514347572</v>
          </cell>
          <cell r="J1199">
            <v>15226.560315334555</v>
          </cell>
        </row>
        <row r="1200">
          <cell r="D1200">
            <v>36061</v>
          </cell>
          <cell r="I1200">
            <v>20133.94543554242</v>
          </cell>
          <cell r="J1200">
            <v>15326.890634139943</v>
          </cell>
        </row>
        <row r="1201">
          <cell r="D1201">
            <v>36062</v>
          </cell>
          <cell r="I1201">
            <v>20107.649828006743</v>
          </cell>
          <cell r="J1201">
            <v>15574.272553231278</v>
          </cell>
        </row>
        <row r="1202">
          <cell r="D1202">
            <v>36063</v>
          </cell>
          <cell r="I1202">
            <v>20139.381823310014</v>
          </cell>
          <cell r="J1202">
            <v>15490.036136629897</v>
          </cell>
        </row>
        <row r="1203">
          <cell r="D1203">
            <v>36066</v>
          </cell>
          <cell r="I1203">
            <v>20140.393117775533</v>
          </cell>
          <cell r="J1203">
            <v>15435.890667437781</v>
          </cell>
        </row>
        <row r="1204">
          <cell r="D1204">
            <v>36067</v>
          </cell>
          <cell r="I1204">
            <v>20155.056508292742</v>
          </cell>
          <cell r="J1204">
            <v>15493.019490399915</v>
          </cell>
        </row>
        <row r="1205">
          <cell r="D1205">
            <v>36068</v>
          </cell>
          <cell r="I1205">
            <v>20215.793414063653</v>
          </cell>
          <cell r="J1205">
            <v>15558.757669117647</v>
          </cell>
        </row>
        <row r="1206">
          <cell r="D1206">
            <v>36069</v>
          </cell>
          <cell r="I1206">
            <v>20312.360637233738</v>
          </cell>
          <cell r="J1206">
            <v>15338.324218953821</v>
          </cell>
        </row>
        <row r="1207">
          <cell r="D1207">
            <v>36070</v>
          </cell>
          <cell r="I1207">
            <v>20345.786327159469</v>
          </cell>
          <cell r="J1207">
            <v>15058.098639233385</v>
          </cell>
        </row>
        <row r="1208">
          <cell r="D1208">
            <v>36073</v>
          </cell>
          <cell r="I1208">
            <v>20433.810924933623</v>
          </cell>
          <cell r="J1208">
            <v>15077.012126302854</v>
          </cell>
        </row>
        <row r="1209">
          <cell r="D1209">
            <v>36074</v>
          </cell>
          <cell r="I1209">
            <v>20349.500200116949</v>
          </cell>
          <cell r="J1209">
            <v>14921.161885893334</v>
          </cell>
        </row>
        <row r="1210">
          <cell r="D1210">
            <v>36075</v>
          </cell>
          <cell r="I1210">
            <v>20215.716328460265</v>
          </cell>
          <cell r="J1210">
            <v>15009.904793810747</v>
          </cell>
        </row>
        <row r="1211">
          <cell r="D1211">
            <v>36076</v>
          </cell>
          <cell r="I1211">
            <v>19948.864995582873</v>
          </cell>
          <cell r="J1211">
            <v>15032.618492183889</v>
          </cell>
        </row>
        <row r="1212">
          <cell r="D1212">
            <v>36077</v>
          </cell>
          <cell r="I1212">
            <v>19780.98319748737</v>
          </cell>
          <cell r="J1212">
            <v>14839.008898344413</v>
          </cell>
        </row>
        <row r="1213">
          <cell r="D1213">
            <v>36080</v>
          </cell>
          <cell r="I1213">
            <v>19814.420132867228</v>
          </cell>
          <cell r="J1213">
            <v>14987.106687824542</v>
          </cell>
        </row>
        <row r="1214">
          <cell r="D1214">
            <v>36081</v>
          </cell>
          <cell r="I1214">
            <v>19842.736936804238</v>
          </cell>
          <cell r="J1214">
            <v>15222.318755900711</v>
          </cell>
        </row>
        <row r="1215">
          <cell r="D1215">
            <v>36082</v>
          </cell>
          <cell r="I1215">
            <v>20021.168755336523</v>
          </cell>
          <cell r="J1215">
            <v>15257.820810845642</v>
          </cell>
        </row>
        <row r="1216">
          <cell r="D1216">
            <v>36083</v>
          </cell>
          <cell r="I1216">
            <v>20247.351148427304</v>
          </cell>
          <cell r="J1216">
            <v>15383.781680737809</v>
          </cell>
        </row>
        <row r="1217">
          <cell r="D1217">
            <v>36084</v>
          </cell>
          <cell r="I1217">
            <v>20243.240616111423</v>
          </cell>
          <cell r="J1217">
            <v>15631.810364786536</v>
          </cell>
        </row>
        <row r="1218">
          <cell r="D1218">
            <v>36087</v>
          </cell>
          <cell r="I1218">
            <v>20251.070239385928</v>
          </cell>
          <cell r="J1218">
            <v>15774.092938877002</v>
          </cell>
        </row>
        <row r="1219">
          <cell r="D1219">
            <v>36088</v>
          </cell>
          <cell r="I1219">
            <v>20166.794708388752</v>
          </cell>
          <cell r="J1219">
            <v>15773.45021097686</v>
          </cell>
        </row>
        <row r="1220">
          <cell r="D1220">
            <v>36089</v>
          </cell>
          <cell r="I1220">
            <v>20137.103589671962</v>
          </cell>
          <cell r="J1220">
            <v>15856.130460280601</v>
          </cell>
        </row>
        <row r="1221">
          <cell r="D1221">
            <v>36090</v>
          </cell>
          <cell r="I1221">
            <v>20093.770318845582</v>
          </cell>
          <cell r="J1221">
            <v>15849.027675943504</v>
          </cell>
        </row>
        <row r="1222">
          <cell r="D1222">
            <v>36091</v>
          </cell>
          <cell r="I1222">
            <v>20018.036213729672</v>
          </cell>
          <cell r="J1222">
            <v>15871.929578456409</v>
          </cell>
        </row>
        <row r="1223">
          <cell r="D1223">
            <v>36094</v>
          </cell>
          <cell r="I1223">
            <v>20019.050519206423</v>
          </cell>
          <cell r="J1223">
            <v>15884.616977057378</v>
          </cell>
        </row>
        <row r="1224">
          <cell r="D1224">
            <v>36095</v>
          </cell>
          <cell r="I1224">
            <v>20129.206841129009</v>
          </cell>
          <cell r="J1224">
            <v>15909.116584402307</v>
          </cell>
        </row>
        <row r="1225">
          <cell r="D1225">
            <v>36096</v>
          </cell>
          <cell r="I1225">
            <v>20164.322929612783</v>
          </cell>
          <cell r="J1225">
            <v>15909.116584402307</v>
          </cell>
        </row>
        <row r="1226">
          <cell r="D1226">
            <v>36097</v>
          </cell>
          <cell r="I1226">
            <v>20214.78362501051</v>
          </cell>
          <cell r="J1226">
            <v>15848.886032005063</v>
          </cell>
        </row>
        <row r="1227">
          <cell r="D1227">
            <v>36098</v>
          </cell>
          <cell r="I1227">
            <v>20144.173786929157</v>
          </cell>
          <cell r="J1227">
            <v>15976.591084097568</v>
          </cell>
        </row>
        <row r="1228">
          <cell r="D1228">
            <v>36101</v>
          </cell>
          <cell r="I1228">
            <v>20095.735243244802</v>
          </cell>
          <cell r="J1228">
            <v>16042.070772877987</v>
          </cell>
        </row>
        <row r="1229">
          <cell r="D1229">
            <v>36102</v>
          </cell>
          <cell r="I1229">
            <v>20093.336410556294</v>
          </cell>
          <cell r="J1229">
            <v>16243.327925122187</v>
          </cell>
        </row>
        <row r="1230">
          <cell r="D1230">
            <v>36103</v>
          </cell>
          <cell r="I1230">
            <v>19992.048155548364</v>
          </cell>
          <cell r="J1230">
            <v>16174.055618175071</v>
          </cell>
        </row>
        <row r="1231">
          <cell r="D1231">
            <v>36104</v>
          </cell>
          <cell r="I1231">
            <v>20027.161553686848</v>
          </cell>
          <cell r="J1231">
            <v>16316.807902299881</v>
          </cell>
        </row>
        <row r="1232">
          <cell r="D1232">
            <v>36105</v>
          </cell>
          <cell r="I1232">
            <v>19920.767916542169</v>
          </cell>
          <cell r="J1232">
            <v>16320.000339365133</v>
          </cell>
        </row>
        <row r="1233">
          <cell r="D1233">
            <v>36108</v>
          </cell>
          <cell r="I1233">
            <v>19967.815006867273</v>
          </cell>
          <cell r="J1233">
            <v>16348.975363724081</v>
          </cell>
        </row>
        <row r="1234">
          <cell r="D1234">
            <v>36109</v>
          </cell>
          <cell r="I1234">
            <v>20001.220775449321</v>
          </cell>
          <cell r="J1234">
            <v>16212.862359300578</v>
          </cell>
        </row>
        <row r="1235">
          <cell r="D1235">
            <v>36110</v>
          </cell>
          <cell r="I1235">
            <v>19985.187975771591</v>
          </cell>
          <cell r="J1235">
            <v>16153.878571609986</v>
          </cell>
        </row>
        <row r="1236">
          <cell r="D1236">
            <v>36111</v>
          </cell>
          <cell r="I1236">
            <v>20011.772235412311</v>
          </cell>
          <cell r="J1236">
            <v>16195.470314528477</v>
          </cell>
        </row>
        <row r="1237">
          <cell r="D1237">
            <v>36112</v>
          </cell>
          <cell r="I1237">
            <v>20009.376772540869</v>
          </cell>
          <cell r="J1237">
            <v>16093.86089513403</v>
          </cell>
        </row>
        <row r="1238">
          <cell r="D1238">
            <v>36115</v>
          </cell>
          <cell r="I1238">
            <v>20003.572408413675</v>
          </cell>
          <cell r="J1238">
            <v>16167.955017531127</v>
          </cell>
        </row>
        <row r="1239">
          <cell r="D1239">
            <v>36116</v>
          </cell>
          <cell r="I1239">
            <v>20047.197835016395</v>
          </cell>
          <cell r="J1239">
            <v>16324.954187087946</v>
          </cell>
        </row>
        <row r="1240">
          <cell r="D1240">
            <v>36117</v>
          </cell>
          <cell r="I1240">
            <v>20082.29820978285</v>
          </cell>
          <cell r="J1240">
            <v>16324.259592463965</v>
          </cell>
        </row>
        <row r="1241">
          <cell r="D1241">
            <v>36118</v>
          </cell>
          <cell r="I1241">
            <v>20107.17006871288</v>
          </cell>
          <cell r="J1241">
            <v>16357.290416429007</v>
          </cell>
        </row>
        <row r="1242">
          <cell r="D1242">
            <v>36119</v>
          </cell>
          <cell r="I1242">
            <v>20184.873063578172</v>
          </cell>
          <cell r="J1242">
            <v>16473.010439033689</v>
          </cell>
        </row>
        <row r="1243">
          <cell r="D1243">
            <v>36122</v>
          </cell>
          <cell r="I1243">
            <v>20279.61295693892</v>
          </cell>
          <cell r="J1243">
            <v>16576.736262038077</v>
          </cell>
        </row>
        <row r="1244">
          <cell r="D1244">
            <v>36123</v>
          </cell>
          <cell r="I1244">
            <v>20236.308598542844</v>
          </cell>
          <cell r="J1244">
            <v>16733.860288629261</v>
          </cell>
        </row>
        <row r="1245">
          <cell r="D1245">
            <v>36124</v>
          </cell>
          <cell r="I1245">
            <v>20267.988057836992</v>
          </cell>
          <cell r="J1245">
            <v>16733.68387238128</v>
          </cell>
        </row>
        <row r="1246">
          <cell r="D1246">
            <v>36126</v>
          </cell>
          <cell r="I1246">
            <v>20318.409873459179</v>
          </cell>
          <cell r="J1246">
            <v>16788.810141478916</v>
          </cell>
        </row>
        <row r="1247">
          <cell r="D1247">
            <v>36129</v>
          </cell>
          <cell r="I1247">
            <v>20193.316931822752</v>
          </cell>
          <cell r="J1247">
            <v>16874.610870456338</v>
          </cell>
        </row>
        <row r="1248">
          <cell r="D1248">
            <v>36130</v>
          </cell>
          <cell r="I1248">
            <v>20366.421007402947</v>
          </cell>
          <cell r="J1248">
            <v>16690.741946703554</v>
          </cell>
        </row>
        <row r="1249">
          <cell r="D1249">
            <v>36131</v>
          </cell>
          <cell r="I1249">
            <v>20360.606255177223</v>
          </cell>
          <cell r="J1249">
            <v>16646.434801805299</v>
          </cell>
        </row>
        <row r="1250">
          <cell r="D1250">
            <v>36132</v>
          </cell>
          <cell r="I1250">
            <v>20158.852991567845</v>
          </cell>
          <cell r="J1250">
            <v>16633.622814255803</v>
          </cell>
        </row>
        <row r="1251">
          <cell r="D1251">
            <v>36133</v>
          </cell>
          <cell r="I1251">
            <v>20391.571742107175</v>
          </cell>
          <cell r="J1251">
            <v>16557.332982151416</v>
          </cell>
        </row>
        <row r="1252">
          <cell r="D1252">
            <v>36136</v>
          </cell>
          <cell r="I1252">
            <v>20464.126798660182</v>
          </cell>
          <cell r="J1252">
            <v>16666.30224077258</v>
          </cell>
        </row>
        <row r="1253">
          <cell r="D1253">
            <v>36137</v>
          </cell>
          <cell r="I1253">
            <v>20425.94021333268</v>
          </cell>
          <cell r="J1253">
            <v>16724.140836747778</v>
          </cell>
        </row>
        <row r="1254">
          <cell r="D1254">
            <v>36138</v>
          </cell>
          <cell r="I1254">
            <v>20478.046053465685</v>
          </cell>
          <cell r="J1254">
            <v>16740.071632376934</v>
          </cell>
        </row>
        <row r="1255">
          <cell r="D1255">
            <v>36139</v>
          </cell>
          <cell r="I1255">
            <v>20288.248056589007</v>
          </cell>
          <cell r="J1255">
            <v>16795.689515698457</v>
          </cell>
        </row>
        <row r="1256">
          <cell r="D1256">
            <v>36140</v>
          </cell>
          <cell r="I1256">
            <v>20268.809532535677</v>
          </cell>
          <cell r="J1256">
            <v>16696.036720757384</v>
          </cell>
        </row>
        <row r="1257">
          <cell r="D1257">
            <v>36143</v>
          </cell>
          <cell r="I1257">
            <v>20019.412726537135</v>
          </cell>
          <cell r="J1257">
            <v>16642.212875716294</v>
          </cell>
        </row>
        <row r="1258">
          <cell r="D1258">
            <v>36144</v>
          </cell>
          <cell r="I1258">
            <v>20294.663455555838</v>
          </cell>
          <cell r="J1258">
            <v>16502.948829834128</v>
          </cell>
        </row>
        <row r="1259">
          <cell r="D1259">
            <v>36145</v>
          </cell>
          <cell r="I1259">
            <v>20295.666093363878</v>
          </cell>
          <cell r="J1259">
            <v>16606.864654730332</v>
          </cell>
        </row>
        <row r="1260">
          <cell r="D1260">
            <v>36146</v>
          </cell>
          <cell r="I1260">
            <v>20540.230256703224</v>
          </cell>
          <cell r="J1260">
            <v>16639.825082509535</v>
          </cell>
        </row>
        <row r="1261">
          <cell r="D1261">
            <v>36147</v>
          </cell>
          <cell r="I1261">
            <v>20643.414499993076</v>
          </cell>
          <cell r="J1261">
            <v>16762.349297027311</v>
          </cell>
        </row>
        <row r="1262">
          <cell r="D1262">
            <v>36150</v>
          </cell>
          <cell r="I1262">
            <v>20831.747187260735</v>
          </cell>
          <cell r="J1262">
            <v>16787.797691675329</v>
          </cell>
        </row>
        <row r="1263">
          <cell r="D1263">
            <v>36151</v>
          </cell>
          <cell r="I1263">
            <v>20824.215783043321</v>
          </cell>
          <cell r="J1263">
            <v>16905.100422075131</v>
          </cell>
        </row>
        <row r="1264">
          <cell r="D1264">
            <v>36152</v>
          </cell>
          <cell r="I1264">
            <v>21138.550819715369</v>
          </cell>
          <cell r="J1264">
            <v>16860.297744168896</v>
          </cell>
        </row>
        <row r="1265">
          <cell r="D1265">
            <v>36153</v>
          </cell>
          <cell r="I1265">
            <v>21091.84175081491</v>
          </cell>
          <cell r="J1265">
            <v>17022.526929281081</v>
          </cell>
        </row>
        <row r="1266">
          <cell r="D1266">
            <v>36157</v>
          </cell>
          <cell r="I1266">
            <v>21103.033723173194</v>
          </cell>
          <cell r="J1266">
            <v>17022.812448578283</v>
          </cell>
        </row>
        <row r="1267">
          <cell r="D1267">
            <v>36158</v>
          </cell>
          <cell r="I1267">
            <v>21345.80825831943</v>
          </cell>
          <cell r="J1267">
            <v>17064.99050309879</v>
          </cell>
        </row>
        <row r="1268">
          <cell r="D1268">
            <v>36159</v>
          </cell>
          <cell r="I1268">
            <v>21220.769787884034</v>
          </cell>
          <cell r="J1268">
            <v>17190.475197357111</v>
          </cell>
        </row>
        <row r="1269">
          <cell r="D1269">
            <v>36160</v>
          </cell>
          <cell r="I1269">
            <v>21182.577731316382</v>
          </cell>
          <cell r="J1269">
            <v>17164.249054167562</v>
          </cell>
        </row>
        <row r="1270">
          <cell r="D1270">
            <v>36164</v>
          </cell>
          <cell r="I1270">
            <v>21192.062284189629</v>
          </cell>
          <cell r="J1270">
            <v>17167.807720135555</v>
          </cell>
        </row>
        <row r="1271">
          <cell r="D1271">
            <v>36165</v>
          </cell>
          <cell r="I1271">
            <v>21424.584653060905</v>
          </cell>
          <cell r="J1271">
            <v>17257.301930715541</v>
          </cell>
        </row>
        <row r="1272">
          <cell r="D1272">
            <v>36166</v>
          </cell>
          <cell r="I1272">
            <v>21829.046134913802</v>
          </cell>
          <cell r="J1272">
            <v>17376.104814243605</v>
          </cell>
        </row>
        <row r="1273">
          <cell r="D1273">
            <v>36167</v>
          </cell>
          <cell r="I1273">
            <v>21785.730810277397</v>
          </cell>
          <cell r="J1273">
            <v>17559.692113828649</v>
          </cell>
        </row>
        <row r="1274">
          <cell r="D1274">
            <v>36168</v>
          </cell>
          <cell r="I1274">
            <v>21844.563006616565</v>
          </cell>
          <cell r="J1274">
            <v>17498.548366465104</v>
          </cell>
        </row>
        <row r="1275">
          <cell r="D1275">
            <v>36171</v>
          </cell>
          <cell r="I1275">
            <v>21675.276138855465</v>
          </cell>
          <cell r="J1275">
            <v>17491.499609308266</v>
          </cell>
        </row>
        <row r="1276">
          <cell r="D1276">
            <v>36172</v>
          </cell>
          <cell r="I1276">
            <v>21315.344344615154</v>
          </cell>
          <cell r="J1276">
            <v>17413.688437409921</v>
          </cell>
        </row>
        <row r="1277">
          <cell r="D1277">
            <v>36173</v>
          </cell>
          <cell r="I1277">
            <v>21241.412498070586</v>
          </cell>
          <cell r="J1277">
            <v>17249.501366263972</v>
          </cell>
        </row>
        <row r="1278">
          <cell r="D1278">
            <v>36174</v>
          </cell>
          <cell r="I1278">
            <v>20924.075050710555</v>
          </cell>
          <cell r="J1278">
            <v>17150.26792064499</v>
          </cell>
        </row>
        <row r="1279">
          <cell r="D1279">
            <v>36175</v>
          </cell>
          <cell r="I1279">
            <v>21376.114728667755</v>
          </cell>
          <cell r="J1279">
            <v>17053.259067039387</v>
          </cell>
        </row>
        <row r="1280">
          <cell r="D1280">
            <v>36179</v>
          </cell>
          <cell r="I1280">
            <v>21514.945292822958</v>
          </cell>
          <cell r="J1280">
            <v>17297.155617983466</v>
          </cell>
        </row>
        <row r="1281">
          <cell r="D1281">
            <v>36180</v>
          </cell>
          <cell r="I1281">
            <v>21589.09038718171</v>
          </cell>
          <cell r="J1281">
            <v>17309.397741785298</v>
          </cell>
        </row>
        <row r="1282">
          <cell r="D1282">
            <v>36181</v>
          </cell>
          <cell r="I1282">
            <v>21253.063157044304</v>
          </cell>
          <cell r="J1282">
            <v>17382.680005661034</v>
          </cell>
        </row>
        <row r="1283">
          <cell r="D1283">
            <v>36182</v>
          </cell>
          <cell r="I1283">
            <v>21095.756565563639</v>
          </cell>
          <cell r="J1283">
            <v>17288.270244207986</v>
          </cell>
        </row>
        <row r="1284">
          <cell r="D1284">
            <v>36185</v>
          </cell>
          <cell r="I1284">
            <v>21232.875652535604</v>
          </cell>
          <cell r="J1284">
            <v>17115.543038645534</v>
          </cell>
        </row>
        <row r="1285">
          <cell r="D1285">
            <v>36186</v>
          </cell>
          <cell r="I1285">
            <v>21528.249077759789</v>
          </cell>
          <cell r="J1285">
            <v>17165.891687031275</v>
          </cell>
        </row>
        <row r="1286">
          <cell r="D1286">
            <v>36187</v>
          </cell>
          <cell r="I1286">
            <v>21382.861055860008</v>
          </cell>
          <cell r="J1286">
            <v>17271.776436789667</v>
          </cell>
        </row>
        <row r="1287">
          <cell r="D1287">
            <v>36188</v>
          </cell>
          <cell r="I1287">
            <v>21742.871409090072</v>
          </cell>
          <cell r="J1287">
            <v>17238.87483808109</v>
          </cell>
        </row>
        <row r="1288">
          <cell r="D1288">
            <v>36189</v>
          </cell>
          <cell r="I1288">
            <v>21975.238103319272</v>
          </cell>
          <cell r="J1288">
            <v>17371.708261773805</v>
          </cell>
        </row>
        <row r="1289">
          <cell r="D1289">
            <v>36192</v>
          </cell>
          <cell r="I1289">
            <v>21868.98467926235</v>
          </cell>
          <cell r="J1289">
            <v>17425.156447598732</v>
          </cell>
        </row>
        <row r="1290">
          <cell r="D1290">
            <v>36193</v>
          </cell>
          <cell r="I1290">
            <v>21687.873934727635</v>
          </cell>
          <cell r="J1290">
            <v>17424.897263792202</v>
          </cell>
        </row>
        <row r="1291">
          <cell r="D1291">
            <v>36194</v>
          </cell>
          <cell r="I1291">
            <v>21850.46055170512</v>
          </cell>
          <cell r="J1291">
            <v>17367.642353754829</v>
          </cell>
        </row>
        <row r="1292">
          <cell r="D1292">
            <v>36195</v>
          </cell>
          <cell r="I1292">
            <v>21461.79799109737</v>
          </cell>
          <cell r="J1292">
            <v>17342.441268287905</v>
          </cell>
        </row>
        <row r="1293">
          <cell r="D1293">
            <v>36196</v>
          </cell>
          <cell r="I1293">
            <v>21307.94077227293</v>
          </cell>
          <cell r="J1293">
            <v>17208.61513063985</v>
          </cell>
        </row>
        <row r="1294">
          <cell r="D1294">
            <v>36199</v>
          </cell>
          <cell r="I1294">
            <v>21378.65691842432</v>
          </cell>
          <cell r="J1294">
            <v>17134.442632560942</v>
          </cell>
        </row>
        <row r="1295">
          <cell r="D1295">
            <v>36200</v>
          </cell>
          <cell r="I1295">
            <v>20918.601795695293</v>
          </cell>
          <cell r="J1295">
            <v>17129.134753840797</v>
          </cell>
        </row>
        <row r="1296">
          <cell r="D1296">
            <v>36201</v>
          </cell>
          <cell r="I1296">
            <v>21043.762059549641</v>
          </cell>
          <cell r="J1296">
            <v>16937.946676828913</v>
          </cell>
        </row>
        <row r="1297">
          <cell r="D1297">
            <v>36202</v>
          </cell>
          <cell r="I1297">
            <v>21555.053362953513</v>
          </cell>
          <cell r="J1297">
            <v>16945.181895567595</v>
          </cell>
        </row>
        <row r="1298">
          <cell r="D1298">
            <v>36203</v>
          </cell>
          <cell r="I1298">
            <v>21151.172548959119</v>
          </cell>
          <cell r="J1298">
            <v>17082.367077741343</v>
          </cell>
        </row>
        <row r="1299">
          <cell r="D1299">
            <v>36207</v>
          </cell>
          <cell r="I1299">
            <v>21346.050278690938</v>
          </cell>
          <cell r="J1299">
            <v>17025.923592557072</v>
          </cell>
        </row>
        <row r="1300">
          <cell r="D1300">
            <v>36208</v>
          </cell>
          <cell r="I1300">
            <v>21052.761885666445</v>
          </cell>
          <cell r="J1300">
            <v>17082.511568120543</v>
          </cell>
        </row>
        <row r="1301">
          <cell r="D1301">
            <v>36209</v>
          </cell>
          <cell r="I1301">
            <v>21271.440968411058</v>
          </cell>
          <cell r="J1301">
            <v>16975.625336423087</v>
          </cell>
        </row>
        <row r="1302">
          <cell r="D1302">
            <v>36210</v>
          </cell>
          <cell r="I1302">
            <v>21301.32032853975</v>
          </cell>
          <cell r="J1302">
            <v>17010.860582884998</v>
          </cell>
        </row>
        <row r="1303">
          <cell r="D1303">
            <v>36213</v>
          </cell>
          <cell r="I1303">
            <v>21846.510979743165</v>
          </cell>
          <cell r="J1303">
            <v>17013.545888287554</v>
          </cell>
        </row>
        <row r="1304">
          <cell r="D1304">
            <v>36214</v>
          </cell>
          <cell r="I1304">
            <v>21827.049638286662</v>
          </cell>
          <cell r="J1304">
            <v>17173.717262314105</v>
          </cell>
        </row>
        <row r="1305">
          <cell r="D1305">
            <v>36215</v>
          </cell>
          <cell r="I1305">
            <v>21535.495501966274</v>
          </cell>
          <cell r="J1305">
            <v>17181.359916325062</v>
          </cell>
        </row>
        <row r="1306">
          <cell r="D1306">
            <v>36216</v>
          </cell>
          <cell r="I1306">
            <v>21395.308660929106</v>
          </cell>
          <cell r="J1306">
            <v>17100.653598780689</v>
          </cell>
        </row>
        <row r="1307">
          <cell r="D1307">
            <v>36217</v>
          </cell>
          <cell r="I1307">
            <v>21287.440427798447</v>
          </cell>
          <cell r="J1307">
            <v>17096.111720134679</v>
          </cell>
        </row>
        <row r="1308">
          <cell r="D1308">
            <v>36220</v>
          </cell>
          <cell r="I1308">
            <v>21252.697292057936</v>
          </cell>
          <cell r="J1308">
            <v>17019.808073725009</v>
          </cell>
        </row>
        <row r="1309">
          <cell r="D1309">
            <v>36221</v>
          </cell>
          <cell r="I1309">
            <v>21081.928386833803</v>
          </cell>
          <cell r="J1309">
            <v>16953.72711573006</v>
          </cell>
        </row>
        <row r="1310">
          <cell r="D1310">
            <v>36222</v>
          </cell>
          <cell r="I1310">
            <v>21120.307288968925</v>
          </cell>
          <cell r="J1310">
            <v>16888.153139585142</v>
          </cell>
        </row>
        <row r="1311">
          <cell r="D1311">
            <v>36223</v>
          </cell>
          <cell r="I1311">
            <v>21425.620263341862</v>
          </cell>
          <cell r="J1311">
            <v>16847.719795551766</v>
          </cell>
        </row>
        <row r="1312">
          <cell r="D1312">
            <v>36224</v>
          </cell>
          <cell r="I1312">
            <v>21895.829372113727</v>
          </cell>
          <cell r="J1312">
            <v>16945.684422461876</v>
          </cell>
        </row>
        <row r="1313">
          <cell r="D1313">
            <v>36227</v>
          </cell>
          <cell r="I1313">
            <v>22015.781875870751</v>
          </cell>
          <cell r="J1313">
            <v>17200.880586267143</v>
          </cell>
        </row>
        <row r="1314">
          <cell r="D1314">
            <v>36228</v>
          </cell>
          <cell r="I1314">
            <v>21974.220358174385</v>
          </cell>
          <cell r="J1314">
            <v>17257.560862205999</v>
          </cell>
        </row>
        <row r="1315">
          <cell r="D1315">
            <v>36229</v>
          </cell>
          <cell r="I1315">
            <v>22083.961826749921</v>
          </cell>
          <cell r="J1315">
            <v>17257.560862205999</v>
          </cell>
        </row>
        <row r="1316">
          <cell r="D1316">
            <v>36230</v>
          </cell>
          <cell r="I1316">
            <v>22259.993494781105</v>
          </cell>
          <cell r="J1316">
            <v>17367.933297847714</v>
          </cell>
        </row>
        <row r="1317">
          <cell r="D1317">
            <v>36231</v>
          </cell>
          <cell r="I1317">
            <v>22213.32810120202</v>
          </cell>
          <cell r="J1317">
            <v>17449.045047905489</v>
          </cell>
        </row>
        <row r="1318">
          <cell r="D1318">
            <v>36234</v>
          </cell>
          <cell r="I1318">
            <v>22414.840524097915</v>
          </cell>
          <cell r="J1318">
            <v>17482.666125911262</v>
          </cell>
        </row>
        <row r="1319">
          <cell r="D1319">
            <v>36235</v>
          </cell>
          <cell r="I1319">
            <v>22402.168302461941</v>
          </cell>
          <cell r="J1319">
            <v>17563.597958835475</v>
          </cell>
        </row>
        <row r="1320">
          <cell r="D1320">
            <v>36236</v>
          </cell>
          <cell r="I1320">
            <v>22263.718442639332</v>
          </cell>
          <cell r="J1320">
            <v>17588.294017901975</v>
          </cell>
        </row>
        <row r="1321">
          <cell r="D1321">
            <v>36237</v>
          </cell>
          <cell r="I1321">
            <v>22565.487556289856</v>
          </cell>
          <cell r="J1321">
            <v>17565.38341048437</v>
          </cell>
        </row>
        <row r="1322">
          <cell r="D1322">
            <v>36238</v>
          </cell>
          <cell r="I1322">
            <v>22285.975365217862</v>
          </cell>
          <cell r="J1322">
            <v>17587.731865564452</v>
          </cell>
        </row>
        <row r="1323">
          <cell r="D1323">
            <v>36241</v>
          </cell>
          <cell r="I1323">
            <v>22246.116710964365</v>
          </cell>
          <cell r="J1323">
            <v>17570.315361902514</v>
          </cell>
        </row>
        <row r="1324">
          <cell r="D1324">
            <v>36242</v>
          </cell>
          <cell r="I1324">
            <v>21672.625899466635</v>
          </cell>
          <cell r="J1324">
            <v>17529.856431441825</v>
          </cell>
        </row>
        <row r="1325">
          <cell r="D1325">
            <v>36243</v>
          </cell>
          <cell r="I1325">
            <v>21777.241341762139</v>
          </cell>
          <cell r="J1325">
            <v>17328.795194747527</v>
          </cell>
        </row>
        <row r="1326">
          <cell r="D1326">
            <v>36244</v>
          </cell>
          <cell r="I1326">
            <v>22126.556751223936</v>
          </cell>
          <cell r="J1326">
            <v>17288.434959297832</v>
          </cell>
        </row>
        <row r="1327">
          <cell r="D1327">
            <v>36245</v>
          </cell>
          <cell r="I1327">
            <v>22006.842011669491</v>
          </cell>
          <cell r="J1327">
            <v>17439.593910518615</v>
          </cell>
        </row>
        <row r="1328">
          <cell r="D1328">
            <v>36248</v>
          </cell>
          <cell r="I1328">
            <v>22456.380540049511</v>
          </cell>
          <cell r="J1328">
            <v>17341.801788957273</v>
          </cell>
        </row>
        <row r="1329">
          <cell r="D1329">
            <v>36249</v>
          </cell>
          <cell r="I1329">
            <v>22306.077302654023</v>
          </cell>
          <cell r="J1329">
            <v>17515.077017156862</v>
          </cell>
        </row>
        <row r="1330">
          <cell r="D1330">
            <v>36250</v>
          </cell>
          <cell r="I1330">
            <v>22072.52745941715</v>
          </cell>
          <cell r="J1330">
            <v>17507.503884110349</v>
          </cell>
        </row>
        <row r="1331">
          <cell r="D1331">
            <v>36251</v>
          </cell>
          <cell r="I1331">
            <v>22197.49609383391</v>
          </cell>
          <cell r="J1331">
            <v>17488.428709743974</v>
          </cell>
        </row>
        <row r="1332">
          <cell r="D1332">
            <v>36255</v>
          </cell>
          <cell r="I1332">
            <v>22645.266986209128</v>
          </cell>
          <cell r="J1332">
            <v>17568.160212004808</v>
          </cell>
        </row>
        <row r="1333">
          <cell r="D1333">
            <v>36256</v>
          </cell>
          <cell r="I1333">
            <v>22600.312558598285</v>
          </cell>
          <cell r="J1333">
            <v>17675.567657756081</v>
          </cell>
        </row>
        <row r="1334">
          <cell r="D1334">
            <v>36257</v>
          </cell>
          <cell r="I1334">
            <v>22757.528932124544</v>
          </cell>
          <cell r="J1334">
            <v>17751.983860791293</v>
          </cell>
        </row>
        <row r="1335">
          <cell r="D1335">
            <v>36258</v>
          </cell>
          <cell r="I1335">
            <v>23047.243214278831</v>
          </cell>
          <cell r="J1335">
            <v>17852.757656643756</v>
          </cell>
        </row>
        <row r="1336">
          <cell r="D1336">
            <v>36259</v>
          </cell>
          <cell r="I1336">
            <v>23117.795970449071</v>
          </cell>
          <cell r="J1336">
            <v>17963.519305605969</v>
          </cell>
        </row>
        <row r="1337">
          <cell r="D1337">
            <v>36262</v>
          </cell>
          <cell r="I1337">
            <v>23288.567948871736</v>
          </cell>
          <cell r="J1337">
            <v>17975.748301086853</v>
          </cell>
        </row>
        <row r="1338">
          <cell r="D1338">
            <v>36263</v>
          </cell>
          <cell r="I1338">
            <v>23148.474181544352</v>
          </cell>
          <cell r="J1338">
            <v>18003.652913908103</v>
          </cell>
        </row>
        <row r="1339">
          <cell r="D1339">
            <v>36264</v>
          </cell>
          <cell r="I1339">
            <v>22799.462709291827</v>
          </cell>
          <cell r="J1339">
            <v>18007.13749356761</v>
          </cell>
        </row>
        <row r="1340">
          <cell r="D1340">
            <v>36265</v>
          </cell>
          <cell r="I1340">
            <v>22696.763362488473</v>
          </cell>
          <cell r="J1340">
            <v>17924.206402657677</v>
          </cell>
        </row>
        <row r="1341">
          <cell r="D1341">
            <v>36266</v>
          </cell>
          <cell r="I1341">
            <v>22634.834570773502</v>
          </cell>
          <cell r="J1341">
            <v>17829.913321621079</v>
          </cell>
        </row>
        <row r="1342">
          <cell r="D1342">
            <v>36269</v>
          </cell>
          <cell r="I1342">
            <v>22153.400456271462</v>
          </cell>
          <cell r="J1342">
            <v>17829.018127829993</v>
          </cell>
        </row>
        <row r="1343">
          <cell r="D1343">
            <v>36270</v>
          </cell>
          <cell r="I1343">
            <v>22403.992832716445</v>
          </cell>
          <cell r="J1343">
            <v>17740.569917207129</v>
          </cell>
        </row>
        <row r="1344">
          <cell r="D1344">
            <v>36271</v>
          </cell>
          <cell r="I1344">
            <v>22887.23527703897</v>
          </cell>
          <cell r="J1344">
            <v>17730.012673442368</v>
          </cell>
        </row>
        <row r="1345">
          <cell r="D1345">
            <v>36272</v>
          </cell>
          <cell r="I1345">
            <v>23265.153549198407</v>
          </cell>
          <cell r="J1345">
            <v>17831.632461450659</v>
          </cell>
        </row>
        <row r="1346">
          <cell r="D1346">
            <v>36273</v>
          </cell>
          <cell r="I1346">
            <v>23235.481178831044</v>
          </cell>
          <cell r="J1346">
            <v>17945.33043088892</v>
          </cell>
        </row>
        <row r="1347">
          <cell r="D1347">
            <v>36276</v>
          </cell>
          <cell r="I1347">
            <v>23294.113470645832</v>
          </cell>
          <cell r="J1347">
            <v>17967.974379636176</v>
          </cell>
        </row>
        <row r="1348">
          <cell r="D1348">
            <v>36277</v>
          </cell>
          <cell r="I1348">
            <v>23359.533968435426</v>
          </cell>
          <cell r="J1348">
            <v>18022.072925922614</v>
          </cell>
        </row>
        <row r="1349">
          <cell r="D1349">
            <v>36278</v>
          </cell>
          <cell r="I1349">
            <v>23166.852292921383</v>
          </cell>
          <cell r="J1349">
            <v>18081.896799995822</v>
          </cell>
        </row>
        <row r="1350">
          <cell r="D1350">
            <v>36279</v>
          </cell>
          <cell r="I1350">
            <v>23031.914304689497</v>
          </cell>
          <cell r="J1350">
            <v>18033.655440301693</v>
          </cell>
        </row>
        <row r="1351">
          <cell r="D1351">
            <v>36280</v>
          </cell>
          <cell r="I1351">
            <v>22910.568774461102</v>
          </cell>
          <cell r="J1351">
            <v>17965.860830351874</v>
          </cell>
        </row>
        <row r="1352">
          <cell r="D1352">
            <v>36283</v>
          </cell>
          <cell r="I1352">
            <v>23225.574893943271</v>
          </cell>
          <cell r="J1352">
            <v>17930.135333749873</v>
          </cell>
        </row>
        <row r="1353">
          <cell r="D1353">
            <v>36284</v>
          </cell>
          <cell r="I1353">
            <v>22873.333438513826</v>
          </cell>
          <cell r="J1353">
            <v>18003.366416886103</v>
          </cell>
        </row>
        <row r="1354">
          <cell r="D1354">
            <v>36285</v>
          </cell>
          <cell r="I1354">
            <v>23106.828631012708</v>
          </cell>
          <cell r="J1354">
            <v>17916.456608931992</v>
          </cell>
        </row>
        <row r="1355">
          <cell r="D1355">
            <v>36286</v>
          </cell>
          <cell r="I1355">
            <v>22893.823593897527</v>
          </cell>
          <cell r="J1355">
            <v>17924.069655228137</v>
          </cell>
        </row>
        <row r="1356">
          <cell r="D1356">
            <v>36287</v>
          </cell>
          <cell r="I1356">
            <v>23081.466729534688</v>
          </cell>
          <cell r="J1356">
            <v>17922.330724356176</v>
          </cell>
        </row>
        <row r="1357">
          <cell r="D1357">
            <v>36290</v>
          </cell>
          <cell r="I1357">
            <v>23012.768224218133</v>
          </cell>
          <cell r="J1357">
            <v>17928.417384536795</v>
          </cell>
        </row>
        <row r="1358">
          <cell r="D1358">
            <v>36291</v>
          </cell>
          <cell r="I1358">
            <v>23215.671617837979</v>
          </cell>
          <cell r="J1358">
            <v>17895.740355022757</v>
          </cell>
        </row>
        <row r="1359">
          <cell r="D1359">
            <v>36292</v>
          </cell>
          <cell r="I1359">
            <v>23321.807852856724</v>
          </cell>
          <cell r="J1359">
            <v>17934.242424483753</v>
          </cell>
        </row>
        <row r="1360">
          <cell r="D1360">
            <v>36293</v>
          </cell>
          <cell r="I1360">
            <v>23380.410502690105</v>
          </cell>
          <cell r="J1360">
            <v>17964.295579675414</v>
          </cell>
        </row>
        <row r="1361">
          <cell r="D1361">
            <v>36294</v>
          </cell>
          <cell r="I1361">
            <v>22907.751843103746</v>
          </cell>
          <cell r="J1361">
            <v>17926.030427127047</v>
          </cell>
        </row>
        <row r="1362">
          <cell r="D1362">
            <v>36297</v>
          </cell>
          <cell r="I1362">
            <v>22867.924283762433</v>
          </cell>
          <cell r="J1362">
            <v>17729.911652392533</v>
          </cell>
        </row>
        <row r="1363">
          <cell r="D1363">
            <v>36298</v>
          </cell>
          <cell r="I1363">
            <v>22833.191016348876</v>
          </cell>
          <cell r="J1363">
            <v>17641.037003942751</v>
          </cell>
        </row>
        <row r="1364">
          <cell r="D1364">
            <v>36299</v>
          </cell>
          <cell r="I1364">
            <v>22937.624806027761</v>
          </cell>
          <cell r="J1364">
            <v>17668.198120130102</v>
          </cell>
        </row>
        <row r="1365">
          <cell r="D1365">
            <v>36300</v>
          </cell>
          <cell r="I1365">
            <v>22874.041248785124</v>
          </cell>
          <cell r="J1365">
            <v>17714.547629639077</v>
          </cell>
        </row>
        <row r="1366">
          <cell r="D1366">
            <v>36301</v>
          </cell>
          <cell r="I1366">
            <v>22718.823346341207</v>
          </cell>
          <cell r="J1366">
            <v>17720.658598896862</v>
          </cell>
        </row>
        <row r="1367">
          <cell r="D1367">
            <v>36304</v>
          </cell>
          <cell r="I1367">
            <v>22370.163387098939</v>
          </cell>
          <cell r="J1367">
            <v>17679.689075312275</v>
          </cell>
        </row>
        <row r="1368">
          <cell r="D1368">
            <v>36305</v>
          </cell>
          <cell r="I1368">
            <v>22007.952503739612</v>
          </cell>
          <cell r="J1368">
            <v>17575.536451776607</v>
          </cell>
        </row>
        <row r="1369">
          <cell r="D1369">
            <v>36306</v>
          </cell>
          <cell r="I1369">
            <v>22271.898996095118</v>
          </cell>
          <cell r="J1369">
            <v>17432.476294727036</v>
          </cell>
        </row>
        <row r="1370">
          <cell r="D1370">
            <v>36307</v>
          </cell>
          <cell r="I1370">
            <v>21931.774622914985</v>
          </cell>
          <cell r="J1370">
            <v>17462.168369840932</v>
          </cell>
        </row>
        <row r="1371">
          <cell r="D1371">
            <v>36308</v>
          </cell>
          <cell r="I1371">
            <v>22160.074361057574</v>
          </cell>
          <cell r="J1371">
            <v>17361.432807759204</v>
          </cell>
        </row>
        <row r="1372">
          <cell r="D1372">
            <v>36312</v>
          </cell>
          <cell r="I1372">
            <v>22193.242507963489</v>
          </cell>
          <cell r="J1372">
            <v>17419.415618142892</v>
          </cell>
        </row>
        <row r="1373">
          <cell r="D1373">
            <v>36313</v>
          </cell>
          <cell r="I1373">
            <v>22183.993305841399</v>
          </cell>
          <cell r="J1373">
            <v>17404.638261810938</v>
          </cell>
        </row>
        <row r="1374">
          <cell r="D1374">
            <v>36314</v>
          </cell>
          <cell r="I1374">
            <v>22261.26839746147</v>
          </cell>
          <cell r="J1374">
            <v>17421.359390246031</v>
          </cell>
        </row>
        <row r="1375">
          <cell r="D1375">
            <v>36315</v>
          </cell>
          <cell r="I1375">
            <v>22594.707281982781</v>
          </cell>
          <cell r="J1375">
            <v>17452.141762558542</v>
          </cell>
        </row>
        <row r="1376">
          <cell r="D1376">
            <v>36318</v>
          </cell>
          <cell r="I1376">
            <v>22763.569897097972</v>
          </cell>
          <cell r="J1376">
            <v>17590.060537960118</v>
          </cell>
        </row>
        <row r="1377">
          <cell r="D1377">
            <v>36319</v>
          </cell>
          <cell r="I1377">
            <v>22638.949106030661</v>
          </cell>
          <cell r="J1377">
            <v>17645.911379985784</v>
          </cell>
        </row>
        <row r="1378">
          <cell r="D1378">
            <v>36320</v>
          </cell>
          <cell r="I1378">
            <v>22650.041691085142</v>
          </cell>
          <cell r="J1378">
            <v>17631.976956477207</v>
          </cell>
        </row>
        <row r="1379">
          <cell r="D1379">
            <v>36321</v>
          </cell>
          <cell r="I1379">
            <v>22484.723363191646</v>
          </cell>
          <cell r="J1379">
            <v>17636.04237563378</v>
          </cell>
        </row>
        <row r="1380">
          <cell r="D1380">
            <v>36322</v>
          </cell>
          <cell r="I1380">
            <v>22414.403226045979</v>
          </cell>
          <cell r="J1380">
            <v>17542.583561940246</v>
          </cell>
        </row>
        <row r="1381">
          <cell r="D1381">
            <v>36325</v>
          </cell>
          <cell r="I1381">
            <v>22369.529926379542</v>
          </cell>
          <cell r="J1381">
            <v>17575.879909153286</v>
          </cell>
        </row>
        <row r="1382">
          <cell r="D1382">
            <v>36326</v>
          </cell>
          <cell r="I1382">
            <v>22472.218204964141</v>
          </cell>
          <cell r="J1382">
            <v>17513.248711199045</v>
          </cell>
        </row>
        <row r="1383">
          <cell r="D1383">
            <v>36327</v>
          </cell>
          <cell r="I1383">
            <v>22876.790314306756</v>
          </cell>
          <cell r="J1383">
            <v>17561.294833442731</v>
          </cell>
        </row>
        <row r="1384">
          <cell r="D1384">
            <v>36328</v>
          </cell>
          <cell r="I1384">
            <v>23055.772169352127</v>
          </cell>
          <cell r="J1384">
            <v>17732.56217760067</v>
          </cell>
        </row>
        <row r="1385">
          <cell r="D1385">
            <v>36329</v>
          </cell>
          <cell r="I1385">
            <v>23151.642545191633</v>
          </cell>
          <cell r="J1385">
            <v>17794.880874207091</v>
          </cell>
        </row>
        <row r="1386">
          <cell r="D1386">
            <v>36332</v>
          </cell>
          <cell r="I1386">
            <v>23315.339990017914</v>
          </cell>
          <cell r="J1386">
            <v>17809.292348570911</v>
          </cell>
        </row>
        <row r="1387">
          <cell r="D1387">
            <v>36333</v>
          </cell>
          <cell r="I1387">
            <v>23199.221715103893</v>
          </cell>
          <cell r="J1387">
            <v>17840.821111267349</v>
          </cell>
        </row>
        <row r="1388">
          <cell r="D1388">
            <v>36334</v>
          </cell>
          <cell r="I1388">
            <v>23055.979840533844</v>
          </cell>
          <cell r="J1388">
            <v>17752.721491076376</v>
          </cell>
        </row>
        <row r="1389">
          <cell r="D1389">
            <v>36335</v>
          </cell>
          <cell r="I1389">
            <v>22804.225191718277</v>
          </cell>
          <cell r="J1389">
            <v>17667.720170398828</v>
          </cell>
        </row>
        <row r="1390">
          <cell r="D1390">
            <v>36336</v>
          </cell>
          <cell r="I1390">
            <v>22776.308183081575</v>
          </cell>
          <cell r="J1390">
            <v>17571.743809955282</v>
          </cell>
        </row>
        <row r="1391">
          <cell r="D1391">
            <v>36339</v>
          </cell>
          <cell r="I1391">
            <v>22943.381197851366</v>
          </cell>
          <cell r="J1391">
            <v>17625.252520099482</v>
          </cell>
        </row>
        <row r="1392">
          <cell r="D1392">
            <v>36340</v>
          </cell>
          <cell r="I1392">
            <v>23132.484071981926</v>
          </cell>
          <cell r="J1392">
            <v>17685.16593484097</v>
          </cell>
        </row>
        <row r="1393">
          <cell r="D1393">
            <v>36341</v>
          </cell>
          <cell r="I1393">
            <v>23330.05107909361</v>
          </cell>
          <cell r="J1393">
            <v>17849.235261112022</v>
          </cell>
        </row>
        <row r="1394">
          <cell r="D1394">
            <v>36342</v>
          </cell>
          <cell r="I1394">
            <v>23561.511969085335</v>
          </cell>
          <cell r="J1394">
            <v>17892.372282312397</v>
          </cell>
        </row>
        <row r="1395">
          <cell r="D1395">
            <v>36343</v>
          </cell>
          <cell r="I1395">
            <v>23750.574010141645</v>
          </cell>
          <cell r="J1395">
            <v>18034.620068323573</v>
          </cell>
        </row>
        <row r="1396">
          <cell r="D1396">
            <v>36347</v>
          </cell>
          <cell r="I1396">
            <v>23814.173879426264</v>
          </cell>
          <cell r="J1396">
            <v>18159.394847641033</v>
          </cell>
        </row>
        <row r="1397">
          <cell r="D1397">
            <v>36348</v>
          </cell>
          <cell r="I1397">
            <v>23794.70452007237</v>
          </cell>
          <cell r="J1397">
            <v>18128.589624953682</v>
          </cell>
        </row>
        <row r="1398">
          <cell r="D1398">
            <v>36349</v>
          </cell>
          <cell r="I1398">
            <v>23702.345382590174</v>
          </cell>
          <cell r="J1398">
            <v>18137.759327409869</v>
          </cell>
        </row>
        <row r="1399">
          <cell r="D1399">
            <v>36350</v>
          </cell>
          <cell r="I1399">
            <v>23786.281236594845</v>
          </cell>
          <cell r="J1399">
            <v>18102.557047620558</v>
          </cell>
        </row>
        <row r="1400">
          <cell r="D1400">
            <v>36353</v>
          </cell>
          <cell r="I1400">
            <v>23704.098859246827</v>
          </cell>
          <cell r="J1400">
            <v>18167.393007121402</v>
          </cell>
        </row>
        <row r="1401">
          <cell r="D1401">
            <v>36354</v>
          </cell>
          <cell r="I1401">
            <v>23598.192614337873</v>
          </cell>
          <cell r="J1401">
            <v>18157.934552568262</v>
          </cell>
        </row>
        <row r="1402">
          <cell r="D1402">
            <v>36355</v>
          </cell>
          <cell r="I1402">
            <v>23668.56401623167</v>
          </cell>
          <cell r="J1402">
            <v>18105.464919458784</v>
          </cell>
        </row>
        <row r="1403">
          <cell r="D1403">
            <v>36356</v>
          </cell>
          <cell r="I1403">
            <v>23877.908143090703</v>
          </cell>
          <cell r="J1403">
            <v>18163.207059728182</v>
          </cell>
        </row>
        <row r="1404">
          <cell r="D1404">
            <v>36357</v>
          </cell>
          <cell r="I1404">
            <v>23936.401466133997</v>
          </cell>
          <cell r="J1404">
            <v>18275.867103323828</v>
          </cell>
        </row>
        <row r="1405">
          <cell r="D1405">
            <v>36360</v>
          </cell>
          <cell r="I1405">
            <v>23903.375173358578</v>
          </cell>
          <cell r="J1405">
            <v>18157.609608883828</v>
          </cell>
        </row>
        <row r="1406">
          <cell r="D1406">
            <v>36361</v>
          </cell>
          <cell r="I1406">
            <v>23522.942987143208</v>
          </cell>
          <cell r="J1406">
            <v>18260.112242965122</v>
          </cell>
        </row>
        <row r="1407">
          <cell r="D1407">
            <v>36362</v>
          </cell>
          <cell r="I1407">
            <v>23518.741656667928</v>
          </cell>
          <cell r="J1407">
            <v>18116.074984017556</v>
          </cell>
        </row>
        <row r="1408">
          <cell r="D1408">
            <v>36363</v>
          </cell>
          <cell r="I1408">
            <v>23246.800752415158</v>
          </cell>
          <cell r="J1408">
            <v>18069.337853933332</v>
          </cell>
        </row>
        <row r="1409">
          <cell r="D1409">
            <v>36364</v>
          </cell>
          <cell r="I1409">
            <v>23073.159516989741</v>
          </cell>
          <cell r="J1409">
            <v>17902.308189849533</v>
          </cell>
        </row>
        <row r="1410">
          <cell r="D1410">
            <v>36367</v>
          </cell>
          <cell r="I1410">
            <v>22863.947094276144</v>
          </cell>
          <cell r="J1410">
            <v>17821.202061709377</v>
          </cell>
        </row>
        <row r="1411">
          <cell r="D1411">
            <v>36368</v>
          </cell>
          <cell r="I1411">
            <v>23039.373135585094</v>
          </cell>
          <cell r="J1411">
            <v>17807.781527203471</v>
          </cell>
        </row>
        <row r="1412">
          <cell r="D1412">
            <v>36369</v>
          </cell>
          <cell r="I1412">
            <v>23136.848330351542</v>
          </cell>
          <cell r="J1412">
            <v>17882.347906450323</v>
          </cell>
        </row>
        <row r="1413">
          <cell r="D1413">
            <v>36370</v>
          </cell>
          <cell r="I1413">
            <v>22809.056900931038</v>
          </cell>
          <cell r="J1413">
            <v>18084.708176703869</v>
          </cell>
        </row>
        <row r="1414">
          <cell r="D1414">
            <v>36371</v>
          </cell>
          <cell r="I1414">
            <v>22686.286819170182</v>
          </cell>
          <cell r="J1414">
            <v>17813.136935964867</v>
          </cell>
        </row>
        <row r="1415">
          <cell r="D1415">
            <v>36374</v>
          </cell>
          <cell r="I1415">
            <v>22600.796385266261</v>
          </cell>
          <cell r="J1415">
            <v>17840.88640593749</v>
          </cell>
        </row>
        <row r="1416">
          <cell r="D1416">
            <v>36375</v>
          </cell>
          <cell r="I1416">
            <v>22571.216663972587</v>
          </cell>
          <cell r="J1416">
            <v>17787.32637312599</v>
          </cell>
        </row>
        <row r="1417">
          <cell r="D1417">
            <v>36376</v>
          </cell>
          <cell r="I1417">
            <v>22409.50484805688</v>
          </cell>
          <cell r="J1417">
            <v>17759.621610408485</v>
          </cell>
        </row>
        <row r="1418">
          <cell r="D1418">
            <v>36377</v>
          </cell>
          <cell r="I1418">
            <v>22398.567377593034</v>
          </cell>
          <cell r="J1418">
            <v>17720.440321834532</v>
          </cell>
        </row>
        <row r="1419">
          <cell r="D1419">
            <v>36378</v>
          </cell>
          <cell r="I1419">
            <v>22208.076212278585</v>
          </cell>
          <cell r="J1419">
            <v>17612.585906035471</v>
          </cell>
        </row>
        <row r="1420">
          <cell r="D1420">
            <v>36381</v>
          </cell>
          <cell r="I1420">
            <v>22166.657088662927</v>
          </cell>
          <cell r="J1420">
            <v>17507.79109077133</v>
          </cell>
        </row>
        <row r="1421">
          <cell r="D1421">
            <v>36382</v>
          </cell>
          <cell r="I1421">
            <v>21913.516789728023</v>
          </cell>
          <cell r="J1421">
            <v>17467.518227648616</v>
          </cell>
        </row>
        <row r="1422">
          <cell r="D1422">
            <v>36383</v>
          </cell>
          <cell r="I1422">
            <v>22107.539539855108</v>
          </cell>
          <cell r="J1422">
            <v>17374.587298615217</v>
          </cell>
        </row>
        <row r="1423">
          <cell r="D1423">
            <v>36384</v>
          </cell>
          <cell r="I1423">
            <v>22201.622102362177</v>
          </cell>
          <cell r="J1423">
            <v>17448.081145292337</v>
          </cell>
        </row>
        <row r="1424">
          <cell r="D1424">
            <v>36385</v>
          </cell>
          <cell r="I1424">
            <v>22502.319401008794</v>
          </cell>
          <cell r="J1424">
            <v>17555.712994655729</v>
          </cell>
        </row>
        <row r="1425">
          <cell r="D1425">
            <v>36388</v>
          </cell>
          <cell r="I1425">
            <v>22598.075402372615</v>
          </cell>
          <cell r="J1425">
            <v>17709.230990820095</v>
          </cell>
        </row>
        <row r="1426">
          <cell r="D1426">
            <v>36389</v>
          </cell>
          <cell r="I1426">
            <v>22646.40675550215</v>
          </cell>
          <cell r="J1426">
            <v>17819.512979032628</v>
          </cell>
        </row>
        <row r="1427">
          <cell r="D1427">
            <v>36390</v>
          </cell>
          <cell r="I1427">
            <v>22603.288852389425</v>
          </cell>
          <cell r="J1427">
            <v>17863.732996035105</v>
          </cell>
        </row>
        <row r="1428">
          <cell r="D1428">
            <v>36391</v>
          </cell>
          <cell r="I1428">
            <v>22555.093750385855</v>
          </cell>
          <cell r="J1428">
            <v>17833.872082040456</v>
          </cell>
        </row>
        <row r="1429">
          <cell r="D1429">
            <v>36392</v>
          </cell>
          <cell r="I1429">
            <v>22747.354153281882</v>
          </cell>
          <cell r="J1429">
            <v>17805.749673134385</v>
          </cell>
        </row>
        <row r="1430">
          <cell r="D1430">
            <v>36395</v>
          </cell>
          <cell r="I1430">
            <v>23064.903097784023</v>
          </cell>
          <cell r="J1430">
            <v>17934.141923835828</v>
          </cell>
        </row>
        <row r="1431">
          <cell r="D1431">
            <v>36396</v>
          </cell>
          <cell r="I1431">
            <v>23043.788292565605</v>
          </cell>
          <cell r="J1431">
            <v>18099.571793595078</v>
          </cell>
        </row>
        <row r="1432">
          <cell r="D1432">
            <v>36397</v>
          </cell>
          <cell r="I1432">
            <v>23249.557183736393</v>
          </cell>
          <cell r="J1432">
            <v>18131.51202862104</v>
          </cell>
        </row>
        <row r="1433">
          <cell r="D1433">
            <v>36398</v>
          </cell>
          <cell r="I1433">
            <v>23042.197137958068</v>
          </cell>
          <cell r="J1433">
            <v>18196.490262850519</v>
          </cell>
        </row>
        <row r="1434">
          <cell r="D1434">
            <v>36399</v>
          </cell>
          <cell r="I1434">
            <v>22894.10764741974</v>
          </cell>
          <cell r="J1434">
            <v>18046.764459069465</v>
          </cell>
        </row>
        <row r="1435">
          <cell r="D1435">
            <v>36402</v>
          </cell>
          <cell r="I1435">
            <v>22756.186240342184</v>
          </cell>
          <cell r="J1435">
            <v>17951.997875372472</v>
          </cell>
        </row>
        <row r="1436">
          <cell r="D1436">
            <v>36403</v>
          </cell>
          <cell r="I1436">
            <v>22597.959357287</v>
          </cell>
          <cell r="J1436">
            <v>17898.252950069742</v>
          </cell>
        </row>
        <row r="1437">
          <cell r="D1437">
            <v>36404</v>
          </cell>
          <cell r="I1437">
            <v>22840.950719154043</v>
          </cell>
          <cell r="J1437">
            <v>17798.090658002729</v>
          </cell>
        </row>
        <row r="1438">
          <cell r="D1438">
            <v>36405</v>
          </cell>
          <cell r="I1438">
            <v>22736.901361079217</v>
          </cell>
          <cell r="J1438">
            <v>17900.925899869337</v>
          </cell>
        </row>
        <row r="1439">
          <cell r="D1439">
            <v>36406</v>
          </cell>
          <cell r="I1439">
            <v>22981.56388749677</v>
          </cell>
          <cell r="J1439">
            <v>17878.38645728775</v>
          </cell>
        </row>
        <row r="1440">
          <cell r="D1440">
            <v>36410</v>
          </cell>
          <cell r="I1440">
            <v>22975.692425860791</v>
          </cell>
          <cell r="J1440">
            <v>18103.272371587347</v>
          </cell>
        </row>
        <row r="1441">
          <cell r="D1441">
            <v>36411</v>
          </cell>
          <cell r="I1441">
            <v>22883.497464743094</v>
          </cell>
          <cell r="J1441">
            <v>18058.524430500343</v>
          </cell>
        </row>
        <row r="1442">
          <cell r="D1442">
            <v>36412</v>
          </cell>
          <cell r="I1442">
            <v>23060.426909190861</v>
          </cell>
          <cell r="J1442">
            <v>18012.267686574516</v>
          </cell>
        </row>
        <row r="1443">
          <cell r="D1443">
            <v>36413</v>
          </cell>
          <cell r="I1443">
            <v>23059.630775404708</v>
          </cell>
          <cell r="J1443">
            <v>18120.190811195644</v>
          </cell>
        </row>
        <row r="1444">
          <cell r="D1444">
            <v>36416</v>
          </cell>
          <cell r="I1444">
            <v>23112.993067989479</v>
          </cell>
          <cell r="J1444">
            <v>18104.144115752904</v>
          </cell>
        </row>
        <row r="1445">
          <cell r="D1445">
            <v>36417</v>
          </cell>
          <cell r="I1445">
            <v>23069.885327612894</v>
          </cell>
          <cell r="J1445">
            <v>18053.60753919811</v>
          </cell>
        </row>
        <row r="1446">
          <cell r="D1446">
            <v>36418</v>
          </cell>
          <cell r="I1446">
            <v>22906.624886105736</v>
          </cell>
          <cell r="J1446">
            <v>18025.047275162578</v>
          </cell>
        </row>
        <row r="1447">
          <cell r="D1447">
            <v>36419</v>
          </cell>
          <cell r="I1447">
            <v>22763.683021191457</v>
          </cell>
          <cell r="J1447">
            <v>17946.245888815043</v>
          </cell>
        </row>
        <row r="1448">
          <cell r="D1448">
            <v>36420</v>
          </cell>
          <cell r="I1448">
            <v>22850.892338580052</v>
          </cell>
          <cell r="J1448">
            <v>17904.278376292103</v>
          </cell>
        </row>
        <row r="1449">
          <cell r="D1449">
            <v>36423</v>
          </cell>
          <cell r="I1449">
            <v>22934.711304315628</v>
          </cell>
          <cell r="J1449">
            <v>17944.734823016395</v>
          </cell>
        </row>
        <row r="1450">
          <cell r="D1450">
            <v>36424</v>
          </cell>
          <cell r="I1450">
            <v>22746.096509768253</v>
          </cell>
          <cell r="J1450">
            <v>17966.021169334737</v>
          </cell>
        </row>
        <row r="1451">
          <cell r="D1451">
            <v>36425</v>
          </cell>
          <cell r="I1451">
            <v>22625.176373130609</v>
          </cell>
          <cell r="J1451">
            <v>17886.105760192349</v>
          </cell>
        </row>
        <row r="1452">
          <cell r="D1452">
            <v>36426</v>
          </cell>
          <cell r="I1452">
            <v>22416.281543603451</v>
          </cell>
          <cell r="J1452">
            <v>17863.326948501253</v>
          </cell>
        </row>
        <row r="1453">
          <cell r="D1453">
            <v>36427</v>
          </cell>
          <cell r="I1453">
            <v>22190.481952245042</v>
          </cell>
          <cell r="J1453">
            <v>17772.413168240506</v>
          </cell>
        </row>
        <row r="1454">
          <cell r="D1454">
            <v>36430</v>
          </cell>
          <cell r="I1454">
            <v>22233.704303840306</v>
          </cell>
          <cell r="J1454">
            <v>17655.875925397799</v>
          </cell>
        </row>
        <row r="1455">
          <cell r="D1455">
            <v>36431</v>
          </cell>
          <cell r="I1455">
            <v>22342.904051475369</v>
          </cell>
          <cell r="J1455">
            <v>17676.142220890692</v>
          </cell>
        </row>
        <row r="1456">
          <cell r="D1456">
            <v>36432</v>
          </cell>
          <cell r="I1456">
            <v>22296.455517403621</v>
          </cell>
          <cell r="J1456">
            <v>17665.619851938874</v>
          </cell>
        </row>
        <row r="1457">
          <cell r="D1457">
            <v>36433</v>
          </cell>
          <cell r="I1457">
            <v>22469.929682818198</v>
          </cell>
          <cell r="J1457">
            <v>17667.806990784382</v>
          </cell>
        </row>
        <row r="1458">
          <cell r="D1458">
            <v>36434</v>
          </cell>
          <cell r="I1458">
            <v>22508.061439778285</v>
          </cell>
          <cell r="J1458">
            <v>17742.925626847562</v>
          </cell>
        </row>
        <row r="1459">
          <cell r="D1459">
            <v>36437</v>
          </cell>
          <cell r="I1459">
            <v>22689.974187528729</v>
          </cell>
          <cell r="J1459">
            <v>17770.061337959785</v>
          </cell>
        </row>
        <row r="1460">
          <cell r="D1460">
            <v>36438</v>
          </cell>
          <cell r="I1460">
            <v>22738.244760837839</v>
          </cell>
          <cell r="J1460">
            <v>17859.878757551163</v>
          </cell>
        </row>
        <row r="1461">
          <cell r="D1461">
            <v>36439</v>
          </cell>
          <cell r="I1461">
            <v>22894.765170133116</v>
          </cell>
          <cell r="J1461">
            <v>17856.404641124023</v>
          </cell>
        </row>
        <row r="1462">
          <cell r="D1462">
            <v>36440</v>
          </cell>
          <cell r="I1462">
            <v>23024.212412100322</v>
          </cell>
          <cell r="J1462">
            <v>17973.671440137306</v>
          </cell>
        </row>
        <row r="1463">
          <cell r="D1463">
            <v>36441</v>
          </cell>
          <cell r="I1463">
            <v>23074.157730762938</v>
          </cell>
          <cell r="J1463">
            <v>17996.158353665345</v>
          </cell>
        </row>
        <row r="1464">
          <cell r="D1464">
            <v>36444</v>
          </cell>
          <cell r="I1464">
            <v>23130.864704468873</v>
          </cell>
          <cell r="J1464">
            <v>18051.464673939463</v>
          </cell>
        </row>
        <row r="1465">
          <cell r="D1465">
            <v>36445</v>
          </cell>
          <cell r="I1465">
            <v>23042.12251349902</v>
          </cell>
          <cell r="J1465">
            <v>18068.712669885503</v>
          </cell>
        </row>
        <row r="1466">
          <cell r="D1466">
            <v>36446</v>
          </cell>
          <cell r="I1466">
            <v>22733.534989818647</v>
          </cell>
          <cell r="J1466">
            <v>17941.783300496631</v>
          </cell>
        </row>
        <row r="1467">
          <cell r="D1467">
            <v>36447</v>
          </cell>
          <cell r="I1467">
            <v>22676.943650873171</v>
          </cell>
          <cell r="J1467">
            <v>17747.793198241361</v>
          </cell>
        </row>
        <row r="1468">
          <cell r="D1468">
            <v>36448</v>
          </cell>
          <cell r="I1468">
            <v>22398.829007042994</v>
          </cell>
          <cell r="J1468">
            <v>17780.568055429871</v>
          </cell>
        </row>
        <row r="1469">
          <cell r="D1469">
            <v>36451</v>
          </cell>
          <cell r="I1469">
            <v>22159.626385283329</v>
          </cell>
          <cell r="J1469">
            <v>17569.739892006986</v>
          </cell>
        </row>
        <row r="1470">
          <cell r="D1470">
            <v>36452</v>
          </cell>
          <cell r="I1470">
            <v>22326.263335465057</v>
          </cell>
          <cell r="J1470">
            <v>17502.263476286505</v>
          </cell>
        </row>
        <row r="1471">
          <cell r="D1471">
            <v>36453</v>
          </cell>
          <cell r="I1471">
            <v>22558.832773513746</v>
          </cell>
          <cell r="J1471">
            <v>17597.857932690949</v>
          </cell>
        </row>
        <row r="1472">
          <cell r="D1472">
            <v>36454</v>
          </cell>
          <cell r="I1472">
            <v>22529.310128370162</v>
          </cell>
          <cell r="J1472">
            <v>17735.052190358634</v>
          </cell>
        </row>
        <row r="1473">
          <cell r="D1473">
            <v>36455</v>
          </cell>
          <cell r="I1473">
            <v>22738.185948463495</v>
          </cell>
          <cell r="J1473">
            <v>17711.579328100102</v>
          </cell>
        </row>
        <row r="1474">
          <cell r="D1474">
            <v>36458</v>
          </cell>
          <cell r="I1474">
            <v>22710.34978528893</v>
          </cell>
          <cell r="J1474">
            <v>17828.177292384022</v>
          </cell>
        </row>
        <row r="1475">
          <cell r="D1475">
            <v>36459</v>
          </cell>
          <cell r="I1475">
            <v>22716.328292336893</v>
          </cell>
          <cell r="J1475">
            <v>17785.393466383965</v>
          </cell>
        </row>
        <row r="1476">
          <cell r="D1476">
            <v>36460</v>
          </cell>
          <cell r="I1476">
            <v>22624.252698725875</v>
          </cell>
          <cell r="J1476">
            <v>17775.314140810962</v>
          </cell>
        </row>
        <row r="1477">
          <cell r="D1477">
            <v>36461</v>
          </cell>
          <cell r="I1477">
            <v>22856.76362605676</v>
          </cell>
          <cell r="J1477">
            <v>17821.1503447982</v>
          </cell>
        </row>
        <row r="1478">
          <cell r="D1478">
            <v>36462</v>
          </cell>
          <cell r="I1478">
            <v>23232.947993557776</v>
          </cell>
          <cell r="J1478">
            <v>18135.606046228106</v>
          </cell>
        </row>
        <row r="1479">
          <cell r="D1479">
            <v>36465</v>
          </cell>
          <cell r="I1479">
            <v>23271.025254956345</v>
          </cell>
          <cell r="J1479">
            <v>18326.50436187872</v>
          </cell>
        </row>
        <row r="1480">
          <cell r="D1480">
            <v>36466</v>
          </cell>
          <cell r="I1480">
            <v>23280.363940404044</v>
          </cell>
          <cell r="J1480">
            <v>18300.530006480658</v>
          </cell>
        </row>
        <row r="1481">
          <cell r="D1481">
            <v>36467</v>
          </cell>
          <cell r="I1481">
            <v>23404.64167232014</v>
          </cell>
          <cell r="J1481">
            <v>18276.440933164835</v>
          </cell>
        </row>
        <row r="1482">
          <cell r="D1482">
            <v>36468</v>
          </cell>
          <cell r="I1482">
            <v>23561.025225343299</v>
          </cell>
          <cell r="J1482">
            <v>18333.583964676127</v>
          </cell>
        </row>
        <row r="1483">
          <cell r="D1483">
            <v>36469</v>
          </cell>
          <cell r="I1483">
            <v>23636.269637915921</v>
          </cell>
          <cell r="J1483">
            <v>18441.548232587767</v>
          </cell>
        </row>
        <row r="1484">
          <cell r="D1484">
            <v>36472</v>
          </cell>
          <cell r="I1484">
            <v>23628.693160595059</v>
          </cell>
          <cell r="J1484">
            <v>18434.09867922547</v>
          </cell>
        </row>
        <row r="1485">
          <cell r="D1485">
            <v>36473</v>
          </cell>
          <cell r="I1485">
            <v>23717.450452761677</v>
          </cell>
          <cell r="J1485">
            <v>18449.569053205916</v>
          </cell>
        </row>
        <row r="1486">
          <cell r="D1486">
            <v>36474</v>
          </cell>
          <cell r="I1486">
            <v>23880.56157003139</v>
          </cell>
          <cell r="J1486">
            <v>18417.063898250453</v>
          </cell>
        </row>
        <row r="1487">
          <cell r="D1487">
            <v>36475</v>
          </cell>
          <cell r="I1487">
            <v>23976.063780447046</v>
          </cell>
          <cell r="J1487">
            <v>18500.374417347972</v>
          </cell>
        </row>
        <row r="1488">
          <cell r="D1488">
            <v>36476</v>
          </cell>
          <cell r="I1488">
            <v>23966.7866190571</v>
          </cell>
          <cell r="J1488">
            <v>18593.553869833595</v>
          </cell>
        </row>
        <row r="1489">
          <cell r="D1489">
            <v>36479</v>
          </cell>
          <cell r="I1489">
            <v>24089.31641230192</v>
          </cell>
          <cell r="J1489">
            <v>18615.906393510439</v>
          </cell>
        </row>
        <row r="1490">
          <cell r="D1490">
            <v>36480</v>
          </cell>
          <cell r="I1490">
            <v>24142.55729697656</v>
          </cell>
          <cell r="J1490">
            <v>18635.54552585127</v>
          </cell>
        </row>
        <row r="1491">
          <cell r="D1491">
            <v>36481</v>
          </cell>
          <cell r="I1491">
            <v>24195.794480963919</v>
          </cell>
          <cell r="J1491">
            <v>18713.954576466844</v>
          </cell>
        </row>
        <row r="1492">
          <cell r="D1492">
            <v>36482</v>
          </cell>
          <cell r="I1492">
            <v>24287.889924855954</v>
          </cell>
          <cell r="J1492">
            <v>18702.6200572532</v>
          </cell>
        </row>
        <row r="1493">
          <cell r="D1493">
            <v>36483</v>
          </cell>
          <cell r="I1493">
            <v>24373.220623842979</v>
          </cell>
          <cell r="J1493">
            <v>18807.25766383082</v>
          </cell>
        </row>
        <row r="1494">
          <cell r="D1494">
            <v>36486</v>
          </cell>
          <cell r="I1494">
            <v>24341.967551498954</v>
          </cell>
          <cell r="J1494">
            <v>18782.303020208474</v>
          </cell>
        </row>
        <row r="1495">
          <cell r="D1495">
            <v>36487</v>
          </cell>
          <cell r="I1495">
            <v>24336.058746600902</v>
          </cell>
          <cell r="J1495">
            <v>18785.685443395792</v>
          </cell>
        </row>
        <row r="1496">
          <cell r="D1496">
            <v>36488</v>
          </cell>
          <cell r="I1496">
            <v>24208.512262419074</v>
          </cell>
          <cell r="J1496">
            <v>18751.865295889129</v>
          </cell>
        </row>
        <row r="1497">
          <cell r="D1497">
            <v>36490</v>
          </cell>
          <cell r="I1497">
            <v>24510.071725777361</v>
          </cell>
          <cell r="J1497">
            <v>18804.091349364542</v>
          </cell>
        </row>
        <row r="1498">
          <cell r="D1498">
            <v>36493</v>
          </cell>
          <cell r="I1498">
            <v>24494.02183354821</v>
          </cell>
          <cell r="J1498">
            <v>18814.885691394113</v>
          </cell>
        </row>
        <row r="1499">
          <cell r="D1499">
            <v>36494</v>
          </cell>
          <cell r="I1499">
            <v>24206.004916141668</v>
          </cell>
          <cell r="J1499">
            <v>18825.629696366064</v>
          </cell>
        </row>
        <row r="1500">
          <cell r="D1500">
            <v>36495</v>
          </cell>
          <cell r="I1500">
            <v>24360.574149057658</v>
          </cell>
          <cell r="J1500">
            <v>18638.337868465151</v>
          </cell>
        </row>
        <row r="1501">
          <cell r="D1501">
            <v>36496</v>
          </cell>
          <cell r="I1501">
            <v>24479.661070199865</v>
          </cell>
          <cell r="J1501">
            <v>18698.571456540216</v>
          </cell>
        </row>
        <row r="1502">
          <cell r="D1502">
            <v>36497</v>
          </cell>
          <cell r="I1502">
            <v>24772.713753589836</v>
          </cell>
          <cell r="J1502">
            <v>18776.270103352526</v>
          </cell>
        </row>
        <row r="1503">
          <cell r="D1503">
            <v>36500</v>
          </cell>
          <cell r="I1503">
            <v>24972.850728270834</v>
          </cell>
          <cell r="J1503">
            <v>18964.542644425306</v>
          </cell>
        </row>
        <row r="1504">
          <cell r="D1504">
            <v>36501</v>
          </cell>
          <cell r="I1504">
            <v>25002.389714188677</v>
          </cell>
          <cell r="J1504">
            <v>19016.509111965439</v>
          </cell>
        </row>
        <row r="1505">
          <cell r="D1505">
            <v>36502</v>
          </cell>
          <cell r="I1505">
            <v>25016.726584234795</v>
          </cell>
          <cell r="J1505">
            <v>18988.968141807123</v>
          </cell>
        </row>
        <row r="1506">
          <cell r="D1506">
            <v>36503</v>
          </cell>
          <cell r="I1506">
            <v>25117.193067141507</v>
          </cell>
          <cell r="J1506">
            <v>18944.357531630601</v>
          </cell>
        </row>
        <row r="1507">
          <cell r="D1507">
            <v>36504</v>
          </cell>
          <cell r="I1507">
            <v>25234.540375942193</v>
          </cell>
          <cell r="J1507">
            <v>19009.382933196961</v>
          </cell>
        </row>
        <row r="1508">
          <cell r="D1508">
            <v>36507</v>
          </cell>
          <cell r="I1508">
            <v>25282.64205846193</v>
          </cell>
          <cell r="J1508">
            <v>19029.226110396343</v>
          </cell>
        </row>
        <row r="1509">
          <cell r="D1509">
            <v>36508</v>
          </cell>
          <cell r="I1509">
            <v>25102.771071613817</v>
          </cell>
          <cell r="J1509">
            <v>18968.625323578617</v>
          </cell>
        </row>
        <row r="1510">
          <cell r="D1510">
            <v>36509</v>
          </cell>
          <cell r="I1510">
            <v>24975.259209009517</v>
          </cell>
          <cell r="J1510">
            <v>18954.663137416548</v>
          </cell>
        </row>
        <row r="1511">
          <cell r="D1511">
            <v>36510</v>
          </cell>
          <cell r="I1511">
            <v>25165.202477390972</v>
          </cell>
          <cell r="J1511">
            <v>18875.879878402258</v>
          </cell>
        </row>
        <row r="1512">
          <cell r="D1512">
            <v>36511</v>
          </cell>
          <cell r="I1512">
            <v>25350.067191382499</v>
          </cell>
          <cell r="J1512">
            <v>18973.412272100526</v>
          </cell>
        </row>
        <row r="1513">
          <cell r="D1513">
            <v>36514</v>
          </cell>
          <cell r="I1513">
            <v>25496.085299798036</v>
          </cell>
          <cell r="J1513">
            <v>18975.375827361175</v>
          </cell>
        </row>
        <row r="1514">
          <cell r="D1514">
            <v>36515</v>
          </cell>
          <cell r="I1514">
            <v>25507.023672408461</v>
          </cell>
          <cell r="J1514">
            <v>19005.462311929801</v>
          </cell>
        </row>
        <row r="1515">
          <cell r="D1515">
            <v>36516</v>
          </cell>
          <cell r="I1515">
            <v>25717.182122229056</v>
          </cell>
          <cell r="J1515">
            <v>19045.535324948767</v>
          </cell>
        </row>
        <row r="1516">
          <cell r="D1516">
            <v>36517</v>
          </cell>
          <cell r="I1516">
            <v>25991.479764796481</v>
          </cell>
          <cell r="J1516">
            <v>19130.571197159283</v>
          </cell>
        </row>
        <row r="1517">
          <cell r="D1517">
            <v>36521</v>
          </cell>
          <cell r="I1517">
            <v>26171.219510231953</v>
          </cell>
          <cell r="J1517">
            <v>19330.895670905018</v>
          </cell>
        </row>
        <row r="1518">
          <cell r="D1518">
            <v>36522</v>
          </cell>
          <cell r="I1518">
            <v>26268.228044253985</v>
          </cell>
          <cell r="J1518">
            <v>19306.130106643832</v>
          </cell>
        </row>
        <row r="1519">
          <cell r="D1519">
            <v>36523</v>
          </cell>
          <cell r="I1519">
            <v>26409.119966810773</v>
          </cell>
          <cell r="J1519">
            <v>19344.136469629542</v>
          </cell>
        </row>
        <row r="1520">
          <cell r="D1520">
            <v>36524</v>
          </cell>
          <cell r="I1520">
            <v>26661.411674647112</v>
          </cell>
          <cell r="J1520">
            <v>19407.993103696943</v>
          </cell>
        </row>
        <row r="1521">
          <cell r="D1521">
            <v>36525</v>
          </cell>
          <cell r="I1521">
            <v>26670.619012858089</v>
          </cell>
          <cell r="J1521">
            <v>19476.97100508997</v>
          </cell>
        </row>
        <row r="1522">
          <cell r="D1522">
            <v>36528</v>
          </cell>
          <cell r="I1522">
            <v>26899.253597841351</v>
          </cell>
          <cell r="J1522">
            <v>19461.160004403853</v>
          </cell>
        </row>
        <row r="1523">
          <cell r="D1523">
            <v>36529</v>
          </cell>
          <cell r="I1523">
            <v>26354.837472601404</v>
          </cell>
          <cell r="J1523">
            <v>19486.27868501659</v>
          </cell>
        </row>
        <row r="1524">
          <cell r="D1524">
            <v>36530</v>
          </cell>
          <cell r="I1524">
            <v>25668.684951026997</v>
          </cell>
          <cell r="J1524">
            <v>19096.294073695357</v>
          </cell>
        </row>
        <row r="1525">
          <cell r="D1525">
            <v>36531</v>
          </cell>
          <cell r="I1525">
            <v>25303.249099027747</v>
          </cell>
          <cell r="J1525">
            <v>18955.216174835736</v>
          </cell>
        </row>
        <row r="1526">
          <cell r="D1526">
            <v>36532</v>
          </cell>
          <cell r="I1526">
            <v>25751.295981373492</v>
          </cell>
          <cell r="J1526">
            <v>18854.671521406734</v>
          </cell>
        </row>
        <row r="1527">
          <cell r="D1527">
            <v>36535</v>
          </cell>
          <cell r="I1527">
            <v>26194.249326352488</v>
          </cell>
          <cell r="J1527">
            <v>19093.482602368789</v>
          </cell>
        </row>
        <row r="1528">
          <cell r="D1528">
            <v>36536</v>
          </cell>
          <cell r="I1528">
            <v>26036.402262555333</v>
          </cell>
          <cell r="J1528">
            <v>19191.547824545356</v>
          </cell>
        </row>
        <row r="1529">
          <cell r="D1529">
            <v>36537</v>
          </cell>
          <cell r="I1529">
            <v>25995.00344157522</v>
          </cell>
          <cell r="J1529">
            <v>19136.505119378893</v>
          </cell>
        </row>
        <row r="1530">
          <cell r="D1530">
            <v>36538</v>
          </cell>
          <cell r="I1530">
            <v>26215.160552044799</v>
          </cell>
          <cell r="J1530">
            <v>19096.507020580542</v>
          </cell>
        </row>
        <row r="1531">
          <cell r="D1531">
            <v>36539</v>
          </cell>
          <cell r="I1531">
            <v>26506.17252179611</v>
          </cell>
          <cell r="J1531">
            <v>19185.426518213237</v>
          </cell>
        </row>
        <row r="1532">
          <cell r="D1532">
            <v>36543</v>
          </cell>
          <cell r="I1532">
            <v>26432.70249627635</v>
          </cell>
          <cell r="J1532">
            <v>19319.155490516521</v>
          </cell>
        </row>
        <row r="1533">
          <cell r="D1533">
            <v>36544</v>
          </cell>
          <cell r="I1533">
            <v>26087.587761411964</v>
          </cell>
          <cell r="J1533">
            <v>19196.320327971782</v>
          </cell>
        </row>
        <row r="1534">
          <cell r="D1534">
            <v>36545</v>
          </cell>
          <cell r="I1534">
            <v>26076.563879168047</v>
          </cell>
          <cell r="J1534">
            <v>19136.309006707048</v>
          </cell>
        </row>
        <row r="1535">
          <cell r="D1535">
            <v>36546</v>
          </cell>
          <cell r="I1535">
            <v>25903.57449186466</v>
          </cell>
          <cell r="J1535">
            <v>19091.578010221678</v>
          </cell>
        </row>
        <row r="1536">
          <cell r="D1536">
            <v>36549</v>
          </cell>
          <cell r="I1536">
            <v>25845.31915368015</v>
          </cell>
          <cell r="J1536">
            <v>19086.237503878663</v>
          </cell>
        </row>
        <row r="1537">
          <cell r="D1537">
            <v>36550</v>
          </cell>
          <cell r="I1537">
            <v>25522.203901021778</v>
          </cell>
          <cell r="J1537">
            <v>18924.839897366328</v>
          </cell>
        </row>
        <row r="1538">
          <cell r="D1538">
            <v>36551</v>
          </cell>
          <cell r="I1538">
            <v>25683.272117952733</v>
          </cell>
          <cell r="J1538">
            <v>18888.861643132917</v>
          </cell>
        </row>
        <row r="1539">
          <cell r="D1539">
            <v>36552</v>
          </cell>
          <cell r="I1539">
            <v>25778.539555773175</v>
          </cell>
          <cell r="J1539">
            <v>18925.684493898847</v>
          </cell>
        </row>
        <row r="1540">
          <cell r="D1540">
            <v>36553</v>
          </cell>
          <cell r="I1540">
            <v>25522.934265480089</v>
          </cell>
          <cell r="J1540">
            <v>18939.926932259983</v>
          </cell>
        </row>
        <row r="1541">
          <cell r="D1541">
            <v>36556</v>
          </cell>
          <cell r="I1541">
            <v>25093.606529854114</v>
          </cell>
          <cell r="J1541">
            <v>18763.89196541475</v>
          </cell>
        </row>
        <row r="1542">
          <cell r="D1542">
            <v>36557</v>
          </cell>
          <cell r="I1542">
            <v>25252.980346830809</v>
          </cell>
          <cell r="J1542">
            <v>18810.8366806675</v>
          </cell>
        </row>
        <row r="1543">
          <cell r="D1543">
            <v>36558</v>
          </cell>
          <cell r="I1543">
            <v>25484.870425833342</v>
          </cell>
          <cell r="J1543">
            <v>18900.238054700436</v>
          </cell>
        </row>
        <row r="1544">
          <cell r="D1544">
            <v>36559</v>
          </cell>
          <cell r="I1544">
            <v>26050.695849993888</v>
          </cell>
          <cell r="J1544">
            <v>18992.222561893977</v>
          </cell>
        </row>
        <row r="1545">
          <cell r="D1545">
            <v>36560</v>
          </cell>
          <cell r="I1545">
            <v>26176.28891817572</v>
          </cell>
          <cell r="J1545">
            <v>19166.442871504256</v>
          </cell>
        </row>
        <row r="1546">
          <cell r="D1546">
            <v>36563</v>
          </cell>
          <cell r="I1546">
            <v>26145.028070992372</v>
          </cell>
          <cell r="J1546">
            <v>19154.506562674171</v>
          </cell>
        </row>
        <row r="1547">
          <cell r="D1547">
            <v>36564</v>
          </cell>
          <cell r="I1547">
            <v>26434.194775360003</v>
          </cell>
          <cell r="J1547">
            <v>19134.95874509904</v>
          </cell>
        </row>
        <row r="1548">
          <cell r="D1548">
            <v>36565</v>
          </cell>
          <cell r="I1548">
            <v>26531.092902903525</v>
          </cell>
          <cell r="J1548">
            <v>19261.797193966082</v>
          </cell>
        </row>
        <row r="1549">
          <cell r="D1549">
            <v>36566</v>
          </cell>
          <cell r="I1549">
            <v>26508.254606438833</v>
          </cell>
          <cell r="J1549">
            <v>19158.535569466701</v>
          </cell>
        </row>
        <row r="1550">
          <cell r="D1550">
            <v>36567</v>
          </cell>
          <cell r="I1550">
            <v>26450.006065403009</v>
          </cell>
          <cell r="J1550">
            <v>19144.388238497322</v>
          </cell>
        </row>
        <row r="1551">
          <cell r="D1551">
            <v>36570</v>
          </cell>
          <cell r="I1551">
            <v>26182.67056194683</v>
          </cell>
          <cell r="J1551">
            <v>19053.199599293679</v>
          </cell>
        </row>
        <row r="1552">
          <cell r="D1552">
            <v>36571</v>
          </cell>
          <cell r="I1552">
            <v>25886.68888343119</v>
          </cell>
          <cell r="J1552">
            <v>18995.433055328584</v>
          </cell>
        </row>
        <row r="1553">
          <cell r="D1553">
            <v>36572</v>
          </cell>
          <cell r="I1553">
            <v>26010.566555027533</v>
          </cell>
          <cell r="J1553">
            <v>18943.47113736274</v>
          </cell>
        </row>
        <row r="1554">
          <cell r="D1554">
            <v>36573</v>
          </cell>
          <cell r="I1554">
            <v>26154.668164345614</v>
          </cell>
          <cell r="J1554">
            <v>18900.766507071752</v>
          </cell>
        </row>
        <row r="1555">
          <cell r="D1555">
            <v>36574</v>
          </cell>
          <cell r="I1555">
            <v>25956.505089839622</v>
          </cell>
          <cell r="J1555">
            <v>18985.337896921676</v>
          </cell>
        </row>
        <row r="1556">
          <cell r="D1556">
            <v>36578</v>
          </cell>
          <cell r="I1556">
            <v>25658.886129078288</v>
          </cell>
          <cell r="J1556">
            <v>18747.944990017077</v>
          </cell>
        </row>
        <row r="1557">
          <cell r="D1557">
            <v>36579</v>
          </cell>
          <cell r="I1557">
            <v>25926.053039177787</v>
          </cell>
          <cell r="J1557">
            <v>18778.113217110185</v>
          </cell>
        </row>
        <row r="1558">
          <cell r="D1558">
            <v>36580</v>
          </cell>
          <cell r="I1558">
            <v>25994.276132538573</v>
          </cell>
          <cell r="J1558">
            <v>18904.135407694252</v>
          </cell>
        </row>
        <row r="1559">
          <cell r="D1559">
            <v>36581</v>
          </cell>
          <cell r="I1559">
            <v>26064.180241422757</v>
          </cell>
          <cell r="J1559">
            <v>18870.325195133169</v>
          </cell>
        </row>
        <row r="1560">
          <cell r="D1560">
            <v>36584</v>
          </cell>
          <cell r="I1560">
            <v>25694.113709379217</v>
          </cell>
          <cell r="J1560">
            <v>18776.500168306648</v>
          </cell>
        </row>
        <row r="1561">
          <cell r="D1561">
            <v>36585</v>
          </cell>
          <cell r="I1561">
            <v>25790.993402324766</v>
          </cell>
          <cell r="J1561">
            <v>18820.783800500358</v>
          </cell>
        </row>
        <row r="1562">
          <cell r="D1562">
            <v>36586</v>
          </cell>
          <cell r="I1562">
            <v>26189.584433942942</v>
          </cell>
          <cell r="J1562">
            <v>18921.141881959233</v>
          </cell>
        </row>
        <row r="1563">
          <cell r="D1563">
            <v>36587</v>
          </cell>
          <cell r="I1563">
            <v>26443.193543597015</v>
          </cell>
          <cell r="J1563">
            <v>19077.818252518289</v>
          </cell>
        </row>
        <row r="1564">
          <cell r="D1564">
            <v>36588</v>
          </cell>
          <cell r="I1564">
            <v>26516.440896362354</v>
          </cell>
          <cell r="J1564">
            <v>19190.455398429833</v>
          </cell>
        </row>
        <row r="1565">
          <cell r="D1565">
            <v>36591</v>
          </cell>
          <cell r="I1565">
            <v>26562.716723794259</v>
          </cell>
          <cell r="J1565">
            <v>19287.196773337833</v>
          </cell>
        </row>
        <row r="1566">
          <cell r="D1566">
            <v>36592</v>
          </cell>
          <cell r="I1566">
            <v>26546.631575945732</v>
          </cell>
          <cell r="J1566">
            <v>19217.791298695531</v>
          </cell>
        </row>
        <row r="1567">
          <cell r="D1567">
            <v>36593</v>
          </cell>
          <cell r="I1567">
            <v>26444.59790031991</v>
          </cell>
          <cell r="J1567">
            <v>19054.336685355058</v>
          </cell>
        </row>
        <row r="1568">
          <cell r="D1568">
            <v>36594</v>
          </cell>
          <cell r="I1568">
            <v>26657.708889065227</v>
          </cell>
          <cell r="J1568">
            <v>19037.475687078953</v>
          </cell>
        </row>
        <row r="1569">
          <cell r="D1569">
            <v>36595</v>
          </cell>
          <cell r="I1569">
            <v>26703.973331647852</v>
          </cell>
          <cell r="J1569">
            <v>19204.088146527327</v>
          </cell>
        </row>
        <row r="1570">
          <cell r="D1570">
            <v>36598</v>
          </cell>
          <cell r="I1570">
            <v>26136.853703235349</v>
          </cell>
          <cell r="J1570">
            <v>19188.172001000465</v>
          </cell>
        </row>
        <row r="1571">
          <cell r="D1571">
            <v>36599</v>
          </cell>
          <cell r="I1571">
            <v>26039.90335089654</v>
          </cell>
          <cell r="J1571">
            <v>19036.259791667504</v>
          </cell>
        </row>
        <row r="1572">
          <cell r="D1572">
            <v>36600</v>
          </cell>
          <cell r="I1572">
            <v>25804.790133592975</v>
          </cell>
          <cell r="J1572">
            <v>18943.454862975694</v>
          </cell>
        </row>
        <row r="1573">
          <cell r="D1573">
            <v>36601</v>
          </cell>
          <cell r="I1573">
            <v>26139.201456779498</v>
          </cell>
          <cell r="J1573">
            <v>19007.375317241142</v>
          </cell>
        </row>
        <row r="1574">
          <cell r="D1574">
            <v>36602</v>
          </cell>
          <cell r="I1574">
            <v>26300.047345738785</v>
          </cell>
          <cell r="J1574">
            <v>19409.011932366386</v>
          </cell>
        </row>
        <row r="1575">
          <cell r="D1575">
            <v>36605</v>
          </cell>
          <cell r="I1575">
            <v>26329.466136153558</v>
          </cell>
          <cell r="J1575">
            <v>19465.035650330061</v>
          </cell>
        </row>
        <row r="1576">
          <cell r="D1576">
            <v>36606</v>
          </cell>
          <cell r="I1576">
            <v>26390.893349938429</v>
          </cell>
          <cell r="J1576">
            <v>19489.238281650858</v>
          </cell>
        </row>
        <row r="1577">
          <cell r="D1577">
            <v>36607</v>
          </cell>
          <cell r="I1577">
            <v>26273.737636903006</v>
          </cell>
          <cell r="J1577">
            <v>19650.177721589429</v>
          </cell>
        </row>
        <row r="1578">
          <cell r="D1578">
            <v>36608</v>
          </cell>
          <cell r="I1578">
            <v>26414.340823961538</v>
          </cell>
          <cell r="J1578">
            <v>19648.519011460605</v>
          </cell>
        </row>
        <row r="1579">
          <cell r="D1579">
            <v>36609</v>
          </cell>
          <cell r="I1579">
            <v>26735.185220275991</v>
          </cell>
          <cell r="J1579">
            <v>19744.19664543723</v>
          </cell>
        </row>
        <row r="1580">
          <cell r="D1580">
            <v>36612</v>
          </cell>
          <cell r="I1580">
            <v>26833.649525485449</v>
          </cell>
          <cell r="J1580">
            <v>19822.786945730659</v>
          </cell>
        </row>
        <row r="1581">
          <cell r="D1581">
            <v>36613</v>
          </cell>
          <cell r="I1581">
            <v>26809.140508394976</v>
          </cell>
          <cell r="J1581">
            <v>19829.358486449826</v>
          </cell>
        </row>
        <row r="1582">
          <cell r="D1582">
            <v>36614</v>
          </cell>
          <cell r="I1582">
            <v>26658.302068001271</v>
          </cell>
          <cell r="J1582">
            <v>19804.720641433509</v>
          </cell>
        </row>
        <row r="1583">
          <cell r="D1583">
            <v>36615</v>
          </cell>
          <cell r="I1583">
            <v>26153.759284357187</v>
          </cell>
          <cell r="J1583">
            <v>19833.750481460462</v>
          </cell>
        </row>
        <row r="1584">
          <cell r="D1584">
            <v>36616</v>
          </cell>
          <cell r="I1584">
            <v>26326.338917894122</v>
          </cell>
          <cell r="J1584">
            <v>19693.954032883383</v>
          </cell>
        </row>
        <row r="1585">
          <cell r="D1585">
            <v>36619</v>
          </cell>
          <cell r="I1585">
            <v>26047.530606790326</v>
          </cell>
          <cell r="J1585">
            <v>19797.175602205338</v>
          </cell>
        </row>
        <row r="1586">
          <cell r="D1586">
            <v>36620</v>
          </cell>
          <cell r="I1586">
            <v>25950.633076755494</v>
          </cell>
          <cell r="J1586">
            <v>19800.552750409643</v>
          </cell>
        </row>
        <row r="1587">
          <cell r="D1587">
            <v>36621</v>
          </cell>
          <cell r="I1587">
            <v>25710.591864041005</v>
          </cell>
          <cell r="J1587">
            <v>19736.402964483674</v>
          </cell>
        </row>
        <row r="1588">
          <cell r="D1588">
            <v>36622</v>
          </cell>
          <cell r="I1588">
            <v>25987.574653545165</v>
          </cell>
          <cell r="J1588">
            <v>19638.710192378152</v>
          </cell>
        </row>
        <row r="1589">
          <cell r="D1589">
            <v>36623</v>
          </cell>
          <cell r="I1589">
            <v>26232.542283284951</v>
          </cell>
          <cell r="J1589">
            <v>19737.359644549088</v>
          </cell>
        </row>
        <row r="1590">
          <cell r="D1590">
            <v>36626</v>
          </cell>
          <cell r="I1590">
            <v>26201.325571599798</v>
          </cell>
          <cell r="J1590">
            <v>19848.206473842347</v>
          </cell>
        </row>
        <row r="1591">
          <cell r="D1591">
            <v>36627</v>
          </cell>
          <cell r="I1591">
            <v>25892.269165291098</v>
          </cell>
          <cell r="J1591">
            <v>19792.964273391623</v>
          </cell>
        </row>
        <row r="1592">
          <cell r="D1592">
            <v>36628</v>
          </cell>
          <cell r="I1592">
            <v>25743.19813821881</v>
          </cell>
          <cell r="J1592">
            <v>19681.336975274113</v>
          </cell>
        </row>
        <row r="1593">
          <cell r="D1593">
            <v>36629</v>
          </cell>
          <cell r="I1593">
            <v>25403.871107378818</v>
          </cell>
          <cell r="J1593">
            <v>19564.950514942808</v>
          </cell>
        </row>
        <row r="1594">
          <cell r="D1594">
            <v>36630</v>
          </cell>
          <cell r="I1594">
            <v>24594.811531090985</v>
          </cell>
          <cell r="J1594">
            <v>19413.409714877067</v>
          </cell>
        </row>
        <row r="1595">
          <cell r="D1595">
            <v>36633</v>
          </cell>
          <cell r="I1595">
            <v>24107.386539200841</v>
          </cell>
          <cell r="J1595">
            <v>18929.158026845049</v>
          </cell>
        </row>
        <row r="1596">
          <cell r="D1596">
            <v>36634</v>
          </cell>
          <cell r="I1596">
            <v>24583.011442487106</v>
          </cell>
          <cell r="J1596">
            <v>18929.158026845049</v>
          </cell>
        </row>
        <row r="1597">
          <cell r="D1597">
            <v>36635</v>
          </cell>
          <cell r="I1597">
            <v>24573.745056855172</v>
          </cell>
          <cell r="J1597">
            <v>19207.57228463369</v>
          </cell>
        </row>
        <row r="1598">
          <cell r="D1598">
            <v>36636</v>
          </cell>
          <cell r="I1598">
            <v>24677.272384455086</v>
          </cell>
          <cell r="J1598">
            <v>19174.545821005875</v>
          </cell>
        </row>
        <row r="1599">
          <cell r="D1599">
            <v>36640</v>
          </cell>
          <cell r="I1599">
            <v>24683.15411608031</v>
          </cell>
          <cell r="J1599">
            <v>19221.175149045663</v>
          </cell>
        </row>
        <row r="1600">
          <cell r="D1600">
            <v>36641</v>
          </cell>
          <cell r="I1600">
            <v>24981.940603275245</v>
          </cell>
          <cell r="J1600">
            <v>19185.386888819194</v>
          </cell>
        </row>
        <row r="1601">
          <cell r="D1601">
            <v>36642</v>
          </cell>
          <cell r="I1601">
            <v>24949.095322307898</v>
          </cell>
          <cell r="J1601">
            <v>19361.014869830171</v>
          </cell>
        </row>
        <row r="1602">
          <cell r="D1602">
            <v>36643</v>
          </cell>
          <cell r="I1602">
            <v>24813.57417975803</v>
          </cell>
          <cell r="J1602">
            <v>19278.297009661015</v>
          </cell>
        </row>
        <row r="1603">
          <cell r="D1603">
            <v>36644</v>
          </cell>
          <cell r="I1603">
            <v>24893.510598971818</v>
          </cell>
          <cell r="J1603">
            <v>19241.975589791393</v>
          </cell>
        </row>
        <row r="1604">
          <cell r="D1604">
            <v>36647</v>
          </cell>
          <cell r="I1604">
            <v>24995.32218397619</v>
          </cell>
          <cell r="J1604">
            <v>19243.661140043045</v>
          </cell>
        </row>
        <row r="1605">
          <cell r="D1605">
            <v>36648</v>
          </cell>
          <cell r="I1605">
            <v>25044.951450457629</v>
          </cell>
          <cell r="J1605">
            <v>19307.930902264237</v>
          </cell>
        </row>
        <row r="1606">
          <cell r="D1606">
            <v>36649</v>
          </cell>
          <cell r="I1606">
            <v>24587.989642980556</v>
          </cell>
          <cell r="J1606">
            <v>19252.098818362014</v>
          </cell>
        </row>
        <row r="1607">
          <cell r="D1607">
            <v>36650</v>
          </cell>
          <cell r="I1607">
            <v>24511.407744261764</v>
          </cell>
          <cell r="J1607">
            <v>18970.668271670263</v>
          </cell>
        </row>
        <row r="1608">
          <cell r="D1608">
            <v>36651</v>
          </cell>
          <cell r="I1608">
            <v>24606.486696727326</v>
          </cell>
          <cell r="J1608">
            <v>19050.779864448388</v>
          </cell>
        </row>
        <row r="1609">
          <cell r="D1609">
            <v>36654</v>
          </cell>
          <cell r="I1609">
            <v>24390.233665170341</v>
          </cell>
          <cell r="J1609">
            <v>18994.761216460913</v>
          </cell>
        </row>
        <row r="1610">
          <cell r="D1610">
            <v>36655</v>
          </cell>
          <cell r="I1610">
            <v>24226.161825230527</v>
          </cell>
          <cell r="J1610">
            <v>18945.728057373646</v>
          </cell>
        </row>
        <row r="1611">
          <cell r="D1611">
            <v>36656</v>
          </cell>
          <cell r="I1611">
            <v>23967.868839648148</v>
          </cell>
          <cell r="J1611">
            <v>18854.447512038492</v>
          </cell>
        </row>
        <row r="1612">
          <cell r="D1612">
            <v>36657</v>
          </cell>
          <cell r="I1612">
            <v>24066.318565205456</v>
          </cell>
          <cell r="J1612">
            <v>18695.233433097794</v>
          </cell>
        </row>
        <row r="1613">
          <cell r="D1613">
            <v>36658</v>
          </cell>
          <cell r="I1613">
            <v>24339.752538586767</v>
          </cell>
          <cell r="J1613">
            <v>18758.770359039394</v>
          </cell>
        </row>
        <row r="1614">
          <cell r="D1614">
            <v>36661</v>
          </cell>
          <cell r="I1614">
            <v>24463.420856979657</v>
          </cell>
          <cell r="J1614">
            <v>18915.858485783563</v>
          </cell>
        </row>
        <row r="1615">
          <cell r="D1615">
            <v>36662</v>
          </cell>
          <cell r="I1615">
            <v>24661.110238431913</v>
          </cell>
          <cell r="J1615">
            <v>18994.077731629255</v>
          </cell>
        </row>
        <row r="1616">
          <cell r="D1616">
            <v>36663</v>
          </cell>
          <cell r="I1616">
            <v>24335.549177519541</v>
          </cell>
          <cell r="J1616">
            <v>19126.619012727715</v>
          </cell>
        </row>
        <row r="1617">
          <cell r="D1617">
            <v>36664</v>
          </cell>
          <cell r="I1617">
            <v>24206.848548962957</v>
          </cell>
          <cell r="J1617">
            <v>18894.697808641959</v>
          </cell>
        </row>
        <row r="1618">
          <cell r="D1618">
            <v>36665</v>
          </cell>
          <cell r="I1618">
            <v>23840.950209666542</v>
          </cell>
          <cell r="J1618">
            <v>18865.842216521687</v>
          </cell>
        </row>
        <row r="1619">
          <cell r="D1619">
            <v>36668</v>
          </cell>
          <cell r="I1619">
            <v>23653.396570868874</v>
          </cell>
          <cell r="J1619">
            <v>18676.766269516167</v>
          </cell>
        </row>
        <row r="1620">
          <cell r="D1620">
            <v>36669</v>
          </cell>
          <cell r="I1620">
            <v>23509.593072080734</v>
          </cell>
          <cell r="J1620">
            <v>18559.7664209137</v>
          </cell>
        </row>
        <row r="1621">
          <cell r="D1621">
            <v>36670</v>
          </cell>
          <cell r="I1621">
            <v>23616.438411663265</v>
          </cell>
          <cell r="J1621">
            <v>18498.209269425657</v>
          </cell>
        </row>
        <row r="1622">
          <cell r="D1622">
            <v>36671</v>
          </cell>
          <cell r="I1622">
            <v>23617.305164749858</v>
          </cell>
          <cell r="J1622">
            <v>18584.702109290665</v>
          </cell>
        </row>
        <row r="1623">
          <cell r="D1623">
            <v>36672</v>
          </cell>
          <cell r="I1623">
            <v>23611.443732084306</v>
          </cell>
          <cell r="J1623">
            <v>18603.447995405138</v>
          </cell>
        </row>
        <row r="1624">
          <cell r="D1624">
            <v>36676</v>
          </cell>
          <cell r="I1624">
            <v>24150.539775981568</v>
          </cell>
          <cell r="J1624">
            <v>18649.057493396045</v>
          </cell>
        </row>
        <row r="1625">
          <cell r="D1625">
            <v>36677</v>
          </cell>
          <cell r="I1625">
            <v>24158.115555287102</v>
          </cell>
          <cell r="J1625">
            <v>18962.257362510234</v>
          </cell>
        </row>
        <row r="1626">
          <cell r="D1626">
            <v>36678</v>
          </cell>
          <cell r="I1626">
            <v>24481.878872793826</v>
          </cell>
          <cell r="J1626">
            <v>18973.228664844322</v>
          </cell>
        </row>
        <row r="1627">
          <cell r="D1627">
            <v>36679</v>
          </cell>
          <cell r="I1627">
            <v>24936.799906365548</v>
          </cell>
          <cell r="J1627">
            <v>19189.339672501461</v>
          </cell>
        </row>
        <row r="1628">
          <cell r="D1628">
            <v>36682</v>
          </cell>
          <cell r="I1628">
            <v>24846.806918916391</v>
          </cell>
          <cell r="J1628">
            <v>19506.607893946635</v>
          </cell>
        </row>
        <row r="1629">
          <cell r="D1629">
            <v>36683</v>
          </cell>
          <cell r="I1629">
            <v>24808.952174942806</v>
          </cell>
          <cell r="J1629">
            <v>19506.607893946635</v>
          </cell>
        </row>
        <row r="1630">
          <cell r="D1630">
            <v>36684</v>
          </cell>
          <cell r="I1630">
            <v>24868.634025454128</v>
          </cell>
          <cell r="J1630">
            <v>19506.607893946635</v>
          </cell>
        </row>
        <row r="1631">
          <cell r="D1631">
            <v>36685</v>
          </cell>
          <cell r="I1631">
            <v>24807.239200346088</v>
          </cell>
          <cell r="J1631">
            <v>19506.937836643363</v>
          </cell>
        </row>
        <row r="1632">
          <cell r="D1632">
            <v>36686</v>
          </cell>
          <cell r="I1632">
            <v>24745.848589863614</v>
          </cell>
          <cell r="J1632">
            <v>19452.27692512772</v>
          </cell>
        </row>
        <row r="1633">
          <cell r="D1633">
            <v>36689</v>
          </cell>
          <cell r="I1633">
            <v>24657.559049312644</v>
          </cell>
          <cell r="J1633">
            <v>19418.222864846746</v>
          </cell>
        </row>
        <row r="1634">
          <cell r="D1634">
            <v>36690</v>
          </cell>
          <cell r="I1634">
            <v>24797.944391520301</v>
          </cell>
          <cell r="J1634">
            <v>19394.576432780992</v>
          </cell>
        </row>
        <row r="1635">
          <cell r="D1635">
            <v>36691</v>
          </cell>
          <cell r="I1635">
            <v>24889.561452670139</v>
          </cell>
          <cell r="J1635">
            <v>19509.585980618514</v>
          </cell>
        </row>
        <row r="1636">
          <cell r="D1636">
            <v>36692</v>
          </cell>
          <cell r="I1636">
            <v>24831.53889746845</v>
          </cell>
          <cell r="J1636">
            <v>19534.904842499851</v>
          </cell>
        </row>
        <row r="1637">
          <cell r="D1637">
            <v>36693</v>
          </cell>
          <cell r="I1637">
            <v>24830.68161814937</v>
          </cell>
          <cell r="J1637">
            <v>19508.53468202375</v>
          </cell>
        </row>
        <row r="1638">
          <cell r="D1638">
            <v>36696</v>
          </cell>
          <cell r="I1638">
            <v>24932.374915394146</v>
          </cell>
          <cell r="J1638">
            <v>19468.81620463427</v>
          </cell>
        </row>
        <row r="1639">
          <cell r="D1639">
            <v>36697</v>
          </cell>
          <cell r="I1639">
            <v>24911.340970354162</v>
          </cell>
          <cell r="J1639">
            <v>19557.186394394805</v>
          </cell>
        </row>
        <row r="1640">
          <cell r="D1640">
            <v>36698</v>
          </cell>
          <cell r="I1640">
            <v>24865.092839182387</v>
          </cell>
          <cell r="J1640">
            <v>19542.577955792378</v>
          </cell>
        </row>
        <row r="1641">
          <cell r="D1641">
            <v>36699</v>
          </cell>
          <cell r="I1641">
            <v>24660.835521414134</v>
          </cell>
          <cell r="J1641">
            <v>19496.612345196496</v>
          </cell>
        </row>
        <row r="1642">
          <cell r="D1642">
            <v>36700</v>
          </cell>
          <cell r="I1642">
            <v>24525.510218057399</v>
          </cell>
          <cell r="J1642">
            <v>19347.847936637565</v>
          </cell>
        </row>
        <row r="1643">
          <cell r="D1643">
            <v>36703</v>
          </cell>
          <cell r="I1643">
            <v>24652.409290908294</v>
          </cell>
          <cell r="J1643">
            <v>19287.601535636652</v>
          </cell>
        </row>
        <row r="1644">
          <cell r="D1644">
            <v>36704</v>
          </cell>
          <cell r="I1644">
            <v>24624.665269620236</v>
          </cell>
          <cell r="J1644">
            <v>19307.09109185233</v>
          </cell>
        </row>
        <row r="1645">
          <cell r="D1645">
            <v>36705</v>
          </cell>
          <cell r="I1645">
            <v>24707.852622195627</v>
          </cell>
          <cell r="J1645">
            <v>19319.79312478584</v>
          </cell>
        </row>
        <row r="1646">
          <cell r="D1646">
            <v>36706</v>
          </cell>
          <cell r="I1646">
            <v>24560.779411778243</v>
          </cell>
          <cell r="J1646">
            <v>19404.396953021573</v>
          </cell>
        </row>
        <row r="1647">
          <cell r="D1647">
            <v>36707</v>
          </cell>
          <cell r="I1647">
            <v>24721.27230558575</v>
          </cell>
          <cell r="J1647">
            <v>19378.153518295785</v>
          </cell>
        </row>
        <row r="1648">
          <cell r="D1648">
            <v>36710</v>
          </cell>
          <cell r="I1648">
            <v>24950.657738994669</v>
          </cell>
          <cell r="J1648">
            <v>19490.768562895846</v>
          </cell>
        </row>
        <row r="1649">
          <cell r="D1649">
            <v>36712</v>
          </cell>
          <cell r="I1649">
            <v>24773.341907783986</v>
          </cell>
          <cell r="J1649">
            <v>19579.896702270642</v>
          </cell>
        </row>
        <row r="1650">
          <cell r="D1650">
            <v>36713</v>
          </cell>
          <cell r="I1650">
            <v>24802.734918364378</v>
          </cell>
          <cell r="J1650">
            <v>19462.627072586354</v>
          </cell>
        </row>
        <row r="1651">
          <cell r="D1651">
            <v>36714</v>
          </cell>
          <cell r="I1651">
            <v>25028.732916258301</v>
          </cell>
          <cell r="J1651">
            <v>19494.408924079056</v>
          </cell>
        </row>
        <row r="1652">
          <cell r="D1652">
            <v>36717</v>
          </cell>
          <cell r="I1652">
            <v>25037.950896690458</v>
          </cell>
          <cell r="J1652">
            <v>19631.906670679644</v>
          </cell>
        </row>
        <row r="1653">
          <cell r="D1653">
            <v>36718</v>
          </cell>
          <cell r="I1653">
            <v>25057.249930660342</v>
          </cell>
          <cell r="J1653">
            <v>19644.578780503241</v>
          </cell>
        </row>
        <row r="1654">
          <cell r="D1654">
            <v>36719</v>
          </cell>
          <cell r="I1654">
            <v>25120.233547823089</v>
          </cell>
          <cell r="J1654">
            <v>19632.192174207088</v>
          </cell>
        </row>
        <row r="1655">
          <cell r="D1655">
            <v>36720</v>
          </cell>
          <cell r="I1655">
            <v>25139.528351198293</v>
          </cell>
          <cell r="J1655">
            <v>19694.823238118413</v>
          </cell>
        </row>
        <row r="1656">
          <cell r="D1656">
            <v>36721</v>
          </cell>
          <cell r="I1656">
            <v>25268.029127210604</v>
          </cell>
          <cell r="J1656">
            <v>19630.507262630508</v>
          </cell>
        </row>
        <row r="1657">
          <cell r="D1657">
            <v>36724</v>
          </cell>
          <cell r="I1657">
            <v>25253.716337560858</v>
          </cell>
          <cell r="J1657">
            <v>19674.192842639688</v>
          </cell>
        </row>
        <row r="1658">
          <cell r="D1658">
            <v>36725</v>
          </cell>
          <cell r="I1658">
            <v>25078.124785150056</v>
          </cell>
          <cell r="J1658">
            <v>19685.119051359667</v>
          </cell>
        </row>
        <row r="1659">
          <cell r="D1659">
            <v>36726</v>
          </cell>
          <cell r="I1659">
            <v>24897.505552767452</v>
          </cell>
          <cell r="J1659">
            <v>19545.651291783804</v>
          </cell>
        </row>
        <row r="1660">
          <cell r="D1660">
            <v>36727</v>
          </cell>
          <cell r="I1660">
            <v>25155.347558346879</v>
          </cell>
          <cell r="J1660">
            <v>19536.682204264478</v>
          </cell>
        </row>
        <row r="1661">
          <cell r="D1661">
            <v>36728</v>
          </cell>
          <cell r="I1661">
            <v>24850.431159481152</v>
          </cell>
          <cell r="J1661">
            <v>19622.392974675113</v>
          </cell>
        </row>
        <row r="1662">
          <cell r="D1662">
            <v>36731</v>
          </cell>
          <cell r="I1662">
            <v>24713.512330003166</v>
          </cell>
          <cell r="J1662">
            <v>19492.584458056557</v>
          </cell>
        </row>
        <row r="1663">
          <cell r="D1663">
            <v>36732</v>
          </cell>
          <cell r="I1663">
            <v>24808.402359476626</v>
          </cell>
          <cell r="J1663">
            <v>19436.790663119213</v>
          </cell>
        </row>
        <row r="1664">
          <cell r="D1664">
            <v>36733</v>
          </cell>
          <cell r="I1664">
            <v>24664.775790865118</v>
          </cell>
          <cell r="J1664">
            <v>19475.962292718294</v>
          </cell>
        </row>
        <row r="1665">
          <cell r="D1665">
            <v>36734</v>
          </cell>
          <cell r="I1665">
            <v>24531.236676914701</v>
          </cell>
          <cell r="J1665">
            <v>19390.070193781026</v>
          </cell>
        </row>
        <row r="1666">
          <cell r="D1666">
            <v>36735</v>
          </cell>
          <cell r="I1666">
            <v>24123.94314899993</v>
          </cell>
          <cell r="J1666">
            <v>19302.217827577009</v>
          </cell>
        </row>
        <row r="1667">
          <cell r="D1667">
            <v>36738</v>
          </cell>
          <cell r="I1667">
            <v>24220.519704223712</v>
          </cell>
          <cell r="J1667">
            <v>19121.760485288334</v>
          </cell>
        </row>
        <row r="1668">
          <cell r="D1668">
            <v>36739</v>
          </cell>
          <cell r="I1668">
            <v>24382.586751573668</v>
          </cell>
          <cell r="J1668">
            <v>19221.322477980742</v>
          </cell>
        </row>
        <row r="1669">
          <cell r="D1669">
            <v>36740</v>
          </cell>
          <cell r="I1669">
            <v>24413.652758023407</v>
          </cell>
          <cell r="J1669">
            <v>19271.330105416942</v>
          </cell>
        </row>
        <row r="1670">
          <cell r="D1670">
            <v>36741</v>
          </cell>
          <cell r="I1670">
            <v>24478.302577177375</v>
          </cell>
          <cell r="J1670">
            <v>19266.038004336566</v>
          </cell>
        </row>
        <row r="1671">
          <cell r="D1671">
            <v>36742</v>
          </cell>
          <cell r="I1671">
            <v>24605.079842915933</v>
          </cell>
          <cell r="J1671">
            <v>19239.999363532686</v>
          </cell>
        </row>
        <row r="1672">
          <cell r="D1672">
            <v>36745</v>
          </cell>
          <cell r="I1672">
            <v>24827.561823790755</v>
          </cell>
          <cell r="J1672">
            <v>19324.047678497711</v>
          </cell>
        </row>
        <row r="1673">
          <cell r="D1673">
            <v>36746</v>
          </cell>
          <cell r="I1673">
            <v>24853.570702956298</v>
          </cell>
          <cell r="J1673">
            <v>19418.567410336498</v>
          </cell>
        </row>
        <row r="1674">
          <cell r="D1674">
            <v>36747</v>
          </cell>
          <cell r="I1674">
            <v>24800.661542099831</v>
          </cell>
          <cell r="J1674">
            <v>19410.840616798316</v>
          </cell>
        </row>
        <row r="1675">
          <cell r="D1675">
            <v>36748</v>
          </cell>
          <cell r="I1675">
            <v>24687.311636866692</v>
          </cell>
          <cell r="J1675">
            <v>19439.838057863843</v>
          </cell>
        </row>
        <row r="1676">
          <cell r="D1676">
            <v>36749</v>
          </cell>
          <cell r="I1676">
            <v>24765.370085389328</v>
          </cell>
          <cell r="J1676">
            <v>19411.759102517379</v>
          </cell>
        </row>
        <row r="1677">
          <cell r="D1677">
            <v>36752</v>
          </cell>
          <cell r="I1677">
            <v>24974.376880224554</v>
          </cell>
          <cell r="J1677">
            <v>19422.063951355092</v>
          </cell>
        </row>
        <row r="1678">
          <cell r="D1678">
            <v>36753</v>
          </cell>
          <cell r="I1678">
            <v>24939.937932729114</v>
          </cell>
          <cell r="J1678">
            <v>19521.642265743812</v>
          </cell>
        </row>
        <row r="1679">
          <cell r="D1679">
            <v>36754</v>
          </cell>
          <cell r="I1679">
            <v>24841.707740350332</v>
          </cell>
          <cell r="J1679">
            <v>19521.548609169506</v>
          </cell>
        </row>
        <row r="1680">
          <cell r="D1680">
            <v>36755</v>
          </cell>
          <cell r="I1680">
            <v>25005.364730761081</v>
          </cell>
          <cell r="J1680">
            <v>19540.485900683983</v>
          </cell>
        </row>
        <row r="1681">
          <cell r="D1681">
            <v>36756</v>
          </cell>
          <cell r="I1681">
            <v>24991.07214594536</v>
          </cell>
          <cell r="J1681">
            <v>19566.990167155687</v>
          </cell>
        </row>
        <row r="1682">
          <cell r="D1682">
            <v>36759</v>
          </cell>
          <cell r="I1682">
            <v>24966.708888078891</v>
          </cell>
          <cell r="J1682">
            <v>19534.530373900168</v>
          </cell>
        </row>
        <row r="1683">
          <cell r="D1683">
            <v>36760</v>
          </cell>
          <cell r="I1683">
            <v>25048.095747845473</v>
          </cell>
          <cell r="J1683">
            <v>19537.09583705042</v>
          </cell>
        </row>
        <row r="1684">
          <cell r="D1684">
            <v>36761</v>
          </cell>
          <cell r="I1684">
            <v>25097.585671006047</v>
          </cell>
          <cell r="J1684">
            <v>19553.333614613188</v>
          </cell>
        </row>
        <row r="1685">
          <cell r="D1685">
            <v>36762</v>
          </cell>
          <cell r="I1685">
            <v>25130.287836005205</v>
          </cell>
          <cell r="J1685">
            <v>19581.568446101886</v>
          </cell>
        </row>
        <row r="1686">
          <cell r="D1686">
            <v>36763</v>
          </cell>
          <cell r="I1686">
            <v>25139.490484303904</v>
          </cell>
          <cell r="J1686">
            <v>19617.469176220249</v>
          </cell>
        </row>
        <row r="1687">
          <cell r="D1687">
            <v>36766</v>
          </cell>
          <cell r="I1687">
            <v>25157.084045739437</v>
          </cell>
          <cell r="J1687">
            <v>19643.890028573453</v>
          </cell>
        </row>
        <row r="1688">
          <cell r="D1688">
            <v>36767</v>
          </cell>
          <cell r="I1688">
            <v>25119.293856313885</v>
          </cell>
          <cell r="J1688">
            <v>19670.05597860858</v>
          </cell>
        </row>
        <row r="1689">
          <cell r="D1689">
            <v>36768</v>
          </cell>
          <cell r="I1689">
            <v>25016.056457854287</v>
          </cell>
          <cell r="J1689">
            <v>19629.247913659456</v>
          </cell>
        </row>
        <row r="1690">
          <cell r="D1690">
            <v>36769</v>
          </cell>
          <cell r="I1690">
            <v>25189.719532081424</v>
          </cell>
          <cell r="J1690">
            <v>19627.795353651458</v>
          </cell>
        </row>
        <row r="1691">
          <cell r="D1691">
            <v>36770</v>
          </cell>
          <cell r="I1691">
            <v>25338.199366607645</v>
          </cell>
          <cell r="J1691">
            <v>19698.874306798043</v>
          </cell>
        </row>
        <row r="1692">
          <cell r="D1692">
            <v>36774</v>
          </cell>
          <cell r="I1692">
            <v>25261.81340527365</v>
          </cell>
          <cell r="J1692">
            <v>19858.201336608152</v>
          </cell>
        </row>
        <row r="1693">
          <cell r="D1693">
            <v>36775</v>
          </cell>
          <cell r="I1693">
            <v>25119.991930419561</v>
          </cell>
          <cell r="J1693">
            <v>19689.252398735443</v>
          </cell>
        </row>
        <row r="1694">
          <cell r="D1694">
            <v>36776</v>
          </cell>
          <cell r="I1694">
            <v>25171.13990533707</v>
          </cell>
          <cell r="J1694">
            <v>19538.657295100831</v>
          </cell>
        </row>
        <row r="1695">
          <cell r="D1695">
            <v>36777</v>
          </cell>
          <cell r="I1695">
            <v>25103.156810495406</v>
          </cell>
          <cell r="J1695">
            <v>19562.543932073102</v>
          </cell>
        </row>
        <row r="1696">
          <cell r="D1696">
            <v>36780</v>
          </cell>
          <cell r="I1696">
            <v>25055.311916309769</v>
          </cell>
          <cell r="J1696">
            <v>19433.008113941018</v>
          </cell>
        </row>
        <row r="1697">
          <cell r="D1697">
            <v>36781</v>
          </cell>
          <cell r="I1697">
            <v>24973.915575482974</v>
          </cell>
          <cell r="J1697">
            <v>19358.933861435085</v>
          </cell>
        </row>
        <row r="1698">
          <cell r="D1698">
            <v>36782</v>
          </cell>
          <cell r="I1698">
            <v>25020.028366410279</v>
          </cell>
          <cell r="J1698">
            <v>19311.720074739485</v>
          </cell>
        </row>
        <row r="1699">
          <cell r="D1699">
            <v>36783</v>
          </cell>
          <cell r="I1699">
            <v>24968.835972301342</v>
          </cell>
          <cell r="J1699">
            <v>19277.905493956303</v>
          </cell>
        </row>
        <row r="1700">
          <cell r="D1700">
            <v>36784</v>
          </cell>
          <cell r="I1700">
            <v>24820.348478255622</v>
          </cell>
          <cell r="J1700">
            <v>19283.967269463701</v>
          </cell>
        </row>
        <row r="1701">
          <cell r="D1701">
            <v>36787</v>
          </cell>
          <cell r="I1701">
            <v>24688.646276992913</v>
          </cell>
          <cell r="J1701">
            <v>19194.791190034033</v>
          </cell>
        </row>
        <row r="1702">
          <cell r="D1702">
            <v>36788</v>
          </cell>
          <cell r="I1702">
            <v>24781.730891838397</v>
          </cell>
          <cell r="J1702">
            <v>19036.728358394608</v>
          </cell>
        </row>
        <row r="1703">
          <cell r="D1703">
            <v>36789</v>
          </cell>
          <cell r="I1703">
            <v>24676.877273648086</v>
          </cell>
          <cell r="J1703">
            <v>19097.708636478939</v>
          </cell>
        </row>
        <row r="1704">
          <cell r="D1704">
            <v>36790</v>
          </cell>
          <cell r="I1704">
            <v>24677.702663722819</v>
          </cell>
          <cell r="J1704">
            <v>19040.518847644395</v>
          </cell>
        </row>
        <row r="1705">
          <cell r="D1705">
            <v>36791</v>
          </cell>
          <cell r="I1705">
            <v>24733.877942787371</v>
          </cell>
          <cell r="J1705">
            <v>19008.438805856436</v>
          </cell>
        </row>
        <row r="1706">
          <cell r="D1706">
            <v>36794</v>
          </cell>
          <cell r="I1706">
            <v>24642.454467800733</v>
          </cell>
          <cell r="J1706">
            <v>19065.332825053101</v>
          </cell>
        </row>
        <row r="1707">
          <cell r="D1707">
            <v>36795</v>
          </cell>
          <cell r="I1707">
            <v>24589.611877527514</v>
          </cell>
          <cell r="J1707">
            <v>19065.47588826948</v>
          </cell>
        </row>
        <row r="1708">
          <cell r="D1708">
            <v>36796</v>
          </cell>
          <cell r="I1708">
            <v>24593.79424465571</v>
          </cell>
          <cell r="J1708">
            <v>18978.789072534422</v>
          </cell>
        </row>
        <row r="1709">
          <cell r="D1709">
            <v>36797</v>
          </cell>
          <cell r="I1709">
            <v>24797.544075188969</v>
          </cell>
          <cell r="J1709">
            <v>18973.574842503705</v>
          </cell>
        </row>
        <row r="1710">
          <cell r="D1710">
            <v>36798</v>
          </cell>
          <cell r="I1710">
            <v>24682.653141806542</v>
          </cell>
          <cell r="J1710">
            <v>19145.665352097261</v>
          </cell>
        </row>
        <row r="1711">
          <cell r="D1711">
            <v>36801</v>
          </cell>
          <cell r="I1711">
            <v>24758.939534048441</v>
          </cell>
          <cell r="J1711">
            <v>19150.041837553963</v>
          </cell>
        </row>
        <row r="1712">
          <cell r="D1712">
            <v>36802</v>
          </cell>
          <cell r="I1712">
            <v>24652.442147478992</v>
          </cell>
          <cell r="J1712">
            <v>19086.947324200992</v>
          </cell>
        </row>
        <row r="1713">
          <cell r="D1713">
            <v>36803</v>
          </cell>
          <cell r="I1713">
            <v>24700.218504824566</v>
          </cell>
          <cell r="J1713">
            <v>19048.399632839097</v>
          </cell>
        </row>
        <row r="1714">
          <cell r="D1714">
            <v>36804</v>
          </cell>
          <cell r="I1714">
            <v>24742.961284345267</v>
          </cell>
          <cell r="J1714">
            <v>19059.804106685442</v>
          </cell>
        </row>
        <row r="1715">
          <cell r="D1715">
            <v>36805</v>
          </cell>
          <cell r="I1715">
            <v>24613.001688061504</v>
          </cell>
          <cell r="J1715">
            <v>19073.834788777884</v>
          </cell>
        </row>
        <row r="1716">
          <cell r="D1716">
            <v>36808</v>
          </cell>
          <cell r="I1716">
            <v>24573.589348654794</v>
          </cell>
          <cell r="J1716">
            <v>18964.273817413654</v>
          </cell>
        </row>
        <row r="1717">
          <cell r="D1717">
            <v>36809</v>
          </cell>
          <cell r="I1717">
            <v>24483.882392797885</v>
          </cell>
          <cell r="J1717">
            <v>18817.334426818641</v>
          </cell>
        </row>
        <row r="1718">
          <cell r="D1718">
            <v>36810</v>
          </cell>
          <cell r="I1718">
            <v>24469.624964499126</v>
          </cell>
          <cell r="J1718">
            <v>18565.257323409111</v>
          </cell>
        </row>
        <row r="1719">
          <cell r="D1719">
            <v>36811</v>
          </cell>
          <cell r="I1719">
            <v>24395.015895199205</v>
          </cell>
          <cell r="J1719">
            <v>18571.838310211457</v>
          </cell>
        </row>
        <row r="1720">
          <cell r="D1720">
            <v>36812</v>
          </cell>
          <cell r="I1720">
            <v>24543.373549887248</v>
          </cell>
          <cell r="J1720">
            <v>18457.485935369554</v>
          </cell>
        </row>
        <row r="1721">
          <cell r="D1721">
            <v>36815</v>
          </cell>
          <cell r="I1721">
            <v>24549.231600883588</v>
          </cell>
          <cell r="J1721">
            <v>18460.177178084825</v>
          </cell>
        </row>
        <row r="1722">
          <cell r="D1722">
            <v>36816</v>
          </cell>
          <cell r="I1722">
            <v>24612.082995906523</v>
          </cell>
          <cell r="J1722">
            <v>18572.490626122573</v>
          </cell>
        </row>
        <row r="1723">
          <cell r="D1723">
            <v>36817</v>
          </cell>
          <cell r="I1723">
            <v>24607.880833326428</v>
          </cell>
          <cell r="J1723">
            <v>18288.044389778403</v>
          </cell>
        </row>
        <row r="1724">
          <cell r="D1724">
            <v>36818</v>
          </cell>
          <cell r="I1724">
            <v>24662.34495086439</v>
          </cell>
          <cell r="J1724">
            <v>18314.256245570017</v>
          </cell>
        </row>
        <row r="1725">
          <cell r="D1725">
            <v>36819</v>
          </cell>
          <cell r="I1725">
            <v>24698.368026080043</v>
          </cell>
          <cell r="J1725">
            <v>18466.797037332981</v>
          </cell>
        </row>
        <row r="1726">
          <cell r="D1726">
            <v>36822</v>
          </cell>
          <cell r="I1726">
            <v>24782.994223895847</v>
          </cell>
          <cell r="J1726">
            <v>18673.006633791814</v>
          </cell>
        </row>
        <row r="1727">
          <cell r="D1727">
            <v>36823</v>
          </cell>
          <cell r="I1727">
            <v>24730.182657790294</v>
          </cell>
          <cell r="J1727">
            <v>18683.460790668847</v>
          </cell>
        </row>
        <row r="1728">
          <cell r="D1728">
            <v>36824</v>
          </cell>
          <cell r="I1728">
            <v>24642.179955324151</v>
          </cell>
          <cell r="J1728">
            <v>18739.978165039669</v>
          </cell>
        </row>
        <row r="1729">
          <cell r="D1729">
            <v>36825</v>
          </cell>
          <cell r="I1729">
            <v>24641.329213397123</v>
          </cell>
          <cell r="J1729">
            <v>18435.822226701523</v>
          </cell>
        </row>
        <row r="1730">
          <cell r="D1730">
            <v>36826</v>
          </cell>
          <cell r="I1730">
            <v>24617.016952351587</v>
          </cell>
          <cell r="J1730">
            <v>18644.444816435429</v>
          </cell>
        </row>
        <row r="1731">
          <cell r="D1731">
            <v>36829</v>
          </cell>
          <cell r="I1731">
            <v>24622.870147071673</v>
          </cell>
          <cell r="J1731">
            <v>18702.09631215371</v>
          </cell>
        </row>
        <row r="1732">
          <cell r="D1732">
            <v>36830</v>
          </cell>
          <cell r="I1732">
            <v>24588.505888933018</v>
          </cell>
          <cell r="J1732">
            <v>18744.422176586821</v>
          </cell>
        </row>
        <row r="1733">
          <cell r="D1733">
            <v>36831</v>
          </cell>
          <cell r="I1733">
            <v>24755.222121266797</v>
          </cell>
          <cell r="J1733">
            <v>18941.856677166132</v>
          </cell>
        </row>
        <row r="1734">
          <cell r="D1734">
            <v>36832</v>
          </cell>
          <cell r="I1734">
            <v>24756.043070447537</v>
          </cell>
          <cell r="J1734">
            <v>18988.838277875577</v>
          </cell>
        </row>
        <row r="1735">
          <cell r="D1735">
            <v>36833</v>
          </cell>
          <cell r="I1735">
            <v>24664.709458391288</v>
          </cell>
          <cell r="J1735">
            <v>19012.300724211003</v>
          </cell>
        </row>
        <row r="1736">
          <cell r="D1736">
            <v>36836</v>
          </cell>
          <cell r="I1736">
            <v>24600.18978028631</v>
          </cell>
          <cell r="J1736">
            <v>19016.874347373614</v>
          </cell>
        </row>
        <row r="1737">
          <cell r="D1737">
            <v>36837</v>
          </cell>
          <cell r="I1737">
            <v>24599.340488020083</v>
          </cell>
          <cell r="J1737">
            <v>19072.254296633324</v>
          </cell>
        </row>
        <row r="1738">
          <cell r="D1738">
            <v>36838</v>
          </cell>
          <cell r="I1738">
            <v>24615.244845239493</v>
          </cell>
          <cell r="J1738">
            <v>19063.451714071027</v>
          </cell>
        </row>
        <row r="1739">
          <cell r="D1739">
            <v>36839</v>
          </cell>
          <cell r="I1739">
            <v>24659.628247046243</v>
          </cell>
          <cell r="J1739">
            <v>18950.69515957544</v>
          </cell>
        </row>
        <row r="1740">
          <cell r="D1740">
            <v>36840</v>
          </cell>
          <cell r="I1740">
            <v>24675.52936757946</v>
          </cell>
          <cell r="J1740">
            <v>18849.136085123486</v>
          </cell>
        </row>
        <row r="1741">
          <cell r="D1741">
            <v>36843</v>
          </cell>
          <cell r="I1741">
            <v>24694.779738554244</v>
          </cell>
          <cell r="J1741">
            <v>18751.227259491065</v>
          </cell>
        </row>
        <row r="1742">
          <cell r="D1742">
            <v>36844</v>
          </cell>
          <cell r="I1742">
            <v>24729.104929597641</v>
          </cell>
          <cell r="J1742">
            <v>18450.336811607711</v>
          </cell>
        </row>
        <row r="1743">
          <cell r="D1743">
            <v>36845</v>
          </cell>
          <cell r="I1743">
            <v>24776.828308071072</v>
          </cell>
          <cell r="J1743">
            <v>18682.246945325533</v>
          </cell>
        </row>
        <row r="1744">
          <cell r="D1744">
            <v>36846</v>
          </cell>
          <cell r="I1744">
            <v>24814.498272564935</v>
          </cell>
          <cell r="J1744">
            <v>18718.330880571353</v>
          </cell>
        </row>
        <row r="1745">
          <cell r="D1745">
            <v>36847</v>
          </cell>
          <cell r="I1745">
            <v>24788.517216106738</v>
          </cell>
          <cell r="J1745">
            <v>18658.953676920588</v>
          </cell>
        </row>
        <row r="1746">
          <cell r="D1746">
            <v>36850</v>
          </cell>
          <cell r="I1746">
            <v>24802.735520367085</v>
          </cell>
          <cell r="J1746">
            <v>18465.265218536897</v>
          </cell>
        </row>
        <row r="1747">
          <cell r="D1747">
            <v>36851</v>
          </cell>
          <cell r="I1747">
            <v>24805.228919496545</v>
          </cell>
          <cell r="J1747">
            <v>18419.211171155581</v>
          </cell>
        </row>
        <row r="1748">
          <cell r="D1748">
            <v>36852</v>
          </cell>
          <cell r="I1748">
            <v>24861.31521160412</v>
          </cell>
          <cell r="J1748">
            <v>18434.512509133339</v>
          </cell>
        </row>
        <row r="1749">
          <cell r="D1749">
            <v>36854</v>
          </cell>
          <cell r="I1749">
            <v>24845.384365599788</v>
          </cell>
          <cell r="J1749">
            <v>18230.050942695041</v>
          </cell>
        </row>
        <row r="1750">
          <cell r="D1750">
            <v>36857</v>
          </cell>
          <cell r="I1750">
            <v>24849.550614287844</v>
          </cell>
          <cell r="J1750">
            <v>18494.18858117882</v>
          </cell>
        </row>
        <row r="1751">
          <cell r="D1751">
            <v>36858</v>
          </cell>
          <cell r="I1751">
            <v>24910.65331511214</v>
          </cell>
          <cell r="J1751">
            <v>18441.87307376878</v>
          </cell>
        </row>
        <row r="1752">
          <cell r="D1752">
            <v>36859</v>
          </cell>
          <cell r="I1752">
            <v>24955.0062407021</v>
          </cell>
          <cell r="J1752">
            <v>18417.351325687981</v>
          </cell>
        </row>
        <row r="1753">
          <cell r="D1753">
            <v>36860</v>
          </cell>
          <cell r="I1753">
            <v>25064.66140095286</v>
          </cell>
          <cell r="J1753">
            <v>18379.390442675383</v>
          </cell>
        </row>
        <row r="1754">
          <cell r="D1754">
            <v>36861</v>
          </cell>
          <cell r="I1754">
            <v>25119.052525105923</v>
          </cell>
          <cell r="J1754">
            <v>18329.523284330888</v>
          </cell>
        </row>
        <row r="1755">
          <cell r="D1755">
            <v>36864</v>
          </cell>
          <cell r="I1755">
            <v>25146.649783987679</v>
          </cell>
          <cell r="J1755">
            <v>18433.741021184505</v>
          </cell>
        </row>
        <row r="1756">
          <cell r="D1756">
            <v>36865</v>
          </cell>
          <cell r="I1756">
            <v>25247.915298975953</v>
          </cell>
          <cell r="J1756">
            <v>18659.935943413318</v>
          </cell>
        </row>
        <row r="1757">
          <cell r="D1757">
            <v>36866</v>
          </cell>
          <cell r="I1757">
            <v>25382.65910491758</v>
          </cell>
          <cell r="J1757">
            <v>18792.842207603877</v>
          </cell>
        </row>
        <row r="1758">
          <cell r="D1758">
            <v>36867</v>
          </cell>
          <cell r="I1758">
            <v>25401.873288194183</v>
          </cell>
          <cell r="J1758">
            <v>18698.869284131102</v>
          </cell>
        </row>
        <row r="1759">
          <cell r="D1759">
            <v>36868</v>
          </cell>
          <cell r="I1759">
            <v>25355.794277054811</v>
          </cell>
          <cell r="J1759">
            <v>18633.69995989672</v>
          </cell>
        </row>
        <row r="1760">
          <cell r="D1760">
            <v>36871</v>
          </cell>
          <cell r="I1760">
            <v>25339.852072317582</v>
          </cell>
          <cell r="J1760">
            <v>18699.113242239288</v>
          </cell>
        </row>
        <row r="1761">
          <cell r="D1761">
            <v>36872</v>
          </cell>
          <cell r="I1761">
            <v>25338.977244091275</v>
          </cell>
          <cell r="J1761">
            <v>18891.270875321454</v>
          </cell>
        </row>
        <row r="1762">
          <cell r="D1762">
            <v>36873</v>
          </cell>
          <cell r="I1762">
            <v>25431.845111434955</v>
          </cell>
          <cell r="J1762">
            <v>18852.643191877869</v>
          </cell>
        </row>
        <row r="1763">
          <cell r="D1763">
            <v>36874</v>
          </cell>
          <cell r="I1763">
            <v>25548.141408436688</v>
          </cell>
          <cell r="J1763">
            <v>18804.822403661838</v>
          </cell>
        </row>
        <row r="1764">
          <cell r="D1764">
            <v>36875</v>
          </cell>
          <cell r="I1764">
            <v>25569.019583091307</v>
          </cell>
          <cell r="J1764">
            <v>18708.636589333812</v>
          </cell>
        </row>
        <row r="1765">
          <cell r="D1765">
            <v>36878</v>
          </cell>
          <cell r="I1765">
            <v>25616.67713953627</v>
          </cell>
          <cell r="J1765">
            <v>18511.991065361508</v>
          </cell>
        </row>
        <row r="1766">
          <cell r="D1766">
            <v>36879</v>
          </cell>
          <cell r="I1766">
            <v>25567.254130467951</v>
          </cell>
          <cell r="J1766">
            <v>18549.154400905314</v>
          </cell>
        </row>
        <row r="1767">
          <cell r="D1767">
            <v>36880</v>
          </cell>
          <cell r="I1767">
            <v>25706.961222794303</v>
          </cell>
          <cell r="J1767">
            <v>18489.765283204728</v>
          </cell>
        </row>
        <row r="1768">
          <cell r="D1768">
            <v>36881</v>
          </cell>
          <cell r="I1768">
            <v>25754.608998911939</v>
          </cell>
          <cell r="J1768">
            <v>18231.965777297955</v>
          </cell>
        </row>
        <row r="1769">
          <cell r="D1769">
            <v>36882</v>
          </cell>
          <cell r="I1769">
            <v>25800.579884965038</v>
          </cell>
          <cell r="J1769">
            <v>18255.165499516879</v>
          </cell>
        </row>
        <row r="1770">
          <cell r="D1770">
            <v>36886</v>
          </cell>
          <cell r="I1770">
            <v>25777.933456393122</v>
          </cell>
          <cell r="J1770">
            <v>18242.186352565524</v>
          </cell>
        </row>
        <row r="1771">
          <cell r="D1771">
            <v>36887</v>
          </cell>
          <cell r="I1771">
            <v>25681.656448162885</v>
          </cell>
          <cell r="J1771">
            <v>18474.1774008957</v>
          </cell>
        </row>
        <row r="1772">
          <cell r="D1772">
            <v>36888</v>
          </cell>
          <cell r="I1772">
            <v>25633.914643907316</v>
          </cell>
          <cell r="J1772">
            <v>18586.225609541038</v>
          </cell>
        </row>
        <row r="1773">
          <cell r="D1773">
            <v>36889</v>
          </cell>
          <cell r="I1773">
            <v>25656.456441052931</v>
          </cell>
          <cell r="J1773">
            <v>18723.576208558723</v>
          </cell>
        </row>
        <row r="1774">
          <cell r="D1774">
            <v>36893</v>
          </cell>
          <cell r="I1774">
            <v>26068.871715564954</v>
          </cell>
          <cell r="J1774">
            <v>18615.820148720926</v>
          </cell>
        </row>
        <row r="1775">
          <cell r="D1775">
            <v>36894</v>
          </cell>
          <cell r="I1775">
            <v>25810.294809676445</v>
          </cell>
          <cell r="J1775">
            <v>18492.473856880621</v>
          </cell>
        </row>
        <row r="1776">
          <cell r="D1776">
            <v>36895</v>
          </cell>
          <cell r="I1776">
            <v>25998.471762371504</v>
          </cell>
          <cell r="J1776">
            <v>18767.257988056976</v>
          </cell>
        </row>
        <row r="1777">
          <cell r="D1777">
            <v>36896</v>
          </cell>
          <cell r="I1777">
            <v>26161.539073664262</v>
          </cell>
          <cell r="J1777">
            <v>18802.428302553115</v>
          </cell>
        </row>
        <row r="1778">
          <cell r="D1778">
            <v>36899</v>
          </cell>
          <cell r="I1778">
            <v>26209.154431943472</v>
          </cell>
          <cell r="J1778">
            <v>18658.088910871571</v>
          </cell>
        </row>
        <row r="1779">
          <cell r="D1779">
            <v>36900</v>
          </cell>
          <cell r="I1779">
            <v>26089.466880185366</v>
          </cell>
          <cell r="J1779">
            <v>18603.365787672872</v>
          </cell>
        </row>
        <row r="1780">
          <cell r="D1780">
            <v>36901</v>
          </cell>
          <cell r="I1780">
            <v>25969.787579999247</v>
          </cell>
          <cell r="J1780">
            <v>18517.054355183267</v>
          </cell>
        </row>
        <row r="1781">
          <cell r="D1781">
            <v>36902</v>
          </cell>
          <cell r="I1781">
            <v>25922.050366777097</v>
          </cell>
          <cell r="J1781">
            <v>18524.367279389182</v>
          </cell>
        </row>
        <row r="1782">
          <cell r="D1782">
            <v>36903</v>
          </cell>
          <cell r="I1782">
            <v>25755.54605666456</v>
          </cell>
          <cell r="J1782">
            <v>18603.392343940111</v>
          </cell>
        </row>
        <row r="1783">
          <cell r="D1783">
            <v>36907</v>
          </cell>
          <cell r="I1783">
            <v>25779.748335879245</v>
          </cell>
          <cell r="J1783">
            <v>18616.597163968847</v>
          </cell>
        </row>
        <row r="1784">
          <cell r="D1784">
            <v>36908</v>
          </cell>
          <cell r="I1784">
            <v>25872.529869344246</v>
          </cell>
          <cell r="J1784">
            <v>18616.360002625021</v>
          </cell>
        </row>
        <row r="1785">
          <cell r="D1785">
            <v>36909</v>
          </cell>
          <cell r="I1785">
            <v>26015.484438015421</v>
          </cell>
          <cell r="J1785">
            <v>18706.27100782681</v>
          </cell>
        </row>
        <row r="1786">
          <cell r="D1786">
            <v>36910</v>
          </cell>
          <cell r="I1786">
            <v>25895.832305017422</v>
          </cell>
          <cell r="J1786">
            <v>18812.453041119552</v>
          </cell>
        </row>
        <row r="1787">
          <cell r="D1787">
            <v>36913</v>
          </cell>
          <cell r="I1787">
            <v>25848.10735124402</v>
          </cell>
          <cell r="J1787">
            <v>18787.24454386783</v>
          </cell>
        </row>
        <row r="1788">
          <cell r="D1788">
            <v>36914</v>
          </cell>
          <cell r="I1788">
            <v>25730.141697908875</v>
          </cell>
          <cell r="J1788">
            <v>18828.845259776852</v>
          </cell>
        </row>
        <row r="1789">
          <cell r="D1789">
            <v>36915</v>
          </cell>
          <cell r="I1789">
            <v>25729.253395397875</v>
          </cell>
          <cell r="J1789">
            <v>18812.42210874533</v>
          </cell>
        </row>
        <row r="1790">
          <cell r="D1790">
            <v>36916</v>
          </cell>
          <cell r="I1790">
            <v>25775.191194082323</v>
          </cell>
          <cell r="J1790">
            <v>18824.838717000166</v>
          </cell>
        </row>
        <row r="1791">
          <cell r="D1791">
            <v>36917</v>
          </cell>
          <cell r="I1791">
            <v>25797.713564716269</v>
          </cell>
          <cell r="J1791">
            <v>18801.998584617173</v>
          </cell>
        </row>
        <row r="1792">
          <cell r="D1792">
            <v>36920</v>
          </cell>
          <cell r="I1792">
            <v>25750.00008760827</v>
          </cell>
          <cell r="J1792">
            <v>18783.711661449084</v>
          </cell>
        </row>
        <row r="1793">
          <cell r="D1793">
            <v>36921</v>
          </cell>
          <cell r="I1793">
            <v>25844.425730654475</v>
          </cell>
          <cell r="J1793">
            <v>18850.569563728062</v>
          </cell>
        </row>
        <row r="1794">
          <cell r="D1794">
            <v>36922</v>
          </cell>
          <cell r="I1794">
            <v>25982.32018912202</v>
          </cell>
          <cell r="J1794">
            <v>18993.506708804594</v>
          </cell>
        </row>
        <row r="1795">
          <cell r="D1795">
            <v>36923</v>
          </cell>
          <cell r="I1795">
            <v>26203.808699797122</v>
          </cell>
          <cell r="J1795">
            <v>19025.544014556799</v>
          </cell>
        </row>
        <row r="1796">
          <cell r="D1796">
            <v>36924</v>
          </cell>
          <cell r="I1796">
            <v>26079.17498350998</v>
          </cell>
          <cell r="J1796">
            <v>19044.921613397622</v>
          </cell>
        </row>
        <row r="1797">
          <cell r="D1797">
            <v>36927</v>
          </cell>
          <cell r="I1797">
            <v>26078.274631040309</v>
          </cell>
          <cell r="J1797">
            <v>18814.792878501685</v>
          </cell>
        </row>
        <row r="1798">
          <cell r="D1798">
            <v>36928</v>
          </cell>
          <cell r="I1798">
            <v>26008.826466349157</v>
          </cell>
          <cell r="J1798">
            <v>18862.45015012924</v>
          </cell>
        </row>
        <row r="1799">
          <cell r="D1799">
            <v>36929</v>
          </cell>
          <cell r="I1799">
            <v>26024.646950025966</v>
          </cell>
          <cell r="J1799">
            <v>18859.119459622845</v>
          </cell>
        </row>
        <row r="1800">
          <cell r="D1800">
            <v>36930</v>
          </cell>
          <cell r="I1800">
            <v>26018.733130881137</v>
          </cell>
          <cell r="J1800">
            <v>18745.671779849356</v>
          </cell>
        </row>
        <row r="1801">
          <cell r="D1801">
            <v>36931</v>
          </cell>
          <cell r="I1801">
            <v>26103.092857234991</v>
          </cell>
          <cell r="J1801">
            <v>18666.800028855487</v>
          </cell>
        </row>
        <row r="1802">
          <cell r="D1802">
            <v>36934</v>
          </cell>
          <cell r="I1802">
            <v>26085.475000926588</v>
          </cell>
          <cell r="J1802">
            <v>18593.445933746218</v>
          </cell>
        </row>
        <row r="1803">
          <cell r="D1803">
            <v>36935</v>
          </cell>
          <cell r="I1803">
            <v>26034.426129128195</v>
          </cell>
          <cell r="J1803">
            <v>18641.743063178528</v>
          </cell>
        </row>
        <row r="1804">
          <cell r="D1804">
            <v>36936</v>
          </cell>
          <cell r="I1804">
            <v>25938.248843911919</v>
          </cell>
          <cell r="J1804">
            <v>18543.500494338441</v>
          </cell>
        </row>
        <row r="1805">
          <cell r="D1805">
            <v>36937</v>
          </cell>
          <cell r="I1805">
            <v>25873.836572623361</v>
          </cell>
          <cell r="J1805">
            <v>18518.356763470059</v>
          </cell>
        </row>
        <row r="1806">
          <cell r="D1806">
            <v>36938</v>
          </cell>
          <cell r="I1806">
            <v>25998.301044550353</v>
          </cell>
          <cell r="J1806">
            <v>18520.378761442338</v>
          </cell>
        </row>
        <row r="1807">
          <cell r="D1807">
            <v>36942</v>
          </cell>
          <cell r="I1807">
            <v>25963.975903257688</v>
          </cell>
          <cell r="J1807">
            <v>18365.242331103138</v>
          </cell>
        </row>
        <row r="1808">
          <cell r="D1808">
            <v>36943</v>
          </cell>
          <cell r="I1808">
            <v>25929.653102532844</v>
          </cell>
          <cell r="J1808">
            <v>18267.272263627587</v>
          </cell>
        </row>
        <row r="1809">
          <cell r="D1809">
            <v>36944</v>
          </cell>
          <cell r="I1809">
            <v>25927.086648634551</v>
          </cell>
          <cell r="J1809">
            <v>18047.18464418855</v>
          </cell>
        </row>
        <row r="1810">
          <cell r="D1810">
            <v>36945</v>
          </cell>
          <cell r="I1810">
            <v>26014.765453780703</v>
          </cell>
          <cell r="J1810">
            <v>18021.248696028528</v>
          </cell>
        </row>
        <row r="1811">
          <cell r="D1811">
            <v>36948</v>
          </cell>
          <cell r="I1811">
            <v>26069.015218592875</v>
          </cell>
          <cell r="J1811">
            <v>17970.833861981504</v>
          </cell>
        </row>
        <row r="1812">
          <cell r="D1812">
            <v>36949</v>
          </cell>
          <cell r="I1812">
            <v>26158.354115710583</v>
          </cell>
          <cell r="J1812">
            <v>18140.491563602965</v>
          </cell>
        </row>
        <row r="1813">
          <cell r="D1813">
            <v>36950</v>
          </cell>
          <cell r="I1813">
            <v>26241.002690962559</v>
          </cell>
          <cell r="J1813">
            <v>18178.939014517888</v>
          </cell>
        </row>
        <row r="1814">
          <cell r="D1814">
            <v>36951</v>
          </cell>
          <cell r="I1814">
            <v>26400.510420606639</v>
          </cell>
          <cell r="J1814">
            <v>18085.196006186561</v>
          </cell>
        </row>
        <row r="1815">
          <cell r="D1815">
            <v>36952</v>
          </cell>
          <cell r="I1815">
            <v>26282.634687739974</v>
          </cell>
          <cell r="J1815">
            <v>18060.213576256097</v>
          </cell>
        </row>
        <row r="1816">
          <cell r="D1816">
            <v>36955</v>
          </cell>
          <cell r="I1816">
            <v>26260.006125373879</v>
          </cell>
          <cell r="J1816">
            <v>17976.150335218066</v>
          </cell>
        </row>
        <row r="1817">
          <cell r="D1817">
            <v>36956</v>
          </cell>
          <cell r="I1817">
            <v>26237.379094750304</v>
          </cell>
          <cell r="J1817">
            <v>17976.150335218066</v>
          </cell>
        </row>
        <row r="1818">
          <cell r="D1818">
            <v>36957</v>
          </cell>
          <cell r="I1818">
            <v>26330.034999098243</v>
          </cell>
          <cell r="J1818">
            <v>18180.642502865729</v>
          </cell>
        </row>
        <row r="1819">
          <cell r="D1819">
            <v>36958</v>
          </cell>
          <cell r="I1819">
            <v>26354.186298484321</v>
          </cell>
          <cell r="J1819">
            <v>18220.751013602956</v>
          </cell>
        </row>
        <row r="1820">
          <cell r="D1820">
            <v>36959</v>
          </cell>
          <cell r="I1820">
            <v>26303.157555287678</v>
          </cell>
          <cell r="J1820">
            <v>18216.707143816438</v>
          </cell>
        </row>
        <row r="1821">
          <cell r="D1821">
            <v>36962</v>
          </cell>
          <cell r="I1821">
            <v>26298.908325906592</v>
          </cell>
          <cell r="J1821">
            <v>18034.682280006604</v>
          </cell>
        </row>
        <row r="1822">
          <cell r="D1822">
            <v>36963</v>
          </cell>
          <cell r="I1822">
            <v>26272.942671284138</v>
          </cell>
          <cell r="J1822">
            <v>18034.682280006604</v>
          </cell>
        </row>
        <row r="1823">
          <cell r="D1823">
            <v>36964</v>
          </cell>
          <cell r="I1823">
            <v>26390.638053532941</v>
          </cell>
          <cell r="J1823">
            <v>17637.693169345635</v>
          </cell>
        </row>
        <row r="1824">
          <cell r="D1824">
            <v>36965</v>
          </cell>
          <cell r="I1824">
            <v>26459.883717476481</v>
          </cell>
          <cell r="J1824">
            <v>17422.583430735867</v>
          </cell>
        </row>
        <row r="1825">
          <cell r="D1825">
            <v>36966</v>
          </cell>
          <cell r="I1825">
            <v>26505.739790589494</v>
          </cell>
          <cell r="J1825">
            <v>17509.843413982238</v>
          </cell>
        </row>
        <row r="1826">
          <cell r="D1826">
            <v>36969</v>
          </cell>
          <cell r="I1826">
            <v>26411.288796910088</v>
          </cell>
          <cell r="J1826">
            <v>17257.397968522815</v>
          </cell>
        </row>
        <row r="1827">
          <cell r="D1827">
            <v>36970</v>
          </cell>
          <cell r="I1827">
            <v>26480.526484043065</v>
          </cell>
          <cell r="J1827">
            <v>17269.298251347849</v>
          </cell>
        </row>
        <row r="1828">
          <cell r="D1828">
            <v>36971</v>
          </cell>
          <cell r="I1828">
            <v>26526.377002073274</v>
          </cell>
          <cell r="J1828">
            <v>17286.066160760827</v>
          </cell>
        </row>
        <row r="1829">
          <cell r="D1829">
            <v>36972</v>
          </cell>
          <cell r="I1829">
            <v>26597.275994285901</v>
          </cell>
          <cell r="J1829">
            <v>17183.886775115312</v>
          </cell>
        </row>
        <row r="1830">
          <cell r="D1830">
            <v>36973</v>
          </cell>
          <cell r="I1830">
            <v>26501.164691346603</v>
          </cell>
          <cell r="J1830">
            <v>16914.120950534896</v>
          </cell>
        </row>
        <row r="1831">
          <cell r="D1831">
            <v>36976</v>
          </cell>
          <cell r="I1831">
            <v>26430.10994303507</v>
          </cell>
          <cell r="J1831">
            <v>17141.671109729388</v>
          </cell>
        </row>
        <row r="1832">
          <cell r="D1832">
            <v>36977</v>
          </cell>
          <cell r="I1832">
            <v>26215.445401110999</v>
          </cell>
          <cell r="J1832">
            <v>17106.941812198562</v>
          </cell>
        </row>
        <row r="1833">
          <cell r="D1833">
            <v>36978</v>
          </cell>
          <cell r="I1833">
            <v>26237.918663426299</v>
          </cell>
          <cell r="J1833">
            <v>17355.969604838236</v>
          </cell>
        </row>
        <row r="1834">
          <cell r="D1834">
            <v>36979</v>
          </cell>
          <cell r="I1834">
            <v>26262.060165844403</v>
          </cell>
          <cell r="J1834">
            <v>17371.633536790228</v>
          </cell>
        </row>
        <row r="1835">
          <cell r="D1835">
            <v>36980</v>
          </cell>
          <cell r="I1835">
            <v>26331.283619456444</v>
          </cell>
          <cell r="J1835">
            <v>17320.171449090569</v>
          </cell>
        </row>
        <row r="1836">
          <cell r="D1836">
            <v>36983</v>
          </cell>
          <cell r="I1836">
            <v>26417.199341182459</v>
          </cell>
          <cell r="J1836">
            <v>17320.171449090569</v>
          </cell>
        </row>
        <row r="1837">
          <cell r="D1837">
            <v>36984</v>
          </cell>
          <cell r="I1837">
            <v>26463.037513588064</v>
          </cell>
          <cell r="J1837">
            <v>18552.214726848946</v>
          </cell>
        </row>
        <row r="1838">
          <cell r="D1838">
            <v>36985</v>
          </cell>
          <cell r="I1838">
            <v>26510.542084613891</v>
          </cell>
          <cell r="J1838">
            <v>17083.818644254759</v>
          </cell>
        </row>
        <row r="1839">
          <cell r="D1839">
            <v>36986</v>
          </cell>
          <cell r="I1839">
            <v>26437.836846028989</v>
          </cell>
          <cell r="J1839">
            <v>17083.818644254759</v>
          </cell>
        </row>
        <row r="1840">
          <cell r="D1840">
            <v>36987</v>
          </cell>
          <cell r="I1840">
            <v>26578.829651215328</v>
          </cell>
          <cell r="J1840">
            <v>17486.714403344249</v>
          </cell>
        </row>
        <row r="1841">
          <cell r="D1841">
            <v>36990</v>
          </cell>
          <cell r="I1841">
            <v>26531.168299612022</v>
          </cell>
          <cell r="J1841">
            <v>17474.716655549102</v>
          </cell>
        </row>
        <row r="1842">
          <cell r="D1842">
            <v>36991</v>
          </cell>
          <cell r="I1842">
            <v>26341.614450592315</v>
          </cell>
          <cell r="J1842">
            <v>17381.901957494138</v>
          </cell>
        </row>
        <row r="1843">
          <cell r="D1843">
            <v>36992</v>
          </cell>
          <cell r="I1843">
            <v>26293.964530449062</v>
          </cell>
          <cell r="J1843">
            <v>17381.901957494138</v>
          </cell>
        </row>
        <row r="1844">
          <cell r="D1844">
            <v>36993</v>
          </cell>
          <cell r="I1844">
            <v>26222.948426523973</v>
          </cell>
          <cell r="J1844">
            <v>17542.396737654017</v>
          </cell>
        </row>
        <row r="1845">
          <cell r="D1845">
            <v>36997</v>
          </cell>
          <cell r="I1845">
            <v>26033.424830867636</v>
          </cell>
          <cell r="J1845">
            <v>17507.542953678068</v>
          </cell>
        </row>
        <row r="1846">
          <cell r="D1846">
            <v>36998</v>
          </cell>
          <cell r="I1846">
            <v>26125.997353022271</v>
          </cell>
          <cell r="J1846">
            <v>17531.119399571609</v>
          </cell>
        </row>
        <row r="1847">
          <cell r="D1847">
            <v>36999</v>
          </cell>
          <cell r="I1847">
            <v>26268.63564934169</v>
          </cell>
          <cell r="J1847">
            <v>17554.648378502923</v>
          </cell>
        </row>
        <row r="1848">
          <cell r="D1848">
            <v>37000</v>
          </cell>
          <cell r="I1848">
            <v>26130.869481347967</v>
          </cell>
          <cell r="J1848">
            <v>17531.166614217756</v>
          </cell>
        </row>
        <row r="1849">
          <cell r="D1849">
            <v>37001</v>
          </cell>
          <cell r="I1849">
            <v>26108.270895106536</v>
          </cell>
          <cell r="J1849">
            <v>18115.104111172717</v>
          </cell>
        </row>
        <row r="1850">
          <cell r="D1850">
            <v>37004</v>
          </cell>
          <cell r="I1850">
            <v>26222.523635026126</v>
          </cell>
          <cell r="J1850">
            <v>18095.369926634274</v>
          </cell>
        </row>
        <row r="1851">
          <cell r="D1851">
            <v>37005</v>
          </cell>
          <cell r="I1851">
            <v>26198.254537338562</v>
          </cell>
          <cell r="J1851">
            <v>18095.369926634274</v>
          </cell>
        </row>
        <row r="1852">
          <cell r="D1852">
            <v>37006</v>
          </cell>
          <cell r="I1852">
            <v>26132.26746171464</v>
          </cell>
          <cell r="J1852">
            <v>18082.850065909279</v>
          </cell>
        </row>
        <row r="1853">
          <cell r="D1853">
            <v>37007</v>
          </cell>
          <cell r="I1853">
            <v>26223.145270568417</v>
          </cell>
          <cell r="J1853">
            <v>17996.531095476836</v>
          </cell>
        </row>
        <row r="1854">
          <cell r="D1854">
            <v>37008</v>
          </cell>
          <cell r="I1854">
            <v>26068.722329821823</v>
          </cell>
          <cell r="J1854">
            <v>18050.536395202595</v>
          </cell>
        </row>
        <row r="1855">
          <cell r="D1855">
            <v>37011</v>
          </cell>
          <cell r="I1855">
            <v>26044.461772857696</v>
          </cell>
          <cell r="J1855">
            <v>18178.481809899164</v>
          </cell>
        </row>
        <row r="1856">
          <cell r="D1856">
            <v>37012</v>
          </cell>
          <cell r="I1856">
            <v>26222.097913182257</v>
          </cell>
          <cell r="J1856">
            <v>18190.200409378085</v>
          </cell>
        </row>
        <row r="1857">
          <cell r="D1857">
            <v>37013</v>
          </cell>
          <cell r="I1857">
            <v>26239.546092811488</v>
          </cell>
          <cell r="J1857">
            <v>18348.546907368509</v>
          </cell>
        </row>
        <row r="1858">
          <cell r="D1858">
            <v>37014</v>
          </cell>
          <cell r="I1858">
            <v>26335.409687625764</v>
          </cell>
          <cell r="J1858">
            <v>18372.966727638563</v>
          </cell>
        </row>
        <row r="1859">
          <cell r="D1859">
            <v>37015</v>
          </cell>
          <cell r="I1859">
            <v>26389.55709457671</v>
          </cell>
          <cell r="J1859">
            <v>18372.966727638563</v>
          </cell>
        </row>
        <row r="1860">
          <cell r="D1860">
            <v>37018</v>
          </cell>
          <cell r="I1860">
            <v>26366.957807907944</v>
          </cell>
          <cell r="J1860">
            <v>18372.966727638563</v>
          </cell>
        </row>
        <row r="1861">
          <cell r="D1861">
            <v>37019</v>
          </cell>
          <cell r="I1861">
            <v>26362.710986348025</v>
          </cell>
          <cell r="J1861">
            <v>18354.800916188044</v>
          </cell>
        </row>
        <row r="1862">
          <cell r="D1862">
            <v>37020</v>
          </cell>
          <cell r="I1862">
            <v>26396.833239662599</v>
          </cell>
          <cell r="J1862">
            <v>18300.42339505269</v>
          </cell>
        </row>
        <row r="1863">
          <cell r="D1863">
            <v>37021</v>
          </cell>
          <cell r="I1863">
            <v>26300.837270858323</v>
          </cell>
          <cell r="J1863">
            <v>18275.354326088847</v>
          </cell>
        </row>
        <row r="1864">
          <cell r="D1864">
            <v>37022</v>
          </cell>
          <cell r="I1864">
            <v>26043.042797840953</v>
          </cell>
          <cell r="J1864">
            <v>18202.504114072774</v>
          </cell>
        </row>
        <row r="1865">
          <cell r="D1865">
            <v>37025</v>
          </cell>
          <cell r="I1865">
            <v>26083.844587555701</v>
          </cell>
          <cell r="J1865">
            <v>18214.297935282528</v>
          </cell>
        </row>
        <row r="1866">
          <cell r="D1866">
            <v>37026</v>
          </cell>
          <cell r="I1866">
            <v>26052.9204645516</v>
          </cell>
          <cell r="J1866">
            <v>18214.297935282528</v>
          </cell>
        </row>
        <row r="1867">
          <cell r="D1867">
            <v>37027</v>
          </cell>
          <cell r="I1867">
            <v>26105.394479106748</v>
          </cell>
          <cell r="J1867">
            <v>18226.9219158142</v>
          </cell>
        </row>
        <row r="1868">
          <cell r="D1868">
            <v>37028</v>
          </cell>
          <cell r="I1868">
            <v>26129.511169126545</v>
          </cell>
          <cell r="J1868">
            <v>18285.414743725734</v>
          </cell>
        </row>
        <row r="1869">
          <cell r="D1869">
            <v>37029</v>
          </cell>
          <cell r="I1869">
            <v>26143.619329739045</v>
          </cell>
          <cell r="J1869">
            <v>18285.414743725734</v>
          </cell>
        </row>
        <row r="1870">
          <cell r="D1870">
            <v>37032</v>
          </cell>
          <cell r="I1870">
            <v>26162.729729692419</v>
          </cell>
          <cell r="J1870">
            <v>18353.215133290723</v>
          </cell>
        </row>
        <row r="1871">
          <cell r="D1871">
            <v>37033</v>
          </cell>
          <cell r="I1871">
            <v>26163.49418316891</v>
          </cell>
          <cell r="J1871">
            <v>18472.288759855655</v>
          </cell>
        </row>
        <row r="1872">
          <cell r="D1872">
            <v>37034</v>
          </cell>
          <cell r="I1872">
            <v>26137.576424635114</v>
          </cell>
          <cell r="J1872">
            <v>18472.288759855655</v>
          </cell>
        </row>
        <row r="1873">
          <cell r="D1873">
            <v>37035</v>
          </cell>
          <cell r="I1873">
            <v>26036.619533437133</v>
          </cell>
          <cell r="J1873">
            <v>18305.443191890467</v>
          </cell>
        </row>
        <row r="1874">
          <cell r="D1874">
            <v>37036</v>
          </cell>
          <cell r="I1874">
            <v>26030.718097396166</v>
          </cell>
          <cell r="J1874">
            <v>18305.443191890467</v>
          </cell>
        </row>
        <row r="1875">
          <cell r="D1875">
            <v>37040</v>
          </cell>
          <cell r="I1875">
            <v>25994.802757792495</v>
          </cell>
          <cell r="J1875">
            <v>18305.443191890467</v>
          </cell>
        </row>
        <row r="1876">
          <cell r="D1876">
            <v>37041</v>
          </cell>
          <cell r="I1876">
            <v>25943.88324744007</v>
          </cell>
          <cell r="J1876">
            <v>18146.444795887433</v>
          </cell>
        </row>
        <row r="1877">
          <cell r="D1877">
            <v>37042</v>
          </cell>
          <cell r="I1877">
            <v>26074.707795611783</v>
          </cell>
          <cell r="J1877">
            <v>18060.296974604833</v>
          </cell>
        </row>
        <row r="1878">
          <cell r="D1878">
            <v>37043</v>
          </cell>
          <cell r="I1878">
            <v>26238.86905089709</v>
          </cell>
          <cell r="J1878">
            <v>18074.622945357631</v>
          </cell>
        </row>
        <row r="1879">
          <cell r="D1879">
            <v>37046</v>
          </cell>
          <cell r="I1879">
            <v>26264.638868545873</v>
          </cell>
          <cell r="J1879">
            <v>18105.536253945014</v>
          </cell>
        </row>
        <row r="1880">
          <cell r="D1880">
            <v>37047</v>
          </cell>
          <cell r="I1880">
            <v>26370.431166576887</v>
          </cell>
          <cell r="J1880">
            <v>18177.866639645701</v>
          </cell>
        </row>
        <row r="1881">
          <cell r="D1881">
            <v>37048</v>
          </cell>
          <cell r="I1881">
            <v>26344.514028052927</v>
          </cell>
          <cell r="J1881">
            <v>18296.859596029484</v>
          </cell>
        </row>
        <row r="1882">
          <cell r="D1882">
            <v>37049</v>
          </cell>
          <cell r="I1882">
            <v>26305.262186229465</v>
          </cell>
          <cell r="J1882">
            <v>18175.410050883227</v>
          </cell>
        </row>
        <row r="1883">
          <cell r="D1883">
            <v>37050</v>
          </cell>
          <cell r="I1883">
            <v>26249.343023796308</v>
          </cell>
          <cell r="J1883">
            <v>18205.529099995707</v>
          </cell>
        </row>
        <row r="1884">
          <cell r="D1884">
            <v>37053</v>
          </cell>
          <cell r="I1884">
            <v>26275.107875945509</v>
          </cell>
          <cell r="J1884">
            <v>18156.259639016258</v>
          </cell>
        </row>
        <row r="1885">
          <cell r="D1885">
            <v>37054</v>
          </cell>
          <cell r="I1885">
            <v>26325.874193380521</v>
          </cell>
          <cell r="J1885">
            <v>18054.484739698852</v>
          </cell>
        </row>
        <row r="1886">
          <cell r="D1886">
            <v>37055</v>
          </cell>
          <cell r="I1886">
            <v>26306.630220955783</v>
          </cell>
          <cell r="J1886">
            <v>17981.872422320201</v>
          </cell>
        </row>
        <row r="1887">
          <cell r="D1887">
            <v>37056</v>
          </cell>
          <cell r="I1887">
            <v>26284.054006432361</v>
          </cell>
          <cell r="J1887">
            <v>17965.866972671385</v>
          </cell>
        </row>
        <row r="1888">
          <cell r="D1888">
            <v>37057</v>
          </cell>
          <cell r="I1888">
            <v>26294.813567317939</v>
          </cell>
          <cell r="J1888">
            <v>17844.304878784464</v>
          </cell>
        </row>
        <row r="1889">
          <cell r="D1889">
            <v>37060</v>
          </cell>
          <cell r="I1889">
            <v>26262.23932803424</v>
          </cell>
          <cell r="J1889">
            <v>17763.001463125729</v>
          </cell>
        </row>
        <row r="1890">
          <cell r="D1890">
            <v>37061</v>
          </cell>
          <cell r="I1890">
            <v>26271.332238933661</v>
          </cell>
          <cell r="J1890">
            <v>17690.292209063755</v>
          </cell>
        </row>
        <row r="1891">
          <cell r="D1891">
            <v>37062</v>
          </cell>
          <cell r="I1891">
            <v>26308.755666158988</v>
          </cell>
          <cell r="J1891">
            <v>17697.189008862453</v>
          </cell>
        </row>
        <row r="1892">
          <cell r="D1892">
            <v>37063</v>
          </cell>
          <cell r="I1892">
            <v>26344.509997726644</v>
          </cell>
          <cell r="J1892">
            <v>17747.666212290074</v>
          </cell>
        </row>
        <row r="1893">
          <cell r="D1893">
            <v>37064</v>
          </cell>
          <cell r="I1893">
            <v>26403.591778443257</v>
          </cell>
          <cell r="J1893">
            <v>17855.658597674686</v>
          </cell>
        </row>
        <row r="1894">
          <cell r="D1894">
            <v>37067</v>
          </cell>
          <cell r="I1894">
            <v>26377.68471456187</v>
          </cell>
          <cell r="J1894">
            <v>17833.062715140342</v>
          </cell>
        </row>
        <row r="1895">
          <cell r="D1895">
            <v>37068</v>
          </cell>
          <cell r="I1895">
            <v>26280.128085871966</v>
          </cell>
          <cell r="J1895">
            <v>17773.299751745406</v>
          </cell>
        </row>
        <row r="1896">
          <cell r="D1896">
            <v>37069</v>
          </cell>
          <cell r="I1896">
            <v>26220.901972314066</v>
          </cell>
          <cell r="J1896">
            <v>17712.040908825784</v>
          </cell>
        </row>
        <row r="1897">
          <cell r="D1897">
            <v>37070</v>
          </cell>
          <cell r="I1897">
            <v>26133.354615777414</v>
          </cell>
          <cell r="J1897">
            <v>17629.195274217611</v>
          </cell>
        </row>
        <row r="1898">
          <cell r="D1898">
            <v>37071</v>
          </cell>
          <cell r="I1898">
            <v>26080.80215417912</v>
          </cell>
          <cell r="J1898">
            <v>17702.740254324974</v>
          </cell>
        </row>
        <row r="1899">
          <cell r="D1899">
            <v>37074</v>
          </cell>
          <cell r="I1899">
            <v>26286.495553321634</v>
          </cell>
          <cell r="J1899">
            <v>17793.984253253166</v>
          </cell>
        </row>
        <row r="1900">
          <cell r="D1900">
            <v>37075</v>
          </cell>
          <cell r="I1900">
            <v>26233.941360496869</v>
          </cell>
          <cell r="J1900">
            <v>17781.876755848847</v>
          </cell>
        </row>
        <row r="1901">
          <cell r="D1901">
            <v>37077</v>
          </cell>
          <cell r="I1901">
            <v>26181.390768593432</v>
          </cell>
          <cell r="J1901">
            <v>17770.56487411835</v>
          </cell>
        </row>
        <row r="1902">
          <cell r="D1902">
            <v>37078</v>
          </cell>
          <cell r="I1902">
            <v>26222.134556449771</v>
          </cell>
          <cell r="J1902">
            <v>17781.887566015826</v>
          </cell>
        </row>
        <row r="1903">
          <cell r="D1903">
            <v>37081</v>
          </cell>
          <cell r="I1903">
            <v>26241.219460623848</v>
          </cell>
          <cell r="J1903">
            <v>17441.511725605182</v>
          </cell>
        </row>
        <row r="1904">
          <cell r="D1904">
            <v>37082</v>
          </cell>
          <cell r="I1904">
            <v>26298.616229505937</v>
          </cell>
          <cell r="J1904">
            <v>17518.239538997066</v>
          </cell>
        </row>
        <row r="1905">
          <cell r="D1905">
            <v>37083</v>
          </cell>
          <cell r="I1905">
            <v>26282.716690620691</v>
          </cell>
          <cell r="J1905">
            <v>17443.65734268606</v>
          </cell>
        </row>
        <row r="1906">
          <cell r="D1906">
            <v>37084</v>
          </cell>
          <cell r="I1906">
            <v>26333.445296755621</v>
          </cell>
          <cell r="J1906">
            <v>17414.63187088121</v>
          </cell>
        </row>
        <row r="1907">
          <cell r="D1907">
            <v>37085</v>
          </cell>
          <cell r="I1907">
            <v>26324.20806808928</v>
          </cell>
          <cell r="J1907">
            <v>17583.499011035292</v>
          </cell>
        </row>
        <row r="1908">
          <cell r="D1908">
            <v>37088</v>
          </cell>
          <cell r="I1908">
            <v>26358.27605901847</v>
          </cell>
          <cell r="J1908">
            <v>17626.191869204256</v>
          </cell>
        </row>
        <row r="1909">
          <cell r="D1909">
            <v>37089</v>
          </cell>
          <cell r="I1909">
            <v>26372.355612463958</v>
          </cell>
          <cell r="J1909">
            <v>17572.722954036526</v>
          </cell>
        </row>
        <row r="1910">
          <cell r="D1910">
            <v>37090</v>
          </cell>
          <cell r="I1910">
            <v>26483.030097299154</v>
          </cell>
          <cell r="J1910">
            <v>17598.708143256197</v>
          </cell>
        </row>
        <row r="1911">
          <cell r="D1911">
            <v>37091</v>
          </cell>
          <cell r="I1911">
            <v>26458.800343693893</v>
          </cell>
          <cell r="J1911">
            <v>17580.78752783962</v>
          </cell>
        </row>
        <row r="1912">
          <cell r="D1912">
            <v>37092</v>
          </cell>
          <cell r="I1912">
            <v>26457.886885110598</v>
          </cell>
          <cell r="J1912">
            <v>17662.481402629484</v>
          </cell>
        </row>
        <row r="1913">
          <cell r="D1913">
            <v>37095</v>
          </cell>
          <cell r="I1913">
            <v>26463.634557480571</v>
          </cell>
          <cell r="J1913">
            <v>17627.719248814337</v>
          </cell>
        </row>
        <row r="1914">
          <cell r="D1914">
            <v>37096</v>
          </cell>
          <cell r="I1914">
            <v>26499.355714298843</v>
          </cell>
          <cell r="J1914">
            <v>17499.590447638122</v>
          </cell>
        </row>
        <row r="1915">
          <cell r="D1915">
            <v>37097</v>
          </cell>
          <cell r="I1915">
            <v>26423.508657076185</v>
          </cell>
          <cell r="J1915">
            <v>17384.53853435408</v>
          </cell>
        </row>
        <row r="1916">
          <cell r="D1916">
            <v>37098</v>
          </cell>
          <cell r="I1916">
            <v>26449.238053956862</v>
          </cell>
          <cell r="J1916">
            <v>17458.821428602114</v>
          </cell>
        </row>
        <row r="1917">
          <cell r="D1917">
            <v>37099</v>
          </cell>
          <cell r="I1917">
            <v>26511.596631263554</v>
          </cell>
          <cell r="J1917">
            <v>17481.59977508544</v>
          </cell>
        </row>
        <row r="1918">
          <cell r="D1918">
            <v>37102</v>
          </cell>
          <cell r="I1918">
            <v>26535.656163081279</v>
          </cell>
          <cell r="J1918">
            <v>17601.874520801495</v>
          </cell>
        </row>
        <row r="1919">
          <cell r="D1919">
            <v>37103</v>
          </cell>
          <cell r="I1919">
            <v>26603.002185832131</v>
          </cell>
          <cell r="J1919">
            <v>17659.49500529678</v>
          </cell>
        </row>
        <row r="1920">
          <cell r="D1920">
            <v>37104</v>
          </cell>
          <cell r="I1920">
            <v>26703.640988562514</v>
          </cell>
          <cell r="J1920">
            <v>17759.826033741134</v>
          </cell>
        </row>
        <row r="1921">
          <cell r="D1921">
            <v>37105</v>
          </cell>
          <cell r="I1921">
            <v>26624.472747567481</v>
          </cell>
          <cell r="J1921">
            <v>17796.648939701208</v>
          </cell>
        </row>
        <row r="1922">
          <cell r="D1922">
            <v>37106</v>
          </cell>
          <cell r="I1922">
            <v>26583.599380262596</v>
          </cell>
          <cell r="J1922">
            <v>17869.112753298039</v>
          </cell>
        </row>
        <row r="1923">
          <cell r="D1923">
            <v>37109</v>
          </cell>
          <cell r="I1923">
            <v>26592.669815049929</v>
          </cell>
          <cell r="J1923">
            <v>17807.734083895866</v>
          </cell>
        </row>
        <row r="1924">
          <cell r="D1924">
            <v>37110</v>
          </cell>
          <cell r="I1924">
            <v>26606.7335205938</v>
          </cell>
          <cell r="J1924">
            <v>17737.283721064163</v>
          </cell>
        </row>
        <row r="1925">
          <cell r="D1925">
            <v>37111</v>
          </cell>
          <cell r="I1925">
            <v>26699.03173889987</v>
          </cell>
          <cell r="J1925">
            <v>17779.131895966955</v>
          </cell>
        </row>
        <row r="1926">
          <cell r="D1926">
            <v>37112</v>
          </cell>
          <cell r="I1926">
            <v>26683.129233144187</v>
          </cell>
          <cell r="J1926">
            <v>17619.774872083039</v>
          </cell>
        </row>
        <row r="1927">
          <cell r="D1927">
            <v>37113</v>
          </cell>
          <cell r="I1927">
            <v>26722.155325836829</v>
          </cell>
          <cell r="J1927">
            <v>17564.449478290375</v>
          </cell>
        </row>
        <row r="1928">
          <cell r="D1928">
            <v>37116</v>
          </cell>
          <cell r="I1928">
            <v>26761.178694128852</v>
          </cell>
          <cell r="J1928">
            <v>17614.686248150036</v>
          </cell>
        </row>
        <row r="1929">
          <cell r="D1929">
            <v>37117</v>
          </cell>
          <cell r="I1929">
            <v>26735.289457626899</v>
          </cell>
          <cell r="J1929">
            <v>17706.946489507871</v>
          </cell>
        </row>
        <row r="1930">
          <cell r="D1930">
            <v>37118</v>
          </cell>
          <cell r="I1930">
            <v>26692.758993648305</v>
          </cell>
          <cell r="J1930">
            <v>17695.13267224891</v>
          </cell>
        </row>
        <row r="1931">
          <cell r="D1931">
            <v>37119</v>
          </cell>
          <cell r="I1931">
            <v>26731.779238321891</v>
          </cell>
          <cell r="J1931">
            <v>17667.010704895976</v>
          </cell>
        </row>
        <row r="1932">
          <cell r="D1932">
            <v>37120</v>
          </cell>
          <cell r="I1932">
            <v>26825.714813823979</v>
          </cell>
          <cell r="J1932">
            <v>17549.677546754105</v>
          </cell>
        </row>
        <row r="1933">
          <cell r="D1933">
            <v>37123</v>
          </cell>
          <cell r="I1933">
            <v>26759.887765018739</v>
          </cell>
          <cell r="J1933">
            <v>17527.113124880769</v>
          </cell>
        </row>
        <row r="1934">
          <cell r="D1934">
            <v>37124</v>
          </cell>
          <cell r="I1934">
            <v>26773.94052949117</v>
          </cell>
          <cell r="J1934">
            <v>17503.969487795119</v>
          </cell>
        </row>
        <row r="1935">
          <cell r="D1935">
            <v>37125</v>
          </cell>
          <cell r="I1935">
            <v>26758.0400900883</v>
          </cell>
          <cell r="J1935">
            <v>17480.805428876887</v>
          </cell>
        </row>
        <row r="1936">
          <cell r="D1936">
            <v>37126</v>
          </cell>
          <cell r="I1936">
            <v>26797.051190364742</v>
          </cell>
          <cell r="J1936">
            <v>17540.650647313345</v>
          </cell>
        </row>
        <row r="1937">
          <cell r="D1937">
            <v>37127</v>
          </cell>
          <cell r="I1937">
            <v>26759.520333726672</v>
          </cell>
          <cell r="J1937">
            <v>17502.979470467868</v>
          </cell>
        </row>
        <row r="1938">
          <cell r="D1938">
            <v>37130</v>
          </cell>
          <cell r="I1938">
            <v>26741.958104575835</v>
          </cell>
          <cell r="J1938">
            <v>17654.055346619876</v>
          </cell>
        </row>
        <row r="1939">
          <cell r="D1939">
            <v>37131</v>
          </cell>
          <cell r="I1939">
            <v>26837.534190289611</v>
          </cell>
          <cell r="J1939">
            <v>17660.803831873811</v>
          </cell>
        </row>
        <row r="1940">
          <cell r="D1940">
            <v>37132</v>
          </cell>
          <cell r="I1940">
            <v>26893.174277316513</v>
          </cell>
          <cell r="J1940">
            <v>17556.084451232196</v>
          </cell>
        </row>
        <row r="1941">
          <cell r="D1941">
            <v>37133</v>
          </cell>
          <cell r="I1941">
            <v>26897.236822974774</v>
          </cell>
          <cell r="J1941">
            <v>17436.957483471338</v>
          </cell>
        </row>
        <row r="1942">
          <cell r="D1942">
            <v>37134</v>
          </cell>
          <cell r="I1942">
            <v>26854.717992826292</v>
          </cell>
          <cell r="J1942">
            <v>17326.852187477496</v>
          </cell>
        </row>
        <row r="1943">
          <cell r="D1943">
            <v>37138</v>
          </cell>
          <cell r="I1943">
            <v>26767.28616791686</v>
          </cell>
          <cell r="J1943">
            <v>17196.629683253508</v>
          </cell>
        </row>
        <row r="1944">
          <cell r="D1944">
            <v>37139</v>
          </cell>
          <cell r="I1944">
            <v>26807.949415774739</v>
          </cell>
          <cell r="J1944">
            <v>17216.497043372019</v>
          </cell>
        </row>
        <row r="1945">
          <cell r="D1945">
            <v>37140</v>
          </cell>
          <cell r="I1945">
            <v>26933.445109216947</v>
          </cell>
          <cell r="J1945">
            <v>17172.947130564175</v>
          </cell>
        </row>
        <row r="1946">
          <cell r="D1946">
            <v>37141</v>
          </cell>
          <cell r="I1946">
            <v>27015.684252197174</v>
          </cell>
          <cell r="J1946">
            <v>17014.386100828197</v>
          </cell>
        </row>
        <row r="1947">
          <cell r="D1947">
            <v>37144</v>
          </cell>
          <cell r="I1947">
            <v>26998.118342732327</v>
          </cell>
          <cell r="J1947">
            <v>16850.068385147839</v>
          </cell>
        </row>
        <row r="1948">
          <cell r="D1948">
            <v>37151</v>
          </cell>
          <cell r="I1948">
            <v>27361.441311477029</v>
          </cell>
          <cell r="J1948">
            <v>16807.533910512135</v>
          </cell>
        </row>
        <row r="1949">
          <cell r="D1949">
            <v>37152</v>
          </cell>
          <cell r="I1949">
            <v>27214.134351500372</v>
          </cell>
          <cell r="J1949">
            <v>16799.144164363162</v>
          </cell>
        </row>
        <row r="1950">
          <cell r="D1950">
            <v>37153</v>
          </cell>
          <cell r="I1950">
            <v>27331.278513211906</v>
          </cell>
          <cell r="J1950">
            <v>16304.222565552556</v>
          </cell>
        </row>
        <row r="1951">
          <cell r="D1951">
            <v>37154</v>
          </cell>
          <cell r="I1951">
            <v>27227.223136606666</v>
          </cell>
          <cell r="J1951">
            <v>16159.881313039932</v>
          </cell>
        </row>
        <row r="1952">
          <cell r="D1952">
            <v>37155</v>
          </cell>
          <cell r="I1952">
            <v>27296.130655355348</v>
          </cell>
          <cell r="J1952">
            <v>15871.576217673641</v>
          </cell>
        </row>
        <row r="1953">
          <cell r="D1953">
            <v>37158</v>
          </cell>
          <cell r="I1953">
            <v>27258.602759853849</v>
          </cell>
          <cell r="J1953">
            <v>16836.871402687284</v>
          </cell>
        </row>
        <row r="1954">
          <cell r="D1954">
            <v>37159</v>
          </cell>
          <cell r="I1954">
            <v>27282.605505625404</v>
          </cell>
          <cell r="J1954">
            <v>16008.332454629443</v>
          </cell>
        </row>
        <row r="1955">
          <cell r="D1955">
            <v>37160</v>
          </cell>
          <cell r="I1955">
            <v>27386.42402224362</v>
          </cell>
          <cell r="J1955">
            <v>16140.105220377862</v>
          </cell>
        </row>
        <row r="1956">
          <cell r="D1956">
            <v>37161</v>
          </cell>
          <cell r="I1956">
            <v>27448.665187788793</v>
          </cell>
          <cell r="J1956">
            <v>16149.6593263793</v>
          </cell>
        </row>
        <row r="1957">
          <cell r="D1957">
            <v>37162</v>
          </cell>
          <cell r="I1957">
            <v>27439.403808877887</v>
          </cell>
          <cell r="J1957">
            <v>16255.19101498029</v>
          </cell>
        </row>
        <row r="1958">
          <cell r="D1958">
            <v>37165</v>
          </cell>
          <cell r="I1958">
            <v>27559.833002098861</v>
          </cell>
          <cell r="J1958">
            <v>16441.70544127428</v>
          </cell>
        </row>
        <row r="1959">
          <cell r="D1959">
            <v>37166</v>
          </cell>
          <cell r="I1959">
            <v>27603.77266892383</v>
          </cell>
          <cell r="J1959">
            <v>16453.519037756672</v>
          </cell>
        </row>
        <row r="1960">
          <cell r="D1960">
            <v>37167</v>
          </cell>
          <cell r="I1960">
            <v>27669.322777767095</v>
          </cell>
          <cell r="J1960">
            <v>16575.927352460869</v>
          </cell>
        </row>
        <row r="1961">
          <cell r="D1961">
            <v>37168</v>
          </cell>
          <cell r="I1961">
            <v>27623.479483415507</v>
          </cell>
          <cell r="J1961">
            <v>16666.554746087899</v>
          </cell>
        </row>
        <row r="1962">
          <cell r="D1962">
            <v>37169</v>
          </cell>
          <cell r="I1962">
            <v>27647.462755503602</v>
          </cell>
          <cell r="J1962">
            <v>16783.413620966508</v>
          </cell>
        </row>
        <row r="1963">
          <cell r="D1963">
            <v>37172</v>
          </cell>
          <cell r="I1963">
            <v>27646.508259765615</v>
          </cell>
          <cell r="J1963">
            <v>16789.758290106915</v>
          </cell>
        </row>
        <row r="1964">
          <cell r="D1964">
            <v>37173</v>
          </cell>
          <cell r="I1964">
            <v>27554.124661373025</v>
          </cell>
          <cell r="J1964">
            <v>16723.155195527484</v>
          </cell>
        </row>
        <row r="1965">
          <cell r="D1965">
            <v>37174</v>
          </cell>
          <cell r="I1965">
            <v>27551.511097682494</v>
          </cell>
          <cell r="J1965">
            <v>16632.188003106916</v>
          </cell>
        </row>
        <row r="1966">
          <cell r="D1966">
            <v>37175</v>
          </cell>
          <cell r="I1966">
            <v>27435.865841213446</v>
          </cell>
          <cell r="J1966">
            <v>16792.71443316486</v>
          </cell>
        </row>
        <row r="1967">
          <cell r="D1967">
            <v>37176</v>
          </cell>
          <cell r="I1967">
            <v>27459.851280415467</v>
          </cell>
          <cell r="J1967">
            <v>16933.207589513077</v>
          </cell>
        </row>
        <row r="1968">
          <cell r="D1968">
            <v>37179</v>
          </cell>
          <cell r="I1968">
            <v>27528.712217238008</v>
          </cell>
          <cell r="J1968">
            <v>16954.031361611163</v>
          </cell>
        </row>
        <row r="1969">
          <cell r="D1969">
            <v>37180</v>
          </cell>
          <cell r="I1969">
            <v>27575.961582997224</v>
          </cell>
          <cell r="J1969">
            <v>16870.765652272174</v>
          </cell>
        </row>
        <row r="1970">
          <cell r="D1970">
            <v>37181</v>
          </cell>
          <cell r="I1970">
            <v>27596.615600868961</v>
          </cell>
          <cell r="J1970">
            <v>16948.422958672036</v>
          </cell>
        </row>
        <row r="1971">
          <cell r="D1971">
            <v>37182</v>
          </cell>
          <cell r="I1971">
            <v>27595.662860568453</v>
          </cell>
          <cell r="J1971">
            <v>16791.862819091413</v>
          </cell>
        </row>
        <row r="1972">
          <cell r="D1972">
            <v>37183</v>
          </cell>
          <cell r="I1972">
            <v>27524.910825238225</v>
          </cell>
          <cell r="J1972">
            <v>16781.65389767271</v>
          </cell>
        </row>
        <row r="1973">
          <cell r="D1973">
            <v>37186</v>
          </cell>
          <cell r="I1973">
            <v>27523.960560459735</v>
          </cell>
          <cell r="J1973">
            <v>16741.50049832818</v>
          </cell>
        </row>
        <row r="1974">
          <cell r="D1974">
            <v>37187</v>
          </cell>
          <cell r="I1974">
            <v>27498.083720481791</v>
          </cell>
          <cell r="J1974">
            <v>16835.356268291864</v>
          </cell>
        </row>
        <row r="1975">
          <cell r="D1975">
            <v>37188</v>
          </cell>
          <cell r="I1975">
            <v>27568.588188982587</v>
          </cell>
          <cell r="J1975">
            <v>16928.24994127933</v>
          </cell>
        </row>
        <row r="1976">
          <cell r="D1976">
            <v>37189</v>
          </cell>
          <cell r="I1976">
            <v>27688.937539662944</v>
          </cell>
          <cell r="J1976">
            <v>16958.206830002255</v>
          </cell>
        </row>
        <row r="1977">
          <cell r="D1977">
            <v>37190</v>
          </cell>
          <cell r="I1977">
            <v>27664.719182535369</v>
          </cell>
          <cell r="J1977">
            <v>16968.722465268736</v>
          </cell>
        </row>
        <row r="1978">
          <cell r="D1978">
            <v>37193</v>
          </cell>
          <cell r="I1978">
            <v>27728.564334170042</v>
          </cell>
          <cell r="J1978">
            <v>16874.120872632306</v>
          </cell>
        </row>
        <row r="1979">
          <cell r="D1979">
            <v>37194</v>
          </cell>
          <cell r="I1979">
            <v>27840.588186242036</v>
          </cell>
          <cell r="J1979">
            <v>16884.36313131285</v>
          </cell>
        </row>
        <row r="1980">
          <cell r="D1980">
            <v>37195</v>
          </cell>
          <cell r="I1980">
            <v>28004.108626613583</v>
          </cell>
          <cell r="J1980">
            <v>16785.455812109918</v>
          </cell>
        </row>
        <row r="1981">
          <cell r="D1981">
            <v>37196</v>
          </cell>
          <cell r="I1981">
            <v>28254.009188926022</v>
          </cell>
          <cell r="J1981">
            <v>16956.768100069297</v>
          </cell>
        </row>
        <row r="1982">
          <cell r="D1982">
            <v>37197</v>
          </cell>
          <cell r="I1982">
            <v>28065.304991893227</v>
          </cell>
          <cell r="J1982">
            <v>16914.725026765791</v>
          </cell>
        </row>
        <row r="1983">
          <cell r="D1983">
            <v>37200</v>
          </cell>
          <cell r="I1983">
            <v>28117.496350023233</v>
          </cell>
          <cell r="J1983">
            <v>17097.876134930513</v>
          </cell>
        </row>
        <row r="1984">
          <cell r="D1984">
            <v>37201</v>
          </cell>
          <cell r="I1984">
            <v>28217.858917573703</v>
          </cell>
          <cell r="J1984">
            <v>17201.608155448575</v>
          </cell>
        </row>
        <row r="1985">
          <cell r="D1985">
            <v>37202</v>
          </cell>
          <cell r="I1985">
            <v>28336.487122126578</v>
          </cell>
          <cell r="J1985">
            <v>17212.458243561687</v>
          </cell>
        </row>
        <row r="1986">
          <cell r="D1986">
            <v>37203</v>
          </cell>
          <cell r="I1986">
            <v>28194.316423765951</v>
          </cell>
          <cell r="J1986">
            <v>17285.632973478812</v>
          </cell>
        </row>
        <row r="1987">
          <cell r="D1987">
            <v>37204</v>
          </cell>
          <cell r="I1987">
            <v>28146.834219767028</v>
          </cell>
          <cell r="J1987">
            <v>17264.203737411393</v>
          </cell>
        </row>
        <row r="1988">
          <cell r="D1988">
            <v>37207</v>
          </cell>
          <cell r="I1988">
            <v>28142.540539504149</v>
          </cell>
          <cell r="J1988">
            <v>17137.509999700123</v>
          </cell>
        </row>
        <row r="1989">
          <cell r="D1989">
            <v>37208</v>
          </cell>
          <cell r="I1989">
            <v>28088.419677877191</v>
          </cell>
          <cell r="J1989">
            <v>17270.643837223535</v>
          </cell>
        </row>
        <row r="1990">
          <cell r="D1990">
            <v>37209</v>
          </cell>
          <cell r="I1990">
            <v>27876.521073864675</v>
          </cell>
          <cell r="J1990">
            <v>17266.982407647789</v>
          </cell>
        </row>
        <row r="1991">
          <cell r="D1991">
            <v>37210</v>
          </cell>
          <cell r="I1991">
            <v>27525.129957227637</v>
          </cell>
          <cell r="J1991">
            <v>17212.592341672418</v>
          </cell>
        </row>
        <row r="1992">
          <cell r="D1992">
            <v>37211</v>
          </cell>
          <cell r="I1992">
            <v>27285.032905962624</v>
          </cell>
          <cell r="J1992">
            <v>17205.842579068336</v>
          </cell>
        </row>
        <row r="1993">
          <cell r="D1993">
            <v>37214</v>
          </cell>
          <cell r="I1993">
            <v>27460.123393044774</v>
          </cell>
          <cell r="J1993">
            <v>17350.788349364997</v>
          </cell>
        </row>
        <row r="1994">
          <cell r="D1994">
            <v>37215</v>
          </cell>
          <cell r="I1994">
            <v>27332.96773447988</v>
          </cell>
          <cell r="J1994">
            <v>17258.639000923566</v>
          </cell>
        </row>
        <row r="1995">
          <cell r="D1995">
            <v>37216</v>
          </cell>
          <cell r="I1995">
            <v>27137.737509131053</v>
          </cell>
          <cell r="J1995">
            <v>17186.086782080809</v>
          </cell>
        </row>
        <row r="1996">
          <cell r="D1996">
            <v>37218</v>
          </cell>
          <cell r="I1996">
            <v>27063.738110260943</v>
          </cell>
          <cell r="J1996">
            <v>17184.936764820421</v>
          </cell>
        </row>
        <row r="1997">
          <cell r="D1997">
            <v>37221</v>
          </cell>
          <cell r="I1997">
            <v>27089.371029315691</v>
          </cell>
          <cell r="J1997">
            <v>17295.451932513668</v>
          </cell>
        </row>
        <row r="1998">
          <cell r="D1998">
            <v>37222</v>
          </cell>
          <cell r="I1998">
            <v>27124.964526904805</v>
          </cell>
          <cell r="J1998">
            <v>17237.193592972504</v>
          </cell>
        </row>
        <row r="1999">
          <cell r="D1999">
            <v>37223</v>
          </cell>
          <cell r="I1999">
            <v>27090.821282103283</v>
          </cell>
          <cell r="J1999">
            <v>17088.605994905425</v>
          </cell>
        </row>
        <row r="2000">
          <cell r="D2000">
            <v>37224</v>
          </cell>
          <cell r="I2000">
            <v>27348.889994679696</v>
          </cell>
          <cell r="J2000">
            <v>17187.887262306118</v>
          </cell>
        </row>
        <row r="2001">
          <cell r="D2001">
            <v>37225</v>
          </cell>
          <cell r="I2001">
            <v>27366.208284194523</v>
          </cell>
          <cell r="J2001">
            <v>17220.133296534073</v>
          </cell>
        </row>
        <row r="2002">
          <cell r="D2002">
            <v>37228</v>
          </cell>
          <cell r="I2002">
            <v>27514.678612820677</v>
          </cell>
          <cell r="J2002">
            <v>17159.796944851256</v>
          </cell>
        </row>
        <row r="2003">
          <cell r="D2003">
            <v>37229</v>
          </cell>
          <cell r="I2003">
            <v>27618.315690111405</v>
          </cell>
          <cell r="J2003">
            <v>17299.235435762039</v>
          </cell>
        </row>
        <row r="2004">
          <cell r="D2004">
            <v>37230</v>
          </cell>
          <cell r="I2004">
            <v>27353.413640520474</v>
          </cell>
          <cell r="J2004">
            <v>17471.044060986897</v>
          </cell>
        </row>
        <row r="2005">
          <cell r="D2005">
            <v>37231</v>
          </cell>
          <cell r="I2005">
            <v>27206.389650867866</v>
          </cell>
          <cell r="J2005">
            <v>17474.55721544227</v>
          </cell>
        </row>
        <row r="2006">
          <cell r="D2006">
            <v>37232</v>
          </cell>
          <cell r="I2006">
            <v>27024.517101876143</v>
          </cell>
          <cell r="J2006">
            <v>17430.123888850245</v>
          </cell>
        </row>
        <row r="2007">
          <cell r="D2007">
            <v>37235</v>
          </cell>
          <cell r="I2007">
            <v>27005.325425283612</v>
          </cell>
          <cell r="J2007">
            <v>17167.182930331586</v>
          </cell>
        </row>
        <row r="2008">
          <cell r="D2008">
            <v>37236</v>
          </cell>
          <cell r="I2008">
            <v>27047.548504906699</v>
          </cell>
          <cell r="J2008">
            <v>17164.065959428368</v>
          </cell>
        </row>
        <row r="2009">
          <cell r="D2009">
            <v>37237</v>
          </cell>
          <cell r="I2009">
            <v>27167.777646418072</v>
          </cell>
          <cell r="J2009">
            <v>17200.436084185974</v>
          </cell>
        </row>
        <row r="2010">
          <cell r="D2010">
            <v>37238</v>
          </cell>
          <cell r="I2010">
            <v>26974.31345997073</v>
          </cell>
          <cell r="J2010">
            <v>16991.246690036853</v>
          </cell>
        </row>
        <row r="2011">
          <cell r="D2011">
            <v>37239</v>
          </cell>
          <cell r="I2011">
            <v>26893.718938908736</v>
          </cell>
          <cell r="J2011">
            <v>16958.366427806646</v>
          </cell>
        </row>
        <row r="2012">
          <cell r="D2012">
            <v>37242</v>
          </cell>
          <cell r="I2012">
            <v>26921.003561357775</v>
          </cell>
          <cell r="J2012">
            <v>16971.876313743771</v>
          </cell>
        </row>
        <row r="2013">
          <cell r="D2013">
            <v>37243</v>
          </cell>
          <cell r="I2013">
            <v>26983.13653851733</v>
          </cell>
          <cell r="J2013">
            <v>17148.275759048949</v>
          </cell>
        </row>
        <row r="2014">
          <cell r="D2014">
            <v>37244</v>
          </cell>
          <cell r="I2014">
            <v>27123.260734663785</v>
          </cell>
          <cell r="J2014">
            <v>17173.315228182859</v>
          </cell>
        </row>
        <row r="2015">
          <cell r="D2015">
            <v>37245</v>
          </cell>
          <cell r="I2015">
            <v>27037.693788963374</v>
          </cell>
          <cell r="J2015">
            <v>17105.076888869884</v>
          </cell>
        </row>
        <row r="2016">
          <cell r="D2016">
            <v>37246</v>
          </cell>
          <cell r="I2016">
            <v>27033.441614714247</v>
          </cell>
          <cell r="J2016">
            <v>17105.076888869884</v>
          </cell>
        </row>
        <row r="2017">
          <cell r="D2017">
            <v>37249</v>
          </cell>
          <cell r="I2017">
            <v>26997.662854895203</v>
          </cell>
          <cell r="J2017">
            <v>17123.856088591565</v>
          </cell>
        </row>
        <row r="2018">
          <cell r="D2018">
            <v>37251</v>
          </cell>
          <cell r="I2018">
            <v>26943.634780718778</v>
          </cell>
          <cell r="J2018">
            <v>17095.771124968487</v>
          </cell>
        </row>
        <row r="2019">
          <cell r="D2019">
            <v>37252</v>
          </cell>
          <cell r="I2019">
            <v>27048.892934438994</v>
          </cell>
          <cell r="J2019">
            <v>17225.186919496085</v>
          </cell>
        </row>
        <row r="2020">
          <cell r="D2020">
            <v>37253</v>
          </cell>
          <cell r="I2020">
            <v>27044.640831767731</v>
          </cell>
          <cell r="J2020">
            <v>17225.186919496085</v>
          </cell>
        </row>
        <row r="2021">
          <cell r="D2021">
            <v>37256</v>
          </cell>
          <cell r="I2021">
            <v>27091.820428158699</v>
          </cell>
          <cell r="J2021">
            <v>17343.455113714779</v>
          </cell>
        </row>
        <row r="2022">
          <cell r="D2022">
            <v>37258</v>
          </cell>
          <cell r="I2022">
            <v>27089.226093851415</v>
          </cell>
          <cell r="J2022">
            <v>17298.781329900157</v>
          </cell>
        </row>
        <row r="2023">
          <cell r="D2023">
            <v>37259</v>
          </cell>
          <cell r="I2023">
            <v>27179.533900464998</v>
          </cell>
          <cell r="J2023">
            <v>17417.666492124376</v>
          </cell>
        </row>
        <row r="2024">
          <cell r="D2024">
            <v>37260</v>
          </cell>
          <cell r="I2024">
            <v>27191.866816201007</v>
          </cell>
          <cell r="J2024">
            <v>17417.666492124376</v>
          </cell>
        </row>
        <row r="2025">
          <cell r="D2025">
            <v>37263</v>
          </cell>
          <cell r="I2025">
            <v>27265.576292826343</v>
          </cell>
          <cell r="J2025">
            <v>17439.511836829257</v>
          </cell>
        </row>
        <row r="2026">
          <cell r="D2026">
            <v>37264</v>
          </cell>
          <cell r="I2026">
            <v>27236.435504657533</v>
          </cell>
          <cell r="J2026">
            <v>17355.143695465264</v>
          </cell>
        </row>
        <row r="2027">
          <cell r="D2027">
            <v>37265</v>
          </cell>
          <cell r="I2027">
            <v>27235.495199146062</v>
          </cell>
          <cell r="J2027">
            <v>17322.391120940418</v>
          </cell>
        </row>
        <row r="2028">
          <cell r="D2028">
            <v>37266</v>
          </cell>
          <cell r="I2028">
            <v>27339.051649456</v>
          </cell>
          <cell r="J2028">
            <v>17323.522451041263</v>
          </cell>
        </row>
        <row r="2029">
          <cell r="D2029">
            <v>37267</v>
          </cell>
          <cell r="I2029">
            <v>27407.769887592476</v>
          </cell>
          <cell r="J2029">
            <v>17356.56971497578</v>
          </cell>
        </row>
        <row r="2030">
          <cell r="D2030">
            <v>37270</v>
          </cell>
          <cell r="I2030">
            <v>27370.335259248186</v>
          </cell>
          <cell r="J2030">
            <v>17193.724011296083</v>
          </cell>
        </row>
        <row r="2031">
          <cell r="D2031">
            <v>37271</v>
          </cell>
          <cell r="I2031">
            <v>27415.828517231352</v>
          </cell>
          <cell r="J2031">
            <v>17230.992602068916</v>
          </cell>
        </row>
        <row r="2032">
          <cell r="D2032">
            <v>37272</v>
          </cell>
          <cell r="I2032">
            <v>27285.522958178924</v>
          </cell>
          <cell r="J2032">
            <v>17079.955874333427</v>
          </cell>
        </row>
        <row r="2033">
          <cell r="D2033">
            <v>37273</v>
          </cell>
          <cell r="I2033">
            <v>27239.804374995427</v>
          </cell>
          <cell r="J2033">
            <v>17142.418722269318</v>
          </cell>
        </row>
        <row r="2034">
          <cell r="D2034">
            <v>37274</v>
          </cell>
          <cell r="I2034">
            <v>27245.497291635045</v>
          </cell>
          <cell r="J2034">
            <v>17153.585206859709</v>
          </cell>
        </row>
        <row r="2035">
          <cell r="D2035">
            <v>37278</v>
          </cell>
          <cell r="I2035">
            <v>27227.973899513756</v>
          </cell>
          <cell r="J2035">
            <v>17013.921381921271</v>
          </cell>
        </row>
        <row r="2036">
          <cell r="D2036">
            <v>37279</v>
          </cell>
          <cell r="I2036">
            <v>27215.426345489872</v>
          </cell>
          <cell r="J2036">
            <v>17036.108181243959</v>
          </cell>
        </row>
        <row r="2037">
          <cell r="D2037">
            <v>37280</v>
          </cell>
          <cell r="I2037">
            <v>27234.384719120597</v>
          </cell>
          <cell r="J2037">
            <v>17090.980817488788</v>
          </cell>
        </row>
        <row r="2038">
          <cell r="D2038">
            <v>37281</v>
          </cell>
          <cell r="I2038">
            <v>27226.812061951823</v>
          </cell>
          <cell r="J2038">
            <v>17080.557222396736</v>
          </cell>
        </row>
        <row r="2039">
          <cell r="D2039">
            <v>37284</v>
          </cell>
          <cell r="I2039">
            <v>27237.478427173697</v>
          </cell>
          <cell r="J2039">
            <v>17065.949532857667</v>
          </cell>
        </row>
        <row r="2040">
          <cell r="D2040">
            <v>37285</v>
          </cell>
          <cell r="I2040">
            <v>27190.114333771926</v>
          </cell>
          <cell r="J2040">
            <v>16881.858429028205</v>
          </cell>
        </row>
        <row r="2041">
          <cell r="D2041">
            <v>37286</v>
          </cell>
          <cell r="I2041">
            <v>27175.912157037015</v>
          </cell>
          <cell r="J2041">
            <v>16870.539782072858</v>
          </cell>
        </row>
        <row r="2042">
          <cell r="D2042">
            <v>37287</v>
          </cell>
          <cell r="I2042">
            <v>27201.499965577503</v>
          </cell>
          <cell r="J2042">
            <v>17010.966461019329</v>
          </cell>
        </row>
        <row r="2043">
          <cell r="D2043">
            <v>37288</v>
          </cell>
          <cell r="I2043">
            <v>27313.292582267248</v>
          </cell>
          <cell r="J2043">
            <v>17021.29177899889</v>
          </cell>
        </row>
        <row r="2044">
          <cell r="D2044">
            <v>37291</v>
          </cell>
          <cell r="I2044">
            <v>27275.878851518246</v>
          </cell>
          <cell r="J2044">
            <v>16849.929776887209</v>
          </cell>
        </row>
        <row r="2045">
          <cell r="D2045">
            <v>37292</v>
          </cell>
          <cell r="I2045">
            <v>27228.521442942259</v>
          </cell>
          <cell r="J2045">
            <v>16849.929776887209</v>
          </cell>
        </row>
        <row r="2046">
          <cell r="D2046">
            <v>37293</v>
          </cell>
          <cell r="I2046">
            <v>27199.401399420327</v>
          </cell>
          <cell r="J2046">
            <v>16654.118922386719</v>
          </cell>
        </row>
        <row r="2047">
          <cell r="D2047">
            <v>37294</v>
          </cell>
          <cell r="I2047">
            <v>27142.104297777732</v>
          </cell>
          <cell r="J2047">
            <v>16688.262980658867</v>
          </cell>
        </row>
        <row r="2048">
          <cell r="D2048">
            <v>37295</v>
          </cell>
          <cell r="I2048">
            <v>27243.934300325887</v>
          </cell>
          <cell r="J2048">
            <v>16709.936048676431</v>
          </cell>
        </row>
        <row r="2049">
          <cell r="D2049">
            <v>37298</v>
          </cell>
          <cell r="I2049">
            <v>27281.11568573015</v>
          </cell>
          <cell r="J2049">
            <v>16938.113363138109</v>
          </cell>
        </row>
        <row r="2050">
          <cell r="D2050">
            <v>37299</v>
          </cell>
          <cell r="I2050">
            <v>27210.562242378739</v>
          </cell>
          <cell r="J2050">
            <v>16920.794482143832</v>
          </cell>
        </row>
        <row r="2051">
          <cell r="D2051">
            <v>37300</v>
          </cell>
          <cell r="I2051">
            <v>27254.371592478012</v>
          </cell>
          <cell r="J2051">
            <v>16973.893446746668</v>
          </cell>
        </row>
        <row r="2052">
          <cell r="D2052">
            <v>37301</v>
          </cell>
          <cell r="I2052">
            <v>27364.470065536862</v>
          </cell>
          <cell r="J2052">
            <v>17026.302043019834</v>
          </cell>
        </row>
        <row r="2053">
          <cell r="D2053">
            <v>37302</v>
          </cell>
          <cell r="I2053">
            <v>27409.928268674801</v>
          </cell>
          <cell r="J2053">
            <v>17048.414125243838</v>
          </cell>
        </row>
        <row r="2054">
          <cell r="D2054">
            <v>37306</v>
          </cell>
          <cell r="I2054">
            <v>27297.950220569601</v>
          </cell>
          <cell r="J2054">
            <v>16911.030007612128</v>
          </cell>
        </row>
        <row r="2055">
          <cell r="D2055">
            <v>37307</v>
          </cell>
          <cell r="I2055">
            <v>27285.407861053274</v>
          </cell>
          <cell r="J2055">
            <v>16766.153860783317</v>
          </cell>
        </row>
        <row r="2056">
          <cell r="D2056">
            <v>37308</v>
          </cell>
          <cell r="I2056">
            <v>27266.238032540445</v>
          </cell>
          <cell r="J2056">
            <v>16766.153860783317</v>
          </cell>
        </row>
        <row r="2057">
          <cell r="D2057">
            <v>37309</v>
          </cell>
          <cell r="I2057">
            <v>27295.123029617178</v>
          </cell>
          <cell r="J2057">
            <v>16744.05119310298</v>
          </cell>
        </row>
        <row r="2058">
          <cell r="D2058">
            <v>37312</v>
          </cell>
          <cell r="I2058">
            <v>27337.261691054402</v>
          </cell>
          <cell r="J2058">
            <v>16741.919776686384</v>
          </cell>
        </row>
        <row r="2059">
          <cell r="D2059">
            <v>37313</v>
          </cell>
          <cell r="I2059">
            <v>27268.384834190168</v>
          </cell>
          <cell r="J2059">
            <v>16760.74773649019</v>
          </cell>
        </row>
        <row r="2060">
          <cell r="D2060">
            <v>37314</v>
          </cell>
          <cell r="I2060">
            <v>27438.098647316488</v>
          </cell>
          <cell r="J2060">
            <v>16906.85230780072</v>
          </cell>
        </row>
        <row r="2061">
          <cell r="D2061">
            <v>37315</v>
          </cell>
          <cell r="I2061">
            <v>27399.045210378772</v>
          </cell>
          <cell r="J2061">
            <v>16943.516506947555</v>
          </cell>
        </row>
        <row r="2062">
          <cell r="D2062">
            <v>37316</v>
          </cell>
          <cell r="I2062">
            <v>27436.204142807379</v>
          </cell>
          <cell r="J2062">
            <v>16964.194574395318</v>
          </cell>
        </row>
        <row r="2063">
          <cell r="D2063">
            <v>37319</v>
          </cell>
          <cell r="I2063">
            <v>27524.717421392917</v>
          </cell>
          <cell r="J2063">
            <v>17394.840008464249</v>
          </cell>
        </row>
        <row r="2064">
          <cell r="D2064">
            <v>37320</v>
          </cell>
          <cell r="I2064">
            <v>27477.381843532272</v>
          </cell>
          <cell r="J2064">
            <v>17347.078609145141</v>
          </cell>
        </row>
        <row r="2065">
          <cell r="D2065">
            <v>37321</v>
          </cell>
          <cell r="I2065">
            <v>27524.47349656677</v>
          </cell>
          <cell r="J2065">
            <v>17464.621276365629</v>
          </cell>
        </row>
        <row r="2066">
          <cell r="D2066">
            <v>37322</v>
          </cell>
          <cell r="I2066">
            <v>27284.986644605258</v>
          </cell>
          <cell r="J2066">
            <v>17484.222506100577</v>
          </cell>
        </row>
        <row r="2067">
          <cell r="D2067">
            <v>37323</v>
          </cell>
          <cell r="I2067">
            <v>27173.06274784404</v>
          </cell>
          <cell r="J2067">
            <v>17451.573649253656</v>
          </cell>
        </row>
        <row r="2068">
          <cell r="D2068">
            <v>37326</v>
          </cell>
          <cell r="I2068">
            <v>27211.877967961274</v>
          </cell>
          <cell r="J2068">
            <v>17499.964443145145</v>
          </cell>
        </row>
        <row r="2069">
          <cell r="D2069">
            <v>37327</v>
          </cell>
          <cell r="I2069">
            <v>27225.845498017512</v>
          </cell>
          <cell r="J2069">
            <v>17429.053366924265</v>
          </cell>
        </row>
        <row r="2070">
          <cell r="D2070">
            <v>37328</v>
          </cell>
          <cell r="I2070">
            <v>27221.593008472584</v>
          </cell>
          <cell r="J2070">
            <v>17358.290518514495</v>
          </cell>
        </row>
        <row r="2071">
          <cell r="D2071">
            <v>37329</v>
          </cell>
          <cell r="I2071">
            <v>27103.061763470087</v>
          </cell>
          <cell r="J2071">
            <v>17314.431628899052</v>
          </cell>
        </row>
        <row r="2072">
          <cell r="D2072">
            <v>37330</v>
          </cell>
          <cell r="I2072">
            <v>27130.280786022231</v>
          </cell>
          <cell r="J2072">
            <v>17354.979295770518</v>
          </cell>
        </row>
        <row r="2073">
          <cell r="D2073">
            <v>37333</v>
          </cell>
          <cell r="I2073">
            <v>27195.588268892156</v>
          </cell>
          <cell r="J2073">
            <v>17466.400278184774</v>
          </cell>
        </row>
        <row r="2074">
          <cell r="D2074">
            <v>37334</v>
          </cell>
          <cell r="I2074">
            <v>27226.114248574282</v>
          </cell>
          <cell r="J2074">
            <v>17466.400278184774</v>
          </cell>
        </row>
        <row r="2075">
          <cell r="D2075">
            <v>37335</v>
          </cell>
          <cell r="I2075">
            <v>27102.631117444653</v>
          </cell>
          <cell r="J2075">
            <v>17438.096706334502</v>
          </cell>
        </row>
        <row r="2076">
          <cell r="D2076">
            <v>37336</v>
          </cell>
          <cell r="I2076">
            <v>27111.631020464552</v>
          </cell>
          <cell r="J2076">
            <v>17505.277896473646</v>
          </cell>
        </row>
        <row r="2077">
          <cell r="D2077">
            <v>37337</v>
          </cell>
          <cell r="I2077">
            <v>27095.792154371058</v>
          </cell>
          <cell r="J2077">
            <v>17357.16009517456</v>
          </cell>
        </row>
        <row r="2078">
          <cell r="D2078">
            <v>37340</v>
          </cell>
          <cell r="I2078">
            <v>27013.721663120265</v>
          </cell>
          <cell r="J2078">
            <v>17337.505129999816</v>
          </cell>
        </row>
        <row r="2079">
          <cell r="D2079">
            <v>37341</v>
          </cell>
          <cell r="I2079">
            <v>27090.609758654675</v>
          </cell>
          <cell r="J2079">
            <v>17193.79460460386</v>
          </cell>
        </row>
        <row r="2080">
          <cell r="D2080">
            <v>37342</v>
          </cell>
          <cell r="I2080">
            <v>27139.345572602844</v>
          </cell>
          <cell r="J2080">
            <v>17205.08403020339</v>
          </cell>
        </row>
        <row r="2081">
          <cell r="D2081">
            <v>37343</v>
          </cell>
          <cell r="I2081">
            <v>27118.540869684613</v>
          </cell>
          <cell r="J2081">
            <v>17244.400008253881</v>
          </cell>
        </row>
        <row r="2082">
          <cell r="D2082">
            <v>37347</v>
          </cell>
          <cell r="I2082">
            <v>27193.761708826467</v>
          </cell>
          <cell r="J2082">
            <v>17331.590801700662</v>
          </cell>
        </row>
        <row r="2083">
          <cell r="D2083">
            <v>37348</v>
          </cell>
          <cell r="I2083">
            <v>27257.388608139416</v>
          </cell>
          <cell r="J2083">
            <v>17353.51994688304</v>
          </cell>
        </row>
        <row r="2084">
          <cell r="D2084">
            <v>37349</v>
          </cell>
          <cell r="I2084">
            <v>27254.792104688338</v>
          </cell>
          <cell r="J2084">
            <v>17268.717648397109</v>
          </cell>
        </row>
        <row r="2085">
          <cell r="D2085">
            <v>37350</v>
          </cell>
          <cell r="I2085">
            <v>27202.533225978572</v>
          </cell>
          <cell r="J2085">
            <v>17268.717648397109</v>
          </cell>
        </row>
        <row r="2086">
          <cell r="D2086">
            <v>37351</v>
          </cell>
          <cell r="I2086">
            <v>27252.910255328476</v>
          </cell>
          <cell r="J2086">
            <v>17248.997822220495</v>
          </cell>
        </row>
        <row r="2087">
          <cell r="D2087">
            <v>37354</v>
          </cell>
          <cell r="I2087">
            <v>27164.238316691357</v>
          </cell>
          <cell r="J2087">
            <v>17234.391812160324</v>
          </cell>
        </row>
        <row r="2088">
          <cell r="D2088">
            <v>37355</v>
          </cell>
          <cell r="I2088">
            <v>27088.814444092372</v>
          </cell>
          <cell r="J2088">
            <v>17196.520808865731</v>
          </cell>
        </row>
        <row r="2089">
          <cell r="D2089">
            <v>37356</v>
          </cell>
          <cell r="I2089">
            <v>27180.569789150912</v>
          </cell>
          <cell r="J2089">
            <v>17159.208646260129</v>
          </cell>
        </row>
        <row r="2090">
          <cell r="D2090">
            <v>37357</v>
          </cell>
          <cell r="I2090">
            <v>27042.255496339956</v>
          </cell>
          <cell r="J2090">
            <v>17264.574831283524</v>
          </cell>
        </row>
        <row r="2091">
          <cell r="D2091">
            <v>37358</v>
          </cell>
          <cell r="I2091">
            <v>27114.145154460079</v>
          </cell>
          <cell r="J2091">
            <v>17271.59219085837</v>
          </cell>
        </row>
        <row r="2092">
          <cell r="D2092">
            <v>37361</v>
          </cell>
          <cell r="I2092">
            <v>27149.619447084293</v>
          </cell>
          <cell r="J2092">
            <v>17106.537057784622</v>
          </cell>
        </row>
        <row r="2093">
          <cell r="D2093">
            <v>37362</v>
          </cell>
          <cell r="I2093">
            <v>27385.341424434391</v>
          </cell>
          <cell r="J2093">
            <v>17082.847873913357</v>
          </cell>
        </row>
        <row r="2094">
          <cell r="D2094">
            <v>37363</v>
          </cell>
          <cell r="I2094">
            <v>27544.921607696077</v>
          </cell>
          <cell r="J2094">
            <v>17298.354568793271</v>
          </cell>
        </row>
        <row r="2095">
          <cell r="D2095">
            <v>37364</v>
          </cell>
          <cell r="I2095">
            <v>27481.086481381702</v>
          </cell>
          <cell r="J2095">
            <v>17346.059819900085</v>
          </cell>
        </row>
        <row r="2096">
          <cell r="D2096">
            <v>37365</v>
          </cell>
          <cell r="I2096">
            <v>27488.411676260017</v>
          </cell>
          <cell r="J2096">
            <v>17327.307318373438</v>
          </cell>
        </row>
        <row r="2097">
          <cell r="D2097">
            <v>37368</v>
          </cell>
          <cell r="I2097">
            <v>27403.071328235696</v>
          </cell>
          <cell r="J2097">
            <v>17328.349880523994</v>
          </cell>
        </row>
        <row r="2098">
          <cell r="D2098">
            <v>37369</v>
          </cell>
          <cell r="I2098">
            <v>27372.341121284575</v>
          </cell>
          <cell r="J2098">
            <v>17220.970749367629</v>
          </cell>
        </row>
        <row r="2099">
          <cell r="D2099">
            <v>37370</v>
          </cell>
          <cell r="I2099">
            <v>27343.2676223692</v>
          </cell>
          <cell r="J2099">
            <v>17176.93681547288</v>
          </cell>
        </row>
        <row r="2100">
          <cell r="D2100">
            <v>37371</v>
          </cell>
          <cell r="I2100">
            <v>27259.595601187524</v>
          </cell>
          <cell r="J2100">
            <v>17142.296017806508</v>
          </cell>
        </row>
        <row r="2101">
          <cell r="D2101">
            <v>37372</v>
          </cell>
          <cell r="I2101">
            <v>27174.27483018356</v>
          </cell>
          <cell r="J2101">
            <v>17137.607567173651</v>
          </cell>
        </row>
        <row r="2102">
          <cell r="D2102">
            <v>37375</v>
          </cell>
          <cell r="I2102">
            <v>27044.289886113678</v>
          </cell>
          <cell r="J2102">
            <v>17037.090495045955</v>
          </cell>
        </row>
        <row r="2103">
          <cell r="D2103">
            <v>37376</v>
          </cell>
          <cell r="I2103">
            <v>27066.517654122985</v>
          </cell>
          <cell r="J2103">
            <v>16999.727088621832</v>
          </cell>
        </row>
        <row r="2104">
          <cell r="D2104">
            <v>37377</v>
          </cell>
          <cell r="I2104">
            <v>27212.818718228493</v>
          </cell>
          <cell r="J2104">
            <v>17004.299426549416</v>
          </cell>
        </row>
        <row r="2105">
          <cell r="D2105">
            <v>37378</v>
          </cell>
          <cell r="I2105">
            <v>27115.931295799659</v>
          </cell>
          <cell r="J2105">
            <v>17135.291108453148</v>
          </cell>
        </row>
        <row r="2106">
          <cell r="D2106">
            <v>37379</v>
          </cell>
          <cell r="I2106">
            <v>27131.537324354278</v>
          </cell>
          <cell r="J2106">
            <v>17124.704887763768</v>
          </cell>
        </row>
        <row r="2107">
          <cell r="D2107">
            <v>37382</v>
          </cell>
          <cell r="I2107">
            <v>26938.718044935267</v>
          </cell>
          <cell r="J2107">
            <v>17112.651110029488</v>
          </cell>
        </row>
        <row r="2108">
          <cell r="D2108">
            <v>37383</v>
          </cell>
          <cell r="I2108">
            <v>26989.065204267979</v>
          </cell>
          <cell r="J2108">
            <v>16970.568354503259</v>
          </cell>
        </row>
        <row r="2109">
          <cell r="D2109">
            <v>37384</v>
          </cell>
          <cell r="I2109">
            <v>27216.391758354686</v>
          </cell>
          <cell r="J2109">
            <v>16840.545716152777</v>
          </cell>
        </row>
        <row r="2110">
          <cell r="D2110">
            <v>37385</v>
          </cell>
          <cell r="I2110">
            <v>27061.631152211827</v>
          </cell>
          <cell r="J2110">
            <v>17115.260980809519</v>
          </cell>
        </row>
        <row r="2111">
          <cell r="D2111">
            <v>37386</v>
          </cell>
          <cell r="I2111">
            <v>27009.424997630213</v>
          </cell>
          <cell r="J2111">
            <v>17052.864192376874</v>
          </cell>
        </row>
        <row r="2112">
          <cell r="D2112">
            <v>37389</v>
          </cell>
          <cell r="I2112">
            <v>27049.83939271003</v>
          </cell>
          <cell r="J2112">
            <v>16955.496363955779</v>
          </cell>
        </row>
        <row r="2113">
          <cell r="D2113">
            <v>37390</v>
          </cell>
          <cell r="I2113">
            <v>27090.250967261585</v>
          </cell>
          <cell r="J2113">
            <v>16999.613254646138</v>
          </cell>
        </row>
        <row r="2114">
          <cell r="D2114">
            <v>37391</v>
          </cell>
          <cell r="I2114">
            <v>27191.848860417656</v>
          </cell>
          <cell r="J2114">
            <v>17147.119260419302</v>
          </cell>
        </row>
        <row r="2115">
          <cell r="D2115">
            <v>37392</v>
          </cell>
          <cell r="I2115">
            <v>27253.750832314148</v>
          </cell>
          <cell r="J2115">
            <v>17198.437661997261</v>
          </cell>
        </row>
        <row r="2116">
          <cell r="D2116">
            <v>37393</v>
          </cell>
          <cell r="I2116">
            <v>27320.609442640925</v>
          </cell>
          <cell r="J2116">
            <v>17230.032499966695</v>
          </cell>
        </row>
        <row r="2117">
          <cell r="D2117">
            <v>37396</v>
          </cell>
          <cell r="I2117">
            <v>27284.940846891583</v>
          </cell>
          <cell r="J2117">
            <v>17313.723306703436</v>
          </cell>
        </row>
        <row r="2118">
          <cell r="D2118">
            <v>37397</v>
          </cell>
          <cell r="I2118">
            <v>27224.47169446875</v>
          </cell>
          <cell r="J2118">
            <v>17235.077559951809</v>
          </cell>
        </row>
        <row r="2119">
          <cell r="D2119">
            <v>37398</v>
          </cell>
          <cell r="I2119">
            <v>27312.819471079601</v>
          </cell>
          <cell r="J2119">
            <v>17190.53361641409</v>
          </cell>
        </row>
        <row r="2120">
          <cell r="D2120">
            <v>37399</v>
          </cell>
          <cell r="I2120">
            <v>27234.165861080819</v>
          </cell>
          <cell r="J2120">
            <v>17202.640293791152</v>
          </cell>
        </row>
        <row r="2121">
          <cell r="D2121">
            <v>37400</v>
          </cell>
          <cell r="I2121">
            <v>27309.280249613908</v>
          </cell>
          <cell r="J2121">
            <v>17248.8971323355</v>
          </cell>
        </row>
        <row r="2122">
          <cell r="D2122">
            <v>37404</v>
          </cell>
          <cell r="I2122">
            <v>27293.457690621206</v>
          </cell>
          <cell r="J2122">
            <v>17176.487448422336</v>
          </cell>
        </row>
        <row r="2123">
          <cell r="D2123">
            <v>37405</v>
          </cell>
          <cell r="I2123">
            <v>27290.862169306893</v>
          </cell>
          <cell r="J2123">
            <v>17149.158171453695</v>
          </cell>
        </row>
        <row r="2124">
          <cell r="D2124">
            <v>37406</v>
          </cell>
          <cell r="I2124">
            <v>27271.734893680612</v>
          </cell>
          <cell r="J2124">
            <v>17124.596746669587</v>
          </cell>
        </row>
        <row r="2125">
          <cell r="D2125">
            <v>37407</v>
          </cell>
          <cell r="I2125">
            <v>27183.177321165815</v>
          </cell>
          <cell r="J2125">
            <v>17104.973218501218</v>
          </cell>
        </row>
        <row r="2126">
          <cell r="D2126">
            <v>37410</v>
          </cell>
          <cell r="I2126">
            <v>27273.158019536742</v>
          </cell>
          <cell r="J2126">
            <v>17108.159158427457</v>
          </cell>
        </row>
        <row r="2127">
          <cell r="D2127">
            <v>37411</v>
          </cell>
          <cell r="I2127">
            <v>27258.992295417669</v>
          </cell>
          <cell r="J2127">
            <v>16988.804577909366</v>
          </cell>
        </row>
        <row r="2128">
          <cell r="D2128">
            <v>37412</v>
          </cell>
          <cell r="I2128">
            <v>27143.996850091156</v>
          </cell>
          <cell r="J2128">
            <v>16903.945413687296</v>
          </cell>
        </row>
        <row r="2129">
          <cell r="D2129">
            <v>37413</v>
          </cell>
          <cell r="I2129">
            <v>27085.20808022346</v>
          </cell>
          <cell r="J2129">
            <v>16933.917575417832</v>
          </cell>
        </row>
        <row r="2130">
          <cell r="D2130">
            <v>37414</v>
          </cell>
          <cell r="I2130">
            <v>26930.558200305099</v>
          </cell>
          <cell r="J2130">
            <v>16805.500818517285</v>
          </cell>
        </row>
        <row r="2131">
          <cell r="D2131">
            <v>37417</v>
          </cell>
          <cell r="I2131">
            <v>26987.476100419135</v>
          </cell>
          <cell r="J2131">
            <v>16734.650416428351</v>
          </cell>
        </row>
        <row r="2132">
          <cell r="D2132">
            <v>37418</v>
          </cell>
          <cell r="I2132">
            <v>26978.280725258246</v>
          </cell>
          <cell r="J2132">
            <v>16758.266397097406</v>
          </cell>
        </row>
        <row r="2133">
          <cell r="D2133">
            <v>37419</v>
          </cell>
          <cell r="I2133">
            <v>26916.200325443537</v>
          </cell>
          <cell r="J2133">
            <v>16772.555632206182</v>
          </cell>
        </row>
        <row r="2134">
          <cell r="D2134">
            <v>37420</v>
          </cell>
          <cell r="I2134">
            <v>26916.923694343292</v>
          </cell>
          <cell r="J2134">
            <v>16700.30621631199</v>
          </cell>
        </row>
        <row r="2135">
          <cell r="D2135">
            <v>37421</v>
          </cell>
          <cell r="I2135">
            <v>26848.239393106767</v>
          </cell>
          <cell r="J2135">
            <v>16594.138541381075</v>
          </cell>
        </row>
        <row r="2136">
          <cell r="D2136">
            <v>37424</v>
          </cell>
          <cell r="I2136">
            <v>26853.922507303942</v>
          </cell>
          <cell r="J2136">
            <v>16475.770122485163</v>
          </cell>
        </row>
        <row r="2137">
          <cell r="D2137">
            <v>37425</v>
          </cell>
          <cell r="I2137">
            <v>26907.526171412315</v>
          </cell>
          <cell r="J2137">
            <v>16709.551629361409</v>
          </cell>
        </row>
        <row r="2138">
          <cell r="D2138">
            <v>37426</v>
          </cell>
          <cell r="I2138">
            <v>26817.368136526748</v>
          </cell>
          <cell r="J2138">
            <v>16760.379252512492</v>
          </cell>
        </row>
        <row r="2139">
          <cell r="D2139">
            <v>37427</v>
          </cell>
          <cell r="I2139">
            <v>26662.775309495213</v>
          </cell>
          <cell r="J2139">
            <v>16578.5858098557</v>
          </cell>
        </row>
        <row r="2140">
          <cell r="D2140">
            <v>37428</v>
          </cell>
          <cell r="I2140">
            <v>26663.507084763969</v>
          </cell>
          <cell r="J2140">
            <v>16479.60818120058</v>
          </cell>
        </row>
        <row r="2141">
          <cell r="D2141">
            <v>37431</v>
          </cell>
          <cell r="I2141">
            <v>26543.626804920976</v>
          </cell>
          <cell r="J2141">
            <v>16347.246233754755</v>
          </cell>
        </row>
        <row r="2142">
          <cell r="D2142">
            <v>37432</v>
          </cell>
          <cell r="I2142">
            <v>26536.101771768761</v>
          </cell>
          <cell r="J2142">
            <v>16309.981309449933</v>
          </cell>
        </row>
        <row r="2143">
          <cell r="D2143">
            <v>37433</v>
          </cell>
          <cell r="I2143">
            <v>26432.755168175627</v>
          </cell>
          <cell r="J2143">
            <v>16343.941776235624</v>
          </cell>
        </row>
        <row r="2144">
          <cell r="D2144">
            <v>37434</v>
          </cell>
          <cell r="I2144">
            <v>26392.193476018747</v>
          </cell>
          <cell r="J2144">
            <v>16267.348888866598</v>
          </cell>
        </row>
        <row r="2145">
          <cell r="D2145">
            <v>37435</v>
          </cell>
          <cell r="I2145">
            <v>26558.133314772356</v>
          </cell>
          <cell r="J2145">
            <v>16387.387285381203</v>
          </cell>
        </row>
        <row r="2146">
          <cell r="D2146">
            <v>37438</v>
          </cell>
          <cell r="I2146">
            <v>26600.166695305983</v>
          </cell>
          <cell r="J2146">
            <v>16516.646084113978</v>
          </cell>
        </row>
        <row r="2147">
          <cell r="D2147">
            <v>37439</v>
          </cell>
          <cell r="I2147">
            <v>26620.72275024607</v>
          </cell>
          <cell r="J2147">
            <v>16402.926076443251</v>
          </cell>
        </row>
        <row r="2148">
          <cell r="D2148">
            <v>37440</v>
          </cell>
          <cell r="I2148">
            <v>26646.232813174942</v>
          </cell>
          <cell r="J2148">
            <v>16177.157521077461</v>
          </cell>
        </row>
        <row r="2149">
          <cell r="D2149">
            <v>37442</v>
          </cell>
          <cell r="I2149">
            <v>26656.875221279573</v>
          </cell>
          <cell r="J2149">
            <v>16142.587655768593</v>
          </cell>
        </row>
        <row r="2150">
          <cell r="D2150">
            <v>37445</v>
          </cell>
          <cell r="I2150">
            <v>26745.147021921512</v>
          </cell>
          <cell r="J2150">
            <v>16154.41229107941</v>
          </cell>
        </row>
        <row r="2151">
          <cell r="D2151">
            <v>37446</v>
          </cell>
          <cell r="I2151">
            <v>26861.490733606253</v>
          </cell>
          <cell r="J2151">
            <v>16491.787580802331</v>
          </cell>
        </row>
        <row r="2152">
          <cell r="D2152">
            <v>37447</v>
          </cell>
          <cell r="I2152">
            <v>26995.993908779681</v>
          </cell>
          <cell r="J2152">
            <v>16340.351830958805</v>
          </cell>
        </row>
        <row r="2153">
          <cell r="D2153">
            <v>37448</v>
          </cell>
          <cell r="I2153">
            <v>27038.001818679815</v>
          </cell>
          <cell r="J2153">
            <v>16050.403834642966</v>
          </cell>
        </row>
        <row r="2154">
          <cell r="D2154">
            <v>37449</v>
          </cell>
          <cell r="I2154">
            <v>27084.961232945134</v>
          </cell>
          <cell r="J2154">
            <v>15958.899800341478</v>
          </cell>
        </row>
        <row r="2155">
          <cell r="D2155">
            <v>37452</v>
          </cell>
          <cell r="I2155">
            <v>27057.603415622943</v>
          </cell>
          <cell r="J2155">
            <v>15941.639251670547</v>
          </cell>
        </row>
        <row r="2156">
          <cell r="D2156">
            <v>37453</v>
          </cell>
          <cell r="I2156">
            <v>26914.651957634978</v>
          </cell>
          <cell r="J2156">
            <v>15765.31858417593</v>
          </cell>
        </row>
        <row r="2157">
          <cell r="D2157">
            <v>37454</v>
          </cell>
          <cell r="I2157">
            <v>26986.380267062279</v>
          </cell>
          <cell r="J2157">
            <v>15679.745341797707</v>
          </cell>
        </row>
        <row r="2158">
          <cell r="D2158">
            <v>37455</v>
          </cell>
          <cell r="I2158">
            <v>27079.569849701307</v>
          </cell>
          <cell r="J2158">
            <v>15806.569424418039</v>
          </cell>
        </row>
        <row r="2159">
          <cell r="D2159">
            <v>37456</v>
          </cell>
          <cell r="I2159">
            <v>27146.333884414082</v>
          </cell>
          <cell r="J2159">
            <v>15741.210326953282</v>
          </cell>
        </row>
        <row r="2160">
          <cell r="D2160">
            <v>37459</v>
          </cell>
          <cell r="I2160">
            <v>27282.44101242991</v>
          </cell>
          <cell r="J2160">
            <v>15403.76393140555</v>
          </cell>
        </row>
        <row r="2161">
          <cell r="D2161">
            <v>37460</v>
          </cell>
          <cell r="I2161">
            <v>27350.844466159197</v>
          </cell>
          <cell r="J2161">
            <v>15072.167074119003</v>
          </cell>
        </row>
        <row r="2162">
          <cell r="D2162">
            <v>37461</v>
          </cell>
          <cell r="I2162">
            <v>27280.557251284248</v>
          </cell>
          <cell r="J2162">
            <v>14810.784861252907</v>
          </cell>
        </row>
        <row r="2163">
          <cell r="D2163">
            <v>37462</v>
          </cell>
          <cell r="I2163">
            <v>27396.833987327198</v>
          </cell>
          <cell r="J2163">
            <v>15052.153347020459</v>
          </cell>
        </row>
        <row r="2164">
          <cell r="D2164">
            <v>37463</v>
          </cell>
          <cell r="I2164">
            <v>27419.000869517069</v>
          </cell>
          <cell r="J2164">
            <v>15122.351638205089</v>
          </cell>
        </row>
        <row r="2165">
          <cell r="D2165">
            <v>37466</v>
          </cell>
          <cell r="I2165">
            <v>27162.172201139558</v>
          </cell>
          <cell r="J2165">
            <v>15112.373444070214</v>
          </cell>
        </row>
        <row r="2166">
          <cell r="D2166">
            <v>37467</v>
          </cell>
          <cell r="I2166">
            <v>27113.361419864759</v>
          </cell>
          <cell r="J2166">
            <v>15536.020118990193</v>
          </cell>
        </row>
        <row r="2167">
          <cell r="D2167">
            <v>37468</v>
          </cell>
          <cell r="I2167">
            <v>27302.260161713031</v>
          </cell>
          <cell r="J2167">
            <v>15638.500202321991</v>
          </cell>
        </row>
        <row r="2168">
          <cell r="D2168">
            <v>37469</v>
          </cell>
          <cell r="I2168">
            <v>27510.954043208272</v>
          </cell>
          <cell r="J2168">
            <v>15694.313055008126</v>
          </cell>
        </row>
        <row r="2169">
          <cell r="D2169">
            <v>37470</v>
          </cell>
          <cell r="I2169">
            <v>27724.585410185093</v>
          </cell>
          <cell r="J2169">
            <v>15469.068851877379</v>
          </cell>
        </row>
        <row r="2170">
          <cell r="D2170">
            <v>37473</v>
          </cell>
          <cell r="I2170">
            <v>27769.844147067997</v>
          </cell>
          <cell r="J2170">
            <v>15348.291634461193</v>
          </cell>
        </row>
        <row r="2171">
          <cell r="D2171">
            <v>37474</v>
          </cell>
          <cell r="I2171">
            <v>27544.415957966845</v>
          </cell>
          <cell r="J2171">
            <v>15303.413001530522</v>
          </cell>
        </row>
        <row r="2172">
          <cell r="D2172">
            <v>37475</v>
          </cell>
          <cell r="I2172">
            <v>27629.288593996298</v>
          </cell>
          <cell r="J2172">
            <v>15059.053434813053</v>
          </cell>
        </row>
        <row r="2173">
          <cell r="D2173">
            <v>37476</v>
          </cell>
          <cell r="I2173">
            <v>27532.611725971285</v>
          </cell>
          <cell r="J2173">
            <v>15206.679156680482</v>
          </cell>
        </row>
        <row r="2174">
          <cell r="D2174">
            <v>37477</v>
          </cell>
          <cell r="I2174">
            <v>27736.303277329225</v>
          </cell>
          <cell r="J2174">
            <v>15362.382178543206</v>
          </cell>
        </row>
        <row r="2175">
          <cell r="D2175">
            <v>37480</v>
          </cell>
          <cell r="I2175">
            <v>27791.455330199358</v>
          </cell>
          <cell r="J2175">
            <v>15731.187788267649</v>
          </cell>
        </row>
        <row r="2176">
          <cell r="D2176">
            <v>37481</v>
          </cell>
          <cell r="I2176">
            <v>28013.276367390859</v>
          </cell>
          <cell r="J2176">
            <v>15670.631038490457</v>
          </cell>
        </row>
        <row r="2177">
          <cell r="D2177">
            <v>37482</v>
          </cell>
          <cell r="I2177">
            <v>27929.800770509042</v>
          </cell>
          <cell r="J2177">
            <v>15595.165026266517</v>
          </cell>
        </row>
        <row r="2178">
          <cell r="D2178">
            <v>37483</v>
          </cell>
          <cell r="I2178">
            <v>27767.125522098897</v>
          </cell>
          <cell r="J2178">
            <v>15710.487272573799</v>
          </cell>
        </row>
        <row r="2179">
          <cell r="D2179">
            <v>37484</v>
          </cell>
          <cell r="I2179">
            <v>27583.010790264423</v>
          </cell>
          <cell r="J2179">
            <v>15842.16141427512</v>
          </cell>
        </row>
        <row r="2180">
          <cell r="D2180">
            <v>37487</v>
          </cell>
          <cell r="I2180">
            <v>27610.108479780294</v>
          </cell>
          <cell r="J2180">
            <v>15857.97534025077</v>
          </cell>
        </row>
        <row r="2181">
          <cell r="D2181">
            <v>37488</v>
          </cell>
          <cell r="I2181">
            <v>27859.94626737517</v>
          </cell>
          <cell r="J2181">
            <v>16056.981746343108</v>
          </cell>
        </row>
        <row r="2182">
          <cell r="D2182">
            <v>37489</v>
          </cell>
          <cell r="I2182">
            <v>27791.339179651332</v>
          </cell>
          <cell r="J2182">
            <v>15949.073437406701</v>
          </cell>
        </row>
        <row r="2183">
          <cell r="D2183">
            <v>37490</v>
          </cell>
          <cell r="I2183">
            <v>27643.545095974059</v>
          </cell>
          <cell r="J2183">
            <v>16027.95802498105</v>
          </cell>
        </row>
        <row r="2184">
          <cell r="D2184">
            <v>37491</v>
          </cell>
          <cell r="I2184">
            <v>27766.323480905055</v>
          </cell>
          <cell r="J2184">
            <v>16152.61260722672</v>
          </cell>
        </row>
        <row r="2185">
          <cell r="D2185">
            <v>37494</v>
          </cell>
          <cell r="I2185">
            <v>27778.562587532771</v>
          </cell>
          <cell r="J2185">
            <v>16006.60159787197</v>
          </cell>
        </row>
        <row r="2186">
          <cell r="D2186">
            <v>37495</v>
          </cell>
          <cell r="I2186">
            <v>27700.069719205367</v>
          </cell>
          <cell r="J2186">
            <v>16028.770127933612</v>
          </cell>
        </row>
        <row r="2187">
          <cell r="D2187">
            <v>37496</v>
          </cell>
          <cell r="I2187">
            <v>27789.841363120006</v>
          </cell>
          <cell r="J2187">
            <v>16034.798857919635</v>
          </cell>
        </row>
        <row r="2188">
          <cell r="D2188">
            <v>37497</v>
          </cell>
          <cell r="I2188">
            <v>27912.597634380018</v>
          </cell>
          <cell r="J2188">
            <v>15809.684431986771</v>
          </cell>
        </row>
        <row r="2189">
          <cell r="D2189">
            <v>37498</v>
          </cell>
          <cell r="I2189">
            <v>27964.417528746479</v>
          </cell>
          <cell r="J2189">
            <v>15802.49688521713</v>
          </cell>
        </row>
        <row r="2190">
          <cell r="D2190">
            <v>37502</v>
          </cell>
          <cell r="I2190">
            <v>28233.958429717415</v>
          </cell>
          <cell r="J2190">
            <v>15792.530691865726</v>
          </cell>
        </row>
        <row r="2191">
          <cell r="D2191">
            <v>37503</v>
          </cell>
          <cell r="I2191">
            <v>28226.386195920386</v>
          </cell>
          <cell r="J2191">
            <v>15461.282984837369</v>
          </cell>
        </row>
        <row r="2192">
          <cell r="D2192">
            <v>37504</v>
          </cell>
          <cell r="I2192">
            <v>28330.967908265706</v>
          </cell>
          <cell r="J2192">
            <v>15536.508626572364</v>
          </cell>
        </row>
        <row r="2193">
          <cell r="D2193">
            <v>37505</v>
          </cell>
          <cell r="I2193">
            <v>28127.130981194183</v>
          </cell>
          <cell r="J2193">
            <v>15418.443948925433</v>
          </cell>
        </row>
        <row r="2194">
          <cell r="D2194">
            <v>37508</v>
          </cell>
          <cell r="I2194">
            <v>28083.280687398412</v>
          </cell>
          <cell r="J2194">
            <v>15557.959837793225</v>
          </cell>
        </row>
        <row r="2195">
          <cell r="D2195">
            <v>37509</v>
          </cell>
          <cell r="I2195">
            <v>28187.856389795208</v>
          </cell>
          <cell r="J2195">
            <v>15584.325078105798</v>
          </cell>
        </row>
        <row r="2196">
          <cell r="D2196">
            <v>37510</v>
          </cell>
          <cell r="I2196">
            <v>28094.534325317072</v>
          </cell>
          <cell r="J2196">
            <v>15674.66956233006</v>
          </cell>
        </row>
        <row r="2197">
          <cell r="D2197">
            <v>37511</v>
          </cell>
          <cell r="I2197">
            <v>28218.890720534659</v>
          </cell>
          <cell r="J2197">
            <v>15749.864216496697</v>
          </cell>
        </row>
        <row r="2198">
          <cell r="D2198">
            <v>37512</v>
          </cell>
          <cell r="I2198">
            <v>28339.94056712569</v>
          </cell>
          <cell r="J2198">
            <v>15543.031959150823</v>
          </cell>
        </row>
        <row r="2199">
          <cell r="D2199">
            <v>37515</v>
          </cell>
          <cell r="I2199">
            <v>28343.908916129218</v>
          </cell>
          <cell r="J2199">
            <v>15462.168519653582</v>
          </cell>
        </row>
        <row r="2200">
          <cell r="D2200">
            <v>37516</v>
          </cell>
          <cell r="I2200">
            <v>28427.022252782117</v>
          </cell>
          <cell r="J2200">
            <v>15452.845771726166</v>
          </cell>
        </row>
        <row r="2201">
          <cell r="D2201">
            <v>37517</v>
          </cell>
          <cell r="I2201">
            <v>28452.421700709969</v>
          </cell>
          <cell r="J2201">
            <v>15361.912389660085</v>
          </cell>
        </row>
        <row r="2202">
          <cell r="D2202">
            <v>37518</v>
          </cell>
          <cell r="I2202">
            <v>28578.39291017118</v>
          </cell>
          <cell r="J2202">
            <v>15253.731587244019</v>
          </cell>
        </row>
        <row r="2203">
          <cell r="D2203">
            <v>37519</v>
          </cell>
          <cell r="I2203">
            <v>28567.514135022029</v>
          </cell>
          <cell r="J2203">
            <v>15253.731587244019</v>
          </cell>
        </row>
        <row r="2204">
          <cell r="D2204">
            <v>37522</v>
          </cell>
          <cell r="I2204">
            <v>28709.958954191967</v>
          </cell>
          <cell r="J2204">
            <v>15060.678965377583</v>
          </cell>
        </row>
        <row r="2205">
          <cell r="D2205">
            <v>37523</v>
          </cell>
          <cell r="I2205">
            <v>28802.936634941063</v>
          </cell>
          <cell r="J2205">
            <v>14883.587724579915</v>
          </cell>
        </row>
        <row r="2206">
          <cell r="D2206">
            <v>37524</v>
          </cell>
          <cell r="I2206">
            <v>28592.580242769833</v>
          </cell>
          <cell r="J2206">
            <v>14735.680772788613</v>
          </cell>
        </row>
        <row r="2207">
          <cell r="D2207">
            <v>37525</v>
          </cell>
          <cell r="I2207">
            <v>28583.350806000308</v>
          </cell>
          <cell r="J2207">
            <v>14873.959295723667</v>
          </cell>
        </row>
        <row r="2208">
          <cell r="D2208">
            <v>37526</v>
          </cell>
          <cell r="I2208">
            <v>28763.688601263671</v>
          </cell>
          <cell r="J2208">
            <v>15115.229291487045</v>
          </cell>
        </row>
        <row r="2209">
          <cell r="D2209">
            <v>37529</v>
          </cell>
          <cell r="I2209">
            <v>28920.937065187074</v>
          </cell>
          <cell r="J2209">
            <v>15009.7569838981</v>
          </cell>
        </row>
        <row r="2210">
          <cell r="D2210">
            <v>37530</v>
          </cell>
          <cell r="I2210">
            <v>28674.343048427763</v>
          </cell>
          <cell r="J2210">
            <v>14800.72152621136</v>
          </cell>
        </row>
        <row r="2211">
          <cell r="D2211">
            <v>37531</v>
          </cell>
          <cell r="I2211">
            <v>28765.654256857491</v>
          </cell>
          <cell r="J2211">
            <v>15011.443661687228</v>
          </cell>
        </row>
        <row r="2212">
          <cell r="D2212">
            <v>37532</v>
          </cell>
          <cell r="I2212">
            <v>28746.531196605738</v>
          </cell>
          <cell r="J2212">
            <v>14961.339239495501</v>
          </cell>
        </row>
        <row r="2213">
          <cell r="D2213">
            <v>37533</v>
          </cell>
          <cell r="I2213">
            <v>28771.908697163068</v>
          </cell>
          <cell r="J2213">
            <v>14862.101804128533</v>
          </cell>
        </row>
        <row r="2214">
          <cell r="D2214">
            <v>37536</v>
          </cell>
          <cell r="I2214">
            <v>28879.68763318719</v>
          </cell>
          <cell r="J2214">
            <v>14858.498872458558</v>
          </cell>
        </row>
        <row r="2215">
          <cell r="D2215">
            <v>37537</v>
          </cell>
          <cell r="I2215">
            <v>28825.954348676929</v>
          </cell>
          <cell r="J2215">
            <v>14504.619722098574</v>
          </cell>
        </row>
        <row r="2216">
          <cell r="D2216">
            <v>37538</v>
          </cell>
          <cell r="I2216">
            <v>28969.978832062785</v>
          </cell>
          <cell r="J2216">
            <v>14544.051718235805</v>
          </cell>
        </row>
        <row r="2217">
          <cell r="D2217">
            <v>37539</v>
          </cell>
          <cell r="I2217">
            <v>28805.837159011528</v>
          </cell>
          <cell r="J2217">
            <v>14388.431582204796</v>
          </cell>
        </row>
        <row r="2218">
          <cell r="D2218">
            <v>37540</v>
          </cell>
          <cell r="I2218">
            <v>28602.158730894265</v>
          </cell>
          <cell r="J2218">
            <v>14572.459930294663</v>
          </cell>
        </row>
        <row r="2219">
          <cell r="D2219">
            <v>37543</v>
          </cell>
          <cell r="I2219">
            <v>28578.10236066415</v>
          </cell>
          <cell r="J2219">
            <v>14917.645459213778</v>
          </cell>
        </row>
        <row r="2220">
          <cell r="D2220">
            <v>37544</v>
          </cell>
          <cell r="I2220">
            <v>28099.276155178599</v>
          </cell>
          <cell r="J2220">
            <v>14885.836199887073</v>
          </cell>
        </row>
        <row r="2221">
          <cell r="D2221">
            <v>37545</v>
          </cell>
          <cell r="I2221">
            <v>28098.30606112086</v>
          </cell>
          <cell r="J2221">
            <v>15294.774463843487</v>
          </cell>
        </row>
        <row r="2222">
          <cell r="D2222">
            <v>37546</v>
          </cell>
          <cell r="I2222">
            <v>27949.051284622667</v>
          </cell>
          <cell r="J2222">
            <v>15111.637855968385</v>
          </cell>
        </row>
        <row r="2223">
          <cell r="D2223">
            <v>37547</v>
          </cell>
          <cell r="I2223">
            <v>28030.463915465596</v>
          </cell>
          <cell r="J2223">
            <v>15294.927903558588</v>
          </cell>
        </row>
        <row r="2224">
          <cell r="D2224">
            <v>37550</v>
          </cell>
          <cell r="I2224">
            <v>27813.674475373089</v>
          </cell>
          <cell r="J2224">
            <v>15303.20956380753</v>
          </cell>
        </row>
        <row r="2225">
          <cell r="D2225">
            <v>37551</v>
          </cell>
          <cell r="I2225">
            <v>27799.534747456204</v>
          </cell>
          <cell r="J2225">
            <v>15390.10916084535</v>
          </cell>
        </row>
        <row r="2226">
          <cell r="D2226">
            <v>37552</v>
          </cell>
          <cell r="I2226">
            <v>27856.233295904753</v>
          </cell>
          <cell r="J2226">
            <v>15303.741020317155</v>
          </cell>
        </row>
        <row r="2227">
          <cell r="D2227">
            <v>37553</v>
          </cell>
          <cell r="I2227">
            <v>27985.410115993614</v>
          </cell>
          <cell r="J2227">
            <v>15285.122955950961</v>
          </cell>
        </row>
        <row r="2228">
          <cell r="D2228">
            <v>37554</v>
          </cell>
          <cell r="I2228">
            <v>28106.341672054317</v>
          </cell>
          <cell r="J2228">
            <v>15289.644255066838</v>
          </cell>
        </row>
        <row r="2229">
          <cell r="D2229">
            <v>37557</v>
          </cell>
          <cell r="I2229">
            <v>28139.962740919873</v>
          </cell>
          <cell r="J2229">
            <v>15280.297552881742</v>
          </cell>
        </row>
        <row r="2230">
          <cell r="D2230">
            <v>37558</v>
          </cell>
          <cell r="I2230">
            <v>28374.534128646817</v>
          </cell>
          <cell r="J2230">
            <v>15252.920935108912</v>
          </cell>
        </row>
        <row r="2231">
          <cell r="D2231">
            <v>37559</v>
          </cell>
          <cell r="I2231">
            <v>28376.848724951378</v>
          </cell>
          <cell r="J2231">
            <v>15252.920935108912</v>
          </cell>
        </row>
        <row r="2232">
          <cell r="D2232">
            <v>37560</v>
          </cell>
          <cell r="I2232">
            <v>28517.51447088478</v>
          </cell>
          <cell r="J2232">
            <v>15418.787280144068</v>
          </cell>
        </row>
        <row r="2233">
          <cell r="D2233">
            <v>37561</v>
          </cell>
          <cell r="I2233">
            <v>28355.125581993223</v>
          </cell>
          <cell r="J2233">
            <v>15434.500043142087</v>
          </cell>
        </row>
        <row r="2234">
          <cell r="D2234">
            <v>37564</v>
          </cell>
          <cell r="I2234">
            <v>28278.388057328688</v>
          </cell>
          <cell r="J2234">
            <v>15506.809439299012</v>
          </cell>
        </row>
        <row r="2235">
          <cell r="D2235">
            <v>37565</v>
          </cell>
          <cell r="I2235">
            <v>28213.183887604762</v>
          </cell>
          <cell r="J2235">
            <v>15726.085058288896</v>
          </cell>
        </row>
        <row r="2236">
          <cell r="D2236">
            <v>37566</v>
          </cell>
          <cell r="I2236">
            <v>28299.490899194858</v>
          </cell>
          <cell r="J2236">
            <v>15782.971941671474</v>
          </cell>
        </row>
        <row r="2237">
          <cell r="D2237">
            <v>37567</v>
          </cell>
          <cell r="I2237">
            <v>28540.586931203019</v>
          </cell>
          <cell r="J2237">
            <v>15820.693684236014</v>
          </cell>
        </row>
        <row r="2238">
          <cell r="D2238">
            <v>37568</v>
          </cell>
          <cell r="I2238">
            <v>28597.23606613986</v>
          </cell>
          <cell r="J2238">
            <v>15661.793935934707</v>
          </cell>
        </row>
        <row r="2239">
          <cell r="D2239">
            <v>37571</v>
          </cell>
          <cell r="I2239">
            <v>28652.234617325121</v>
          </cell>
          <cell r="J2239">
            <v>15580.313031684662</v>
          </cell>
        </row>
        <row r="2240">
          <cell r="D2240">
            <v>37572</v>
          </cell>
          <cell r="I2240">
            <v>28583.735426752915</v>
          </cell>
          <cell r="J2240">
            <v>15488.988575467009</v>
          </cell>
        </row>
        <row r="2241">
          <cell r="D2241">
            <v>37573</v>
          </cell>
          <cell r="I2241">
            <v>28604.153478314856</v>
          </cell>
          <cell r="J2241">
            <v>15443.300646600146</v>
          </cell>
        </row>
        <row r="2242">
          <cell r="D2242">
            <v>37574</v>
          </cell>
          <cell r="I2242">
            <v>28310.093984870549</v>
          </cell>
          <cell r="J2242">
            <v>15584.592162559538</v>
          </cell>
        </row>
        <row r="2243">
          <cell r="D2243">
            <v>37575</v>
          </cell>
          <cell r="I2243">
            <v>28342.04489869031</v>
          </cell>
          <cell r="J2243">
            <v>15574.9878535434</v>
          </cell>
        </row>
        <row r="2244">
          <cell r="D2244">
            <v>37578</v>
          </cell>
          <cell r="I2244">
            <v>28359.176356173324</v>
          </cell>
          <cell r="J2244">
            <v>15621.841372303612</v>
          </cell>
        </row>
        <row r="2245">
          <cell r="D2245">
            <v>37579</v>
          </cell>
          <cell r="I2245">
            <v>28371.367695201821</v>
          </cell>
          <cell r="J2245">
            <v>15631.468634197996</v>
          </cell>
        </row>
        <row r="2246">
          <cell r="D2246">
            <v>37580</v>
          </cell>
          <cell r="I2246">
            <v>28241.981181847506</v>
          </cell>
          <cell r="J2246">
            <v>15540.434136463546</v>
          </cell>
        </row>
        <row r="2247">
          <cell r="D2247">
            <v>37581</v>
          </cell>
          <cell r="I2247">
            <v>28150.465885654663</v>
          </cell>
          <cell r="J2247">
            <v>15868.495201811573</v>
          </cell>
        </row>
        <row r="2248">
          <cell r="D2248">
            <v>37582</v>
          </cell>
          <cell r="I2248">
            <v>28118.217557937038</v>
          </cell>
          <cell r="J2248">
            <v>15859.326445540682</v>
          </cell>
        </row>
        <row r="2249">
          <cell r="D2249">
            <v>37585</v>
          </cell>
          <cell r="I2249">
            <v>28077.741059956334</v>
          </cell>
          <cell r="J2249">
            <v>15853.592783438447</v>
          </cell>
        </row>
        <row r="2250">
          <cell r="D2250">
            <v>37586</v>
          </cell>
          <cell r="I2250">
            <v>28243.019326153426</v>
          </cell>
          <cell r="J2250">
            <v>15686.776476253463</v>
          </cell>
        </row>
        <row r="2251">
          <cell r="D2251">
            <v>37587</v>
          </cell>
          <cell r="I2251">
            <v>28026.423573005704</v>
          </cell>
          <cell r="J2251">
            <v>15649.338636586248</v>
          </cell>
        </row>
        <row r="2252">
          <cell r="D2252">
            <v>37589</v>
          </cell>
          <cell r="I2252">
            <v>28064.957648181215</v>
          </cell>
          <cell r="J2252">
            <v>15888.220933761397</v>
          </cell>
        </row>
        <row r="2253">
          <cell r="D2253">
            <v>37592</v>
          </cell>
          <cell r="I2253">
            <v>28057.405356886335</v>
          </cell>
          <cell r="J2253">
            <v>15918.04828183276</v>
          </cell>
        </row>
        <row r="2254">
          <cell r="D2254">
            <v>37593</v>
          </cell>
          <cell r="I2254">
            <v>28008.708836749705</v>
          </cell>
          <cell r="J2254">
            <v>15778.050548104235</v>
          </cell>
        </row>
        <row r="2255">
          <cell r="D2255">
            <v>37594</v>
          </cell>
          <cell r="I2255">
            <v>28065.342481048185</v>
          </cell>
          <cell r="J2255">
            <v>15749.044890996407</v>
          </cell>
        </row>
        <row r="2256">
          <cell r="D2256">
            <v>37595</v>
          </cell>
          <cell r="I2256">
            <v>28089.058684417018</v>
          </cell>
          <cell r="J2256">
            <v>15650.380694104648</v>
          </cell>
        </row>
        <row r="2257">
          <cell r="D2257">
            <v>37596</v>
          </cell>
          <cell r="I2257">
            <v>28199.990987193425</v>
          </cell>
          <cell r="J2257">
            <v>15659.996901400853</v>
          </cell>
        </row>
        <row r="2258">
          <cell r="D2258">
            <v>37599</v>
          </cell>
          <cell r="I2258">
            <v>28212.181909738698</v>
          </cell>
          <cell r="J2258">
            <v>15724.878467032842</v>
          </cell>
        </row>
        <row r="2259">
          <cell r="D2259">
            <v>37600</v>
          </cell>
          <cell r="I2259">
            <v>28227.662966977059</v>
          </cell>
          <cell r="J2259">
            <v>15713.250504220163</v>
          </cell>
        </row>
        <row r="2260">
          <cell r="D2260">
            <v>37601</v>
          </cell>
          <cell r="I2260">
            <v>28313.897192324523</v>
          </cell>
          <cell r="J2260">
            <v>15618.173461358607</v>
          </cell>
        </row>
        <row r="2261">
          <cell r="D2261">
            <v>37602</v>
          </cell>
          <cell r="I2261">
            <v>28322.792037821742</v>
          </cell>
          <cell r="J2261">
            <v>15624.020042790746</v>
          </cell>
        </row>
        <row r="2262">
          <cell r="D2262">
            <v>37603</v>
          </cell>
          <cell r="I2262">
            <v>28193.478118224179</v>
          </cell>
          <cell r="J2262">
            <v>15615.632118048465</v>
          </cell>
        </row>
        <row r="2263">
          <cell r="D2263">
            <v>37606</v>
          </cell>
          <cell r="I2263">
            <v>28190.859494287844</v>
          </cell>
          <cell r="J2263">
            <v>15496.667326446919</v>
          </cell>
        </row>
        <row r="2264">
          <cell r="D2264">
            <v>37607</v>
          </cell>
          <cell r="I2264">
            <v>28217.854993102083</v>
          </cell>
          <cell r="J2264">
            <v>15629.24052552928</v>
          </cell>
        </row>
        <row r="2265">
          <cell r="D2265">
            <v>37608</v>
          </cell>
          <cell r="I2265">
            <v>28285.977698307932</v>
          </cell>
          <cell r="J2265">
            <v>15647.778274533806</v>
          </cell>
        </row>
        <row r="2266">
          <cell r="D2266">
            <v>37609</v>
          </cell>
          <cell r="I2266">
            <v>28385.352713771907</v>
          </cell>
          <cell r="J2266">
            <v>15674.458365887682</v>
          </cell>
        </row>
        <row r="2267">
          <cell r="D2267">
            <v>37610</v>
          </cell>
          <cell r="I2267">
            <v>28425.499014941892</v>
          </cell>
          <cell r="J2267">
            <v>15482.7647657281</v>
          </cell>
        </row>
        <row r="2268">
          <cell r="D2268">
            <v>37613</v>
          </cell>
          <cell r="I2268">
            <v>28422.87266427232</v>
          </cell>
          <cell r="J2268">
            <v>15479.228989559331</v>
          </cell>
        </row>
        <row r="2269">
          <cell r="D2269">
            <v>37614</v>
          </cell>
          <cell r="I2269">
            <v>28497.558517045796</v>
          </cell>
          <cell r="J2269">
            <v>15611.261656638129</v>
          </cell>
        </row>
        <row r="2270">
          <cell r="D2270">
            <v>37616</v>
          </cell>
          <cell r="I2270">
            <v>28536.051810103294</v>
          </cell>
          <cell r="J2270">
            <v>15598.354940170997</v>
          </cell>
        </row>
        <row r="2271">
          <cell r="D2271">
            <v>37617</v>
          </cell>
          <cell r="I2271">
            <v>28587.701005317838</v>
          </cell>
          <cell r="J2271">
            <v>15622.588913879645</v>
          </cell>
        </row>
        <row r="2272">
          <cell r="D2272">
            <v>37620</v>
          </cell>
          <cell r="I2272">
            <v>28670.597182928566</v>
          </cell>
          <cell r="J2272">
            <v>15538.61130261068</v>
          </cell>
        </row>
        <row r="2273">
          <cell r="D2273">
            <v>37621</v>
          </cell>
          <cell r="I2273">
            <v>28679.47562898216</v>
          </cell>
          <cell r="J2273">
            <v>15557.453597121685</v>
          </cell>
        </row>
        <row r="2274">
          <cell r="D2274">
            <v>37623</v>
          </cell>
          <cell r="I2274">
            <v>28382.447792723731</v>
          </cell>
          <cell r="J2274">
            <v>15762.245287608894</v>
          </cell>
        </row>
        <row r="2275">
          <cell r="D2275">
            <v>37624</v>
          </cell>
          <cell r="I2275">
            <v>28437.384206252023</v>
          </cell>
          <cell r="J2275">
            <v>15762.245287608894</v>
          </cell>
        </row>
        <row r="2276">
          <cell r="D2276">
            <v>37627</v>
          </cell>
          <cell r="I2276">
            <v>28426.535199927697</v>
          </cell>
          <cell r="J2276">
            <v>15963.986476709757</v>
          </cell>
        </row>
        <row r="2277">
          <cell r="D2277">
            <v>37628</v>
          </cell>
          <cell r="I2277">
            <v>28478.17726745809</v>
          </cell>
          <cell r="J2277">
            <v>15973.059684035758</v>
          </cell>
        </row>
        <row r="2278">
          <cell r="D2278">
            <v>37629</v>
          </cell>
          <cell r="I2278">
            <v>28500.216062595664</v>
          </cell>
          <cell r="J2278">
            <v>15910.844768186285</v>
          </cell>
        </row>
        <row r="2279">
          <cell r="D2279">
            <v>37630</v>
          </cell>
          <cell r="I2279">
            <v>28241.066079840519</v>
          </cell>
          <cell r="J2279">
            <v>15888.654428553627</v>
          </cell>
        </row>
        <row r="2280">
          <cell r="D2280">
            <v>37631</v>
          </cell>
          <cell r="I2280">
            <v>28276.265964235594</v>
          </cell>
          <cell r="J2280">
            <v>15888.654428553627</v>
          </cell>
        </row>
        <row r="2281">
          <cell r="D2281">
            <v>37634</v>
          </cell>
          <cell r="I2281">
            <v>28319.684664800825</v>
          </cell>
          <cell r="J2281">
            <v>15918.046066182194</v>
          </cell>
        </row>
        <row r="2282">
          <cell r="D2282">
            <v>37635</v>
          </cell>
          <cell r="I2282">
            <v>28389.407521119887</v>
          </cell>
          <cell r="J2282">
            <v>15990.819424297801</v>
          </cell>
        </row>
        <row r="2283">
          <cell r="D2283">
            <v>37636</v>
          </cell>
          <cell r="I2283">
            <v>28413.089547230509</v>
          </cell>
          <cell r="J2283">
            <v>15990.819424297801</v>
          </cell>
        </row>
        <row r="2284">
          <cell r="D2284">
            <v>37637</v>
          </cell>
          <cell r="I2284">
            <v>28389.091418950295</v>
          </cell>
          <cell r="J2284">
            <v>15876.35151234668</v>
          </cell>
        </row>
        <row r="2285">
          <cell r="D2285">
            <v>37638</v>
          </cell>
          <cell r="I2285">
            <v>28452.22844730971</v>
          </cell>
          <cell r="J2285">
            <v>15886.005724752175</v>
          </cell>
        </row>
        <row r="2286">
          <cell r="D2286">
            <v>37642</v>
          </cell>
          <cell r="I2286">
            <v>28454.534112577076</v>
          </cell>
          <cell r="J2286">
            <v>15724.115849571126</v>
          </cell>
        </row>
        <row r="2287">
          <cell r="D2287">
            <v>37643</v>
          </cell>
          <cell r="I2287">
            <v>28496.29355774742</v>
          </cell>
          <cell r="J2287">
            <v>15528.603248444913</v>
          </cell>
        </row>
        <row r="2288">
          <cell r="D2288">
            <v>37644</v>
          </cell>
          <cell r="I2288">
            <v>28473.939591791779</v>
          </cell>
          <cell r="J2288">
            <v>15575.978320308672</v>
          </cell>
        </row>
        <row r="2289">
          <cell r="D2289">
            <v>37645</v>
          </cell>
          <cell r="I2289">
            <v>28446.655729679991</v>
          </cell>
          <cell r="J2289">
            <v>15585.422124759516</v>
          </cell>
        </row>
        <row r="2290">
          <cell r="D2290">
            <v>37648</v>
          </cell>
          <cell r="I2290">
            <v>28291.161586903112</v>
          </cell>
          <cell r="J2290">
            <v>15410.791257465497</v>
          </cell>
        </row>
        <row r="2291">
          <cell r="D2291">
            <v>37649</v>
          </cell>
          <cell r="I2291">
            <v>28311.55281504718</v>
          </cell>
          <cell r="J2291">
            <v>15202.531947690164</v>
          </cell>
        </row>
        <row r="2292">
          <cell r="D2292">
            <v>37650</v>
          </cell>
          <cell r="I2292">
            <v>28234.968342782795</v>
          </cell>
          <cell r="J2292">
            <v>15249.585009043902</v>
          </cell>
        </row>
        <row r="2293">
          <cell r="D2293">
            <v>37651</v>
          </cell>
          <cell r="I2293">
            <v>28284.944377236017</v>
          </cell>
          <cell r="J2293">
            <v>15229.011566034971</v>
          </cell>
        </row>
        <row r="2294">
          <cell r="D2294">
            <v>37652</v>
          </cell>
          <cell r="I2294">
            <v>28333.273412501858</v>
          </cell>
          <cell r="J2294">
            <v>15264.764762211438</v>
          </cell>
        </row>
        <row r="2295">
          <cell r="D2295">
            <v>37655</v>
          </cell>
          <cell r="I2295">
            <v>28332.295239967378</v>
          </cell>
          <cell r="J2295">
            <v>15246.780350251445</v>
          </cell>
        </row>
        <row r="2296">
          <cell r="D2296">
            <v>37656</v>
          </cell>
          <cell r="I2296">
            <v>28351.037956358574</v>
          </cell>
          <cell r="J2296">
            <v>15288.381050390713</v>
          </cell>
        </row>
        <row r="2297">
          <cell r="D2297">
            <v>37657</v>
          </cell>
          <cell r="I2297">
            <v>28277.751862961199</v>
          </cell>
          <cell r="J2297">
            <v>15269.575097279854</v>
          </cell>
        </row>
        <row r="2298">
          <cell r="D2298">
            <v>37658</v>
          </cell>
          <cell r="I2298">
            <v>28255.412823989067</v>
          </cell>
          <cell r="J2298">
            <v>15278.792148425104</v>
          </cell>
        </row>
        <row r="2299">
          <cell r="D2299">
            <v>37659</v>
          </cell>
          <cell r="I2299">
            <v>28201.853843693676</v>
          </cell>
          <cell r="J2299">
            <v>15198.628822966059</v>
          </cell>
        </row>
        <row r="2300">
          <cell r="D2300">
            <v>37662</v>
          </cell>
          <cell r="I2300">
            <v>28123.650870114223</v>
          </cell>
          <cell r="J2300">
            <v>15096.607158524095</v>
          </cell>
        </row>
        <row r="2301">
          <cell r="D2301">
            <v>37663</v>
          </cell>
          <cell r="I2301">
            <v>28152.256103960834</v>
          </cell>
          <cell r="J2301">
            <v>15113.517610751544</v>
          </cell>
        </row>
        <row r="2302">
          <cell r="D2302">
            <v>37664</v>
          </cell>
          <cell r="I2302">
            <v>28233.437373619588</v>
          </cell>
          <cell r="J2302">
            <v>15131.155119643419</v>
          </cell>
        </row>
        <row r="2303">
          <cell r="D2303">
            <v>37665</v>
          </cell>
          <cell r="I2303">
            <v>28262.036779132617</v>
          </cell>
          <cell r="J2303">
            <v>15027.232907996482</v>
          </cell>
        </row>
        <row r="2304">
          <cell r="D2304">
            <v>37666</v>
          </cell>
          <cell r="I2304">
            <v>28211.77254698507</v>
          </cell>
          <cell r="J2304">
            <v>15009.747112031544</v>
          </cell>
        </row>
        <row r="2305">
          <cell r="D2305">
            <v>37670</v>
          </cell>
          <cell r="I2305">
            <v>28228.870401060023</v>
          </cell>
          <cell r="J2305">
            <v>15317.742993570817</v>
          </cell>
        </row>
        <row r="2306">
          <cell r="D2306">
            <v>37671</v>
          </cell>
          <cell r="I2306">
            <v>28316.609037923503</v>
          </cell>
          <cell r="J2306">
            <v>15335.618830768377</v>
          </cell>
        </row>
        <row r="2307">
          <cell r="D2307">
            <v>37672</v>
          </cell>
          <cell r="I2307">
            <v>28405.984373182539</v>
          </cell>
          <cell r="J2307">
            <v>15344.848820997518</v>
          </cell>
        </row>
        <row r="2308">
          <cell r="D2308">
            <v>37673</v>
          </cell>
          <cell r="I2308">
            <v>28313.011143262971</v>
          </cell>
          <cell r="J2308">
            <v>15203.774525526893</v>
          </cell>
        </row>
        <row r="2309">
          <cell r="D2309">
            <v>37676</v>
          </cell>
          <cell r="I2309">
            <v>28404.023031133122</v>
          </cell>
          <cell r="J2309">
            <v>15169.548913967323</v>
          </cell>
        </row>
        <row r="2310">
          <cell r="D2310">
            <v>37677</v>
          </cell>
          <cell r="I2310">
            <v>28435.894628672151</v>
          </cell>
          <cell r="J2310">
            <v>15100.697083879777</v>
          </cell>
        </row>
        <row r="2311">
          <cell r="D2311">
            <v>37678</v>
          </cell>
          <cell r="I2311">
            <v>28515.398058641564</v>
          </cell>
          <cell r="J2311">
            <v>15109.167027117252</v>
          </cell>
        </row>
        <row r="2312">
          <cell r="D2312">
            <v>37679</v>
          </cell>
          <cell r="I2312">
            <v>28542.336054953234</v>
          </cell>
          <cell r="J2312">
            <v>15041.860104722355</v>
          </cell>
        </row>
        <row r="2313">
          <cell r="D2313">
            <v>37680</v>
          </cell>
          <cell r="I2313">
            <v>28636.612230621045</v>
          </cell>
          <cell r="J2313">
            <v>15075.494768371973</v>
          </cell>
        </row>
        <row r="2314">
          <cell r="D2314">
            <v>37683</v>
          </cell>
          <cell r="I2314">
            <v>28694.749419599186</v>
          </cell>
          <cell r="J2314">
            <v>15223.559630603886</v>
          </cell>
        </row>
        <row r="2315">
          <cell r="D2315">
            <v>37684</v>
          </cell>
          <cell r="I2315">
            <v>28744.670925961229</v>
          </cell>
          <cell r="J2315">
            <v>15224.772987084802</v>
          </cell>
        </row>
        <row r="2316">
          <cell r="D2316">
            <v>37685</v>
          </cell>
          <cell r="I2316">
            <v>28796.231225366264</v>
          </cell>
          <cell r="J2316">
            <v>15121.603442184236</v>
          </cell>
        </row>
        <row r="2317">
          <cell r="D2317">
            <v>37686</v>
          </cell>
          <cell r="I2317">
            <v>28734.475133332238</v>
          </cell>
          <cell r="J2317">
            <v>15137.618708505473</v>
          </cell>
        </row>
        <row r="2318">
          <cell r="D2318">
            <v>37687</v>
          </cell>
          <cell r="I2318">
            <v>28825.4439400218</v>
          </cell>
          <cell r="J2318">
            <v>15053.577213959437</v>
          </cell>
        </row>
        <row r="2319">
          <cell r="D2319">
            <v>37690</v>
          </cell>
          <cell r="I2319">
            <v>28911.480137901333</v>
          </cell>
          <cell r="J2319">
            <v>14855.722938274648</v>
          </cell>
        </row>
        <row r="2320">
          <cell r="D2320">
            <v>37691</v>
          </cell>
          <cell r="I2320">
            <v>28902.271780222163</v>
          </cell>
          <cell r="J2320">
            <v>14781.407235051565</v>
          </cell>
        </row>
        <row r="2321">
          <cell r="D2321">
            <v>37692</v>
          </cell>
          <cell r="I2321">
            <v>28835.59444595929</v>
          </cell>
          <cell r="J2321">
            <v>14703.83665441873</v>
          </cell>
        </row>
        <row r="2322">
          <cell r="D2322">
            <v>37693</v>
          </cell>
          <cell r="I2322">
            <v>28520.990086201899</v>
          </cell>
          <cell r="J2322">
            <v>14743.295742994866</v>
          </cell>
        </row>
        <row r="2323">
          <cell r="D2323">
            <v>37694</v>
          </cell>
          <cell r="I2323">
            <v>28616.875988213415</v>
          </cell>
          <cell r="J2323">
            <v>14930.622311665804</v>
          </cell>
        </row>
        <row r="2324">
          <cell r="D2324">
            <v>37697</v>
          </cell>
          <cell r="I2324">
            <v>28399.168137635668</v>
          </cell>
          <cell r="J2324">
            <v>15250.185986517963</v>
          </cell>
        </row>
        <row r="2325">
          <cell r="D2325">
            <v>37698</v>
          </cell>
          <cell r="I2325">
            <v>28245.503990499543</v>
          </cell>
          <cell r="J2325">
            <v>15286.749054226675</v>
          </cell>
        </row>
        <row r="2326">
          <cell r="D2326">
            <v>37699</v>
          </cell>
          <cell r="I2326">
            <v>28111.550886854275</v>
          </cell>
          <cell r="J2326">
            <v>15337.03406376655</v>
          </cell>
        </row>
        <row r="2327">
          <cell r="D2327">
            <v>37700</v>
          </cell>
          <cell r="I2327">
            <v>28131.921770657027</v>
          </cell>
          <cell r="J2327">
            <v>15357.73368846925</v>
          </cell>
        </row>
        <row r="2328">
          <cell r="D2328">
            <v>37701</v>
          </cell>
          <cell r="I2328">
            <v>27878.145743999979</v>
          </cell>
          <cell r="J2328">
            <v>15339.811180682083</v>
          </cell>
        </row>
        <row r="2329">
          <cell r="D2329">
            <v>37704</v>
          </cell>
          <cell r="I2329">
            <v>28141.470010037203</v>
          </cell>
          <cell r="J2329">
            <v>15558.102790621328</v>
          </cell>
        </row>
        <row r="2330">
          <cell r="D2330">
            <v>37705</v>
          </cell>
          <cell r="I2330">
            <v>28148.705840881015</v>
          </cell>
          <cell r="J2330">
            <v>15375.391974013193</v>
          </cell>
        </row>
        <row r="2331">
          <cell r="D2331">
            <v>37706</v>
          </cell>
          <cell r="I2331">
            <v>28210.107987605068</v>
          </cell>
          <cell r="J2331">
            <v>15384.041116860386</v>
          </cell>
        </row>
        <row r="2332">
          <cell r="D2332">
            <v>37707</v>
          </cell>
          <cell r="I2332">
            <v>28258.374960887344</v>
          </cell>
          <cell r="J2332">
            <v>15388.827442476982</v>
          </cell>
        </row>
        <row r="2333">
          <cell r="D2333">
            <v>37708</v>
          </cell>
          <cell r="I2333">
            <v>28301.714651123155</v>
          </cell>
          <cell r="J2333">
            <v>15377.751791674769</v>
          </cell>
        </row>
        <row r="2334">
          <cell r="D2334">
            <v>37711</v>
          </cell>
          <cell r="I2334">
            <v>28486.198815831147</v>
          </cell>
          <cell r="J2334">
            <v>15380.792910056954</v>
          </cell>
        </row>
        <row r="2335">
          <cell r="D2335">
            <v>37712</v>
          </cell>
          <cell r="I2335">
            <v>28462.23865211878</v>
          </cell>
          <cell r="J2335">
            <v>15168.920780975328</v>
          </cell>
        </row>
        <row r="2336">
          <cell r="D2336">
            <v>37713</v>
          </cell>
          <cell r="I2336">
            <v>28293.860055206005</v>
          </cell>
          <cell r="J2336">
            <v>15264.43201249833</v>
          </cell>
        </row>
        <row r="2337">
          <cell r="D2337">
            <v>37714</v>
          </cell>
          <cell r="I2337">
            <v>28337.192403018729</v>
          </cell>
          <cell r="J2337">
            <v>15252.423825125445</v>
          </cell>
        </row>
        <row r="2338">
          <cell r="D2338">
            <v>37715</v>
          </cell>
          <cell r="I2338">
            <v>28295.188509705371</v>
          </cell>
          <cell r="J2338">
            <v>15433.817520265475</v>
          </cell>
        </row>
        <row r="2339">
          <cell r="D2339">
            <v>37718</v>
          </cell>
          <cell r="I2339">
            <v>28236.777818112507</v>
          </cell>
          <cell r="J2339">
            <v>15416.18970977286</v>
          </cell>
        </row>
        <row r="2340">
          <cell r="D2340">
            <v>37719</v>
          </cell>
          <cell r="I2340">
            <v>28329.334842131168</v>
          </cell>
          <cell r="J2340">
            <v>15585.094366173831</v>
          </cell>
        </row>
        <row r="2341">
          <cell r="D2341">
            <v>37720</v>
          </cell>
          <cell r="I2341">
            <v>28402.195210893809</v>
          </cell>
          <cell r="J2341">
            <v>15536.204625122431</v>
          </cell>
        </row>
        <row r="2342">
          <cell r="D2342">
            <v>37721</v>
          </cell>
          <cell r="I2342">
            <v>28332.301187000776</v>
          </cell>
          <cell r="J2342">
            <v>15460.923442310705</v>
          </cell>
        </row>
        <row r="2343">
          <cell r="D2343">
            <v>37722</v>
          </cell>
          <cell r="I2343">
            <v>28262.411961057973</v>
          </cell>
          <cell r="J2343">
            <v>15425.081312601522</v>
          </cell>
        </row>
        <row r="2344">
          <cell r="D2344">
            <v>37725</v>
          </cell>
          <cell r="I2344">
            <v>28213.856416814488</v>
          </cell>
          <cell r="J2344">
            <v>15423.028532067694</v>
          </cell>
        </row>
        <row r="2345">
          <cell r="D2345">
            <v>37726</v>
          </cell>
          <cell r="I2345">
            <v>28316.241845654695</v>
          </cell>
          <cell r="J2345">
            <v>15525.672439498192</v>
          </cell>
        </row>
        <row r="2346">
          <cell r="D2346">
            <v>37727</v>
          </cell>
          <cell r="I2346">
            <v>28339.872814283084</v>
          </cell>
          <cell r="J2346">
            <v>15643.888617180373</v>
          </cell>
        </row>
        <row r="2347">
          <cell r="D2347">
            <v>37728</v>
          </cell>
          <cell r="I2347">
            <v>28337.253900290452</v>
          </cell>
          <cell r="J2347">
            <v>15585.603193085184</v>
          </cell>
        </row>
        <row r="2348">
          <cell r="D2348">
            <v>37732</v>
          </cell>
          <cell r="I2348">
            <v>28291.983251830959</v>
          </cell>
          <cell r="J2348">
            <v>15668.732068260973</v>
          </cell>
        </row>
        <row r="2349">
          <cell r="D2349">
            <v>37733</v>
          </cell>
          <cell r="I2349">
            <v>28348.420513824392</v>
          </cell>
          <cell r="J2349">
            <v>15688.166635341346</v>
          </cell>
        </row>
        <row r="2350">
          <cell r="D2350">
            <v>37734</v>
          </cell>
          <cell r="I2350">
            <v>28358.924224533923</v>
          </cell>
          <cell r="J2350">
            <v>15821.14402901135</v>
          </cell>
        </row>
        <row r="2351">
          <cell r="D2351">
            <v>37735</v>
          </cell>
          <cell r="I2351">
            <v>28474.405552805172</v>
          </cell>
          <cell r="J2351">
            <v>15923.24824812017</v>
          </cell>
        </row>
        <row r="2352">
          <cell r="D2352">
            <v>37736</v>
          </cell>
          <cell r="I2352">
            <v>28479.983430789995</v>
          </cell>
          <cell r="J2352">
            <v>15929.201141354917</v>
          </cell>
        </row>
        <row r="2353">
          <cell r="D2353">
            <v>37739</v>
          </cell>
          <cell r="I2353">
            <v>28501.962630955746</v>
          </cell>
          <cell r="J2353">
            <v>15740.59688348798</v>
          </cell>
        </row>
        <row r="2354">
          <cell r="D2354">
            <v>37740</v>
          </cell>
          <cell r="I2354">
            <v>28474.736753967634</v>
          </cell>
          <cell r="J2354">
            <v>15866.695667771553</v>
          </cell>
        </row>
        <row r="2355">
          <cell r="D2355">
            <v>37741</v>
          </cell>
          <cell r="I2355">
            <v>28619.719114645879</v>
          </cell>
          <cell r="J2355">
            <v>15957.572113137599</v>
          </cell>
        </row>
        <row r="2356">
          <cell r="D2356">
            <v>37742</v>
          </cell>
          <cell r="I2356">
            <v>28640.051111850436</v>
          </cell>
          <cell r="J2356">
            <v>16011.92834510385</v>
          </cell>
        </row>
        <row r="2357">
          <cell r="D2357">
            <v>37743</v>
          </cell>
          <cell r="I2357">
            <v>28563.624742183329</v>
          </cell>
          <cell r="J2357">
            <v>16004.269984417022</v>
          </cell>
        </row>
        <row r="2358">
          <cell r="D2358">
            <v>37746</v>
          </cell>
          <cell r="I2358">
            <v>28638.073611769589</v>
          </cell>
          <cell r="J2358">
            <v>16107.41034738616</v>
          </cell>
        </row>
        <row r="2359">
          <cell r="D2359">
            <v>37747</v>
          </cell>
          <cell r="I2359">
            <v>28830.585413747907</v>
          </cell>
          <cell r="J2359">
            <v>16133.00751390183</v>
          </cell>
        </row>
        <row r="2360">
          <cell r="D2360">
            <v>37748</v>
          </cell>
          <cell r="I2360">
            <v>28934.535895477973</v>
          </cell>
          <cell r="J2360">
            <v>16314.962218072151</v>
          </cell>
        </row>
        <row r="2361">
          <cell r="D2361">
            <v>37749</v>
          </cell>
          <cell r="I2361">
            <v>28885.985024634061</v>
          </cell>
          <cell r="J2361">
            <v>16254.102964971742</v>
          </cell>
        </row>
        <row r="2362">
          <cell r="D2362">
            <v>37750</v>
          </cell>
          <cell r="I2362">
            <v>29007.962673996331</v>
          </cell>
          <cell r="J2362">
            <v>16152.02594080523</v>
          </cell>
        </row>
        <row r="2363">
          <cell r="D2363">
            <v>37753</v>
          </cell>
          <cell r="I2363">
            <v>29175.840937050452</v>
          </cell>
          <cell r="J2363">
            <v>16282.872446345427</v>
          </cell>
        </row>
        <row r="2364">
          <cell r="D2364">
            <v>37754</v>
          </cell>
          <cell r="I2364">
            <v>29161.717253987277</v>
          </cell>
          <cell r="J2364">
            <v>16350.750005205977</v>
          </cell>
        </row>
        <row r="2365">
          <cell r="D2365">
            <v>37755</v>
          </cell>
          <cell r="I2365">
            <v>29216.45334805108</v>
          </cell>
          <cell r="J2365">
            <v>16371.903649036904</v>
          </cell>
        </row>
        <row r="2366">
          <cell r="D2366">
            <v>37756</v>
          </cell>
          <cell r="I2366">
            <v>29266.267312792043</v>
          </cell>
          <cell r="J2366">
            <v>16349.448322327915</v>
          </cell>
        </row>
        <row r="2367">
          <cell r="D2367">
            <v>37757</v>
          </cell>
          <cell r="I2367">
            <v>29342.307936010933</v>
          </cell>
          <cell r="J2367">
            <v>16410.115208073272</v>
          </cell>
        </row>
        <row r="2368">
          <cell r="D2368">
            <v>37760</v>
          </cell>
          <cell r="I2368">
            <v>29039.658821820427</v>
          </cell>
          <cell r="J2368">
            <v>16472.143220787762</v>
          </cell>
        </row>
        <row r="2369">
          <cell r="D2369">
            <v>37761</v>
          </cell>
          <cell r="I2369">
            <v>29109.14484977087</v>
          </cell>
          <cell r="J2369">
            <v>16237.411720222175</v>
          </cell>
        </row>
        <row r="2370">
          <cell r="D2370">
            <v>37762</v>
          </cell>
          <cell r="I2370">
            <v>29091.747760975803</v>
          </cell>
          <cell r="J2370">
            <v>16253.382350252188</v>
          </cell>
        </row>
        <row r="2371">
          <cell r="D2371">
            <v>37763</v>
          </cell>
          <cell r="I2371">
            <v>29287.442170840081</v>
          </cell>
          <cell r="J2371">
            <v>16236.389690292488</v>
          </cell>
        </row>
        <row r="2372">
          <cell r="D2372">
            <v>37764</v>
          </cell>
          <cell r="I2372">
            <v>29348.716863933918</v>
          </cell>
          <cell r="J2372">
            <v>16347.414473384832</v>
          </cell>
        </row>
        <row r="2373">
          <cell r="D2373">
            <v>37768</v>
          </cell>
          <cell r="I2373">
            <v>29672.234291133675</v>
          </cell>
          <cell r="J2373">
            <v>16370.163622166972</v>
          </cell>
        </row>
        <row r="2374">
          <cell r="D2374">
            <v>37769</v>
          </cell>
          <cell r="I2374">
            <v>29743.325353727159</v>
          </cell>
          <cell r="J2374">
            <v>16475.689334030856</v>
          </cell>
        </row>
        <row r="2375">
          <cell r="D2375">
            <v>37770</v>
          </cell>
          <cell r="I2375">
            <v>29809.494684402143</v>
          </cell>
          <cell r="J2375">
            <v>16546.828141282131</v>
          </cell>
        </row>
        <row r="2376">
          <cell r="D2376">
            <v>37771</v>
          </cell>
          <cell r="I2376">
            <v>30013.324903595098</v>
          </cell>
          <cell r="J2376">
            <v>16597.590359374797</v>
          </cell>
        </row>
        <row r="2377">
          <cell r="D2377">
            <v>37774</v>
          </cell>
          <cell r="I2377">
            <v>30117.173123398385</v>
          </cell>
          <cell r="J2377">
            <v>16610.971808543203</v>
          </cell>
        </row>
        <row r="2378">
          <cell r="D2378">
            <v>37775</v>
          </cell>
          <cell r="I2378">
            <v>30160.379945324221</v>
          </cell>
          <cell r="J2378">
            <v>16649.814906838619</v>
          </cell>
        </row>
        <row r="2379">
          <cell r="D2379">
            <v>37776</v>
          </cell>
          <cell r="I2379">
            <v>30455.944440925388</v>
          </cell>
          <cell r="J2379">
            <v>16757.317562485056</v>
          </cell>
        </row>
        <row r="2380">
          <cell r="D2380">
            <v>37777</v>
          </cell>
          <cell r="I2380">
            <v>30523.716275624174</v>
          </cell>
          <cell r="J2380">
            <v>16856.750779359012</v>
          </cell>
        </row>
        <row r="2381">
          <cell r="D2381">
            <v>37778</v>
          </cell>
          <cell r="I2381">
            <v>30558.711533592006</v>
          </cell>
          <cell r="J2381">
            <v>16931.849395718353</v>
          </cell>
        </row>
        <row r="2382">
          <cell r="D2382">
            <v>37781</v>
          </cell>
          <cell r="I2382">
            <v>30434.766269596777</v>
          </cell>
          <cell r="J2382">
            <v>16965.805265620493</v>
          </cell>
        </row>
        <row r="2383">
          <cell r="D2383">
            <v>37782</v>
          </cell>
          <cell r="I2383">
            <v>30633.610107293887</v>
          </cell>
          <cell r="J2383">
            <v>16886.802302381046</v>
          </cell>
        </row>
        <row r="2384">
          <cell r="D2384">
            <v>37783</v>
          </cell>
          <cell r="I2384">
            <v>30845.547614589392</v>
          </cell>
          <cell r="J2384">
            <v>16942.403067633633</v>
          </cell>
        </row>
        <row r="2385">
          <cell r="D2385">
            <v>37784</v>
          </cell>
          <cell r="I2385">
            <v>30972.275384932178</v>
          </cell>
          <cell r="J2385">
            <v>17089.192274967929</v>
          </cell>
        </row>
        <row r="2386">
          <cell r="D2386">
            <v>37785</v>
          </cell>
          <cell r="I2386">
            <v>30838.502887588995</v>
          </cell>
          <cell r="J2386">
            <v>17110.048446027442</v>
          </cell>
        </row>
        <row r="2387">
          <cell r="D2387">
            <v>37788</v>
          </cell>
          <cell r="I2387">
            <v>31197.854217088196</v>
          </cell>
          <cell r="J2387">
            <v>17057.009303989787</v>
          </cell>
        </row>
        <row r="2388">
          <cell r="D2388">
            <v>37789</v>
          </cell>
          <cell r="I2388">
            <v>31303.260057580228</v>
          </cell>
          <cell r="J2388">
            <v>17181.857199775804</v>
          </cell>
        </row>
        <row r="2389">
          <cell r="D2389">
            <v>37790</v>
          </cell>
          <cell r="I2389">
            <v>31202.252673173527</v>
          </cell>
          <cell r="J2389">
            <v>17206.021581556113</v>
          </cell>
        </row>
        <row r="2390">
          <cell r="D2390">
            <v>37791</v>
          </cell>
          <cell r="I2390">
            <v>30965.291140022582</v>
          </cell>
          <cell r="J2390">
            <v>17203.957099864157</v>
          </cell>
        </row>
        <row r="2391">
          <cell r="D2391">
            <v>37792</v>
          </cell>
          <cell r="I2391">
            <v>30931.461529811593</v>
          </cell>
          <cell r="J2391">
            <v>17055.855706995037</v>
          </cell>
        </row>
        <row r="2392">
          <cell r="D2392">
            <v>37795</v>
          </cell>
          <cell r="I2392">
            <v>30612.62710757682</v>
          </cell>
          <cell r="J2392">
            <v>17067.017847017953</v>
          </cell>
        </row>
        <row r="2393">
          <cell r="D2393">
            <v>37796</v>
          </cell>
          <cell r="I2393">
            <v>30513.295356688872</v>
          </cell>
          <cell r="J2393">
            <v>16938.238196517825</v>
          </cell>
        </row>
        <row r="2394">
          <cell r="D2394">
            <v>37797</v>
          </cell>
          <cell r="I2394">
            <v>30497.501199097496</v>
          </cell>
          <cell r="J2394">
            <v>16876.615411309918</v>
          </cell>
        </row>
        <row r="2395">
          <cell r="D2395">
            <v>37798</v>
          </cell>
          <cell r="I2395">
            <v>30555.409162145846</v>
          </cell>
          <cell r="J2395">
            <v>16812.692623120744</v>
          </cell>
        </row>
        <row r="2396">
          <cell r="D2396">
            <v>37799</v>
          </cell>
          <cell r="I2396">
            <v>30441.349865441727</v>
          </cell>
          <cell r="J2396">
            <v>16827.126017443865</v>
          </cell>
        </row>
        <row r="2397">
          <cell r="D2397">
            <v>37802</v>
          </cell>
          <cell r="I2397">
            <v>30387.892888916249</v>
          </cell>
          <cell r="J2397">
            <v>16826.806979532641</v>
          </cell>
        </row>
        <row r="2398">
          <cell r="D2398">
            <v>37803</v>
          </cell>
          <cell r="I2398">
            <v>30522.76721000237</v>
          </cell>
          <cell r="J2398">
            <v>16795.080014671843</v>
          </cell>
        </row>
        <row r="2399">
          <cell r="D2399">
            <v>37804</v>
          </cell>
          <cell r="I2399">
            <v>30999.885454095438</v>
          </cell>
          <cell r="J2399">
            <v>16825.65384774566</v>
          </cell>
        </row>
        <row r="2400">
          <cell r="D2400">
            <v>37805</v>
          </cell>
          <cell r="I2400">
            <v>30941.502030429994</v>
          </cell>
          <cell r="J2400">
            <v>16947.099276985889</v>
          </cell>
        </row>
        <row r="2401">
          <cell r="D2401">
            <v>37809</v>
          </cell>
          <cell r="I2401">
            <v>31428.397804555061</v>
          </cell>
          <cell r="J2401">
            <v>16894.305930232866</v>
          </cell>
        </row>
        <row r="2402">
          <cell r="D2402">
            <v>37810</v>
          </cell>
          <cell r="I2402">
            <v>31404.389072812384</v>
          </cell>
          <cell r="J2402">
            <v>17047.383697919668</v>
          </cell>
        </row>
        <row r="2403">
          <cell r="D2403">
            <v>37811</v>
          </cell>
          <cell r="I2403">
            <v>31311.613226737903</v>
          </cell>
          <cell r="J2403">
            <v>17071.04243827911</v>
          </cell>
        </row>
        <row r="2404">
          <cell r="D2404">
            <v>37812</v>
          </cell>
          <cell r="I2404">
            <v>31020.731166922727</v>
          </cell>
          <cell r="J2404">
            <v>17040.469007334043</v>
          </cell>
        </row>
        <row r="2405">
          <cell r="D2405">
            <v>37813</v>
          </cell>
          <cell r="I2405">
            <v>31149.001943313244</v>
          </cell>
          <cell r="J2405">
            <v>16941.918005742897</v>
          </cell>
        </row>
        <row r="2406">
          <cell r="D2406">
            <v>37816</v>
          </cell>
          <cell r="I2406">
            <v>31470.451179143489</v>
          </cell>
          <cell r="J2406">
            <v>16950.814568159476</v>
          </cell>
        </row>
        <row r="2407">
          <cell r="D2407">
            <v>37817</v>
          </cell>
          <cell r="I2407">
            <v>31173.045099665007</v>
          </cell>
          <cell r="J2407">
            <v>16987.165304003443</v>
          </cell>
        </row>
        <row r="2408">
          <cell r="D2408">
            <v>37818</v>
          </cell>
          <cell r="I2408">
            <v>31065.559480215987</v>
          </cell>
          <cell r="J2408">
            <v>16915.53268264747</v>
          </cell>
        </row>
        <row r="2409">
          <cell r="D2409">
            <v>37819</v>
          </cell>
          <cell r="I2409">
            <v>30575.020662449337</v>
          </cell>
          <cell r="J2409">
            <v>16879.044844554472</v>
          </cell>
        </row>
        <row r="2410">
          <cell r="D2410">
            <v>37820</v>
          </cell>
          <cell r="I2410">
            <v>30773.673444092481</v>
          </cell>
          <cell r="J2410">
            <v>16744.145362194311</v>
          </cell>
        </row>
        <row r="2411">
          <cell r="D2411">
            <v>37823</v>
          </cell>
          <cell r="I2411">
            <v>30520.52880101437</v>
          </cell>
          <cell r="J2411">
            <v>16774.013025644057</v>
          </cell>
        </row>
        <row r="2412">
          <cell r="D2412">
            <v>37824</v>
          </cell>
          <cell r="I2412">
            <v>30725.717024754344</v>
          </cell>
          <cell r="J2412">
            <v>16683.938456544525</v>
          </cell>
        </row>
        <row r="2413">
          <cell r="D2413">
            <v>37825</v>
          </cell>
          <cell r="I2413">
            <v>30786.854063694718</v>
          </cell>
          <cell r="J2413">
            <v>16758.053347708814</v>
          </cell>
        </row>
        <row r="2414">
          <cell r="D2414">
            <v>37826</v>
          </cell>
          <cell r="I2414">
            <v>30921.639609902257</v>
          </cell>
          <cell r="J2414">
            <v>16809.841001998222</v>
          </cell>
        </row>
        <row r="2415">
          <cell r="D2415">
            <v>37827</v>
          </cell>
          <cell r="I2415">
            <v>31195.532933215003</v>
          </cell>
          <cell r="J2415">
            <v>16807.358590262113</v>
          </cell>
        </row>
        <row r="2416">
          <cell r="D2416">
            <v>37830</v>
          </cell>
          <cell r="I2416">
            <v>31261.55719059144</v>
          </cell>
          <cell r="J2416">
            <v>16866.849241529573</v>
          </cell>
        </row>
        <row r="2417">
          <cell r="D2417">
            <v>37831</v>
          </cell>
          <cell r="I2417">
            <v>31109.914460000582</v>
          </cell>
          <cell r="J2417">
            <v>16871.270655017961</v>
          </cell>
        </row>
        <row r="2418">
          <cell r="D2418">
            <v>37832</v>
          </cell>
          <cell r="I2418">
            <v>30933.734648848087</v>
          </cell>
          <cell r="J2418">
            <v>16813.639336701068</v>
          </cell>
        </row>
        <row r="2419">
          <cell r="D2419">
            <v>37833</v>
          </cell>
          <cell r="I2419">
            <v>30996.488084048615</v>
          </cell>
          <cell r="J2419">
            <v>16736.49998001576</v>
          </cell>
        </row>
        <row r="2420">
          <cell r="D2420">
            <v>37834</v>
          </cell>
          <cell r="I2420">
            <v>30854.688478483695</v>
          </cell>
          <cell r="J2420">
            <v>16743.298825981943</v>
          </cell>
        </row>
        <row r="2421">
          <cell r="D2421">
            <v>37837</v>
          </cell>
          <cell r="I2421">
            <v>30809.442275502664</v>
          </cell>
          <cell r="J2421">
            <v>16697.077027832958</v>
          </cell>
        </row>
        <row r="2422">
          <cell r="D2422">
            <v>37838</v>
          </cell>
          <cell r="I2422">
            <v>30600.571554260852</v>
          </cell>
          <cell r="J2422">
            <v>16677.7045462776</v>
          </cell>
        </row>
        <row r="2423">
          <cell r="D2423">
            <v>37839</v>
          </cell>
          <cell r="I2423">
            <v>30506.250611325981</v>
          </cell>
          <cell r="J2423">
            <v>16639.95018397507</v>
          </cell>
        </row>
        <row r="2424">
          <cell r="D2424">
            <v>37840</v>
          </cell>
          <cell r="I2424">
            <v>30694.992274310498</v>
          </cell>
          <cell r="J2424">
            <v>16603.237232630985</v>
          </cell>
        </row>
        <row r="2425">
          <cell r="D2425">
            <v>37841</v>
          </cell>
          <cell r="I2425">
            <v>30793.735056981735</v>
          </cell>
          <cell r="J2425">
            <v>16674.364890665554</v>
          </cell>
        </row>
        <row r="2426">
          <cell r="D2426">
            <v>37844</v>
          </cell>
          <cell r="I2426">
            <v>30933.37224887979</v>
          </cell>
          <cell r="J2426">
            <v>16677.912935703629</v>
          </cell>
        </row>
        <row r="2427">
          <cell r="D2427">
            <v>37845</v>
          </cell>
          <cell r="I2427">
            <v>31061.547827405611</v>
          </cell>
          <cell r="J2427">
            <v>16755.648688749203</v>
          </cell>
        </row>
        <row r="2428">
          <cell r="D2428">
            <v>37846</v>
          </cell>
          <cell r="I2428">
            <v>31210.981726630675</v>
          </cell>
          <cell r="J2428">
            <v>16747.88052325906</v>
          </cell>
        </row>
        <row r="2429">
          <cell r="D2429">
            <v>37847</v>
          </cell>
          <cell r="I2429">
            <v>31484.732284210288</v>
          </cell>
          <cell r="J2429">
            <v>16737.705167763645</v>
          </cell>
        </row>
        <row r="2430">
          <cell r="D2430">
            <v>37848</v>
          </cell>
          <cell r="I2430">
            <v>31424.755595394192</v>
          </cell>
          <cell r="J2430">
            <v>16828.113204100126</v>
          </cell>
        </row>
        <row r="2431">
          <cell r="D2431">
            <v>37851</v>
          </cell>
          <cell r="I2431">
            <v>31747.552927664976</v>
          </cell>
          <cell r="J2431">
            <v>16856.747191739778</v>
          </cell>
        </row>
        <row r="2432">
          <cell r="D2432">
            <v>37852</v>
          </cell>
          <cell r="I2432">
            <v>31779.171140484526</v>
          </cell>
          <cell r="J2432">
            <v>16946.30236819218</v>
          </cell>
        </row>
        <row r="2433">
          <cell r="D2433">
            <v>37853</v>
          </cell>
          <cell r="I2433">
            <v>31828.779355531969</v>
          </cell>
          <cell r="J2433">
            <v>16938.4197221664</v>
          </cell>
        </row>
        <row r="2434">
          <cell r="D2434">
            <v>37854</v>
          </cell>
          <cell r="I2434">
            <v>31997.782922749077</v>
          </cell>
          <cell r="J2434">
            <v>16930.071198156715</v>
          </cell>
        </row>
        <row r="2435">
          <cell r="D2435">
            <v>37855</v>
          </cell>
          <cell r="I2435">
            <v>31944.340829211666</v>
          </cell>
          <cell r="J2435">
            <v>16957.643857637489</v>
          </cell>
        </row>
        <row r="2436">
          <cell r="D2436">
            <v>37858</v>
          </cell>
          <cell r="I2436">
            <v>31817.305455397716</v>
          </cell>
          <cell r="J2436">
            <v>16868.17987767763</v>
          </cell>
        </row>
        <row r="2437">
          <cell r="D2437">
            <v>37859</v>
          </cell>
          <cell r="I2437">
            <v>31597.059278829631</v>
          </cell>
          <cell r="J2437">
            <v>16855.112443753511</v>
          </cell>
        </row>
        <row r="2438">
          <cell r="D2438">
            <v>37860</v>
          </cell>
          <cell r="I2438">
            <v>31762.776566602039</v>
          </cell>
          <cell r="J2438">
            <v>16837.817012384759</v>
          </cell>
        </row>
        <row r="2439">
          <cell r="D2439">
            <v>37861</v>
          </cell>
          <cell r="I2439">
            <v>31925.211769082052</v>
          </cell>
          <cell r="J2439">
            <v>16892.352128565632</v>
          </cell>
        </row>
        <row r="2440">
          <cell r="D2440">
            <v>37862</v>
          </cell>
          <cell r="I2440">
            <v>32036.942637969565</v>
          </cell>
          <cell r="J2440">
            <v>16946.630796992446</v>
          </cell>
        </row>
        <row r="2441">
          <cell r="D2441">
            <v>37866</v>
          </cell>
          <cell r="I2441">
            <v>32456.084368016098</v>
          </cell>
          <cell r="J2441">
            <v>17012.817672546127</v>
          </cell>
        </row>
        <row r="2442">
          <cell r="D2442">
            <v>37867</v>
          </cell>
          <cell r="I2442">
            <v>32723.128394391293</v>
          </cell>
          <cell r="J2442">
            <v>17064.388650403318</v>
          </cell>
        </row>
        <row r="2443">
          <cell r="D2443">
            <v>37868</v>
          </cell>
          <cell r="I2443">
            <v>32743.25488425494</v>
          </cell>
          <cell r="J2443">
            <v>17181.785975677845</v>
          </cell>
        </row>
        <row r="2444">
          <cell r="D2444">
            <v>37869</v>
          </cell>
          <cell r="I2444">
            <v>32818.971210565454</v>
          </cell>
          <cell r="J2444">
            <v>17264.958596153705</v>
          </cell>
        </row>
        <row r="2445">
          <cell r="D2445">
            <v>37872</v>
          </cell>
          <cell r="I2445">
            <v>33135.024465435745</v>
          </cell>
          <cell r="J2445">
            <v>17238.587607765472</v>
          </cell>
        </row>
        <row r="2446">
          <cell r="D2446">
            <v>37873</v>
          </cell>
          <cell r="I2446">
            <v>33016.165919972795</v>
          </cell>
          <cell r="J2446">
            <v>17331.038529114583</v>
          </cell>
        </row>
        <row r="2447">
          <cell r="D2447">
            <v>37874</v>
          </cell>
          <cell r="I2447">
            <v>32668.43399023532</v>
          </cell>
          <cell r="J2447">
            <v>17328.84468023837</v>
          </cell>
        </row>
        <row r="2448">
          <cell r="D2448">
            <v>37875</v>
          </cell>
          <cell r="I2448">
            <v>32680.38464175566</v>
          </cell>
          <cell r="J2448">
            <v>17192.507035656425</v>
          </cell>
        </row>
        <row r="2449">
          <cell r="D2449">
            <v>37876</v>
          </cell>
          <cell r="I2449">
            <v>32813.306289867083</v>
          </cell>
          <cell r="J2449">
            <v>17230.210532614554</v>
          </cell>
        </row>
        <row r="2450">
          <cell r="D2450">
            <v>37879</v>
          </cell>
          <cell r="I2450">
            <v>32705.918036346939</v>
          </cell>
          <cell r="J2450">
            <v>17268.449901613672</v>
          </cell>
        </row>
        <row r="2451">
          <cell r="D2451">
            <v>37880</v>
          </cell>
          <cell r="I2451">
            <v>33149.411539702167</v>
          </cell>
          <cell r="J2451">
            <v>17245.44048879679</v>
          </cell>
        </row>
        <row r="2452">
          <cell r="D2452">
            <v>37881</v>
          </cell>
          <cell r="I2452">
            <v>33200.573859503071</v>
          </cell>
          <cell r="J2452">
            <v>17276.967974143081</v>
          </cell>
        </row>
        <row r="2453">
          <cell r="D2453">
            <v>37882</v>
          </cell>
          <cell r="I2453">
            <v>33541.044424354688</v>
          </cell>
          <cell r="J2453">
            <v>17419.817904590182</v>
          </cell>
        </row>
        <row r="2454">
          <cell r="D2454">
            <v>37883</v>
          </cell>
          <cell r="I2454">
            <v>33423.838793718773</v>
          </cell>
          <cell r="J2454">
            <v>17537.485988671331</v>
          </cell>
        </row>
        <row r="2455">
          <cell r="D2455">
            <v>37886</v>
          </cell>
          <cell r="I2455">
            <v>33036.962334872369</v>
          </cell>
          <cell r="J2455">
            <v>17549.846779878728</v>
          </cell>
        </row>
        <row r="2456">
          <cell r="D2456">
            <v>37887</v>
          </cell>
          <cell r="I2456">
            <v>33111.002354229357</v>
          </cell>
          <cell r="J2456">
            <v>17502.024004673582</v>
          </cell>
        </row>
        <row r="2457">
          <cell r="D2457">
            <v>37888</v>
          </cell>
          <cell r="I2457">
            <v>32982.383511531312</v>
          </cell>
          <cell r="J2457">
            <v>17427.302687584914</v>
          </cell>
        </row>
        <row r="2458">
          <cell r="D2458">
            <v>37889</v>
          </cell>
          <cell r="I2458">
            <v>32752.450180769047</v>
          </cell>
          <cell r="J2458">
            <v>17455.91384061948</v>
          </cell>
        </row>
        <row r="2459">
          <cell r="D2459">
            <v>37890</v>
          </cell>
          <cell r="I2459">
            <v>32537.240458597455</v>
          </cell>
          <cell r="J2459">
            <v>17282.310325547423</v>
          </cell>
        </row>
        <row r="2460">
          <cell r="D2460">
            <v>37893</v>
          </cell>
          <cell r="I2460">
            <v>32629.262782480953</v>
          </cell>
          <cell r="J2460">
            <v>17205.105074941301</v>
          </cell>
        </row>
        <row r="2461">
          <cell r="D2461">
            <v>37894</v>
          </cell>
          <cell r="I2461">
            <v>32505.580471273839</v>
          </cell>
          <cell r="J2461">
            <v>17295.113300681998</v>
          </cell>
        </row>
        <row r="2462">
          <cell r="D2462">
            <v>37895</v>
          </cell>
          <cell r="I2462">
            <v>33238.133700017162</v>
          </cell>
          <cell r="J2462">
            <v>17215.942381668072</v>
          </cell>
        </row>
        <row r="2463">
          <cell r="D2463">
            <v>37896</v>
          </cell>
          <cell r="I2463">
            <v>33545.805742194658</v>
          </cell>
          <cell r="J2463">
            <v>17404.879523291031</v>
          </cell>
        </row>
        <row r="2464">
          <cell r="D2464">
            <v>37897</v>
          </cell>
          <cell r="I2464">
            <v>34026.65105646522</v>
          </cell>
          <cell r="J2464">
            <v>17409.747236612628</v>
          </cell>
        </row>
        <row r="2465">
          <cell r="D2465">
            <v>37900</v>
          </cell>
          <cell r="I2465">
            <v>34020.574763743069</v>
          </cell>
          <cell r="J2465">
            <v>17530.853624007555</v>
          </cell>
        </row>
        <row r="2466">
          <cell r="D2466">
            <v>37901</v>
          </cell>
          <cell r="I2466">
            <v>34078.216970188027</v>
          </cell>
          <cell r="J2466">
            <v>17561.429956587523</v>
          </cell>
        </row>
        <row r="2467">
          <cell r="D2467">
            <v>37902</v>
          </cell>
          <cell r="I2467">
            <v>34068.87175209212</v>
          </cell>
          <cell r="J2467">
            <v>17616.521729346332</v>
          </cell>
        </row>
        <row r="2468">
          <cell r="D2468">
            <v>37903</v>
          </cell>
          <cell r="I2468">
            <v>34523.493743563798</v>
          </cell>
          <cell r="J2468">
            <v>17554.932265630516</v>
          </cell>
        </row>
        <row r="2469">
          <cell r="D2469">
            <v>37904</v>
          </cell>
          <cell r="I2469">
            <v>34728.13918710468</v>
          </cell>
          <cell r="J2469">
            <v>17658.146060463307</v>
          </cell>
        </row>
        <row r="2470">
          <cell r="D2470">
            <v>37907</v>
          </cell>
          <cell r="I2470">
            <v>34960.541250955321</v>
          </cell>
          <cell r="J2470">
            <v>17658.090511501698</v>
          </cell>
        </row>
        <row r="2471">
          <cell r="D2471">
            <v>37908</v>
          </cell>
          <cell r="I2471">
            <v>34789.448461268592</v>
          </cell>
          <cell r="J2471">
            <v>17700.670781505607</v>
          </cell>
        </row>
        <row r="2472">
          <cell r="D2472">
            <v>37909</v>
          </cell>
          <cell r="I2472">
            <v>34912.390418999974</v>
          </cell>
          <cell r="J2472">
            <v>17727.383926265735</v>
          </cell>
        </row>
        <row r="2473">
          <cell r="D2473">
            <v>37910</v>
          </cell>
          <cell r="I2473">
            <v>35002.655769189463</v>
          </cell>
          <cell r="J2473">
            <v>17677.603659270695</v>
          </cell>
        </row>
        <row r="2474">
          <cell r="D2474">
            <v>37911</v>
          </cell>
          <cell r="I2474">
            <v>34849.545944890531</v>
          </cell>
          <cell r="J2474">
            <v>17727.789823986906</v>
          </cell>
        </row>
        <row r="2475">
          <cell r="D2475">
            <v>37914</v>
          </cell>
          <cell r="I2475">
            <v>34975.739561847899</v>
          </cell>
          <cell r="J2475">
            <v>17690.498784967982</v>
          </cell>
        </row>
        <row r="2476">
          <cell r="D2476">
            <v>37915</v>
          </cell>
          <cell r="I2476">
            <v>35069.259728677687</v>
          </cell>
          <cell r="J2476">
            <v>17715.518076700508</v>
          </cell>
        </row>
        <row r="2477">
          <cell r="D2477">
            <v>37916</v>
          </cell>
          <cell r="I2477">
            <v>34641.789199401399</v>
          </cell>
          <cell r="J2477">
            <v>17770.146281744506</v>
          </cell>
        </row>
        <row r="2478">
          <cell r="D2478">
            <v>37917</v>
          </cell>
          <cell r="I2478">
            <v>34111.461623374598</v>
          </cell>
          <cell r="J2478">
            <v>17760.446447438109</v>
          </cell>
        </row>
        <row r="2479">
          <cell r="D2479">
            <v>37918</v>
          </cell>
          <cell r="I2479">
            <v>34147.844460664543</v>
          </cell>
          <cell r="J2479">
            <v>17605.474882001428</v>
          </cell>
        </row>
        <row r="2480">
          <cell r="D2480">
            <v>37921</v>
          </cell>
          <cell r="I2480">
            <v>34389.983839973145</v>
          </cell>
          <cell r="J2480">
            <v>17563.827243186723</v>
          </cell>
        </row>
        <row r="2481">
          <cell r="D2481">
            <v>37922</v>
          </cell>
          <cell r="I2481">
            <v>34690.892816028027</v>
          </cell>
          <cell r="J2481">
            <v>17642.667683332249</v>
          </cell>
        </row>
        <row r="2482">
          <cell r="D2482">
            <v>37923</v>
          </cell>
          <cell r="I2482">
            <v>34910.136224158749</v>
          </cell>
          <cell r="J2482">
            <v>17730.867315308747</v>
          </cell>
        </row>
        <row r="2483">
          <cell r="D2483">
            <v>37924</v>
          </cell>
          <cell r="I2483">
            <v>34975.877465912177</v>
          </cell>
          <cell r="J2483">
            <v>17756.336865082954</v>
          </cell>
        </row>
        <row r="2484">
          <cell r="D2484">
            <v>37925</v>
          </cell>
          <cell r="I2484">
            <v>34679.135965038426</v>
          </cell>
          <cell r="J2484">
            <v>17741.865765275885</v>
          </cell>
        </row>
        <row r="2485">
          <cell r="D2485">
            <v>37928</v>
          </cell>
          <cell r="I2485">
            <v>35061.62971441682</v>
          </cell>
          <cell r="J2485">
            <v>17721.455334223276</v>
          </cell>
        </row>
        <row r="2486">
          <cell r="D2486">
            <v>37929</v>
          </cell>
          <cell r="I2486">
            <v>35137.154834139626</v>
          </cell>
          <cell r="J2486">
            <v>17785.202360609299</v>
          </cell>
        </row>
        <row r="2487">
          <cell r="D2487">
            <v>37930</v>
          </cell>
          <cell r="I2487">
            <v>35018.393436172948</v>
          </cell>
          <cell r="J2487">
            <v>17798.451548843426</v>
          </cell>
        </row>
        <row r="2488">
          <cell r="D2488">
            <v>37931</v>
          </cell>
          <cell r="I2488">
            <v>34775.565715914207</v>
          </cell>
          <cell r="J2488">
            <v>17754.31782393972</v>
          </cell>
        </row>
        <row r="2489">
          <cell r="D2489">
            <v>37932</v>
          </cell>
          <cell r="I2489">
            <v>35084.540583260343</v>
          </cell>
          <cell r="J2489">
            <v>17718.188913352944</v>
          </cell>
        </row>
        <row r="2490">
          <cell r="D2490">
            <v>37935</v>
          </cell>
          <cell r="I2490">
            <v>34859.684158180702</v>
          </cell>
          <cell r="J2490">
            <v>17781.180860220098</v>
          </cell>
        </row>
        <row r="2491">
          <cell r="D2491">
            <v>37936</v>
          </cell>
          <cell r="I2491">
            <v>34492.825354103144</v>
          </cell>
          <cell r="J2491">
            <v>17693.578720601832</v>
          </cell>
        </row>
        <row r="2492">
          <cell r="D2492">
            <v>37937</v>
          </cell>
          <cell r="I2492">
            <v>34956.849391282107</v>
          </cell>
          <cell r="J2492">
            <v>17723.469873101491</v>
          </cell>
        </row>
        <row r="2493">
          <cell r="D2493">
            <v>37938</v>
          </cell>
          <cell r="I2493">
            <v>35229.865124144686</v>
          </cell>
          <cell r="J2493">
            <v>17831.689816049195</v>
          </cell>
        </row>
        <row r="2494">
          <cell r="D2494">
            <v>37939</v>
          </cell>
          <cell r="I2494">
            <v>35207.429977739281</v>
          </cell>
          <cell r="J2494">
            <v>17898.088991928114</v>
          </cell>
        </row>
        <row r="2495">
          <cell r="D2495">
            <v>37942</v>
          </cell>
          <cell r="I2495">
            <v>34576.198815272939</v>
          </cell>
          <cell r="J2495">
            <v>17901.816220806151</v>
          </cell>
        </row>
        <row r="2496">
          <cell r="D2496">
            <v>37943</v>
          </cell>
          <cell r="I2496">
            <v>34710.470041264802</v>
          </cell>
          <cell r="J2496">
            <v>17744.557875327675</v>
          </cell>
        </row>
        <row r="2497">
          <cell r="D2497">
            <v>37944</v>
          </cell>
          <cell r="I2497">
            <v>34581.971691232335</v>
          </cell>
          <cell r="J2497">
            <v>17724.603048263656</v>
          </cell>
        </row>
        <row r="2498">
          <cell r="D2498">
            <v>37945</v>
          </cell>
          <cell r="I2498">
            <v>34314.762622973074</v>
          </cell>
          <cell r="J2498">
            <v>17731.217892729757</v>
          </cell>
        </row>
        <row r="2499">
          <cell r="D2499">
            <v>37946</v>
          </cell>
          <cell r="I2499">
            <v>34540.417343828674</v>
          </cell>
          <cell r="J2499">
            <v>17707.717267817738</v>
          </cell>
        </row>
        <row r="2500">
          <cell r="D2500">
            <v>37949</v>
          </cell>
          <cell r="I2500">
            <v>34790.534726370875</v>
          </cell>
          <cell r="J2500">
            <v>17680.166551950897</v>
          </cell>
        </row>
        <row r="2501">
          <cell r="D2501">
            <v>37950</v>
          </cell>
          <cell r="I2501">
            <v>34849.711194223826</v>
          </cell>
          <cell r="J2501">
            <v>17836.914856246894</v>
          </cell>
        </row>
        <row r="2502">
          <cell r="D2502">
            <v>37951</v>
          </cell>
          <cell r="I2502">
            <v>35181.389122786612</v>
          </cell>
          <cell r="J2502">
            <v>17843.235705172541</v>
          </cell>
        </row>
        <row r="2503">
          <cell r="D2503">
            <v>37953</v>
          </cell>
          <cell r="I2503">
            <v>35356.399657085953</v>
          </cell>
          <cell r="J2503">
            <v>17913.819007037986</v>
          </cell>
        </row>
        <row r="2504">
          <cell r="D2504">
            <v>37956</v>
          </cell>
          <cell r="I2504">
            <v>36016.000555365026</v>
          </cell>
          <cell r="J2504">
            <v>17894.18316269105</v>
          </cell>
        </row>
        <row r="2505">
          <cell r="D2505">
            <v>37957</v>
          </cell>
          <cell r="I2505">
            <v>36099.600492242222</v>
          </cell>
          <cell r="J2505">
            <v>18028.467175172402</v>
          </cell>
        </row>
        <row r="2506">
          <cell r="D2506">
            <v>37958</v>
          </cell>
          <cell r="I2506">
            <v>36214.194006460741</v>
          </cell>
          <cell r="J2506">
            <v>18034.502875390088</v>
          </cell>
        </row>
        <row r="2507">
          <cell r="D2507">
            <v>37959</v>
          </cell>
          <cell r="I2507">
            <v>36105.265383374361</v>
          </cell>
          <cell r="J2507">
            <v>18071.468166467082</v>
          </cell>
        </row>
        <row r="2508">
          <cell r="D2508">
            <v>37960</v>
          </cell>
          <cell r="I2508">
            <v>36061.601608622361</v>
          </cell>
          <cell r="J2508">
            <v>18130.812356135979</v>
          </cell>
        </row>
        <row r="2509">
          <cell r="D2509">
            <v>37963</v>
          </cell>
          <cell r="I2509">
            <v>36057.093869578952</v>
          </cell>
          <cell r="J2509">
            <v>18086.982829804143</v>
          </cell>
        </row>
        <row r="2510">
          <cell r="D2510">
            <v>37964</v>
          </cell>
          <cell r="I2510">
            <v>36036.273186185746</v>
          </cell>
          <cell r="J2510">
            <v>18070.658673408954</v>
          </cell>
        </row>
        <row r="2511">
          <cell r="D2511">
            <v>37965</v>
          </cell>
          <cell r="I2511">
            <v>35849.064876707911</v>
          </cell>
          <cell r="J2511">
            <v>18077.310505835158</v>
          </cell>
        </row>
        <row r="2512">
          <cell r="D2512">
            <v>37966</v>
          </cell>
          <cell r="I2512">
            <v>36046.834643395807</v>
          </cell>
          <cell r="J2512">
            <v>18028.323386547301</v>
          </cell>
        </row>
        <row r="2513">
          <cell r="D2513">
            <v>37967</v>
          </cell>
          <cell r="I2513">
            <v>36314.73029858651</v>
          </cell>
          <cell r="J2513">
            <v>18134.982746665999</v>
          </cell>
        </row>
        <row r="2514">
          <cell r="D2514">
            <v>37970</v>
          </cell>
          <cell r="I2514">
            <v>36417.866745495594</v>
          </cell>
          <cell r="J2514">
            <v>18184.49588978292</v>
          </cell>
        </row>
        <row r="2515">
          <cell r="D2515">
            <v>37971</v>
          </cell>
          <cell r="I2515">
            <v>36382.357616709895</v>
          </cell>
          <cell r="J2515">
            <v>18175.63067763907</v>
          </cell>
        </row>
        <row r="2516">
          <cell r="D2516">
            <v>37972</v>
          </cell>
          <cell r="I2516">
            <v>36252.253831877555</v>
          </cell>
          <cell r="J2516">
            <v>18225.201892878384</v>
          </cell>
        </row>
        <row r="2517">
          <cell r="D2517">
            <v>37973</v>
          </cell>
          <cell r="I2517">
            <v>36657.103183918975</v>
          </cell>
          <cell r="J2517">
            <v>18353.109255156403</v>
          </cell>
        </row>
        <row r="2518">
          <cell r="D2518">
            <v>37974</v>
          </cell>
          <cell r="I2518">
            <v>36677.038973161136</v>
          </cell>
          <cell r="J2518">
            <v>18356.688603157938</v>
          </cell>
        </row>
        <row r="2519">
          <cell r="D2519">
            <v>37977</v>
          </cell>
          <cell r="I2519">
            <v>36935.072395087642</v>
          </cell>
          <cell r="J2519">
            <v>18359.661060027327</v>
          </cell>
        </row>
        <row r="2520">
          <cell r="D2520">
            <v>37978</v>
          </cell>
          <cell r="I2520">
            <v>37062.627257856337</v>
          </cell>
          <cell r="J2520">
            <v>18361.573040304596</v>
          </cell>
        </row>
        <row r="2521">
          <cell r="D2521">
            <v>37979</v>
          </cell>
          <cell r="I2521">
            <v>37195.06539495301</v>
          </cell>
          <cell r="J2521">
            <v>18405.419629511227</v>
          </cell>
        </row>
        <row r="2522">
          <cell r="D2522">
            <v>37981</v>
          </cell>
          <cell r="I2522">
            <v>37244.331346555082</v>
          </cell>
          <cell r="J2522">
            <v>18453.020200985069</v>
          </cell>
        </row>
        <row r="2523">
          <cell r="D2523">
            <v>37984</v>
          </cell>
          <cell r="I2523">
            <v>37546.335475209977</v>
          </cell>
          <cell r="J2523">
            <v>18443.771271280304</v>
          </cell>
        </row>
        <row r="2524">
          <cell r="D2524">
            <v>37985</v>
          </cell>
          <cell r="I2524">
            <v>37882.560031883964</v>
          </cell>
          <cell r="J2524">
            <v>18549.72983137647</v>
          </cell>
        </row>
        <row r="2525">
          <cell r="D2525">
            <v>37986</v>
          </cell>
          <cell r="I2525">
            <v>38160.064171157799</v>
          </cell>
          <cell r="J2525">
            <v>18605.435828203452</v>
          </cell>
        </row>
        <row r="2526">
          <cell r="D2526">
            <v>37988</v>
          </cell>
          <cell r="I2526">
            <v>38744.068809905039</v>
          </cell>
          <cell r="J2526">
            <v>18558.855812187216</v>
          </cell>
        </row>
        <row r="2527">
          <cell r="D2527">
            <v>37991</v>
          </cell>
          <cell r="I2527">
            <v>39486.179095243664</v>
          </cell>
          <cell r="J2527">
            <v>18777.970847763034</v>
          </cell>
        </row>
        <row r="2528">
          <cell r="D2528">
            <v>37992</v>
          </cell>
          <cell r="I2528">
            <v>39401.669922633802</v>
          </cell>
          <cell r="J2528">
            <v>18811.948101452806</v>
          </cell>
        </row>
        <row r="2529">
          <cell r="D2529">
            <v>37993</v>
          </cell>
          <cell r="I2529">
            <v>39183.485509227066</v>
          </cell>
          <cell r="J2529">
            <v>18850.353399812906</v>
          </cell>
        </row>
        <row r="2530">
          <cell r="D2530">
            <v>37994</v>
          </cell>
          <cell r="I2530">
            <v>39514.693531686818</v>
          </cell>
          <cell r="J2530">
            <v>18813.799021239138</v>
          </cell>
        </row>
        <row r="2531">
          <cell r="D2531">
            <v>37995</v>
          </cell>
          <cell r="I2531">
            <v>39653.521728477055</v>
          </cell>
          <cell r="J2531">
            <v>18985.892172266642</v>
          </cell>
        </row>
        <row r="2532">
          <cell r="D2532">
            <v>37998</v>
          </cell>
          <cell r="I2532">
            <v>39565.758071579025</v>
          </cell>
          <cell r="J2532">
            <v>18918.375346549252</v>
          </cell>
        </row>
        <row r="2533">
          <cell r="D2533">
            <v>37999</v>
          </cell>
          <cell r="I2533">
            <v>39479.630465445473</v>
          </cell>
          <cell r="J2533">
            <v>18937.097830347462</v>
          </cell>
        </row>
        <row r="2534">
          <cell r="D2534">
            <v>38000</v>
          </cell>
          <cell r="I2534">
            <v>39522.276809880968</v>
          </cell>
          <cell r="J2534">
            <v>18909.479462232131</v>
          </cell>
        </row>
        <row r="2535">
          <cell r="D2535">
            <v>38001</v>
          </cell>
          <cell r="I2535">
            <v>39080.834210326582</v>
          </cell>
          <cell r="J2535">
            <v>18965.295610797039</v>
          </cell>
        </row>
        <row r="2536">
          <cell r="D2536">
            <v>38002</v>
          </cell>
          <cell r="I2536">
            <v>39014.290505754871</v>
          </cell>
          <cell r="J2536">
            <v>18938.991407320776</v>
          </cell>
        </row>
        <row r="2537">
          <cell r="D2537">
            <v>38006</v>
          </cell>
          <cell r="I2537">
            <v>39669.75530885288</v>
          </cell>
          <cell r="J2537">
            <v>18975.406941087593</v>
          </cell>
        </row>
        <row r="2538">
          <cell r="D2538">
            <v>38007</v>
          </cell>
          <cell r="I2538">
            <v>39844.398804625926</v>
          </cell>
          <cell r="J2538">
            <v>19040.680400898407</v>
          </cell>
        </row>
        <row r="2539">
          <cell r="D2539">
            <v>38008</v>
          </cell>
          <cell r="I2539">
            <v>40004.362971487739</v>
          </cell>
          <cell r="J2539">
            <v>19124.694558574338</v>
          </cell>
        </row>
        <row r="2540">
          <cell r="D2540">
            <v>38009</v>
          </cell>
          <cell r="I2540">
            <v>39905.203565633339</v>
          </cell>
          <cell r="J2540">
            <v>19104.050340905451</v>
          </cell>
        </row>
        <row r="2541">
          <cell r="D2541">
            <v>38012</v>
          </cell>
          <cell r="I2541">
            <v>39840.27218870369</v>
          </cell>
          <cell r="J2541">
            <v>19035.9276412051</v>
          </cell>
        </row>
        <row r="2542">
          <cell r="D2542">
            <v>38013</v>
          </cell>
          <cell r="I2542">
            <v>39812.824340615458</v>
          </cell>
          <cell r="J2542">
            <v>19075.899333548885</v>
          </cell>
        </row>
        <row r="2543">
          <cell r="D2543">
            <v>38014</v>
          </cell>
          <cell r="I2543">
            <v>39562.141041504372</v>
          </cell>
          <cell r="J2543">
            <v>19050.70688990764</v>
          </cell>
        </row>
        <row r="2544">
          <cell r="D2544">
            <v>38015</v>
          </cell>
          <cell r="I2544">
            <v>38869.904208911787</v>
          </cell>
          <cell r="J2544">
            <v>18882.361870568282</v>
          </cell>
        </row>
        <row r="2545">
          <cell r="D2545">
            <v>38016</v>
          </cell>
          <cell r="I2545">
            <v>38827.828384870481</v>
          </cell>
          <cell r="J2545">
            <v>18878.885428102298</v>
          </cell>
        </row>
        <row r="2546">
          <cell r="D2546">
            <v>38019</v>
          </cell>
          <cell r="I2546">
            <v>38883.513371070236</v>
          </cell>
          <cell r="J2546">
            <v>18868.066493139977</v>
          </cell>
        </row>
        <row r="2547">
          <cell r="D2547">
            <v>38020</v>
          </cell>
          <cell r="I2547">
            <v>38934.30673997126</v>
          </cell>
          <cell r="J2547">
            <v>18912.3500859093</v>
          </cell>
        </row>
        <row r="2548">
          <cell r="D2548">
            <v>38021</v>
          </cell>
          <cell r="I2548">
            <v>38603.866840764218</v>
          </cell>
          <cell r="J2548">
            <v>18931.356535683859</v>
          </cell>
        </row>
        <row r="2549">
          <cell r="D2549">
            <v>38022</v>
          </cell>
          <cell r="I2549">
            <v>38706.798414594654</v>
          </cell>
          <cell r="J2549">
            <v>18819.743493424772</v>
          </cell>
        </row>
        <row r="2550">
          <cell r="D2550">
            <v>38023</v>
          </cell>
          <cell r="I2550">
            <v>39274.008937023456</v>
          </cell>
          <cell r="J2550">
            <v>18858.168354165813</v>
          </cell>
        </row>
        <row r="2551">
          <cell r="D2551">
            <v>38026</v>
          </cell>
          <cell r="I2551">
            <v>39653.843396260127</v>
          </cell>
          <cell r="J2551">
            <v>18995.864925836078</v>
          </cell>
        </row>
        <row r="2552">
          <cell r="D2552">
            <v>38027</v>
          </cell>
          <cell r="I2552">
            <v>39696.456392293163</v>
          </cell>
          <cell r="J2552">
            <v>19025.749660045494</v>
          </cell>
        </row>
        <row r="2553">
          <cell r="D2553">
            <v>38028</v>
          </cell>
          <cell r="I2553">
            <v>40170.726677151375</v>
          </cell>
          <cell r="J2553">
            <v>19092.876460300013</v>
          </cell>
        </row>
        <row r="2554">
          <cell r="D2554">
            <v>38029</v>
          </cell>
          <cell r="I2554">
            <v>40188.886044248226</v>
          </cell>
          <cell r="J2554">
            <v>19182.479963166283</v>
          </cell>
        </row>
        <row r="2555">
          <cell r="D2555">
            <v>38030</v>
          </cell>
          <cell r="I2555">
            <v>40164.695441814692</v>
          </cell>
          <cell r="J2555">
            <v>19216.737713486324</v>
          </cell>
        </row>
        <row r="2556">
          <cell r="D2556">
            <v>38034</v>
          </cell>
          <cell r="I2556">
            <v>40712.193733117878</v>
          </cell>
          <cell r="J2556">
            <v>19161.813510143002</v>
          </cell>
        </row>
        <row r="2557">
          <cell r="D2557">
            <v>38035</v>
          </cell>
          <cell r="I2557">
            <v>40358.99262377368</v>
          </cell>
          <cell r="J2557">
            <v>19284.225696322021</v>
          </cell>
        </row>
        <row r="2558">
          <cell r="D2558">
            <v>38036</v>
          </cell>
          <cell r="I2558">
            <v>40424.372962986745</v>
          </cell>
          <cell r="J2558">
            <v>19280.740848576679</v>
          </cell>
        </row>
        <row r="2559">
          <cell r="D2559">
            <v>38037</v>
          </cell>
          <cell r="I2559">
            <v>39888.806288332395</v>
          </cell>
          <cell r="J2559">
            <v>19206.767727508872</v>
          </cell>
        </row>
        <row r="2560">
          <cell r="D2560">
            <v>38040</v>
          </cell>
          <cell r="I2560">
            <v>39877.65809461008</v>
          </cell>
          <cell r="J2560">
            <v>19100.814024497213</v>
          </cell>
        </row>
        <row r="2561">
          <cell r="D2561">
            <v>38041</v>
          </cell>
          <cell r="I2561">
            <v>39693.894167857223</v>
          </cell>
          <cell r="J2561">
            <v>19112.374760844785</v>
          </cell>
        </row>
        <row r="2562">
          <cell r="D2562">
            <v>38042</v>
          </cell>
          <cell r="I2562">
            <v>39672.982975653395</v>
          </cell>
          <cell r="J2562">
            <v>19100.181065960227</v>
          </cell>
        </row>
        <row r="2563">
          <cell r="D2563">
            <v>38043</v>
          </cell>
          <cell r="I2563">
            <v>39590.196093117062</v>
          </cell>
          <cell r="J2563">
            <v>19074.742267208057</v>
          </cell>
        </row>
        <row r="2564">
          <cell r="D2564">
            <v>38044</v>
          </cell>
          <cell r="I2564">
            <v>39916.115190460332</v>
          </cell>
          <cell r="J2564">
            <v>19095.441529206393</v>
          </cell>
        </row>
        <row r="2565">
          <cell r="D2565">
            <v>38047</v>
          </cell>
          <cell r="I2565">
            <v>40623.018190918803</v>
          </cell>
          <cell r="J2565">
            <v>19139.652273592994</v>
          </cell>
        </row>
        <row r="2566">
          <cell r="D2566">
            <v>38048</v>
          </cell>
          <cell r="I2566">
            <v>40352.966511079438</v>
          </cell>
          <cell r="J2566">
            <v>19135.492598611425</v>
          </cell>
        </row>
        <row r="2567">
          <cell r="D2567">
            <v>38049</v>
          </cell>
          <cell r="I2567">
            <v>39921.749561817152</v>
          </cell>
          <cell r="J2567">
            <v>19127.312653281537</v>
          </cell>
        </row>
        <row r="2568">
          <cell r="D2568">
            <v>38050</v>
          </cell>
          <cell r="I2568">
            <v>40174.349245430007</v>
          </cell>
          <cell r="J2568">
            <v>19126.659682925594</v>
          </cell>
        </row>
        <row r="2569">
          <cell r="D2569">
            <v>38051</v>
          </cell>
          <cell r="I2569">
            <v>40583.220247259313</v>
          </cell>
          <cell r="J2569">
            <v>19214.146971418977</v>
          </cell>
        </row>
        <row r="2570">
          <cell r="D2570">
            <v>38054</v>
          </cell>
          <cell r="I2570">
            <v>40397.860561957881</v>
          </cell>
          <cell r="J2570">
            <v>19278.701093860389</v>
          </cell>
        </row>
        <row r="2571">
          <cell r="D2571">
            <v>38055</v>
          </cell>
          <cell r="I2571">
            <v>40249.955257756694</v>
          </cell>
          <cell r="J2571">
            <v>19289.804207690744</v>
          </cell>
        </row>
        <row r="2572">
          <cell r="D2572">
            <v>38056</v>
          </cell>
          <cell r="I2572">
            <v>39509.52662043857</v>
          </cell>
          <cell r="J2572">
            <v>19181.034152613378</v>
          </cell>
        </row>
        <row r="2573">
          <cell r="D2573">
            <v>38057</v>
          </cell>
          <cell r="I2573">
            <v>38655.204791693803</v>
          </cell>
          <cell r="J2573">
            <v>19058.985206968544</v>
          </cell>
        </row>
        <row r="2574">
          <cell r="D2574">
            <v>38058</v>
          </cell>
          <cell r="I2574">
            <v>38795.482310596577</v>
          </cell>
          <cell r="J2574">
            <v>18864.415613530251</v>
          </cell>
        </row>
        <row r="2575">
          <cell r="D2575">
            <v>38061</v>
          </cell>
          <cell r="I2575">
            <v>38263.522962337265</v>
          </cell>
          <cell r="J2575">
            <v>18906.152690509829</v>
          </cell>
        </row>
        <row r="2576">
          <cell r="D2576">
            <v>38062</v>
          </cell>
          <cell r="I2576">
            <v>38773.272026974497</v>
          </cell>
          <cell r="J2576">
            <v>18800.344360983639</v>
          </cell>
        </row>
        <row r="2577">
          <cell r="D2577">
            <v>38063</v>
          </cell>
          <cell r="I2577">
            <v>39219.511388701038</v>
          </cell>
          <cell r="J2577">
            <v>18866.710743657259</v>
          </cell>
        </row>
        <row r="2578">
          <cell r="D2578">
            <v>38064</v>
          </cell>
          <cell r="I2578">
            <v>39351.612437527248</v>
          </cell>
          <cell r="J2578">
            <v>18997.952573297971</v>
          </cell>
        </row>
        <row r="2579">
          <cell r="D2579">
            <v>38065</v>
          </cell>
          <cell r="I2579">
            <v>39210.293627207793</v>
          </cell>
          <cell r="J2579">
            <v>18992.102814260219</v>
          </cell>
        </row>
        <row r="2580">
          <cell r="D2580">
            <v>38068</v>
          </cell>
          <cell r="I2580">
            <v>38533.57379525646</v>
          </cell>
          <cell r="J2580">
            <v>18919.649944873287</v>
          </cell>
        </row>
        <row r="2581">
          <cell r="D2581">
            <v>38069</v>
          </cell>
          <cell r="I2581">
            <v>38678.703271072802</v>
          </cell>
          <cell r="J2581">
            <v>18781.008906812771</v>
          </cell>
        </row>
        <row r="2582">
          <cell r="D2582">
            <v>38070</v>
          </cell>
          <cell r="I2582">
            <v>38635.058780736064</v>
          </cell>
          <cell r="J2582">
            <v>18790.797233098743</v>
          </cell>
        </row>
        <row r="2583">
          <cell r="D2583">
            <v>38071</v>
          </cell>
          <cell r="I2583">
            <v>39082.83737281771</v>
          </cell>
          <cell r="J2583">
            <v>18770.066037346751</v>
          </cell>
        </row>
        <row r="2584">
          <cell r="D2584">
            <v>38072</v>
          </cell>
          <cell r="I2584">
            <v>39005.011405233825</v>
          </cell>
          <cell r="J2584">
            <v>18712.433134169492</v>
          </cell>
        </row>
        <row r="2585">
          <cell r="D2585">
            <v>38075</v>
          </cell>
          <cell r="I2585">
            <v>39555.254110606642</v>
          </cell>
          <cell r="J2585">
            <v>18851.981374689447</v>
          </cell>
        </row>
        <row r="2586">
          <cell r="D2586">
            <v>38076</v>
          </cell>
          <cell r="I2586">
            <v>39630.359942896401</v>
          </cell>
          <cell r="J2586">
            <v>18823.300897812373</v>
          </cell>
        </row>
        <row r="2587">
          <cell r="D2587">
            <v>38077</v>
          </cell>
          <cell r="I2587">
            <v>40001.573754810073</v>
          </cell>
          <cell r="J2587">
            <v>18997.608879374977</v>
          </cell>
        </row>
        <row r="2588">
          <cell r="D2588">
            <v>38078</v>
          </cell>
          <cell r="I2588">
            <v>40413.435507836883</v>
          </cell>
          <cell r="J2588">
            <v>19037.005369909068</v>
          </cell>
        </row>
        <row r="2589">
          <cell r="D2589">
            <v>38079</v>
          </cell>
          <cell r="I2589">
            <v>40589.370682246386</v>
          </cell>
          <cell r="J2589">
            <v>19001.885487089072</v>
          </cell>
        </row>
        <row r="2590">
          <cell r="D2590">
            <v>38082</v>
          </cell>
          <cell r="I2590">
            <v>40579.835240122964</v>
          </cell>
          <cell r="J2590">
            <v>19055.404802393437</v>
          </cell>
        </row>
        <row r="2591">
          <cell r="D2591">
            <v>38083</v>
          </cell>
          <cell r="I2591">
            <v>40597.955537324837</v>
          </cell>
          <cell r="J2591">
            <v>19177.624290052554</v>
          </cell>
        </row>
        <row r="2592">
          <cell r="D2592">
            <v>38084</v>
          </cell>
          <cell r="I2592">
            <v>40725.064518932384</v>
          </cell>
          <cell r="J2592">
            <v>19125.812799778629</v>
          </cell>
        </row>
        <row r="2593">
          <cell r="D2593">
            <v>38085</v>
          </cell>
          <cell r="I2593">
            <v>40700.885291900915</v>
          </cell>
          <cell r="J2593">
            <v>19138.845674284898</v>
          </cell>
        </row>
        <row r="2594">
          <cell r="D2594">
            <v>38089</v>
          </cell>
          <cell r="I2594">
            <v>40816.595630300864</v>
          </cell>
          <cell r="J2594">
            <v>19112.044542177347</v>
          </cell>
        </row>
        <row r="2595">
          <cell r="D2595">
            <v>38090</v>
          </cell>
          <cell r="I2595">
            <v>40452.466280876622</v>
          </cell>
          <cell r="J2595">
            <v>19081.489506651364</v>
          </cell>
        </row>
        <row r="2596">
          <cell r="D2596">
            <v>38091</v>
          </cell>
          <cell r="I2596">
            <v>39888.303701718105</v>
          </cell>
          <cell r="J2596">
            <v>19100.715108709657</v>
          </cell>
        </row>
        <row r="2597">
          <cell r="D2597">
            <v>38092</v>
          </cell>
          <cell r="I2597">
            <v>39678.743002101139</v>
          </cell>
          <cell r="J2597">
            <v>18972.247699356398</v>
          </cell>
        </row>
        <row r="2598">
          <cell r="D2598">
            <v>38093</v>
          </cell>
          <cell r="I2598">
            <v>40028.670779316315</v>
          </cell>
          <cell r="J2598">
            <v>18904.413357509129</v>
          </cell>
        </row>
        <row r="2599">
          <cell r="D2599">
            <v>38096</v>
          </cell>
          <cell r="I2599">
            <v>39989.883424202038</v>
          </cell>
          <cell r="J2599">
            <v>18876.509698758047</v>
          </cell>
        </row>
        <row r="2600">
          <cell r="D2600">
            <v>38097</v>
          </cell>
          <cell r="I2600">
            <v>39983.624022780743</v>
          </cell>
          <cell r="J2600">
            <v>18937.937475176954</v>
          </cell>
        </row>
        <row r="2601">
          <cell r="D2601">
            <v>38098</v>
          </cell>
          <cell r="I2601">
            <v>39564.30767879769</v>
          </cell>
          <cell r="J2601">
            <v>18923.219610245331</v>
          </cell>
        </row>
        <row r="2602">
          <cell r="D2602">
            <v>38099</v>
          </cell>
          <cell r="I2602">
            <v>39719.052476649114</v>
          </cell>
          <cell r="J2602">
            <v>18863.306692251124</v>
          </cell>
        </row>
        <row r="2603">
          <cell r="D2603">
            <v>38100</v>
          </cell>
          <cell r="I2603">
            <v>39808.742672049964</v>
          </cell>
          <cell r="J2603">
            <v>18820.545787589803</v>
          </cell>
        </row>
        <row r="2604">
          <cell r="D2604">
            <v>38103</v>
          </cell>
          <cell r="I2604">
            <v>39791.107909778068</v>
          </cell>
          <cell r="J2604">
            <v>18921.355467519523</v>
          </cell>
        </row>
        <row r="2605">
          <cell r="D2605">
            <v>38104</v>
          </cell>
          <cell r="I2605">
            <v>39688.923091573219</v>
          </cell>
          <cell r="J2605">
            <v>18961.416416675998</v>
          </cell>
        </row>
        <row r="2606">
          <cell r="D2606">
            <v>38105</v>
          </cell>
          <cell r="I2606">
            <v>38807.925373936916</v>
          </cell>
          <cell r="J2606">
            <v>18926.31996771177</v>
          </cell>
        </row>
        <row r="2607">
          <cell r="D2607">
            <v>38106</v>
          </cell>
          <cell r="I2607">
            <v>38356.219187951538</v>
          </cell>
          <cell r="J2607">
            <v>18908.874605398378</v>
          </cell>
        </row>
        <row r="2608">
          <cell r="D2608">
            <v>38107</v>
          </cell>
          <cell r="I2608">
            <v>37977.705986688932</v>
          </cell>
          <cell r="J2608">
            <v>18738.165802304087</v>
          </cell>
        </row>
        <row r="2609">
          <cell r="D2609">
            <v>38110</v>
          </cell>
          <cell r="I2609">
            <v>38098.32669873321</v>
          </cell>
          <cell r="J2609">
            <v>18669.065559152605</v>
          </cell>
        </row>
        <row r="2610">
          <cell r="D2610">
            <v>38111</v>
          </cell>
          <cell r="I2610">
            <v>38670.884210310775</v>
          </cell>
          <cell r="J2610">
            <v>18605.126275799812</v>
          </cell>
        </row>
        <row r="2611">
          <cell r="D2611">
            <v>38112</v>
          </cell>
          <cell r="I2611">
            <v>38960.539907213177</v>
          </cell>
          <cell r="J2611">
            <v>18660.173317648867</v>
          </cell>
        </row>
        <row r="2612">
          <cell r="D2612">
            <v>38113</v>
          </cell>
          <cell r="I2612">
            <v>38263.441885628934</v>
          </cell>
          <cell r="J2612">
            <v>18717.738552807885</v>
          </cell>
        </row>
        <row r="2613">
          <cell r="D2613">
            <v>38114</v>
          </cell>
          <cell r="I2613">
            <v>37556.639184062602</v>
          </cell>
          <cell r="J2613">
            <v>18704.470653759581</v>
          </cell>
        </row>
        <row r="2614">
          <cell r="D2614">
            <v>38117</v>
          </cell>
          <cell r="I2614">
            <v>36074.533310900006</v>
          </cell>
          <cell r="J2614">
            <v>18562.183947993333</v>
          </cell>
        </row>
        <row r="2615">
          <cell r="D2615">
            <v>38118</v>
          </cell>
          <cell r="I2615">
            <v>36494.271215156768</v>
          </cell>
          <cell r="J2615">
            <v>18404.488425484858</v>
          </cell>
        </row>
        <row r="2616">
          <cell r="D2616">
            <v>38119</v>
          </cell>
          <cell r="I2616">
            <v>36665.299751947976</v>
          </cell>
          <cell r="J2616">
            <v>18142.042463802511</v>
          </cell>
        </row>
        <row r="2617">
          <cell r="D2617">
            <v>38120</v>
          </cell>
          <cell r="I2617">
            <v>36493.376695130937</v>
          </cell>
          <cell r="J2617">
            <v>18215.560138579276</v>
          </cell>
        </row>
        <row r="2618">
          <cell r="D2618">
            <v>38121</v>
          </cell>
          <cell r="I2618">
            <v>36142.687928399922</v>
          </cell>
          <cell r="J2618">
            <v>18254.955785431477</v>
          </cell>
        </row>
        <row r="2619">
          <cell r="D2619">
            <v>38124</v>
          </cell>
          <cell r="I2619">
            <v>35501.113734595623</v>
          </cell>
          <cell r="J2619">
            <v>18261.454753738628</v>
          </cell>
        </row>
        <row r="2620">
          <cell r="D2620">
            <v>38125</v>
          </cell>
          <cell r="I2620">
            <v>35945.175588354141</v>
          </cell>
          <cell r="J2620">
            <v>18239.063475889132</v>
          </cell>
        </row>
        <row r="2621">
          <cell r="D2621">
            <v>38126</v>
          </cell>
          <cell r="I2621">
            <v>36723.973698166978</v>
          </cell>
          <cell r="J2621">
            <v>18119.03346099925</v>
          </cell>
        </row>
        <row r="2622">
          <cell r="D2622">
            <v>38127</v>
          </cell>
          <cell r="I2622">
            <v>36423.700972121616</v>
          </cell>
          <cell r="J2622">
            <v>18213.921093334793</v>
          </cell>
        </row>
        <row r="2623">
          <cell r="D2623">
            <v>38128</v>
          </cell>
          <cell r="I2623">
            <v>36827.060999679023</v>
          </cell>
          <cell r="J2623">
            <v>18313.283992871686</v>
          </cell>
        </row>
        <row r="2624">
          <cell r="D2624">
            <v>38131</v>
          </cell>
          <cell r="I2624">
            <v>37045.153039423152</v>
          </cell>
          <cell r="J2624">
            <v>18259.568312579402</v>
          </cell>
        </row>
        <row r="2625">
          <cell r="D2625">
            <v>38132</v>
          </cell>
          <cell r="I2625">
            <v>37428.965606714541</v>
          </cell>
          <cell r="J2625">
            <v>18341.012236754228</v>
          </cell>
        </row>
        <row r="2626">
          <cell r="D2626">
            <v>38133</v>
          </cell>
          <cell r="I2626">
            <v>37508.913574263373</v>
          </cell>
          <cell r="J2626">
            <v>18373.475751671896</v>
          </cell>
        </row>
        <row r="2627">
          <cell r="D2627">
            <v>38134</v>
          </cell>
          <cell r="I2627">
            <v>38019.413987787833</v>
          </cell>
          <cell r="J2627">
            <v>18520.337026786048</v>
          </cell>
        </row>
        <row r="2628">
          <cell r="D2628">
            <v>38135</v>
          </cell>
          <cell r="I2628">
            <v>37928.743361017157</v>
          </cell>
          <cell r="J2628">
            <v>18549.666413307179</v>
          </cell>
        </row>
        <row r="2629">
          <cell r="D2629">
            <v>38139</v>
          </cell>
          <cell r="I2629">
            <v>37810.460151121559</v>
          </cell>
          <cell r="J2629">
            <v>18636.079647449489</v>
          </cell>
        </row>
        <row r="2630">
          <cell r="D2630">
            <v>38140</v>
          </cell>
          <cell r="I2630">
            <v>37892.008337634448</v>
          </cell>
          <cell r="J2630">
            <v>18647.656800111905</v>
          </cell>
        </row>
        <row r="2631">
          <cell r="D2631">
            <v>38141</v>
          </cell>
          <cell r="I2631">
            <v>37547.92572346091</v>
          </cell>
          <cell r="J2631">
            <v>18633.933959404716</v>
          </cell>
        </row>
        <row r="2632">
          <cell r="D2632">
            <v>38142</v>
          </cell>
          <cell r="I2632">
            <v>37759.434577438798</v>
          </cell>
          <cell r="J2632">
            <v>18653.65600911677</v>
          </cell>
        </row>
        <row r="2633">
          <cell r="D2633">
            <v>38145</v>
          </cell>
          <cell r="I2633">
            <v>38479.369478767076</v>
          </cell>
          <cell r="J2633">
            <v>18585.105783476414</v>
          </cell>
        </row>
        <row r="2634">
          <cell r="D2634">
            <v>38146</v>
          </cell>
          <cell r="I2634">
            <v>38517.025568541918</v>
          </cell>
          <cell r="J2634">
            <v>18627.362103290452</v>
          </cell>
        </row>
        <row r="2635">
          <cell r="D2635">
            <v>38147</v>
          </cell>
          <cell r="I2635">
            <v>38106.372217610202</v>
          </cell>
          <cell r="J2635">
            <v>18824.561981456478</v>
          </cell>
        </row>
        <row r="2636">
          <cell r="D2636">
            <v>38148</v>
          </cell>
          <cell r="I2636">
            <v>38247.990051460423</v>
          </cell>
          <cell r="J2636">
            <v>18828.688468988876</v>
          </cell>
        </row>
        <row r="2637">
          <cell r="D2637">
            <v>38152</v>
          </cell>
          <cell r="I2637">
            <v>37715.560291883674</v>
          </cell>
          <cell r="J2637">
            <v>18731.969644830369</v>
          </cell>
        </row>
        <row r="2638">
          <cell r="D2638">
            <v>38153</v>
          </cell>
          <cell r="I2638">
            <v>38056.949759109004</v>
          </cell>
          <cell r="J2638">
            <v>18759.344338693103</v>
          </cell>
        </row>
        <row r="2639">
          <cell r="D2639">
            <v>38154</v>
          </cell>
          <cell r="I2639">
            <v>38091.365538491191</v>
          </cell>
          <cell r="J2639">
            <v>18639.480134891037</v>
          </cell>
        </row>
        <row r="2640">
          <cell r="D2640">
            <v>38155</v>
          </cell>
          <cell r="I2640">
            <v>38184.243581179449</v>
          </cell>
          <cell r="J2640">
            <v>18711.01098613381</v>
          </cell>
        </row>
        <row r="2641">
          <cell r="D2641">
            <v>38156</v>
          </cell>
          <cell r="I2641">
            <v>38335.577843872503</v>
          </cell>
          <cell r="J2641">
            <v>18766.174046069613</v>
          </cell>
        </row>
        <row r="2642">
          <cell r="D2642">
            <v>38159</v>
          </cell>
          <cell r="I2642">
            <v>38303.40011642348</v>
          </cell>
          <cell r="J2642">
            <v>18784.501481738022</v>
          </cell>
        </row>
        <row r="2643">
          <cell r="D2643">
            <v>38160</v>
          </cell>
          <cell r="I2643">
            <v>38107.215603253346</v>
          </cell>
          <cell r="J2643">
            <v>18818.951717686279</v>
          </cell>
        </row>
        <row r="2644">
          <cell r="D2644">
            <v>38161</v>
          </cell>
          <cell r="I2644">
            <v>38320.240906307918</v>
          </cell>
          <cell r="J2644">
            <v>18793.69514633677</v>
          </cell>
        </row>
        <row r="2645">
          <cell r="D2645">
            <v>38162</v>
          </cell>
          <cell r="I2645">
            <v>38637.17079381489</v>
          </cell>
          <cell r="J2645">
            <v>18804.115366701277</v>
          </cell>
        </row>
        <row r="2646">
          <cell r="D2646">
            <v>38163</v>
          </cell>
          <cell r="I2646">
            <v>38544.910619660412</v>
          </cell>
          <cell r="J2646">
            <v>18869.354527295203</v>
          </cell>
        </row>
        <row r="2647">
          <cell r="D2647">
            <v>38166</v>
          </cell>
          <cell r="I2647">
            <v>38743.286052727875</v>
          </cell>
          <cell r="J2647">
            <v>18900.077770911746</v>
          </cell>
        </row>
        <row r="2648">
          <cell r="D2648">
            <v>38167</v>
          </cell>
          <cell r="I2648">
            <v>38535.754909868629</v>
          </cell>
          <cell r="J2648">
            <v>18832.140428910399</v>
          </cell>
        </row>
        <row r="2649">
          <cell r="D2649">
            <v>38168</v>
          </cell>
          <cell r="I2649">
            <v>38638.329476544364</v>
          </cell>
          <cell r="J2649">
            <v>18934.454046709561</v>
          </cell>
        </row>
        <row r="2650">
          <cell r="D2650">
            <v>38169</v>
          </cell>
          <cell r="I2650">
            <v>38369.124762636115</v>
          </cell>
          <cell r="J2650">
            <v>18916.279869404072</v>
          </cell>
        </row>
        <row r="2651">
          <cell r="D2651">
            <v>38170</v>
          </cell>
          <cell r="I2651">
            <v>38453.84046174978</v>
          </cell>
          <cell r="J2651">
            <v>18980.582495794457</v>
          </cell>
        </row>
        <row r="2652">
          <cell r="D2652">
            <v>38174</v>
          </cell>
          <cell r="I2652">
            <v>38009.339195421373</v>
          </cell>
          <cell r="J2652">
            <v>18869.207411251813</v>
          </cell>
        </row>
        <row r="2653">
          <cell r="D2653">
            <v>38175</v>
          </cell>
          <cell r="I2653">
            <v>38243.40404204806</v>
          </cell>
          <cell r="J2653">
            <v>18856.115471128596</v>
          </cell>
        </row>
        <row r="2654">
          <cell r="D2654">
            <v>38176</v>
          </cell>
          <cell r="I2654">
            <v>38217.735217046669</v>
          </cell>
          <cell r="J2654">
            <v>18793.34862962765</v>
          </cell>
        </row>
        <row r="2655">
          <cell r="D2655">
            <v>38177</v>
          </cell>
          <cell r="I2655">
            <v>38310.56014191595</v>
          </cell>
          <cell r="J2655">
            <v>18806.614896506322</v>
          </cell>
        </row>
        <row r="2656">
          <cell r="D2656">
            <v>38180</v>
          </cell>
          <cell r="I2656">
            <v>38289.760045549549</v>
          </cell>
          <cell r="J2656">
            <v>18788.136993721608</v>
          </cell>
        </row>
        <row r="2657">
          <cell r="D2657">
            <v>38181</v>
          </cell>
          <cell r="I2657">
            <v>38291.684270018151</v>
          </cell>
          <cell r="J2657">
            <v>18812.321261162837</v>
          </cell>
        </row>
        <row r="2658">
          <cell r="D2658">
            <v>38182</v>
          </cell>
          <cell r="I2658">
            <v>38136.176307595379</v>
          </cell>
          <cell r="J2658">
            <v>18827.571221279155</v>
          </cell>
        </row>
        <row r="2659">
          <cell r="D2659">
            <v>38183</v>
          </cell>
          <cell r="I2659">
            <v>37837.859094465843</v>
          </cell>
          <cell r="J2659">
            <v>18795.08039314601</v>
          </cell>
        </row>
        <row r="2660">
          <cell r="D2660">
            <v>38184</v>
          </cell>
          <cell r="I2660">
            <v>38041.037893404769</v>
          </cell>
          <cell r="J2660">
            <v>18819.236204064538</v>
          </cell>
        </row>
        <row r="2661">
          <cell r="D2661">
            <v>38187</v>
          </cell>
          <cell r="I2661">
            <v>37906.651532855882</v>
          </cell>
          <cell r="J2661">
            <v>18737.839194910517</v>
          </cell>
        </row>
        <row r="2662">
          <cell r="D2662">
            <v>38188</v>
          </cell>
          <cell r="I2662">
            <v>37884.246636534677</v>
          </cell>
          <cell r="J2662">
            <v>18729.765253873014</v>
          </cell>
        </row>
        <row r="2663">
          <cell r="D2663">
            <v>38189</v>
          </cell>
          <cell r="I2663">
            <v>37631.415630758514</v>
          </cell>
          <cell r="J2663">
            <v>18695.738246606557</v>
          </cell>
        </row>
        <row r="2664">
          <cell r="D2664">
            <v>38190</v>
          </cell>
          <cell r="I2664">
            <v>37474.33981773266</v>
          </cell>
          <cell r="J2664">
            <v>18732.608469716182</v>
          </cell>
        </row>
        <row r="2665">
          <cell r="D2665">
            <v>38191</v>
          </cell>
          <cell r="I2665">
            <v>37069.014425576992</v>
          </cell>
          <cell r="J2665">
            <v>18649.132281458646</v>
          </cell>
        </row>
        <row r="2666">
          <cell r="D2666">
            <v>38194</v>
          </cell>
          <cell r="I2666">
            <v>36907.101184432642</v>
          </cell>
          <cell r="J2666">
            <v>18586.24715891113</v>
          </cell>
        </row>
        <row r="2667">
          <cell r="D2667">
            <v>38195</v>
          </cell>
          <cell r="I2667">
            <v>36902.582002464194</v>
          </cell>
          <cell r="J2667">
            <v>18450.99228146984</v>
          </cell>
        </row>
        <row r="2668">
          <cell r="D2668">
            <v>38196</v>
          </cell>
          <cell r="I2668">
            <v>36885.083503766284</v>
          </cell>
          <cell r="J2668">
            <v>18419.546940776785</v>
          </cell>
        </row>
        <row r="2669">
          <cell r="D2669">
            <v>38197</v>
          </cell>
          <cell r="I2669">
            <v>37154.749564333593</v>
          </cell>
          <cell r="J2669">
            <v>18441.988232403921</v>
          </cell>
        </row>
        <row r="2670">
          <cell r="D2670">
            <v>38198</v>
          </cell>
          <cell r="I2670">
            <v>37297.854785611235</v>
          </cell>
          <cell r="J2670">
            <v>18511.593438876811</v>
          </cell>
        </row>
        <row r="2671">
          <cell r="D2671">
            <v>38201</v>
          </cell>
          <cell r="I2671">
            <v>37273.855192256866</v>
          </cell>
          <cell r="J2671">
            <v>18579.371640396665</v>
          </cell>
        </row>
        <row r="2672">
          <cell r="D2672">
            <v>38202</v>
          </cell>
          <cell r="I2672">
            <v>37374.768508110115</v>
          </cell>
          <cell r="J2672">
            <v>18619.078053923655</v>
          </cell>
        </row>
        <row r="2673">
          <cell r="D2673">
            <v>38203</v>
          </cell>
          <cell r="I2673">
            <v>37105.820341332335</v>
          </cell>
          <cell r="J2673">
            <v>18663.592405516316</v>
          </cell>
        </row>
        <row r="2674">
          <cell r="D2674">
            <v>38204</v>
          </cell>
          <cell r="I2674">
            <v>37057.498048483838</v>
          </cell>
          <cell r="J2674">
            <v>18648.093472509758</v>
          </cell>
        </row>
        <row r="2675">
          <cell r="D2675">
            <v>38205</v>
          </cell>
          <cell r="I2675">
            <v>36942.674742035328</v>
          </cell>
          <cell r="J2675">
            <v>18639.375541991725</v>
          </cell>
        </row>
        <row r="2676">
          <cell r="D2676">
            <v>38208</v>
          </cell>
          <cell r="I2676">
            <v>36874.897335233181</v>
          </cell>
          <cell r="J2676">
            <v>18544.96673460885</v>
          </cell>
        </row>
        <row r="2677">
          <cell r="D2677">
            <v>38209</v>
          </cell>
          <cell r="I2677">
            <v>37032.57478743609</v>
          </cell>
          <cell r="J2677">
            <v>18419.914691460875</v>
          </cell>
        </row>
        <row r="2678">
          <cell r="D2678">
            <v>38210</v>
          </cell>
          <cell r="I2678">
            <v>36839.913466439</v>
          </cell>
          <cell r="J2678">
            <v>18391.956721673945</v>
          </cell>
        </row>
        <row r="2679">
          <cell r="D2679">
            <v>38211</v>
          </cell>
          <cell r="I2679">
            <v>36752.684517248555</v>
          </cell>
          <cell r="J2679">
            <v>18519.609055475848</v>
          </cell>
        </row>
        <row r="2680">
          <cell r="D2680">
            <v>38212</v>
          </cell>
          <cell r="I2680">
            <v>36842.235122674247</v>
          </cell>
          <cell r="J2680">
            <v>18469.293831085601</v>
          </cell>
        </row>
        <row r="2681">
          <cell r="D2681">
            <v>38215</v>
          </cell>
          <cell r="I2681">
            <v>37024.217549175584</v>
          </cell>
          <cell r="J2681">
            <v>18379.028440066999</v>
          </cell>
        </row>
        <row r="2682">
          <cell r="D2682">
            <v>38216</v>
          </cell>
          <cell r="I2682">
            <v>37079.697582512177</v>
          </cell>
          <cell r="J2682">
            <v>18418.326890034925</v>
          </cell>
        </row>
        <row r="2683">
          <cell r="D2683">
            <v>38217</v>
          </cell>
          <cell r="I2683">
            <v>37114.092834807227</v>
          </cell>
          <cell r="J2683">
            <v>18495.205107464095</v>
          </cell>
        </row>
        <row r="2684">
          <cell r="D2684">
            <v>38218</v>
          </cell>
          <cell r="I2684">
            <v>37375.503014377995</v>
          </cell>
          <cell r="J2684">
            <v>18548.475142368003</v>
          </cell>
        </row>
        <row r="2685">
          <cell r="D2685">
            <v>38219</v>
          </cell>
          <cell r="I2685">
            <v>37345.025725845437</v>
          </cell>
          <cell r="J2685">
            <v>18603.784009457537</v>
          </cell>
        </row>
        <row r="2686">
          <cell r="D2686">
            <v>38222</v>
          </cell>
          <cell r="I2686">
            <v>37308.06473452504</v>
          </cell>
          <cell r="J2686">
            <v>18633.383870929702</v>
          </cell>
        </row>
        <row r="2687">
          <cell r="D2687">
            <v>38223</v>
          </cell>
          <cell r="I2687">
            <v>37219.22193766266</v>
          </cell>
          <cell r="J2687">
            <v>18664.789258948738</v>
          </cell>
        </row>
        <row r="2688">
          <cell r="D2688">
            <v>38224</v>
          </cell>
          <cell r="I2688">
            <v>37295.760766562118</v>
          </cell>
          <cell r="J2688">
            <v>18662.237405096959</v>
          </cell>
        </row>
        <row r="2689">
          <cell r="D2689">
            <v>38225</v>
          </cell>
          <cell r="I2689">
            <v>37487.404644618829</v>
          </cell>
          <cell r="J2689">
            <v>18653.14323188183</v>
          </cell>
        </row>
        <row r="2690">
          <cell r="D2690">
            <v>38226</v>
          </cell>
          <cell r="I2690">
            <v>37559.065209295535</v>
          </cell>
          <cell r="J2690">
            <v>18719.640669103483</v>
          </cell>
        </row>
        <row r="2691">
          <cell r="D2691">
            <v>38229</v>
          </cell>
          <cell r="I2691">
            <v>37559.389688591458</v>
          </cell>
          <cell r="J2691">
            <v>18757.592997024054</v>
          </cell>
        </row>
        <row r="2692">
          <cell r="D2692">
            <v>38230</v>
          </cell>
          <cell r="I2692">
            <v>37629.421630461613</v>
          </cell>
          <cell r="J2692">
            <v>18793.675804732404</v>
          </cell>
        </row>
        <row r="2693">
          <cell r="D2693">
            <v>38231</v>
          </cell>
          <cell r="I2693">
            <v>37772.395923393138</v>
          </cell>
          <cell r="J2693">
            <v>18759.606794723786</v>
          </cell>
        </row>
        <row r="2694">
          <cell r="D2694">
            <v>38232</v>
          </cell>
          <cell r="I2694">
            <v>37738.672001767896</v>
          </cell>
          <cell r="J2694">
            <v>18758.089957194847</v>
          </cell>
        </row>
        <row r="2695">
          <cell r="D2695">
            <v>38233</v>
          </cell>
          <cell r="I2695">
            <v>37585.000973344933</v>
          </cell>
          <cell r="J2695">
            <v>18805.792558982841</v>
          </cell>
        </row>
        <row r="2696">
          <cell r="D2696">
            <v>38237</v>
          </cell>
          <cell r="I2696">
            <v>37773.346535221448</v>
          </cell>
          <cell r="J2696">
            <v>18825.78308088706</v>
          </cell>
        </row>
        <row r="2697">
          <cell r="D2697">
            <v>38238</v>
          </cell>
          <cell r="I2697">
            <v>37906.571001310193</v>
          </cell>
          <cell r="J2697">
            <v>18890.083617784927</v>
          </cell>
        </row>
        <row r="2698">
          <cell r="D2698">
            <v>38239</v>
          </cell>
          <cell r="I2698">
            <v>37796.670725652526</v>
          </cell>
          <cell r="J2698">
            <v>18938.281516034574</v>
          </cell>
        </row>
        <row r="2699">
          <cell r="D2699">
            <v>38240</v>
          </cell>
          <cell r="I2699">
            <v>38020.645083800264</v>
          </cell>
          <cell r="J2699">
            <v>18938.27155743436</v>
          </cell>
        </row>
        <row r="2700">
          <cell r="D2700">
            <v>38243</v>
          </cell>
          <cell r="I2700">
            <v>38158.709085098184</v>
          </cell>
          <cell r="J2700">
            <v>18931.509557500482</v>
          </cell>
        </row>
        <row r="2701">
          <cell r="D2701">
            <v>38244</v>
          </cell>
          <cell r="I2701">
            <v>38209.250984654878</v>
          </cell>
          <cell r="J2701">
            <v>19018.09575431445</v>
          </cell>
        </row>
        <row r="2702">
          <cell r="D2702">
            <v>38245</v>
          </cell>
          <cell r="I2702">
            <v>37937.300550533524</v>
          </cell>
          <cell r="J2702">
            <v>19048.443062744118</v>
          </cell>
        </row>
        <row r="2703">
          <cell r="D2703">
            <v>38246</v>
          </cell>
          <cell r="I2703">
            <v>38141.79309008953</v>
          </cell>
          <cell r="J2703">
            <v>19096.430970937618</v>
          </cell>
        </row>
        <row r="2704">
          <cell r="D2704">
            <v>38247</v>
          </cell>
          <cell r="I2704">
            <v>38169.644115547613</v>
          </cell>
          <cell r="J2704">
            <v>18951.570593863697</v>
          </cell>
        </row>
        <row r="2705">
          <cell r="D2705">
            <v>38250</v>
          </cell>
          <cell r="I2705">
            <v>38202.35430980767</v>
          </cell>
          <cell r="J2705">
            <v>19018.945271010489</v>
          </cell>
        </row>
        <row r="2706">
          <cell r="D2706">
            <v>38251</v>
          </cell>
          <cell r="I2706">
            <v>38437.602570432711</v>
          </cell>
          <cell r="J2706">
            <v>19058.113171062541</v>
          </cell>
        </row>
        <row r="2707">
          <cell r="D2707">
            <v>38252</v>
          </cell>
          <cell r="I2707">
            <v>38246.704276896518</v>
          </cell>
          <cell r="J2707">
            <v>19039.804162352724</v>
          </cell>
        </row>
        <row r="2708">
          <cell r="D2708">
            <v>38253</v>
          </cell>
          <cell r="I2708">
            <v>38187.05625376141</v>
          </cell>
          <cell r="J2708">
            <v>19108.538389493162</v>
          </cell>
        </row>
        <row r="2709">
          <cell r="D2709">
            <v>38254</v>
          </cell>
          <cell r="I2709">
            <v>38124.171996423531</v>
          </cell>
          <cell r="J2709">
            <v>18994.594695734169</v>
          </cell>
        </row>
        <row r="2710">
          <cell r="D2710">
            <v>38257</v>
          </cell>
          <cell r="I2710">
            <v>38020.789561537604</v>
          </cell>
          <cell r="J2710">
            <v>18958.582236902399</v>
          </cell>
        </row>
        <row r="2711">
          <cell r="D2711">
            <v>38258</v>
          </cell>
          <cell r="I2711">
            <v>38213.882101058152</v>
          </cell>
          <cell r="J2711">
            <v>18963.465688439373</v>
          </cell>
        </row>
        <row r="2712">
          <cell r="D2712">
            <v>38259</v>
          </cell>
          <cell r="I2712">
            <v>38300.042130320304</v>
          </cell>
          <cell r="J2712">
            <v>18855.606013427056</v>
          </cell>
        </row>
        <row r="2713">
          <cell r="D2713">
            <v>38260</v>
          </cell>
          <cell r="I2713">
            <v>38454.233297765531</v>
          </cell>
          <cell r="J2713">
            <v>18921.263553503148</v>
          </cell>
        </row>
        <row r="2714">
          <cell r="D2714">
            <v>38261</v>
          </cell>
          <cell r="I2714">
            <v>38948.587727615457</v>
          </cell>
          <cell r="J2714">
            <v>18954.643819466841</v>
          </cell>
        </row>
        <row r="2715">
          <cell r="D2715">
            <v>38264</v>
          </cell>
          <cell r="I2715">
            <v>39190.216172728993</v>
          </cell>
          <cell r="J2715">
            <v>18989.522338303337</v>
          </cell>
        </row>
        <row r="2716">
          <cell r="D2716">
            <v>38265</v>
          </cell>
          <cell r="I2716">
            <v>39172.665526344972</v>
          </cell>
          <cell r="J2716">
            <v>19150.785342072792</v>
          </cell>
        </row>
        <row r="2717">
          <cell r="D2717">
            <v>38266</v>
          </cell>
          <cell r="I2717">
            <v>39297.650449542605</v>
          </cell>
          <cell r="J2717">
            <v>19172.22063372609</v>
          </cell>
        </row>
        <row r="2718">
          <cell r="D2718">
            <v>38267</v>
          </cell>
          <cell r="I2718">
            <v>39142.426671922833</v>
          </cell>
          <cell r="J2718">
            <v>19188.405795501658</v>
          </cell>
        </row>
        <row r="2719">
          <cell r="D2719">
            <v>38268</v>
          </cell>
          <cell r="I2719">
            <v>39225.294383958579</v>
          </cell>
          <cell r="J2719">
            <v>19272.40150256436</v>
          </cell>
        </row>
        <row r="2720">
          <cell r="D2720">
            <v>38271</v>
          </cell>
          <cell r="I2720">
            <v>39275.765504381066</v>
          </cell>
          <cell r="J2720">
            <v>19204.407854653171</v>
          </cell>
        </row>
        <row r="2721">
          <cell r="D2721">
            <v>38272</v>
          </cell>
          <cell r="I2721">
            <v>38785.324895003891</v>
          </cell>
          <cell r="J2721">
            <v>19188.264435418801</v>
          </cell>
        </row>
        <row r="2722">
          <cell r="D2722">
            <v>38273</v>
          </cell>
          <cell r="I2722">
            <v>38594.512683149493</v>
          </cell>
          <cell r="J2722">
            <v>19204.906305065801</v>
          </cell>
        </row>
        <row r="2723">
          <cell r="D2723">
            <v>38274</v>
          </cell>
          <cell r="I2723">
            <v>38449.056071578758</v>
          </cell>
          <cell r="J2723">
            <v>19158.233444617636</v>
          </cell>
        </row>
        <row r="2724">
          <cell r="D2724">
            <v>38275</v>
          </cell>
          <cell r="I2724">
            <v>38666.336420162232</v>
          </cell>
          <cell r="J2724">
            <v>19087.560791320971</v>
          </cell>
        </row>
        <row r="2725">
          <cell r="D2725">
            <v>38278</v>
          </cell>
          <cell r="I2725">
            <v>38736.249000458694</v>
          </cell>
          <cell r="J2725">
            <v>19029.705298053406</v>
          </cell>
        </row>
        <row r="2726">
          <cell r="D2726">
            <v>38279</v>
          </cell>
          <cell r="I2726">
            <v>38925.977905978245</v>
          </cell>
          <cell r="J2726">
            <v>19079.207567924328</v>
          </cell>
        </row>
        <row r="2727">
          <cell r="D2727">
            <v>38280</v>
          </cell>
          <cell r="I2727">
            <v>38748.146715775314</v>
          </cell>
          <cell r="J2727">
            <v>19129.862654187134</v>
          </cell>
        </row>
        <row r="2728">
          <cell r="D2728">
            <v>38281</v>
          </cell>
          <cell r="I2728">
            <v>38991.292107413727</v>
          </cell>
          <cell r="J2728">
            <v>19099.701491944215</v>
          </cell>
        </row>
        <row r="2729">
          <cell r="D2729">
            <v>38282</v>
          </cell>
          <cell r="I2729">
            <v>38928.422535545425</v>
          </cell>
          <cell r="J2729">
            <v>19104.087100204124</v>
          </cell>
        </row>
        <row r="2730">
          <cell r="D2730">
            <v>38285</v>
          </cell>
          <cell r="I2730">
            <v>38868.795225583395</v>
          </cell>
          <cell r="J2730">
            <v>19152.226264001671</v>
          </cell>
        </row>
        <row r="2731">
          <cell r="D2731">
            <v>38286</v>
          </cell>
          <cell r="I2731">
            <v>38967.826741003002</v>
          </cell>
          <cell r="J2731">
            <v>19076.607750363044</v>
          </cell>
        </row>
        <row r="2732">
          <cell r="D2732">
            <v>38287</v>
          </cell>
          <cell r="I2732">
            <v>39434.334936869935</v>
          </cell>
          <cell r="J2732">
            <v>19030.143586851125</v>
          </cell>
        </row>
        <row r="2733">
          <cell r="D2733">
            <v>38288</v>
          </cell>
          <cell r="I2733">
            <v>39502.582561114737</v>
          </cell>
          <cell r="J2733">
            <v>19140.436645431593</v>
          </cell>
        </row>
        <row r="2734">
          <cell r="D2734">
            <v>38289</v>
          </cell>
          <cell r="I2734">
            <v>39459.131040357155</v>
          </cell>
          <cell r="J2734">
            <v>19289.878530545571</v>
          </cell>
        </row>
        <row r="2735">
          <cell r="D2735">
            <v>38292</v>
          </cell>
          <cell r="I2735">
            <v>39674.67500686046</v>
          </cell>
          <cell r="J2735">
            <v>19320.986130398102</v>
          </cell>
        </row>
        <row r="2736">
          <cell r="D2736">
            <v>38293</v>
          </cell>
          <cell r="I2736">
            <v>39916.102448478057</v>
          </cell>
          <cell r="J2736">
            <v>19314.216072119474</v>
          </cell>
        </row>
        <row r="2737">
          <cell r="D2737">
            <v>38294</v>
          </cell>
          <cell r="I2737">
            <v>40414.869384919773</v>
          </cell>
          <cell r="J2737">
            <v>19362.102911953869</v>
          </cell>
        </row>
        <row r="2738">
          <cell r="D2738">
            <v>38295</v>
          </cell>
          <cell r="I2738">
            <v>40683.769791977233</v>
          </cell>
          <cell r="J2738">
            <v>19390.96941674453</v>
          </cell>
        </row>
        <row r="2739">
          <cell r="D2739">
            <v>38296</v>
          </cell>
          <cell r="I2739">
            <v>40870.109088764817</v>
          </cell>
          <cell r="J2739">
            <v>19495.361338425806</v>
          </cell>
        </row>
        <row r="2740">
          <cell r="D2740">
            <v>38299</v>
          </cell>
          <cell r="I2740">
            <v>40702.000229872065</v>
          </cell>
          <cell r="J2740">
            <v>19591.655908868444</v>
          </cell>
        </row>
        <row r="2741">
          <cell r="D2741">
            <v>38300</v>
          </cell>
          <cell r="I2741">
            <v>40720.015479254311</v>
          </cell>
          <cell r="J2741">
            <v>19679.403295814143</v>
          </cell>
        </row>
        <row r="2742">
          <cell r="D2742">
            <v>38301</v>
          </cell>
          <cell r="I2742">
            <v>40725.08292497533</v>
          </cell>
          <cell r="J2742">
            <v>19660.590955952557</v>
          </cell>
        </row>
        <row r="2743">
          <cell r="D2743">
            <v>38302</v>
          </cell>
          <cell r="I2743">
            <v>41008.490362634911</v>
          </cell>
          <cell r="J2743">
            <v>19645.914849331886</v>
          </cell>
        </row>
        <row r="2744">
          <cell r="D2744">
            <v>38303</v>
          </cell>
          <cell r="I2744">
            <v>41429.425472681083</v>
          </cell>
          <cell r="J2744">
            <v>19646.596457562711</v>
          </cell>
        </row>
        <row r="2745">
          <cell r="D2745">
            <v>38306</v>
          </cell>
          <cell r="I2745">
            <v>41581.71916514686</v>
          </cell>
          <cell r="J2745">
            <v>19730.460810452041</v>
          </cell>
        </row>
        <row r="2746">
          <cell r="D2746">
            <v>38307</v>
          </cell>
          <cell r="I2746">
            <v>41361.841233341816</v>
          </cell>
          <cell r="J2746">
            <v>19835.590709353008</v>
          </cell>
        </row>
        <row r="2747">
          <cell r="D2747">
            <v>38308</v>
          </cell>
          <cell r="I2747">
            <v>41944.524076938433</v>
          </cell>
          <cell r="J2747">
            <v>19874.80784257983</v>
          </cell>
        </row>
        <row r="2748">
          <cell r="D2748">
            <v>38309</v>
          </cell>
          <cell r="I2748">
            <v>41889.68263874016</v>
          </cell>
          <cell r="J2748">
            <v>19821.704769955842</v>
          </cell>
        </row>
        <row r="2749">
          <cell r="D2749">
            <v>38310</v>
          </cell>
          <cell r="I2749">
            <v>41655.255322601399</v>
          </cell>
          <cell r="J2749">
            <v>19900.064745094194</v>
          </cell>
        </row>
        <row r="2750">
          <cell r="D2750">
            <v>38313</v>
          </cell>
          <cell r="I2750">
            <v>41498.501866945924</v>
          </cell>
          <cell r="J2750">
            <v>19899.786606042282</v>
          </cell>
        </row>
        <row r="2751">
          <cell r="D2751">
            <v>38314</v>
          </cell>
          <cell r="I2751">
            <v>41641.054470274423</v>
          </cell>
          <cell r="J2751">
            <v>19833.688324971583</v>
          </cell>
        </row>
        <row r="2752">
          <cell r="D2752">
            <v>38315</v>
          </cell>
          <cell r="I2752">
            <v>41929.195290964417</v>
          </cell>
          <cell r="J2752">
            <v>19832.92744218291</v>
          </cell>
        </row>
        <row r="2753">
          <cell r="D2753">
            <v>38317</v>
          </cell>
          <cell r="I2753">
            <v>42403.351864258089</v>
          </cell>
          <cell r="J2753">
            <v>19954.2058460642</v>
          </cell>
        </row>
        <row r="2754">
          <cell r="D2754">
            <v>38320</v>
          </cell>
          <cell r="I2754">
            <v>42460.123191260733</v>
          </cell>
          <cell r="J2754">
            <v>19859.53863547766</v>
          </cell>
        </row>
        <row r="2755">
          <cell r="D2755">
            <v>38321</v>
          </cell>
          <cell r="I2755">
            <v>42376.160209680056</v>
          </cell>
          <cell r="J2755">
            <v>19923.687459448582</v>
          </cell>
        </row>
        <row r="2756">
          <cell r="D2756">
            <v>38322</v>
          </cell>
          <cell r="I2756">
            <v>42738.642411652923</v>
          </cell>
          <cell r="J2756">
            <v>19890.643515047468</v>
          </cell>
        </row>
        <row r="2757">
          <cell r="D2757">
            <v>38323</v>
          </cell>
          <cell r="I2757">
            <v>42772.751444568974</v>
          </cell>
          <cell r="J2757">
            <v>19850.737472193305</v>
          </cell>
        </row>
        <row r="2758">
          <cell r="D2758">
            <v>38324</v>
          </cell>
          <cell r="I2758">
            <v>42999.331410362676</v>
          </cell>
          <cell r="J2758">
            <v>20025.700718611188</v>
          </cell>
        </row>
        <row r="2759">
          <cell r="D2759">
            <v>38327</v>
          </cell>
          <cell r="I2759">
            <v>42905.656964160706</v>
          </cell>
          <cell r="J2759">
            <v>20051.185911982251</v>
          </cell>
        </row>
        <row r="2760">
          <cell r="D2760">
            <v>38328</v>
          </cell>
          <cell r="I2760">
            <v>42713.332939628606</v>
          </cell>
          <cell r="J2760">
            <v>20095.889271972177</v>
          </cell>
        </row>
        <row r="2761">
          <cell r="D2761">
            <v>38329</v>
          </cell>
          <cell r="I2761">
            <v>42220.212664494531</v>
          </cell>
          <cell r="J2761">
            <v>20106.467347583151</v>
          </cell>
        </row>
        <row r="2762">
          <cell r="D2762">
            <v>38330</v>
          </cell>
          <cell r="I2762">
            <v>41767.556558317941</v>
          </cell>
          <cell r="J2762">
            <v>20017.399622139346</v>
          </cell>
        </row>
        <row r="2763">
          <cell r="D2763">
            <v>38331</v>
          </cell>
          <cell r="I2763">
            <v>41678.788888008217</v>
          </cell>
          <cell r="J2763">
            <v>19958.605347478173</v>
          </cell>
        </row>
        <row r="2764">
          <cell r="D2764">
            <v>38334</v>
          </cell>
          <cell r="I2764">
            <v>42220.691060172867</v>
          </cell>
          <cell r="J2764">
            <v>19957.565663307883</v>
          </cell>
        </row>
        <row r="2765">
          <cell r="D2765">
            <v>38335</v>
          </cell>
          <cell r="I2765">
            <v>42393.872837265888</v>
          </cell>
          <cell r="J2765">
            <v>19950.49123299008</v>
          </cell>
        </row>
        <row r="2766">
          <cell r="D2766">
            <v>38336</v>
          </cell>
          <cell r="I2766">
            <v>42896.905704498466</v>
          </cell>
          <cell r="J2766">
            <v>20090.360372252337</v>
          </cell>
        </row>
        <row r="2767">
          <cell r="D2767">
            <v>38337</v>
          </cell>
          <cell r="I2767">
            <v>42712.712702783741</v>
          </cell>
          <cell r="J2767">
            <v>20095.146106503122</v>
          </cell>
        </row>
        <row r="2768">
          <cell r="D2768">
            <v>38338</v>
          </cell>
          <cell r="I2768">
            <v>42531.766124253852</v>
          </cell>
          <cell r="J2768">
            <v>20154.694017750593</v>
          </cell>
        </row>
        <row r="2769">
          <cell r="D2769">
            <v>38341</v>
          </cell>
          <cell r="I2769">
            <v>43054.143740886066</v>
          </cell>
          <cell r="J2769">
            <v>20116.31503911141</v>
          </cell>
        </row>
        <row r="2770">
          <cell r="D2770">
            <v>38342</v>
          </cell>
          <cell r="I2770">
            <v>43083.375662926985</v>
          </cell>
          <cell r="J2770">
            <v>20044.702997285574</v>
          </cell>
        </row>
        <row r="2771">
          <cell r="D2771">
            <v>38343</v>
          </cell>
          <cell r="I2771">
            <v>43258.108304473186</v>
          </cell>
          <cell r="J2771">
            <v>20134.742360407308</v>
          </cell>
        </row>
        <row r="2772">
          <cell r="D2772">
            <v>38344</v>
          </cell>
          <cell r="I2772">
            <v>43558.926935441959</v>
          </cell>
          <cell r="J2772">
            <v>20179.766422017594</v>
          </cell>
        </row>
        <row r="2773">
          <cell r="D2773">
            <v>38348</v>
          </cell>
          <cell r="I2773">
            <v>43853.258469926404</v>
          </cell>
          <cell r="J2773">
            <v>20250.214908248465</v>
          </cell>
        </row>
        <row r="2774">
          <cell r="D2774">
            <v>38349</v>
          </cell>
          <cell r="I2774">
            <v>43963.285141378132</v>
          </cell>
          <cell r="J2774">
            <v>20280.834907279728</v>
          </cell>
        </row>
        <row r="2775">
          <cell r="D2775">
            <v>38350</v>
          </cell>
          <cell r="I2775">
            <v>43855.079975947076</v>
          </cell>
          <cell r="J2775">
            <v>20278.203857718883</v>
          </cell>
        </row>
        <row r="2776">
          <cell r="D2776">
            <v>38351</v>
          </cell>
          <cell r="I2776">
            <v>44029.755667149351</v>
          </cell>
          <cell r="J2776">
            <v>20345.065158380043</v>
          </cell>
        </row>
        <row r="2777">
          <cell r="D2777">
            <v>38352</v>
          </cell>
          <cell r="I2777">
            <v>44170.475625243576</v>
          </cell>
          <cell r="J2777">
            <v>20335.866037446103</v>
          </cell>
        </row>
        <row r="2778">
          <cell r="D2778">
            <v>38355</v>
          </cell>
          <cell r="I2778">
            <v>43921.655508803829</v>
          </cell>
          <cell r="J2778">
            <v>20379.82415824421</v>
          </cell>
        </row>
        <row r="2779">
          <cell r="D2779">
            <v>38356</v>
          </cell>
          <cell r="I2779">
            <v>43239.69695915655</v>
          </cell>
          <cell r="J2779">
            <v>20364.547460508475</v>
          </cell>
        </row>
        <row r="2780">
          <cell r="D2780">
            <v>38357</v>
          </cell>
          <cell r="I2780">
            <v>42821.225696483343</v>
          </cell>
          <cell r="J2780">
            <v>20279.855432033622</v>
          </cell>
        </row>
        <row r="2781">
          <cell r="D2781">
            <v>38358</v>
          </cell>
          <cell r="I2781">
            <v>42659.749558413765</v>
          </cell>
          <cell r="J2781">
            <v>20152.362664496599</v>
          </cell>
        </row>
        <row r="2782">
          <cell r="D2782">
            <v>38359</v>
          </cell>
          <cell r="I2782">
            <v>42600.097784334539</v>
          </cell>
          <cell r="J2782">
            <v>20081.585260603064</v>
          </cell>
        </row>
        <row r="2783">
          <cell r="D2783">
            <v>38362</v>
          </cell>
          <cell r="I2783">
            <v>42744.069530941742</v>
          </cell>
          <cell r="J2783">
            <v>20075.549647119031</v>
          </cell>
        </row>
        <row r="2784">
          <cell r="D2784">
            <v>38363</v>
          </cell>
          <cell r="I2784">
            <v>42771.681334852125</v>
          </cell>
          <cell r="J2784">
            <v>20063.341940807251</v>
          </cell>
        </row>
        <row r="2785">
          <cell r="D2785">
            <v>38364</v>
          </cell>
          <cell r="I2785">
            <v>42978.657861034611</v>
          </cell>
          <cell r="J2785">
            <v>20119.45338591739</v>
          </cell>
        </row>
        <row r="2786">
          <cell r="D2786">
            <v>38365</v>
          </cell>
          <cell r="I2786">
            <v>42852.752814720538</v>
          </cell>
          <cell r="J2786">
            <v>20107.420747539545</v>
          </cell>
        </row>
        <row r="2787">
          <cell r="D2787">
            <v>38366</v>
          </cell>
          <cell r="I2787">
            <v>43020.93285355741</v>
          </cell>
          <cell r="J2787">
            <v>20129.218231038332</v>
          </cell>
        </row>
        <row r="2788">
          <cell r="D2788">
            <v>38370</v>
          </cell>
          <cell r="I2788">
            <v>42949.970400099046</v>
          </cell>
          <cell r="J2788">
            <v>20099.853189101388</v>
          </cell>
        </row>
        <row r="2789">
          <cell r="D2789">
            <v>38371</v>
          </cell>
          <cell r="I2789">
            <v>42875.781412778335</v>
          </cell>
          <cell r="J2789">
            <v>20133.791404762927</v>
          </cell>
        </row>
        <row r="2790">
          <cell r="D2790">
            <v>38372</v>
          </cell>
          <cell r="I2790">
            <v>42405.766374177823</v>
          </cell>
          <cell r="J2790">
            <v>20178.569584354933</v>
          </cell>
        </row>
        <row r="2791">
          <cell r="D2791">
            <v>38373</v>
          </cell>
          <cell r="I2791">
            <v>42598.172068598033</v>
          </cell>
          <cell r="J2791">
            <v>20129.683462462282</v>
          </cell>
        </row>
        <row r="2792">
          <cell r="D2792">
            <v>38376</v>
          </cell>
          <cell r="I2792">
            <v>42709.788190963227</v>
          </cell>
          <cell r="J2792">
            <v>20021.198098769983</v>
          </cell>
        </row>
        <row r="2793">
          <cell r="D2793">
            <v>38377</v>
          </cell>
          <cell r="I2793">
            <v>42700.236337821298</v>
          </cell>
          <cell r="J2793">
            <v>19977.469774840167</v>
          </cell>
        </row>
        <row r="2794">
          <cell r="D2794">
            <v>38378</v>
          </cell>
          <cell r="I2794">
            <v>43215.694619701084</v>
          </cell>
          <cell r="J2794">
            <v>19975.710642912189</v>
          </cell>
        </row>
        <row r="2795">
          <cell r="D2795">
            <v>38379</v>
          </cell>
          <cell r="I2795">
            <v>43248.125184596567</v>
          </cell>
          <cell r="J2795">
            <v>19968.017533570459</v>
          </cell>
        </row>
        <row r="2796">
          <cell r="D2796">
            <v>38380</v>
          </cell>
          <cell r="I2796">
            <v>43131.945574499681</v>
          </cell>
          <cell r="J2796">
            <v>20093.959810921606</v>
          </cell>
        </row>
        <row r="2797">
          <cell r="D2797">
            <v>38383</v>
          </cell>
          <cell r="I2797">
            <v>43532.653044430153</v>
          </cell>
          <cell r="J2797">
            <v>20082.758806337755</v>
          </cell>
        </row>
        <row r="2798">
          <cell r="D2798">
            <v>38384</v>
          </cell>
          <cell r="I2798">
            <v>43699.130092695879</v>
          </cell>
          <cell r="J2798">
            <v>20215.189486260278</v>
          </cell>
        </row>
        <row r="2799">
          <cell r="D2799">
            <v>38385</v>
          </cell>
          <cell r="I2799">
            <v>43884.977253170036</v>
          </cell>
          <cell r="J2799">
            <v>20221.488281183709</v>
          </cell>
        </row>
        <row r="2800">
          <cell r="D2800">
            <v>38386</v>
          </cell>
          <cell r="I2800">
            <v>43644.430208612175</v>
          </cell>
          <cell r="J2800">
            <v>20249.251967590368</v>
          </cell>
        </row>
        <row r="2801">
          <cell r="D2801">
            <v>38387</v>
          </cell>
          <cell r="I2801">
            <v>44096.745405556343</v>
          </cell>
          <cell r="J2801">
            <v>20223.129139949993</v>
          </cell>
        </row>
        <row r="2802">
          <cell r="D2802">
            <v>38390</v>
          </cell>
          <cell r="I2802">
            <v>44108.142774857253</v>
          </cell>
          <cell r="J2802">
            <v>20296.603100966197</v>
          </cell>
        </row>
        <row r="2803">
          <cell r="D2803">
            <v>38391</v>
          </cell>
          <cell r="I2803">
            <v>43951.58826136162</v>
          </cell>
          <cell r="J2803">
            <v>20290.777737739263</v>
          </cell>
        </row>
        <row r="2804">
          <cell r="D2804">
            <v>38392</v>
          </cell>
          <cell r="I2804">
            <v>43971.064038180928</v>
          </cell>
          <cell r="J2804">
            <v>20319.140998111805</v>
          </cell>
        </row>
        <row r="2805">
          <cell r="D2805">
            <v>38393</v>
          </cell>
          <cell r="I2805">
            <v>44218.225529089061</v>
          </cell>
          <cell r="J2805">
            <v>20234.178589304454</v>
          </cell>
        </row>
        <row r="2806">
          <cell r="D2806">
            <v>38394</v>
          </cell>
          <cell r="I2806">
            <v>44499.279632111822</v>
          </cell>
          <cell r="J2806">
            <v>20303.26270788156</v>
          </cell>
        </row>
        <row r="2807">
          <cell r="D2807">
            <v>38397</v>
          </cell>
          <cell r="I2807">
            <v>44883.654586329911</v>
          </cell>
          <cell r="J2807">
            <v>20397.629709644218</v>
          </cell>
        </row>
        <row r="2808">
          <cell r="D2808">
            <v>38398</v>
          </cell>
          <cell r="I2808">
            <v>45033.8808259301</v>
          </cell>
          <cell r="J2808">
            <v>20431.210346113578</v>
          </cell>
        </row>
        <row r="2809">
          <cell r="D2809">
            <v>38399</v>
          </cell>
          <cell r="I2809">
            <v>44841.805579376123</v>
          </cell>
          <cell r="J2809">
            <v>20481.460283718567</v>
          </cell>
        </row>
        <row r="2810">
          <cell r="D2810">
            <v>38400</v>
          </cell>
          <cell r="I2810">
            <v>44969.419435517593</v>
          </cell>
          <cell r="J2810">
            <v>20442.945495950258</v>
          </cell>
        </row>
        <row r="2811">
          <cell r="D2811">
            <v>38401</v>
          </cell>
          <cell r="I2811">
            <v>45176.133420427555</v>
          </cell>
          <cell r="J2811">
            <v>20411.821132848276</v>
          </cell>
        </row>
        <row r="2812">
          <cell r="D2812">
            <v>38405</v>
          </cell>
          <cell r="I2812">
            <v>45310.184503552933</v>
          </cell>
          <cell r="J2812">
            <v>20399.258165498282</v>
          </cell>
        </row>
        <row r="2813">
          <cell r="D2813">
            <v>38406</v>
          </cell>
          <cell r="I2813">
            <v>45131.040849183635</v>
          </cell>
          <cell r="J2813">
            <v>20351.937317936721</v>
          </cell>
        </row>
        <row r="2814">
          <cell r="D2814">
            <v>38407</v>
          </cell>
          <cell r="I2814">
            <v>45432.971528617418</v>
          </cell>
          <cell r="J2814">
            <v>20313.573935585129</v>
          </cell>
        </row>
        <row r="2815">
          <cell r="D2815">
            <v>38408</v>
          </cell>
          <cell r="I2815">
            <v>45928.590972794991</v>
          </cell>
          <cell r="J2815">
            <v>20366.899243479933</v>
          </cell>
        </row>
        <row r="2816">
          <cell r="D2816">
            <v>38411</v>
          </cell>
          <cell r="I2816">
            <v>46004.486535245247</v>
          </cell>
          <cell r="J2816">
            <v>20478.581980170769</v>
          </cell>
        </row>
        <row r="2817">
          <cell r="D2817">
            <v>38412</v>
          </cell>
          <cell r="I2817">
            <v>46141.71397024981</v>
          </cell>
          <cell r="J2817">
            <v>20435.174752105191</v>
          </cell>
        </row>
        <row r="2818">
          <cell r="D2818">
            <v>38413</v>
          </cell>
          <cell r="I2818">
            <v>45659.125048579881</v>
          </cell>
          <cell r="J2818">
            <v>20467.535834579965</v>
          </cell>
        </row>
        <row r="2819">
          <cell r="D2819">
            <v>38414</v>
          </cell>
          <cell r="I2819">
            <v>45794.74076198195</v>
          </cell>
          <cell r="J2819">
            <v>20473.974696466346</v>
          </cell>
        </row>
        <row r="2820">
          <cell r="D2820">
            <v>38415</v>
          </cell>
          <cell r="I2820">
            <v>46404.85379511286</v>
          </cell>
          <cell r="J2820">
            <v>20488.967696311574</v>
          </cell>
        </row>
        <row r="2821">
          <cell r="D2821">
            <v>38418</v>
          </cell>
          <cell r="I2821">
            <v>46348.378665045173</v>
          </cell>
          <cell r="J2821">
            <v>20633.303011511482</v>
          </cell>
        </row>
        <row r="2822">
          <cell r="D2822">
            <v>38419</v>
          </cell>
          <cell r="I2822">
            <v>46390.352699764328</v>
          </cell>
          <cell r="J2822">
            <v>20630.067775331452</v>
          </cell>
        </row>
        <row r="2823">
          <cell r="D2823">
            <v>38420</v>
          </cell>
          <cell r="I2823">
            <v>46135.384211836921</v>
          </cell>
          <cell r="J2823">
            <v>20510.342928853366</v>
          </cell>
        </row>
        <row r="2824">
          <cell r="D2824">
            <v>38421</v>
          </cell>
          <cell r="I2824">
            <v>46051.490396945046</v>
          </cell>
          <cell r="J2824">
            <v>20471.576298099422</v>
          </cell>
        </row>
        <row r="2825">
          <cell r="D2825">
            <v>38422</v>
          </cell>
          <cell r="I2825">
            <v>46036.991002611052</v>
          </cell>
          <cell r="J2825">
            <v>20478.052084866886</v>
          </cell>
        </row>
        <row r="2826">
          <cell r="D2826">
            <v>38425</v>
          </cell>
          <cell r="I2826">
            <v>45738.492890573201</v>
          </cell>
          <cell r="J2826">
            <v>20446.784934519237</v>
          </cell>
        </row>
        <row r="2827">
          <cell r="D2827">
            <v>38426</v>
          </cell>
          <cell r="I2827">
            <v>45357.722903169932</v>
          </cell>
          <cell r="J2827">
            <v>20448.401279201546</v>
          </cell>
        </row>
        <row r="2828">
          <cell r="D2828">
            <v>38427</v>
          </cell>
          <cell r="I2828">
            <v>45233.529293667561</v>
          </cell>
          <cell r="J2828">
            <v>20418.730304019693</v>
          </cell>
        </row>
        <row r="2829">
          <cell r="D2829">
            <v>38428</v>
          </cell>
          <cell r="I2829">
            <v>45294.892847806594</v>
          </cell>
          <cell r="J2829">
            <v>20348.442416972648</v>
          </cell>
        </row>
        <row r="2830">
          <cell r="D2830">
            <v>38429</v>
          </cell>
          <cell r="I2830">
            <v>45230.406077064363</v>
          </cell>
          <cell r="J2830">
            <v>20342.816304598775</v>
          </cell>
        </row>
        <row r="2831">
          <cell r="D2831">
            <v>38432</v>
          </cell>
          <cell r="I2831">
            <v>44851.319492391092</v>
          </cell>
          <cell r="J2831">
            <v>20335.518740134128</v>
          </cell>
        </row>
        <row r="2832">
          <cell r="D2832">
            <v>38433</v>
          </cell>
          <cell r="I2832">
            <v>44302.862766223472</v>
          </cell>
          <cell r="J2832">
            <v>20201.633907458363</v>
          </cell>
        </row>
        <row r="2833">
          <cell r="D2833">
            <v>38434</v>
          </cell>
          <cell r="I2833">
            <v>44017.402600372661</v>
          </cell>
          <cell r="J2833">
            <v>20123.368085641596</v>
          </cell>
        </row>
        <row r="2834">
          <cell r="D2834">
            <v>38435</v>
          </cell>
          <cell r="I2834">
            <v>43902.959907823402</v>
          </cell>
          <cell r="J2834">
            <v>20060.093418608732</v>
          </cell>
        </row>
        <row r="2835">
          <cell r="D2835">
            <v>38439</v>
          </cell>
          <cell r="I2835">
            <v>43912.73612395455</v>
          </cell>
          <cell r="J2835">
            <v>20043.129215171735</v>
          </cell>
        </row>
        <row r="2836">
          <cell r="D2836">
            <v>38440</v>
          </cell>
          <cell r="I2836">
            <v>43366.000796143388</v>
          </cell>
          <cell r="J2836">
            <v>20029.957353930724</v>
          </cell>
        </row>
        <row r="2837">
          <cell r="D2837">
            <v>38441</v>
          </cell>
          <cell r="I2837">
            <v>43932.286127953164</v>
          </cell>
          <cell r="J2837">
            <v>20001.401946979702</v>
          </cell>
        </row>
        <row r="2838">
          <cell r="D2838">
            <v>38442</v>
          </cell>
          <cell r="I2838">
            <v>44045.289824694039</v>
          </cell>
          <cell r="J2838">
            <v>20074.809335975628</v>
          </cell>
        </row>
        <row r="2839">
          <cell r="D2839">
            <v>38443</v>
          </cell>
          <cell r="I2839">
            <v>44056.672476958884</v>
          </cell>
          <cell r="J2839">
            <v>20156.796851486462</v>
          </cell>
        </row>
        <row r="2840">
          <cell r="D2840">
            <v>38446</v>
          </cell>
          <cell r="I2840">
            <v>43858.38349643226</v>
          </cell>
          <cell r="J2840">
            <v>20095.725526722261</v>
          </cell>
        </row>
        <row r="2841">
          <cell r="D2841">
            <v>38447</v>
          </cell>
          <cell r="I2841">
            <v>44031.051341985243</v>
          </cell>
          <cell r="J2841">
            <v>20057.715079370031</v>
          </cell>
        </row>
        <row r="2842">
          <cell r="D2842">
            <v>38448</v>
          </cell>
          <cell r="I2842">
            <v>44210.158200243728</v>
          </cell>
          <cell r="J2842">
            <v>20144.700834463703</v>
          </cell>
        </row>
        <row r="2843">
          <cell r="D2843">
            <v>38449</v>
          </cell>
          <cell r="I2843">
            <v>44548.908521524696</v>
          </cell>
          <cell r="J2843">
            <v>20171.930848710177</v>
          </cell>
        </row>
        <row r="2844">
          <cell r="D2844">
            <v>38450</v>
          </cell>
          <cell r="I2844">
            <v>44232.907639811056</v>
          </cell>
          <cell r="J2844">
            <v>20219.155524421527</v>
          </cell>
        </row>
        <row r="2845">
          <cell r="D2845">
            <v>38453</v>
          </cell>
          <cell r="I2845">
            <v>44499.067852397849</v>
          </cell>
          <cell r="J2845">
            <v>20214.461625338357</v>
          </cell>
        </row>
        <row r="2846">
          <cell r="D2846">
            <v>38454</v>
          </cell>
          <cell r="I2846">
            <v>44433.030824435824</v>
          </cell>
          <cell r="J2846">
            <v>20239.983428195399</v>
          </cell>
        </row>
        <row r="2847">
          <cell r="D2847">
            <v>38455</v>
          </cell>
          <cell r="I2847">
            <v>44215.426783015282</v>
          </cell>
          <cell r="J2847">
            <v>20244.851598839887</v>
          </cell>
        </row>
        <row r="2848">
          <cell r="D2848">
            <v>38456</v>
          </cell>
          <cell r="I2848">
            <v>43599.573202851963</v>
          </cell>
          <cell r="J2848">
            <v>20190.007324499235</v>
          </cell>
        </row>
        <row r="2849">
          <cell r="D2849">
            <v>38457</v>
          </cell>
          <cell r="I2849">
            <v>43088.565182549653</v>
          </cell>
          <cell r="J2849">
            <v>20091.101298416201</v>
          </cell>
        </row>
        <row r="2850">
          <cell r="D2850">
            <v>38460</v>
          </cell>
          <cell r="I2850">
            <v>42822.661335840283</v>
          </cell>
          <cell r="J2850">
            <v>19932.240548718743</v>
          </cell>
        </row>
        <row r="2851">
          <cell r="D2851">
            <v>38461</v>
          </cell>
          <cell r="I2851">
            <v>43348.384856684672</v>
          </cell>
          <cell r="J2851">
            <v>19873.21737606531</v>
          </cell>
        </row>
        <row r="2852">
          <cell r="D2852">
            <v>38462</v>
          </cell>
          <cell r="I2852">
            <v>42914.823178049235</v>
          </cell>
          <cell r="J2852">
            <v>19991.823602864995</v>
          </cell>
        </row>
        <row r="2853">
          <cell r="D2853">
            <v>38463</v>
          </cell>
          <cell r="I2853">
            <v>43598.495608792618</v>
          </cell>
          <cell r="J2853">
            <v>19883.957556871701</v>
          </cell>
        </row>
        <row r="2854">
          <cell r="D2854">
            <v>38464</v>
          </cell>
          <cell r="I2854">
            <v>43414.826251668026</v>
          </cell>
          <cell r="J2854">
            <v>19999.476933000013</v>
          </cell>
        </row>
        <row r="2855">
          <cell r="D2855">
            <v>38467</v>
          </cell>
          <cell r="I2855">
            <v>43632.561639738546</v>
          </cell>
          <cell r="J2855">
            <v>20003.78548235264</v>
          </cell>
        </row>
        <row r="2856">
          <cell r="D2856">
            <v>38468</v>
          </cell>
          <cell r="I2856">
            <v>43302.215223756175</v>
          </cell>
          <cell r="J2856">
            <v>20038.388582419942</v>
          </cell>
        </row>
        <row r="2857">
          <cell r="D2857">
            <v>38469</v>
          </cell>
          <cell r="I2857">
            <v>43205.617872854957</v>
          </cell>
          <cell r="J2857">
            <v>19993.025061065844</v>
          </cell>
        </row>
        <row r="2858">
          <cell r="D2858">
            <v>38470</v>
          </cell>
          <cell r="I2858">
            <v>42725.407037192395</v>
          </cell>
          <cell r="J2858">
            <v>19959.079717475095</v>
          </cell>
        </row>
        <row r="2859">
          <cell r="D2859">
            <v>38471</v>
          </cell>
          <cell r="I2859">
            <v>43212.30525172528</v>
          </cell>
          <cell r="J2859">
            <v>19865.780359658147</v>
          </cell>
        </row>
        <row r="2860">
          <cell r="D2860">
            <v>38474</v>
          </cell>
          <cell r="I2860">
            <v>43247.883370385542</v>
          </cell>
          <cell r="J2860">
            <v>19945.241402737705</v>
          </cell>
        </row>
        <row r="2861">
          <cell r="D2861">
            <v>38475</v>
          </cell>
          <cell r="I2861">
            <v>43243.166924058089</v>
          </cell>
          <cell r="J2861">
            <v>19987.77082316696</v>
          </cell>
        </row>
        <row r="2862">
          <cell r="D2862">
            <v>38476</v>
          </cell>
          <cell r="I2862">
            <v>43954.012995228084</v>
          </cell>
          <cell r="J2862">
            <v>20014.501101765782</v>
          </cell>
        </row>
        <row r="2863">
          <cell r="D2863">
            <v>38477</v>
          </cell>
          <cell r="I2863">
            <v>44018.569984650814</v>
          </cell>
          <cell r="J2863">
            <v>20145.616592015173</v>
          </cell>
        </row>
        <row r="2864">
          <cell r="D2864">
            <v>38478</v>
          </cell>
          <cell r="I2864">
            <v>44002.546648483753</v>
          </cell>
          <cell r="J2864">
            <v>20117.746041864488</v>
          </cell>
        </row>
        <row r="2865">
          <cell r="D2865">
            <v>38481</v>
          </cell>
          <cell r="I2865">
            <v>44025.199423870028</v>
          </cell>
          <cell r="J2865">
            <v>20104.005412873776</v>
          </cell>
        </row>
        <row r="2866">
          <cell r="D2866">
            <v>38482</v>
          </cell>
          <cell r="I2866">
            <v>43586.988717358719</v>
          </cell>
          <cell r="J2866">
            <v>20140.236093573749</v>
          </cell>
        </row>
        <row r="2867">
          <cell r="D2867">
            <v>38483</v>
          </cell>
          <cell r="I2867">
            <v>43667.662724195798</v>
          </cell>
          <cell r="J2867">
            <v>20074.327254568572</v>
          </cell>
        </row>
        <row r="2868">
          <cell r="D2868">
            <v>38484</v>
          </cell>
          <cell r="I2868">
            <v>43205.325234656753</v>
          </cell>
          <cell r="J2868">
            <v>20074.123911464114</v>
          </cell>
        </row>
        <row r="2869">
          <cell r="D2869">
            <v>38485</v>
          </cell>
          <cell r="I2869">
            <v>43103.936916493069</v>
          </cell>
          <cell r="J2869">
            <v>19989.464865431622</v>
          </cell>
        </row>
        <row r="2870">
          <cell r="D2870">
            <v>38488</v>
          </cell>
          <cell r="I2870">
            <v>43189.452601846853</v>
          </cell>
          <cell r="J2870">
            <v>19899.834435708875</v>
          </cell>
        </row>
        <row r="2871">
          <cell r="D2871">
            <v>38489</v>
          </cell>
          <cell r="I2871">
            <v>43262.073329842307</v>
          </cell>
          <cell r="J2871">
            <v>19961.585097859199</v>
          </cell>
        </row>
        <row r="2872">
          <cell r="D2872">
            <v>38490</v>
          </cell>
          <cell r="I2872">
            <v>43716.512680184096</v>
          </cell>
          <cell r="J2872">
            <v>20000.828330030366</v>
          </cell>
        </row>
        <row r="2873">
          <cell r="D2873">
            <v>38491</v>
          </cell>
          <cell r="I2873">
            <v>43752.056772798125</v>
          </cell>
          <cell r="J2873">
            <v>20120.209963562978</v>
          </cell>
        </row>
        <row r="2874">
          <cell r="D2874">
            <v>38492</v>
          </cell>
          <cell r="I2874">
            <v>43541.121513207938</v>
          </cell>
          <cell r="J2874">
            <v>20167.077288743596</v>
          </cell>
        </row>
        <row r="2875">
          <cell r="D2875">
            <v>38495</v>
          </cell>
          <cell r="I2875">
            <v>43757.0903343229</v>
          </cell>
          <cell r="J2875">
            <v>20153.651345211762</v>
          </cell>
        </row>
        <row r="2876">
          <cell r="D2876">
            <v>38496</v>
          </cell>
          <cell r="I2876">
            <v>43786.185795546196</v>
          </cell>
          <cell r="J2876">
            <v>20235.83542283245</v>
          </cell>
        </row>
        <row r="2877">
          <cell r="D2877">
            <v>38497</v>
          </cell>
          <cell r="I2877">
            <v>43625.205623786023</v>
          </cell>
          <cell r="J2877">
            <v>20235.319570495292</v>
          </cell>
        </row>
        <row r="2878">
          <cell r="D2878">
            <v>38498</v>
          </cell>
          <cell r="I2878">
            <v>43742.894066381297</v>
          </cell>
          <cell r="J2878">
            <v>20206.942109458476</v>
          </cell>
        </row>
        <row r="2879">
          <cell r="D2879">
            <v>38499</v>
          </cell>
          <cell r="I2879">
            <v>43960.436608530974</v>
          </cell>
          <cell r="J2879">
            <v>20237.537728448682</v>
          </cell>
        </row>
        <row r="2880">
          <cell r="D2880">
            <v>38503</v>
          </cell>
          <cell r="I2880">
            <v>43738.263111763117</v>
          </cell>
          <cell r="J2880">
            <v>20302.059451928664</v>
          </cell>
        </row>
        <row r="2881">
          <cell r="D2881">
            <v>38504</v>
          </cell>
          <cell r="I2881">
            <v>44021.824079080514</v>
          </cell>
          <cell r="J2881">
            <v>20255.048346007814</v>
          </cell>
        </row>
        <row r="2882">
          <cell r="D2882">
            <v>38505</v>
          </cell>
          <cell r="I2882">
            <v>44184.576834390216</v>
          </cell>
          <cell r="J2882">
            <v>20333.854620979368</v>
          </cell>
        </row>
        <row r="2883">
          <cell r="D2883">
            <v>38506</v>
          </cell>
          <cell r="I2883">
            <v>43996.23807022765</v>
          </cell>
          <cell r="J2883">
            <v>20351.656032818719</v>
          </cell>
        </row>
        <row r="2884">
          <cell r="D2884">
            <v>38509</v>
          </cell>
          <cell r="I2884">
            <v>44176.694807753258</v>
          </cell>
          <cell r="J2884">
            <v>20298.042398610341</v>
          </cell>
        </row>
        <row r="2885">
          <cell r="D2885">
            <v>38510</v>
          </cell>
          <cell r="I2885">
            <v>44200.935238526807</v>
          </cell>
          <cell r="J2885">
            <v>20340.609603372319</v>
          </cell>
        </row>
        <row r="2886">
          <cell r="D2886">
            <v>38511</v>
          </cell>
          <cell r="I2886">
            <v>44201.019546955547</v>
          </cell>
          <cell r="J2886">
            <v>20370.311337461088</v>
          </cell>
        </row>
        <row r="2887">
          <cell r="D2887">
            <v>38512</v>
          </cell>
          <cell r="I2887">
            <v>44194.662846857158</v>
          </cell>
          <cell r="J2887">
            <v>20330.244592919691</v>
          </cell>
        </row>
        <row r="2888">
          <cell r="D2888">
            <v>38513</v>
          </cell>
          <cell r="I2888">
            <v>44091.695618489779</v>
          </cell>
          <cell r="J2888">
            <v>20316.731805347663</v>
          </cell>
        </row>
        <row r="2889">
          <cell r="D2889">
            <v>38516</v>
          </cell>
          <cell r="I2889">
            <v>44020.937978969167</v>
          </cell>
          <cell r="J2889">
            <v>20284.149772837096</v>
          </cell>
        </row>
        <row r="2890">
          <cell r="D2890">
            <v>38517</v>
          </cell>
          <cell r="I2890">
            <v>44130.513074097871</v>
          </cell>
          <cell r="J2890">
            <v>20287.654206618012</v>
          </cell>
        </row>
        <row r="2891">
          <cell r="D2891">
            <v>38518</v>
          </cell>
          <cell r="I2891">
            <v>44352.781615427688</v>
          </cell>
          <cell r="J2891">
            <v>20288.19862586616</v>
          </cell>
        </row>
        <row r="2892">
          <cell r="D2892">
            <v>38519</v>
          </cell>
          <cell r="I2892">
            <v>44637.8232269328</v>
          </cell>
          <cell r="J2892">
            <v>20358.349252966625</v>
          </cell>
        </row>
        <row r="2893">
          <cell r="D2893">
            <v>38520</v>
          </cell>
          <cell r="I2893">
            <v>44911.575835852032</v>
          </cell>
          <cell r="J2893">
            <v>20412.374532971829</v>
          </cell>
        </row>
        <row r="2894">
          <cell r="D2894">
            <v>38523</v>
          </cell>
          <cell r="I2894">
            <v>44755.479784140669</v>
          </cell>
          <cell r="J2894">
            <v>20486.074829395126</v>
          </cell>
        </row>
        <row r="2895">
          <cell r="D2895">
            <v>38524</v>
          </cell>
          <cell r="I2895">
            <v>44737.836719158768</v>
          </cell>
          <cell r="J2895">
            <v>20478.603797626663</v>
          </cell>
        </row>
        <row r="2896">
          <cell r="D2896">
            <v>38525</v>
          </cell>
          <cell r="I2896">
            <v>44924.631537125133</v>
          </cell>
          <cell r="J2896">
            <v>20541.126775637953</v>
          </cell>
        </row>
        <row r="2897">
          <cell r="D2897">
            <v>38526</v>
          </cell>
          <cell r="I2897">
            <v>44486.856584523368</v>
          </cell>
          <cell r="J2897">
            <v>20525.768154025551</v>
          </cell>
        </row>
        <row r="2898">
          <cell r="D2898">
            <v>38527</v>
          </cell>
          <cell r="I2898">
            <v>44293.775177940501</v>
          </cell>
          <cell r="J2898">
            <v>20447.582024665131</v>
          </cell>
        </row>
        <row r="2899">
          <cell r="D2899">
            <v>38530</v>
          </cell>
          <cell r="I2899">
            <v>44343.752249418758</v>
          </cell>
          <cell r="J2899">
            <v>20396.620035317494</v>
          </cell>
        </row>
        <row r="2900">
          <cell r="D2900">
            <v>38531</v>
          </cell>
          <cell r="I2900">
            <v>44590.086669228789</v>
          </cell>
          <cell r="J2900">
            <v>20333.60535634866</v>
          </cell>
        </row>
        <row r="2901">
          <cell r="D2901">
            <v>38532</v>
          </cell>
          <cell r="I2901">
            <v>44477.494516121973</v>
          </cell>
          <cell r="J2901">
            <v>20395.596239175258</v>
          </cell>
        </row>
        <row r="2902">
          <cell r="D2902">
            <v>38533</v>
          </cell>
          <cell r="I2902">
            <v>44286.049287781396</v>
          </cell>
          <cell r="J2902">
            <v>20429.148474316058</v>
          </cell>
        </row>
        <row r="2903">
          <cell r="D2903">
            <v>38534</v>
          </cell>
          <cell r="I2903">
            <v>44393.956055892195</v>
          </cell>
          <cell r="J2903">
            <v>20340.568665088616</v>
          </cell>
        </row>
        <row r="2904">
          <cell r="D2904">
            <v>38538</v>
          </cell>
          <cell r="I2904">
            <v>44437.483610757561</v>
          </cell>
          <cell r="J2904">
            <v>20300.894264164061</v>
          </cell>
        </row>
        <row r="2905">
          <cell r="D2905">
            <v>38539</v>
          </cell>
          <cell r="I2905">
            <v>44255.714862434572</v>
          </cell>
          <cell r="J2905">
            <v>20368.787119686858</v>
          </cell>
        </row>
        <row r="2906">
          <cell r="D2906">
            <v>38540</v>
          </cell>
          <cell r="I2906">
            <v>44180.164628784092</v>
          </cell>
          <cell r="J2906">
            <v>20340.959620967027</v>
          </cell>
        </row>
        <row r="2907">
          <cell r="D2907">
            <v>38541</v>
          </cell>
          <cell r="I2907">
            <v>44516.555830165875</v>
          </cell>
          <cell r="J2907">
            <v>20280.748694029742</v>
          </cell>
        </row>
        <row r="2908">
          <cell r="D2908">
            <v>38544</v>
          </cell>
          <cell r="I2908">
            <v>44975.213229684305</v>
          </cell>
          <cell r="J2908">
            <v>20415.470222590826</v>
          </cell>
        </row>
        <row r="2909">
          <cell r="D2909">
            <v>38545</v>
          </cell>
          <cell r="I2909">
            <v>45266.501412952064</v>
          </cell>
          <cell r="J2909">
            <v>20527.901920135631</v>
          </cell>
        </row>
        <row r="2910">
          <cell r="D2910">
            <v>38546</v>
          </cell>
          <cell r="I2910">
            <v>45200.580211345172</v>
          </cell>
          <cell r="J2910">
            <v>20575.706181648537</v>
          </cell>
        </row>
        <row r="2911">
          <cell r="D2911">
            <v>38547</v>
          </cell>
          <cell r="I2911">
            <v>45390.479423429635</v>
          </cell>
          <cell r="J2911">
            <v>20550.468518235142</v>
          </cell>
        </row>
        <row r="2912">
          <cell r="D2912">
            <v>38548</v>
          </cell>
          <cell r="I2912">
            <v>45269.857485921777</v>
          </cell>
          <cell r="J2912">
            <v>20588.166353851262</v>
          </cell>
        </row>
        <row r="2913">
          <cell r="D2913">
            <v>38551</v>
          </cell>
          <cell r="I2913">
            <v>45158.896598445237</v>
          </cell>
          <cell r="J2913">
            <v>20560.005364239852</v>
          </cell>
        </row>
        <row r="2914">
          <cell r="D2914">
            <v>38552</v>
          </cell>
          <cell r="I2914">
            <v>45286.036616071018</v>
          </cell>
          <cell r="J2914">
            <v>20531.444745384837</v>
          </cell>
        </row>
        <row r="2915">
          <cell r="D2915">
            <v>38553</v>
          </cell>
          <cell r="I2915">
            <v>45656.078954738499</v>
          </cell>
          <cell r="J2915">
            <v>20584.054721427976</v>
          </cell>
        </row>
        <row r="2916">
          <cell r="D2916">
            <v>38554</v>
          </cell>
          <cell r="I2916">
            <v>45654.502732965062</v>
          </cell>
          <cell r="J2916">
            <v>20608.732156413946</v>
          </cell>
        </row>
        <row r="2917">
          <cell r="D2917">
            <v>38555</v>
          </cell>
          <cell r="I2917">
            <v>45807.349518972362</v>
          </cell>
          <cell r="J2917">
            <v>20618.783837606625</v>
          </cell>
        </row>
        <row r="2918">
          <cell r="D2918">
            <v>38558</v>
          </cell>
          <cell r="I2918">
            <v>45476.022072536878</v>
          </cell>
          <cell r="J2918">
            <v>20611.446817215234</v>
          </cell>
        </row>
        <row r="2919">
          <cell r="D2919">
            <v>38559</v>
          </cell>
          <cell r="I2919">
            <v>45538.790512982647</v>
          </cell>
          <cell r="J2919">
            <v>20607.761646273495</v>
          </cell>
        </row>
        <row r="2920">
          <cell r="D2920">
            <v>38560</v>
          </cell>
          <cell r="I2920">
            <v>45765.61194949635</v>
          </cell>
          <cell r="J2920">
            <v>20589.275038584081</v>
          </cell>
        </row>
        <row r="2921">
          <cell r="D2921">
            <v>38561</v>
          </cell>
          <cell r="I2921">
            <v>46188.636464050142</v>
          </cell>
          <cell r="J2921">
            <v>20686.962125692968</v>
          </cell>
        </row>
        <row r="2922">
          <cell r="D2922">
            <v>38562</v>
          </cell>
          <cell r="I2922">
            <v>46002.087881873129</v>
          </cell>
          <cell r="J2922">
            <v>20738.647702358958</v>
          </cell>
        </row>
        <row r="2923">
          <cell r="D2923">
            <v>38565</v>
          </cell>
          <cell r="I2923">
            <v>46267.467501869534</v>
          </cell>
          <cell r="J2923">
            <v>20682.660617535897</v>
          </cell>
        </row>
        <row r="2924">
          <cell r="D2924">
            <v>38566</v>
          </cell>
          <cell r="I2924">
            <v>46764.407361566562</v>
          </cell>
          <cell r="J2924">
            <v>20714.943679148335</v>
          </cell>
        </row>
        <row r="2925">
          <cell r="D2925">
            <v>38567</v>
          </cell>
          <cell r="I2925">
            <v>46902.700147066629</v>
          </cell>
          <cell r="J2925">
            <v>20835.807985035914</v>
          </cell>
        </row>
        <row r="2926">
          <cell r="D2926">
            <v>38568</v>
          </cell>
          <cell r="I2926">
            <v>46587.506418476994</v>
          </cell>
          <cell r="J2926">
            <v>20874.477923537732</v>
          </cell>
        </row>
        <row r="2927">
          <cell r="D2927">
            <v>38569</v>
          </cell>
          <cell r="I2927">
            <v>46153.341115435549</v>
          </cell>
          <cell r="J2927">
            <v>20765.82027527324</v>
          </cell>
        </row>
        <row r="2928">
          <cell r="D2928">
            <v>38572</v>
          </cell>
          <cell r="I2928">
            <v>46222.498066280059</v>
          </cell>
          <cell r="J2928">
            <v>20651.891941255511</v>
          </cell>
        </row>
        <row r="2929">
          <cell r="D2929">
            <v>38573</v>
          </cell>
          <cell r="I2929">
            <v>46807.788287898045</v>
          </cell>
          <cell r="J2929">
            <v>20687.469951224881</v>
          </cell>
        </row>
        <row r="2930">
          <cell r="D2930">
            <v>38574</v>
          </cell>
          <cell r="I2930">
            <v>47016.800920618385</v>
          </cell>
          <cell r="J2930">
            <v>20767.586803216262</v>
          </cell>
        </row>
        <row r="2931">
          <cell r="D2931">
            <v>38575</v>
          </cell>
          <cell r="I2931">
            <v>47336.737075371471</v>
          </cell>
          <cell r="J2931">
            <v>20857.387033774809</v>
          </cell>
        </row>
        <row r="2932">
          <cell r="D2932">
            <v>38576</v>
          </cell>
          <cell r="I2932">
            <v>47074.648685368586</v>
          </cell>
          <cell r="J2932">
            <v>20973.744730073191</v>
          </cell>
        </row>
        <row r="2933">
          <cell r="D2933">
            <v>38579</v>
          </cell>
          <cell r="I2933">
            <v>47175.915382059145</v>
          </cell>
          <cell r="J2933">
            <v>20926.893836977171</v>
          </cell>
        </row>
        <row r="2934">
          <cell r="D2934">
            <v>38580</v>
          </cell>
          <cell r="I2934">
            <v>46645.376273634109</v>
          </cell>
          <cell r="J2934">
            <v>20931.059165415863</v>
          </cell>
        </row>
        <row r="2935">
          <cell r="D2935">
            <v>38581</v>
          </cell>
          <cell r="I2935">
            <v>46682.347681066771</v>
          </cell>
          <cell r="J2935">
            <v>20819.157970310509</v>
          </cell>
        </row>
        <row r="2936">
          <cell r="D2936">
            <v>38582</v>
          </cell>
          <cell r="I2936">
            <v>46180.797663270096</v>
          </cell>
          <cell r="J2936">
            <v>20804.539107900098</v>
          </cell>
        </row>
        <row r="2937">
          <cell r="D2937">
            <v>38583</v>
          </cell>
          <cell r="I2937">
            <v>46206.530193146376</v>
          </cell>
          <cell r="J2937">
            <v>20728.464067742221</v>
          </cell>
        </row>
        <row r="2938">
          <cell r="D2938">
            <v>38586</v>
          </cell>
          <cell r="I2938">
            <v>46669.475676869879</v>
          </cell>
          <cell r="J2938">
            <v>20781.842961264152</v>
          </cell>
        </row>
        <row r="2939">
          <cell r="D2939">
            <v>38587</v>
          </cell>
          <cell r="I2939">
            <v>46306.210188522869</v>
          </cell>
          <cell r="J2939">
            <v>20856.556945416793</v>
          </cell>
        </row>
        <row r="2940">
          <cell r="D2940">
            <v>38588</v>
          </cell>
          <cell r="I2940">
            <v>45954.220899698186</v>
          </cell>
          <cell r="J2940">
            <v>20807.692443858094</v>
          </cell>
        </row>
        <row r="2941">
          <cell r="D2941">
            <v>38589</v>
          </cell>
          <cell r="I2941">
            <v>46208.185627341307</v>
          </cell>
          <cell r="J2941">
            <v>20760.616216734423</v>
          </cell>
        </row>
        <row r="2942">
          <cell r="D2942">
            <v>38590</v>
          </cell>
          <cell r="I2942">
            <v>45989.62032423199</v>
          </cell>
          <cell r="J2942">
            <v>20750.975203613772</v>
          </cell>
        </row>
        <row r="2943">
          <cell r="D2943">
            <v>38593</v>
          </cell>
          <cell r="I2943">
            <v>46071.603325977667</v>
          </cell>
          <cell r="J2943">
            <v>20707.087660353689</v>
          </cell>
        </row>
        <row r="2944">
          <cell r="D2944">
            <v>38594</v>
          </cell>
          <cell r="I2944">
            <v>45742.169620778739</v>
          </cell>
          <cell r="J2944">
            <v>20725.250483435659</v>
          </cell>
        </row>
        <row r="2945">
          <cell r="D2945">
            <v>38595</v>
          </cell>
          <cell r="I2945">
            <v>46497.496058200049</v>
          </cell>
          <cell r="J2945">
            <v>20735.560433789076</v>
          </cell>
        </row>
        <row r="2946">
          <cell r="D2946">
            <v>38596</v>
          </cell>
          <cell r="I2946">
            <v>47108.143975620107</v>
          </cell>
          <cell r="J2946">
            <v>20909.010698383092</v>
          </cell>
        </row>
        <row r="2947">
          <cell r="D2947">
            <v>38597</v>
          </cell>
          <cell r="I2947">
            <v>47368.443788538258</v>
          </cell>
          <cell r="J2947">
            <v>21014.96589952147</v>
          </cell>
        </row>
        <row r="2948">
          <cell r="D2948">
            <v>38601</v>
          </cell>
          <cell r="I2948">
            <v>47864.933133909872</v>
          </cell>
          <cell r="J2948">
            <v>21015.284740310763</v>
          </cell>
        </row>
        <row r="2949">
          <cell r="D2949">
            <v>38602</v>
          </cell>
          <cell r="I2949">
            <v>47866.49425192261</v>
          </cell>
          <cell r="J2949">
            <v>21104.554941522507</v>
          </cell>
        </row>
        <row r="2950">
          <cell r="D2950">
            <v>38603</v>
          </cell>
          <cell r="I2950">
            <v>47665.605529839006</v>
          </cell>
          <cell r="J2950">
            <v>21107.883613500278</v>
          </cell>
        </row>
        <row r="2951">
          <cell r="D2951">
            <v>38604</v>
          </cell>
          <cell r="I2951">
            <v>48195.773577367283</v>
          </cell>
          <cell r="J2951">
            <v>21062.829920520544</v>
          </cell>
        </row>
        <row r="2952">
          <cell r="D2952">
            <v>38607</v>
          </cell>
          <cell r="I2952">
            <v>47986.854032234871</v>
          </cell>
          <cell r="J2952">
            <v>21164.616110982461</v>
          </cell>
        </row>
        <row r="2953">
          <cell r="D2953">
            <v>38608</v>
          </cell>
          <cell r="I2953">
            <v>47599.618818075578</v>
          </cell>
          <cell r="J2953">
            <v>21144.972981008763</v>
          </cell>
        </row>
        <row r="2954">
          <cell r="D2954">
            <v>38609</v>
          </cell>
          <cell r="I2954">
            <v>47800.397178386665</v>
          </cell>
          <cell r="J2954">
            <v>21052.855164192239</v>
          </cell>
        </row>
        <row r="2955">
          <cell r="D2955">
            <v>38610</v>
          </cell>
          <cell r="I2955">
            <v>47837.302111666904</v>
          </cell>
          <cell r="J2955">
            <v>21026.01303072197</v>
          </cell>
        </row>
        <row r="2956">
          <cell r="D2956">
            <v>38611</v>
          </cell>
          <cell r="I2956">
            <v>48184.241692185715</v>
          </cell>
          <cell r="J2956">
            <v>21013.272803442109</v>
          </cell>
        </row>
        <row r="2957">
          <cell r="D2957">
            <v>38614</v>
          </cell>
          <cell r="I2957">
            <v>48026.76169826671</v>
          </cell>
          <cell r="J2957">
            <v>21074.69262401967</v>
          </cell>
        </row>
        <row r="2958">
          <cell r="D2958">
            <v>38615</v>
          </cell>
          <cell r="I2958">
            <v>48108.631228012397</v>
          </cell>
          <cell r="J2958">
            <v>21038.831310403664</v>
          </cell>
        </row>
        <row r="2959">
          <cell r="D2959">
            <v>38616</v>
          </cell>
          <cell r="I2959">
            <v>48150.33893828233</v>
          </cell>
          <cell r="J2959">
            <v>21021.548250407621</v>
          </cell>
        </row>
        <row r="2960">
          <cell r="D2960">
            <v>38617</v>
          </cell>
          <cell r="I2960">
            <v>47981.632931472246</v>
          </cell>
          <cell r="J2960">
            <v>20990.506978144167</v>
          </cell>
        </row>
        <row r="2961">
          <cell r="D2961">
            <v>38618</v>
          </cell>
          <cell r="I2961">
            <v>47751.905462139548</v>
          </cell>
          <cell r="J2961">
            <v>20930.925989835807</v>
          </cell>
        </row>
        <row r="2962">
          <cell r="D2962">
            <v>38621</v>
          </cell>
          <cell r="I2962">
            <v>48193.534360152255</v>
          </cell>
          <cell r="J2962">
            <v>20889.540397038145</v>
          </cell>
        </row>
        <row r="2963">
          <cell r="D2963">
            <v>38622</v>
          </cell>
          <cell r="I2963">
            <v>48016.814042641337</v>
          </cell>
          <cell r="J2963">
            <v>20982.737763965331</v>
          </cell>
        </row>
        <row r="2964">
          <cell r="D2964">
            <v>38623</v>
          </cell>
          <cell r="I2964">
            <v>48398.982485933433</v>
          </cell>
          <cell r="J2964">
            <v>20952.938454518164</v>
          </cell>
        </row>
        <row r="2965">
          <cell r="D2965">
            <v>38624</v>
          </cell>
          <cell r="I2965">
            <v>48954.563109016031</v>
          </cell>
          <cell r="J2965">
            <v>21021.449437123469</v>
          </cell>
        </row>
        <row r="2966">
          <cell r="D2966">
            <v>38625</v>
          </cell>
          <cell r="I2966">
            <v>48968.931585092498</v>
          </cell>
          <cell r="J2966">
            <v>21074.355009337185</v>
          </cell>
        </row>
        <row r="2967">
          <cell r="D2967">
            <v>38628</v>
          </cell>
          <cell r="I2967">
            <v>48699.072059243263</v>
          </cell>
          <cell r="J2967">
            <v>21054.068205278058</v>
          </cell>
        </row>
        <row r="2968">
          <cell r="D2968">
            <v>38629</v>
          </cell>
          <cell r="I2968">
            <v>48676.516080595844</v>
          </cell>
          <cell r="J2968">
            <v>21048.188775446473</v>
          </cell>
        </row>
        <row r="2969">
          <cell r="D2969">
            <v>38630</v>
          </cell>
          <cell r="I2969">
            <v>48002.051143833</v>
          </cell>
          <cell r="J2969">
            <v>21008.762196220046</v>
          </cell>
        </row>
        <row r="2970">
          <cell r="D2970">
            <v>38631</v>
          </cell>
          <cell r="I2970">
            <v>47311.576699071295</v>
          </cell>
          <cell r="J2970">
            <v>20865.032400183612</v>
          </cell>
        </row>
        <row r="2971">
          <cell r="D2971">
            <v>38632</v>
          </cell>
          <cell r="I2971">
            <v>47611.792049561431</v>
          </cell>
          <cell r="J2971">
            <v>20778.683002009107</v>
          </cell>
        </row>
        <row r="2972">
          <cell r="D2972">
            <v>38635</v>
          </cell>
          <cell r="I2972">
            <v>47480.100925678213</v>
          </cell>
          <cell r="J2972">
            <v>20778.946380570436</v>
          </cell>
        </row>
        <row r="2973">
          <cell r="D2973">
            <v>38636</v>
          </cell>
          <cell r="I2973">
            <v>47711.254544128024</v>
          </cell>
          <cell r="J2973">
            <v>20697.89573042799</v>
          </cell>
        </row>
        <row r="2974">
          <cell r="D2974">
            <v>38637</v>
          </cell>
          <cell r="I2974">
            <v>47236.010677831364</v>
          </cell>
          <cell r="J2974">
            <v>20692.521334881709</v>
          </cell>
        </row>
        <row r="2975">
          <cell r="D2975">
            <v>38638</v>
          </cell>
          <cell r="I2975">
            <v>46593.842653439657</v>
          </cell>
          <cell r="J2975">
            <v>20610.565540232838</v>
          </cell>
        </row>
        <row r="2976">
          <cell r="D2976">
            <v>38639</v>
          </cell>
          <cell r="I2976">
            <v>47062.587058987301</v>
          </cell>
          <cell r="J2976">
            <v>20545.353251301247</v>
          </cell>
        </row>
        <row r="2977">
          <cell r="D2977">
            <v>38642</v>
          </cell>
          <cell r="I2977">
            <v>46908.463958348591</v>
          </cell>
          <cell r="J2977">
            <v>20633.883921972443</v>
          </cell>
        </row>
        <row r="2978">
          <cell r="D2978">
            <v>38643</v>
          </cell>
          <cell r="I2978">
            <v>46154.010444227439</v>
          </cell>
          <cell r="J2978">
            <v>20622.236231196392</v>
          </cell>
        </row>
        <row r="2979">
          <cell r="D2979">
            <v>38644</v>
          </cell>
          <cell r="I2979">
            <v>46133.155429217062</v>
          </cell>
          <cell r="J2979">
            <v>20527.151618852487</v>
          </cell>
        </row>
        <row r="2980">
          <cell r="D2980">
            <v>38645</v>
          </cell>
          <cell r="I2980">
            <v>45361.125237606502</v>
          </cell>
          <cell r="J2980">
            <v>20559.248423889898</v>
          </cell>
        </row>
        <row r="2981">
          <cell r="D2981">
            <v>38646</v>
          </cell>
          <cell r="I2981">
            <v>45951.812231547803</v>
          </cell>
          <cell r="J2981">
            <v>20505.348907679956</v>
          </cell>
        </row>
        <row r="2982">
          <cell r="D2982">
            <v>38649</v>
          </cell>
          <cell r="I2982">
            <v>46528.013945768485</v>
          </cell>
          <cell r="J2982">
            <v>20459.869313044976</v>
          </cell>
        </row>
        <row r="2983">
          <cell r="D2983">
            <v>38650</v>
          </cell>
          <cell r="I2983">
            <v>46396.409721108168</v>
          </cell>
          <cell r="J2983">
            <v>20590.355842390247</v>
          </cell>
        </row>
        <row r="2984">
          <cell r="D2984">
            <v>38651</v>
          </cell>
          <cell r="I2984">
            <v>46462.211925363343</v>
          </cell>
          <cell r="J2984">
            <v>20601.556649852162</v>
          </cell>
        </row>
        <row r="2985">
          <cell r="D2985">
            <v>38652</v>
          </cell>
          <cell r="I2985">
            <v>46003.239456163006</v>
          </cell>
          <cell r="J2985">
            <v>20598.565143118867</v>
          </cell>
        </row>
        <row r="2986">
          <cell r="D2986">
            <v>38653</v>
          </cell>
          <cell r="I2986">
            <v>46446.165754593123</v>
          </cell>
          <cell r="J2986">
            <v>20509.121632300859</v>
          </cell>
        </row>
        <row r="2987">
          <cell r="D2987">
            <v>38656</v>
          </cell>
          <cell r="I2987">
            <v>46969.296093829689</v>
          </cell>
          <cell r="J2987">
            <v>20702.048813652007</v>
          </cell>
        </row>
        <row r="2988">
          <cell r="D2988">
            <v>38657</v>
          </cell>
          <cell r="I2988">
            <v>47179.486467577262</v>
          </cell>
          <cell r="J2988">
            <v>20731.927862864788</v>
          </cell>
        </row>
        <row r="2989">
          <cell r="D2989">
            <v>38658</v>
          </cell>
          <cell r="I2989">
            <v>47758.715867164094</v>
          </cell>
          <cell r="J2989">
            <v>20828.453034433216</v>
          </cell>
        </row>
        <row r="2990">
          <cell r="D2990">
            <v>38659</v>
          </cell>
          <cell r="I2990">
            <v>47952.819224211409</v>
          </cell>
          <cell r="J2990">
            <v>20800.066726563906</v>
          </cell>
        </row>
        <row r="2991">
          <cell r="D2991">
            <v>38660</v>
          </cell>
          <cell r="I2991">
            <v>47572.508598061468</v>
          </cell>
          <cell r="J2991">
            <v>20857.065709249131</v>
          </cell>
        </row>
        <row r="2992">
          <cell r="D2992">
            <v>38663</v>
          </cell>
          <cell r="I2992">
            <v>47643.064887975641</v>
          </cell>
          <cell r="J2992">
            <v>20810.360402530277</v>
          </cell>
        </row>
        <row r="2993">
          <cell r="D2993">
            <v>38664</v>
          </cell>
          <cell r="I2993">
            <v>47479.379740774144</v>
          </cell>
          <cell r="J2993">
            <v>20855.350283196836</v>
          </cell>
        </row>
        <row r="2994">
          <cell r="D2994">
            <v>38665</v>
          </cell>
          <cell r="I2994">
            <v>47583.624642091498</v>
          </cell>
          <cell r="J2994">
            <v>20833.639005063174</v>
          </cell>
        </row>
        <row r="2995">
          <cell r="D2995">
            <v>38666</v>
          </cell>
          <cell r="I2995">
            <v>47756.844996918706</v>
          </cell>
          <cell r="J2995">
            <v>20873.261034631734</v>
          </cell>
        </row>
        <row r="2996">
          <cell r="D2996">
            <v>38667</v>
          </cell>
          <cell r="I2996">
            <v>48002.242070986969</v>
          </cell>
          <cell r="J2996">
            <v>20881.611175041297</v>
          </cell>
        </row>
        <row r="2997">
          <cell r="D2997">
            <v>38670</v>
          </cell>
          <cell r="I2997">
            <v>47836.962718281451</v>
          </cell>
          <cell r="J2997">
            <v>20936.156092124831</v>
          </cell>
        </row>
        <row r="2998">
          <cell r="D2998">
            <v>38671</v>
          </cell>
          <cell r="I2998">
            <v>47493.641528718676</v>
          </cell>
          <cell r="J2998">
            <v>20874.612534165506</v>
          </cell>
        </row>
        <row r="2999">
          <cell r="D2999">
            <v>38672</v>
          </cell>
          <cell r="I2999">
            <v>47673.256941510532</v>
          </cell>
          <cell r="J2999">
            <v>20882.449345398694</v>
          </cell>
        </row>
        <row r="3000">
          <cell r="D3000">
            <v>38673</v>
          </cell>
          <cell r="I3000">
            <v>48277.912509789552</v>
          </cell>
          <cell r="J3000">
            <v>20884.952234161534</v>
          </cell>
        </row>
        <row r="3001">
          <cell r="D3001">
            <v>38674</v>
          </cell>
          <cell r="I3001">
            <v>48433.429673528517</v>
          </cell>
          <cell r="J3001">
            <v>21014.328233712662</v>
          </cell>
        </row>
        <row r="3002">
          <cell r="D3002">
            <v>38677</v>
          </cell>
          <cell r="I3002">
            <v>48640.259648541833</v>
          </cell>
          <cell r="J3002">
            <v>21120.68465683988</v>
          </cell>
        </row>
        <row r="3003">
          <cell r="D3003">
            <v>38678</v>
          </cell>
          <cell r="I3003">
            <v>48489.426347561603</v>
          </cell>
          <cell r="J3003">
            <v>21184.828418719484</v>
          </cell>
        </row>
        <row r="3004">
          <cell r="D3004">
            <v>38679</v>
          </cell>
          <cell r="I3004">
            <v>49021.801554534635</v>
          </cell>
          <cell r="J3004">
            <v>21251.088048037363</v>
          </cell>
        </row>
        <row r="3005">
          <cell r="D3005">
            <v>38681</v>
          </cell>
          <cell r="I3005">
            <v>48883.794913390244</v>
          </cell>
          <cell r="J3005">
            <v>21282.337891079023</v>
          </cell>
        </row>
        <row r="3006">
          <cell r="D3006">
            <v>38684</v>
          </cell>
          <cell r="I3006">
            <v>48705.706725794378</v>
          </cell>
          <cell r="J3006">
            <v>21256.115745522337</v>
          </cell>
        </row>
        <row r="3007">
          <cell r="D3007">
            <v>38685</v>
          </cell>
          <cell r="I3007">
            <v>48708.835976180759</v>
          </cell>
          <cell r="J3007">
            <v>21244.279779642631</v>
          </cell>
        </row>
        <row r="3008">
          <cell r="D3008">
            <v>38686</v>
          </cell>
          <cell r="I3008">
            <v>48580.475468988909</v>
          </cell>
          <cell r="J3008">
            <v>21190.564667061524</v>
          </cell>
        </row>
        <row r="3009">
          <cell r="D3009">
            <v>38687</v>
          </cell>
          <cell r="I3009">
            <v>49364.500929066773</v>
          </cell>
          <cell r="J3009">
            <v>21112.844502418659</v>
          </cell>
        </row>
        <row r="3010">
          <cell r="D3010">
            <v>38688</v>
          </cell>
          <cell r="I3010">
            <v>49513.518187106507</v>
          </cell>
          <cell r="J3010">
            <v>21259.97592131899</v>
          </cell>
        </row>
        <row r="3011">
          <cell r="D3011">
            <v>38691</v>
          </cell>
          <cell r="I3011">
            <v>49606.407333756011</v>
          </cell>
          <cell r="J3011">
            <v>21307.255680784183</v>
          </cell>
        </row>
        <row r="3012">
          <cell r="D3012">
            <v>38692</v>
          </cell>
          <cell r="I3012">
            <v>49926.96001518194</v>
          </cell>
          <cell r="J3012">
            <v>21335.079844200853</v>
          </cell>
        </row>
        <row r="3013">
          <cell r="D3013">
            <v>38693</v>
          </cell>
          <cell r="I3013">
            <v>49702.383918909916</v>
          </cell>
          <cell r="J3013">
            <v>21345.465292255816</v>
          </cell>
        </row>
        <row r="3014">
          <cell r="D3014">
            <v>38694</v>
          </cell>
          <cell r="I3014">
            <v>49658.984822128506</v>
          </cell>
          <cell r="J3014">
            <v>21337.999291039163</v>
          </cell>
        </row>
        <row r="3015">
          <cell r="D3015">
            <v>38695</v>
          </cell>
          <cell r="I3015">
            <v>49881.710547973897</v>
          </cell>
          <cell r="J3015">
            <v>21317.272676400964</v>
          </cell>
        </row>
        <row r="3016">
          <cell r="D3016">
            <v>38698</v>
          </cell>
          <cell r="I3016">
            <v>50360.915075970224</v>
          </cell>
          <cell r="J3016">
            <v>21318.817481590206</v>
          </cell>
        </row>
        <row r="3017">
          <cell r="D3017">
            <v>38699</v>
          </cell>
          <cell r="I3017">
            <v>50609.249724027264</v>
          </cell>
          <cell r="J3017">
            <v>21457.658763998345</v>
          </cell>
        </row>
        <row r="3018">
          <cell r="D3018">
            <v>38700</v>
          </cell>
          <cell r="I3018">
            <v>50671.62165579437</v>
          </cell>
          <cell r="J3018">
            <v>21520.614968716036</v>
          </cell>
        </row>
        <row r="3019">
          <cell r="D3019">
            <v>38701</v>
          </cell>
          <cell r="I3019">
            <v>50320.434927976312</v>
          </cell>
          <cell r="J3019">
            <v>21514.082339867069</v>
          </cell>
        </row>
        <row r="3020">
          <cell r="D3020">
            <v>38702</v>
          </cell>
          <cell r="I3020">
            <v>50483.793068813007</v>
          </cell>
          <cell r="J3020">
            <v>21513.22435481265</v>
          </cell>
        </row>
        <row r="3021">
          <cell r="D3021">
            <v>38705</v>
          </cell>
          <cell r="I3021">
            <v>50438.774231808151</v>
          </cell>
          <cell r="J3021">
            <v>21497.645421839527</v>
          </cell>
        </row>
        <row r="3022">
          <cell r="D3022">
            <v>38706</v>
          </cell>
          <cell r="I3022">
            <v>50576.472783805264</v>
          </cell>
          <cell r="J3022">
            <v>21500.215623801119</v>
          </cell>
        </row>
        <row r="3023">
          <cell r="D3023">
            <v>38707</v>
          </cell>
          <cell r="I3023">
            <v>50842.37795582637</v>
          </cell>
          <cell r="J3023">
            <v>21533.918759726486</v>
          </cell>
        </row>
        <row r="3024">
          <cell r="D3024">
            <v>38708</v>
          </cell>
          <cell r="I3024">
            <v>51008.900633240271</v>
          </cell>
          <cell r="J3024">
            <v>21592.582571205436</v>
          </cell>
        </row>
        <row r="3025">
          <cell r="D3025">
            <v>38709</v>
          </cell>
          <cell r="I3025">
            <v>51148.167707298206</v>
          </cell>
          <cell r="J3025">
            <v>21614.900480270298</v>
          </cell>
        </row>
        <row r="3026">
          <cell r="D3026">
            <v>38713</v>
          </cell>
          <cell r="I3026">
            <v>50886.790912740231</v>
          </cell>
          <cell r="J3026">
            <v>21557.550935933818</v>
          </cell>
        </row>
        <row r="3027">
          <cell r="D3027">
            <v>38714</v>
          </cell>
          <cell r="I3027">
            <v>51194.31298093556</v>
          </cell>
          <cell r="J3027">
            <v>21553.720769980722</v>
          </cell>
        </row>
        <row r="3028">
          <cell r="D3028">
            <v>38715</v>
          </cell>
          <cell r="I3028">
            <v>51245.425623593314</v>
          </cell>
          <cell r="J3028">
            <v>21573.020757972845</v>
          </cell>
        </row>
        <row r="3029">
          <cell r="D3029">
            <v>38716</v>
          </cell>
          <cell r="I3029">
            <v>50961.639147585192</v>
          </cell>
          <cell r="J3029">
            <v>21583.327365138226</v>
          </cell>
        </row>
        <row r="3030">
          <cell r="D3030">
            <v>38720</v>
          </cell>
          <cell r="I3030">
            <v>52470.863116133318</v>
          </cell>
          <cell r="J3030">
            <v>21761.457895862313</v>
          </cell>
        </row>
        <row r="3031">
          <cell r="D3031">
            <v>38721</v>
          </cell>
          <cell r="I3031">
            <v>53170.842206050598</v>
          </cell>
          <cell r="J3031">
            <v>21782.216042125419</v>
          </cell>
        </row>
        <row r="3032">
          <cell r="D3032">
            <v>38722</v>
          </cell>
          <cell r="I3032">
            <v>53103.316058152224</v>
          </cell>
          <cell r="J3032">
            <v>21907.471420492973</v>
          </cell>
        </row>
        <row r="3033">
          <cell r="D3033">
            <v>38723</v>
          </cell>
          <cell r="I3033">
            <v>53824.053118347991</v>
          </cell>
          <cell r="J3033">
            <v>21883.434481986824</v>
          </cell>
        </row>
        <row r="3034">
          <cell r="D3034">
            <v>38726</v>
          </cell>
          <cell r="I3034">
            <v>53966.383643168789</v>
          </cell>
          <cell r="J3034">
            <v>22020.723366068742</v>
          </cell>
        </row>
        <row r="3035">
          <cell r="D3035">
            <v>38727</v>
          </cell>
          <cell r="I3035">
            <v>53471.091610992655</v>
          </cell>
          <cell r="J3035">
            <v>22019.402901412595</v>
          </cell>
        </row>
        <row r="3036">
          <cell r="D3036">
            <v>38728</v>
          </cell>
          <cell r="I3036">
            <v>53885.761967823884</v>
          </cell>
          <cell r="J3036">
            <v>21955.764079199766</v>
          </cell>
        </row>
        <row r="3037">
          <cell r="D3037">
            <v>38729</v>
          </cell>
          <cell r="I3037">
            <v>53645.213876080132</v>
          </cell>
          <cell r="J3037">
            <v>22073.46334797121</v>
          </cell>
        </row>
        <row r="3038">
          <cell r="D3038">
            <v>38730</v>
          </cell>
          <cell r="I3038">
            <v>53660.982471161013</v>
          </cell>
          <cell r="J3038">
            <v>22033.455369421423</v>
          </cell>
        </row>
        <row r="3039">
          <cell r="D3039">
            <v>38734</v>
          </cell>
          <cell r="I3039">
            <v>52893.459751676601</v>
          </cell>
          <cell r="J3039">
            <v>22040.852046795568</v>
          </cell>
        </row>
        <row r="3040">
          <cell r="D3040">
            <v>38735</v>
          </cell>
          <cell r="I3040">
            <v>52313.396766173857</v>
          </cell>
          <cell r="J3040">
            <v>21958.238125080905</v>
          </cell>
        </row>
        <row r="3041">
          <cell r="D3041">
            <v>38736</v>
          </cell>
          <cell r="I3041">
            <v>53296.641350208971</v>
          </cell>
          <cell r="J3041">
            <v>21821.37758696625</v>
          </cell>
        </row>
        <row r="3042">
          <cell r="D3042">
            <v>38737</v>
          </cell>
          <cell r="I3042">
            <v>52319.394009024909</v>
          </cell>
          <cell r="J3042">
            <v>21924.475710646908</v>
          </cell>
        </row>
        <row r="3043">
          <cell r="D3043">
            <v>38740</v>
          </cell>
          <cell r="I3043">
            <v>53038.306735998995</v>
          </cell>
          <cell r="J3043">
            <v>21805.663128719578</v>
          </cell>
        </row>
        <row r="3044">
          <cell r="D3044">
            <v>38741</v>
          </cell>
          <cell r="I3044">
            <v>53380.80744337559</v>
          </cell>
          <cell r="J3044">
            <v>21826.668410696475</v>
          </cell>
        </row>
        <row r="3045">
          <cell r="D3045">
            <v>38742</v>
          </cell>
          <cell r="I3045">
            <v>53599.969917578077</v>
          </cell>
          <cell r="J3045">
            <v>21820.303895319536</v>
          </cell>
        </row>
        <row r="3046">
          <cell r="D3046">
            <v>38743</v>
          </cell>
          <cell r="I3046">
            <v>54339.583023897292</v>
          </cell>
          <cell r="J3046">
            <v>21808.668292060611</v>
          </cell>
        </row>
        <row r="3047">
          <cell r="D3047">
            <v>38744</v>
          </cell>
          <cell r="I3047">
            <v>54901.392312700802</v>
          </cell>
          <cell r="J3047">
            <v>21912.25914173288</v>
          </cell>
        </row>
        <row r="3048">
          <cell r="D3048">
            <v>38747</v>
          </cell>
          <cell r="I3048">
            <v>54740.965834456387</v>
          </cell>
          <cell r="J3048">
            <v>22040.628139930737</v>
          </cell>
        </row>
        <row r="3049">
          <cell r="D3049">
            <v>38748</v>
          </cell>
          <cell r="I3049">
            <v>55006.487811643339</v>
          </cell>
          <cell r="J3049">
            <v>22042.382438428838</v>
          </cell>
        </row>
        <row r="3050">
          <cell r="D3050">
            <v>38749</v>
          </cell>
          <cell r="I3050">
            <v>55183.924691590102</v>
          </cell>
          <cell r="J3050">
            <v>22026.895206580415</v>
          </cell>
        </row>
        <row r="3051">
          <cell r="D3051">
            <v>38750</v>
          </cell>
          <cell r="I3051">
            <v>54328.602098348885</v>
          </cell>
          <cell r="J3051">
            <v>21947.499481825624</v>
          </cell>
        </row>
        <row r="3052">
          <cell r="D3052">
            <v>38751</v>
          </cell>
          <cell r="I3052">
            <v>53913.642083346196</v>
          </cell>
          <cell r="J3052">
            <v>21972.092982291182</v>
          </cell>
        </row>
        <row r="3053">
          <cell r="D3053">
            <v>38754</v>
          </cell>
          <cell r="I3053">
            <v>54358.472771114735</v>
          </cell>
          <cell r="J3053">
            <v>21897.565002397496</v>
          </cell>
        </row>
        <row r="3054">
          <cell r="D3054">
            <v>38755</v>
          </cell>
          <cell r="I3054">
            <v>53729.00734490138</v>
          </cell>
          <cell r="J3054">
            <v>21891.44653462126</v>
          </cell>
        </row>
        <row r="3055">
          <cell r="D3055">
            <v>38756</v>
          </cell>
          <cell r="I3055">
            <v>53687.129019169959</v>
          </cell>
          <cell r="J3055">
            <v>21824.291096491856</v>
          </cell>
        </row>
        <row r="3056">
          <cell r="D3056">
            <v>38757</v>
          </cell>
          <cell r="I3056">
            <v>53851.7671087251</v>
          </cell>
          <cell r="J3056">
            <v>21810.251078704514</v>
          </cell>
        </row>
        <row r="3057">
          <cell r="D3057">
            <v>38758</v>
          </cell>
          <cell r="I3057">
            <v>53840.302988058495</v>
          </cell>
          <cell r="J3057">
            <v>21847.794859585094</v>
          </cell>
        </row>
        <row r="3058">
          <cell r="D3058">
            <v>38761</v>
          </cell>
          <cell r="I3058">
            <v>53191.733077940698</v>
          </cell>
          <cell r="J3058">
            <v>21765.815883396532</v>
          </cell>
        </row>
        <row r="3059">
          <cell r="D3059">
            <v>38762</v>
          </cell>
          <cell r="I3059">
            <v>53673.312387005826</v>
          </cell>
          <cell r="J3059">
            <v>21849.391507843538</v>
          </cell>
        </row>
        <row r="3060">
          <cell r="D3060">
            <v>38763</v>
          </cell>
          <cell r="I3060">
            <v>53623.439596552271</v>
          </cell>
          <cell r="J3060">
            <v>21859.019684383707</v>
          </cell>
        </row>
        <row r="3061">
          <cell r="D3061">
            <v>38764</v>
          </cell>
          <cell r="I3061">
            <v>54045.748405850973</v>
          </cell>
          <cell r="J3061">
            <v>21940.381550638955</v>
          </cell>
        </row>
        <row r="3062">
          <cell r="D3062">
            <v>38765</v>
          </cell>
          <cell r="I3062">
            <v>54047.083639338853</v>
          </cell>
          <cell r="J3062">
            <v>21976.4142262965</v>
          </cell>
        </row>
        <row r="3063">
          <cell r="D3063">
            <v>38769</v>
          </cell>
          <cell r="I3063">
            <v>54045.217728117968</v>
          </cell>
          <cell r="J3063">
            <v>21932.856239374152</v>
          </cell>
        </row>
        <row r="3064">
          <cell r="D3064">
            <v>38770</v>
          </cell>
          <cell r="I3064">
            <v>54345.834813904934</v>
          </cell>
          <cell r="J3064">
            <v>22035.640537047573</v>
          </cell>
        </row>
        <row r="3065">
          <cell r="D3065">
            <v>38771</v>
          </cell>
          <cell r="I3065">
            <v>54516.800044568641</v>
          </cell>
          <cell r="J3065">
            <v>22047.526634978083</v>
          </cell>
        </row>
        <row r="3066">
          <cell r="D3066">
            <v>38772</v>
          </cell>
          <cell r="I3066">
            <v>54713.358685031373</v>
          </cell>
          <cell r="J3066">
            <v>22054.564952557183</v>
          </cell>
        </row>
        <row r="3067">
          <cell r="D3067">
            <v>38775</v>
          </cell>
          <cell r="I3067">
            <v>54975.514936214378</v>
          </cell>
          <cell r="J3067">
            <v>22048.205018294037</v>
          </cell>
        </row>
        <row r="3068">
          <cell r="D3068">
            <v>38776</v>
          </cell>
          <cell r="I3068">
            <v>54376.735380647217</v>
          </cell>
          <cell r="J3068">
            <v>22124.143350446753</v>
          </cell>
        </row>
        <row r="3069">
          <cell r="D3069">
            <v>38777</v>
          </cell>
          <cell r="I3069">
            <v>55029.324711236302</v>
          </cell>
          <cell r="J3069">
            <v>22037.82530254497</v>
          </cell>
        </row>
        <row r="3070">
          <cell r="D3070">
            <v>38778</v>
          </cell>
          <cell r="I3070">
            <v>54832.211676123094</v>
          </cell>
          <cell r="J3070">
            <v>22089.465801366605</v>
          </cell>
        </row>
        <row r="3071">
          <cell r="D3071">
            <v>38779</v>
          </cell>
          <cell r="I3071">
            <v>54468.706711501756</v>
          </cell>
          <cell r="J3071">
            <v>22061.679043808537</v>
          </cell>
        </row>
        <row r="3072">
          <cell r="D3072">
            <v>38782</v>
          </cell>
          <cell r="I3072">
            <v>54252.426611448267</v>
          </cell>
          <cell r="J3072">
            <v>21931.437852425002</v>
          </cell>
        </row>
        <row r="3073">
          <cell r="D3073">
            <v>38783</v>
          </cell>
          <cell r="I3073">
            <v>53234.590565847524</v>
          </cell>
          <cell r="J3073">
            <v>21953.602006379664</v>
          </cell>
        </row>
        <row r="3074">
          <cell r="D3074">
            <v>38784</v>
          </cell>
          <cell r="I3074">
            <v>53234.352590495939</v>
          </cell>
          <cell r="J3074">
            <v>21860.352149823328</v>
          </cell>
        </row>
        <row r="3075">
          <cell r="D3075">
            <v>38785</v>
          </cell>
          <cell r="I3075">
            <v>53354.101839180643</v>
          </cell>
          <cell r="J3075">
            <v>21827.685031600242</v>
          </cell>
        </row>
        <row r="3076">
          <cell r="D3076">
            <v>38786</v>
          </cell>
          <cell r="I3076">
            <v>53848.190156374672</v>
          </cell>
          <cell r="J3076">
            <v>21845.352763227369</v>
          </cell>
        </row>
        <row r="3077">
          <cell r="D3077">
            <v>38789</v>
          </cell>
          <cell r="I3077">
            <v>54241.462063517021</v>
          </cell>
          <cell r="J3077">
            <v>21934.947143290428</v>
          </cell>
        </row>
        <row r="3078">
          <cell r="D3078">
            <v>38790</v>
          </cell>
          <cell r="I3078">
            <v>55060.217908009283</v>
          </cell>
          <cell r="J3078">
            <v>22063.935467072166</v>
          </cell>
        </row>
        <row r="3079">
          <cell r="D3079">
            <v>38791</v>
          </cell>
          <cell r="I3079">
            <v>55299.858314211837</v>
          </cell>
          <cell r="J3079">
            <v>22208.162467710597</v>
          </cell>
        </row>
        <row r="3080">
          <cell r="D3080">
            <v>38792</v>
          </cell>
          <cell r="I3080">
            <v>55349.134952102751</v>
          </cell>
          <cell r="J3080">
            <v>22245.697385988926</v>
          </cell>
        </row>
        <row r="3081">
          <cell r="D3081">
            <v>38793</v>
          </cell>
          <cell r="I3081">
            <v>55582.350746085249</v>
          </cell>
          <cell r="J3081">
            <v>22266.180247525757</v>
          </cell>
        </row>
        <row r="3082">
          <cell r="D3082">
            <v>38796</v>
          </cell>
          <cell r="I3082">
            <v>55791.558714231192</v>
          </cell>
          <cell r="J3082">
            <v>22297.61307491831</v>
          </cell>
        </row>
        <row r="3083">
          <cell r="D3083">
            <v>38797</v>
          </cell>
          <cell r="I3083">
            <v>55178.665188132429</v>
          </cell>
          <cell r="J3083">
            <v>22280.315498862888</v>
          </cell>
        </row>
        <row r="3084">
          <cell r="D3084">
            <v>38798</v>
          </cell>
          <cell r="I3084">
            <v>55480.633906407122</v>
          </cell>
          <cell r="J3084">
            <v>22267.5327720936</v>
          </cell>
        </row>
        <row r="3085">
          <cell r="D3085">
            <v>38799</v>
          </cell>
          <cell r="I3085">
            <v>55000.533685086237</v>
          </cell>
          <cell r="J3085">
            <v>22189.409650788853</v>
          </cell>
        </row>
        <row r="3086">
          <cell r="D3086">
            <v>38800</v>
          </cell>
          <cell r="I3086">
            <v>55294.49141481788</v>
          </cell>
          <cell r="J3086">
            <v>22204.589522229555</v>
          </cell>
        </row>
        <row r="3087">
          <cell r="D3087">
            <v>38803</v>
          </cell>
          <cell r="I3087">
            <v>55382.13594265889</v>
          </cell>
          <cell r="J3087">
            <v>22276.851569697414</v>
          </cell>
        </row>
        <row r="3088">
          <cell r="D3088">
            <v>38804</v>
          </cell>
          <cell r="I3088">
            <v>55060.401020341626</v>
          </cell>
          <cell r="J3088">
            <v>22143.462325223765</v>
          </cell>
        </row>
        <row r="3089">
          <cell r="D3089">
            <v>38805</v>
          </cell>
          <cell r="I3089">
            <v>55357.524171976809</v>
          </cell>
          <cell r="J3089">
            <v>22212.870930162415</v>
          </cell>
        </row>
        <row r="3090">
          <cell r="D3090">
            <v>38806</v>
          </cell>
          <cell r="I3090">
            <v>55974.427630984406</v>
          </cell>
          <cell r="J3090">
            <v>22272.488259870919</v>
          </cell>
        </row>
        <row r="3091">
          <cell r="D3091">
            <v>38807</v>
          </cell>
          <cell r="I3091">
            <v>55755.038038854596</v>
          </cell>
          <cell r="J3091">
            <v>22302.260098405062</v>
          </cell>
        </row>
        <row r="3092">
          <cell r="D3092">
            <v>38810</v>
          </cell>
          <cell r="I3092">
            <v>56534.972403773318</v>
          </cell>
          <cell r="J3092">
            <v>22215.821364569088</v>
          </cell>
        </row>
        <row r="3093">
          <cell r="D3093">
            <v>38811</v>
          </cell>
          <cell r="I3093">
            <v>57105.405219948472</v>
          </cell>
          <cell r="J3093">
            <v>22314.338957934495</v>
          </cell>
        </row>
        <row r="3094">
          <cell r="D3094">
            <v>38812</v>
          </cell>
          <cell r="I3094">
            <v>57416.795598028031</v>
          </cell>
          <cell r="J3094">
            <v>22379.41112470899</v>
          </cell>
        </row>
        <row r="3095">
          <cell r="D3095">
            <v>38813</v>
          </cell>
          <cell r="I3095">
            <v>57472.367637906631</v>
          </cell>
          <cell r="J3095">
            <v>22434.797239942865</v>
          </cell>
        </row>
        <row r="3096">
          <cell r="D3096">
            <v>38814</v>
          </cell>
          <cell r="I3096">
            <v>56843.702857699631</v>
          </cell>
          <cell r="J3096">
            <v>22412.735589395001</v>
          </cell>
        </row>
        <row r="3097">
          <cell r="D3097">
            <v>38817</v>
          </cell>
          <cell r="I3097">
            <v>56905.685166041549</v>
          </cell>
          <cell r="J3097">
            <v>22282.706895458639</v>
          </cell>
        </row>
        <row r="3098">
          <cell r="D3098">
            <v>38818</v>
          </cell>
          <cell r="I3098">
            <v>56361.807331923061</v>
          </cell>
          <cell r="J3098">
            <v>22316.740999114798</v>
          </cell>
        </row>
        <row r="3099">
          <cell r="D3099">
            <v>38819</v>
          </cell>
          <cell r="I3099">
            <v>56303.913713963469</v>
          </cell>
          <cell r="J3099">
            <v>22227.07136578139</v>
          </cell>
        </row>
        <row r="3100">
          <cell r="D3100">
            <v>38820</v>
          </cell>
          <cell r="I3100">
            <v>56338.73431079377</v>
          </cell>
          <cell r="J3100">
            <v>22152.222771000987</v>
          </cell>
        </row>
        <row r="3101">
          <cell r="D3101">
            <v>38824</v>
          </cell>
          <cell r="I3101">
            <v>56761.963151097785</v>
          </cell>
          <cell r="J3101">
            <v>22201.554451548356</v>
          </cell>
        </row>
        <row r="3102">
          <cell r="D3102">
            <v>38825</v>
          </cell>
          <cell r="I3102">
            <v>57733.394539377179</v>
          </cell>
          <cell r="J3102">
            <v>22212.177691737343</v>
          </cell>
        </row>
        <row r="3103">
          <cell r="D3103">
            <v>38826</v>
          </cell>
          <cell r="I3103">
            <v>58201.298322812007</v>
          </cell>
          <cell r="J3103">
            <v>22408.525837556768</v>
          </cell>
        </row>
        <row r="3104">
          <cell r="D3104">
            <v>38827</v>
          </cell>
          <cell r="I3104">
            <v>58151.3419648778</v>
          </cell>
          <cell r="J3104">
            <v>22474.112792209962</v>
          </cell>
        </row>
        <row r="3105">
          <cell r="D3105">
            <v>38828</v>
          </cell>
          <cell r="I3105">
            <v>58584.039053534405</v>
          </cell>
          <cell r="J3105">
            <v>22457.394068662492</v>
          </cell>
        </row>
        <row r="3106">
          <cell r="D3106">
            <v>38831</v>
          </cell>
          <cell r="I3106">
            <v>58369.465983001304</v>
          </cell>
          <cell r="J3106">
            <v>22578.187260840383</v>
          </cell>
        </row>
        <row r="3107">
          <cell r="D3107">
            <v>38832</v>
          </cell>
          <cell r="I3107">
            <v>58329.097193463043</v>
          </cell>
          <cell r="J3107">
            <v>22490.709284387263</v>
          </cell>
        </row>
        <row r="3108">
          <cell r="D3108">
            <v>38833</v>
          </cell>
          <cell r="I3108">
            <v>58801.693512640923</v>
          </cell>
          <cell r="J3108">
            <v>22455.397459995595</v>
          </cell>
        </row>
        <row r="3109">
          <cell r="D3109">
            <v>38834</v>
          </cell>
          <cell r="I3109">
            <v>58882.757319674092</v>
          </cell>
          <cell r="J3109">
            <v>22525.823537404762</v>
          </cell>
        </row>
        <row r="3110">
          <cell r="D3110">
            <v>38835</v>
          </cell>
          <cell r="I3110">
            <v>58812.014596504341</v>
          </cell>
          <cell r="J3110">
            <v>22589.403025914813</v>
          </cell>
        </row>
        <row r="3111">
          <cell r="D3111">
            <v>38838</v>
          </cell>
          <cell r="I3111">
            <v>59111.977573154894</v>
          </cell>
          <cell r="J3111">
            <v>22566.792351350385</v>
          </cell>
        </row>
        <row r="3112">
          <cell r="D3112">
            <v>38839</v>
          </cell>
          <cell r="I3112">
            <v>59958.365283724102</v>
          </cell>
          <cell r="J3112">
            <v>22543.533973528141</v>
          </cell>
        </row>
        <row r="3113">
          <cell r="D3113">
            <v>38840</v>
          </cell>
          <cell r="I3113">
            <v>59615.976807039697</v>
          </cell>
          <cell r="J3113">
            <v>22659.333459927722</v>
          </cell>
        </row>
        <row r="3114">
          <cell r="D3114">
            <v>38841</v>
          </cell>
          <cell r="I3114">
            <v>60051.6840232674</v>
          </cell>
          <cell r="J3114">
            <v>22589.884823466284</v>
          </cell>
        </row>
        <row r="3115">
          <cell r="D3115">
            <v>38842</v>
          </cell>
          <cell r="I3115">
            <v>60897.951882420311</v>
          </cell>
          <cell r="J3115">
            <v>22670.463429650663</v>
          </cell>
        </row>
        <row r="3116">
          <cell r="D3116">
            <v>38845</v>
          </cell>
          <cell r="I3116">
            <v>61092.351147337737</v>
          </cell>
          <cell r="J3116">
            <v>22836.126920443763</v>
          </cell>
        </row>
        <row r="3117">
          <cell r="D3117">
            <v>38846</v>
          </cell>
          <cell r="I3117">
            <v>61318.687334138507</v>
          </cell>
          <cell r="J3117">
            <v>22840.272513034211</v>
          </cell>
        </row>
        <row r="3118">
          <cell r="D3118">
            <v>38847</v>
          </cell>
          <cell r="I3118">
            <v>61054.586148043447</v>
          </cell>
          <cell r="J3118">
            <v>22881.842777546542</v>
          </cell>
        </row>
        <row r="3119">
          <cell r="D3119">
            <v>38848</v>
          </cell>
          <cell r="I3119">
            <v>60395.94303192653</v>
          </cell>
          <cell r="J3119">
            <v>22813.768349065915</v>
          </cell>
        </row>
        <row r="3120">
          <cell r="D3120">
            <v>38849</v>
          </cell>
          <cell r="I3120">
            <v>59414.680121712088</v>
          </cell>
          <cell r="J3120">
            <v>22720.859442495224</v>
          </cell>
        </row>
        <row r="3121">
          <cell r="D3121">
            <v>38852</v>
          </cell>
          <cell r="I3121">
            <v>58639.536845368704</v>
          </cell>
          <cell r="J3121">
            <v>22563.968824046202</v>
          </cell>
        </row>
        <row r="3122">
          <cell r="D3122">
            <v>38853</v>
          </cell>
          <cell r="I3122">
            <v>58496.955110023249</v>
          </cell>
          <cell r="J3122">
            <v>22464.706582854782</v>
          </cell>
        </row>
        <row r="3123">
          <cell r="D3123">
            <v>38854</v>
          </cell>
          <cell r="I3123">
            <v>56889.763152203392</v>
          </cell>
          <cell r="J3123">
            <v>22435.106942159186</v>
          </cell>
        </row>
        <row r="3124">
          <cell r="D3124">
            <v>38855</v>
          </cell>
          <cell r="I3124">
            <v>56469.351095638129</v>
          </cell>
          <cell r="J3124">
            <v>22189.880251814338</v>
          </cell>
        </row>
        <row r="3125">
          <cell r="D3125">
            <v>38856</v>
          </cell>
          <cell r="I3125">
            <v>56456.222038813663</v>
          </cell>
          <cell r="J3125">
            <v>22129.127073970209</v>
          </cell>
        </row>
        <row r="3126">
          <cell r="D3126">
            <v>38859</v>
          </cell>
          <cell r="I3126">
            <v>54954.672024447929</v>
          </cell>
          <cell r="J3126">
            <v>22105.909382115588</v>
          </cell>
        </row>
        <row r="3127">
          <cell r="D3127">
            <v>38860</v>
          </cell>
          <cell r="I3127">
            <v>55430.266554063259</v>
          </cell>
          <cell r="J3127">
            <v>21941.384443971074</v>
          </cell>
        </row>
        <row r="3128">
          <cell r="D3128">
            <v>38861</v>
          </cell>
          <cell r="I3128">
            <v>54926.923841728749</v>
          </cell>
          <cell r="J3128">
            <v>21957.242895849657</v>
          </cell>
        </row>
        <row r="3129">
          <cell r="D3129">
            <v>38862</v>
          </cell>
          <cell r="I3129">
            <v>55693.113445349685</v>
          </cell>
          <cell r="J3129">
            <v>21910.142138872252</v>
          </cell>
        </row>
        <row r="3130">
          <cell r="D3130">
            <v>38863</v>
          </cell>
          <cell r="I3130">
            <v>56357.055386842534</v>
          </cell>
          <cell r="J3130">
            <v>22091.534840517721</v>
          </cell>
        </row>
        <row r="3131">
          <cell r="D3131">
            <v>38867</v>
          </cell>
          <cell r="I3131">
            <v>55330.000516840606</v>
          </cell>
          <cell r="J3131">
            <v>22202.194648402841</v>
          </cell>
        </row>
        <row r="3132">
          <cell r="D3132">
            <v>38868</v>
          </cell>
          <cell r="I3132">
            <v>55684.151553447256</v>
          </cell>
          <cell r="J3132">
            <v>22019.563476941788</v>
          </cell>
        </row>
        <row r="3133">
          <cell r="D3133">
            <v>38869</v>
          </cell>
          <cell r="I3133">
            <v>56067.017532605467</v>
          </cell>
          <cell r="J3133">
            <v>22043.689112434327</v>
          </cell>
        </row>
        <row r="3134">
          <cell r="D3134">
            <v>38870</v>
          </cell>
          <cell r="I3134">
            <v>56545.651759914923</v>
          </cell>
          <cell r="J3134">
            <v>22219.626306799233</v>
          </cell>
        </row>
        <row r="3135">
          <cell r="D3135">
            <v>38873</v>
          </cell>
          <cell r="I3135">
            <v>55542.679665021053</v>
          </cell>
          <cell r="J3135">
            <v>22291.781372249901</v>
          </cell>
        </row>
        <row r="3136">
          <cell r="D3136">
            <v>38874</v>
          </cell>
          <cell r="I3136">
            <v>54613.21485545086</v>
          </cell>
          <cell r="J3136">
            <v>22131.069426795402</v>
          </cell>
        </row>
        <row r="3137">
          <cell r="D3137">
            <v>38875</v>
          </cell>
          <cell r="I3137">
            <v>54058.971248391019</v>
          </cell>
          <cell r="J3137">
            <v>21936.579352346154</v>
          </cell>
        </row>
        <row r="3138">
          <cell r="D3138">
            <v>38876</v>
          </cell>
          <cell r="I3138">
            <v>52754.479113550347</v>
          </cell>
          <cell r="J3138">
            <v>21889.616249559196</v>
          </cell>
        </row>
        <row r="3139">
          <cell r="D3139">
            <v>38877</v>
          </cell>
          <cell r="I3139">
            <v>53036.798994816534</v>
          </cell>
          <cell r="J3139">
            <v>21678.700934585901</v>
          </cell>
        </row>
        <row r="3140">
          <cell r="D3140">
            <v>38880</v>
          </cell>
          <cell r="I3140">
            <v>52351.775583917901</v>
          </cell>
          <cell r="J3140">
            <v>21701.139442851294</v>
          </cell>
        </row>
        <row r="3141">
          <cell r="D3141">
            <v>38881</v>
          </cell>
          <cell r="I3141">
            <v>51120.903404567143</v>
          </cell>
          <cell r="J3141">
            <v>21594.903682003634</v>
          </cell>
        </row>
        <row r="3142">
          <cell r="D3142">
            <v>38882</v>
          </cell>
          <cell r="I3142">
            <v>51802.282847981136</v>
          </cell>
          <cell r="J3142">
            <v>21299.000592572243</v>
          </cell>
        </row>
        <row r="3143">
          <cell r="D3143">
            <v>38883</v>
          </cell>
          <cell r="I3143">
            <v>53078.952303755847</v>
          </cell>
          <cell r="J3143">
            <v>21357.038502479518</v>
          </cell>
        </row>
        <row r="3144">
          <cell r="D3144">
            <v>38884</v>
          </cell>
          <cell r="I3144">
            <v>52882.404953649995</v>
          </cell>
          <cell r="J3144">
            <v>21642.867872485778</v>
          </cell>
        </row>
        <row r="3145">
          <cell r="D3145">
            <v>38887</v>
          </cell>
          <cell r="I3145">
            <v>52505.526734172432</v>
          </cell>
          <cell r="J3145">
            <v>21609.688134725289</v>
          </cell>
        </row>
        <row r="3146">
          <cell r="D3146">
            <v>38888</v>
          </cell>
          <cell r="I3146">
            <v>52645.75027070412</v>
          </cell>
          <cell r="J3146">
            <v>21534.840020922413</v>
          </cell>
        </row>
        <row r="3147">
          <cell r="D3147">
            <v>38889</v>
          </cell>
          <cell r="I3147">
            <v>53044.493026155804</v>
          </cell>
          <cell r="J3147">
            <v>21552.752144325983</v>
          </cell>
        </row>
        <row r="3148">
          <cell r="D3148">
            <v>38890</v>
          </cell>
          <cell r="I3148">
            <v>53068.194576811002</v>
          </cell>
          <cell r="J3148">
            <v>21619.403644168055</v>
          </cell>
        </row>
        <row r="3149">
          <cell r="D3149">
            <v>38891</v>
          </cell>
          <cell r="I3149">
            <v>52957.851598432804</v>
          </cell>
          <cell r="J3149">
            <v>21600.572317521579</v>
          </cell>
        </row>
        <row r="3150">
          <cell r="D3150">
            <v>38894</v>
          </cell>
          <cell r="I3150">
            <v>53077.295942051598</v>
          </cell>
          <cell r="J3150">
            <v>21556.43785143939</v>
          </cell>
        </row>
        <row r="3151">
          <cell r="D3151">
            <v>38895</v>
          </cell>
          <cell r="I3151">
            <v>52730.80574573898</v>
          </cell>
          <cell r="J3151">
            <v>21644.247103133534</v>
          </cell>
        </row>
        <row r="3152">
          <cell r="D3152">
            <v>38896</v>
          </cell>
          <cell r="I3152">
            <v>52923.646325042202</v>
          </cell>
          <cell r="J3152">
            <v>21530.121150432373</v>
          </cell>
        </row>
        <row r="3153">
          <cell r="D3153">
            <v>38897</v>
          </cell>
          <cell r="I3153">
            <v>54262.062277632765</v>
          </cell>
          <cell r="J3153">
            <v>21566.361206251629</v>
          </cell>
        </row>
        <row r="3154">
          <cell r="D3154">
            <v>38898</v>
          </cell>
          <cell r="I3154">
            <v>54826.582126199224</v>
          </cell>
          <cell r="J3154">
            <v>21879.371672724687</v>
          </cell>
        </row>
        <row r="3155">
          <cell r="D3155">
            <v>38901</v>
          </cell>
          <cell r="I3155">
            <v>55252.261659601216</v>
          </cell>
          <cell r="J3155">
            <v>22046.663154164082</v>
          </cell>
        </row>
        <row r="3156">
          <cell r="D3156">
            <v>38903</v>
          </cell>
          <cell r="I3156">
            <v>54522.867890451183</v>
          </cell>
          <cell r="J3156">
            <v>22111.545334816514</v>
          </cell>
        </row>
        <row r="3157">
          <cell r="D3157">
            <v>38904</v>
          </cell>
          <cell r="I3157">
            <v>54852.809777859416</v>
          </cell>
          <cell r="J3157">
            <v>21976.020116467105</v>
          </cell>
        </row>
        <row r="3158">
          <cell r="D3158">
            <v>38905</v>
          </cell>
          <cell r="I3158">
            <v>54764.772332351407</v>
          </cell>
          <cell r="J3158">
            <v>22073.835214561328</v>
          </cell>
        </row>
        <row r="3159">
          <cell r="D3159">
            <v>38908</v>
          </cell>
          <cell r="I3159">
            <v>54963.876701132598</v>
          </cell>
          <cell r="J3159">
            <v>22057.938599875899</v>
          </cell>
        </row>
        <row r="3160">
          <cell r="D3160">
            <v>38909</v>
          </cell>
          <cell r="I3160">
            <v>54969.954858707169</v>
          </cell>
          <cell r="J3160">
            <v>22082.460545078633</v>
          </cell>
        </row>
        <row r="3161">
          <cell r="D3161">
            <v>38910</v>
          </cell>
          <cell r="I3161">
            <v>54381.064358581789</v>
          </cell>
          <cell r="J3161">
            <v>22076.847198321349</v>
          </cell>
        </row>
        <row r="3162">
          <cell r="D3162">
            <v>38911</v>
          </cell>
          <cell r="I3162">
            <v>53744.363675016451</v>
          </cell>
          <cell r="J3162">
            <v>21963.542439836445</v>
          </cell>
        </row>
        <row r="3163">
          <cell r="D3163">
            <v>38912</v>
          </cell>
          <cell r="I3163">
            <v>53346.953781336379</v>
          </cell>
          <cell r="J3163">
            <v>21803.780645768828</v>
          </cell>
        </row>
        <row r="3164">
          <cell r="D3164">
            <v>38915</v>
          </cell>
          <cell r="I3164">
            <v>52866.635416821417</v>
          </cell>
          <cell r="J3164">
            <v>21635.957084914491</v>
          </cell>
        </row>
        <row r="3165">
          <cell r="D3165">
            <v>38916</v>
          </cell>
          <cell r="I3165">
            <v>52785.066933152229</v>
          </cell>
          <cell r="J3165">
            <v>21534.047212264963</v>
          </cell>
        </row>
        <row r="3166">
          <cell r="D3166">
            <v>38917</v>
          </cell>
          <cell r="I3166">
            <v>53649.227168892772</v>
          </cell>
          <cell r="J3166">
            <v>21520.622735320332</v>
          </cell>
        </row>
        <row r="3167">
          <cell r="D3167">
            <v>38918</v>
          </cell>
          <cell r="I3167">
            <v>53653.754022017107</v>
          </cell>
          <cell r="J3167">
            <v>21790.523068025104</v>
          </cell>
        </row>
        <row r="3168">
          <cell r="D3168">
            <v>38919</v>
          </cell>
          <cell r="I3168">
            <v>53568.977177946676</v>
          </cell>
          <cell r="J3168">
            <v>21794.337401144287</v>
          </cell>
        </row>
        <row r="3169">
          <cell r="D3169">
            <v>38922</v>
          </cell>
          <cell r="I3169">
            <v>54265.583165391981</v>
          </cell>
          <cell r="J3169">
            <v>21729.466377593442</v>
          </cell>
        </row>
        <row r="3170">
          <cell r="D3170">
            <v>38923</v>
          </cell>
          <cell r="I3170">
            <v>54461.439201861074</v>
          </cell>
          <cell r="J3170">
            <v>21886.411338617825</v>
          </cell>
        </row>
        <row r="3171">
          <cell r="D3171">
            <v>38924</v>
          </cell>
          <cell r="I3171">
            <v>54375.048481110112</v>
          </cell>
          <cell r="J3171">
            <v>21954.598158141569</v>
          </cell>
        </row>
        <row r="3172">
          <cell r="D3172">
            <v>38925</v>
          </cell>
          <cell r="I3172">
            <v>54896.161567562231</v>
          </cell>
          <cell r="J3172">
            <v>22022.535776113626</v>
          </cell>
        </row>
        <row r="3173">
          <cell r="D3173">
            <v>38926</v>
          </cell>
          <cell r="I3173">
            <v>55536.820891636286</v>
          </cell>
          <cell r="J3173">
            <v>22081.782666394836</v>
          </cell>
        </row>
        <row r="3174">
          <cell r="D3174">
            <v>38929</v>
          </cell>
          <cell r="I3174">
            <v>55416.91989138729</v>
          </cell>
          <cell r="J3174">
            <v>22242.788228915673</v>
          </cell>
        </row>
        <row r="3175">
          <cell r="D3175">
            <v>38930</v>
          </cell>
          <cell r="I3175">
            <v>55010.049766182892</v>
          </cell>
          <cell r="J3175">
            <v>22252.4316626937</v>
          </cell>
        </row>
        <row r="3176">
          <cell r="D3176">
            <v>38931</v>
          </cell>
          <cell r="I3176">
            <v>55570.925499355457</v>
          </cell>
          <cell r="J3176">
            <v>22208.771259098205</v>
          </cell>
        </row>
        <row r="3177">
          <cell r="D3177">
            <v>38932</v>
          </cell>
          <cell r="I3177">
            <v>55368.136688043356</v>
          </cell>
          <cell r="J3177">
            <v>22290.184179934909</v>
          </cell>
        </row>
        <row r="3178">
          <cell r="D3178">
            <v>38933</v>
          </cell>
          <cell r="I3178">
            <v>55721.72138237027</v>
          </cell>
          <cell r="J3178">
            <v>22285.128475365247</v>
          </cell>
        </row>
        <row r="3179">
          <cell r="D3179">
            <v>38936</v>
          </cell>
          <cell r="I3179">
            <v>55303.737885689923</v>
          </cell>
          <cell r="J3179">
            <v>22370.672362344736</v>
          </cell>
        </row>
        <row r="3180">
          <cell r="D3180">
            <v>38937</v>
          </cell>
          <cell r="I3180">
            <v>55266.759637608346</v>
          </cell>
          <cell r="J3180">
            <v>22246.03719266734</v>
          </cell>
        </row>
        <row r="3181">
          <cell r="D3181">
            <v>38938</v>
          </cell>
          <cell r="I3181">
            <v>55508.731816511136</v>
          </cell>
          <cell r="J3181">
            <v>22239.131806237107</v>
          </cell>
        </row>
        <row r="3182">
          <cell r="D3182">
            <v>38939</v>
          </cell>
          <cell r="I3182">
            <v>55451.027773459646</v>
          </cell>
          <cell r="J3182">
            <v>22279.04935312747</v>
          </cell>
        </row>
        <row r="3183">
          <cell r="D3183">
            <v>38940</v>
          </cell>
          <cell r="I3183">
            <v>55232.345937228973</v>
          </cell>
          <cell r="J3183">
            <v>22233.447669050111</v>
          </cell>
        </row>
        <row r="3184">
          <cell r="D3184">
            <v>38943</v>
          </cell>
          <cell r="I3184">
            <v>55389.821416901483</v>
          </cell>
          <cell r="J3184">
            <v>22163.013769842517</v>
          </cell>
        </row>
        <row r="3185">
          <cell r="D3185">
            <v>38944</v>
          </cell>
          <cell r="I3185">
            <v>56117.85500322927</v>
          </cell>
          <cell r="J3185">
            <v>22235.130238818088</v>
          </cell>
        </row>
        <row r="3186">
          <cell r="D3186">
            <v>38945</v>
          </cell>
          <cell r="I3186">
            <v>56617.937489937445</v>
          </cell>
          <cell r="J3186">
            <v>22445.536766304424</v>
          </cell>
        </row>
        <row r="3187">
          <cell r="D3187">
            <v>38946</v>
          </cell>
          <cell r="I3187">
            <v>56644.668692240884</v>
          </cell>
          <cell r="J3187">
            <v>22562.030681745564</v>
          </cell>
        </row>
        <row r="3188">
          <cell r="D3188">
            <v>38947</v>
          </cell>
          <cell r="I3188">
            <v>56577.375321749023</v>
          </cell>
          <cell r="J3188">
            <v>22580.436351167991</v>
          </cell>
        </row>
        <row r="3189">
          <cell r="D3189">
            <v>38950</v>
          </cell>
          <cell r="I3189">
            <v>56522.834927414231</v>
          </cell>
          <cell r="J3189">
            <v>22631.378052725962</v>
          </cell>
        </row>
        <row r="3190">
          <cell r="D3190">
            <v>38951</v>
          </cell>
          <cell r="I3190">
            <v>56410.932439827237</v>
          </cell>
          <cell r="J3190">
            <v>22601.145997549924</v>
          </cell>
        </row>
        <row r="3191">
          <cell r="D3191">
            <v>38952</v>
          </cell>
          <cell r="I3191">
            <v>56126.946191732888</v>
          </cell>
          <cell r="J3191">
            <v>22611.542232117237</v>
          </cell>
        </row>
        <row r="3192">
          <cell r="D3192">
            <v>38953</v>
          </cell>
          <cell r="I3192">
            <v>56153.689385071986</v>
          </cell>
          <cell r="J3192">
            <v>22552.502540645557</v>
          </cell>
        </row>
        <row r="3193">
          <cell r="D3193">
            <v>38954</v>
          </cell>
          <cell r="I3193">
            <v>55995.604516480918</v>
          </cell>
          <cell r="J3193">
            <v>22551.555503785257</v>
          </cell>
        </row>
        <row r="3194">
          <cell r="D3194">
            <v>38957</v>
          </cell>
          <cell r="I3194">
            <v>56172.117990348001</v>
          </cell>
          <cell r="J3194">
            <v>22529.316987551407</v>
          </cell>
        </row>
        <row r="3195">
          <cell r="D3195">
            <v>38958</v>
          </cell>
          <cell r="I3195">
            <v>56351.805666966087</v>
          </cell>
          <cell r="J3195">
            <v>22580.168281104579</v>
          </cell>
        </row>
        <row r="3196">
          <cell r="D3196">
            <v>38959</v>
          </cell>
          <cell r="I3196">
            <v>56592.021123794759</v>
          </cell>
          <cell r="J3196">
            <v>22655.024287669781</v>
          </cell>
        </row>
        <row r="3197">
          <cell r="D3197">
            <v>38960</v>
          </cell>
          <cell r="I3197">
            <v>56566.170712364976</v>
          </cell>
          <cell r="J3197">
            <v>22686.917891530527</v>
          </cell>
        </row>
        <row r="3198">
          <cell r="D3198">
            <v>38961</v>
          </cell>
          <cell r="I3198">
            <v>56878.049522149704</v>
          </cell>
          <cell r="J3198">
            <v>22697.126954877025</v>
          </cell>
        </row>
        <row r="3199">
          <cell r="D3199">
            <v>38965</v>
          </cell>
          <cell r="I3199">
            <v>57175.569793705326</v>
          </cell>
          <cell r="J3199">
            <v>22823.406003228774</v>
          </cell>
        </row>
        <row r="3200">
          <cell r="D3200">
            <v>38966</v>
          </cell>
          <cell r="I3200">
            <v>56332.520990119272</v>
          </cell>
          <cell r="J3200">
            <v>22809.290125035528</v>
          </cell>
        </row>
        <row r="3201">
          <cell r="D3201">
            <v>38967</v>
          </cell>
          <cell r="I3201">
            <v>55806.515681892517</v>
          </cell>
          <cell r="J3201">
            <v>22663.813316127751</v>
          </cell>
        </row>
        <row r="3202">
          <cell r="D3202">
            <v>38968</v>
          </cell>
          <cell r="I3202">
            <v>55873.080870318103</v>
          </cell>
          <cell r="J3202">
            <v>22535.420884074123</v>
          </cell>
        </row>
        <row r="3203">
          <cell r="D3203">
            <v>38971</v>
          </cell>
          <cell r="I3203">
            <v>55442.694472548959</v>
          </cell>
          <cell r="J3203">
            <v>22544.160080106627</v>
          </cell>
        </row>
        <row r="3204">
          <cell r="D3204">
            <v>38972</v>
          </cell>
          <cell r="I3204">
            <v>56003.011667914172</v>
          </cell>
          <cell r="J3204">
            <v>22504.629278570123</v>
          </cell>
        </row>
        <row r="3205">
          <cell r="D3205">
            <v>38973</v>
          </cell>
          <cell r="I3205">
            <v>55978.780867942689</v>
          </cell>
          <cell r="J3205">
            <v>22622.854807716954</v>
          </cell>
        </row>
        <row r="3206">
          <cell r="D3206">
            <v>38974</v>
          </cell>
          <cell r="I3206">
            <v>56131.331801391541</v>
          </cell>
          <cell r="J3206">
            <v>22663.425183035466</v>
          </cell>
        </row>
        <row r="3207">
          <cell r="D3207">
            <v>38975</v>
          </cell>
          <cell r="I3207">
            <v>55944.657098911724</v>
          </cell>
          <cell r="J3207">
            <v>22663.697156113216</v>
          </cell>
        </row>
        <row r="3208">
          <cell r="D3208">
            <v>38978</v>
          </cell>
          <cell r="I3208">
            <v>56227.783849317682</v>
          </cell>
          <cell r="J3208">
            <v>22656.852569972965</v>
          </cell>
        </row>
        <row r="3209">
          <cell r="D3209">
            <v>38979</v>
          </cell>
          <cell r="I3209">
            <v>56071.375093226212</v>
          </cell>
          <cell r="J3209">
            <v>22726.032663278347</v>
          </cell>
        </row>
        <row r="3210">
          <cell r="D3210">
            <v>38980</v>
          </cell>
          <cell r="I3210">
            <v>56305.113597519121</v>
          </cell>
          <cell r="J3210">
            <v>22669.879467742132</v>
          </cell>
        </row>
        <row r="3211">
          <cell r="D3211">
            <v>38981</v>
          </cell>
          <cell r="I3211">
            <v>56233.10680634225</v>
          </cell>
          <cell r="J3211">
            <v>22772.389016860943</v>
          </cell>
        </row>
        <row r="3212">
          <cell r="D3212">
            <v>38982</v>
          </cell>
          <cell r="I3212">
            <v>56099.005841376362</v>
          </cell>
          <cell r="J3212">
            <v>22816.059718106386</v>
          </cell>
        </row>
        <row r="3213">
          <cell r="D3213">
            <v>38985</v>
          </cell>
          <cell r="I3213">
            <v>56167.127167837949</v>
          </cell>
          <cell r="J3213">
            <v>22742.890058165456</v>
          </cell>
        </row>
        <row r="3214">
          <cell r="D3214">
            <v>38986</v>
          </cell>
          <cell r="I3214">
            <v>56429.488972024257</v>
          </cell>
          <cell r="J3214">
            <v>22785.328092865115</v>
          </cell>
        </row>
        <row r="3215">
          <cell r="D3215">
            <v>38987</v>
          </cell>
          <cell r="I3215">
            <v>56843.083982432487</v>
          </cell>
          <cell r="J3215">
            <v>22856.188477208896</v>
          </cell>
        </row>
        <row r="3216">
          <cell r="D3216">
            <v>38988</v>
          </cell>
          <cell r="I3216">
            <v>56900.027942677341</v>
          </cell>
          <cell r="J3216">
            <v>22947.310323615689</v>
          </cell>
        </row>
        <row r="3217">
          <cell r="D3217">
            <v>38989</v>
          </cell>
          <cell r="I3217">
            <v>56765.926710358246</v>
          </cell>
          <cell r="J3217">
            <v>22963.028929307893</v>
          </cell>
        </row>
        <row r="3218">
          <cell r="D3218">
            <v>38992</v>
          </cell>
          <cell r="I3218">
            <v>56912.018737112034</v>
          </cell>
          <cell r="J3218">
            <v>22944.659869371448</v>
          </cell>
        </row>
        <row r="3219">
          <cell r="D3219">
            <v>38993</v>
          </cell>
          <cell r="I3219">
            <v>56881.399716492582</v>
          </cell>
          <cell r="J3219">
            <v>22961.861186843005</v>
          </cell>
        </row>
        <row r="3220">
          <cell r="D3220">
            <v>38994</v>
          </cell>
          <cell r="I3220">
            <v>57317.193346826403</v>
          </cell>
          <cell r="J3220">
            <v>22964.698023820318</v>
          </cell>
        </row>
        <row r="3221">
          <cell r="D3221">
            <v>38995</v>
          </cell>
          <cell r="I3221">
            <v>57600.145043545454</v>
          </cell>
          <cell r="J3221">
            <v>23036.680907202197</v>
          </cell>
        </row>
        <row r="3222">
          <cell r="D3222">
            <v>38996</v>
          </cell>
          <cell r="I3222">
            <v>57249.566316930177</v>
          </cell>
          <cell r="J3222">
            <v>23085.540535906632</v>
          </cell>
        </row>
        <row r="3223">
          <cell r="D3223">
            <v>38999</v>
          </cell>
          <cell r="I3223">
            <v>57153.680690874193</v>
          </cell>
          <cell r="J3223">
            <v>23055.22413619655</v>
          </cell>
        </row>
        <row r="3224">
          <cell r="D3224">
            <v>39000</v>
          </cell>
          <cell r="I3224">
            <v>57368.168598403921</v>
          </cell>
          <cell r="J3224">
            <v>23019.164234057185</v>
          </cell>
        </row>
        <row r="3225">
          <cell r="D3225">
            <v>39001</v>
          </cell>
          <cell r="I3225">
            <v>57291.384204235859</v>
          </cell>
          <cell r="J3225">
            <v>23022.923562271306</v>
          </cell>
        </row>
        <row r="3226">
          <cell r="D3226">
            <v>39002</v>
          </cell>
          <cell r="I3226">
            <v>57805.057392521972</v>
          </cell>
          <cell r="J3226">
            <v>23001.331195974402</v>
          </cell>
        </row>
        <row r="3227">
          <cell r="D3227">
            <v>39003</v>
          </cell>
          <cell r="I3227">
            <v>57884.226268106744</v>
          </cell>
          <cell r="J3227">
            <v>23098.834321007598</v>
          </cell>
        </row>
        <row r="3228">
          <cell r="D3228">
            <v>39006</v>
          </cell>
          <cell r="I3228">
            <v>58162.315416702622</v>
          </cell>
          <cell r="J3228">
            <v>23138.571217470788</v>
          </cell>
        </row>
        <row r="3229">
          <cell r="D3229">
            <v>39007</v>
          </cell>
          <cell r="I3229">
            <v>57837.263025054388</v>
          </cell>
          <cell r="J3229">
            <v>23228.00034627234</v>
          </cell>
        </row>
        <row r="3230">
          <cell r="D3230">
            <v>39008</v>
          </cell>
          <cell r="I3230">
            <v>57984.848134530082</v>
          </cell>
          <cell r="J3230">
            <v>23160.92045315374</v>
          </cell>
        </row>
        <row r="3231">
          <cell r="D3231">
            <v>39009</v>
          </cell>
          <cell r="I3231">
            <v>58239.036192969237</v>
          </cell>
          <cell r="J3231">
            <v>23199.993908143748</v>
          </cell>
        </row>
        <row r="3232">
          <cell r="D3232">
            <v>39010</v>
          </cell>
          <cell r="I3232">
            <v>58337.270341964148</v>
          </cell>
          <cell r="J3232">
            <v>23245.821281068242</v>
          </cell>
        </row>
        <row r="3233">
          <cell r="D3233">
            <v>39013</v>
          </cell>
          <cell r="I3233">
            <v>58488.005006682026</v>
          </cell>
          <cell r="J3233">
            <v>23245.457780333098</v>
          </cell>
        </row>
        <row r="3234">
          <cell r="D3234">
            <v>39014</v>
          </cell>
          <cell r="I3234">
            <v>58562.357492853967</v>
          </cell>
          <cell r="J3234">
            <v>23307.199280255831</v>
          </cell>
        </row>
        <row r="3235">
          <cell r="D3235">
            <v>39015</v>
          </cell>
          <cell r="I3235">
            <v>58854.674866277135</v>
          </cell>
          <cell r="J3235">
            <v>23329.741001566996</v>
          </cell>
        </row>
        <row r="3236">
          <cell r="D3236">
            <v>39016</v>
          </cell>
          <cell r="I3236">
            <v>59150.153972664128</v>
          </cell>
          <cell r="J3236">
            <v>23428.873914998538</v>
          </cell>
        </row>
        <row r="3237">
          <cell r="D3237">
            <v>39017</v>
          </cell>
          <cell r="I3237">
            <v>58756.74722889738</v>
          </cell>
          <cell r="J3237">
            <v>23537.587049145626</v>
          </cell>
        </row>
        <row r="3238">
          <cell r="D3238">
            <v>39020</v>
          </cell>
          <cell r="I3238">
            <v>58668.812393281172</v>
          </cell>
          <cell r="J3238">
            <v>23478.29854248125</v>
          </cell>
        </row>
        <row r="3239">
          <cell r="D3239">
            <v>39021</v>
          </cell>
          <cell r="I3239">
            <v>58786.097142808139</v>
          </cell>
          <cell r="J3239">
            <v>23495.234005539962</v>
          </cell>
        </row>
        <row r="3240">
          <cell r="D3240">
            <v>39022</v>
          </cell>
          <cell r="I3240">
            <v>58626.583557921324</v>
          </cell>
          <cell r="J3240">
            <v>23462.868570612842</v>
          </cell>
        </row>
        <row r="3241">
          <cell r="D3241">
            <v>39023</v>
          </cell>
          <cell r="I3241">
            <v>58656.373406192732</v>
          </cell>
          <cell r="J3241">
            <v>23438.669337674219</v>
          </cell>
        </row>
        <row r="3242">
          <cell r="D3242">
            <v>39024</v>
          </cell>
          <cell r="I3242">
            <v>58558.910074124316</v>
          </cell>
          <cell r="J3242">
            <v>23389.95100597362</v>
          </cell>
        </row>
        <row r="3243">
          <cell r="D3243">
            <v>39027</v>
          </cell>
          <cell r="I3243">
            <v>59263.107326001089</v>
          </cell>
          <cell r="J3243">
            <v>23500.868002791278</v>
          </cell>
        </row>
        <row r="3244">
          <cell r="D3244">
            <v>39028</v>
          </cell>
          <cell r="I3244">
            <v>59513.955435056836</v>
          </cell>
          <cell r="J3244">
            <v>23590.619110563333</v>
          </cell>
        </row>
        <row r="3245">
          <cell r="D3245">
            <v>39029</v>
          </cell>
          <cell r="I3245">
            <v>59449.872291393287</v>
          </cell>
          <cell r="J3245">
            <v>23601.352526144874</v>
          </cell>
        </row>
        <row r="3246">
          <cell r="D3246">
            <v>39030</v>
          </cell>
          <cell r="I3246">
            <v>59101.108454589754</v>
          </cell>
          <cell r="J3246">
            <v>23583.437879580524</v>
          </cell>
        </row>
        <row r="3247">
          <cell r="D3247">
            <v>39031</v>
          </cell>
          <cell r="I3247">
            <v>59394.875770619372</v>
          </cell>
          <cell r="J3247">
            <v>23604.170573459236</v>
          </cell>
        </row>
        <row r="3248">
          <cell r="D3248">
            <v>39034</v>
          </cell>
          <cell r="I3248">
            <v>59300.587287576578</v>
          </cell>
          <cell r="J3248">
            <v>23579.024887141248</v>
          </cell>
        </row>
        <row r="3249">
          <cell r="D3249">
            <v>39035</v>
          </cell>
          <cell r="I3249">
            <v>59762.894295768419</v>
          </cell>
          <cell r="J3249">
            <v>23662.445195272328</v>
          </cell>
        </row>
        <row r="3250">
          <cell r="D3250">
            <v>39036</v>
          </cell>
          <cell r="I3250">
            <v>59770.372252653215</v>
          </cell>
          <cell r="J3250">
            <v>23692.930985804585</v>
          </cell>
        </row>
        <row r="3251">
          <cell r="D3251">
            <v>39037</v>
          </cell>
          <cell r="I3251">
            <v>59785.800347289543</v>
          </cell>
          <cell r="J3251">
            <v>23678.499294614987</v>
          </cell>
        </row>
        <row r="3252">
          <cell r="D3252">
            <v>39038</v>
          </cell>
          <cell r="I3252">
            <v>59677.20027223511</v>
          </cell>
          <cell r="J3252">
            <v>23703.110165465561</v>
          </cell>
        </row>
        <row r="3253">
          <cell r="D3253">
            <v>39041</v>
          </cell>
          <cell r="I3253">
            <v>59441.404816885472</v>
          </cell>
          <cell r="J3253">
            <v>23655.458996733149</v>
          </cell>
        </row>
        <row r="3254">
          <cell r="D3254">
            <v>39042</v>
          </cell>
          <cell r="I3254">
            <v>59644.460101832454</v>
          </cell>
          <cell r="J3254">
            <v>23711.204220825424</v>
          </cell>
        </row>
        <row r="3255">
          <cell r="D3255">
            <v>39043</v>
          </cell>
          <cell r="I3255">
            <v>60101.889378023603</v>
          </cell>
          <cell r="J3255">
            <v>23812.324541271893</v>
          </cell>
        </row>
        <row r="3256">
          <cell r="D3256">
            <v>39045</v>
          </cell>
          <cell r="I3256">
            <v>59996.472823780598</v>
          </cell>
          <cell r="J3256">
            <v>23816.149164156141</v>
          </cell>
        </row>
        <row r="3257">
          <cell r="D3257">
            <v>39048</v>
          </cell>
          <cell r="I3257">
            <v>59306.011227810741</v>
          </cell>
          <cell r="J3257">
            <v>23647.747255426009</v>
          </cell>
        </row>
        <row r="3258">
          <cell r="D3258">
            <v>39049</v>
          </cell>
          <cell r="I3258">
            <v>59553.556139095679</v>
          </cell>
          <cell r="J3258">
            <v>23697.882988466074</v>
          </cell>
        </row>
        <row r="3259">
          <cell r="D3259">
            <v>39050</v>
          </cell>
          <cell r="I3259">
            <v>60435.376510561648</v>
          </cell>
          <cell r="J3259">
            <v>23828.436752161324</v>
          </cell>
        </row>
        <row r="3260">
          <cell r="D3260">
            <v>39051</v>
          </cell>
          <cell r="I3260">
            <v>60589.075913042936</v>
          </cell>
          <cell r="J3260">
            <v>23905.095888270655</v>
          </cell>
        </row>
        <row r="3261">
          <cell r="D3261">
            <v>39052</v>
          </cell>
          <cell r="I3261">
            <v>60486.839541845671</v>
          </cell>
          <cell r="J3261">
            <v>23922.952517906757</v>
          </cell>
        </row>
        <row r="3262">
          <cell r="D3262">
            <v>39055</v>
          </cell>
          <cell r="I3262">
            <v>60963.203430441929</v>
          </cell>
          <cell r="J3262">
            <v>24016.316815574348</v>
          </cell>
        </row>
        <row r="3263">
          <cell r="D3263">
            <v>39056</v>
          </cell>
          <cell r="I3263">
            <v>61242.438035251602</v>
          </cell>
          <cell r="J3263">
            <v>24060.8366235022</v>
          </cell>
        </row>
        <row r="3264">
          <cell r="D3264">
            <v>39057</v>
          </cell>
          <cell r="I3264">
            <v>61213.303354142583</v>
          </cell>
          <cell r="J3264">
            <v>24042.389763479998</v>
          </cell>
        </row>
        <row r="3265">
          <cell r="D3265">
            <v>39058</v>
          </cell>
          <cell r="I3265">
            <v>61150.793674642598</v>
          </cell>
          <cell r="J3265">
            <v>24041.670993821765</v>
          </cell>
        </row>
        <row r="3266">
          <cell r="D3266">
            <v>39059</v>
          </cell>
          <cell r="I3266">
            <v>61213.844761342574</v>
          </cell>
          <cell r="J3266">
            <v>24021.622344601015</v>
          </cell>
        </row>
        <row r="3267">
          <cell r="D3267">
            <v>39062</v>
          </cell>
          <cell r="I3267">
            <v>61168.821183772961</v>
          </cell>
          <cell r="J3267">
            <v>24047.20311845648</v>
          </cell>
        </row>
        <row r="3268">
          <cell r="D3268">
            <v>39063</v>
          </cell>
          <cell r="I3268">
            <v>61095.194803060593</v>
          </cell>
          <cell r="J3268">
            <v>24099.509321711132</v>
          </cell>
        </row>
        <row r="3269">
          <cell r="D3269">
            <v>39064</v>
          </cell>
          <cell r="I3269">
            <v>61304.44363179044</v>
          </cell>
          <cell r="J3269">
            <v>24077.708818304287</v>
          </cell>
        </row>
        <row r="3270">
          <cell r="D3270">
            <v>39065</v>
          </cell>
          <cell r="I3270">
            <v>61829.909606663467</v>
          </cell>
          <cell r="J3270">
            <v>24152.491093380489</v>
          </cell>
        </row>
        <row r="3271">
          <cell r="D3271">
            <v>39066</v>
          </cell>
          <cell r="I3271">
            <v>61786.459719943479</v>
          </cell>
          <cell r="J3271">
            <v>24150.565251488664</v>
          </cell>
        </row>
        <row r="3272">
          <cell r="D3272">
            <v>39069</v>
          </cell>
          <cell r="I3272">
            <v>61542.799461429298</v>
          </cell>
          <cell r="J3272">
            <v>24134.848806252878</v>
          </cell>
        </row>
        <row r="3273">
          <cell r="D3273">
            <v>39070</v>
          </cell>
          <cell r="I3273">
            <v>61615.354919669313</v>
          </cell>
          <cell r="J3273">
            <v>24147.448722138586</v>
          </cell>
        </row>
        <row r="3274">
          <cell r="D3274">
            <v>39071</v>
          </cell>
          <cell r="I3274">
            <v>61776.88283407945</v>
          </cell>
          <cell r="J3274">
            <v>24143.602053136998</v>
          </cell>
        </row>
        <row r="3275">
          <cell r="D3275">
            <v>39072</v>
          </cell>
          <cell r="I3275">
            <v>61696.897397329332</v>
          </cell>
          <cell r="J3275">
            <v>24181.418256533339</v>
          </cell>
        </row>
        <row r="3276">
          <cell r="D3276">
            <v>39073</v>
          </cell>
          <cell r="I3276">
            <v>61515.235816732165</v>
          </cell>
          <cell r="J3276">
            <v>24138.532037514768</v>
          </cell>
        </row>
        <row r="3277">
          <cell r="D3277">
            <v>39077</v>
          </cell>
          <cell r="I3277">
            <v>61819.735023571702</v>
          </cell>
          <cell r="J3277">
            <v>24071.058862478916</v>
          </cell>
        </row>
        <row r="3278">
          <cell r="D3278">
            <v>39078</v>
          </cell>
          <cell r="I3278">
            <v>62327.562350301647</v>
          </cell>
          <cell r="J3278">
            <v>24177.334126562582</v>
          </cell>
        </row>
        <row r="3279">
          <cell r="D3279">
            <v>39079</v>
          </cell>
          <cell r="I3279">
            <v>62347.651118831593</v>
          </cell>
          <cell r="J3279">
            <v>24168.644479099949</v>
          </cell>
        </row>
        <row r="3280">
          <cell r="D3280">
            <v>39080</v>
          </cell>
          <cell r="I3280">
            <v>62202.528588405221</v>
          </cell>
          <cell r="J3280">
            <v>24167.67492302967</v>
          </cell>
        </row>
        <row r="3281">
          <cell r="D3281">
            <v>39085</v>
          </cell>
          <cell r="I3281">
            <v>62614.979924016945</v>
          </cell>
          <cell r="J3281">
            <v>24262.138924554667</v>
          </cell>
        </row>
        <row r="3282">
          <cell r="D3282">
            <v>39086</v>
          </cell>
          <cell r="I3282">
            <v>62431.735294147889</v>
          </cell>
          <cell r="J3282">
            <v>24184.177459007322</v>
          </cell>
        </row>
        <row r="3283">
          <cell r="D3283">
            <v>39087</v>
          </cell>
          <cell r="I3283">
            <v>61379.653007087625</v>
          </cell>
          <cell r="J3283">
            <v>24177.414000371115</v>
          </cell>
        </row>
        <row r="3284">
          <cell r="D3284">
            <v>39090</v>
          </cell>
          <cell r="I3284">
            <v>61517.307507948673</v>
          </cell>
          <cell r="J3284">
            <v>24060.103795107494</v>
          </cell>
        </row>
        <row r="3285">
          <cell r="D3285">
            <v>39091</v>
          </cell>
          <cell r="I3285">
            <v>61346.825888751511</v>
          </cell>
          <cell r="J3285">
            <v>24063.045729616286</v>
          </cell>
        </row>
        <row r="3286">
          <cell r="D3286">
            <v>39092</v>
          </cell>
          <cell r="I3286">
            <v>60849.181382665964</v>
          </cell>
          <cell r="J3286">
            <v>23983.830127001867</v>
          </cell>
        </row>
        <row r="3287">
          <cell r="D3287">
            <v>39093</v>
          </cell>
          <cell r="I3287">
            <v>61207.595440424207</v>
          </cell>
          <cell r="J3287">
            <v>23965.602419263399</v>
          </cell>
        </row>
        <row r="3288">
          <cell r="D3288">
            <v>39094</v>
          </cell>
          <cell r="I3288">
            <v>61993.188071776538</v>
          </cell>
          <cell r="J3288">
            <v>24054.207010660648</v>
          </cell>
        </row>
        <row r="3289">
          <cell r="D3289">
            <v>39098</v>
          </cell>
          <cell r="I3289">
            <v>62021.221014492228</v>
          </cell>
          <cell r="J3289">
            <v>24203.669025866744</v>
          </cell>
        </row>
        <row r="3290">
          <cell r="D3290">
            <v>39099</v>
          </cell>
          <cell r="I3290">
            <v>62028.607850685999</v>
          </cell>
          <cell r="J3290">
            <v>24202.722383250319</v>
          </cell>
        </row>
        <row r="3291">
          <cell r="D3291">
            <v>39100</v>
          </cell>
          <cell r="I3291">
            <v>61921.661509516576</v>
          </cell>
          <cell r="J3291">
            <v>24198.771854643008</v>
          </cell>
        </row>
        <row r="3292">
          <cell r="D3292">
            <v>39101</v>
          </cell>
          <cell r="I3292">
            <v>62521.336993385346</v>
          </cell>
          <cell r="J3292">
            <v>24194.895396574426</v>
          </cell>
        </row>
        <row r="3293">
          <cell r="D3293">
            <v>39104</v>
          </cell>
          <cell r="I3293">
            <v>62417.556535987198</v>
          </cell>
          <cell r="J3293">
            <v>24205.593771760599</v>
          </cell>
        </row>
        <row r="3294">
          <cell r="D3294">
            <v>39105</v>
          </cell>
          <cell r="I3294">
            <v>62944.135238478739</v>
          </cell>
          <cell r="J3294">
            <v>24249.597167524997</v>
          </cell>
        </row>
        <row r="3295">
          <cell r="D3295">
            <v>39106</v>
          </cell>
          <cell r="I3295">
            <v>63411.931494925127</v>
          </cell>
          <cell r="J3295">
            <v>24352.724843726319</v>
          </cell>
        </row>
        <row r="3296">
          <cell r="D3296">
            <v>39107</v>
          </cell>
          <cell r="I3296">
            <v>62461.89742865166</v>
          </cell>
          <cell r="J3296">
            <v>24206.163572429236</v>
          </cell>
        </row>
        <row r="3297">
          <cell r="D3297">
            <v>39108</v>
          </cell>
          <cell r="I3297">
            <v>62296.215717255895</v>
          </cell>
          <cell r="J3297">
            <v>24205.190854523098</v>
          </cell>
        </row>
        <row r="3298">
          <cell r="D3298">
            <v>39111</v>
          </cell>
          <cell r="I3298">
            <v>62228.974677047292</v>
          </cell>
          <cell r="J3298">
            <v>24167.246513983377</v>
          </cell>
        </row>
        <row r="3299">
          <cell r="D3299">
            <v>39112</v>
          </cell>
          <cell r="I3299">
            <v>62736.418399437745</v>
          </cell>
          <cell r="J3299">
            <v>24248.983653095784</v>
          </cell>
        </row>
        <row r="3300">
          <cell r="D3300">
            <v>39113</v>
          </cell>
          <cell r="I3300">
            <v>62804.100738387402</v>
          </cell>
          <cell r="J3300">
            <v>24306.348777950094</v>
          </cell>
        </row>
        <row r="3301">
          <cell r="D3301">
            <v>39114</v>
          </cell>
          <cell r="I3301">
            <v>63546.425557038325</v>
          </cell>
          <cell r="J3301">
            <v>24420.288781586441</v>
          </cell>
        </row>
        <row r="3302">
          <cell r="D3302">
            <v>39115</v>
          </cell>
          <cell r="I3302">
            <v>63514.072021934968</v>
          </cell>
          <cell r="J3302">
            <v>24434.061935696616</v>
          </cell>
        </row>
        <row r="3303">
          <cell r="D3303">
            <v>39118</v>
          </cell>
          <cell r="I3303">
            <v>63334.102094561851</v>
          </cell>
          <cell r="J3303">
            <v>24443.976364827588</v>
          </cell>
        </row>
        <row r="3304">
          <cell r="D3304">
            <v>39119</v>
          </cell>
          <cell r="I3304">
            <v>63774.755880980541</v>
          </cell>
          <cell r="J3304">
            <v>24527.594425685013</v>
          </cell>
        </row>
        <row r="3305">
          <cell r="D3305">
            <v>39120</v>
          </cell>
          <cell r="I3305">
            <v>63970.952493007178</v>
          </cell>
          <cell r="J3305">
            <v>24568.452843461502</v>
          </cell>
        </row>
        <row r="3306">
          <cell r="D3306">
            <v>39121</v>
          </cell>
          <cell r="I3306">
            <v>63713.215679680354</v>
          </cell>
          <cell r="J3306">
            <v>24524.001389536232</v>
          </cell>
        </row>
        <row r="3307">
          <cell r="D3307">
            <v>39122</v>
          </cell>
          <cell r="I3307">
            <v>63350.749523957296</v>
          </cell>
          <cell r="J3307">
            <v>24501.430273401944</v>
          </cell>
        </row>
        <row r="3308">
          <cell r="D3308">
            <v>39125</v>
          </cell>
          <cell r="I3308">
            <v>63047.028209387747</v>
          </cell>
          <cell r="J3308">
            <v>24383.073997217303</v>
          </cell>
        </row>
        <row r="3309">
          <cell r="D3309">
            <v>39126</v>
          </cell>
          <cell r="I3309">
            <v>63790.726114047226</v>
          </cell>
          <cell r="J3309">
            <v>24505.475767473217</v>
          </cell>
        </row>
        <row r="3310">
          <cell r="D3310">
            <v>39127</v>
          </cell>
          <cell r="I3310">
            <v>64720.041707326949</v>
          </cell>
          <cell r="J3310">
            <v>24695.843856655094</v>
          </cell>
        </row>
        <row r="3311">
          <cell r="D3311">
            <v>39128</v>
          </cell>
          <cell r="I3311">
            <v>64868.558923860641</v>
          </cell>
          <cell r="J3311">
            <v>24754.095147115822</v>
          </cell>
        </row>
        <row r="3312">
          <cell r="D3312">
            <v>39129</v>
          </cell>
          <cell r="I3312">
            <v>64829.822915672201</v>
          </cell>
          <cell r="J3312">
            <v>24761.016602926291</v>
          </cell>
        </row>
        <row r="3313">
          <cell r="D3313">
            <v>39133</v>
          </cell>
          <cell r="I3313">
            <v>64959.284948858483</v>
          </cell>
          <cell r="J3313">
            <v>24772.715821376452</v>
          </cell>
        </row>
        <row r="3314">
          <cell r="D3314">
            <v>39134</v>
          </cell>
          <cell r="I3314">
            <v>64638.116652879071</v>
          </cell>
          <cell r="J3314">
            <v>24728.286342604621</v>
          </cell>
        </row>
        <row r="3315">
          <cell r="D3315">
            <v>39135</v>
          </cell>
          <cell r="I3315">
            <v>64926.24017255209</v>
          </cell>
          <cell r="J3315">
            <v>24723.049822025361</v>
          </cell>
        </row>
        <row r="3316">
          <cell r="D3316">
            <v>39136</v>
          </cell>
          <cell r="I3316">
            <v>65096.936459849778</v>
          </cell>
          <cell r="J3316">
            <v>24746.772090842391</v>
          </cell>
        </row>
        <row r="3317">
          <cell r="D3317">
            <v>39139</v>
          </cell>
          <cell r="I3317">
            <v>65199.400084267829</v>
          </cell>
          <cell r="J3317">
            <v>24794.574499409096</v>
          </cell>
        </row>
        <row r="3318">
          <cell r="D3318">
            <v>39140</v>
          </cell>
          <cell r="I3318">
            <v>62420.816326662818</v>
          </cell>
          <cell r="J3318">
            <v>24859.191243547182</v>
          </cell>
        </row>
        <row r="3319">
          <cell r="D3319">
            <v>39141</v>
          </cell>
          <cell r="I3319">
            <v>62575.716772929823</v>
          </cell>
          <cell r="J3319">
            <v>24477.931051998119</v>
          </cell>
        </row>
        <row r="3320">
          <cell r="D3320">
            <v>39142</v>
          </cell>
          <cell r="I3320">
            <v>61912.042607125921</v>
          </cell>
          <cell r="J3320">
            <v>24360.104663232487</v>
          </cell>
        </row>
        <row r="3321">
          <cell r="D3321">
            <v>39143</v>
          </cell>
          <cell r="I3321">
            <v>61105.646652050411</v>
          </cell>
          <cell r="J3321">
            <v>24287.369081564721</v>
          </cell>
        </row>
        <row r="3322">
          <cell r="D3322">
            <v>39146</v>
          </cell>
          <cell r="I3322">
            <v>59850.397006263884</v>
          </cell>
          <cell r="J3322">
            <v>24178.317922721526</v>
          </cell>
        </row>
        <row r="3323">
          <cell r="D3323">
            <v>39147</v>
          </cell>
          <cell r="I3323">
            <v>61543.975669932253</v>
          </cell>
          <cell r="J3323">
            <v>23935.934140709622</v>
          </cell>
        </row>
        <row r="3324">
          <cell r="D3324">
            <v>39148</v>
          </cell>
          <cell r="I3324">
            <v>61405.442548283594</v>
          </cell>
          <cell r="J3324">
            <v>24154.899355729085</v>
          </cell>
        </row>
        <row r="3325">
          <cell r="D3325">
            <v>39149</v>
          </cell>
          <cell r="I3325">
            <v>62302.635162729734</v>
          </cell>
          <cell r="J3325">
            <v>24180.792993636729</v>
          </cell>
        </row>
        <row r="3326">
          <cell r="D3326">
            <v>39150</v>
          </cell>
          <cell r="I3326">
            <v>62438.469301786907</v>
          </cell>
          <cell r="J3326">
            <v>24269.150993376737</v>
          </cell>
        </row>
        <row r="3327">
          <cell r="D3327">
            <v>39153</v>
          </cell>
          <cell r="I3327">
            <v>62815.363045661594</v>
          </cell>
          <cell r="J3327">
            <v>24311.932564301846</v>
          </cell>
        </row>
        <row r="3328">
          <cell r="D3328">
            <v>39154</v>
          </cell>
          <cell r="I3328">
            <v>61415.993479737044</v>
          </cell>
          <cell r="J3328">
            <v>24393.064744077081</v>
          </cell>
        </row>
        <row r="3329">
          <cell r="D3329">
            <v>39155</v>
          </cell>
          <cell r="I3329">
            <v>61440.832958305749</v>
          </cell>
          <cell r="J3329">
            <v>24172.351562116099</v>
          </cell>
        </row>
        <row r="3330">
          <cell r="D3330">
            <v>39156</v>
          </cell>
          <cell r="I3330">
            <v>61912.870599786213</v>
          </cell>
          <cell r="J3330">
            <v>24014.740194904607</v>
          </cell>
        </row>
        <row r="3331">
          <cell r="D3331">
            <v>39157</v>
          </cell>
          <cell r="I3331">
            <v>61844.131165464147</v>
          </cell>
          <cell r="J3331">
            <v>24176.156788201832</v>
          </cell>
        </row>
        <row r="3332">
          <cell r="D3332">
            <v>39160</v>
          </cell>
          <cell r="I3332">
            <v>62756.948601996584</v>
          </cell>
          <cell r="J3332">
            <v>24163.509429008533</v>
          </cell>
        </row>
        <row r="3333">
          <cell r="D3333">
            <v>39161</v>
          </cell>
          <cell r="I3333">
            <v>63162.29464631647</v>
          </cell>
          <cell r="J3333">
            <v>24338.784616947938</v>
          </cell>
        </row>
        <row r="3334">
          <cell r="D3334">
            <v>39162</v>
          </cell>
          <cell r="I3334">
            <v>64140.013581166342</v>
          </cell>
          <cell r="J3334">
            <v>24460.36567396512</v>
          </cell>
        </row>
        <row r="3335">
          <cell r="D3335">
            <v>39163</v>
          </cell>
          <cell r="I3335">
            <v>64394.657360161262</v>
          </cell>
          <cell r="J3335">
            <v>24618.238574676623</v>
          </cell>
        </row>
        <row r="3336">
          <cell r="D3336">
            <v>39164</v>
          </cell>
          <cell r="I3336">
            <v>64452.682813509033</v>
          </cell>
          <cell r="J3336">
            <v>24671.74812850271</v>
          </cell>
        </row>
        <row r="3337">
          <cell r="D3337">
            <v>39167</v>
          </cell>
          <cell r="I3337">
            <v>64478.995488600725</v>
          </cell>
          <cell r="J3337">
            <v>24689.176751221283</v>
          </cell>
        </row>
        <row r="3338">
          <cell r="D3338">
            <v>39168</v>
          </cell>
          <cell r="I3338">
            <v>64135.912698921951</v>
          </cell>
          <cell r="J3338">
            <v>24678.521222459156</v>
          </cell>
        </row>
        <row r="3339">
          <cell r="D3339">
            <v>39169</v>
          </cell>
          <cell r="I3339">
            <v>63759.561756643845</v>
          </cell>
          <cell r="J3339">
            <v>24628.065071654313</v>
          </cell>
        </row>
        <row r="3340">
          <cell r="D3340">
            <v>39170</v>
          </cell>
          <cell r="I3340">
            <v>64240.867901549551</v>
          </cell>
          <cell r="J3340">
            <v>24507.271989864712</v>
          </cell>
        </row>
        <row r="3341">
          <cell r="D3341">
            <v>39171</v>
          </cell>
          <cell r="I3341">
            <v>64108.66237130548</v>
          </cell>
          <cell r="J3341">
            <v>24584.319456188259</v>
          </cell>
        </row>
        <row r="3342">
          <cell r="D3342">
            <v>39174</v>
          </cell>
          <cell r="I3342">
            <v>64421.89611561261</v>
          </cell>
          <cell r="J3342">
            <v>24606.753856432504</v>
          </cell>
        </row>
        <row r="3343">
          <cell r="D3343">
            <v>39175</v>
          </cell>
          <cell r="I3343">
            <v>65044.203965457928</v>
          </cell>
          <cell r="J3343">
            <v>24612.487108521116</v>
          </cell>
        </row>
        <row r="3344">
          <cell r="D3344">
            <v>39176</v>
          </cell>
          <cell r="I3344">
            <v>65270.205915168692</v>
          </cell>
          <cell r="J3344">
            <v>24750.75080000169</v>
          </cell>
        </row>
        <row r="3345">
          <cell r="D3345">
            <v>39177</v>
          </cell>
          <cell r="I3345">
            <v>65504.117198588596</v>
          </cell>
          <cell r="J3345">
            <v>24805.847808319126</v>
          </cell>
        </row>
        <row r="3346">
          <cell r="D3346">
            <v>39181</v>
          </cell>
          <cell r="I3346">
            <v>65381.400064301204</v>
          </cell>
          <cell r="J3346">
            <v>24769.080506514802</v>
          </cell>
        </row>
        <row r="3347">
          <cell r="D3347">
            <v>39182</v>
          </cell>
          <cell r="I3347">
            <v>65938.608445078644</v>
          </cell>
          <cell r="J3347">
            <v>24806.235168693416</v>
          </cell>
        </row>
        <row r="3348">
          <cell r="D3348">
            <v>39183</v>
          </cell>
          <cell r="I3348">
            <v>65638.383178341901</v>
          </cell>
          <cell r="J3348">
            <v>24887.229118682146</v>
          </cell>
        </row>
        <row r="3349">
          <cell r="D3349">
            <v>39184</v>
          </cell>
          <cell r="I3349">
            <v>66029.142322561238</v>
          </cell>
          <cell r="J3349">
            <v>24847.173515472583</v>
          </cell>
        </row>
        <row r="3350">
          <cell r="D3350">
            <v>39185</v>
          </cell>
          <cell r="I3350">
            <v>66150.471277193021</v>
          </cell>
          <cell r="J3350">
            <v>24879.512780491455</v>
          </cell>
        </row>
        <row r="3351">
          <cell r="D3351">
            <v>39188</v>
          </cell>
          <cell r="I3351">
            <v>66962.707974617573</v>
          </cell>
          <cell r="J3351">
            <v>24966.961661746805</v>
          </cell>
        </row>
        <row r="3352">
          <cell r="D3352">
            <v>39189</v>
          </cell>
          <cell r="I3352">
            <v>66798.765322661013</v>
          </cell>
          <cell r="J3352">
            <v>25141.366816539052</v>
          </cell>
        </row>
        <row r="3353">
          <cell r="D3353">
            <v>39190</v>
          </cell>
          <cell r="I3353">
            <v>66793.29005225045</v>
          </cell>
          <cell r="J3353">
            <v>25196.768181125906</v>
          </cell>
        </row>
        <row r="3354">
          <cell r="D3354">
            <v>39191</v>
          </cell>
          <cell r="I3354">
            <v>66451.899686937162</v>
          </cell>
          <cell r="J3354">
            <v>25202.343499119266</v>
          </cell>
        </row>
        <row r="3355">
          <cell r="D3355">
            <v>39192</v>
          </cell>
          <cell r="I3355">
            <v>67259.260276728353</v>
          </cell>
          <cell r="J3355">
            <v>25135.913658951962</v>
          </cell>
        </row>
        <row r="3356">
          <cell r="D3356">
            <v>39195</v>
          </cell>
          <cell r="I3356">
            <v>66762.606196107474</v>
          </cell>
          <cell r="J3356">
            <v>25278.534786025335</v>
          </cell>
        </row>
        <row r="3357">
          <cell r="D3357">
            <v>39196</v>
          </cell>
          <cell r="I3357">
            <v>66677.915489583538</v>
          </cell>
          <cell r="J3357">
            <v>25254.845523305292</v>
          </cell>
        </row>
        <row r="3358">
          <cell r="D3358">
            <v>39197</v>
          </cell>
          <cell r="I3358">
            <v>67391.711544231046</v>
          </cell>
          <cell r="J3358">
            <v>25223.403423296866</v>
          </cell>
        </row>
        <row r="3359">
          <cell r="D3359">
            <v>39198</v>
          </cell>
          <cell r="I3359">
            <v>66884.014418962906</v>
          </cell>
          <cell r="J3359">
            <v>25298.350602699978</v>
          </cell>
        </row>
        <row r="3360">
          <cell r="D3360">
            <v>39199</v>
          </cell>
          <cell r="I3360">
            <v>66728.04001774166</v>
          </cell>
          <cell r="J3360">
            <v>25280.066683670193</v>
          </cell>
        </row>
        <row r="3361">
          <cell r="D3361">
            <v>39202</v>
          </cell>
          <cell r="I3361">
            <v>66177.629532732986</v>
          </cell>
          <cell r="J3361">
            <v>25289.525035719926</v>
          </cell>
        </row>
        <row r="3362">
          <cell r="D3362">
            <v>39203</v>
          </cell>
          <cell r="I3362">
            <v>66295.73403450739</v>
          </cell>
          <cell r="J3362">
            <v>25239.552803498587</v>
          </cell>
        </row>
        <row r="3363">
          <cell r="D3363">
            <v>39204</v>
          </cell>
          <cell r="I3363">
            <v>66966.651163534363</v>
          </cell>
          <cell r="J3363">
            <v>25225.304538213019</v>
          </cell>
        </row>
        <row r="3364">
          <cell r="D3364">
            <v>39205</v>
          </cell>
          <cell r="I3364">
            <v>67198.765265611321</v>
          </cell>
          <cell r="J3364">
            <v>25308.325666538509</v>
          </cell>
        </row>
        <row r="3365">
          <cell r="D3365">
            <v>39206</v>
          </cell>
          <cell r="I3365">
            <v>67682.704228159448</v>
          </cell>
          <cell r="J3365">
            <v>25355.008517126396</v>
          </cell>
        </row>
        <row r="3366">
          <cell r="D3366">
            <v>39209</v>
          </cell>
          <cell r="I3366">
            <v>67951.206082150384</v>
          </cell>
          <cell r="J3366">
            <v>25450.335486948359</v>
          </cell>
        </row>
        <row r="3367">
          <cell r="D3367">
            <v>39210</v>
          </cell>
          <cell r="I3367">
            <v>67391.363771071687</v>
          </cell>
          <cell r="J3367">
            <v>25496.48408978001</v>
          </cell>
        </row>
        <row r="3368">
          <cell r="D3368">
            <v>39211</v>
          </cell>
          <cell r="I3368">
            <v>67822.9823062512</v>
          </cell>
          <cell r="J3368">
            <v>25406.056696069398</v>
          </cell>
        </row>
        <row r="3369">
          <cell r="D3369">
            <v>39212</v>
          </cell>
          <cell r="I3369">
            <v>66580.613825526467</v>
          </cell>
          <cell r="J3369">
            <v>25472.054042823907</v>
          </cell>
        </row>
        <row r="3370">
          <cell r="D3370">
            <v>39213</v>
          </cell>
          <cell r="I3370">
            <v>67612.426495828651</v>
          </cell>
          <cell r="J3370">
            <v>25280.835096516828</v>
          </cell>
        </row>
        <row r="3371">
          <cell r="D3371">
            <v>39216</v>
          </cell>
          <cell r="I3371">
            <v>67344.051231172998</v>
          </cell>
          <cell r="J3371">
            <v>25393.039883058493</v>
          </cell>
        </row>
        <row r="3372">
          <cell r="D3372">
            <v>39217</v>
          </cell>
          <cell r="I3372">
            <v>67374.980233611903</v>
          </cell>
          <cell r="J3372">
            <v>25368.910667831595</v>
          </cell>
        </row>
        <row r="3373">
          <cell r="D3373">
            <v>39218</v>
          </cell>
          <cell r="I3373">
            <v>67757.436918350169</v>
          </cell>
          <cell r="J3373">
            <v>25389.101757363405</v>
          </cell>
        </row>
        <row r="3374">
          <cell r="D3374">
            <v>39219</v>
          </cell>
          <cell r="I3374">
            <v>67495.417834875232</v>
          </cell>
          <cell r="J3374">
            <v>25392.839875257196</v>
          </cell>
        </row>
        <row r="3375">
          <cell r="D3375">
            <v>39220</v>
          </cell>
          <cell r="I3375">
            <v>67980.762138439575</v>
          </cell>
          <cell r="J3375">
            <v>25349.948602032178</v>
          </cell>
        </row>
        <row r="3376">
          <cell r="D3376">
            <v>39223</v>
          </cell>
          <cell r="I3376">
            <v>67878.666999870693</v>
          </cell>
          <cell r="J3376">
            <v>25465.683093386975</v>
          </cell>
        </row>
        <row r="3377">
          <cell r="D3377">
            <v>39224</v>
          </cell>
          <cell r="I3377">
            <v>67923.821062528019</v>
          </cell>
          <cell r="J3377">
            <v>25451.901660155483</v>
          </cell>
        </row>
        <row r="3378">
          <cell r="D3378">
            <v>39225</v>
          </cell>
          <cell r="I3378">
            <v>68070.296416564233</v>
          </cell>
          <cell r="J3378">
            <v>25445.61377001756</v>
          </cell>
        </row>
        <row r="3379">
          <cell r="D3379">
            <v>39226</v>
          </cell>
          <cell r="I3379">
            <v>67251.045820556115</v>
          </cell>
          <cell r="J3379">
            <v>25495.33618566678</v>
          </cell>
        </row>
        <row r="3380">
          <cell r="D3380">
            <v>39227</v>
          </cell>
          <cell r="I3380">
            <v>67742.646665920154</v>
          </cell>
          <cell r="J3380">
            <v>25350.623452923035</v>
          </cell>
        </row>
        <row r="3381">
          <cell r="D3381">
            <v>39231</v>
          </cell>
          <cell r="I3381">
            <v>67873.282537815714</v>
          </cell>
          <cell r="J3381">
            <v>25382.343368703398</v>
          </cell>
        </row>
        <row r="3382">
          <cell r="D3382">
            <v>39232</v>
          </cell>
          <cell r="I3382">
            <v>68130.547436276189</v>
          </cell>
          <cell r="J3382">
            <v>25434.577433214294</v>
          </cell>
        </row>
        <row r="3383">
          <cell r="D3383">
            <v>39233</v>
          </cell>
          <cell r="I3383">
            <v>68460.608938207486</v>
          </cell>
          <cell r="J3383">
            <v>25450.090748237315</v>
          </cell>
        </row>
        <row r="3384">
          <cell r="D3384">
            <v>39234</v>
          </cell>
          <cell r="I3384">
            <v>69192.696009016683</v>
          </cell>
          <cell r="J3384">
            <v>25518.348981096085</v>
          </cell>
        </row>
        <row r="3385">
          <cell r="D3385">
            <v>39237</v>
          </cell>
          <cell r="I3385">
            <v>69282.110401675964</v>
          </cell>
          <cell r="J3385">
            <v>25617.869885692118</v>
          </cell>
        </row>
        <row r="3386">
          <cell r="D3386">
            <v>39238</v>
          </cell>
          <cell r="I3386">
            <v>68997.987414468182</v>
          </cell>
          <cell r="J3386">
            <v>25629.452959897502</v>
          </cell>
        </row>
        <row r="3387">
          <cell r="D3387">
            <v>39239</v>
          </cell>
          <cell r="I3387">
            <v>68096.629383955456</v>
          </cell>
          <cell r="J3387">
            <v>25574.207731653834</v>
          </cell>
        </row>
        <row r="3388">
          <cell r="D3388">
            <v>39240</v>
          </cell>
          <cell r="I3388">
            <v>66924.700974858875</v>
          </cell>
          <cell r="J3388">
            <v>25341.117854687651</v>
          </cell>
        </row>
        <row r="3389">
          <cell r="D3389">
            <v>39241</v>
          </cell>
          <cell r="I3389">
            <v>67613.983704873506</v>
          </cell>
          <cell r="J3389">
            <v>25104.474074219448</v>
          </cell>
        </row>
        <row r="3390">
          <cell r="D3390">
            <v>39244</v>
          </cell>
          <cell r="I3390">
            <v>67750.912854732916</v>
          </cell>
          <cell r="J3390">
            <v>25139.253661498627</v>
          </cell>
        </row>
        <row r="3391">
          <cell r="D3391">
            <v>39245</v>
          </cell>
          <cell r="I3391">
            <v>66876.624824706043</v>
          </cell>
          <cell r="J3391">
            <v>25136.654656079725</v>
          </cell>
        </row>
        <row r="3392">
          <cell r="D3392">
            <v>39246</v>
          </cell>
          <cell r="I3392">
            <v>67777.883088723756</v>
          </cell>
          <cell r="J3392">
            <v>25005.366983761545</v>
          </cell>
        </row>
        <row r="3393">
          <cell r="D3393">
            <v>39247</v>
          </cell>
          <cell r="I3393">
            <v>68378.428143876808</v>
          </cell>
          <cell r="J3393">
            <v>25151.429583869427</v>
          </cell>
        </row>
        <row r="3394">
          <cell r="D3394">
            <v>39248</v>
          </cell>
          <cell r="I3394">
            <v>69211.53305129084</v>
          </cell>
          <cell r="J3394">
            <v>25314.694463403914</v>
          </cell>
        </row>
        <row r="3395">
          <cell r="D3395">
            <v>39251</v>
          </cell>
          <cell r="I3395">
            <v>69357.87672486181</v>
          </cell>
          <cell r="J3395">
            <v>25485.795759927718</v>
          </cell>
        </row>
        <row r="3396">
          <cell r="D3396">
            <v>39252</v>
          </cell>
          <cell r="I3396">
            <v>69444.08613896856</v>
          </cell>
          <cell r="J3396">
            <v>25511.452496692498</v>
          </cell>
        </row>
        <row r="3397">
          <cell r="D3397">
            <v>39253</v>
          </cell>
          <cell r="I3397">
            <v>68780.34655196956</v>
          </cell>
          <cell r="J3397">
            <v>25482.189319487283</v>
          </cell>
        </row>
        <row r="3398">
          <cell r="D3398">
            <v>39254</v>
          </cell>
          <cell r="I3398">
            <v>69236.781867255588</v>
          </cell>
          <cell r="J3398">
            <v>25369.687927510731</v>
          </cell>
        </row>
        <row r="3399">
          <cell r="D3399">
            <v>39255</v>
          </cell>
          <cell r="I3399">
            <v>68524.051657217176</v>
          </cell>
          <cell r="J3399">
            <v>25389.758599194189</v>
          </cell>
        </row>
        <row r="3400">
          <cell r="D3400">
            <v>39258</v>
          </cell>
          <cell r="I3400">
            <v>68252.74703833228</v>
          </cell>
          <cell r="J3400">
            <v>25299.689573163505</v>
          </cell>
        </row>
        <row r="3401">
          <cell r="D3401">
            <v>39259</v>
          </cell>
          <cell r="I3401">
            <v>67979.879168553627</v>
          </cell>
          <cell r="J3401">
            <v>25240.799181846265</v>
          </cell>
        </row>
        <row r="3402">
          <cell r="D3402">
            <v>39260</v>
          </cell>
          <cell r="I3402">
            <v>68439.442346011114</v>
          </cell>
          <cell r="J3402">
            <v>25191.00692195263</v>
          </cell>
        </row>
        <row r="3403">
          <cell r="D3403">
            <v>39261</v>
          </cell>
          <cell r="I3403">
            <v>68525.662017057461</v>
          </cell>
          <cell r="J3403">
            <v>25203.831280874838</v>
          </cell>
        </row>
        <row r="3404">
          <cell r="D3404">
            <v>39262</v>
          </cell>
          <cell r="I3404">
            <v>68830.160624636497</v>
          </cell>
          <cell r="J3404">
            <v>25292.825117132099</v>
          </cell>
        </row>
        <row r="3405">
          <cell r="D3405">
            <v>39265</v>
          </cell>
          <cell r="I3405">
            <v>69797.379171619075</v>
          </cell>
          <cell r="J3405">
            <v>25394.899586598316</v>
          </cell>
        </row>
        <row r="3406">
          <cell r="D3406">
            <v>39266</v>
          </cell>
          <cell r="I3406">
            <v>70199.876229736736</v>
          </cell>
          <cell r="J3406">
            <v>25510.812157910234</v>
          </cell>
        </row>
        <row r="3407">
          <cell r="D3407">
            <v>39268</v>
          </cell>
          <cell r="I3407">
            <v>70229.084915022206</v>
          </cell>
          <cell r="J3407">
            <v>25560.903412356623</v>
          </cell>
        </row>
        <row r="3408">
          <cell r="D3408">
            <v>39269</v>
          </cell>
          <cell r="I3408">
            <v>70669.496591609975</v>
          </cell>
          <cell r="J3408">
            <v>25510.121284948407</v>
          </cell>
        </row>
        <row r="3409">
          <cell r="D3409">
            <v>39272</v>
          </cell>
          <cell r="I3409">
            <v>70972.287041697913</v>
          </cell>
          <cell r="J3409">
            <v>25599.553772707746</v>
          </cell>
        </row>
        <row r="3410">
          <cell r="D3410">
            <v>39273</v>
          </cell>
          <cell r="I3410">
            <v>70190.182244237876</v>
          </cell>
          <cell r="J3410">
            <v>25681.245045488053</v>
          </cell>
        </row>
        <row r="3411">
          <cell r="D3411">
            <v>39274</v>
          </cell>
          <cell r="I3411">
            <v>70655.85169947207</v>
          </cell>
          <cell r="J3411">
            <v>25553.617186345738</v>
          </cell>
        </row>
        <row r="3412">
          <cell r="D3412">
            <v>39275</v>
          </cell>
          <cell r="I3412">
            <v>71896.345615520215</v>
          </cell>
          <cell r="J3412">
            <v>25540.342403799419</v>
          </cell>
        </row>
        <row r="3413">
          <cell r="D3413">
            <v>39276</v>
          </cell>
          <cell r="I3413">
            <v>72058.31725821174</v>
          </cell>
          <cell r="J3413">
            <v>25781.247479549715</v>
          </cell>
        </row>
        <row r="3414">
          <cell r="D3414">
            <v>39279</v>
          </cell>
          <cell r="I3414">
            <v>71700.052361271766</v>
          </cell>
          <cell r="J3414">
            <v>25869.892701720451</v>
          </cell>
        </row>
        <row r="3415">
          <cell r="D3415">
            <v>39280</v>
          </cell>
          <cell r="I3415">
            <v>71585.313435134449</v>
          </cell>
          <cell r="J3415">
            <v>25842.466219982649</v>
          </cell>
        </row>
        <row r="3416">
          <cell r="D3416">
            <v>39281</v>
          </cell>
          <cell r="I3416">
            <v>71288.753284257182</v>
          </cell>
          <cell r="J3416">
            <v>25848.238636257531</v>
          </cell>
        </row>
        <row r="3417">
          <cell r="D3417">
            <v>39282</v>
          </cell>
          <cell r="I3417">
            <v>71836.50362091267</v>
          </cell>
          <cell r="J3417">
            <v>25770.327838932652</v>
          </cell>
        </row>
        <row r="3418">
          <cell r="D3418">
            <v>39283</v>
          </cell>
          <cell r="I3418">
            <v>71377.110692759699</v>
          </cell>
          <cell r="J3418">
            <v>25892.298826794176</v>
          </cell>
        </row>
        <row r="3419">
          <cell r="D3419">
            <v>39286</v>
          </cell>
          <cell r="I3419">
            <v>72180.935276582546</v>
          </cell>
          <cell r="J3419">
            <v>25760.145465896312</v>
          </cell>
        </row>
        <row r="3420">
          <cell r="D3420">
            <v>39287</v>
          </cell>
          <cell r="I3420">
            <v>70711.363988185156</v>
          </cell>
          <cell r="J3420">
            <v>25830.081679524388</v>
          </cell>
        </row>
        <row r="3421">
          <cell r="D3421">
            <v>39288</v>
          </cell>
          <cell r="I3421">
            <v>70897.043762179237</v>
          </cell>
          <cell r="J3421">
            <v>25597.830351389715</v>
          </cell>
        </row>
        <row r="3422">
          <cell r="D3422">
            <v>39289</v>
          </cell>
          <cell r="I3422">
            <v>68262.573609164756</v>
          </cell>
          <cell r="J3422">
            <v>25569.835299024155</v>
          </cell>
        </row>
        <row r="3423">
          <cell r="D3423">
            <v>39290</v>
          </cell>
          <cell r="I3423">
            <v>67196.380503276872</v>
          </cell>
          <cell r="J3423">
            <v>25221.362288727047</v>
          </cell>
        </row>
        <row r="3424">
          <cell r="D3424">
            <v>39293</v>
          </cell>
          <cell r="I3424">
            <v>68736.8064439351</v>
          </cell>
          <cell r="J3424">
            <v>24964.310931531869</v>
          </cell>
        </row>
        <row r="3425">
          <cell r="D3425">
            <v>39294</v>
          </cell>
          <cell r="I3425">
            <v>68468.887742097519</v>
          </cell>
          <cell r="J3425">
            <v>25111.390191967901</v>
          </cell>
        </row>
        <row r="3426">
          <cell r="D3426">
            <v>39295</v>
          </cell>
          <cell r="I3426">
            <v>67967.062532029202</v>
          </cell>
          <cell r="J3426">
            <v>25089.014344823569</v>
          </cell>
        </row>
        <row r="3427">
          <cell r="D3427">
            <v>39296</v>
          </cell>
          <cell r="I3427">
            <v>68296.62505952004</v>
          </cell>
          <cell r="J3427">
            <v>24993.523558787783</v>
          </cell>
        </row>
        <row r="3428">
          <cell r="D3428">
            <v>39297</v>
          </cell>
          <cell r="I3428">
            <v>66467.249900217823</v>
          </cell>
          <cell r="J3428">
            <v>25131.707234532038</v>
          </cell>
        </row>
        <row r="3429">
          <cell r="D3429">
            <v>39300</v>
          </cell>
          <cell r="I3429">
            <v>67795.659347053675</v>
          </cell>
          <cell r="J3429">
            <v>24901.635144595675</v>
          </cell>
        </row>
        <row r="3430">
          <cell r="D3430">
            <v>39301</v>
          </cell>
          <cell r="I3430">
            <v>67831.247308331411</v>
          </cell>
          <cell r="J3430">
            <v>24999.089864366219</v>
          </cell>
        </row>
        <row r="3431">
          <cell r="D3431">
            <v>39302</v>
          </cell>
          <cell r="I3431">
            <v>69194.285327360951</v>
          </cell>
          <cell r="J3431">
            <v>25072.781668776508</v>
          </cell>
        </row>
        <row r="3432">
          <cell r="D3432">
            <v>39303</v>
          </cell>
          <cell r="I3432">
            <v>66925.821953558348</v>
          </cell>
          <cell r="J3432">
            <v>25330.38861020629</v>
          </cell>
        </row>
        <row r="3433">
          <cell r="D3433">
            <v>39304</v>
          </cell>
          <cell r="I3433">
            <v>66236.128410946287</v>
          </cell>
          <cell r="J3433">
            <v>24954.956833331729</v>
          </cell>
        </row>
        <row r="3434">
          <cell r="D3434">
            <v>39307</v>
          </cell>
          <cell r="I3434">
            <v>66459.801093037386</v>
          </cell>
          <cell r="J3434">
            <v>24762.145291593202</v>
          </cell>
        </row>
        <row r="3435">
          <cell r="D3435">
            <v>39308</v>
          </cell>
          <cell r="I3435">
            <v>65262.965157156221</v>
          </cell>
          <cell r="J3435">
            <v>24865.021329815714</v>
          </cell>
        </row>
        <row r="3436">
          <cell r="D3436">
            <v>39309</v>
          </cell>
          <cell r="I3436">
            <v>63589.044747688713</v>
          </cell>
          <cell r="J3436">
            <v>24643.55600939515</v>
          </cell>
        </row>
        <row r="3437">
          <cell r="D3437">
            <v>39310</v>
          </cell>
          <cell r="I3437">
            <v>62735.245686646638</v>
          </cell>
          <cell r="J3437">
            <v>24425.763307191428</v>
          </cell>
        </row>
        <row r="3438">
          <cell r="D3438">
            <v>39311</v>
          </cell>
          <cell r="I3438">
            <v>63897.476826849685</v>
          </cell>
          <cell r="J3438">
            <v>24270.881329732289</v>
          </cell>
        </row>
        <row r="3439">
          <cell r="D3439">
            <v>39314</v>
          </cell>
          <cell r="I3439">
            <v>64239.680533425781</v>
          </cell>
          <cell r="J3439">
            <v>24475.271482835557</v>
          </cell>
        </row>
        <row r="3440">
          <cell r="D3440">
            <v>39315</v>
          </cell>
          <cell r="I3440">
            <v>64164.791625949118</v>
          </cell>
          <cell r="J3440">
            <v>24631.717701706839</v>
          </cell>
        </row>
        <row r="3441">
          <cell r="D3441">
            <v>39316</v>
          </cell>
          <cell r="I3441">
            <v>65593.831828447888</v>
          </cell>
          <cell r="J3441">
            <v>24662.975863294207</v>
          </cell>
        </row>
        <row r="3442">
          <cell r="D3442">
            <v>39317</v>
          </cell>
          <cell r="I3442">
            <v>65905.927333771731</v>
          </cell>
          <cell r="J3442">
            <v>24879.444552646935</v>
          </cell>
        </row>
        <row r="3443">
          <cell r="D3443">
            <v>39318</v>
          </cell>
          <cell r="I3443">
            <v>66856.17763643252</v>
          </cell>
          <cell r="J3443">
            <v>24920.605071617902</v>
          </cell>
        </row>
        <row r="3444">
          <cell r="D3444">
            <v>39321</v>
          </cell>
          <cell r="I3444">
            <v>66736.979792489219</v>
          </cell>
          <cell r="J3444">
            <v>25097.426491909362</v>
          </cell>
        </row>
        <row r="3445">
          <cell r="D3445">
            <v>39322</v>
          </cell>
          <cell r="I3445">
            <v>65363.638442265808</v>
          </cell>
          <cell r="J3445">
            <v>25071.021929712962</v>
          </cell>
        </row>
        <row r="3446">
          <cell r="D3446">
            <v>39323</v>
          </cell>
          <cell r="I3446">
            <v>66923.48798113376</v>
          </cell>
          <cell r="J3446">
            <v>24758.419584496518</v>
          </cell>
        </row>
        <row r="3447">
          <cell r="D3447">
            <v>39324</v>
          </cell>
          <cell r="I3447">
            <v>66575.282977493684</v>
          </cell>
          <cell r="J3447">
            <v>24968.191686858656</v>
          </cell>
        </row>
        <row r="3448">
          <cell r="D3448">
            <v>39325</v>
          </cell>
          <cell r="I3448">
            <v>67722.767621223495</v>
          </cell>
          <cell r="J3448">
            <v>25016.104491594484</v>
          </cell>
        </row>
        <row r="3449">
          <cell r="D3449">
            <v>39329</v>
          </cell>
          <cell r="I3449">
            <v>68241.604763121475</v>
          </cell>
          <cell r="J3449">
            <v>25207.459925130159</v>
          </cell>
        </row>
        <row r="3450">
          <cell r="D3450">
            <v>39330</v>
          </cell>
          <cell r="I3450">
            <v>67444.878684333293</v>
          </cell>
          <cell r="J3450">
            <v>25361.93885919376</v>
          </cell>
        </row>
        <row r="3451">
          <cell r="D3451">
            <v>39331</v>
          </cell>
          <cell r="I3451">
            <v>67857.882324736798</v>
          </cell>
          <cell r="J3451">
            <v>25171.486819721715</v>
          </cell>
        </row>
        <row r="3452">
          <cell r="D3452">
            <v>39332</v>
          </cell>
          <cell r="I3452">
            <v>67220.719182202214</v>
          </cell>
          <cell r="J3452">
            <v>25305.058196979488</v>
          </cell>
        </row>
        <row r="3453">
          <cell r="D3453">
            <v>39335</v>
          </cell>
          <cell r="I3453">
            <v>67005.219931117608</v>
          </cell>
          <cell r="J3453">
            <v>25137.89936283337</v>
          </cell>
        </row>
        <row r="3454">
          <cell r="D3454">
            <v>39336</v>
          </cell>
          <cell r="I3454">
            <v>67947.175909539699</v>
          </cell>
          <cell r="J3454">
            <v>25027.017390641326</v>
          </cell>
        </row>
        <row r="3455">
          <cell r="D3455">
            <v>39337</v>
          </cell>
          <cell r="I3455">
            <v>67894.302376006875</v>
          </cell>
          <cell r="J3455">
            <v>25240.21570091524</v>
          </cell>
        </row>
        <row r="3456">
          <cell r="D3456">
            <v>39338</v>
          </cell>
          <cell r="I3456">
            <v>68177.746050928938</v>
          </cell>
          <cell r="J3456">
            <v>25242.102875368069</v>
          </cell>
        </row>
        <row r="3457">
          <cell r="D3457">
            <v>39339</v>
          </cell>
          <cell r="I3457">
            <v>68109.079210161464</v>
          </cell>
          <cell r="J3457">
            <v>25336.564818940056</v>
          </cell>
        </row>
        <row r="3458">
          <cell r="D3458">
            <v>39342</v>
          </cell>
          <cell r="I3458">
            <v>67601.502730885593</v>
          </cell>
          <cell r="J3458">
            <v>25308.647203955894</v>
          </cell>
        </row>
        <row r="3459">
          <cell r="D3459">
            <v>39343</v>
          </cell>
          <cell r="I3459">
            <v>69293.192840855249</v>
          </cell>
          <cell r="J3459">
            <v>25205.768476990172</v>
          </cell>
        </row>
        <row r="3460">
          <cell r="D3460">
            <v>39344</v>
          </cell>
          <cell r="I3460">
            <v>69590.757439068591</v>
          </cell>
          <cell r="J3460">
            <v>25524.183853485225</v>
          </cell>
        </row>
        <row r="3461">
          <cell r="D3461">
            <v>39345</v>
          </cell>
          <cell r="I3461">
            <v>69228.419038392036</v>
          </cell>
          <cell r="J3461">
            <v>25704.825906912949</v>
          </cell>
        </row>
        <row r="3462">
          <cell r="D3462">
            <v>39346</v>
          </cell>
          <cell r="I3462">
            <v>69849.580464926708</v>
          </cell>
          <cell r="J3462">
            <v>25701.328947995851</v>
          </cell>
        </row>
        <row r="3463">
          <cell r="D3463">
            <v>39349</v>
          </cell>
          <cell r="I3463">
            <v>70124.995070138146</v>
          </cell>
          <cell r="J3463">
            <v>25762.762267483606</v>
          </cell>
        </row>
        <row r="3464">
          <cell r="D3464">
            <v>39350</v>
          </cell>
          <cell r="I3464">
            <v>70193.606722451499</v>
          </cell>
          <cell r="J3464">
            <v>25738.481016049787</v>
          </cell>
        </row>
        <row r="3465">
          <cell r="D3465">
            <v>39351</v>
          </cell>
          <cell r="I3465">
            <v>70497.402389151714</v>
          </cell>
          <cell r="J3465">
            <v>25717.622321829487</v>
          </cell>
        </row>
        <row r="3466">
          <cell r="D3466">
            <v>39352</v>
          </cell>
          <cell r="I3466">
            <v>71310.998396113006</v>
          </cell>
          <cell r="J3466">
            <v>25803.202345202317</v>
          </cell>
        </row>
        <row r="3467">
          <cell r="D3467">
            <v>39353</v>
          </cell>
          <cell r="I3467">
            <v>71210.679362911964</v>
          </cell>
          <cell r="J3467">
            <v>25960.380320124983</v>
          </cell>
        </row>
        <row r="3468">
          <cell r="D3468">
            <v>39356</v>
          </cell>
          <cell r="I3468">
            <v>72399.826717350748</v>
          </cell>
          <cell r="J3468">
            <v>25963.526252183059</v>
          </cell>
        </row>
        <row r="3469">
          <cell r="D3469">
            <v>39357</v>
          </cell>
          <cell r="I3469">
            <v>72357.871393011548</v>
          </cell>
          <cell r="J3469">
            <v>26125.156139300077</v>
          </cell>
        </row>
        <row r="3470">
          <cell r="D3470">
            <v>39358</v>
          </cell>
          <cell r="I3470">
            <v>71845.621912271163</v>
          </cell>
          <cell r="J3470">
            <v>26154.165510185183</v>
          </cell>
        </row>
        <row r="3471">
          <cell r="D3471">
            <v>39359</v>
          </cell>
          <cell r="I3471">
            <v>72127.203644829613</v>
          </cell>
          <cell r="J3471">
            <v>26097.704260372022</v>
          </cell>
        </row>
        <row r="3472">
          <cell r="D3472">
            <v>39360</v>
          </cell>
          <cell r="I3472">
            <v>72986.338997136714</v>
          </cell>
          <cell r="J3472">
            <v>26038.738450202007</v>
          </cell>
        </row>
        <row r="3473">
          <cell r="D3473">
            <v>39363</v>
          </cell>
          <cell r="I3473">
            <v>72571.957376519029</v>
          </cell>
          <cell r="J3473">
            <v>26263.075174902609</v>
          </cell>
        </row>
        <row r="3474">
          <cell r="D3474">
            <v>39364</v>
          </cell>
          <cell r="I3474">
            <v>73222.727347232736</v>
          </cell>
          <cell r="J3474">
            <v>26155.677230428657</v>
          </cell>
        </row>
        <row r="3475">
          <cell r="D3475">
            <v>39365</v>
          </cell>
          <cell r="I3475">
            <v>73322.763308924696</v>
          </cell>
          <cell r="J3475">
            <v>26299.311059621694</v>
          </cell>
        </row>
        <row r="3476">
          <cell r="D3476">
            <v>39366</v>
          </cell>
          <cell r="I3476">
            <v>73283.941341279249</v>
          </cell>
          <cell r="J3476">
            <v>26317.112242799598</v>
          </cell>
        </row>
        <row r="3477">
          <cell r="D3477">
            <v>39367</v>
          </cell>
          <cell r="I3477">
            <v>73813.128919066527</v>
          </cell>
          <cell r="J3477">
            <v>26338.662014988535</v>
          </cell>
        </row>
        <row r="3478">
          <cell r="D3478">
            <v>39370</v>
          </cell>
          <cell r="I3478">
            <v>73319.902532957378</v>
          </cell>
          <cell r="J3478">
            <v>26356.948354675689</v>
          </cell>
        </row>
        <row r="3479">
          <cell r="D3479">
            <v>39371</v>
          </cell>
          <cell r="I3479">
            <v>72313.961571633976</v>
          </cell>
          <cell r="J3479">
            <v>26251.182792724772</v>
          </cell>
        </row>
        <row r="3480">
          <cell r="D3480">
            <v>39372</v>
          </cell>
          <cell r="I3480">
            <v>73276.976384165988</v>
          </cell>
          <cell r="J3480">
            <v>26153.404319886286</v>
          </cell>
        </row>
        <row r="3481">
          <cell r="D3481">
            <v>39373</v>
          </cell>
          <cell r="I3481">
            <v>73498.462830567965</v>
          </cell>
          <cell r="J3481">
            <v>26238.971829958609</v>
          </cell>
        </row>
        <row r="3482">
          <cell r="D3482">
            <v>39374</v>
          </cell>
          <cell r="I3482">
            <v>71552.414701160465</v>
          </cell>
          <cell r="J3482">
            <v>26309.967006282324</v>
          </cell>
        </row>
        <row r="3483">
          <cell r="D3483">
            <v>39377</v>
          </cell>
          <cell r="I3483">
            <v>71647.74751494189</v>
          </cell>
          <cell r="J3483">
            <v>26066.654764181389</v>
          </cell>
        </row>
        <row r="3484">
          <cell r="D3484">
            <v>39378</v>
          </cell>
          <cell r="I3484">
            <v>72981.34410871577</v>
          </cell>
          <cell r="J3484">
            <v>25918.760388769613</v>
          </cell>
        </row>
        <row r="3485">
          <cell r="D3485">
            <v>39379</v>
          </cell>
          <cell r="I3485">
            <v>72631.80506920327</v>
          </cell>
          <cell r="J3485">
            <v>26137.29325230408</v>
          </cell>
        </row>
        <row r="3486">
          <cell r="D3486">
            <v>39380</v>
          </cell>
          <cell r="I3486">
            <v>73110.375994348011</v>
          </cell>
          <cell r="J3486">
            <v>26064.340702463633</v>
          </cell>
        </row>
        <row r="3487">
          <cell r="D3487">
            <v>39381</v>
          </cell>
          <cell r="I3487">
            <v>74904.342318607523</v>
          </cell>
          <cell r="J3487">
            <v>26125.108940423685</v>
          </cell>
        </row>
        <row r="3488">
          <cell r="D3488">
            <v>39384</v>
          </cell>
          <cell r="I3488">
            <v>75717.168299033001</v>
          </cell>
          <cell r="J3488">
            <v>26354.990736727763</v>
          </cell>
        </row>
        <row r="3489">
          <cell r="D3489">
            <v>39385</v>
          </cell>
          <cell r="I3489">
            <v>74916.518736444181</v>
          </cell>
          <cell r="J3489">
            <v>26489.534469187311</v>
          </cell>
        </row>
        <row r="3490">
          <cell r="D3490">
            <v>39386</v>
          </cell>
          <cell r="I3490">
            <v>76159.833640144687</v>
          </cell>
          <cell r="J3490">
            <v>26376.536739945281</v>
          </cell>
        </row>
        <row r="3491">
          <cell r="D3491">
            <v>39387</v>
          </cell>
          <cell r="I3491">
            <v>73916.235153408561</v>
          </cell>
          <cell r="J3491">
            <v>26586.060318855198</v>
          </cell>
        </row>
        <row r="3492">
          <cell r="D3492">
            <v>39388</v>
          </cell>
          <cell r="I3492">
            <v>74445.125748966093</v>
          </cell>
          <cell r="J3492">
            <v>26302.113274102139</v>
          </cell>
        </row>
        <row r="3493">
          <cell r="D3493">
            <v>39391</v>
          </cell>
          <cell r="I3493">
            <v>73087.975708625541</v>
          </cell>
          <cell r="J3493">
            <v>26261.181519080521</v>
          </cell>
        </row>
        <row r="3494">
          <cell r="D3494">
            <v>39392</v>
          </cell>
          <cell r="I3494">
            <v>74580.326240647526</v>
          </cell>
          <cell r="J3494">
            <v>26112.874677844666</v>
          </cell>
        </row>
        <row r="3495">
          <cell r="D3495">
            <v>39393</v>
          </cell>
          <cell r="I3495">
            <v>72699.76149583704</v>
          </cell>
          <cell r="J3495">
            <v>26284.560369945262</v>
          </cell>
        </row>
        <row r="3496">
          <cell r="D3496">
            <v>39394</v>
          </cell>
          <cell r="I3496">
            <v>73143.475244332891</v>
          </cell>
          <cell r="J3496">
            <v>26034.545572001512</v>
          </cell>
        </row>
        <row r="3497">
          <cell r="D3497">
            <v>39395</v>
          </cell>
          <cell r="I3497">
            <v>71766.060843762927</v>
          </cell>
          <cell r="J3497">
            <v>26018.937740952551</v>
          </cell>
        </row>
        <row r="3498">
          <cell r="D3498">
            <v>39398</v>
          </cell>
          <cell r="I3498">
            <v>69769.118006085162</v>
          </cell>
          <cell r="J3498">
            <v>25768.399576383439</v>
          </cell>
        </row>
        <row r="3499">
          <cell r="D3499">
            <v>39399</v>
          </cell>
          <cell r="I3499">
            <v>72374.399663135584</v>
          </cell>
          <cell r="J3499">
            <v>25571.751702717658</v>
          </cell>
        </row>
        <row r="3500">
          <cell r="D3500">
            <v>39400</v>
          </cell>
          <cell r="I3500">
            <v>72269.425671281409</v>
          </cell>
          <cell r="J3500">
            <v>25830.677792029055</v>
          </cell>
        </row>
        <row r="3501">
          <cell r="D3501">
            <v>39401</v>
          </cell>
          <cell r="I3501">
            <v>71092.446075204381</v>
          </cell>
          <cell r="J3501">
            <v>25703.612700244703</v>
          </cell>
        </row>
        <row r="3502">
          <cell r="D3502">
            <v>39402</v>
          </cell>
          <cell r="I3502">
            <v>71264.975872004099</v>
          </cell>
          <cell r="J3502">
            <v>25696.491181438792</v>
          </cell>
        </row>
        <row r="3503">
          <cell r="D3503">
            <v>39405</v>
          </cell>
          <cell r="I3503">
            <v>69506.428488749298</v>
          </cell>
          <cell r="J3503">
            <v>25443.510747044653</v>
          </cell>
        </row>
        <row r="3504">
          <cell r="D3504">
            <v>39406</v>
          </cell>
          <cell r="I3504">
            <v>70487.655010211747</v>
          </cell>
          <cell r="J3504">
            <v>25593.085303106534</v>
          </cell>
        </row>
        <row r="3505">
          <cell r="D3505">
            <v>39407</v>
          </cell>
          <cell r="I3505">
            <v>68681.968291420577</v>
          </cell>
          <cell r="J3505">
            <v>25380.330596037737</v>
          </cell>
        </row>
        <row r="3506">
          <cell r="D3506">
            <v>39409</v>
          </cell>
          <cell r="I3506">
            <v>69935.840042083277</v>
          </cell>
          <cell r="J3506">
            <v>25366.927652693415</v>
          </cell>
        </row>
        <row r="3507">
          <cell r="D3507">
            <v>39412</v>
          </cell>
          <cell r="I3507">
            <v>68491.238269047753</v>
          </cell>
          <cell r="J3507">
            <v>25531.897431968806</v>
          </cell>
        </row>
        <row r="3508">
          <cell r="D3508">
            <v>39413</v>
          </cell>
          <cell r="I3508">
            <v>69759.214680202</v>
          </cell>
          <cell r="J3508">
            <v>25489.914867214822</v>
          </cell>
        </row>
        <row r="3509">
          <cell r="D3509">
            <v>39414</v>
          </cell>
          <cell r="I3509">
            <v>71550.353529517379</v>
          </cell>
          <cell r="J3509">
            <v>25866.119291115199</v>
          </cell>
        </row>
        <row r="3510">
          <cell r="D3510">
            <v>39415</v>
          </cell>
          <cell r="I3510">
            <v>71357.187462593807</v>
          </cell>
          <cell r="J3510">
            <v>25940.414257110602</v>
          </cell>
        </row>
        <row r="3511">
          <cell r="D3511">
            <v>39416</v>
          </cell>
          <cell r="I3511">
            <v>71613.178825777097</v>
          </cell>
          <cell r="J3511">
            <v>25961.821021277297</v>
          </cell>
        </row>
        <row r="3512">
          <cell r="D3512">
            <v>39419</v>
          </cell>
          <cell r="I3512">
            <v>71519.30483383566</v>
          </cell>
          <cell r="J3512">
            <v>26047.857042882584</v>
          </cell>
        </row>
        <row r="3513">
          <cell r="D3513">
            <v>39420</v>
          </cell>
          <cell r="I3513">
            <v>71346.645455596241</v>
          </cell>
          <cell r="J3513">
            <v>25902.819429533432</v>
          </cell>
        </row>
        <row r="3514">
          <cell r="D3514">
            <v>39421</v>
          </cell>
          <cell r="I3514">
            <v>72422.016639353082</v>
          </cell>
          <cell r="J3514">
            <v>26045.433728302934</v>
          </cell>
        </row>
        <row r="3515">
          <cell r="D3515">
            <v>39422</v>
          </cell>
          <cell r="I3515">
            <v>72826.054078579094</v>
          </cell>
          <cell r="J3515">
            <v>26191.440747909695</v>
          </cell>
        </row>
        <row r="3516">
          <cell r="D3516">
            <v>39423</v>
          </cell>
          <cell r="I3516">
            <v>72530.46457241723</v>
          </cell>
          <cell r="J3516">
            <v>26131.539184139012</v>
          </cell>
        </row>
        <row r="3517">
          <cell r="D3517">
            <v>39426</v>
          </cell>
          <cell r="I3517">
            <v>72660.312531615127</v>
          </cell>
          <cell r="J3517">
            <v>26265.122830266093</v>
          </cell>
        </row>
        <row r="3518">
          <cell r="D3518">
            <v>39427</v>
          </cell>
          <cell r="I3518">
            <v>71452.497103925154</v>
          </cell>
          <cell r="J3518">
            <v>26094.522467891322</v>
          </cell>
        </row>
        <row r="3519">
          <cell r="D3519">
            <v>39428</v>
          </cell>
          <cell r="I3519">
            <v>72256.691045564876</v>
          </cell>
          <cell r="J3519">
            <v>26132.568318343285</v>
          </cell>
        </row>
        <row r="3520">
          <cell r="D3520">
            <v>39429</v>
          </cell>
          <cell r="I3520">
            <v>71184.462184921664</v>
          </cell>
          <cell r="J3520">
            <v>25880.730930977872</v>
          </cell>
        </row>
        <row r="3521">
          <cell r="D3521">
            <v>39430</v>
          </cell>
          <cell r="I3521">
            <v>69898.053388292232</v>
          </cell>
          <cell r="J3521">
            <v>25851.934570056976</v>
          </cell>
        </row>
        <row r="3522">
          <cell r="D3522">
            <v>39433</v>
          </cell>
          <cell r="I3522">
            <v>68520.364140062025</v>
          </cell>
          <cell r="J3522">
            <v>25413.198691902049</v>
          </cell>
        </row>
        <row r="3523">
          <cell r="D3523">
            <v>39434</v>
          </cell>
          <cell r="I3523">
            <v>69318.245584205302</v>
          </cell>
          <cell r="J3523">
            <v>25489.346722370447</v>
          </cell>
        </row>
        <row r="3524">
          <cell r="D3524">
            <v>39435</v>
          </cell>
          <cell r="I3524">
            <v>69415.092301402081</v>
          </cell>
          <cell r="J3524">
            <v>25456.513004571803</v>
          </cell>
        </row>
        <row r="3525">
          <cell r="D3525">
            <v>39436</v>
          </cell>
          <cell r="I3525">
            <v>69511.932253841689</v>
          </cell>
          <cell r="J3525">
            <v>25447.463585921061</v>
          </cell>
        </row>
        <row r="3526">
          <cell r="D3526">
            <v>39437</v>
          </cell>
          <cell r="I3526">
            <v>70336.474143263913</v>
          </cell>
          <cell r="J3526">
            <v>25448.464563227964</v>
          </cell>
        </row>
        <row r="3527">
          <cell r="D3527">
            <v>39440</v>
          </cell>
          <cell r="I3527">
            <v>70816.018295910544</v>
          </cell>
          <cell r="J3527">
            <v>25691.88433928751</v>
          </cell>
        </row>
        <row r="3528">
          <cell r="D3528">
            <v>39442</v>
          </cell>
          <cell r="I3528">
            <v>70961.625272490259</v>
          </cell>
          <cell r="J3528">
            <v>25827.030602541978</v>
          </cell>
        </row>
        <row r="3529">
          <cell r="D3529">
            <v>39443</v>
          </cell>
          <cell r="I3529">
            <v>70622.132886252308</v>
          </cell>
          <cell r="J3529">
            <v>25883.717848712498</v>
          </cell>
        </row>
        <row r="3530">
          <cell r="D3530">
            <v>39444</v>
          </cell>
          <cell r="I3530">
            <v>71057.519836910651</v>
          </cell>
          <cell r="J3530">
            <v>25883.890598492468</v>
          </cell>
        </row>
        <row r="3531">
          <cell r="D3531">
            <v>39447</v>
          </cell>
          <cell r="I3531">
            <v>70842.461049416408</v>
          </cell>
          <cell r="J3531">
            <v>25926.955607107131</v>
          </cell>
        </row>
        <row r="3532">
          <cell r="D3532">
            <v>39449</v>
          </cell>
          <cell r="I3532">
            <v>70800.64525163098</v>
          </cell>
          <cell r="J3532">
            <v>25801.710668317315</v>
          </cell>
        </row>
        <row r="3533">
          <cell r="D3533">
            <v>39450</v>
          </cell>
          <cell r="I3533">
            <v>71029.688818461989</v>
          </cell>
          <cell r="J3533">
            <v>25829.124195201475</v>
          </cell>
        </row>
        <row r="3534">
          <cell r="D3534">
            <v>39451</v>
          </cell>
          <cell r="I3534">
            <v>69865.112978122212</v>
          </cell>
          <cell r="J3534">
            <v>25785.605916521945</v>
          </cell>
        </row>
        <row r="3535">
          <cell r="D3535">
            <v>39454</v>
          </cell>
          <cell r="I3535">
            <v>70053.232165058886</v>
          </cell>
          <cell r="J3535">
            <v>25439.439272302207</v>
          </cell>
        </row>
        <row r="3536">
          <cell r="D3536">
            <v>39455</v>
          </cell>
          <cell r="I3536">
            <v>69945.31654766704</v>
          </cell>
          <cell r="J3536">
            <v>25386.7661462756</v>
          </cell>
        </row>
        <row r="3537">
          <cell r="D3537">
            <v>39456</v>
          </cell>
          <cell r="I3537">
            <v>70646.716380609781</v>
          </cell>
          <cell r="J3537">
            <v>25377.953699731617</v>
          </cell>
        </row>
        <row r="3538">
          <cell r="D3538">
            <v>39457</v>
          </cell>
          <cell r="I3538">
            <v>70705.681931934581</v>
          </cell>
          <cell r="J3538">
            <v>25357.111421826165</v>
          </cell>
        </row>
        <row r="3539">
          <cell r="D3539">
            <v>39458</v>
          </cell>
          <cell r="I3539">
            <v>70062.451471672714</v>
          </cell>
          <cell r="J3539">
            <v>25438.651588815097</v>
          </cell>
        </row>
        <row r="3540">
          <cell r="D3540">
            <v>39461</v>
          </cell>
          <cell r="I3540">
            <v>70546.511852231881</v>
          </cell>
          <cell r="J3540">
            <v>25414.723784897677</v>
          </cell>
        </row>
        <row r="3541">
          <cell r="D3541">
            <v>39462</v>
          </cell>
          <cell r="I3541">
            <v>69451.503529394671</v>
          </cell>
          <cell r="J3541">
            <v>25057.55447230137</v>
          </cell>
        </row>
        <row r="3542">
          <cell r="D3542">
            <v>39463</v>
          </cell>
          <cell r="I3542">
            <v>68383.333695431749</v>
          </cell>
          <cell r="J3542">
            <v>24805.375086261607</v>
          </cell>
        </row>
        <row r="3543">
          <cell r="D3543">
            <v>39464</v>
          </cell>
          <cell r="I3543">
            <v>67888.247624779862</v>
          </cell>
          <cell r="J3543">
            <v>24865.304294412617</v>
          </cell>
        </row>
        <row r="3544">
          <cell r="D3544">
            <v>39465</v>
          </cell>
          <cell r="I3544">
            <v>68235.364549098216</v>
          </cell>
          <cell r="J3544">
            <v>24650.958332341543</v>
          </cell>
        </row>
        <row r="3545">
          <cell r="D3545">
            <v>39469</v>
          </cell>
          <cell r="I3545">
            <v>67581.334234637412</v>
          </cell>
          <cell r="J3545">
            <v>24123.474326480333</v>
          </cell>
        </row>
        <row r="3546">
          <cell r="D3546">
            <v>39470</v>
          </cell>
          <cell r="I3546">
            <v>67571.130878047406</v>
          </cell>
          <cell r="J3546">
            <v>24143.351834436115</v>
          </cell>
        </row>
        <row r="3547">
          <cell r="D3547">
            <v>39471</v>
          </cell>
          <cell r="I3547">
            <v>67778.137930249941</v>
          </cell>
          <cell r="J3547">
            <v>24565.406339708039</v>
          </cell>
        </row>
        <row r="3548">
          <cell r="D3548">
            <v>39472</v>
          </cell>
          <cell r="I3548">
            <v>67632.570361138976</v>
          </cell>
          <cell r="J3548">
            <v>24582.604984206144</v>
          </cell>
        </row>
        <row r="3549">
          <cell r="D3549">
            <v>39475</v>
          </cell>
          <cell r="I3549">
            <v>68011.113255222241</v>
          </cell>
          <cell r="J3549">
            <v>24613.971373621331</v>
          </cell>
        </row>
        <row r="3550">
          <cell r="D3550">
            <v>39476</v>
          </cell>
          <cell r="I3550">
            <v>67980.436469270557</v>
          </cell>
          <cell r="J3550">
            <v>24742.0940719024</v>
          </cell>
        </row>
        <row r="3551">
          <cell r="D3551">
            <v>39477</v>
          </cell>
          <cell r="I3551">
            <v>67589.369092999987</v>
          </cell>
          <cell r="J3551">
            <v>24699.461643434188</v>
          </cell>
        </row>
        <row r="3552">
          <cell r="D3552">
            <v>39478</v>
          </cell>
          <cell r="I3552">
            <v>68321.959289379636</v>
          </cell>
          <cell r="J3552">
            <v>24898.683133213497</v>
          </cell>
        </row>
        <row r="3553">
          <cell r="D3553">
            <v>39479</v>
          </cell>
          <cell r="I3553">
            <v>69015.157630939299</v>
          </cell>
          <cell r="J3553">
            <v>24888.539624738089</v>
          </cell>
        </row>
        <row r="3554">
          <cell r="D3554">
            <v>39482</v>
          </cell>
          <cell r="I3554">
            <v>68731.099712470124</v>
          </cell>
          <cell r="J3554">
            <v>25071.94694411055</v>
          </cell>
        </row>
        <row r="3555">
          <cell r="D3555">
            <v>39483</v>
          </cell>
          <cell r="I3555">
            <v>68166.96942737067</v>
          </cell>
          <cell r="J3555">
            <v>25083.899070004794</v>
          </cell>
        </row>
        <row r="3556">
          <cell r="D3556">
            <v>39484</v>
          </cell>
          <cell r="I3556">
            <v>67816.873551786339</v>
          </cell>
          <cell r="J3556">
            <v>24465.88009704998</v>
          </cell>
        </row>
        <row r="3557">
          <cell r="D3557">
            <v>39485</v>
          </cell>
          <cell r="I3557">
            <v>67495.123764879609</v>
          </cell>
          <cell r="J3557">
            <v>24379.560621985376</v>
          </cell>
        </row>
        <row r="3558">
          <cell r="D3558">
            <v>39486</v>
          </cell>
          <cell r="I3558">
            <v>67760.269240217182</v>
          </cell>
          <cell r="J3558">
            <v>24336.950980812981</v>
          </cell>
        </row>
        <row r="3559">
          <cell r="D3559">
            <v>39489</v>
          </cell>
          <cell r="I3559">
            <v>68074.169660690794</v>
          </cell>
          <cell r="J3559">
            <v>24352.637447744713</v>
          </cell>
        </row>
        <row r="3560">
          <cell r="D3560">
            <v>39490</v>
          </cell>
          <cell r="I3560">
            <v>68060.806534396441</v>
          </cell>
          <cell r="J3560">
            <v>24348.853408324674</v>
          </cell>
        </row>
        <row r="3561">
          <cell r="D3561">
            <v>39491</v>
          </cell>
          <cell r="I3561">
            <v>68036.431683361414</v>
          </cell>
          <cell r="J3561">
            <v>24611.128228742058</v>
          </cell>
        </row>
        <row r="3562">
          <cell r="D3562">
            <v>39492</v>
          </cell>
          <cell r="I3562">
            <v>67623.485584268856</v>
          </cell>
          <cell r="J3562">
            <v>24577.277275019216</v>
          </cell>
        </row>
        <row r="3563">
          <cell r="D3563">
            <v>39493</v>
          </cell>
          <cell r="I3563">
            <v>67866.556871559835</v>
          </cell>
          <cell r="J3563">
            <v>24572.458203506587</v>
          </cell>
        </row>
        <row r="3564">
          <cell r="D3564">
            <v>39497</v>
          </cell>
          <cell r="I3564">
            <v>67538.590298936528</v>
          </cell>
          <cell r="J3564">
            <v>24588.43283116947</v>
          </cell>
        </row>
        <row r="3565">
          <cell r="D3565">
            <v>39498</v>
          </cell>
          <cell r="I3565">
            <v>67534.685603400474</v>
          </cell>
          <cell r="J3565">
            <v>24504.856646896158</v>
          </cell>
        </row>
        <row r="3566">
          <cell r="D3566">
            <v>39499</v>
          </cell>
          <cell r="I3566">
            <v>68024.687962691678</v>
          </cell>
          <cell r="J3566">
            <v>24618.734683280658</v>
          </cell>
        </row>
        <row r="3567">
          <cell r="D3567">
            <v>39500</v>
          </cell>
          <cell r="I3567">
            <v>67986.162839843048</v>
          </cell>
          <cell r="J3567">
            <v>24566.667257769706</v>
          </cell>
        </row>
        <row r="3568">
          <cell r="D3568">
            <v>39503</v>
          </cell>
          <cell r="I3568">
            <v>67706.995232114481</v>
          </cell>
          <cell r="J3568">
            <v>24766.862876848219</v>
          </cell>
        </row>
        <row r="3569">
          <cell r="D3569">
            <v>39504</v>
          </cell>
          <cell r="I3569">
            <v>67893.392413087175</v>
          </cell>
          <cell r="J3569">
            <v>25028.848645543305</v>
          </cell>
        </row>
        <row r="3570">
          <cell r="D3570">
            <v>39505</v>
          </cell>
          <cell r="I3570">
            <v>68051.467433193582</v>
          </cell>
          <cell r="J3570">
            <v>25101.81796651808</v>
          </cell>
        </row>
        <row r="3571">
          <cell r="D3571">
            <v>39506</v>
          </cell>
          <cell r="I3571">
            <v>68789.85065639313</v>
          </cell>
          <cell r="J3571">
            <v>25040.276040728382</v>
          </cell>
        </row>
        <row r="3572">
          <cell r="D3572">
            <v>39507</v>
          </cell>
          <cell r="I3572">
            <v>69436.970723680017</v>
          </cell>
          <cell r="J3572">
            <v>25078.371258398034</v>
          </cell>
        </row>
        <row r="3573">
          <cell r="D3573">
            <v>39510</v>
          </cell>
          <cell r="I3573">
            <v>69264.735586692914</v>
          </cell>
          <cell r="J3573">
            <v>24627.180751109227</v>
          </cell>
        </row>
        <row r="3574">
          <cell r="D3574">
            <v>39511</v>
          </cell>
          <cell r="I3574">
            <v>68971.428326141802</v>
          </cell>
          <cell r="J3574">
            <v>24472.172796963132</v>
          </cell>
        </row>
        <row r="3575">
          <cell r="D3575">
            <v>39512</v>
          </cell>
          <cell r="I3575">
            <v>68750.474634524362</v>
          </cell>
          <cell r="J3575">
            <v>24567.887213893046</v>
          </cell>
        </row>
        <row r="3576">
          <cell r="D3576">
            <v>39513</v>
          </cell>
          <cell r="I3576">
            <v>69174.224167916182</v>
          </cell>
          <cell r="J3576">
            <v>24398.426168999966</v>
          </cell>
        </row>
        <row r="3577">
          <cell r="D3577">
            <v>39514</v>
          </cell>
          <cell r="I3577">
            <v>69349.512223546466</v>
          </cell>
          <cell r="J3577">
            <v>24428.294912677917</v>
          </cell>
        </row>
        <row r="3578">
          <cell r="D3578">
            <v>39517</v>
          </cell>
          <cell r="I3578">
            <v>69729.187333585593</v>
          </cell>
          <cell r="J3578">
            <v>24296.888841040007</v>
          </cell>
        </row>
        <row r="3579">
          <cell r="D3579">
            <v>39518</v>
          </cell>
          <cell r="I3579">
            <v>69747.219237042766</v>
          </cell>
          <cell r="J3579">
            <v>24000.617362249457</v>
          </cell>
        </row>
        <row r="3580">
          <cell r="D3580">
            <v>39519</v>
          </cell>
          <cell r="I3580">
            <v>70169.303536223815</v>
          </cell>
          <cell r="J3580">
            <v>24424.244971535772</v>
          </cell>
        </row>
        <row r="3581">
          <cell r="D3581">
            <v>39520</v>
          </cell>
          <cell r="I3581">
            <v>69854.0252585579</v>
          </cell>
          <cell r="J3581">
            <v>24506.041854364594</v>
          </cell>
        </row>
        <row r="3582">
          <cell r="D3582">
            <v>39521</v>
          </cell>
          <cell r="I3582">
            <v>70079.565957698098</v>
          </cell>
          <cell r="J3582">
            <v>24505.262891551938</v>
          </cell>
        </row>
        <row r="3583">
          <cell r="D3583">
            <v>39524</v>
          </cell>
          <cell r="I3583">
            <v>70045.705925902119</v>
          </cell>
          <cell r="J3583">
            <v>24363.195929435235</v>
          </cell>
        </row>
        <row r="3584">
          <cell r="D3584">
            <v>39525</v>
          </cell>
          <cell r="I3584">
            <v>70081.015120019438</v>
          </cell>
          <cell r="J3584">
            <v>23981.122672978563</v>
          </cell>
        </row>
        <row r="3585">
          <cell r="D3585">
            <v>39526</v>
          </cell>
          <cell r="I3585">
            <v>70124.181405196156</v>
          </cell>
          <cell r="J3585">
            <v>24448.997360166752</v>
          </cell>
        </row>
        <row r="3586">
          <cell r="D3586">
            <v>39527</v>
          </cell>
          <cell r="I3586">
            <v>70371.687485372982</v>
          </cell>
          <cell r="J3586">
            <v>24286.711892799354</v>
          </cell>
        </row>
        <row r="3587">
          <cell r="D3587">
            <v>39531</v>
          </cell>
          <cell r="I3587">
            <v>69603.784537187239</v>
          </cell>
          <cell r="J3587">
            <v>24274.659274142057</v>
          </cell>
        </row>
        <row r="3588">
          <cell r="D3588">
            <v>39532</v>
          </cell>
          <cell r="I3588">
            <v>69856.006540242772</v>
          </cell>
          <cell r="J3588">
            <v>24425.272741656241</v>
          </cell>
        </row>
        <row r="3589">
          <cell r="D3589">
            <v>39533</v>
          </cell>
          <cell r="I3589">
            <v>69908.604524590526</v>
          </cell>
          <cell r="J3589">
            <v>24724.327795076959</v>
          </cell>
        </row>
        <row r="3590">
          <cell r="D3590">
            <v>39534</v>
          </cell>
          <cell r="I3590">
            <v>69818.178561784182</v>
          </cell>
          <cell r="J3590">
            <v>24717.954566910441</v>
          </cell>
        </row>
        <row r="3591">
          <cell r="D3591">
            <v>39535</v>
          </cell>
          <cell r="I3591">
            <v>70079.796399599203</v>
          </cell>
          <cell r="J3591">
            <v>24691.896119294412</v>
          </cell>
        </row>
        <row r="3592">
          <cell r="D3592">
            <v>39538</v>
          </cell>
          <cell r="I3592">
            <v>70199.957296025314</v>
          </cell>
          <cell r="J3592">
            <v>24445.874869849318</v>
          </cell>
        </row>
        <row r="3593">
          <cell r="D3593">
            <v>39539</v>
          </cell>
          <cell r="I3593">
            <v>69606.654096259634</v>
          </cell>
          <cell r="J3593">
            <v>24774.955978137918</v>
          </cell>
        </row>
        <row r="3594">
          <cell r="D3594">
            <v>39540</v>
          </cell>
          <cell r="I3594">
            <v>69376.393128277734</v>
          </cell>
          <cell r="J3594">
            <v>24944.185515144301</v>
          </cell>
        </row>
        <row r="3595">
          <cell r="D3595">
            <v>39541</v>
          </cell>
          <cell r="I3595">
            <v>69372.426611663119</v>
          </cell>
          <cell r="J3595">
            <v>25060.359777653779</v>
          </cell>
        </row>
        <row r="3596">
          <cell r="D3596">
            <v>39542</v>
          </cell>
          <cell r="I3596">
            <v>69899.568130012165</v>
          </cell>
          <cell r="J3596">
            <v>25102.734378514386</v>
          </cell>
        </row>
        <row r="3597">
          <cell r="D3597">
            <v>39545</v>
          </cell>
          <cell r="I3597">
            <v>69443.057569903132</v>
          </cell>
          <cell r="J3597">
            <v>25189.543228497674</v>
          </cell>
        </row>
        <row r="3598">
          <cell r="D3598">
            <v>39546</v>
          </cell>
          <cell r="I3598">
            <v>69442.231347554261</v>
          </cell>
          <cell r="J3598">
            <v>25281.980493239051</v>
          </cell>
        </row>
        <row r="3599">
          <cell r="D3599">
            <v>39547</v>
          </cell>
          <cell r="I3599">
            <v>69837.337999155876</v>
          </cell>
          <cell r="J3599">
            <v>25043.929317340862</v>
          </cell>
        </row>
        <row r="3600">
          <cell r="D3600">
            <v>39548</v>
          </cell>
          <cell r="I3600">
            <v>69563.125200797163</v>
          </cell>
          <cell r="J3600">
            <v>25012.773485692993</v>
          </cell>
        </row>
        <row r="3601">
          <cell r="D3601">
            <v>39549</v>
          </cell>
          <cell r="I3601">
            <v>69837.229105563762</v>
          </cell>
          <cell r="J3601">
            <v>24796.435716845379</v>
          </cell>
        </row>
        <row r="3602">
          <cell r="D3602">
            <v>39552</v>
          </cell>
          <cell r="I3602">
            <v>69658.866070699776</v>
          </cell>
          <cell r="J3602">
            <v>24844.001240038968</v>
          </cell>
        </row>
        <row r="3603">
          <cell r="D3603">
            <v>39553</v>
          </cell>
          <cell r="I3603">
            <v>69375.261933910981</v>
          </cell>
          <cell r="J3603">
            <v>24832.082317363649</v>
          </cell>
        </row>
        <row r="3604">
          <cell r="D3604">
            <v>39554</v>
          </cell>
          <cell r="I3604">
            <v>68992.711198782126</v>
          </cell>
          <cell r="J3604">
            <v>24999.064806225688</v>
          </cell>
        </row>
        <row r="3605">
          <cell r="D3605">
            <v>39555</v>
          </cell>
          <cell r="I3605">
            <v>68814.395616292299</v>
          </cell>
          <cell r="J3605">
            <v>25198.688937271789</v>
          </cell>
        </row>
        <row r="3606">
          <cell r="D3606">
            <v>39556</v>
          </cell>
          <cell r="I3606">
            <v>68775.891891541905</v>
          </cell>
          <cell r="J3606">
            <v>25391.074995253563</v>
          </cell>
        </row>
        <row r="3607">
          <cell r="D3607">
            <v>39559</v>
          </cell>
          <cell r="I3607">
            <v>68789.2247647646</v>
          </cell>
          <cell r="J3607">
            <v>25461.582413058462</v>
          </cell>
        </row>
        <row r="3608">
          <cell r="D3608">
            <v>39560</v>
          </cell>
          <cell r="I3608">
            <v>68813.551351338465</v>
          </cell>
          <cell r="J3608">
            <v>25337.782117859693</v>
          </cell>
        </row>
        <row r="3609">
          <cell r="D3609">
            <v>39561</v>
          </cell>
          <cell r="I3609">
            <v>68762.486441466521</v>
          </cell>
          <cell r="J3609">
            <v>25365.606651865601</v>
          </cell>
        </row>
        <row r="3610">
          <cell r="D3610">
            <v>39562</v>
          </cell>
          <cell r="I3610">
            <v>68238.68484559824</v>
          </cell>
          <cell r="J3610">
            <v>25333.62810422013</v>
          </cell>
        </row>
        <row r="3611">
          <cell r="D3611">
            <v>39563</v>
          </cell>
          <cell r="I3611">
            <v>68193.92520049063</v>
          </cell>
          <cell r="J3611">
            <v>25384.451209336436</v>
          </cell>
        </row>
        <row r="3612">
          <cell r="D3612">
            <v>39566</v>
          </cell>
          <cell r="I3612">
            <v>68310.92556745639</v>
          </cell>
          <cell r="J3612">
            <v>25533.666711734058</v>
          </cell>
        </row>
        <row r="3613">
          <cell r="D3613">
            <v>39567</v>
          </cell>
          <cell r="I3613">
            <v>68324.271236135683</v>
          </cell>
          <cell r="J3613">
            <v>25372.882383104607</v>
          </cell>
        </row>
        <row r="3614">
          <cell r="D3614">
            <v>39568</v>
          </cell>
          <cell r="I3614">
            <v>68566.886710383042</v>
          </cell>
          <cell r="J3614">
            <v>25640.311484829479</v>
          </cell>
        </row>
        <row r="3615">
          <cell r="D3615">
            <v>39569</v>
          </cell>
          <cell r="I3615">
            <v>68627.33127951411</v>
          </cell>
          <cell r="J3615">
            <v>25576.637827228089</v>
          </cell>
        </row>
        <row r="3616">
          <cell r="D3616">
            <v>39570</v>
          </cell>
          <cell r="I3616">
            <v>68202.567491350695</v>
          </cell>
          <cell r="J3616">
            <v>25654.99192024787</v>
          </cell>
        </row>
        <row r="3617">
          <cell r="D3617">
            <v>39573</v>
          </cell>
          <cell r="I3617">
            <v>68289.713439427578</v>
          </cell>
          <cell r="J3617">
            <v>25702.241559481216</v>
          </cell>
        </row>
        <row r="3618">
          <cell r="D3618">
            <v>39574</v>
          </cell>
          <cell r="I3618">
            <v>68259.093457944618</v>
          </cell>
          <cell r="J3618">
            <v>25772.604242475718</v>
          </cell>
        </row>
        <row r="3619">
          <cell r="D3619">
            <v>39575</v>
          </cell>
          <cell r="I3619">
            <v>68093.448895852533</v>
          </cell>
          <cell r="J3619">
            <v>25543.957517605038</v>
          </cell>
        </row>
        <row r="3620">
          <cell r="D3620">
            <v>39576</v>
          </cell>
          <cell r="I3620">
            <v>68499.30391886727</v>
          </cell>
          <cell r="J3620">
            <v>25622.042610145865</v>
          </cell>
        </row>
        <row r="3621">
          <cell r="D3621">
            <v>39577</v>
          </cell>
          <cell r="I3621">
            <v>68452.979938622739</v>
          </cell>
          <cell r="J3621">
            <v>25559.603582424737</v>
          </cell>
        </row>
        <row r="3622">
          <cell r="D3622">
            <v>39580</v>
          </cell>
          <cell r="I3622">
            <v>68508.703515780726</v>
          </cell>
          <cell r="J3622">
            <v>25697.91224924627</v>
          </cell>
        </row>
        <row r="3623">
          <cell r="D3623">
            <v>39581</v>
          </cell>
          <cell r="I3623">
            <v>68159.399207929397</v>
          </cell>
          <cell r="J3623">
            <v>25656.776323208058</v>
          </cell>
        </row>
        <row r="3624">
          <cell r="D3624">
            <v>39582</v>
          </cell>
          <cell r="I3624">
            <v>68172.744144085125</v>
          </cell>
          <cell r="J3624">
            <v>25706.424565815138</v>
          </cell>
        </row>
        <row r="3625">
          <cell r="D3625">
            <v>39583</v>
          </cell>
          <cell r="I3625">
            <v>68790.442460602557</v>
          </cell>
          <cell r="J3625">
            <v>25924.782156408852</v>
          </cell>
        </row>
        <row r="3626">
          <cell r="D3626">
            <v>39584</v>
          </cell>
          <cell r="I3626">
            <v>68932.479762819916</v>
          </cell>
          <cell r="J3626">
            <v>26031.250726147991</v>
          </cell>
        </row>
        <row r="3627">
          <cell r="D3627">
            <v>39587</v>
          </cell>
          <cell r="I3627">
            <v>69072.937542293206</v>
          </cell>
          <cell r="J3627">
            <v>26042.912649127826</v>
          </cell>
        </row>
        <row r="3628">
          <cell r="D3628">
            <v>39588</v>
          </cell>
          <cell r="I3628">
            <v>68649.902819742798</v>
          </cell>
          <cell r="J3628">
            <v>25911.133796254016</v>
          </cell>
        </row>
        <row r="3629">
          <cell r="D3629">
            <v>39589</v>
          </cell>
          <cell r="I3629">
            <v>68284.970118077763</v>
          </cell>
          <cell r="J3629">
            <v>25790.760544764031</v>
          </cell>
        </row>
        <row r="3630">
          <cell r="D3630">
            <v>39590</v>
          </cell>
          <cell r="I3630">
            <v>68350.100334653907</v>
          </cell>
          <cell r="J3630">
            <v>25752.171970312578</v>
          </cell>
        </row>
        <row r="3631">
          <cell r="D3631">
            <v>39591</v>
          </cell>
          <cell r="I3631">
            <v>67894.176324964908</v>
          </cell>
          <cell r="J3631">
            <v>25550.843262805553</v>
          </cell>
        </row>
        <row r="3632">
          <cell r="D3632">
            <v>39595</v>
          </cell>
          <cell r="I3632">
            <v>67758.435729802994</v>
          </cell>
          <cell r="J3632">
            <v>25612.201037282495</v>
          </cell>
        </row>
        <row r="3633">
          <cell r="D3633">
            <v>39596</v>
          </cell>
          <cell r="I3633">
            <v>67644.674884899592</v>
          </cell>
          <cell r="J3633">
            <v>25561.825769550498</v>
          </cell>
        </row>
        <row r="3634">
          <cell r="D3634">
            <v>39597</v>
          </cell>
          <cell r="I3634">
            <v>67587.415308536118</v>
          </cell>
          <cell r="J3634">
            <v>25628.160754642122</v>
          </cell>
        </row>
        <row r="3635">
          <cell r="D3635">
            <v>39598</v>
          </cell>
          <cell r="I3635">
            <v>67756.125751101921</v>
          </cell>
          <cell r="J3635">
            <v>25647.679382400947</v>
          </cell>
        </row>
        <row r="3636">
          <cell r="D3636">
            <v>39601</v>
          </cell>
          <cell r="I3636">
            <v>67728.680066760542</v>
          </cell>
          <cell r="J3636">
            <v>25568.354487500252</v>
          </cell>
        </row>
        <row r="3637">
          <cell r="D3637">
            <v>39602</v>
          </cell>
          <cell r="I3637">
            <v>67479.992941332763</v>
          </cell>
          <cell r="J3637">
            <v>25550.184560143709</v>
          </cell>
        </row>
        <row r="3638">
          <cell r="D3638">
            <v>39603</v>
          </cell>
          <cell r="I3638">
            <v>67052.451609666896</v>
          </cell>
          <cell r="J3638">
            <v>25358.116412535681</v>
          </cell>
        </row>
        <row r="3639">
          <cell r="D3639">
            <v>39604</v>
          </cell>
          <cell r="I3639">
            <v>67627.525841383889</v>
          </cell>
          <cell r="J3639">
            <v>25647.553618605682</v>
          </cell>
        </row>
        <row r="3640">
          <cell r="D3640">
            <v>39605</v>
          </cell>
          <cell r="I3640">
            <v>66867.393777800433</v>
          </cell>
          <cell r="J3640">
            <v>25298.295928959771</v>
          </cell>
        </row>
        <row r="3641">
          <cell r="D3641">
            <v>39608</v>
          </cell>
          <cell r="I3641">
            <v>66554.446280600881</v>
          </cell>
          <cell r="J3641">
            <v>25154.38594770394</v>
          </cell>
        </row>
        <row r="3642">
          <cell r="D3642">
            <v>39609</v>
          </cell>
          <cell r="I3642">
            <v>65739.494979347597</v>
          </cell>
          <cell r="J3642">
            <v>24953.341143094236</v>
          </cell>
        </row>
        <row r="3643">
          <cell r="D3643">
            <v>39610</v>
          </cell>
          <cell r="I3643">
            <v>65495.634130173312</v>
          </cell>
          <cell r="J3643">
            <v>24786.114167837226</v>
          </cell>
        </row>
        <row r="3644">
          <cell r="D3644">
            <v>39611</v>
          </cell>
          <cell r="I3644">
            <v>65303.557835696556</v>
          </cell>
          <cell r="J3644">
            <v>24733.454556490564</v>
          </cell>
        </row>
        <row r="3645">
          <cell r="D3645">
            <v>39612</v>
          </cell>
          <cell r="I3645">
            <v>65396.99192275697</v>
          </cell>
          <cell r="J3645">
            <v>24810.587960093402</v>
          </cell>
        </row>
        <row r="3646">
          <cell r="D3646">
            <v>39615</v>
          </cell>
          <cell r="I3646">
            <v>65603.359530471003</v>
          </cell>
          <cell r="J3646">
            <v>24920.312369197334</v>
          </cell>
        </row>
        <row r="3647">
          <cell r="D3647">
            <v>39616</v>
          </cell>
          <cell r="I3647">
            <v>65637.171480939389</v>
          </cell>
          <cell r="J3647">
            <v>24951.54232657807</v>
          </cell>
        </row>
        <row r="3648">
          <cell r="D3648">
            <v>39617</v>
          </cell>
          <cell r="I3648">
            <v>65798.029813443194</v>
          </cell>
          <cell r="J3648">
            <v>24886.258490268538</v>
          </cell>
        </row>
        <row r="3649">
          <cell r="D3649">
            <v>39618</v>
          </cell>
          <cell r="I3649">
            <v>65397.372012496613</v>
          </cell>
          <cell r="J3649">
            <v>24637.329786883725</v>
          </cell>
        </row>
        <row r="3650">
          <cell r="D3650">
            <v>39619</v>
          </cell>
          <cell r="I3650">
            <v>64712.862361643296</v>
          </cell>
          <cell r="J3650">
            <v>24561.750003763114</v>
          </cell>
        </row>
        <row r="3651">
          <cell r="D3651">
            <v>39622</v>
          </cell>
          <cell r="I3651">
            <v>64720.038269622346</v>
          </cell>
          <cell r="J3651">
            <v>24598.87628038292</v>
          </cell>
        </row>
        <row r="3652">
          <cell r="D3652">
            <v>39623</v>
          </cell>
          <cell r="I3652">
            <v>64774.262193486837</v>
          </cell>
          <cell r="J3652">
            <v>24472.070474908509</v>
          </cell>
        </row>
        <row r="3653">
          <cell r="D3653">
            <v>39624</v>
          </cell>
          <cell r="I3653">
            <v>65204.858022418841</v>
          </cell>
          <cell r="J3653">
            <v>24635.992606287396</v>
          </cell>
        </row>
        <row r="3654">
          <cell r="D3654">
            <v>39625</v>
          </cell>
          <cell r="I3654">
            <v>64592.58550331321</v>
          </cell>
          <cell r="J3654">
            <v>24279.265998020179</v>
          </cell>
        </row>
        <row r="3655">
          <cell r="D3655">
            <v>39626</v>
          </cell>
          <cell r="I3655">
            <v>64864.777177941985</v>
          </cell>
          <cell r="J3655">
            <v>24329.228989165153</v>
          </cell>
        </row>
        <row r="3656">
          <cell r="D3656">
            <v>39629</v>
          </cell>
          <cell r="I3656">
            <v>64991.119525959766</v>
          </cell>
          <cell r="J3656">
            <v>24390.416119124406</v>
          </cell>
        </row>
        <row r="3657">
          <cell r="D3657">
            <v>39630</v>
          </cell>
          <cell r="I3657">
            <v>64418.118028041579</v>
          </cell>
          <cell r="J3657">
            <v>24244.139586521655</v>
          </cell>
        </row>
        <row r="3658">
          <cell r="D3658">
            <v>39631</v>
          </cell>
          <cell r="I3658">
            <v>63920.418329333879</v>
          </cell>
          <cell r="J3658">
            <v>24004.062714643667</v>
          </cell>
        </row>
        <row r="3659">
          <cell r="D3659">
            <v>39632</v>
          </cell>
          <cell r="I3659">
            <v>64007.58223206774</v>
          </cell>
          <cell r="J3659">
            <v>23947.281740934948</v>
          </cell>
        </row>
        <row r="3660">
          <cell r="D3660">
            <v>39636</v>
          </cell>
          <cell r="I3660">
            <v>63989.693920530583</v>
          </cell>
          <cell r="J3660">
            <v>24037.741312830414</v>
          </cell>
        </row>
        <row r="3661">
          <cell r="D3661">
            <v>39637</v>
          </cell>
          <cell r="I3661">
            <v>64192.86635006604</v>
          </cell>
          <cell r="J3661">
            <v>24033.427031171886</v>
          </cell>
        </row>
        <row r="3662">
          <cell r="D3662">
            <v>39638</v>
          </cell>
          <cell r="I3662">
            <v>63950.7852590771</v>
          </cell>
          <cell r="J3662">
            <v>24037.836033863172</v>
          </cell>
        </row>
        <row r="3663">
          <cell r="D3663">
            <v>39639</v>
          </cell>
          <cell r="I3663">
            <v>64368.718400921411</v>
          </cell>
          <cell r="J3663">
            <v>23998.362989053956</v>
          </cell>
        </row>
        <row r="3664">
          <cell r="D3664">
            <v>39640</v>
          </cell>
          <cell r="I3664">
            <v>63875.825952971958</v>
          </cell>
          <cell r="J3664">
            <v>23838.75901080843</v>
          </cell>
        </row>
        <row r="3665">
          <cell r="D3665">
            <v>39643</v>
          </cell>
          <cell r="I3665">
            <v>64116.595905647242</v>
          </cell>
          <cell r="J3665">
            <v>23795.816422800992</v>
          </cell>
        </row>
        <row r="3666">
          <cell r="D3666">
            <v>39644</v>
          </cell>
          <cell r="I3666">
            <v>64261.729984186204</v>
          </cell>
          <cell r="J3666">
            <v>23684.922292127932</v>
          </cell>
        </row>
        <row r="3667">
          <cell r="D3667">
            <v>39645</v>
          </cell>
          <cell r="I3667">
            <v>63877.047777946376</v>
          </cell>
          <cell r="J3667">
            <v>23749.115563153016</v>
          </cell>
        </row>
        <row r="3668">
          <cell r="D3668">
            <v>39646</v>
          </cell>
          <cell r="I3668">
            <v>63667.943122018813</v>
          </cell>
          <cell r="J3668">
            <v>23897.229650674824</v>
          </cell>
        </row>
        <row r="3669">
          <cell r="D3669">
            <v>39647</v>
          </cell>
          <cell r="I3669">
            <v>63485.498060304417</v>
          </cell>
          <cell r="J3669">
            <v>23853.516623407257</v>
          </cell>
        </row>
        <row r="3670">
          <cell r="D3670">
            <v>39650</v>
          </cell>
          <cell r="I3670">
            <v>63610.258487450854</v>
          </cell>
          <cell r="J3670">
            <v>23966.337076949665</v>
          </cell>
        </row>
        <row r="3671">
          <cell r="D3671">
            <v>39651</v>
          </cell>
          <cell r="I3671">
            <v>63437.231409686487</v>
          </cell>
          <cell r="J3671">
            <v>23927.6061489208</v>
          </cell>
        </row>
        <row r="3672">
          <cell r="D3672">
            <v>39652</v>
          </cell>
          <cell r="I3672">
            <v>63355.113976438559</v>
          </cell>
          <cell r="J3672">
            <v>24133.075379042075</v>
          </cell>
        </row>
        <row r="3673">
          <cell r="D3673">
            <v>39653</v>
          </cell>
          <cell r="I3673">
            <v>63788.59401032648</v>
          </cell>
          <cell r="J3673">
            <v>23894.420734048552</v>
          </cell>
        </row>
        <row r="3674">
          <cell r="D3674">
            <v>39654</v>
          </cell>
          <cell r="I3674">
            <v>63485.509582625367</v>
          </cell>
          <cell r="J3674">
            <v>23842.659044660573</v>
          </cell>
        </row>
        <row r="3675">
          <cell r="D3675">
            <v>39657</v>
          </cell>
          <cell r="I3675">
            <v>63776.354384358514</v>
          </cell>
          <cell r="J3675">
            <v>23715.004708099801</v>
          </cell>
        </row>
        <row r="3676">
          <cell r="D3676">
            <v>39658</v>
          </cell>
          <cell r="I3676">
            <v>63628.422828386065</v>
          </cell>
          <cell r="J3676">
            <v>23863.487689612921</v>
          </cell>
        </row>
        <row r="3677">
          <cell r="D3677">
            <v>39659</v>
          </cell>
          <cell r="I3677">
            <v>63728.076737013776</v>
          </cell>
          <cell r="J3677">
            <v>23958.057222337658</v>
          </cell>
        </row>
        <row r="3678">
          <cell r="D3678">
            <v>39660</v>
          </cell>
          <cell r="I3678">
            <v>64137.965610222629</v>
          </cell>
          <cell r="J3678">
            <v>23971.028515951075</v>
          </cell>
        </row>
        <row r="3679">
          <cell r="D3679">
            <v>39661</v>
          </cell>
          <cell r="I3679">
            <v>64160.820517152766</v>
          </cell>
          <cell r="J3679">
            <v>23791.427053454547</v>
          </cell>
        </row>
        <row r="3680">
          <cell r="D3680">
            <v>39664</v>
          </cell>
          <cell r="I3680">
            <v>64119.436177624768</v>
          </cell>
          <cell r="J3680">
            <v>23618.937490213437</v>
          </cell>
        </row>
        <row r="3681">
          <cell r="D3681">
            <v>39665</v>
          </cell>
          <cell r="I3681">
            <v>63864.981186910773</v>
          </cell>
          <cell r="J3681">
            <v>23832.847040087625</v>
          </cell>
        </row>
        <row r="3682">
          <cell r="D3682">
            <v>39666</v>
          </cell>
          <cell r="I3682">
            <v>63881.576269865327</v>
          </cell>
          <cell r="J3682">
            <v>23984.592239831403</v>
          </cell>
        </row>
        <row r="3683">
          <cell r="D3683">
            <v>39667</v>
          </cell>
          <cell r="I3683">
            <v>64361.886112496868</v>
          </cell>
          <cell r="J3683">
            <v>23759.686778920615</v>
          </cell>
        </row>
        <row r="3684">
          <cell r="D3684">
            <v>39668</v>
          </cell>
          <cell r="I3684">
            <v>64325.199898955951</v>
          </cell>
          <cell r="J3684">
            <v>23905.483981938542</v>
          </cell>
        </row>
        <row r="3685">
          <cell r="D3685">
            <v>39671</v>
          </cell>
          <cell r="I3685">
            <v>64067.639606728299</v>
          </cell>
          <cell r="J3685">
            <v>23902.539776585047</v>
          </cell>
        </row>
        <row r="3686">
          <cell r="D3686">
            <v>39672</v>
          </cell>
          <cell r="I3686">
            <v>64422.577425745141</v>
          </cell>
          <cell r="J3686">
            <v>23831.910395495808</v>
          </cell>
        </row>
        <row r="3687">
          <cell r="D3687">
            <v>39673</v>
          </cell>
          <cell r="I3687">
            <v>64313.838644966519</v>
          </cell>
          <cell r="J3687">
            <v>23746.341820965037</v>
          </cell>
        </row>
        <row r="3688">
          <cell r="D3688">
            <v>39674</v>
          </cell>
          <cell r="I3688">
            <v>64465.119411122469</v>
          </cell>
          <cell r="J3688">
            <v>23781.283608058155</v>
          </cell>
        </row>
        <row r="3689">
          <cell r="D3689">
            <v>39675</v>
          </cell>
          <cell r="I3689">
            <v>64652.414201083739</v>
          </cell>
          <cell r="J3689">
            <v>23751.500013171739</v>
          </cell>
        </row>
        <row r="3690">
          <cell r="D3690">
            <v>39678</v>
          </cell>
          <cell r="I3690">
            <v>64781.745485723448</v>
          </cell>
          <cell r="J3690">
            <v>23637.373555838421</v>
          </cell>
        </row>
        <row r="3691">
          <cell r="D3691">
            <v>39679</v>
          </cell>
          <cell r="I3691">
            <v>64715.295749550634</v>
          </cell>
          <cell r="J3691">
            <v>23453.395268835458</v>
          </cell>
        </row>
        <row r="3692">
          <cell r="D3692">
            <v>39680</v>
          </cell>
          <cell r="I3692">
            <v>64879.070469331564</v>
          </cell>
          <cell r="J3692">
            <v>23550.884027621942</v>
          </cell>
        </row>
        <row r="3693">
          <cell r="D3693">
            <v>39681</v>
          </cell>
          <cell r="I3693">
            <v>64759.375486947363</v>
          </cell>
          <cell r="J3693">
            <v>23696.169983071137</v>
          </cell>
        </row>
        <row r="3694">
          <cell r="D3694">
            <v>39682</v>
          </cell>
          <cell r="I3694">
            <v>64586.444224438463</v>
          </cell>
          <cell r="J3694">
            <v>23734.422819440933</v>
          </cell>
        </row>
        <row r="3695">
          <cell r="D3695">
            <v>39685</v>
          </cell>
          <cell r="I3695">
            <v>64934.989439944788</v>
          </cell>
          <cell r="J3695">
            <v>23524.071951304493</v>
          </cell>
        </row>
        <row r="3696">
          <cell r="D3696">
            <v>39686</v>
          </cell>
          <cell r="I3696">
            <v>64946.840790614639</v>
          </cell>
          <cell r="J3696">
            <v>23580.142221584607</v>
          </cell>
        </row>
        <row r="3697">
          <cell r="D3697">
            <v>39687</v>
          </cell>
          <cell r="I3697">
            <v>65030.720434788564</v>
          </cell>
          <cell r="J3697">
            <v>23692.083795147362</v>
          </cell>
        </row>
        <row r="3698">
          <cell r="D3698">
            <v>39688</v>
          </cell>
          <cell r="I3698">
            <v>64947.053833213897</v>
          </cell>
          <cell r="J3698">
            <v>23877.103650806326</v>
          </cell>
        </row>
        <row r="3699">
          <cell r="D3699">
            <v>39689</v>
          </cell>
          <cell r="I3699">
            <v>64882.181860525016</v>
          </cell>
          <cell r="J3699">
            <v>23807.598605931635</v>
          </cell>
        </row>
        <row r="3700">
          <cell r="D3700">
            <v>39693</v>
          </cell>
          <cell r="I3700">
            <v>65202.473962079544</v>
          </cell>
          <cell r="J3700">
            <v>23645.027579842648</v>
          </cell>
        </row>
        <row r="3701">
          <cell r="D3701">
            <v>39694</v>
          </cell>
          <cell r="I3701">
            <v>65345.827065825557</v>
          </cell>
          <cell r="J3701">
            <v>23447.550264378802</v>
          </cell>
        </row>
        <row r="3702">
          <cell r="D3702">
            <v>39695</v>
          </cell>
          <cell r="I3702">
            <v>65636.334912794613</v>
          </cell>
          <cell r="J3702">
            <v>23110.179792316001</v>
          </cell>
        </row>
        <row r="3703">
          <cell r="D3703">
            <v>39696</v>
          </cell>
          <cell r="I3703">
            <v>65504.130056662922</v>
          </cell>
          <cell r="J3703">
            <v>23029.844576528631</v>
          </cell>
        </row>
        <row r="3704">
          <cell r="D3704">
            <v>39699</v>
          </cell>
          <cell r="I3704">
            <v>65504.999552624307</v>
          </cell>
          <cell r="J3704">
            <v>23236.836250326705</v>
          </cell>
        </row>
        <row r="3705">
          <cell r="D3705">
            <v>39700</v>
          </cell>
          <cell r="I3705">
            <v>65787.644508986021</v>
          </cell>
          <cell r="J3705">
            <v>22877.355052238818</v>
          </cell>
        </row>
        <row r="3706">
          <cell r="D3706">
            <v>39701</v>
          </cell>
          <cell r="I3706">
            <v>65628.83665073014</v>
          </cell>
          <cell r="J3706">
            <v>23075.747731010259</v>
          </cell>
        </row>
        <row r="3707">
          <cell r="D3707">
            <v>39702</v>
          </cell>
          <cell r="I3707">
            <v>65516.999052561885</v>
          </cell>
          <cell r="J3707">
            <v>23054.565851433199</v>
          </cell>
        </row>
        <row r="3708">
          <cell r="D3708">
            <v>39703</v>
          </cell>
          <cell r="I3708">
            <v>65206.381353950033</v>
          </cell>
          <cell r="J3708">
            <v>23180.060409673202</v>
          </cell>
        </row>
        <row r="3709">
          <cell r="D3709">
            <v>39706</v>
          </cell>
          <cell r="I3709">
            <v>66406.206534592959</v>
          </cell>
          <cell r="J3709">
            <v>22560.636327902856</v>
          </cell>
        </row>
        <row r="3710">
          <cell r="D3710">
            <v>39707</v>
          </cell>
          <cell r="I3710">
            <v>66217.661026724367</v>
          </cell>
          <cell r="J3710">
            <v>22567.617251459022</v>
          </cell>
        </row>
        <row r="3711">
          <cell r="D3711">
            <v>39708</v>
          </cell>
          <cell r="I3711">
            <v>66800.720971770526</v>
          </cell>
          <cell r="J3711">
            <v>22006.545410235347</v>
          </cell>
        </row>
        <row r="3712">
          <cell r="D3712">
            <v>39709</v>
          </cell>
          <cell r="I3712">
            <v>66031.543794283658</v>
          </cell>
          <cell r="J3712">
            <v>22502.80112242496</v>
          </cell>
        </row>
        <row r="3713">
          <cell r="D3713">
            <v>39710</v>
          </cell>
          <cell r="I3713">
            <v>64875.867888580011</v>
          </cell>
          <cell r="J3713">
            <v>23295.637290212726</v>
          </cell>
        </row>
        <row r="3714">
          <cell r="D3714">
            <v>39713</v>
          </cell>
          <cell r="I3714">
            <v>64740.608810319143</v>
          </cell>
          <cell r="J3714">
            <v>22852.211581571388</v>
          </cell>
        </row>
        <row r="3715">
          <cell r="D3715">
            <v>39714</v>
          </cell>
          <cell r="I3715">
            <v>64738.37371787212</v>
          </cell>
          <cell r="J3715">
            <v>22543.185430405498</v>
          </cell>
        </row>
        <row r="3716">
          <cell r="D3716">
            <v>39715</v>
          </cell>
          <cell r="I3716">
            <v>64902.010149111797</v>
          </cell>
          <cell r="J3716">
            <v>22547.819388650325</v>
          </cell>
        </row>
        <row r="3717">
          <cell r="D3717">
            <v>39716</v>
          </cell>
          <cell r="I3717">
            <v>64705.737870364501</v>
          </cell>
          <cell r="J3717">
            <v>22851.282900705784</v>
          </cell>
        </row>
        <row r="3718">
          <cell r="D3718">
            <v>39717</v>
          </cell>
          <cell r="I3718">
            <v>64661.256625557413</v>
          </cell>
          <cell r="J3718">
            <v>22733.822315059511</v>
          </cell>
        </row>
        <row r="3719">
          <cell r="D3719">
            <v>39720</v>
          </cell>
          <cell r="I3719">
            <v>65549.317429983057</v>
          </cell>
          <cell r="J3719">
            <v>21416.49943564388</v>
          </cell>
        </row>
        <row r="3720">
          <cell r="D3720">
            <v>39721</v>
          </cell>
          <cell r="I3720">
            <v>64702.165256544969</v>
          </cell>
          <cell r="J3720">
            <v>21916.293005609899</v>
          </cell>
        </row>
        <row r="3721">
          <cell r="D3721">
            <v>39722</v>
          </cell>
          <cell r="I3721">
            <v>65147.394174507062</v>
          </cell>
          <cell r="J3721">
            <v>21907.943070207151</v>
          </cell>
        </row>
        <row r="3722">
          <cell r="D3722">
            <v>39723</v>
          </cell>
          <cell r="I3722">
            <v>65501.851310266051</v>
          </cell>
          <cell r="J3722">
            <v>21390.435326685845</v>
          </cell>
        </row>
        <row r="3723">
          <cell r="D3723">
            <v>39724</v>
          </cell>
          <cell r="I3723">
            <v>65745.20819032604</v>
          </cell>
          <cell r="J3723">
            <v>21222.477163088628</v>
          </cell>
        </row>
        <row r="3724">
          <cell r="D3724">
            <v>39727</v>
          </cell>
          <cell r="I3724">
            <v>66260.752718593547</v>
          </cell>
          <cell r="J3724">
            <v>20572.060198547715</v>
          </cell>
        </row>
        <row r="3725">
          <cell r="D3725">
            <v>39728</v>
          </cell>
          <cell r="I3725">
            <v>66209.970602544345</v>
          </cell>
          <cell r="J3725">
            <v>19851.453348101531</v>
          </cell>
        </row>
        <row r="3726">
          <cell r="D3726">
            <v>39729</v>
          </cell>
          <cell r="I3726">
            <v>65392.691759309593</v>
          </cell>
          <cell r="J3726">
            <v>19435.92529781954</v>
          </cell>
        </row>
        <row r="3727">
          <cell r="D3727">
            <v>39730</v>
          </cell>
          <cell r="I3727">
            <v>64769.434306886331</v>
          </cell>
          <cell r="J3727">
            <v>18729.14815970945</v>
          </cell>
        </row>
        <row r="3728">
          <cell r="D3728">
            <v>39731</v>
          </cell>
          <cell r="I3728">
            <v>64055.497760192178</v>
          </cell>
          <cell r="J3728">
            <v>17974.270351773503</v>
          </cell>
        </row>
        <row r="3729">
          <cell r="D3729">
            <v>39734</v>
          </cell>
          <cell r="I3729">
            <v>63624.716828866753</v>
          </cell>
          <cell r="J3729">
            <v>19591.150598612432</v>
          </cell>
        </row>
        <row r="3730">
          <cell r="D3730">
            <v>39735</v>
          </cell>
          <cell r="I3730">
            <v>63355.064655722563</v>
          </cell>
          <cell r="J3730">
            <v>19680.095233234428</v>
          </cell>
        </row>
        <row r="3731">
          <cell r="D3731">
            <v>39736</v>
          </cell>
          <cell r="I3731">
            <v>63839.285640550006</v>
          </cell>
          <cell r="J3731">
            <v>18680.202057554066</v>
          </cell>
        </row>
        <row r="3732">
          <cell r="D3732">
            <v>39737</v>
          </cell>
          <cell r="I3732">
            <v>63846.465425565279</v>
          </cell>
          <cell r="J3732">
            <v>18995.898200018917</v>
          </cell>
        </row>
        <row r="3733">
          <cell r="D3733">
            <v>39738</v>
          </cell>
          <cell r="I3733">
            <v>64210.215223409439</v>
          </cell>
          <cell r="J3733">
            <v>18842.107103239323</v>
          </cell>
        </row>
        <row r="3734">
          <cell r="D3734">
            <v>39741</v>
          </cell>
          <cell r="I3734">
            <v>64264.297128159087</v>
          </cell>
          <cell r="J3734">
            <v>19628.508122917981</v>
          </cell>
        </row>
        <row r="3735">
          <cell r="D3735">
            <v>39742</v>
          </cell>
          <cell r="I3735">
            <v>64820.354524939154</v>
          </cell>
          <cell r="J3735">
            <v>19194.629439658136</v>
          </cell>
        </row>
        <row r="3736">
          <cell r="D3736">
            <v>39743</v>
          </cell>
          <cell r="I3736">
            <v>65226.254104122832</v>
          </cell>
          <cell r="J3736">
            <v>18443.90990319557</v>
          </cell>
        </row>
        <row r="3737">
          <cell r="D3737">
            <v>39744</v>
          </cell>
          <cell r="I3737">
            <v>65283.422513754682</v>
          </cell>
          <cell r="J3737">
            <v>18382.401385631616</v>
          </cell>
        </row>
        <row r="3738">
          <cell r="D3738">
            <v>39745</v>
          </cell>
          <cell r="I3738">
            <v>65076.332189985951</v>
          </cell>
          <cell r="J3738">
            <v>17839.432316263279</v>
          </cell>
        </row>
        <row r="3739">
          <cell r="D3739">
            <v>39748</v>
          </cell>
          <cell r="I3739">
            <v>65009.97859647408</v>
          </cell>
          <cell r="J3739">
            <v>17254.911559153876</v>
          </cell>
        </row>
        <row r="3740">
          <cell r="D3740">
            <v>39749</v>
          </cell>
          <cell r="I3740">
            <v>64643.431912021304</v>
          </cell>
          <cell r="J3740">
            <v>18384.518175600551</v>
          </cell>
        </row>
        <row r="3741">
          <cell r="D3741">
            <v>39750</v>
          </cell>
          <cell r="I3741">
            <v>64720.9373927833</v>
          </cell>
          <cell r="J3741">
            <v>18704.781917181637</v>
          </cell>
        </row>
        <row r="3742">
          <cell r="D3742">
            <v>39751</v>
          </cell>
          <cell r="I3742">
            <v>64370.060105864402</v>
          </cell>
          <cell r="J3742">
            <v>19226.349521020922</v>
          </cell>
        </row>
        <row r="3743">
          <cell r="D3743">
            <v>39752</v>
          </cell>
          <cell r="I3743">
            <v>64278.725904823928</v>
          </cell>
          <cell r="J3743">
            <v>19369.114066130162</v>
          </cell>
        </row>
        <row r="3744">
          <cell r="D3744">
            <v>39755</v>
          </cell>
          <cell r="I3744">
            <v>64384.375330638584</v>
          </cell>
          <cell r="J3744">
            <v>19180.337097907646</v>
          </cell>
        </row>
        <row r="3745">
          <cell r="D3745">
            <v>39756</v>
          </cell>
          <cell r="I3745">
            <v>64876.14230520506</v>
          </cell>
          <cell r="J3745">
            <v>19925.314992772001</v>
          </cell>
        </row>
        <row r="3746">
          <cell r="D3746">
            <v>39757</v>
          </cell>
          <cell r="I3746">
            <v>65136.521007609241</v>
          </cell>
          <cell r="J3746">
            <v>19416.508984230455</v>
          </cell>
        </row>
        <row r="3747">
          <cell r="D3747">
            <v>39758</v>
          </cell>
          <cell r="I3747">
            <v>65012.34643350375</v>
          </cell>
          <cell r="J3747">
            <v>18621.752517619712</v>
          </cell>
        </row>
        <row r="3748">
          <cell r="D3748">
            <v>39759</v>
          </cell>
          <cell r="I3748">
            <v>64817.840981293884</v>
          </cell>
          <cell r="J3748">
            <v>19213.541854384272</v>
          </cell>
        </row>
        <row r="3749">
          <cell r="D3749">
            <v>39762</v>
          </cell>
          <cell r="I3749">
            <v>64928.142337274279</v>
          </cell>
          <cell r="J3749">
            <v>19045.001676443244</v>
          </cell>
        </row>
        <row r="3750">
          <cell r="D3750">
            <v>39763</v>
          </cell>
          <cell r="I3750">
            <v>65082.199709665605</v>
          </cell>
          <cell r="J3750">
            <v>18807.031091877434</v>
          </cell>
        </row>
        <row r="3751">
          <cell r="D3751">
            <v>39764</v>
          </cell>
          <cell r="I3751">
            <v>65350.340676310865</v>
          </cell>
          <cell r="J3751">
            <v>18124.82980787718</v>
          </cell>
        </row>
        <row r="3752">
          <cell r="D3752">
            <v>39765</v>
          </cell>
          <cell r="I3752">
            <v>65012.064940986747</v>
          </cell>
          <cell r="J3752">
            <v>18913.44716410253</v>
          </cell>
        </row>
        <row r="3753">
          <cell r="D3753">
            <v>39766</v>
          </cell>
          <cell r="I3753">
            <v>65373.959305447628</v>
          </cell>
          <cell r="J3753">
            <v>18347.456775752366</v>
          </cell>
        </row>
        <row r="3754">
          <cell r="D3754">
            <v>39769</v>
          </cell>
          <cell r="I3754">
            <v>65577.988506927126</v>
          </cell>
          <cell r="J3754">
            <v>18243.767759355898</v>
          </cell>
        </row>
        <row r="3755">
          <cell r="D3755">
            <v>39770</v>
          </cell>
          <cell r="I3755">
            <v>65910.146617717764</v>
          </cell>
          <cell r="J3755">
            <v>18131.096172299673</v>
          </cell>
        </row>
        <row r="3756">
          <cell r="D3756">
            <v>39771</v>
          </cell>
          <cell r="I3756">
            <v>66362.607092837876</v>
          </cell>
          <cell r="J3756">
            <v>17570.00861651525</v>
          </cell>
        </row>
        <row r="3757">
          <cell r="D3757">
            <v>39772</v>
          </cell>
          <cell r="I3757">
            <v>67204.126966831478</v>
          </cell>
          <cell r="J3757">
            <v>16874.398010304816</v>
          </cell>
        </row>
        <row r="3758">
          <cell r="D3758">
            <v>39773</v>
          </cell>
          <cell r="I3758">
            <v>66793.978761892839</v>
          </cell>
          <cell r="J3758">
            <v>17421.579236399</v>
          </cell>
        </row>
        <row r="3759">
          <cell r="D3759">
            <v>39776</v>
          </cell>
          <cell r="I3759">
            <v>66355.733786250523</v>
          </cell>
          <cell r="J3759">
            <v>18183.325963206993</v>
          </cell>
        </row>
        <row r="3760">
          <cell r="D3760">
            <v>39777</v>
          </cell>
          <cell r="I3760">
            <v>67119.04394969561</v>
          </cell>
          <cell r="J3760">
            <v>18379.378836135813</v>
          </cell>
        </row>
        <row r="3761">
          <cell r="D3761">
            <v>39778</v>
          </cell>
          <cell r="I3761">
            <v>67462.016642250732</v>
          </cell>
          <cell r="J3761">
            <v>18624.090249739558</v>
          </cell>
        </row>
        <row r="3762">
          <cell r="D3762">
            <v>39780</v>
          </cell>
          <cell r="I3762">
            <v>67565.926992725086</v>
          </cell>
          <cell r="J3762">
            <v>18646.210942249734</v>
          </cell>
        </row>
        <row r="3763">
          <cell r="D3763">
            <v>39783</v>
          </cell>
          <cell r="I3763">
            <v>68183.82357281541</v>
          </cell>
          <cell r="J3763">
            <v>17805.154593548661</v>
          </cell>
        </row>
        <row r="3764">
          <cell r="D3764">
            <v>39784</v>
          </cell>
          <cell r="I3764">
            <v>68456.423277974172</v>
          </cell>
          <cell r="J3764">
            <v>18328.629005185612</v>
          </cell>
        </row>
        <row r="3765">
          <cell r="D3765">
            <v>39785</v>
          </cell>
          <cell r="I3765">
            <v>68554.039616428301</v>
          </cell>
          <cell r="J3765">
            <v>18452.38489275461</v>
          </cell>
        </row>
        <row r="3766">
          <cell r="D3766">
            <v>39786</v>
          </cell>
          <cell r="I3766">
            <v>68873.471483494242</v>
          </cell>
          <cell r="J3766">
            <v>18276.433119251309</v>
          </cell>
        </row>
        <row r="3767">
          <cell r="D3767">
            <v>39787</v>
          </cell>
          <cell r="I3767">
            <v>68308.74652387845</v>
          </cell>
          <cell r="J3767">
            <v>18419.623337354355</v>
          </cell>
        </row>
        <row r="3768">
          <cell r="D3768">
            <v>39790</v>
          </cell>
          <cell r="I3768">
            <v>68097.077412809784</v>
          </cell>
          <cell r="J3768">
            <v>18855.316315144795</v>
          </cell>
        </row>
        <row r="3769">
          <cell r="D3769">
            <v>39791</v>
          </cell>
          <cell r="I3769">
            <v>68622.671304668052</v>
          </cell>
          <cell r="J3769">
            <v>18790.915317023391</v>
          </cell>
        </row>
        <row r="3770">
          <cell r="D3770">
            <v>39792</v>
          </cell>
          <cell r="I3770">
            <v>68553.139906488548</v>
          </cell>
          <cell r="J3770">
            <v>19086.798394635825</v>
          </cell>
        </row>
        <row r="3771">
          <cell r="D3771">
            <v>39793</v>
          </cell>
          <cell r="I3771">
            <v>68930.30506457208</v>
          </cell>
          <cell r="J3771">
            <v>19009.999230987927</v>
          </cell>
        </row>
        <row r="3772">
          <cell r="D3772">
            <v>39794</v>
          </cell>
          <cell r="I3772">
            <v>69099.723981007031</v>
          </cell>
          <cell r="J3772">
            <v>19081.885784822054</v>
          </cell>
        </row>
        <row r="3773">
          <cell r="D3773">
            <v>39797</v>
          </cell>
          <cell r="I3773">
            <v>69233.210832553174</v>
          </cell>
          <cell r="J3773">
            <v>19037.970999310393</v>
          </cell>
        </row>
        <row r="3774">
          <cell r="D3774">
            <v>39798</v>
          </cell>
          <cell r="I3774">
            <v>70313.077588359723</v>
          </cell>
          <cell r="J3774">
            <v>19717.274409497022</v>
          </cell>
        </row>
        <row r="3775">
          <cell r="D3775">
            <v>39799</v>
          </cell>
          <cell r="I3775">
            <v>70765.088882150594</v>
          </cell>
          <cell r="J3775">
            <v>19698.295438520367</v>
          </cell>
        </row>
        <row r="3776">
          <cell r="D3776">
            <v>39800</v>
          </cell>
          <cell r="I3776">
            <v>71217.068982579935</v>
          </cell>
          <cell r="J3776">
            <v>19325.659544569666</v>
          </cell>
        </row>
        <row r="3777">
          <cell r="D3777">
            <v>39801</v>
          </cell>
          <cell r="I3777">
            <v>70985.064194596867</v>
          </cell>
          <cell r="J3777">
            <v>19315.412657466059</v>
          </cell>
        </row>
        <row r="3778">
          <cell r="D3778">
            <v>39804</v>
          </cell>
          <cell r="I3778">
            <v>70793.673951623728</v>
          </cell>
          <cell r="J3778">
            <v>19181.153671585722</v>
          </cell>
        </row>
        <row r="3779">
          <cell r="D3779">
            <v>39805</v>
          </cell>
          <cell r="I3779">
            <v>70742.825554868279</v>
          </cell>
          <cell r="J3779">
            <v>19100.761842378284</v>
          </cell>
        </row>
        <row r="3780">
          <cell r="D3780">
            <v>39806</v>
          </cell>
          <cell r="I3780">
            <v>70677.928201491435</v>
          </cell>
          <cell r="J3780">
            <v>19222.727050624639</v>
          </cell>
        </row>
        <row r="3781">
          <cell r="D3781">
            <v>39808</v>
          </cell>
          <cell r="I3781">
            <v>71053.328075039186</v>
          </cell>
          <cell r="J3781">
            <v>19282.565661533794</v>
          </cell>
        </row>
        <row r="3782">
          <cell r="D3782">
            <v>39811</v>
          </cell>
          <cell r="I3782">
            <v>71203.879353546188</v>
          </cell>
          <cell r="J3782">
            <v>19271.502752693537</v>
          </cell>
        </row>
        <row r="3783">
          <cell r="D3783">
            <v>39812</v>
          </cell>
          <cell r="I3783">
            <v>71338.808016658149</v>
          </cell>
          <cell r="J3783">
            <v>19621.46401783884</v>
          </cell>
        </row>
        <row r="3784">
          <cell r="D3784">
            <v>39813</v>
          </cell>
          <cell r="I3784">
            <v>70591.671384841946</v>
          </cell>
          <cell r="J3784">
            <v>19811.15237539072</v>
          </cell>
        </row>
        <row r="3785">
          <cell r="D3785">
            <v>39815</v>
          </cell>
          <cell r="I3785">
            <v>69663.498182019495</v>
          </cell>
          <cell r="J3785">
            <v>20022.038839597441</v>
          </cell>
        </row>
        <row r="3786">
          <cell r="D3786">
            <v>39818</v>
          </cell>
          <cell r="I3786">
            <v>69534.647935869725</v>
          </cell>
          <cell r="J3786">
            <v>20095.262668646425</v>
          </cell>
        </row>
        <row r="3787">
          <cell r="D3787">
            <v>39819</v>
          </cell>
          <cell r="I3787">
            <v>69510.393365435259</v>
          </cell>
          <cell r="J3787">
            <v>20203.72983404158</v>
          </cell>
        </row>
        <row r="3788">
          <cell r="D3788">
            <v>39820</v>
          </cell>
          <cell r="I3788">
            <v>69447.11678926913</v>
          </cell>
          <cell r="J3788">
            <v>19795.660483579726</v>
          </cell>
        </row>
        <row r="3789">
          <cell r="D3789">
            <v>39821</v>
          </cell>
          <cell r="I3789">
            <v>69636.70867722173</v>
          </cell>
          <cell r="J3789">
            <v>19742.622697740993</v>
          </cell>
        </row>
        <row r="3790">
          <cell r="D3790">
            <v>39822</v>
          </cell>
          <cell r="I3790">
            <v>69885.599186780659</v>
          </cell>
          <cell r="J3790">
            <v>19409.589018661827</v>
          </cell>
        </row>
        <row r="3791">
          <cell r="D3791">
            <v>39825</v>
          </cell>
          <cell r="I3791">
            <v>70243.727237312531</v>
          </cell>
          <cell r="J3791">
            <v>19181.96539606417</v>
          </cell>
        </row>
        <row r="3792">
          <cell r="D3792">
            <v>39826</v>
          </cell>
          <cell r="I3792">
            <v>70278.759650725027</v>
          </cell>
          <cell r="J3792">
            <v>19079.270804641448</v>
          </cell>
        </row>
        <row r="3793">
          <cell r="D3793">
            <v>39827</v>
          </cell>
          <cell r="I3793">
            <v>70529.162723616653</v>
          </cell>
          <cell r="J3793">
            <v>18683.844957667818</v>
          </cell>
        </row>
        <row r="3794">
          <cell r="D3794">
            <v>39828</v>
          </cell>
          <cell r="I3794">
            <v>70478.348524978617</v>
          </cell>
          <cell r="J3794">
            <v>18739.948115771764</v>
          </cell>
        </row>
        <row r="3795">
          <cell r="D3795">
            <v>39829</v>
          </cell>
          <cell r="I3795">
            <v>69882.899701555652</v>
          </cell>
          <cell r="J3795">
            <v>18869.231617825575</v>
          </cell>
        </row>
        <row r="3796">
          <cell r="D3796">
            <v>39833</v>
          </cell>
          <cell r="I3796">
            <v>69594.913171930079</v>
          </cell>
          <cell r="J3796">
            <v>18070.841208321861</v>
          </cell>
        </row>
        <row r="3797">
          <cell r="D3797">
            <v>39834</v>
          </cell>
          <cell r="I3797">
            <v>69138.416906847502</v>
          </cell>
          <cell r="J3797">
            <v>18513.65022492838</v>
          </cell>
        </row>
        <row r="3798">
          <cell r="D3798">
            <v>39835</v>
          </cell>
          <cell r="I3798">
            <v>68649.18368046949</v>
          </cell>
          <cell r="J3798">
            <v>18223.271816807392</v>
          </cell>
        </row>
        <row r="3799">
          <cell r="D3799">
            <v>39836</v>
          </cell>
          <cell r="I3799">
            <v>68660.856804258714</v>
          </cell>
          <cell r="J3799">
            <v>18261.668339298893</v>
          </cell>
        </row>
        <row r="3800">
          <cell r="D3800">
            <v>39839</v>
          </cell>
          <cell r="I3800">
            <v>68532.102336258104</v>
          </cell>
          <cell r="J3800">
            <v>18392.13283829658</v>
          </cell>
        </row>
        <row r="3801">
          <cell r="D3801">
            <v>39840</v>
          </cell>
          <cell r="I3801">
            <v>68988.447714073438</v>
          </cell>
          <cell r="J3801">
            <v>18604.626398224365</v>
          </cell>
        </row>
        <row r="3802">
          <cell r="D3802">
            <v>39841</v>
          </cell>
          <cell r="I3802">
            <v>68658.426230121302</v>
          </cell>
          <cell r="J3802">
            <v>19010.364663518052</v>
          </cell>
        </row>
        <row r="3803">
          <cell r="D3803">
            <v>39842</v>
          </cell>
          <cell r="I3803">
            <v>67710.61399877361</v>
          </cell>
          <cell r="J3803">
            <v>18464.72851069894</v>
          </cell>
        </row>
        <row r="3804">
          <cell r="D3804">
            <v>39843</v>
          </cell>
          <cell r="I3804">
            <v>67627.15218426811</v>
          </cell>
          <cell r="J3804">
            <v>18310.628105946893</v>
          </cell>
        </row>
        <row r="3805">
          <cell r="D3805">
            <v>39846</v>
          </cell>
          <cell r="I3805">
            <v>68134.946128564436</v>
          </cell>
          <cell r="J3805">
            <v>18282.808783844972</v>
          </cell>
        </row>
        <row r="3806">
          <cell r="D3806">
            <v>39847</v>
          </cell>
          <cell r="I3806">
            <v>67605.322934815253</v>
          </cell>
          <cell r="J3806">
            <v>18472.17908121043</v>
          </cell>
        </row>
        <row r="3807">
          <cell r="D3807">
            <v>39848</v>
          </cell>
          <cell r="I3807">
            <v>67266.046470448433</v>
          </cell>
          <cell r="J3807">
            <v>18488.457284539862</v>
          </cell>
        </row>
        <row r="3808">
          <cell r="D3808">
            <v>39849</v>
          </cell>
          <cell r="I3808">
            <v>67443.10863347238</v>
          </cell>
          <cell r="J3808">
            <v>18593.575971145103</v>
          </cell>
        </row>
        <row r="3809">
          <cell r="D3809">
            <v>39850</v>
          </cell>
          <cell r="I3809">
            <v>67105.420872375806</v>
          </cell>
          <cell r="J3809">
            <v>18914.226134800072</v>
          </cell>
        </row>
        <row r="3810">
          <cell r="D3810">
            <v>39853</v>
          </cell>
          <cell r="I3810">
            <v>66978.32358604703</v>
          </cell>
          <cell r="J3810">
            <v>18922.422133740438</v>
          </cell>
        </row>
        <row r="3811">
          <cell r="D3811">
            <v>39854</v>
          </cell>
          <cell r="I3811">
            <v>67796.414988462959</v>
          </cell>
          <cell r="J3811">
            <v>18447.761397742164</v>
          </cell>
        </row>
        <row r="3812">
          <cell r="D3812">
            <v>39855</v>
          </cell>
          <cell r="I3812">
            <v>68296.281617487824</v>
          </cell>
          <cell r="J3812">
            <v>18518.578115634646</v>
          </cell>
        </row>
        <row r="3813">
          <cell r="D3813">
            <v>39856</v>
          </cell>
          <cell r="I3813">
            <v>68276.768210358976</v>
          </cell>
          <cell r="J3813">
            <v>18580.724795754701</v>
          </cell>
        </row>
        <row r="3814">
          <cell r="D3814">
            <v>39857</v>
          </cell>
          <cell r="I3814">
            <v>67750.404774941984</v>
          </cell>
          <cell r="J3814">
            <v>18417.616139297053</v>
          </cell>
        </row>
        <row r="3815">
          <cell r="D3815">
            <v>39861</v>
          </cell>
          <cell r="I3815">
            <v>68791.363369650673</v>
          </cell>
          <cell r="J3815">
            <v>17897.188531038926</v>
          </cell>
        </row>
        <row r="3816">
          <cell r="D3816">
            <v>39862</v>
          </cell>
          <cell r="I3816">
            <v>68313.360704842271</v>
          </cell>
          <cell r="J3816">
            <v>17808.507684991891</v>
          </cell>
        </row>
        <row r="3817">
          <cell r="D3817">
            <v>39863</v>
          </cell>
          <cell r="I3817">
            <v>67949.225886739179</v>
          </cell>
          <cell r="J3817">
            <v>17711.534841621586</v>
          </cell>
        </row>
        <row r="3818">
          <cell r="D3818">
            <v>39864</v>
          </cell>
          <cell r="I3818">
            <v>68124.643279077369</v>
          </cell>
          <cell r="J3818">
            <v>17542.353914884658</v>
          </cell>
        </row>
        <row r="3819">
          <cell r="D3819">
            <v>39867</v>
          </cell>
          <cell r="I3819">
            <v>68159.713912114923</v>
          </cell>
          <cell r="J3819">
            <v>17233.520935331318</v>
          </cell>
        </row>
        <row r="3820">
          <cell r="D3820">
            <v>39868</v>
          </cell>
          <cell r="I3820">
            <v>67939.070072548726</v>
          </cell>
          <cell r="J3820">
            <v>17598.186117060046</v>
          </cell>
        </row>
        <row r="3821">
          <cell r="D3821">
            <v>39869</v>
          </cell>
          <cell r="I3821">
            <v>67355.155889088739</v>
          </cell>
          <cell r="J3821">
            <v>17415.427234238996</v>
          </cell>
        </row>
        <row r="3822">
          <cell r="D3822">
            <v>39870</v>
          </cell>
          <cell r="I3822">
            <v>67187.564762644295</v>
          </cell>
          <cell r="J3822">
            <v>17284.205897394768</v>
          </cell>
        </row>
        <row r="3823">
          <cell r="D3823">
            <v>39871</v>
          </cell>
          <cell r="I3823">
            <v>67122.882908848842</v>
          </cell>
          <cell r="J3823">
            <v>17170.235647368536</v>
          </cell>
        </row>
        <row r="3824">
          <cell r="D3824">
            <v>39874</v>
          </cell>
          <cell r="I3824">
            <v>67722.340807615634</v>
          </cell>
          <cell r="J3824">
            <v>16617.425974976755</v>
          </cell>
        </row>
        <row r="3825">
          <cell r="D3825">
            <v>39875</v>
          </cell>
          <cell r="I3825">
            <v>67634.260532197863</v>
          </cell>
          <cell r="J3825">
            <v>16568.132622818644</v>
          </cell>
        </row>
        <row r="3826">
          <cell r="D3826">
            <v>39876</v>
          </cell>
          <cell r="I3826">
            <v>67324.823033880864</v>
          </cell>
          <cell r="J3826">
            <v>16936.589610571689</v>
          </cell>
        </row>
        <row r="3827">
          <cell r="D3827">
            <v>39877</v>
          </cell>
          <cell r="I3827">
            <v>68025.53642365706</v>
          </cell>
          <cell r="J3827">
            <v>16550.362561252023</v>
          </cell>
        </row>
        <row r="3828">
          <cell r="D3828">
            <v>39878</v>
          </cell>
          <cell r="I3828">
            <v>67727.018080637004</v>
          </cell>
          <cell r="J3828">
            <v>16547.769832195561</v>
          </cell>
        </row>
        <row r="3829">
          <cell r="D3829">
            <v>39881</v>
          </cell>
          <cell r="I3829">
            <v>67738.708497305226</v>
          </cell>
          <cell r="J3829">
            <v>16351.238315666253</v>
          </cell>
        </row>
        <row r="3830">
          <cell r="D3830">
            <v>39882</v>
          </cell>
          <cell r="I3830">
            <v>67303.056639129762</v>
          </cell>
          <cell r="J3830">
            <v>16985.344796189464</v>
          </cell>
        </row>
        <row r="3831">
          <cell r="D3831">
            <v>39883</v>
          </cell>
          <cell r="I3831">
            <v>67740.265791725076</v>
          </cell>
          <cell r="J3831">
            <v>17045.677441979882</v>
          </cell>
        </row>
        <row r="3832">
          <cell r="D3832">
            <v>39884</v>
          </cell>
          <cell r="I3832">
            <v>67926.514493551367</v>
          </cell>
          <cell r="J3832">
            <v>17400.036765606579</v>
          </cell>
        </row>
        <row r="3833">
          <cell r="D3833">
            <v>39885</v>
          </cell>
          <cell r="I3833">
            <v>67883.647904142126</v>
          </cell>
          <cell r="J3833">
            <v>17466.230737549962</v>
          </cell>
        </row>
        <row r="3834">
          <cell r="D3834">
            <v>39888</v>
          </cell>
          <cell r="I3834">
            <v>67525.974127942027</v>
          </cell>
          <cell r="J3834">
            <v>17499.935552954219</v>
          </cell>
        </row>
        <row r="3835">
          <cell r="D3835">
            <v>39889</v>
          </cell>
          <cell r="I3835">
            <v>67408.320416527335</v>
          </cell>
          <cell r="J3835">
            <v>17797.429850078617</v>
          </cell>
        </row>
        <row r="3836">
          <cell r="D3836">
            <v>39890</v>
          </cell>
          <cell r="I3836">
            <v>69514.45118464707</v>
          </cell>
          <cell r="J3836">
            <v>18139.488591422098</v>
          </cell>
        </row>
        <row r="3837">
          <cell r="D3837">
            <v>39891</v>
          </cell>
          <cell r="I3837">
            <v>69289.213590836371</v>
          </cell>
          <cell r="J3837">
            <v>18091.512660357435</v>
          </cell>
        </row>
        <row r="3838">
          <cell r="D3838">
            <v>39892</v>
          </cell>
          <cell r="I3838">
            <v>69293.054469439448</v>
          </cell>
          <cell r="J3838">
            <v>17876.2046170799</v>
          </cell>
        </row>
        <row r="3839">
          <cell r="D3839">
            <v>39895</v>
          </cell>
          <cell r="I3839">
            <v>69077.189115852263</v>
          </cell>
          <cell r="J3839">
            <v>18695.557753876932</v>
          </cell>
        </row>
        <row r="3840">
          <cell r="D3840">
            <v>39896</v>
          </cell>
          <cell r="I3840">
            <v>68967.29238588539</v>
          </cell>
          <cell r="J3840">
            <v>18341.361615673861</v>
          </cell>
        </row>
        <row r="3841">
          <cell r="D3841">
            <v>39897</v>
          </cell>
          <cell r="I3841">
            <v>68594.085970361732</v>
          </cell>
          <cell r="J3841">
            <v>18450.716547305547</v>
          </cell>
        </row>
        <row r="3842">
          <cell r="D3842">
            <v>39898</v>
          </cell>
          <cell r="I3842">
            <v>68770.89196300834</v>
          </cell>
          <cell r="J3842">
            <v>18708.42005482941</v>
          </cell>
        </row>
        <row r="3843">
          <cell r="D3843">
            <v>39899</v>
          </cell>
          <cell r="I3843">
            <v>68723.336246248378</v>
          </cell>
          <cell r="J3843">
            <v>18375.371252555302</v>
          </cell>
        </row>
        <row r="3844">
          <cell r="D3844">
            <v>39902</v>
          </cell>
          <cell r="I3844">
            <v>68974.905979146628</v>
          </cell>
          <cell r="J3844">
            <v>17990.106773304502</v>
          </cell>
        </row>
        <row r="3845">
          <cell r="D3845">
            <v>39903</v>
          </cell>
          <cell r="I3845">
            <v>69114.291307805208</v>
          </cell>
          <cell r="J3845">
            <v>18232.960170732214</v>
          </cell>
        </row>
        <row r="3846">
          <cell r="D3846">
            <v>39904</v>
          </cell>
          <cell r="I3846">
            <v>69308.190678870713</v>
          </cell>
          <cell r="J3846">
            <v>18488.150018750654</v>
          </cell>
        </row>
        <row r="3847">
          <cell r="D3847">
            <v>39905</v>
          </cell>
          <cell r="I3847">
            <v>68966.20458565958</v>
          </cell>
          <cell r="J3847">
            <v>18908.451321522432</v>
          </cell>
        </row>
        <row r="3848">
          <cell r="D3848">
            <v>39906</v>
          </cell>
          <cell r="I3848">
            <v>68259.73713729161</v>
          </cell>
          <cell r="J3848">
            <v>18981.480299479965</v>
          </cell>
        </row>
        <row r="3849">
          <cell r="D3849">
            <v>39909</v>
          </cell>
          <cell r="I3849">
            <v>68100.056981896952</v>
          </cell>
          <cell r="J3849">
            <v>18863.907803768096</v>
          </cell>
        </row>
        <row r="3850">
          <cell r="D3850">
            <v>39910</v>
          </cell>
          <cell r="I3850">
            <v>68172.470958137055</v>
          </cell>
          <cell r="J3850">
            <v>18596.271093220061</v>
          </cell>
        </row>
        <row r="3851">
          <cell r="D3851">
            <v>39911</v>
          </cell>
          <cell r="I3851">
            <v>68503.43340257954</v>
          </cell>
          <cell r="J3851">
            <v>18734.49806482637</v>
          </cell>
        </row>
        <row r="3852">
          <cell r="D3852">
            <v>39912</v>
          </cell>
          <cell r="I3852">
            <v>68272.116200874458</v>
          </cell>
          <cell r="J3852">
            <v>19108.975724220687</v>
          </cell>
        </row>
        <row r="3853">
          <cell r="D3853">
            <v>39916</v>
          </cell>
          <cell r="I3853">
            <v>68649.775528999075</v>
          </cell>
          <cell r="J3853">
            <v>19336.055274504812</v>
          </cell>
        </row>
        <row r="3854">
          <cell r="D3854">
            <v>39917</v>
          </cell>
          <cell r="I3854">
            <v>68870.112326150615</v>
          </cell>
          <cell r="J3854">
            <v>19178.400185647883</v>
          </cell>
        </row>
        <row r="3855">
          <cell r="D3855">
            <v>39918</v>
          </cell>
          <cell r="I3855">
            <v>68984.534939415928</v>
          </cell>
          <cell r="J3855">
            <v>19263.173491439444</v>
          </cell>
        </row>
        <row r="3856">
          <cell r="D3856">
            <v>39919</v>
          </cell>
          <cell r="I3856">
            <v>68826.425002015632</v>
          </cell>
          <cell r="J3856">
            <v>19413.756468132542</v>
          </cell>
        </row>
        <row r="3857">
          <cell r="D3857">
            <v>39920</v>
          </cell>
          <cell r="I3857">
            <v>68363.108949357134</v>
          </cell>
          <cell r="J3857">
            <v>19341.120961329321</v>
          </cell>
        </row>
        <row r="3858">
          <cell r="D3858">
            <v>39923</v>
          </cell>
          <cell r="I3858">
            <v>68511.794796138434</v>
          </cell>
          <cell r="J3858">
            <v>18911.428690670466</v>
          </cell>
        </row>
        <row r="3859">
          <cell r="D3859">
            <v>39924</v>
          </cell>
          <cell r="I3859">
            <v>68462.715858949901</v>
          </cell>
          <cell r="J3859">
            <v>19114.155875811088</v>
          </cell>
        </row>
        <row r="3860">
          <cell r="D3860">
            <v>39925</v>
          </cell>
          <cell r="I3860">
            <v>68265.718785182442</v>
          </cell>
          <cell r="J3860">
            <v>19052.263364715509</v>
          </cell>
        </row>
        <row r="3861">
          <cell r="D3861">
            <v>39926</v>
          </cell>
          <cell r="I3861">
            <v>68392.594148772521</v>
          </cell>
          <cell r="J3861">
            <v>19276.250111245787</v>
          </cell>
        </row>
        <row r="3862">
          <cell r="D3862">
            <v>39927</v>
          </cell>
          <cell r="I3862">
            <v>68326.397604465354</v>
          </cell>
          <cell r="J3862">
            <v>19519.742073358353</v>
          </cell>
        </row>
        <row r="3863">
          <cell r="D3863">
            <v>39930</v>
          </cell>
          <cell r="I3863">
            <v>68437.692889674887</v>
          </cell>
          <cell r="J3863">
            <v>19324.636962698551</v>
          </cell>
        </row>
        <row r="3864">
          <cell r="D3864">
            <v>39931</v>
          </cell>
          <cell r="I3864">
            <v>68111.504774304543</v>
          </cell>
          <cell r="J3864">
            <v>19292.490301581049</v>
          </cell>
        </row>
        <row r="3865">
          <cell r="D3865">
            <v>39932</v>
          </cell>
          <cell r="I3865">
            <v>68088.914921146046</v>
          </cell>
          <cell r="J3865">
            <v>19529.603665925551</v>
          </cell>
        </row>
        <row r="3866">
          <cell r="D3866">
            <v>39933</v>
          </cell>
          <cell r="I3866">
            <v>68042.975371065128</v>
          </cell>
          <cell r="J3866">
            <v>19659.857867356874</v>
          </cell>
        </row>
        <row r="3867">
          <cell r="D3867">
            <v>39934</v>
          </cell>
          <cell r="I3867">
            <v>67950.338174737903</v>
          </cell>
          <cell r="J3867">
            <v>19695.963604288834</v>
          </cell>
        </row>
        <row r="3868">
          <cell r="D3868">
            <v>39937</v>
          </cell>
          <cell r="I3868">
            <v>68436.77643099711</v>
          </cell>
          <cell r="J3868">
            <v>20246.560409479993</v>
          </cell>
        </row>
        <row r="3869">
          <cell r="D3869">
            <v>39938</v>
          </cell>
          <cell r="I3869">
            <v>68361.25428018035</v>
          </cell>
          <cell r="J3869">
            <v>20173.039596522005</v>
          </cell>
        </row>
        <row r="3870">
          <cell r="D3870">
            <v>39939</v>
          </cell>
          <cell r="I3870">
            <v>68632.843522196956</v>
          </cell>
          <cell r="J3870">
            <v>20448.982276396146</v>
          </cell>
        </row>
        <row r="3871">
          <cell r="D3871">
            <v>39940</v>
          </cell>
          <cell r="I3871">
            <v>68031.230495482538</v>
          </cell>
          <cell r="J3871">
            <v>20221.83144681991</v>
          </cell>
        </row>
        <row r="3872">
          <cell r="D3872">
            <v>39941</v>
          </cell>
          <cell r="I3872">
            <v>68492.695723831857</v>
          </cell>
          <cell r="J3872">
            <v>20631.357007988016</v>
          </cell>
        </row>
        <row r="3873">
          <cell r="D3873">
            <v>39944</v>
          </cell>
          <cell r="I3873">
            <v>68686.433614165682</v>
          </cell>
          <cell r="J3873">
            <v>20343.949826695527</v>
          </cell>
        </row>
        <row r="3874">
          <cell r="D3874">
            <v>39945</v>
          </cell>
          <cell r="I3874">
            <v>68680.949665572858</v>
          </cell>
          <cell r="J3874">
            <v>20450.332498579763</v>
          </cell>
        </row>
        <row r="3875">
          <cell r="D3875">
            <v>39946</v>
          </cell>
          <cell r="I3875">
            <v>68403.120183275008</v>
          </cell>
          <cell r="J3875">
            <v>20067.575047652459</v>
          </cell>
        </row>
        <row r="3876">
          <cell r="D3876">
            <v>39947</v>
          </cell>
          <cell r="I3876">
            <v>68537.704946064492</v>
          </cell>
          <cell r="J3876">
            <v>20189.413151674387</v>
          </cell>
        </row>
        <row r="3877">
          <cell r="D3877">
            <v>39948</v>
          </cell>
          <cell r="I3877">
            <v>68319.03331218689</v>
          </cell>
          <cell r="J3877">
            <v>20120.114540776111</v>
          </cell>
        </row>
        <row r="3878">
          <cell r="D3878">
            <v>39951</v>
          </cell>
          <cell r="I3878">
            <v>68665.241175384712</v>
          </cell>
          <cell r="J3878">
            <v>20513.775831026072</v>
          </cell>
        </row>
        <row r="3879">
          <cell r="D3879">
            <v>39952</v>
          </cell>
          <cell r="I3879">
            <v>68731.336656839296</v>
          </cell>
          <cell r="J3879">
            <v>20571.526644660666</v>
          </cell>
        </row>
        <row r="3880">
          <cell r="D3880">
            <v>39953</v>
          </cell>
          <cell r="I3880">
            <v>68917.238980233116</v>
          </cell>
          <cell r="J3880">
            <v>20632.567265712089</v>
          </cell>
        </row>
        <row r="3881">
          <cell r="D3881">
            <v>39954</v>
          </cell>
          <cell r="I3881">
            <v>68172.676437798757</v>
          </cell>
          <cell r="J3881">
            <v>20444.618635404797</v>
          </cell>
        </row>
        <row r="3882">
          <cell r="D3882">
            <v>39955</v>
          </cell>
          <cell r="I3882">
            <v>68092.528585304099</v>
          </cell>
          <cell r="J3882">
            <v>20459.139520328063</v>
          </cell>
        </row>
        <row r="3883">
          <cell r="D3883">
            <v>39959</v>
          </cell>
          <cell r="I3883">
            <v>68392.009114538712</v>
          </cell>
          <cell r="J3883">
            <v>20707.72547597517</v>
          </cell>
        </row>
        <row r="3884">
          <cell r="D3884">
            <v>39960</v>
          </cell>
          <cell r="I3884">
            <v>67683.324664800297</v>
          </cell>
          <cell r="J3884">
            <v>20454.636955680999</v>
          </cell>
        </row>
        <row r="3885">
          <cell r="D3885">
            <v>39961</v>
          </cell>
          <cell r="I3885">
            <v>68363.950777466438</v>
          </cell>
          <cell r="J3885">
            <v>20619.505934683115</v>
          </cell>
        </row>
        <row r="3886">
          <cell r="D3886">
            <v>39962</v>
          </cell>
          <cell r="I3886">
            <v>69256.101270366809</v>
          </cell>
          <cell r="J3886">
            <v>20950.746781868096</v>
          </cell>
        </row>
        <row r="3887">
          <cell r="D3887">
            <v>39965</v>
          </cell>
          <cell r="I3887">
            <v>69748.396723563666</v>
          </cell>
          <cell r="J3887">
            <v>21135.221469215554</v>
          </cell>
        </row>
        <row r="3888">
          <cell r="D3888">
            <v>39966</v>
          </cell>
          <cell r="I3888">
            <v>69582.654480834419</v>
          </cell>
          <cell r="J3888">
            <v>21203.822993868573</v>
          </cell>
        </row>
        <row r="3889">
          <cell r="D3889">
            <v>39967</v>
          </cell>
          <cell r="I3889">
            <v>68702.944259115611</v>
          </cell>
          <cell r="J3889">
            <v>20980.881640159852</v>
          </cell>
        </row>
        <row r="3890">
          <cell r="D3890">
            <v>39968</v>
          </cell>
          <cell r="I3890">
            <v>68870.11709597813</v>
          </cell>
          <cell r="J3890">
            <v>21021.493860522973</v>
          </cell>
        </row>
        <row r="3891">
          <cell r="D3891">
            <v>39969</v>
          </cell>
          <cell r="I3891">
            <v>68534.883277036774</v>
          </cell>
          <cell r="J3891">
            <v>20907.463961398858</v>
          </cell>
        </row>
        <row r="3892">
          <cell r="D3892">
            <v>39972</v>
          </cell>
          <cell r="I3892">
            <v>68039.471667116188</v>
          </cell>
          <cell r="J3892">
            <v>20867.256266788238</v>
          </cell>
        </row>
        <row r="3893">
          <cell r="D3893">
            <v>39973</v>
          </cell>
          <cell r="I3893">
            <v>68299.967468124043</v>
          </cell>
          <cell r="J3893">
            <v>21031.859564844814</v>
          </cell>
        </row>
        <row r="3894">
          <cell r="D3894">
            <v>39974</v>
          </cell>
          <cell r="I3894">
            <v>68493.569869707193</v>
          </cell>
          <cell r="J3894">
            <v>20990.767652192513</v>
          </cell>
        </row>
        <row r="3895">
          <cell r="D3895">
            <v>39975</v>
          </cell>
          <cell r="I3895">
            <v>69142.828792224347</v>
          </cell>
          <cell r="J3895">
            <v>21181.946622170944</v>
          </cell>
        </row>
        <row r="3896">
          <cell r="D3896">
            <v>39976</v>
          </cell>
          <cell r="I3896">
            <v>69022.251506992223</v>
          </cell>
          <cell r="J3896">
            <v>21205.810582235677</v>
          </cell>
        </row>
        <row r="3897">
          <cell r="D3897">
            <v>39979</v>
          </cell>
          <cell r="I3897">
            <v>67726.041554048876</v>
          </cell>
          <cell r="J3897">
            <v>20833.808466849216</v>
          </cell>
        </row>
        <row r="3898">
          <cell r="D3898">
            <v>39980</v>
          </cell>
          <cell r="I3898">
            <v>67308.51148679397</v>
          </cell>
          <cell r="J3898">
            <v>20684.941042366456</v>
          </cell>
        </row>
        <row r="3899">
          <cell r="D3899">
            <v>39981</v>
          </cell>
          <cell r="I3899">
            <v>67136.695808945049</v>
          </cell>
          <cell r="J3899">
            <v>20651.083031678299</v>
          </cell>
        </row>
        <row r="3900">
          <cell r="D3900">
            <v>39982</v>
          </cell>
          <cell r="I3900">
            <v>66963.337011076481</v>
          </cell>
          <cell r="J3900">
            <v>20629.72792134375</v>
          </cell>
        </row>
        <row r="3901">
          <cell r="D3901">
            <v>39983</v>
          </cell>
          <cell r="I3901">
            <v>67323.308542941872</v>
          </cell>
          <cell r="J3901">
            <v>20728.026346655664</v>
          </cell>
        </row>
        <row r="3902">
          <cell r="D3902">
            <v>39986</v>
          </cell>
          <cell r="I3902">
            <v>65993.175844852609</v>
          </cell>
          <cell r="J3902">
            <v>20368.208172560364</v>
          </cell>
        </row>
        <row r="3903">
          <cell r="D3903">
            <v>39987</v>
          </cell>
          <cell r="I3903">
            <v>66308.067745846667</v>
          </cell>
          <cell r="J3903">
            <v>20440.754091386036</v>
          </cell>
        </row>
        <row r="3904">
          <cell r="D3904">
            <v>39988</v>
          </cell>
          <cell r="I3904">
            <v>66972.74597281318</v>
          </cell>
          <cell r="J3904">
            <v>20477.488300359717</v>
          </cell>
        </row>
        <row r="3905">
          <cell r="D3905">
            <v>39989</v>
          </cell>
          <cell r="I3905">
            <v>67931.207211816436</v>
          </cell>
          <cell r="J3905">
            <v>20839.531137432292</v>
          </cell>
        </row>
        <row r="3906">
          <cell r="D3906">
            <v>39990</v>
          </cell>
          <cell r="I3906">
            <v>68098.312996114299</v>
          </cell>
          <cell r="J3906">
            <v>20824.350209418011</v>
          </cell>
        </row>
        <row r="3907">
          <cell r="D3907">
            <v>39993</v>
          </cell>
          <cell r="I3907">
            <v>68455.061428256988</v>
          </cell>
          <cell r="J3907">
            <v>20907.504450244545</v>
          </cell>
        </row>
        <row r="3908">
          <cell r="D3908">
            <v>39994</v>
          </cell>
          <cell r="I3908">
            <v>68009.668543902488</v>
          </cell>
          <cell r="J3908">
            <v>20808.122303721808</v>
          </cell>
        </row>
        <row r="3909">
          <cell r="D3909">
            <v>39995</v>
          </cell>
          <cell r="I3909">
            <v>68652.411385668587</v>
          </cell>
          <cell r="J3909">
            <v>20975.148735005849</v>
          </cell>
        </row>
        <row r="3910">
          <cell r="D3910">
            <v>39996</v>
          </cell>
          <cell r="I3910">
            <v>67484.254376246347</v>
          </cell>
          <cell r="J3910">
            <v>20613.350155666798</v>
          </cell>
        </row>
        <row r="3911">
          <cell r="D3911">
            <v>40000</v>
          </cell>
          <cell r="I3911">
            <v>67500.576497486356</v>
          </cell>
          <cell r="J3911">
            <v>20595.938714096177</v>
          </cell>
        </row>
        <row r="3912">
          <cell r="D3912">
            <v>40001</v>
          </cell>
          <cell r="I3912">
            <v>66607.646973947252</v>
          </cell>
          <cell r="J3912">
            <v>20374.51070491569</v>
          </cell>
        </row>
        <row r="3913">
          <cell r="D3913">
            <v>40002</v>
          </cell>
          <cell r="I3913">
            <v>66434.383237952192</v>
          </cell>
          <cell r="J3913">
            <v>20385.99171726741</v>
          </cell>
        </row>
        <row r="3914">
          <cell r="D3914">
            <v>40003</v>
          </cell>
          <cell r="I3914">
            <v>66870.364504402503</v>
          </cell>
          <cell r="J3914">
            <v>20470.157572100525</v>
          </cell>
        </row>
        <row r="3915">
          <cell r="D3915">
            <v>40004</v>
          </cell>
          <cell r="I3915">
            <v>66512.164059085058</v>
          </cell>
          <cell r="J3915">
            <v>20395.114126228676</v>
          </cell>
        </row>
        <row r="3916">
          <cell r="D3916">
            <v>40007</v>
          </cell>
          <cell r="I3916">
            <v>66990.071985672083</v>
          </cell>
          <cell r="J3916">
            <v>20598.11874078224</v>
          </cell>
        </row>
        <row r="3917">
          <cell r="D3917">
            <v>40008</v>
          </cell>
          <cell r="I3917">
            <v>67227.076090517134</v>
          </cell>
          <cell r="J3917">
            <v>20672.385888930014</v>
          </cell>
        </row>
        <row r="3918">
          <cell r="D3918">
            <v>40009</v>
          </cell>
          <cell r="I3918">
            <v>68819.110018418287</v>
          </cell>
          <cell r="J3918">
            <v>21060.542296796841</v>
          </cell>
        </row>
        <row r="3919">
          <cell r="D3919">
            <v>40010</v>
          </cell>
          <cell r="I3919">
            <v>69065.358072951087</v>
          </cell>
          <cell r="J3919">
            <v>21191.264315891916</v>
          </cell>
        </row>
        <row r="3920">
          <cell r="D3920">
            <v>40011</v>
          </cell>
          <cell r="I3920">
            <v>69202.819836089009</v>
          </cell>
          <cell r="J3920">
            <v>21191.264315891916</v>
          </cell>
        </row>
        <row r="3921">
          <cell r="D3921">
            <v>40014</v>
          </cell>
          <cell r="I3921">
            <v>70300.515931675996</v>
          </cell>
          <cell r="J3921">
            <v>21448.770401854286</v>
          </cell>
        </row>
        <row r="3922">
          <cell r="D3922">
            <v>40015</v>
          </cell>
          <cell r="I3922">
            <v>70535.811096162186</v>
          </cell>
          <cell r="J3922">
            <v>21565.312115422505</v>
          </cell>
        </row>
        <row r="3923">
          <cell r="D3923">
            <v>40016</v>
          </cell>
          <cell r="I3923">
            <v>70466.567413950179</v>
          </cell>
          <cell r="J3923">
            <v>21489.648594903421</v>
          </cell>
        </row>
        <row r="3924">
          <cell r="D3924">
            <v>40017</v>
          </cell>
          <cell r="I3924">
            <v>71318.632657009526</v>
          </cell>
          <cell r="J3924">
            <v>21785.228987840448</v>
          </cell>
        </row>
        <row r="3925">
          <cell r="D3925">
            <v>40018</v>
          </cell>
          <cell r="I3925">
            <v>71372.099337632666</v>
          </cell>
          <cell r="J3925">
            <v>21841.676541621484</v>
          </cell>
        </row>
        <row r="3926">
          <cell r="D3926">
            <v>40021</v>
          </cell>
          <cell r="I3926">
            <v>71546.737284337883</v>
          </cell>
          <cell r="J3926">
            <v>21850.444099558161</v>
          </cell>
        </row>
        <row r="3927">
          <cell r="D3927">
            <v>40022</v>
          </cell>
          <cell r="I3927">
            <v>71356.29702535145</v>
          </cell>
          <cell r="J3927">
            <v>21789.406821694774</v>
          </cell>
        </row>
        <row r="3928">
          <cell r="D3928">
            <v>40023</v>
          </cell>
          <cell r="I3928">
            <v>70800.816406877289</v>
          </cell>
          <cell r="J3928">
            <v>21706.051350910937</v>
          </cell>
        </row>
        <row r="3929">
          <cell r="D3929">
            <v>40024</v>
          </cell>
          <cell r="I3929">
            <v>71742.817920560003</v>
          </cell>
          <cell r="J3929">
            <v>21975.347591615049</v>
          </cell>
        </row>
        <row r="3930">
          <cell r="D3930">
            <v>40025</v>
          </cell>
          <cell r="I3930">
            <v>72305.746626199267</v>
          </cell>
          <cell r="J3930">
            <v>22090.152873817457</v>
          </cell>
        </row>
        <row r="3931">
          <cell r="D3931">
            <v>40028</v>
          </cell>
          <cell r="I3931">
            <v>73564.49643616892</v>
          </cell>
          <cell r="J3931">
            <v>22387.656009889477</v>
          </cell>
        </row>
        <row r="3932">
          <cell r="D3932">
            <v>40029</v>
          </cell>
          <cell r="I3932">
            <v>73285.486039032709</v>
          </cell>
          <cell r="J3932">
            <v>22329.298510129553</v>
          </cell>
        </row>
        <row r="3933">
          <cell r="D3933">
            <v>40030</v>
          </cell>
          <cell r="I3933">
            <v>72919.518332640539</v>
          </cell>
          <cell r="J3933">
            <v>22283.206938616473</v>
          </cell>
        </row>
        <row r="3934">
          <cell r="D3934">
            <v>40031</v>
          </cell>
          <cell r="I3934">
            <v>72637.443178889895</v>
          </cell>
          <cell r="J3934">
            <v>22197.138447085861</v>
          </cell>
        </row>
        <row r="3935">
          <cell r="D3935">
            <v>40032</v>
          </cell>
          <cell r="I3935">
            <v>72791.792949695795</v>
          </cell>
          <cell r="J3935">
            <v>22245.303670403373</v>
          </cell>
        </row>
        <row r="3936">
          <cell r="D3936">
            <v>40035</v>
          </cell>
          <cell r="I3936">
            <v>72551.672280625673</v>
          </cell>
          <cell r="J3936">
            <v>22213.883009376721</v>
          </cell>
        </row>
        <row r="3937">
          <cell r="D3937">
            <v>40036</v>
          </cell>
          <cell r="I3937">
            <v>71912.463275235059</v>
          </cell>
          <cell r="J3937">
            <v>22126.436130880247</v>
          </cell>
        </row>
        <row r="3938">
          <cell r="D3938">
            <v>40037</v>
          </cell>
          <cell r="I3938">
            <v>72473.67714676194</v>
          </cell>
          <cell r="J3938">
            <v>22272.990920808068</v>
          </cell>
        </row>
        <row r="3939">
          <cell r="D3939">
            <v>40038</v>
          </cell>
          <cell r="I3939">
            <v>73314.361715664432</v>
          </cell>
          <cell r="J3939">
            <v>22452.686993949079</v>
          </cell>
        </row>
        <row r="3940">
          <cell r="D3940">
            <v>40039</v>
          </cell>
          <cell r="I3940">
            <v>72819.60034473936</v>
          </cell>
          <cell r="J3940">
            <v>22346.616350320011</v>
          </cell>
        </row>
        <row r="3941">
          <cell r="D3941">
            <v>40042</v>
          </cell>
          <cell r="I3941">
            <v>70983.320544989358</v>
          </cell>
          <cell r="J3941">
            <v>21957.570551931898</v>
          </cell>
        </row>
        <row r="3942">
          <cell r="D3942">
            <v>40043</v>
          </cell>
          <cell r="I3942">
            <v>71847.258644923844</v>
          </cell>
          <cell r="J3942">
            <v>22081.22615174466</v>
          </cell>
        </row>
        <row r="3943">
          <cell r="D3943">
            <v>40044</v>
          </cell>
          <cell r="I3943">
            <v>72149.090741818189</v>
          </cell>
          <cell r="J3943">
            <v>22247.265719652427</v>
          </cell>
        </row>
        <row r="3944">
          <cell r="D3944">
            <v>40045</v>
          </cell>
          <cell r="I3944">
            <v>72840.594921594879</v>
          </cell>
          <cell r="J3944">
            <v>22391.863041444991</v>
          </cell>
        </row>
        <row r="3945">
          <cell r="D3945">
            <v>40046</v>
          </cell>
          <cell r="I3945">
            <v>73813.055539742651</v>
          </cell>
          <cell r="J3945">
            <v>22609.602733617641</v>
          </cell>
        </row>
        <row r="3946">
          <cell r="D3946">
            <v>40049</v>
          </cell>
          <cell r="I3946">
            <v>73987.487174066293</v>
          </cell>
          <cell r="J3946">
            <v>22646.480534094495</v>
          </cell>
        </row>
        <row r="3947">
          <cell r="D3947">
            <v>40050</v>
          </cell>
          <cell r="I3947">
            <v>74137.068256301718</v>
          </cell>
          <cell r="J3947">
            <v>22720.388289528273</v>
          </cell>
        </row>
        <row r="3948">
          <cell r="D3948">
            <v>40051</v>
          </cell>
          <cell r="I3948">
            <v>73886.132973489104</v>
          </cell>
          <cell r="J3948">
            <v>22688.465653548774</v>
          </cell>
        </row>
        <row r="3949">
          <cell r="D3949">
            <v>40052</v>
          </cell>
          <cell r="I3949">
            <v>74010.870325064825</v>
          </cell>
          <cell r="J3949">
            <v>22726.635556777594</v>
          </cell>
        </row>
        <row r="3950">
          <cell r="D3950">
            <v>40053</v>
          </cell>
          <cell r="I3950">
            <v>74079.718292634934</v>
          </cell>
          <cell r="J3950">
            <v>22720.496777557055</v>
          </cell>
        </row>
        <row r="3951">
          <cell r="D3951">
            <v>40056</v>
          </cell>
          <cell r="I3951">
            <v>73460.942194086034</v>
          </cell>
          <cell r="J3951">
            <v>22602.166395309945</v>
          </cell>
        </row>
        <row r="3952">
          <cell r="D3952">
            <v>40057</v>
          </cell>
          <cell r="I3952">
            <v>72303.618470569185</v>
          </cell>
          <cell r="J3952">
            <v>22300.483777444213</v>
          </cell>
        </row>
        <row r="3953">
          <cell r="D3953">
            <v>40058</v>
          </cell>
          <cell r="I3953">
            <v>72585.152802930636</v>
          </cell>
          <cell r="J3953">
            <v>22358.433471342621</v>
          </cell>
        </row>
        <row r="3954">
          <cell r="D3954">
            <v>40059</v>
          </cell>
          <cell r="I3954">
            <v>73198.8012160285</v>
          </cell>
          <cell r="J3954">
            <v>22451.341455382651</v>
          </cell>
        </row>
        <row r="3955">
          <cell r="D3955">
            <v>40060</v>
          </cell>
          <cell r="I3955">
            <v>74138.321656975633</v>
          </cell>
          <cell r="J3955">
            <v>22623.581485907216</v>
          </cell>
        </row>
        <row r="3956">
          <cell r="D3956">
            <v>40064</v>
          </cell>
          <cell r="I3956">
            <v>75363.330830026709</v>
          </cell>
          <cell r="J3956">
            <v>22826.72559971255</v>
          </cell>
        </row>
        <row r="3957">
          <cell r="D3957">
            <v>40065</v>
          </cell>
          <cell r="I3957">
            <v>75775.07756512046</v>
          </cell>
          <cell r="J3957">
            <v>22979.455912389807</v>
          </cell>
        </row>
        <row r="3958">
          <cell r="D3958">
            <v>40066</v>
          </cell>
          <cell r="I3958">
            <v>76520.435868234228</v>
          </cell>
          <cell r="J3958">
            <v>23181.808352960048</v>
          </cell>
        </row>
        <row r="3959">
          <cell r="D3959">
            <v>40067</v>
          </cell>
          <cell r="I3959">
            <v>76469.689501893343</v>
          </cell>
          <cell r="J3959">
            <v>23163.696142906407</v>
          </cell>
        </row>
        <row r="3960">
          <cell r="D3960">
            <v>40070</v>
          </cell>
          <cell r="I3960">
            <v>76422.049963991929</v>
          </cell>
          <cell r="J3960">
            <v>23181.378359053404</v>
          </cell>
        </row>
        <row r="3961">
          <cell r="D3961">
            <v>40071</v>
          </cell>
          <cell r="I3961">
            <v>76743.707215192233</v>
          </cell>
          <cell r="J3961">
            <v>23222.182434254537</v>
          </cell>
        </row>
        <row r="3962">
          <cell r="D3962">
            <v>40072</v>
          </cell>
          <cell r="I3962">
            <v>78109.569279844829</v>
          </cell>
          <cell r="J3962">
            <v>23483.414574248207</v>
          </cell>
        </row>
        <row r="3963">
          <cell r="D3963">
            <v>40073</v>
          </cell>
          <cell r="I3963">
            <v>77821.38785065776</v>
          </cell>
          <cell r="J3963">
            <v>23486.747724836365</v>
          </cell>
        </row>
        <row r="3964">
          <cell r="D3964">
            <v>40074</v>
          </cell>
          <cell r="I3964">
            <v>77852.834028020341</v>
          </cell>
          <cell r="J3964">
            <v>23480.475360022137</v>
          </cell>
        </row>
        <row r="3965">
          <cell r="D3965">
            <v>40077</v>
          </cell>
          <cell r="I3965">
            <v>77310.24496941398</v>
          </cell>
          <cell r="J3965">
            <v>23353.730260219181</v>
          </cell>
        </row>
        <row r="3966">
          <cell r="D3966">
            <v>40078</v>
          </cell>
          <cell r="I3966">
            <v>78227.548137769511</v>
          </cell>
          <cell r="J3966">
            <v>23511.899182884645</v>
          </cell>
        </row>
        <row r="3967">
          <cell r="D3967">
            <v>40079</v>
          </cell>
          <cell r="I3967">
            <v>77582.595314199658</v>
          </cell>
          <cell r="J3967">
            <v>23371.750666644715</v>
          </cell>
        </row>
        <row r="3968">
          <cell r="D3968">
            <v>40080</v>
          </cell>
          <cell r="I3968">
            <v>76627.431193560027</v>
          </cell>
          <cell r="J3968">
            <v>23232.53812478203</v>
          </cell>
        </row>
        <row r="3969">
          <cell r="D3969">
            <v>40081</v>
          </cell>
          <cell r="I3969">
            <v>76587.556313663226</v>
          </cell>
          <cell r="J3969">
            <v>23187.760733677766</v>
          </cell>
        </row>
        <row r="3970">
          <cell r="D3970">
            <v>40084</v>
          </cell>
          <cell r="I3970">
            <v>77376.009836015844</v>
          </cell>
          <cell r="J3970">
            <v>23366.616767745421</v>
          </cell>
        </row>
        <row r="3971">
          <cell r="D3971">
            <v>40085</v>
          </cell>
          <cell r="I3971">
            <v>77180.999791143069</v>
          </cell>
          <cell r="J3971">
            <v>23372.473023922186</v>
          </cell>
        </row>
        <row r="3972">
          <cell r="D3972">
            <v>40086</v>
          </cell>
          <cell r="I3972">
            <v>77420.301365908919</v>
          </cell>
          <cell r="J3972">
            <v>23372.248218181321</v>
          </cell>
        </row>
        <row r="3973">
          <cell r="D3973">
            <v>40087</v>
          </cell>
          <cell r="I3973">
            <v>75709.964610722731</v>
          </cell>
          <cell r="J3973">
            <v>23029.103011689662</v>
          </cell>
        </row>
        <row r="3974">
          <cell r="D3974">
            <v>40088</v>
          </cell>
          <cell r="I3974">
            <v>75369.242194328792</v>
          </cell>
          <cell r="J3974">
            <v>22900.123834365764</v>
          </cell>
        </row>
        <row r="3975">
          <cell r="D3975">
            <v>40091</v>
          </cell>
          <cell r="I3975">
            <v>76419.703425159532</v>
          </cell>
          <cell r="J3975">
            <v>23126.121816010607</v>
          </cell>
        </row>
        <row r="3976">
          <cell r="D3976">
            <v>40092</v>
          </cell>
          <cell r="I3976">
            <v>77587.957164311083</v>
          </cell>
          <cell r="J3976">
            <v>23348.754208681476</v>
          </cell>
        </row>
        <row r="3977">
          <cell r="D3977">
            <v>40093</v>
          </cell>
          <cell r="I3977">
            <v>77681.42798667874</v>
          </cell>
          <cell r="J3977">
            <v>23431.04559159933</v>
          </cell>
        </row>
        <row r="3978">
          <cell r="D3978">
            <v>40094</v>
          </cell>
          <cell r="I3978">
            <v>78647.961237584779</v>
          </cell>
          <cell r="J3978">
            <v>23607.37451456063</v>
          </cell>
        </row>
        <row r="3979">
          <cell r="D3979">
            <v>40095</v>
          </cell>
          <cell r="I3979">
            <v>78753.794401191728</v>
          </cell>
          <cell r="J3979">
            <v>23558.786299107647</v>
          </cell>
        </row>
        <row r="3980">
          <cell r="D3980">
            <v>40098</v>
          </cell>
          <cell r="I3980">
            <v>79127.880514277582</v>
          </cell>
          <cell r="J3980">
            <v>23577.084324183179</v>
          </cell>
        </row>
        <row r="3981">
          <cell r="D3981">
            <v>40099</v>
          </cell>
          <cell r="I3981">
            <v>79008.854876648242</v>
          </cell>
          <cell r="J3981">
            <v>23610.826931805033</v>
          </cell>
        </row>
        <row r="3982">
          <cell r="D3982">
            <v>40100</v>
          </cell>
          <cell r="I3982">
            <v>80848.157953659611</v>
          </cell>
          <cell r="J3982">
            <v>23879.055157974195</v>
          </cell>
        </row>
        <row r="3983">
          <cell r="D3983">
            <v>40101</v>
          </cell>
          <cell r="I3983">
            <v>80817.458151820523</v>
          </cell>
          <cell r="J3983">
            <v>23918.662955338961</v>
          </cell>
        </row>
        <row r="3984">
          <cell r="D3984">
            <v>40102</v>
          </cell>
          <cell r="I3984">
            <v>79906.118923555463</v>
          </cell>
          <cell r="J3984">
            <v>23785.8035036658</v>
          </cell>
        </row>
        <row r="3985">
          <cell r="D3985">
            <v>40105</v>
          </cell>
          <cell r="I3985">
            <v>81080.091813340376</v>
          </cell>
          <cell r="J3985">
            <v>23961.166024507795</v>
          </cell>
        </row>
        <row r="3986">
          <cell r="D3986">
            <v>40106</v>
          </cell>
          <cell r="I3986">
            <v>80464.91692864355</v>
          </cell>
          <cell r="J3986">
            <v>23892.750527768363</v>
          </cell>
        </row>
        <row r="3987">
          <cell r="D3987">
            <v>40107</v>
          </cell>
          <cell r="I3987">
            <v>80276.107260180375</v>
          </cell>
          <cell r="J3987">
            <v>23821.847044684462</v>
          </cell>
        </row>
        <row r="3988">
          <cell r="D3988">
            <v>40108</v>
          </cell>
          <cell r="I3988">
            <v>80651.587216846383</v>
          </cell>
          <cell r="J3988">
            <v>23953.505471825039</v>
          </cell>
        </row>
        <row r="3989">
          <cell r="D3989">
            <v>40109</v>
          </cell>
          <cell r="I3989">
            <v>79768.313435340606</v>
          </cell>
          <cell r="J3989">
            <v>23694.488028323558</v>
          </cell>
        </row>
        <row r="3990">
          <cell r="D3990">
            <v>40112</v>
          </cell>
          <cell r="I3990">
            <v>78923.853462523082</v>
          </cell>
          <cell r="J3990">
            <v>23512.339955418749</v>
          </cell>
        </row>
        <row r="3991">
          <cell r="D3991">
            <v>40113</v>
          </cell>
          <cell r="I3991">
            <v>78197.255749208271</v>
          </cell>
          <cell r="J3991">
            <v>23481.029343626615</v>
          </cell>
        </row>
        <row r="3992">
          <cell r="D3992">
            <v>40114</v>
          </cell>
          <cell r="I3992">
            <v>76015.262889114136</v>
          </cell>
          <cell r="J3992">
            <v>23086.298564369616</v>
          </cell>
        </row>
        <row r="3993">
          <cell r="D3993">
            <v>40115</v>
          </cell>
          <cell r="I3993">
            <v>78043.060100343806</v>
          </cell>
          <cell r="J3993">
            <v>23481.092864199316</v>
          </cell>
        </row>
        <row r="3994">
          <cell r="D3994">
            <v>40116</v>
          </cell>
          <cell r="I3994">
            <v>75824.02592374901</v>
          </cell>
          <cell r="J3994">
            <v>23029.958867827165</v>
          </cell>
        </row>
        <row r="3995">
          <cell r="D3995">
            <v>40119</v>
          </cell>
          <cell r="I3995">
            <v>76483.186847632067</v>
          </cell>
          <cell r="J3995">
            <v>23168.662961252616</v>
          </cell>
        </row>
        <row r="3996">
          <cell r="D3996">
            <v>40120</v>
          </cell>
          <cell r="I3996">
            <v>76094.651166589261</v>
          </cell>
          <cell r="J3996">
            <v>23138.888307817229</v>
          </cell>
        </row>
        <row r="3997">
          <cell r="D3997">
            <v>40121</v>
          </cell>
          <cell r="I3997">
            <v>77238.821406426883</v>
          </cell>
          <cell r="J3997">
            <v>23307.555566328054</v>
          </cell>
        </row>
        <row r="3998">
          <cell r="D3998">
            <v>40122</v>
          </cell>
          <cell r="I3998">
            <v>78212.449067586655</v>
          </cell>
          <cell r="J3998">
            <v>23548.919084622816</v>
          </cell>
        </row>
        <row r="3999">
          <cell r="D3999">
            <v>40123</v>
          </cell>
          <cell r="I3999">
            <v>78236.092425467636</v>
          </cell>
          <cell r="J3999">
            <v>23584.484376284869</v>
          </cell>
        </row>
        <row r="4000">
          <cell r="D4000">
            <v>40126</v>
          </cell>
          <cell r="I4000">
            <v>80329.955680060317</v>
          </cell>
          <cell r="J4000">
            <v>23981.07216245358</v>
          </cell>
        </row>
        <row r="4001">
          <cell r="D4001">
            <v>40127</v>
          </cell>
          <cell r="I4001">
            <v>80023.477447562822</v>
          </cell>
          <cell r="J4001">
            <v>23943.103126477701</v>
          </cell>
        </row>
        <row r="4002">
          <cell r="D4002">
            <v>40128</v>
          </cell>
          <cell r="I4002">
            <v>80349.20052437167</v>
          </cell>
          <cell r="J4002">
            <v>24004.530106523984</v>
          </cell>
        </row>
        <row r="4003">
          <cell r="D4003">
            <v>40129</v>
          </cell>
          <cell r="I4003">
            <v>79322.267870009309</v>
          </cell>
          <cell r="J4003">
            <v>23830.417472800109</v>
          </cell>
        </row>
        <row r="4004">
          <cell r="D4004">
            <v>40130</v>
          </cell>
          <cell r="I4004">
            <v>80153.081721953713</v>
          </cell>
          <cell r="J4004">
            <v>23983.815760755089</v>
          </cell>
        </row>
        <row r="4005">
          <cell r="D4005">
            <v>40133</v>
          </cell>
          <cell r="I4005">
            <v>81529.192327386365</v>
          </cell>
          <cell r="J4005">
            <v>24244.816440171322</v>
          </cell>
        </row>
        <row r="4006">
          <cell r="D4006">
            <v>40134</v>
          </cell>
          <cell r="I4006">
            <v>81179.346007581771</v>
          </cell>
          <cell r="J4006">
            <v>24212.521117574455</v>
          </cell>
        </row>
        <row r="4007">
          <cell r="D4007">
            <v>40135</v>
          </cell>
          <cell r="I4007">
            <v>80903.885138465426</v>
          </cell>
          <cell r="J4007">
            <v>24202.438835172412</v>
          </cell>
        </row>
        <row r="4008">
          <cell r="D4008">
            <v>40136</v>
          </cell>
          <cell r="I4008">
            <v>79700.507806368027</v>
          </cell>
          <cell r="J4008">
            <v>23911.387957393556</v>
          </cell>
        </row>
        <row r="4009">
          <cell r="D4009">
            <v>40137</v>
          </cell>
          <cell r="I4009">
            <v>79411.175212176197</v>
          </cell>
          <cell r="J4009">
            <v>23867.227076971925</v>
          </cell>
        </row>
        <row r="4010">
          <cell r="D4010">
            <v>40140</v>
          </cell>
          <cell r="I4010">
            <v>80638.365814148507</v>
          </cell>
          <cell r="J4010">
            <v>24087.670840555453</v>
          </cell>
        </row>
        <row r="4011">
          <cell r="D4011">
            <v>40141</v>
          </cell>
          <cell r="I4011">
            <v>80283.963340825358</v>
          </cell>
          <cell r="J4011">
            <v>24054.908812062549</v>
          </cell>
        </row>
        <row r="4012">
          <cell r="D4012">
            <v>40142</v>
          </cell>
          <cell r="I4012">
            <v>81106.769508409474</v>
          </cell>
          <cell r="J4012">
            <v>24207.169264892796</v>
          </cell>
        </row>
        <row r="4013">
          <cell r="D4013">
            <v>40144</v>
          </cell>
          <cell r="I4013">
            <v>78850.358210042425</v>
          </cell>
          <cell r="J4013">
            <v>23869.042144220512</v>
          </cell>
        </row>
        <row r="4014">
          <cell r="D4014">
            <v>40147</v>
          </cell>
          <cell r="I4014">
            <v>79241.035936079425</v>
          </cell>
          <cell r="J4014">
            <v>23899.029918008393</v>
          </cell>
        </row>
        <row r="4015">
          <cell r="D4015">
            <v>40148</v>
          </cell>
          <cell r="I4015">
            <v>81024.026807690592</v>
          </cell>
          <cell r="J4015">
            <v>24184.554766162804</v>
          </cell>
        </row>
        <row r="4016">
          <cell r="D4016">
            <v>40149</v>
          </cell>
          <cell r="I4016">
            <v>81203.977703440454</v>
          </cell>
          <cell r="J4016">
            <v>24234.148855431587</v>
          </cell>
        </row>
        <row r="4017">
          <cell r="D4017">
            <v>40150</v>
          </cell>
          <cell r="I4017">
            <v>80917.769485575962</v>
          </cell>
          <cell r="J4017">
            <v>24116.415523989574</v>
          </cell>
        </row>
        <row r="4018">
          <cell r="D4018">
            <v>40151</v>
          </cell>
          <cell r="I4018">
            <v>80944.399413105435</v>
          </cell>
          <cell r="J4018">
            <v>24161.755808609832</v>
          </cell>
        </row>
        <row r="4019">
          <cell r="D4019">
            <v>40154</v>
          </cell>
          <cell r="I4019">
            <v>80540.529748676519</v>
          </cell>
          <cell r="J4019">
            <v>24106.51458588391</v>
          </cell>
        </row>
        <row r="4020">
          <cell r="D4020">
            <v>40155</v>
          </cell>
          <cell r="I4020">
            <v>79455.348384984842</v>
          </cell>
          <cell r="J4020">
            <v>23915.376845929644</v>
          </cell>
        </row>
        <row r="4021">
          <cell r="D4021">
            <v>40156</v>
          </cell>
          <cell r="I4021">
            <v>79545.511972095526</v>
          </cell>
          <cell r="J4021">
            <v>23864.304444643123</v>
          </cell>
        </row>
        <row r="4022">
          <cell r="D4022">
            <v>40157</v>
          </cell>
          <cell r="I4022">
            <v>79787.411600975218</v>
          </cell>
          <cell r="J4022">
            <v>23959.743852817468</v>
          </cell>
        </row>
        <row r="4023">
          <cell r="D4023">
            <v>40158</v>
          </cell>
          <cell r="I4023">
            <v>80004.521048447335</v>
          </cell>
          <cell r="J4023">
            <v>23971.027451492566</v>
          </cell>
        </row>
        <row r="4024">
          <cell r="D4024">
            <v>40161</v>
          </cell>
          <cell r="I4024">
            <v>80444.568443600991</v>
          </cell>
          <cell r="J4024">
            <v>24071.910918105423</v>
          </cell>
        </row>
        <row r="4025">
          <cell r="D4025">
            <v>40162</v>
          </cell>
          <cell r="I4025">
            <v>79906.103038802205</v>
          </cell>
          <cell r="J4025">
            <v>23929.690721280433</v>
          </cell>
        </row>
        <row r="4026">
          <cell r="D4026">
            <v>40163</v>
          </cell>
          <cell r="I4026">
            <v>80293.485192294014</v>
          </cell>
          <cell r="J4026">
            <v>24039.062424046446</v>
          </cell>
        </row>
        <row r="4027">
          <cell r="D4027">
            <v>40164</v>
          </cell>
          <cell r="I4027">
            <v>78697.692886089571</v>
          </cell>
          <cell r="J4027">
            <v>23823.537373171835</v>
          </cell>
        </row>
        <row r="4028">
          <cell r="D4028">
            <v>40165</v>
          </cell>
          <cell r="I4028">
            <v>78869.907866081165</v>
          </cell>
          <cell r="J4028">
            <v>23861.198536222953</v>
          </cell>
        </row>
        <row r="4029">
          <cell r="D4029">
            <v>40168</v>
          </cell>
          <cell r="I4029">
            <v>78970.902101903412</v>
          </cell>
          <cell r="J4029">
            <v>23903.190602254261</v>
          </cell>
        </row>
        <row r="4030">
          <cell r="D4030">
            <v>40169</v>
          </cell>
          <cell r="I4030">
            <v>79404.701411438233</v>
          </cell>
          <cell r="J4030">
            <v>23964.857377193439</v>
          </cell>
        </row>
        <row r="4031">
          <cell r="D4031">
            <v>40170</v>
          </cell>
          <cell r="I4031">
            <v>79870.976872711719</v>
          </cell>
          <cell r="J4031">
            <v>24050.552945560361</v>
          </cell>
        </row>
        <row r="4032">
          <cell r="D4032">
            <v>40171</v>
          </cell>
          <cell r="I4032">
            <v>80442.474425512948</v>
          </cell>
          <cell r="J4032">
            <v>24091.877399018307</v>
          </cell>
        </row>
        <row r="4033">
          <cell r="D4033">
            <v>40175</v>
          </cell>
          <cell r="I4033">
            <v>80704.371745093813</v>
          </cell>
          <cell r="J4033">
            <v>24033.427859083953</v>
          </cell>
        </row>
        <row r="4034">
          <cell r="D4034">
            <v>40176</v>
          </cell>
          <cell r="I4034">
            <v>80740.279293589701</v>
          </cell>
          <cell r="J4034">
            <v>24085.54646533441</v>
          </cell>
        </row>
        <row r="4035">
          <cell r="D4035">
            <v>40177</v>
          </cell>
          <cell r="I4035">
            <v>80684.870119099403</v>
          </cell>
          <cell r="J4035">
            <v>24025.063336657935</v>
          </cell>
        </row>
        <row r="4036">
          <cell r="D4036">
            <v>40178</v>
          </cell>
          <cell r="I4036">
            <v>80422.080385026929</v>
          </cell>
          <cell r="J4036">
            <v>23989.15086595705</v>
          </cell>
        </row>
        <row r="4037">
          <cell r="D4037">
            <v>40182</v>
          </cell>
          <cell r="I4037">
            <v>82353.791852122362</v>
          </cell>
          <cell r="J4037">
            <v>24296.416024363883</v>
          </cell>
        </row>
        <row r="4038">
          <cell r="D4038">
            <v>40183</v>
          </cell>
          <cell r="I4038">
            <v>82587.722027226482</v>
          </cell>
          <cell r="J4038">
            <v>24462.224470743953</v>
          </cell>
        </row>
        <row r="4039">
          <cell r="D4039">
            <v>40184</v>
          </cell>
          <cell r="I4039">
            <v>82847.943218713554</v>
          </cell>
          <cell r="J4039">
            <v>24453.194827365838</v>
          </cell>
        </row>
        <row r="4040">
          <cell r="D4040">
            <v>40185</v>
          </cell>
          <cell r="I4040">
            <v>82628.44256081646</v>
          </cell>
          <cell r="J4040">
            <v>24371.064603458108</v>
          </cell>
        </row>
        <row r="4041">
          <cell r="D4041">
            <v>40186</v>
          </cell>
          <cell r="I4041">
            <v>83128.487791045889</v>
          </cell>
          <cell r="J4041">
            <v>24467.890835417184</v>
          </cell>
        </row>
        <row r="4042">
          <cell r="D4042">
            <v>40189</v>
          </cell>
          <cell r="I4042">
            <v>83349.980002593744</v>
          </cell>
          <cell r="J4042">
            <v>24554.682425403746</v>
          </cell>
        </row>
        <row r="4043">
          <cell r="D4043">
            <v>40190</v>
          </cell>
          <cell r="I4043">
            <v>82575.013858093342</v>
          </cell>
          <cell r="J4043">
            <v>24432.476200108496</v>
          </cell>
        </row>
        <row r="4044">
          <cell r="D4044">
            <v>40191</v>
          </cell>
          <cell r="I4044">
            <v>83030.139522134064</v>
          </cell>
          <cell r="J4044">
            <v>24513.104386402254</v>
          </cell>
        </row>
        <row r="4045">
          <cell r="D4045">
            <v>40192</v>
          </cell>
          <cell r="I4045">
            <v>83273.272188955467</v>
          </cell>
          <cell r="J4045">
            <v>24568.927891557818</v>
          </cell>
        </row>
        <row r="4046">
          <cell r="D4046">
            <v>40193</v>
          </cell>
          <cell r="I4046">
            <v>82383.902434628617</v>
          </cell>
          <cell r="J4046">
            <v>24442.927873249133</v>
          </cell>
        </row>
        <row r="4047">
          <cell r="D4047">
            <v>40197</v>
          </cell>
          <cell r="I4047">
            <v>83276.804482316162</v>
          </cell>
          <cell r="J4047">
            <v>24596.259699572118</v>
          </cell>
        </row>
        <row r="4048">
          <cell r="D4048">
            <v>40198</v>
          </cell>
          <cell r="I4048">
            <v>81799.634068463987</v>
          </cell>
          <cell r="J4048">
            <v>24301.835213898932</v>
          </cell>
        </row>
        <row r="4049">
          <cell r="D4049">
            <v>40199</v>
          </cell>
          <cell r="I4049">
            <v>80189.528748309909</v>
          </cell>
          <cell r="J4049">
            <v>24029.129173713009</v>
          </cell>
        </row>
        <row r="4050">
          <cell r="D4050">
            <v>40200</v>
          </cell>
          <cell r="I4050">
            <v>78694.005902212637</v>
          </cell>
          <cell r="J4050">
            <v>23702.153035962056</v>
          </cell>
        </row>
        <row r="4051">
          <cell r="D4051">
            <v>40203</v>
          </cell>
          <cell r="I4051">
            <v>79204.840407422918</v>
          </cell>
          <cell r="J4051">
            <v>23853.529885771059</v>
          </cell>
        </row>
        <row r="4052">
          <cell r="D4052">
            <v>40204</v>
          </cell>
          <cell r="I4052">
            <v>78475.115465369774</v>
          </cell>
          <cell r="J4052">
            <v>23779.249972006706</v>
          </cell>
        </row>
        <row r="4053">
          <cell r="D4053">
            <v>40205</v>
          </cell>
          <cell r="I4053">
            <v>78401.256423985818</v>
          </cell>
          <cell r="J4053">
            <v>23771.973854408709</v>
          </cell>
        </row>
        <row r="4054">
          <cell r="D4054">
            <v>40206</v>
          </cell>
          <cell r="I4054">
            <v>77625.209248130952</v>
          </cell>
          <cell r="J4054">
            <v>23521.918449346114</v>
          </cell>
        </row>
        <row r="4055">
          <cell r="D4055">
            <v>40207</v>
          </cell>
          <cell r="I4055">
            <v>76892.521385081694</v>
          </cell>
          <cell r="J4055">
            <v>23359.219215149857</v>
          </cell>
        </row>
        <row r="4056">
          <cell r="D4056">
            <v>40210</v>
          </cell>
          <cell r="I4056">
            <v>78201.360751107335</v>
          </cell>
          <cell r="J4056">
            <v>23605.375051568077</v>
          </cell>
        </row>
        <row r="4057">
          <cell r="D4057">
            <v>40211</v>
          </cell>
          <cell r="I4057">
            <v>78995.119052156238</v>
          </cell>
          <cell r="J4057">
            <v>23845.418176170595</v>
          </cell>
        </row>
        <row r="4058">
          <cell r="D4058">
            <v>40212</v>
          </cell>
          <cell r="I4058">
            <v>78593.403160645088</v>
          </cell>
          <cell r="J4058">
            <v>23707.233688283963</v>
          </cell>
        </row>
        <row r="4059">
          <cell r="D4059">
            <v>40213</v>
          </cell>
          <cell r="I4059">
            <v>76034.467330599175</v>
          </cell>
          <cell r="J4059">
            <v>23214.329419598187</v>
          </cell>
        </row>
        <row r="4060">
          <cell r="D4060">
            <v>40214</v>
          </cell>
          <cell r="I4060">
            <v>75674.633424209533</v>
          </cell>
          <cell r="J4060">
            <v>23175.691320231497</v>
          </cell>
        </row>
        <row r="4061">
          <cell r="D4061">
            <v>40217</v>
          </cell>
          <cell r="I4061">
            <v>75010.202193631398</v>
          </cell>
          <cell r="J4061">
            <v>23087.812981241172</v>
          </cell>
        </row>
        <row r="4062">
          <cell r="D4062">
            <v>40218</v>
          </cell>
          <cell r="I4062">
            <v>76246.159935820528</v>
          </cell>
          <cell r="J4062">
            <v>23353.817947941243</v>
          </cell>
        </row>
        <row r="4063">
          <cell r="D4063">
            <v>40219</v>
          </cell>
          <cell r="I4063">
            <v>76087.361539470585</v>
          </cell>
          <cell r="J4063">
            <v>23328.841289741067</v>
          </cell>
        </row>
        <row r="4064">
          <cell r="D4064">
            <v>40220</v>
          </cell>
          <cell r="I4064">
            <v>76871.722725183587</v>
          </cell>
          <cell r="J4064">
            <v>23450.154694593341</v>
          </cell>
        </row>
        <row r="4065">
          <cell r="D4065">
            <v>40221</v>
          </cell>
          <cell r="I4065">
            <v>76600.04871278377</v>
          </cell>
          <cell r="J4065">
            <v>23385.738155378491</v>
          </cell>
        </row>
        <row r="4066">
          <cell r="D4066">
            <v>40225</v>
          </cell>
          <cell r="I4066">
            <v>77766.209677682535</v>
          </cell>
          <cell r="J4066">
            <v>23702.459663076184</v>
          </cell>
        </row>
        <row r="4067">
          <cell r="D4067">
            <v>40226</v>
          </cell>
          <cell r="I4067">
            <v>77998.514830065702</v>
          </cell>
          <cell r="J4067">
            <v>23708.035351658789</v>
          </cell>
        </row>
        <row r="4068">
          <cell r="D4068">
            <v>40227</v>
          </cell>
          <cell r="I4068">
            <v>78314.284268121599</v>
          </cell>
          <cell r="J4068">
            <v>23777.032776008378</v>
          </cell>
        </row>
        <row r="4069">
          <cell r="D4069">
            <v>40228</v>
          </cell>
          <cell r="I4069">
            <v>78160.084313979562</v>
          </cell>
          <cell r="J4069">
            <v>23732.577671384846</v>
          </cell>
        </row>
        <row r="4070">
          <cell r="D4070">
            <v>40231</v>
          </cell>
          <cell r="I4070">
            <v>78259.410485409288</v>
          </cell>
          <cell r="J4070">
            <v>23736.894696980729</v>
          </cell>
        </row>
        <row r="4071">
          <cell r="D4071">
            <v>40232</v>
          </cell>
          <cell r="I4071">
            <v>77384.892532865735</v>
          </cell>
          <cell r="J4071">
            <v>23611.872774064599</v>
          </cell>
        </row>
        <row r="4072">
          <cell r="D4072">
            <v>40233</v>
          </cell>
          <cell r="I4072">
            <v>77923.222677046171</v>
          </cell>
          <cell r="J4072">
            <v>23687.850901193789</v>
          </cell>
        </row>
        <row r="4073">
          <cell r="D4073">
            <v>40234</v>
          </cell>
          <cell r="I4073">
            <v>77719.595846833035</v>
          </cell>
          <cell r="J4073">
            <v>23613.263934531926</v>
          </cell>
        </row>
        <row r="4074">
          <cell r="D4074">
            <v>40235</v>
          </cell>
          <cell r="I4074">
            <v>77958.028272730124</v>
          </cell>
          <cell r="J4074">
            <v>23691.655031281556</v>
          </cell>
        </row>
        <row r="4075">
          <cell r="D4075">
            <v>40238</v>
          </cell>
          <cell r="I4075">
            <v>78655.475381810757</v>
          </cell>
          <cell r="J4075">
            <v>23903.578396296827</v>
          </cell>
        </row>
        <row r="4076">
          <cell r="D4076">
            <v>40239</v>
          </cell>
          <cell r="I4076">
            <v>78974.225300607708</v>
          </cell>
          <cell r="J4076">
            <v>23959.094769706109</v>
          </cell>
        </row>
        <row r="4077">
          <cell r="D4077">
            <v>40240</v>
          </cell>
          <cell r="I4077">
            <v>79189.407769543599</v>
          </cell>
          <cell r="J4077">
            <v>24048.855063360392</v>
          </cell>
        </row>
        <row r="4078">
          <cell r="D4078">
            <v>40241</v>
          </cell>
          <cell r="I4078">
            <v>79185.128449104232</v>
          </cell>
          <cell r="J4078">
            <v>24021.593139014891</v>
          </cell>
        </row>
        <row r="4079">
          <cell r="D4079">
            <v>40242</v>
          </cell>
          <cell r="I4079">
            <v>80217.77720371286</v>
          </cell>
          <cell r="J4079">
            <v>24293.065598009252</v>
          </cell>
        </row>
        <row r="4080">
          <cell r="D4080">
            <v>40245</v>
          </cell>
          <cell r="I4080">
            <v>80249.004257084976</v>
          </cell>
          <cell r="J4080">
            <v>24285.898583460475</v>
          </cell>
        </row>
        <row r="4081">
          <cell r="D4081">
            <v>40246</v>
          </cell>
          <cell r="I4081">
            <v>80334.312496483733</v>
          </cell>
          <cell r="J4081">
            <v>24276.520349650473</v>
          </cell>
        </row>
        <row r="4082">
          <cell r="D4082">
            <v>40247</v>
          </cell>
          <cell r="I4082">
            <v>80592.675784197199</v>
          </cell>
          <cell r="J4082">
            <v>24328.270550772013</v>
          </cell>
        </row>
        <row r="4083">
          <cell r="D4083">
            <v>40248</v>
          </cell>
          <cell r="I4083">
            <v>80829.38928155262</v>
          </cell>
          <cell r="J4083">
            <v>24403.512624591607</v>
          </cell>
        </row>
        <row r="4084">
          <cell r="D4084">
            <v>40249</v>
          </cell>
          <cell r="I4084">
            <v>80860.590534300849</v>
          </cell>
          <cell r="J4084">
            <v>24455.642821611906</v>
          </cell>
        </row>
        <row r="4085">
          <cell r="D4085">
            <v>40252</v>
          </cell>
          <cell r="I4085">
            <v>80706.386165076168</v>
          </cell>
          <cell r="J4085">
            <v>24426.90838851847</v>
          </cell>
        </row>
        <row r="4086">
          <cell r="D4086">
            <v>40253</v>
          </cell>
          <cell r="I4086">
            <v>81371.028925267354</v>
          </cell>
          <cell r="J4086">
            <v>24591.448371009159</v>
          </cell>
        </row>
        <row r="4087">
          <cell r="D4087">
            <v>40254</v>
          </cell>
          <cell r="I4087">
            <v>81814.702075049601</v>
          </cell>
          <cell r="J4087">
            <v>24707.846366916168</v>
          </cell>
        </row>
        <row r="4088">
          <cell r="D4088">
            <v>40255</v>
          </cell>
          <cell r="I4088">
            <v>81634.217618073933</v>
          </cell>
          <cell r="J4088">
            <v>24607.732401263027</v>
          </cell>
        </row>
        <row r="4089">
          <cell r="D4089">
            <v>40256</v>
          </cell>
          <cell r="I4089">
            <v>81181.85805313164</v>
          </cell>
          <cell r="J4089">
            <v>24477.777296887867</v>
          </cell>
        </row>
        <row r="4090">
          <cell r="D4090">
            <v>40259</v>
          </cell>
          <cell r="I4090">
            <v>81481.828626024173</v>
          </cell>
          <cell r="J4090">
            <v>24543.25111931947</v>
          </cell>
        </row>
        <row r="4091">
          <cell r="D4091">
            <v>40260</v>
          </cell>
          <cell r="I4091">
            <v>81968.68815714978</v>
          </cell>
          <cell r="J4091">
            <v>24640.52592195645</v>
          </cell>
        </row>
        <row r="4092">
          <cell r="D4092">
            <v>40261</v>
          </cell>
          <cell r="I4092">
            <v>81437.586108677526</v>
          </cell>
          <cell r="J4092">
            <v>24410.573611193369</v>
          </cell>
        </row>
        <row r="4093">
          <cell r="D4093">
            <v>40262</v>
          </cell>
          <cell r="I4093">
            <v>81278.76978962362</v>
          </cell>
          <cell r="J4093">
            <v>24378.484919694849</v>
          </cell>
        </row>
        <row r="4094">
          <cell r="D4094">
            <v>40263</v>
          </cell>
          <cell r="I4094">
            <v>81462.854091731264</v>
          </cell>
          <cell r="J4094">
            <v>24472.746043323157</v>
          </cell>
        </row>
        <row r="4095">
          <cell r="D4095">
            <v>40266</v>
          </cell>
          <cell r="I4095">
            <v>81929.56822022509</v>
          </cell>
          <cell r="J4095">
            <v>24614.500283315472</v>
          </cell>
        </row>
        <row r="4096">
          <cell r="D4096">
            <v>40267</v>
          </cell>
          <cell r="I4096">
            <v>81960.717427151714</v>
          </cell>
          <cell r="J4096">
            <v>24635.208431570696</v>
          </cell>
        </row>
        <row r="4097">
          <cell r="D4097">
            <v>40268</v>
          </cell>
          <cell r="I4097">
            <v>81746.306555516348</v>
          </cell>
          <cell r="J4097">
            <v>24583.358565598235</v>
          </cell>
        </row>
        <row r="4098">
          <cell r="D4098">
            <v>40269</v>
          </cell>
          <cell r="I4098">
            <v>82463.144665282889</v>
          </cell>
          <cell r="J4098">
            <v>24789.848548299055</v>
          </cell>
        </row>
        <row r="4099">
          <cell r="D4099">
            <v>40273</v>
          </cell>
          <cell r="I4099">
            <v>82959.100991738684</v>
          </cell>
          <cell r="J4099">
            <v>24826.477155109096</v>
          </cell>
        </row>
        <row r="4100">
          <cell r="D4100">
            <v>40274</v>
          </cell>
          <cell r="I4100">
            <v>83096.761818462299</v>
          </cell>
          <cell r="J4100">
            <v>24872.520802337058</v>
          </cell>
        </row>
        <row r="4101">
          <cell r="D4101">
            <v>40275</v>
          </cell>
          <cell r="I4101">
            <v>82669.244505967159</v>
          </cell>
          <cell r="J4101">
            <v>24807.618759678346</v>
          </cell>
        </row>
        <row r="4102">
          <cell r="D4102">
            <v>40276</v>
          </cell>
          <cell r="I4102">
            <v>82845.50868926871</v>
          </cell>
          <cell r="J4102">
            <v>24841.834365328436</v>
          </cell>
        </row>
        <row r="4103">
          <cell r="D4103">
            <v>40277</v>
          </cell>
          <cell r="I4103">
            <v>83447.923818004288</v>
          </cell>
          <cell r="J4103">
            <v>24970.058526212481</v>
          </cell>
        </row>
        <row r="4104">
          <cell r="D4104">
            <v>40280</v>
          </cell>
          <cell r="I4104">
            <v>83594.812492741272</v>
          </cell>
          <cell r="J4104">
            <v>25019.982156049249</v>
          </cell>
        </row>
        <row r="4105">
          <cell r="D4105">
            <v>40281</v>
          </cell>
          <cell r="I4105">
            <v>83635.157457657348</v>
          </cell>
          <cell r="J4105">
            <v>24999.445495993605</v>
          </cell>
        </row>
        <row r="4106">
          <cell r="D4106">
            <v>40282</v>
          </cell>
          <cell r="I4106">
            <v>84541.633139612153</v>
          </cell>
          <cell r="J4106">
            <v>25202.92916416128</v>
          </cell>
        </row>
        <row r="4107">
          <cell r="D4107">
            <v>40283</v>
          </cell>
          <cell r="I4107">
            <v>84612.819597251932</v>
          </cell>
          <cell r="J4107">
            <v>25164.573453795441</v>
          </cell>
        </row>
        <row r="4108">
          <cell r="D4108">
            <v>40284</v>
          </cell>
          <cell r="I4108">
            <v>83239.000326927722</v>
          </cell>
          <cell r="J4108">
            <v>24919.005198444505</v>
          </cell>
        </row>
        <row r="4109">
          <cell r="D4109">
            <v>40287</v>
          </cell>
          <cell r="I4109">
            <v>83415.201600238812</v>
          </cell>
          <cell r="J4109">
            <v>24873.892487157093</v>
          </cell>
        </row>
        <row r="4110">
          <cell r="D4110">
            <v>40288</v>
          </cell>
          <cell r="I4110">
            <v>84114.703844783769</v>
          </cell>
          <cell r="J4110">
            <v>25058.718753304995</v>
          </cell>
        </row>
        <row r="4111">
          <cell r="D4111">
            <v>40289</v>
          </cell>
          <cell r="I4111">
            <v>83920.388031863113</v>
          </cell>
          <cell r="J4111">
            <v>24988.664613449837</v>
          </cell>
        </row>
        <row r="4112">
          <cell r="D4112">
            <v>40290</v>
          </cell>
          <cell r="I4112">
            <v>84003.931851789588</v>
          </cell>
          <cell r="J4112">
            <v>24982.070427362647</v>
          </cell>
        </row>
        <row r="4113">
          <cell r="D4113">
            <v>40291</v>
          </cell>
          <cell r="I4113">
            <v>84527.377943955493</v>
          </cell>
          <cell r="J4113">
            <v>25100.872096619587</v>
          </cell>
        </row>
        <row r="4114">
          <cell r="D4114">
            <v>40294</v>
          </cell>
          <cell r="I4114">
            <v>84329.980706457747</v>
          </cell>
          <cell r="J4114">
            <v>25016.108970204812</v>
          </cell>
        </row>
        <row r="4115">
          <cell r="D4115">
            <v>40295</v>
          </cell>
          <cell r="I4115">
            <v>82203.30831547307</v>
          </cell>
          <cell r="J4115">
            <v>24624.50948867335</v>
          </cell>
        </row>
        <row r="4116">
          <cell r="D4116">
            <v>40296</v>
          </cell>
          <cell r="I4116">
            <v>82712.871274622943</v>
          </cell>
          <cell r="J4116">
            <v>24640.061786530463</v>
          </cell>
        </row>
        <row r="4117">
          <cell r="D4117">
            <v>40297</v>
          </cell>
          <cell r="I4117">
            <v>83717.805854552964</v>
          </cell>
          <cell r="J4117">
            <v>24857.902468213437</v>
          </cell>
        </row>
        <row r="4118">
          <cell r="D4118">
            <v>40298</v>
          </cell>
          <cell r="I4118">
            <v>82455.606702886973</v>
          </cell>
          <cell r="J4118">
            <v>24654.080231293101</v>
          </cell>
        </row>
        <row r="4119">
          <cell r="D4119">
            <v>40301</v>
          </cell>
          <cell r="I4119">
            <v>83384.862853825005</v>
          </cell>
          <cell r="J4119">
            <v>24812.604848665036</v>
          </cell>
        </row>
        <row r="4120">
          <cell r="D4120">
            <v>40302</v>
          </cell>
          <cell r="I4120">
            <v>81312.601263146847</v>
          </cell>
          <cell r="J4120">
            <v>24361.146192464043</v>
          </cell>
        </row>
        <row r="4121">
          <cell r="D4121">
            <v>40303</v>
          </cell>
          <cell r="I4121">
            <v>80700.265870321091</v>
          </cell>
          <cell r="J4121">
            <v>24071.558803133325</v>
          </cell>
        </row>
        <row r="4122">
          <cell r="D4122">
            <v>40304</v>
          </cell>
          <cell r="I4122">
            <v>77915.350506855684</v>
          </cell>
          <cell r="J4122">
            <v>23613.857918119698</v>
          </cell>
        </row>
        <row r="4123">
          <cell r="D4123">
            <v>40305</v>
          </cell>
          <cell r="I4123">
            <v>76770.840242306251</v>
          </cell>
          <cell r="J4123">
            <v>23379.062045414641</v>
          </cell>
        </row>
        <row r="4124">
          <cell r="D4124">
            <v>40308</v>
          </cell>
          <cell r="I4124">
            <v>80333.938912006968</v>
          </cell>
          <cell r="J4124">
            <v>24154.527686260859</v>
          </cell>
        </row>
        <row r="4125">
          <cell r="D4125">
            <v>40309</v>
          </cell>
          <cell r="I4125">
            <v>80033.386650929053</v>
          </cell>
          <cell r="J4125">
            <v>24090.432629269239</v>
          </cell>
        </row>
        <row r="4126">
          <cell r="D4126">
            <v>40310</v>
          </cell>
          <cell r="I4126">
            <v>81048.899322985162</v>
          </cell>
          <cell r="J4126">
            <v>24298.900738484223</v>
          </cell>
        </row>
        <row r="4127">
          <cell r="D4127">
            <v>40311</v>
          </cell>
          <cell r="I4127">
            <v>80174.425184646578</v>
          </cell>
          <cell r="J4127">
            <v>24178.377035647685</v>
          </cell>
        </row>
        <row r="4128">
          <cell r="D4128">
            <v>40312</v>
          </cell>
          <cell r="I4128">
            <v>78784.737974624659</v>
          </cell>
          <cell r="J4128">
            <v>23884.516618337235</v>
          </cell>
        </row>
        <row r="4129">
          <cell r="D4129">
            <v>40315</v>
          </cell>
          <cell r="I4129">
            <v>78768.13389293541</v>
          </cell>
          <cell r="J4129">
            <v>23884.251181822889</v>
          </cell>
        </row>
        <row r="4130">
          <cell r="D4130">
            <v>40316</v>
          </cell>
          <cell r="I4130">
            <v>77875.318097773401</v>
          </cell>
          <cell r="J4130">
            <v>23665.123498903646</v>
          </cell>
        </row>
        <row r="4131">
          <cell r="D4131">
            <v>40317</v>
          </cell>
          <cell r="I4131">
            <v>77500.869152494182</v>
          </cell>
          <cell r="J4131">
            <v>23627.277561634452</v>
          </cell>
        </row>
        <row r="4132">
          <cell r="D4132">
            <v>40318</v>
          </cell>
          <cell r="I4132">
            <v>75031.702876316398</v>
          </cell>
          <cell r="J4132">
            <v>23039.87007992814</v>
          </cell>
        </row>
        <row r="4133">
          <cell r="D4133">
            <v>40319</v>
          </cell>
          <cell r="I4133">
            <v>75940.709741388389</v>
          </cell>
          <cell r="J4133">
            <v>23362.931841234877</v>
          </cell>
        </row>
        <row r="4134">
          <cell r="D4134">
            <v>40322</v>
          </cell>
          <cell r="I4134">
            <v>75131.405919386365</v>
          </cell>
          <cell r="J4134">
            <v>23118.535846383606</v>
          </cell>
        </row>
        <row r="4135">
          <cell r="D4135">
            <v>40323</v>
          </cell>
          <cell r="I4135">
            <v>75176.625235146814</v>
          </cell>
          <cell r="J4135">
            <v>23097.560542710758</v>
          </cell>
        </row>
        <row r="4136">
          <cell r="D4136">
            <v>40324</v>
          </cell>
          <cell r="I4136">
            <v>74766.861046657301</v>
          </cell>
          <cell r="J4136">
            <v>22982.763531744797</v>
          </cell>
        </row>
        <row r="4137">
          <cell r="D4137">
            <v>40325</v>
          </cell>
          <cell r="I4137">
            <v>76690.553236369946</v>
          </cell>
          <cell r="J4137">
            <v>23563.424199791196</v>
          </cell>
        </row>
        <row r="4138">
          <cell r="D4138">
            <v>40326</v>
          </cell>
          <cell r="I4138">
            <v>75980.035494307333</v>
          </cell>
          <cell r="J4138">
            <v>23374.813452670118</v>
          </cell>
        </row>
        <row r="4139">
          <cell r="D4139">
            <v>40330</v>
          </cell>
          <cell r="I4139">
            <v>75130.773727291438</v>
          </cell>
          <cell r="J4139">
            <v>23197.738423180483</v>
          </cell>
        </row>
        <row r="4140">
          <cell r="D4140">
            <v>40331</v>
          </cell>
          <cell r="I4140">
            <v>76341.807162471421</v>
          </cell>
          <cell r="J4140">
            <v>23618.542528817245</v>
          </cell>
        </row>
        <row r="4141">
          <cell r="D4141">
            <v>40332</v>
          </cell>
          <cell r="I4141">
            <v>76488.74949688949</v>
          </cell>
          <cell r="J4141">
            <v>23614.062956472815</v>
          </cell>
        </row>
        <row r="4142">
          <cell r="D4142">
            <v>40333</v>
          </cell>
          <cell r="I4142">
            <v>74916.36550712504</v>
          </cell>
          <cell r="J4142">
            <v>23082.148343356108</v>
          </cell>
        </row>
        <row r="4143">
          <cell r="D4143">
            <v>40336</v>
          </cell>
          <cell r="I4143">
            <v>74372.560562441242</v>
          </cell>
          <cell r="J4143">
            <v>22918.234609371706</v>
          </cell>
        </row>
        <row r="4144">
          <cell r="D4144">
            <v>40337</v>
          </cell>
          <cell r="I4144">
            <v>74747.753430454657</v>
          </cell>
          <cell r="J4144">
            <v>23118.291147096945</v>
          </cell>
        </row>
        <row r="4145">
          <cell r="D4145">
            <v>40338</v>
          </cell>
          <cell r="I4145">
            <v>74512.357037081296</v>
          </cell>
          <cell r="J4145">
            <v>23076.670994965014</v>
          </cell>
        </row>
        <row r="4146">
          <cell r="D4146">
            <v>40339</v>
          </cell>
          <cell r="I4146">
            <v>75723.160095943706</v>
          </cell>
          <cell r="J4146">
            <v>23507.308504732111</v>
          </cell>
        </row>
        <row r="4147">
          <cell r="D4147">
            <v>40340</v>
          </cell>
          <cell r="I4147">
            <v>76067.433029866079</v>
          </cell>
          <cell r="J4147">
            <v>23562.489889123091</v>
          </cell>
        </row>
        <row r="4148">
          <cell r="D4148">
            <v>40343</v>
          </cell>
          <cell r="I4148">
            <v>76012.390185643177</v>
          </cell>
          <cell r="J4148">
            <v>23575.870068826229</v>
          </cell>
        </row>
        <row r="4149">
          <cell r="D4149">
            <v>40344</v>
          </cell>
          <cell r="I4149">
            <v>76882.319801671285</v>
          </cell>
          <cell r="J4149">
            <v>23945.87365952057</v>
          </cell>
        </row>
        <row r="4150">
          <cell r="D4150">
            <v>40345</v>
          </cell>
          <cell r="I4150">
            <v>76956.743629277727</v>
          </cell>
          <cell r="J4150">
            <v>23956.83605982802</v>
          </cell>
        </row>
        <row r="4151">
          <cell r="D4151">
            <v>40346</v>
          </cell>
          <cell r="I4151">
            <v>77180.688582350442</v>
          </cell>
          <cell r="J4151">
            <v>23997.062883151324</v>
          </cell>
        </row>
        <row r="4152">
          <cell r="D4152">
            <v>40347</v>
          </cell>
          <cell r="I4152">
            <v>77156.443630688227</v>
          </cell>
          <cell r="J4152">
            <v>23960.547290289716</v>
          </cell>
        </row>
        <row r="4153">
          <cell r="D4153">
            <v>40350</v>
          </cell>
          <cell r="I4153">
            <v>77008.888061154488</v>
          </cell>
          <cell r="J4153">
            <v>24027.162819320878</v>
          </cell>
        </row>
        <row r="4154">
          <cell r="D4154">
            <v>40351</v>
          </cell>
          <cell r="I4154">
            <v>76551.53141092298</v>
          </cell>
          <cell r="J4154">
            <v>23846.81918484985</v>
          </cell>
        </row>
        <row r="4155">
          <cell r="D4155">
            <v>40352</v>
          </cell>
          <cell r="I4155">
            <v>76545.805969119188</v>
          </cell>
          <cell r="J4155">
            <v>23843.131679984388</v>
          </cell>
        </row>
        <row r="4156">
          <cell r="D4156">
            <v>40353</v>
          </cell>
          <cell r="I4156">
            <v>75869.640368372886</v>
          </cell>
          <cell r="J4156">
            <v>23602.206048358596</v>
          </cell>
        </row>
        <row r="4157">
          <cell r="D4157">
            <v>40354</v>
          </cell>
          <cell r="I4157">
            <v>76082.787486019224</v>
          </cell>
          <cell r="J4157">
            <v>23709.230178677706</v>
          </cell>
        </row>
        <row r="4158">
          <cell r="D4158">
            <v>40357</v>
          </cell>
          <cell r="I4158">
            <v>76175.711232068003</v>
          </cell>
          <cell r="J4158">
            <v>23608.277175330644</v>
          </cell>
        </row>
        <row r="4159">
          <cell r="D4159">
            <v>40358</v>
          </cell>
          <cell r="I4159">
            <v>75340.896770741107</v>
          </cell>
          <cell r="J4159">
            <v>23188.57879759766</v>
          </cell>
        </row>
        <row r="4160">
          <cell r="D4160">
            <v>40359</v>
          </cell>
          <cell r="I4160">
            <v>75070.156709260482</v>
          </cell>
          <cell r="J4160">
            <v>23053.866565307089</v>
          </cell>
        </row>
        <row r="4161">
          <cell r="D4161">
            <v>40360</v>
          </cell>
          <cell r="I4161">
            <v>74995.139158515565</v>
          </cell>
          <cell r="J4161">
            <v>23133.650044680049</v>
          </cell>
        </row>
        <row r="4162">
          <cell r="D4162">
            <v>40361</v>
          </cell>
          <cell r="I4162">
            <v>74746.002499771508</v>
          </cell>
          <cell r="J4162">
            <v>23065.626899442334</v>
          </cell>
        </row>
        <row r="4163">
          <cell r="D4163">
            <v>40365</v>
          </cell>
          <cell r="I4163">
            <v>75074.708765624877</v>
          </cell>
          <cell r="J4163">
            <v>23270.451461983615</v>
          </cell>
        </row>
        <row r="4164">
          <cell r="D4164">
            <v>40366</v>
          </cell>
          <cell r="I4164">
            <v>75799.381955629215</v>
          </cell>
          <cell r="J4164">
            <v>23649.779093725268</v>
          </cell>
        </row>
        <row r="4165">
          <cell r="D4165">
            <v>40367</v>
          </cell>
          <cell r="I4165">
            <v>75966.249014295769</v>
          </cell>
          <cell r="J4165">
            <v>23799.927590016458</v>
          </cell>
        </row>
        <row r="4166">
          <cell r="D4166">
            <v>40368</v>
          </cell>
          <cell r="I4166">
            <v>76040.661871763543</v>
          </cell>
          <cell r="J4166">
            <v>23872.114857306617</v>
          </cell>
        </row>
        <row r="4167">
          <cell r="D4167">
            <v>40371</v>
          </cell>
          <cell r="I4167">
            <v>76139.72001372384</v>
          </cell>
          <cell r="J4167">
            <v>23811.036097102984</v>
          </cell>
        </row>
        <row r="4168">
          <cell r="D4168">
            <v>40372</v>
          </cell>
          <cell r="I4168">
            <v>76177.147078812137</v>
          </cell>
          <cell r="J4168">
            <v>24010.143264044207</v>
          </cell>
        </row>
        <row r="4169">
          <cell r="D4169">
            <v>40373</v>
          </cell>
          <cell r="I4169">
            <v>76454.897366413818</v>
          </cell>
          <cell r="J4169">
            <v>24096.18763573471</v>
          </cell>
        </row>
        <row r="4170">
          <cell r="D4170">
            <v>40374</v>
          </cell>
          <cell r="I4170">
            <v>76763.438373317302</v>
          </cell>
          <cell r="J4170">
            <v>24123.999175462595</v>
          </cell>
        </row>
        <row r="4171">
          <cell r="D4171">
            <v>40375</v>
          </cell>
          <cell r="I4171">
            <v>76512.776616486313</v>
          </cell>
          <cell r="J4171">
            <v>23753.452143244911</v>
          </cell>
        </row>
        <row r="4172">
          <cell r="D4172">
            <v>40378</v>
          </cell>
          <cell r="I4172">
            <v>76479.327277817647</v>
          </cell>
          <cell r="J4172">
            <v>23835.085746031575</v>
          </cell>
        </row>
        <row r="4173">
          <cell r="D4173">
            <v>40379</v>
          </cell>
          <cell r="I4173">
            <v>76760.109131508274</v>
          </cell>
          <cell r="J4173">
            <v>23972.325120968009</v>
          </cell>
        </row>
        <row r="4174">
          <cell r="D4174">
            <v>40380</v>
          </cell>
          <cell r="I4174">
            <v>76848.335902410312</v>
          </cell>
          <cell r="J4174">
            <v>23766.418918823543</v>
          </cell>
        </row>
        <row r="4175">
          <cell r="D4175">
            <v>40381</v>
          </cell>
          <cell r="I4175">
            <v>77048.993430407398</v>
          </cell>
          <cell r="J4175">
            <v>24174.442395068414</v>
          </cell>
        </row>
        <row r="4176">
          <cell r="D4176">
            <v>40382</v>
          </cell>
          <cell r="I4176">
            <v>77058.654837438531</v>
          </cell>
          <cell r="J4176">
            <v>24268.421468745601</v>
          </cell>
        </row>
        <row r="4177">
          <cell r="D4177">
            <v>40385</v>
          </cell>
          <cell r="I4177">
            <v>77246.970079705206</v>
          </cell>
          <cell r="J4177">
            <v>24398.663030718373</v>
          </cell>
        </row>
        <row r="4178">
          <cell r="D4178">
            <v>40386</v>
          </cell>
          <cell r="I4178">
            <v>77070.274996829045</v>
          </cell>
          <cell r="J4178">
            <v>24430.58647884025</v>
          </cell>
        </row>
        <row r="4179">
          <cell r="D4179">
            <v>40387</v>
          </cell>
          <cell r="I4179">
            <v>77123.054938701593</v>
          </cell>
          <cell r="J4179">
            <v>24342.234865850976</v>
          </cell>
        </row>
        <row r="4180">
          <cell r="D4180">
            <v>40388</v>
          </cell>
          <cell r="I4180">
            <v>77212.790338239894</v>
          </cell>
          <cell r="J4180">
            <v>24397.630072348544</v>
          </cell>
        </row>
        <row r="4181">
          <cell r="D4181">
            <v>40389</v>
          </cell>
          <cell r="I4181">
            <v>77507.327916092851</v>
          </cell>
          <cell r="J4181">
            <v>24417.506705082931</v>
          </cell>
        </row>
        <row r="4182">
          <cell r="D4182">
            <v>40392</v>
          </cell>
          <cell r="I4182">
            <v>78074.40037574961</v>
          </cell>
          <cell r="J4182">
            <v>24817.641629528811</v>
          </cell>
        </row>
        <row r="4183">
          <cell r="D4183">
            <v>40393</v>
          </cell>
          <cell r="I4183">
            <v>78144.075903352656</v>
          </cell>
          <cell r="J4183">
            <v>24792.406591779603</v>
          </cell>
        </row>
        <row r="4184">
          <cell r="D4184">
            <v>40394</v>
          </cell>
          <cell r="I4184">
            <v>78105.963720802611</v>
          </cell>
          <cell r="J4184">
            <v>24796.035622393927</v>
          </cell>
        </row>
        <row r="4185">
          <cell r="D4185">
            <v>40395</v>
          </cell>
          <cell r="I4185">
            <v>78247.999120499546</v>
          </cell>
          <cell r="J4185">
            <v>24769.309656823072</v>
          </cell>
        </row>
        <row r="4186">
          <cell r="D4186">
            <v>40396</v>
          </cell>
          <cell r="I4186">
            <v>78450.070907633679</v>
          </cell>
          <cell r="J4186">
            <v>24771.040923594155</v>
          </cell>
        </row>
        <row r="4187">
          <cell r="D4187">
            <v>40399</v>
          </cell>
          <cell r="I4187">
            <v>78610.559598310472</v>
          </cell>
          <cell r="J4187">
            <v>24838.14878437305</v>
          </cell>
        </row>
        <row r="4188">
          <cell r="D4188">
            <v>40400</v>
          </cell>
          <cell r="I4188">
            <v>78293.779072205551</v>
          </cell>
          <cell r="J4188">
            <v>24787.777269842714</v>
          </cell>
        </row>
        <row r="4189">
          <cell r="D4189">
            <v>40401</v>
          </cell>
          <cell r="I4189">
            <v>76940.944443881264</v>
          </cell>
          <cell r="J4189">
            <v>24217.335970677635</v>
          </cell>
        </row>
        <row r="4190">
          <cell r="D4190">
            <v>40402</v>
          </cell>
          <cell r="I4190">
            <v>76755.09542450431</v>
          </cell>
          <cell r="J4190">
            <v>24158.95838024998</v>
          </cell>
        </row>
        <row r="4191">
          <cell r="D4191">
            <v>40403</v>
          </cell>
          <cell r="I4191">
            <v>76940.250075637479</v>
          </cell>
          <cell r="J4191">
            <v>24167.001436222527</v>
          </cell>
        </row>
        <row r="4192">
          <cell r="D4192">
            <v>40406</v>
          </cell>
          <cell r="I4192">
            <v>77387.077690061764</v>
          </cell>
          <cell r="J4192">
            <v>24274.823965577198</v>
          </cell>
        </row>
        <row r="4193">
          <cell r="D4193">
            <v>40407</v>
          </cell>
          <cell r="I4193">
            <v>77816.942419605621</v>
          </cell>
          <cell r="J4193">
            <v>24425.045972580814</v>
          </cell>
        </row>
        <row r="4194">
          <cell r="D4194">
            <v>40408</v>
          </cell>
          <cell r="I4194">
            <v>77780.392983082551</v>
          </cell>
          <cell r="J4194">
            <v>24439.269913019456</v>
          </cell>
        </row>
        <row r="4195">
          <cell r="D4195">
            <v>40409</v>
          </cell>
          <cell r="I4195">
            <v>77337.505222290507</v>
          </cell>
          <cell r="J4195">
            <v>24238.506724692623</v>
          </cell>
        </row>
        <row r="4196">
          <cell r="D4196">
            <v>40410</v>
          </cell>
          <cell r="I4196">
            <v>77022.394670996</v>
          </cell>
          <cell r="J4196">
            <v>24106.186346320694</v>
          </cell>
        </row>
        <row r="4197">
          <cell r="D4197">
            <v>40413</v>
          </cell>
          <cell r="I4197">
            <v>76762.712087441541</v>
          </cell>
          <cell r="J4197">
            <v>24043.715818514174</v>
          </cell>
        </row>
        <row r="4198">
          <cell r="D4198">
            <v>40414</v>
          </cell>
          <cell r="I4198">
            <v>76355.302467482921</v>
          </cell>
          <cell r="J4198">
            <v>23871.789708615364</v>
          </cell>
        </row>
        <row r="4199">
          <cell r="D4199">
            <v>40415</v>
          </cell>
          <cell r="I4199">
            <v>76138.751506086628</v>
          </cell>
          <cell r="J4199">
            <v>23849.856786576689</v>
          </cell>
        </row>
        <row r="4200">
          <cell r="D4200">
            <v>40416</v>
          </cell>
          <cell r="I4200">
            <v>76074.566797102656</v>
          </cell>
          <cell r="J4200">
            <v>23811.114457015035</v>
          </cell>
        </row>
        <row r="4201">
          <cell r="D4201">
            <v>40417</v>
          </cell>
          <cell r="I4201">
            <v>76582.838466826041</v>
          </cell>
          <cell r="J4201">
            <v>24047.138793626196</v>
          </cell>
        </row>
        <row r="4202">
          <cell r="D4202">
            <v>40420</v>
          </cell>
          <cell r="I4202">
            <v>76144.715044939599</v>
          </cell>
          <cell r="J4202">
            <v>23884.261968335217</v>
          </cell>
        </row>
        <row r="4203">
          <cell r="D4203">
            <v>40421</v>
          </cell>
          <cell r="I4203">
            <v>76406.750096787844</v>
          </cell>
          <cell r="J4203">
            <v>23920.476784661765</v>
          </cell>
        </row>
        <row r="4204">
          <cell r="D4204">
            <v>40422</v>
          </cell>
          <cell r="I4204">
            <v>77642.758031355901</v>
          </cell>
          <cell r="J4204">
            <v>24341.372591423224</v>
          </cell>
        </row>
        <row r="4205">
          <cell r="D4205">
            <v>40423</v>
          </cell>
          <cell r="I4205">
            <v>77666.234356017696</v>
          </cell>
          <cell r="J4205">
            <v>24498.036227905206</v>
          </cell>
        </row>
        <row r="4206">
          <cell r="D4206">
            <v>40424</v>
          </cell>
          <cell r="I4206">
            <v>78015.888996449154</v>
          </cell>
          <cell r="J4206">
            <v>24604.377882656972</v>
          </cell>
        </row>
        <row r="4207">
          <cell r="D4207">
            <v>40428</v>
          </cell>
          <cell r="I4207">
            <v>77819.340538033139</v>
          </cell>
          <cell r="J4207">
            <v>24443.586315710025</v>
          </cell>
        </row>
        <row r="4208">
          <cell r="D4208">
            <v>40429</v>
          </cell>
          <cell r="I4208">
            <v>78038.194881872536</v>
          </cell>
          <cell r="J4208">
            <v>24551.225561088457</v>
          </cell>
        </row>
        <row r="4209">
          <cell r="D4209">
            <v>40430</v>
          </cell>
          <cell r="I4209">
            <v>77966.271538220724</v>
          </cell>
          <cell r="J4209">
            <v>24604.211338275556</v>
          </cell>
        </row>
        <row r="4210">
          <cell r="D4210">
            <v>40431</v>
          </cell>
          <cell r="I4210">
            <v>78037.421739592188</v>
          </cell>
          <cell r="J4210">
            <v>24615.245664435071</v>
          </cell>
        </row>
        <row r="4211">
          <cell r="D4211">
            <v>40434</v>
          </cell>
          <cell r="I4211">
            <v>78925.414715963663</v>
          </cell>
          <cell r="J4211">
            <v>24889.600574422766</v>
          </cell>
        </row>
        <row r="4212">
          <cell r="D4212">
            <v>40435</v>
          </cell>
          <cell r="I4212">
            <v>79202.654544701189</v>
          </cell>
          <cell r="J4212">
            <v>24975.111920513038</v>
          </cell>
        </row>
        <row r="4213">
          <cell r="D4213">
            <v>40436</v>
          </cell>
          <cell r="I4213">
            <v>79124.547666415689</v>
          </cell>
          <cell r="J4213">
            <v>24988.441999704883</v>
          </cell>
        </row>
        <row r="4214">
          <cell r="D4214">
            <v>40437</v>
          </cell>
          <cell r="I4214">
            <v>78829.565367290794</v>
          </cell>
          <cell r="J4214">
            <v>24940.014746140085</v>
          </cell>
        </row>
        <row r="4215">
          <cell r="D4215">
            <v>40438</v>
          </cell>
          <cell r="I4215">
            <v>78839.148733182927</v>
          </cell>
          <cell r="J4215">
            <v>24892.979402105972</v>
          </cell>
        </row>
        <row r="4216">
          <cell r="D4216">
            <v>40441</v>
          </cell>
          <cell r="I4216">
            <v>79611.606502407594</v>
          </cell>
          <cell r="J4216">
            <v>25158.392127776187</v>
          </cell>
        </row>
        <row r="4217">
          <cell r="D4217">
            <v>40442</v>
          </cell>
          <cell r="I4217">
            <v>79924.148452018591</v>
          </cell>
          <cell r="J4217">
            <v>25145.075586918916</v>
          </cell>
        </row>
        <row r="4218">
          <cell r="D4218">
            <v>40443</v>
          </cell>
          <cell r="I4218">
            <v>79904.471723804163</v>
          </cell>
          <cell r="J4218">
            <v>25109.093374477026</v>
          </cell>
        </row>
        <row r="4219">
          <cell r="D4219">
            <v>40444</v>
          </cell>
          <cell r="I4219">
            <v>79643.346559127065</v>
          </cell>
          <cell r="J4219">
            <v>24989.665977115717</v>
          </cell>
        </row>
        <row r="4220">
          <cell r="D4220">
            <v>40445</v>
          </cell>
          <cell r="I4220">
            <v>80377.223722152048</v>
          </cell>
          <cell r="J4220">
            <v>25303.49844206253</v>
          </cell>
        </row>
        <row r="4221">
          <cell r="D4221">
            <v>40448</v>
          </cell>
          <cell r="I4221">
            <v>80508.236550825764</v>
          </cell>
          <cell r="J4221">
            <v>25285.559123716652</v>
          </cell>
        </row>
        <row r="4222">
          <cell r="D4222">
            <v>40449</v>
          </cell>
          <cell r="I4222">
            <v>80902.193324233522</v>
          </cell>
          <cell r="J4222">
            <v>25341.422652510129</v>
          </cell>
        </row>
        <row r="4223">
          <cell r="D4223">
            <v>40450</v>
          </cell>
          <cell r="I4223">
            <v>80885.561112039111</v>
          </cell>
          <cell r="J4223">
            <v>25348.026276795623</v>
          </cell>
        </row>
        <row r="4224">
          <cell r="D4224">
            <v>40451</v>
          </cell>
          <cell r="I4224">
            <v>80855.091269494558</v>
          </cell>
          <cell r="J4224">
            <v>25312.682999627821</v>
          </cell>
        </row>
        <row r="4225">
          <cell r="D4225">
            <v>40452</v>
          </cell>
          <cell r="I4225">
            <v>81444.267480334194</v>
          </cell>
          <cell r="J4225">
            <v>25438.084429580307</v>
          </cell>
        </row>
        <row r="4226">
          <cell r="D4226">
            <v>40455</v>
          </cell>
          <cell r="I4226">
            <v>81224.664607224389</v>
          </cell>
          <cell r="J4226">
            <v>25300.973649110147</v>
          </cell>
        </row>
        <row r="4227">
          <cell r="D4227">
            <v>40456</v>
          </cell>
          <cell r="I4227">
            <v>82413.401498857886</v>
          </cell>
          <cell r="J4227">
            <v>25663.253576562653</v>
          </cell>
        </row>
        <row r="4228">
          <cell r="D4228">
            <v>40457</v>
          </cell>
          <cell r="I4228">
            <v>82822.584846275509</v>
          </cell>
          <cell r="J4228">
            <v>25743.356314623401</v>
          </cell>
        </row>
        <row r="4229">
          <cell r="D4229">
            <v>40458</v>
          </cell>
          <cell r="I4229">
            <v>82567.597269215708</v>
          </cell>
          <cell r="J4229">
            <v>25671.547907809647</v>
          </cell>
        </row>
        <row r="4230">
          <cell r="D4230">
            <v>40459</v>
          </cell>
          <cell r="I4230">
            <v>83015.17972126836</v>
          </cell>
          <cell r="J4230">
            <v>25817.888820436743</v>
          </cell>
        </row>
        <row r="4231">
          <cell r="D4231">
            <v>40462</v>
          </cell>
          <cell r="I4231">
            <v>82990.792064112669</v>
          </cell>
          <cell r="J4231">
            <v>25822.63090400599</v>
          </cell>
        </row>
        <row r="4232">
          <cell r="D4232">
            <v>40463</v>
          </cell>
          <cell r="I4232">
            <v>82848.040966757748</v>
          </cell>
          <cell r="J4232">
            <v>25794.799005524543</v>
          </cell>
        </row>
        <row r="4233">
          <cell r="D4233">
            <v>40464</v>
          </cell>
          <cell r="I4233">
            <v>83676.78157101167</v>
          </cell>
          <cell r="J4233">
            <v>25985.093662842763</v>
          </cell>
        </row>
        <row r="4234">
          <cell r="D4234">
            <v>40465</v>
          </cell>
          <cell r="I4234">
            <v>83878.327351679007</v>
          </cell>
          <cell r="J4234">
            <v>25971.044467058076</v>
          </cell>
        </row>
        <row r="4235">
          <cell r="D4235">
            <v>40466</v>
          </cell>
          <cell r="I4235">
            <v>83589.54034839361</v>
          </cell>
          <cell r="J4235">
            <v>25905.042996512664</v>
          </cell>
        </row>
        <row r="4236">
          <cell r="D4236">
            <v>40469</v>
          </cell>
          <cell r="I4236">
            <v>83832.573916941939</v>
          </cell>
          <cell r="J4236">
            <v>25982.943259641273</v>
          </cell>
        </row>
        <row r="4237">
          <cell r="D4237">
            <v>40470</v>
          </cell>
          <cell r="I4237">
            <v>82042.214604719979</v>
          </cell>
          <cell r="J4237">
            <v>25673.695850929373</v>
          </cell>
        </row>
        <row r="4238">
          <cell r="D4238">
            <v>40471</v>
          </cell>
          <cell r="I4238">
            <v>83147.479245059367</v>
          </cell>
          <cell r="J4238">
            <v>25909.048924268918</v>
          </cell>
        </row>
        <row r="4239">
          <cell r="D4239">
            <v>40472</v>
          </cell>
          <cell r="I4239">
            <v>83041.640614380274</v>
          </cell>
          <cell r="J4239">
            <v>25878.961469860358</v>
          </cell>
        </row>
        <row r="4240">
          <cell r="D4240">
            <v>40473</v>
          </cell>
          <cell r="I4240">
            <v>83170.937093387824</v>
          </cell>
          <cell r="J4240">
            <v>25921.859240224392</v>
          </cell>
        </row>
        <row r="4241">
          <cell r="D4241">
            <v>40476</v>
          </cell>
          <cell r="I4241">
            <v>83639.842030192376</v>
          </cell>
          <cell r="J4241">
            <v>25974.762494284143</v>
          </cell>
        </row>
        <row r="4242">
          <cell r="D4242">
            <v>40477</v>
          </cell>
          <cell r="I4242">
            <v>83325.008848238373</v>
          </cell>
          <cell r="J4242">
            <v>25895.485783869521</v>
          </cell>
        </row>
        <row r="4243">
          <cell r="D4243">
            <v>40478</v>
          </cell>
          <cell r="I4243">
            <v>82357.131864618088</v>
          </cell>
          <cell r="J4243">
            <v>25771.580588261204</v>
          </cell>
        </row>
        <row r="4244">
          <cell r="D4244">
            <v>40479</v>
          </cell>
          <cell r="I4244">
            <v>82904.380996721258</v>
          </cell>
          <cell r="J4244">
            <v>25877.081904314276</v>
          </cell>
        </row>
        <row r="4245">
          <cell r="D4245">
            <v>40480</v>
          </cell>
          <cell r="I4245">
            <v>83012.148138731834</v>
          </cell>
          <cell r="J4245">
            <v>25899.060219592408</v>
          </cell>
        </row>
        <row r="4246">
          <cell r="D4246">
            <v>40483</v>
          </cell>
          <cell r="I4246">
            <v>83250.507297886666</v>
          </cell>
          <cell r="J4246">
            <v>25915.648133023045</v>
          </cell>
        </row>
        <row r="4247">
          <cell r="D4247">
            <v>40484</v>
          </cell>
          <cell r="I4247">
            <v>84166.407803923619</v>
          </cell>
          <cell r="J4247">
            <v>26082.793452489223</v>
          </cell>
        </row>
        <row r="4248">
          <cell r="D4248">
            <v>40485</v>
          </cell>
          <cell r="I4248">
            <v>84751.927924377975</v>
          </cell>
          <cell r="J4248">
            <v>26167.197635628028</v>
          </cell>
        </row>
        <row r="4249">
          <cell r="D4249">
            <v>40486</v>
          </cell>
          <cell r="I4249">
            <v>86591.034404894279</v>
          </cell>
          <cell r="J4249">
            <v>26572.275613399503</v>
          </cell>
        </row>
        <row r="4250">
          <cell r="D4250">
            <v>40487</v>
          </cell>
          <cell r="I4250">
            <v>86382.186731807131</v>
          </cell>
          <cell r="J4250">
            <v>26512.208333159535</v>
          </cell>
        </row>
        <row r="4251">
          <cell r="D4251">
            <v>40490</v>
          </cell>
          <cell r="I4251">
            <v>85959.821285047583</v>
          </cell>
          <cell r="J4251">
            <v>26445.763188445108</v>
          </cell>
        </row>
        <row r="4252">
          <cell r="D4252">
            <v>40491</v>
          </cell>
          <cell r="I4252">
            <v>85239.472078746519</v>
          </cell>
          <cell r="J4252">
            <v>26263.978324534975</v>
          </cell>
        </row>
        <row r="4253">
          <cell r="D4253">
            <v>40492</v>
          </cell>
          <cell r="I4253">
            <v>85528.38742110919</v>
          </cell>
          <cell r="J4253">
            <v>26296.380479336367</v>
          </cell>
        </row>
        <row r="4254">
          <cell r="D4254">
            <v>40493</v>
          </cell>
          <cell r="I4254">
            <v>84820.3911068124</v>
          </cell>
          <cell r="J4254">
            <v>26220.061559919079</v>
          </cell>
        </row>
        <row r="4255">
          <cell r="D4255">
            <v>40494</v>
          </cell>
          <cell r="I4255">
            <v>83623.999238641161</v>
          </cell>
          <cell r="J4255">
            <v>26017.014225099516</v>
          </cell>
        </row>
        <row r="4256">
          <cell r="D4256">
            <v>40497</v>
          </cell>
          <cell r="I4256">
            <v>83535.099840937401</v>
          </cell>
          <cell r="J4256">
            <v>25946.143574645306</v>
          </cell>
        </row>
        <row r="4257">
          <cell r="D4257">
            <v>40498</v>
          </cell>
          <cell r="I4257">
            <v>81616.970721971695</v>
          </cell>
          <cell r="J4257">
            <v>25641.760946080583</v>
          </cell>
        </row>
        <row r="4258">
          <cell r="D4258">
            <v>40499</v>
          </cell>
          <cell r="I4258">
            <v>81910.56779411895</v>
          </cell>
          <cell r="J4258">
            <v>25679.298474253352</v>
          </cell>
        </row>
        <row r="4259">
          <cell r="D4259">
            <v>40500</v>
          </cell>
          <cell r="I4259">
            <v>83684.631781491713</v>
          </cell>
          <cell r="J4259">
            <v>26015.8897390723</v>
          </cell>
        </row>
        <row r="4260">
          <cell r="D4260">
            <v>40501</v>
          </cell>
          <cell r="I4260">
            <v>83732.421536721988</v>
          </cell>
          <cell r="J4260">
            <v>26055.01030620504</v>
          </cell>
        </row>
        <row r="4261">
          <cell r="D4261">
            <v>40504</v>
          </cell>
          <cell r="I4261">
            <v>83348.684547294368</v>
          </cell>
          <cell r="J4261">
            <v>26008.175033051244</v>
          </cell>
        </row>
        <row r="4262">
          <cell r="D4262">
            <v>40505</v>
          </cell>
          <cell r="I4262">
            <v>81066.951387733236</v>
          </cell>
          <cell r="J4262">
            <v>25650.465559040618</v>
          </cell>
        </row>
        <row r="4263">
          <cell r="D4263">
            <v>40506</v>
          </cell>
          <cell r="I4263">
            <v>82323.313902796493</v>
          </cell>
          <cell r="J4263">
            <v>25809.547858024558</v>
          </cell>
        </row>
        <row r="4264">
          <cell r="D4264">
            <v>40508</v>
          </cell>
          <cell r="I4264">
            <v>81047.533746767105</v>
          </cell>
          <cell r="J4264">
            <v>25689.212170090723</v>
          </cell>
        </row>
        <row r="4265">
          <cell r="D4265">
            <v>40511</v>
          </cell>
          <cell r="I4265">
            <v>80800.598100123738</v>
          </cell>
          <cell r="J4265">
            <v>25609.221160743386</v>
          </cell>
        </row>
        <row r="4266">
          <cell r="D4266">
            <v>40512</v>
          </cell>
          <cell r="I4266">
            <v>80059.27957350573</v>
          </cell>
          <cell r="J4266">
            <v>25480.874358475539</v>
          </cell>
        </row>
        <row r="4267">
          <cell r="D4267">
            <v>40513</v>
          </cell>
          <cell r="I4267">
            <v>82252.065825280719</v>
          </cell>
          <cell r="J4267">
            <v>25821.706307506938</v>
          </cell>
        </row>
        <row r="4268">
          <cell r="D4268">
            <v>40514</v>
          </cell>
          <cell r="I4268">
            <v>83540.411957745251</v>
          </cell>
          <cell r="J4268">
            <v>26066.51461836962</v>
          </cell>
        </row>
        <row r="4269">
          <cell r="D4269">
            <v>40515</v>
          </cell>
          <cell r="I4269">
            <v>84093.286882248023</v>
          </cell>
          <cell r="J4269">
            <v>26169.206789134965</v>
          </cell>
        </row>
        <row r="4270">
          <cell r="D4270">
            <v>40518</v>
          </cell>
          <cell r="I4270">
            <v>83919.977198261084</v>
          </cell>
          <cell r="J4270">
            <v>26183.726901340244</v>
          </cell>
        </row>
        <row r="4271">
          <cell r="D4271">
            <v>40519</v>
          </cell>
          <cell r="I4271">
            <v>83812.690423590131</v>
          </cell>
          <cell r="J4271">
            <v>26061.162694724062</v>
          </cell>
        </row>
        <row r="4272">
          <cell r="D4272">
            <v>40520</v>
          </cell>
          <cell r="I4272">
            <v>83779.095146421474</v>
          </cell>
          <cell r="J4272">
            <v>26041.64907386242</v>
          </cell>
        </row>
        <row r="4273">
          <cell r="D4273">
            <v>40521</v>
          </cell>
          <cell r="I4273">
            <v>83862.164686640361</v>
          </cell>
          <cell r="J4273">
            <v>26125.135473036244</v>
          </cell>
        </row>
        <row r="4274">
          <cell r="D4274">
            <v>40522</v>
          </cell>
          <cell r="I4274">
            <v>84097.191536363724</v>
          </cell>
          <cell r="J4274">
            <v>26125.735212584546</v>
          </cell>
        </row>
        <row r="4275">
          <cell r="D4275">
            <v>40525</v>
          </cell>
          <cell r="I4275">
            <v>84602.349477890588</v>
          </cell>
          <cell r="J4275">
            <v>26244.795261390522</v>
          </cell>
        </row>
        <row r="4276">
          <cell r="D4276">
            <v>40526</v>
          </cell>
          <cell r="I4276">
            <v>84754.451129829889</v>
          </cell>
          <cell r="J4276">
            <v>26209.734373223571</v>
          </cell>
        </row>
        <row r="4277">
          <cell r="D4277">
            <v>40527</v>
          </cell>
          <cell r="I4277">
            <v>83884.350188093449</v>
          </cell>
          <cell r="J4277">
            <v>26043.048489796427</v>
          </cell>
        </row>
        <row r="4278">
          <cell r="D4278">
            <v>40528</v>
          </cell>
          <cell r="I4278">
            <v>84305.050504168525</v>
          </cell>
          <cell r="J4278">
            <v>26137.536808283468</v>
          </cell>
        </row>
        <row r="4279">
          <cell r="D4279">
            <v>40529</v>
          </cell>
          <cell r="I4279">
            <v>84228.473577407058</v>
          </cell>
          <cell r="J4279">
            <v>26228.257826945293</v>
          </cell>
        </row>
        <row r="4280">
          <cell r="D4280">
            <v>40532</v>
          </cell>
          <cell r="I4280">
            <v>84204.080400107559</v>
          </cell>
          <cell r="J4280">
            <v>26211.496603908392</v>
          </cell>
        </row>
        <row r="4281">
          <cell r="D4281">
            <v>40533</v>
          </cell>
          <cell r="I4281">
            <v>84914.767256170526</v>
          </cell>
          <cell r="J4281">
            <v>26367.746300094208</v>
          </cell>
        </row>
        <row r="4282">
          <cell r="D4282">
            <v>40534</v>
          </cell>
          <cell r="I4282">
            <v>85154.295839851315</v>
          </cell>
          <cell r="J4282">
            <v>26386.518379771558</v>
          </cell>
        </row>
        <row r="4283">
          <cell r="D4283">
            <v>40535</v>
          </cell>
          <cell r="I4283">
            <v>85112.993359712913</v>
          </cell>
          <cell r="J4283">
            <v>26359.687868610647</v>
          </cell>
        </row>
        <row r="4284">
          <cell r="D4284">
            <v>40539</v>
          </cell>
          <cell r="I4284">
            <v>85034.866778263982</v>
          </cell>
          <cell r="J4284">
            <v>26386.310904991326</v>
          </cell>
        </row>
        <row r="4285">
          <cell r="D4285">
            <v>40540</v>
          </cell>
          <cell r="I4285">
            <v>85130.132596648895</v>
          </cell>
          <cell r="J4285">
            <v>26351.873095609928</v>
          </cell>
        </row>
        <row r="4286">
          <cell r="D4286">
            <v>40541</v>
          </cell>
          <cell r="I4286">
            <v>85515.383179628407</v>
          </cell>
          <cell r="J4286">
            <v>26484.280404755697</v>
          </cell>
        </row>
        <row r="4287">
          <cell r="D4287">
            <v>40542</v>
          </cell>
          <cell r="I4287">
            <v>85484.813579613823</v>
          </cell>
          <cell r="J4287">
            <v>26493.285944063453</v>
          </cell>
        </row>
        <row r="4288">
          <cell r="D4288">
            <v>40543</v>
          </cell>
          <cell r="I4288">
            <v>85679.779345935371</v>
          </cell>
          <cell r="J4288">
            <v>26587.654104903093</v>
          </cell>
        </row>
        <row r="4289">
          <cell r="D4289">
            <v>40546</v>
          </cell>
          <cell r="I4289">
            <v>86446.983568742173</v>
          </cell>
          <cell r="J4289">
            <v>26694.864042359215</v>
          </cell>
        </row>
        <row r="4290">
          <cell r="D4290">
            <v>40547</v>
          </cell>
          <cell r="I4290">
            <v>86440.930819176501</v>
          </cell>
          <cell r="J4290">
            <v>26680.915221064421</v>
          </cell>
        </row>
        <row r="4291">
          <cell r="D4291">
            <v>40548</v>
          </cell>
          <cell r="I4291">
            <v>86583.684359793289</v>
          </cell>
          <cell r="J4291">
            <v>26629.401810697465</v>
          </cell>
        </row>
        <row r="4292">
          <cell r="D4292">
            <v>40549</v>
          </cell>
          <cell r="I4292">
            <v>86257.014969112497</v>
          </cell>
          <cell r="J4292">
            <v>26529.681008688418</v>
          </cell>
        </row>
        <row r="4293">
          <cell r="D4293">
            <v>40550</v>
          </cell>
          <cell r="I4293">
            <v>85968.717477582526</v>
          </cell>
          <cell r="J4293">
            <v>26506.178972383335</v>
          </cell>
        </row>
        <row r="4294">
          <cell r="D4294">
            <v>40553</v>
          </cell>
          <cell r="I4294">
            <v>85743.330667342248</v>
          </cell>
          <cell r="J4294">
            <v>26496.806817813842</v>
          </cell>
        </row>
        <row r="4295">
          <cell r="D4295">
            <v>40554</v>
          </cell>
          <cell r="I4295">
            <v>86133.041190243675</v>
          </cell>
          <cell r="J4295">
            <v>26527.018750782634</v>
          </cell>
        </row>
        <row r="4296">
          <cell r="D4296">
            <v>40555</v>
          </cell>
          <cell r="I4296">
            <v>87079.500423970734</v>
          </cell>
          <cell r="J4296">
            <v>26785.146575101382</v>
          </cell>
        </row>
        <row r="4297">
          <cell r="D4297">
            <v>40556</v>
          </cell>
          <cell r="I4297">
            <v>87004.407159052847</v>
          </cell>
          <cell r="J4297">
            <v>26813.548912926541</v>
          </cell>
        </row>
        <row r="4298">
          <cell r="D4298">
            <v>40557</v>
          </cell>
          <cell r="I4298">
            <v>87495.258658734499</v>
          </cell>
          <cell r="J4298">
            <v>26913.440651193745</v>
          </cell>
        </row>
        <row r="4299">
          <cell r="D4299">
            <v>40561</v>
          </cell>
          <cell r="I4299">
            <v>87734.556146287185</v>
          </cell>
          <cell r="J4299">
            <v>26957.018949560392</v>
          </cell>
        </row>
        <row r="4300">
          <cell r="D4300">
            <v>40562</v>
          </cell>
          <cell r="I4300">
            <v>86932.51826971618</v>
          </cell>
          <cell r="J4300">
            <v>26834.17564193725</v>
          </cell>
        </row>
        <row r="4301">
          <cell r="D4301">
            <v>40563</v>
          </cell>
          <cell r="I4301">
            <v>86676.480784880609</v>
          </cell>
          <cell r="J4301">
            <v>26688.582089534004</v>
          </cell>
        </row>
        <row r="4302">
          <cell r="D4302">
            <v>40564</v>
          </cell>
          <cell r="I4302">
            <v>86868.24286860296</v>
          </cell>
          <cell r="J4302">
            <v>26755.941651370737</v>
          </cell>
        </row>
        <row r="4303">
          <cell r="D4303">
            <v>40567</v>
          </cell>
          <cell r="I4303">
            <v>87383.548954400219</v>
          </cell>
          <cell r="J4303">
            <v>26851.594952615564</v>
          </cell>
        </row>
        <row r="4304">
          <cell r="D4304">
            <v>40568</v>
          </cell>
          <cell r="I4304">
            <v>87340.663885959628</v>
          </cell>
          <cell r="J4304">
            <v>26878.411712550213</v>
          </cell>
        </row>
        <row r="4305">
          <cell r="D4305">
            <v>40569</v>
          </cell>
          <cell r="I4305">
            <v>87788.4509478291</v>
          </cell>
          <cell r="J4305">
            <v>26913.990542546835</v>
          </cell>
        </row>
        <row r="4306">
          <cell r="D4306">
            <v>40570</v>
          </cell>
          <cell r="I4306">
            <v>87977.081257606798</v>
          </cell>
          <cell r="J4306">
            <v>26972.867647845582</v>
          </cell>
        </row>
        <row r="4307">
          <cell r="D4307">
            <v>40571</v>
          </cell>
          <cell r="I4307">
            <v>86373.345577296233</v>
          </cell>
          <cell r="J4307">
            <v>26610.163277440155</v>
          </cell>
        </row>
        <row r="4308">
          <cell r="D4308">
            <v>40574</v>
          </cell>
          <cell r="I4308">
            <v>87006.634202964604</v>
          </cell>
          <cell r="J4308">
            <v>26753.703521022784</v>
          </cell>
        </row>
        <row r="4309">
          <cell r="D4309">
            <v>40575</v>
          </cell>
          <cell r="I4309">
            <v>88481.567273595632</v>
          </cell>
          <cell r="J4309">
            <v>27056.675008840735</v>
          </cell>
        </row>
        <row r="4310">
          <cell r="D4310">
            <v>40576</v>
          </cell>
          <cell r="I4310">
            <v>88346.667888772732</v>
          </cell>
          <cell r="J4310">
            <v>27010.688700441558</v>
          </cell>
        </row>
        <row r="4311">
          <cell r="D4311">
            <v>40577</v>
          </cell>
          <cell r="I4311">
            <v>88472.391881749209</v>
          </cell>
          <cell r="J4311">
            <v>27000.838320170082</v>
          </cell>
        </row>
        <row r="4312">
          <cell r="D4312">
            <v>40578</v>
          </cell>
          <cell r="I4312">
            <v>88676.288648260568</v>
          </cell>
          <cell r="J4312">
            <v>26947.918373824781</v>
          </cell>
        </row>
        <row r="4313">
          <cell r="D4313">
            <v>40581</v>
          </cell>
          <cell r="I4313">
            <v>89171.425825669445</v>
          </cell>
          <cell r="J4313">
            <v>27025.837836629973</v>
          </cell>
        </row>
        <row r="4314">
          <cell r="D4314">
            <v>40582</v>
          </cell>
          <cell r="I4314">
            <v>89577.622565461555</v>
          </cell>
          <cell r="J4314">
            <v>27081.797986711677</v>
          </cell>
        </row>
        <row r="4315">
          <cell r="D4315">
            <v>40583</v>
          </cell>
          <cell r="I4315">
            <v>89318.550145537549</v>
          </cell>
          <cell r="J4315">
            <v>27024.831742037604</v>
          </cell>
        </row>
        <row r="4316">
          <cell r="D4316">
            <v>40584</v>
          </cell>
          <cell r="I4316">
            <v>89229.631943299944</v>
          </cell>
          <cell r="J4316">
            <v>26916.747237629785</v>
          </cell>
        </row>
        <row r="4317">
          <cell r="D4317">
            <v>40585</v>
          </cell>
          <cell r="I4317">
            <v>89704.75613335197</v>
          </cell>
          <cell r="J4317">
            <v>27029.557338328108</v>
          </cell>
        </row>
        <row r="4318">
          <cell r="D4318">
            <v>40588</v>
          </cell>
          <cell r="I4318">
            <v>89939.220686294022</v>
          </cell>
          <cell r="J4318">
            <v>27048.13239857271</v>
          </cell>
        </row>
        <row r="4319">
          <cell r="D4319">
            <v>40589</v>
          </cell>
          <cell r="I4319">
            <v>89666.377675019801</v>
          </cell>
          <cell r="J4319">
            <v>27058.26355933004</v>
          </cell>
        </row>
        <row r="4320">
          <cell r="D4320">
            <v>40590</v>
          </cell>
          <cell r="I4320">
            <v>90248.715773188596</v>
          </cell>
          <cell r="J4320">
            <v>27188.893506711182</v>
          </cell>
        </row>
        <row r="4321">
          <cell r="D4321">
            <v>40591</v>
          </cell>
          <cell r="I4321">
            <v>90561.294311830221</v>
          </cell>
          <cell r="J4321">
            <v>27264.998446324335</v>
          </cell>
        </row>
        <row r="4322">
          <cell r="D4322">
            <v>40592</v>
          </cell>
          <cell r="I4322">
            <v>90761.982806243381</v>
          </cell>
          <cell r="J4322">
            <v>27337.604534649799</v>
          </cell>
        </row>
        <row r="4323">
          <cell r="D4323">
            <v>40596</v>
          </cell>
          <cell r="I4323">
            <v>88916.91545058995</v>
          </cell>
          <cell r="J4323">
            <v>26937.584887112182</v>
          </cell>
        </row>
        <row r="4324">
          <cell r="D4324">
            <v>40597</v>
          </cell>
          <cell r="I4324">
            <v>88394.383478251897</v>
          </cell>
          <cell r="J4324">
            <v>26891.823857546518</v>
          </cell>
        </row>
        <row r="4325">
          <cell r="D4325">
            <v>40598</v>
          </cell>
          <cell r="I4325">
            <v>88326.975850979798</v>
          </cell>
          <cell r="J4325">
            <v>26910.761685232661</v>
          </cell>
        </row>
        <row r="4326">
          <cell r="D4326">
            <v>40599</v>
          </cell>
          <cell r="I4326">
            <v>89244.79716927142</v>
          </cell>
          <cell r="J4326">
            <v>27138.675692096906</v>
          </cell>
        </row>
        <row r="4327">
          <cell r="D4327">
            <v>40602</v>
          </cell>
          <cell r="I4327">
            <v>89819.347368019517</v>
          </cell>
          <cell r="J4327">
            <v>27287.107887114398</v>
          </cell>
        </row>
        <row r="4328">
          <cell r="D4328">
            <v>40603</v>
          </cell>
          <cell r="I4328">
            <v>88388.305145334452</v>
          </cell>
          <cell r="J4328">
            <v>27053.427361863603</v>
          </cell>
        </row>
        <row r="4329">
          <cell r="D4329">
            <v>40604</v>
          </cell>
          <cell r="I4329">
            <v>88533.864640633139</v>
          </cell>
          <cell r="J4329">
            <v>27110.180470415431</v>
          </cell>
        </row>
        <row r="4330">
          <cell r="D4330">
            <v>40605</v>
          </cell>
          <cell r="I4330">
            <v>90027.590992650759</v>
          </cell>
          <cell r="J4330">
            <v>27337.893081739941</v>
          </cell>
        </row>
        <row r="4331">
          <cell r="D4331">
            <v>40606</v>
          </cell>
          <cell r="I4331">
            <v>89402.504169019972</v>
          </cell>
          <cell r="J4331">
            <v>27230.21380483871</v>
          </cell>
        </row>
        <row r="4332">
          <cell r="D4332">
            <v>40609</v>
          </cell>
          <cell r="I4332">
            <v>88725.37547040412</v>
          </cell>
          <cell r="J4332">
            <v>27064.337209462876</v>
          </cell>
        </row>
        <row r="4333">
          <cell r="D4333">
            <v>40610</v>
          </cell>
          <cell r="I4333">
            <v>89422.372701743487</v>
          </cell>
          <cell r="J4333">
            <v>27190.85470439347</v>
          </cell>
        </row>
        <row r="4334">
          <cell r="D4334">
            <v>40611</v>
          </cell>
          <cell r="I4334">
            <v>89305.93168712288</v>
          </cell>
          <cell r="J4334">
            <v>27210.039431247085</v>
          </cell>
        </row>
        <row r="4335">
          <cell r="D4335">
            <v>40612</v>
          </cell>
          <cell r="I4335">
            <v>87659.275024504095</v>
          </cell>
          <cell r="J4335">
            <v>26892.076575753537</v>
          </cell>
        </row>
        <row r="4336">
          <cell r="D4336">
            <v>40613</v>
          </cell>
          <cell r="I4336">
            <v>88287.309697284363</v>
          </cell>
          <cell r="J4336">
            <v>26938.254699566347</v>
          </cell>
        </row>
        <row r="4337">
          <cell r="D4337">
            <v>40616</v>
          </cell>
          <cell r="I4337">
            <v>87671.602096627161</v>
          </cell>
          <cell r="J4337">
            <v>26801.910644579038</v>
          </cell>
        </row>
        <row r="4338">
          <cell r="D4338">
            <v>40617</v>
          </cell>
          <cell r="I4338">
            <v>86662.316952130874</v>
          </cell>
          <cell r="J4338">
            <v>26550.603704458936</v>
          </cell>
        </row>
        <row r="4339">
          <cell r="D4339">
            <v>40618</v>
          </cell>
          <cell r="I4339">
            <v>85060.394953130672</v>
          </cell>
          <cell r="J4339">
            <v>26190.018875844667</v>
          </cell>
        </row>
        <row r="4340">
          <cell r="D4340">
            <v>40619</v>
          </cell>
          <cell r="I4340">
            <v>86152.472521018397</v>
          </cell>
          <cell r="J4340">
            <v>26429.175677143226</v>
          </cell>
        </row>
        <row r="4341">
          <cell r="D4341">
            <v>40620</v>
          </cell>
          <cell r="I4341">
            <v>86523.16863209095</v>
          </cell>
          <cell r="J4341">
            <v>26611.136066310184</v>
          </cell>
        </row>
        <row r="4342">
          <cell r="D4342">
            <v>40623</v>
          </cell>
          <cell r="I4342">
            <v>87861.673482374012</v>
          </cell>
          <cell r="J4342">
            <v>26863.604275410791</v>
          </cell>
        </row>
        <row r="4343">
          <cell r="D4343">
            <v>40624</v>
          </cell>
          <cell r="I4343">
            <v>87576.875175229856</v>
          </cell>
          <cell r="J4343">
            <v>26885.023899812608</v>
          </cell>
        </row>
        <row r="4344">
          <cell r="D4344">
            <v>40625</v>
          </cell>
          <cell r="I4344">
            <v>87802.012171875787</v>
          </cell>
          <cell r="J4344">
            <v>26893.531359296976</v>
          </cell>
        </row>
        <row r="4345">
          <cell r="D4345">
            <v>40626</v>
          </cell>
          <cell r="I4345">
            <v>88605.936849473437</v>
          </cell>
          <cell r="J4345">
            <v>27040.645644358618</v>
          </cell>
        </row>
        <row r="4346">
          <cell r="D4346">
            <v>40627</v>
          </cell>
          <cell r="I4346">
            <v>88815.710924467814</v>
          </cell>
          <cell r="J4346">
            <v>26946.937668537787</v>
          </cell>
        </row>
        <row r="4347">
          <cell r="D4347">
            <v>40630</v>
          </cell>
          <cell r="I4347">
            <v>88628.910199338759</v>
          </cell>
          <cell r="J4347">
            <v>26894.432924069042</v>
          </cell>
        </row>
        <row r="4348">
          <cell r="D4348">
            <v>40631</v>
          </cell>
          <cell r="I4348">
            <v>89173.97259276062</v>
          </cell>
          <cell r="J4348">
            <v>27013.267946357584</v>
          </cell>
        </row>
        <row r="4349">
          <cell r="D4349">
            <v>40632</v>
          </cell>
          <cell r="I4349">
            <v>89757.272738278232</v>
          </cell>
          <cell r="J4349">
            <v>27166.78908070318</v>
          </cell>
        </row>
        <row r="4350">
          <cell r="D4350">
            <v>40633</v>
          </cell>
          <cell r="I4350">
            <v>89622.511195467334</v>
          </cell>
          <cell r="J4350">
            <v>27134.201110879898</v>
          </cell>
        </row>
        <row r="4351">
          <cell r="D4351">
            <v>40634</v>
          </cell>
          <cell r="I4351">
            <v>90040.417231501924</v>
          </cell>
          <cell r="J4351">
            <v>27273.570072941362</v>
          </cell>
        </row>
        <row r="4352">
          <cell r="D4352">
            <v>40637</v>
          </cell>
          <cell r="I4352">
            <v>90164.369825787348</v>
          </cell>
          <cell r="J4352">
            <v>27338.253436408988</v>
          </cell>
        </row>
        <row r="4353">
          <cell r="D4353">
            <v>40638</v>
          </cell>
          <cell r="I4353">
            <v>90047.977494384832</v>
          </cell>
          <cell r="J4353">
            <v>27328.795494372884</v>
          </cell>
        </row>
        <row r="4354">
          <cell r="D4354">
            <v>40639</v>
          </cell>
          <cell r="I4354">
            <v>90323.4654364663</v>
          </cell>
          <cell r="J4354">
            <v>27380.30731987947</v>
          </cell>
        </row>
        <row r="4355">
          <cell r="D4355">
            <v>40640</v>
          </cell>
          <cell r="I4355">
            <v>90119.825604316109</v>
          </cell>
          <cell r="J4355">
            <v>27333.566294665787</v>
          </cell>
        </row>
        <row r="4356">
          <cell r="D4356">
            <v>40641</v>
          </cell>
          <cell r="I4356">
            <v>89858.035204981192</v>
          </cell>
          <cell r="J4356">
            <v>27339.485148884596</v>
          </cell>
        </row>
        <row r="4357">
          <cell r="D4357">
            <v>40644</v>
          </cell>
          <cell r="I4357">
            <v>89600.854577992402</v>
          </cell>
          <cell r="J4357">
            <v>27276.369866764428</v>
          </cell>
        </row>
        <row r="4358">
          <cell r="D4358">
            <v>40645</v>
          </cell>
          <cell r="I4358">
            <v>88944.220767190171</v>
          </cell>
          <cell r="J4358">
            <v>27173.950449679698</v>
          </cell>
        </row>
        <row r="4359">
          <cell r="D4359">
            <v>40646</v>
          </cell>
          <cell r="I4359">
            <v>88980.942721878702</v>
          </cell>
          <cell r="J4359">
            <v>27239.229862572982</v>
          </cell>
        </row>
        <row r="4360">
          <cell r="D4360">
            <v>40647</v>
          </cell>
          <cell r="I4360">
            <v>89042.148973972246</v>
          </cell>
          <cell r="J4360">
            <v>27249.063621522801</v>
          </cell>
        </row>
        <row r="4361">
          <cell r="D4361">
            <v>40648</v>
          </cell>
          <cell r="I4361">
            <v>89392.59287604579</v>
          </cell>
          <cell r="J4361">
            <v>27271.67010921731</v>
          </cell>
        </row>
        <row r="4362">
          <cell r="D4362">
            <v>40651</v>
          </cell>
          <cell r="I4362">
            <v>88364.18679312442</v>
          </cell>
          <cell r="J4362">
            <v>27057.833163294647</v>
          </cell>
        </row>
        <row r="4363">
          <cell r="D4363">
            <v>40652</v>
          </cell>
          <cell r="I4363">
            <v>88863.06625202467</v>
          </cell>
          <cell r="J4363">
            <v>27214.978565788584</v>
          </cell>
        </row>
        <row r="4364">
          <cell r="D4364">
            <v>40653</v>
          </cell>
          <cell r="I4364">
            <v>90194.352158698093</v>
          </cell>
          <cell r="J4364">
            <v>27487.03273950141</v>
          </cell>
        </row>
        <row r="4365">
          <cell r="D4365">
            <v>40654</v>
          </cell>
          <cell r="I4365">
            <v>90604.38425955968</v>
          </cell>
          <cell r="J4365">
            <v>27608.447764654211</v>
          </cell>
        </row>
        <row r="4366">
          <cell r="D4366">
            <v>40658</v>
          </cell>
          <cell r="I4366">
            <v>90541.581664198937</v>
          </cell>
          <cell r="J4366">
            <v>27581.227843050867</v>
          </cell>
        </row>
        <row r="4367">
          <cell r="D4367">
            <v>40659</v>
          </cell>
          <cell r="I4367">
            <v>91249.935933281376</v>
          </cell>
          <cell r="J4367">
            <v>27786.135259884355</v>
          </cell>
        </row>
        <row r="4368">
          <cell r="D4368">
            <v>40660</v>
          </cell>
          <cell r="I4368">
            <v>91848.080487333922</v>
          </cell>
          <cell r="J4368">
            <v>27947.245746469365</v>
          </cell>
        </row>
        <row r="4369">
          <cell r="D4369">
            <v>40661</v>
          </cell>
          <cell r="I4369">
            <v>92161.611233448872</v>
          </cell>
          <cell r="J4369">
            <v>28030.174850390184</v>
          </cell>
        </row>
        <row r="4370">
          <cell r="D4370">
            <v>40662</v>
          </cell>
          <cell r="I4370">
            <v>92407.804341210751</v>
          </cell>
          <cell r="J4370">
            <v>28089.576654858574</v>
          </cell>
        </row>
        <row r="4371">
          <cell r="D4371">
            <v>40665</v>
          </cell>
          <cell r="I4371">
            <v>92271.516725986279</v>
          </cell>
          <cell r="J4371">
            <v>28072.230444879071</v>
          </cell>
        </row>
        <row r="4372">
          <cell r="D4372">
            <v>40666</v>
          </cell>
          <cell r="I4372">
            <v>91806.331061392601</v>
          </cell>
          <cell r="J4372">
            <v>27938.978728437836</v>
          </cell>
        </row>
        <row r="4373">
          <cell r="D4373">
            <v>40667</v>
          </cell>
          <cell r="I4373">
            <v>91088.768971947997</v>
          </cell>
          <cell r="J4373">
            <v>27816.456926692565</v>
          </cell>
        </row>
        <row r="4374">
          <cell r="D4374">
            <v>40668</v>
          </cell>
          <cell r="I4374">
            <v>90138.742819346895</v>
          </cell>
          <cell r="J4374">
            <v>27606.856525421685</v>
          </cell>
        </row>
        <row r="4375">
          <cell r="D4375">
            <v>40669</v>
          </cell>
          <cell r="I4375">
            <v>90481.329974890134</v>
          </cell>
          <cell r="J4375">
            <v>27663.194968268625</v>
          </cell>
        </row>
        <row r="4376">
          <cell r="D4376">
            <v>40672</v>
          </cell>
          <cell r="I4376">
            <v>90845.307665038112</v>
          </cell>
          <cell r="J4376">
            <v>27786.858657965644</v>
          </cell>
        </row>
        <row r="4377">
          <cell r="D4377">
            <v>40673</v>
          </cell>
          <cell r="I4377">
            <v>91594.703435973483</v>
          </cell>
          <cell r="J4377">
            <v>27894.862965284952</v>
          </cell>
        </row>
        <row r="4378">
          <cell r="D4378">
            <v>40674</v>
          </cell>
          <cell r="I4378">
            <v>90594.317401919441</v>
          </cell>
          <cell r="J4378">
            <v>27673.547772930964</v>
          </cell>
        </row>
        <row r="4379">
          <cell r="D4379">
            <v>40675</v>
          </cell>
          <cell r="I4379">
            <v>90848.134153351741</v>
          </cell>
          <cell r="J4379">
            <v>27717.658734193483</v>
          </cell>
        </row>
        <row r="4380">
          <cell r="D4380">
            <v>40676</v>
          </cell>
          <cell r="I4380">
            <v>90058.897245601009</v>
          </cell>
          <cell r="J4380">
            <v>27472.854397309035</v>
          </cell>
        </row>
        <row r="4381">
          <cell r="D4381">
            <v>40679</v>
          </cell>
          <cell r="I4381">
            <v>89544.993481694153</v>
          </cell>
          <cell r="J4381">
            <v>27435.521789216215</v>
          </cell>
        </row>
        <row r="4382">
          <cell r="D4382">
            <v>40680</v>
          </cell>
          <cell r="I4382">
            <v>89538.843503368262</v>
          </cell>
          <cell r="J4382">
            <v>27488.589647977529</v>
          </cell>
        </row>
        <row r="4383">
          <cell r="D4383">
            <v>40681</v>
          </cell>
          <cell r="I4383">
            <v>90306.478765979875</v>
          </cell>
          <cell r="J4383">
            <v>27606.945104134917</v>
          </cell>
        </row>
        <row r="4384">
          <cell r="D4384">
            <v>40682</v>
          </cell>
          <cell r="I4384">
            <v>90518.973571196082</v>
          </cell>
          <cell r="J4384">
            <v>27669.704778282263</v>
          </cell>
        </row>
        <row r="4385">
          <cell r="D4385">
            <v>40683</v>
          </cell>
          <cell r="I4385">
            <v>89824.688890903635</v>
          </cell>
          <cell r="J4385">
            <v>27501.182104769166</v>
          </cell>
        </row>
        <row r="4386">
          <cell r="D4386">
            <v>40686</v>
          </cell>
          <cell r="I4386">
            <v>88570.815896244792</v>
          </cell>
          <cell r="J4386">
            <v>27205.243793590224</v>
          </cell>
        </row>
        <row r="4387">
          <cell r="D4387">
            <v>40687</v>
          </cell>
          <cell r="I4387">
            <v>88638.092438031599</v>
          </cell>
          <cell r="J4387">
            <v>27257.157251099285</v>
          </cell>
        </row>
        <row r="4388">
          <cell r="D4388">
            <v>40688</v>
          </cell>
          <cell r="I4388">
            <v>88891.896707691631</v>
          </cell>
          <cell r="J4388">
            <v>27319.992509681833</v>
          </cell>
        </row>
        <row r="4389">
          <cell r="D4389">
            <v>40689</v>
          </cell>
          <cell r="I4389">
            <v>89376.547589099093</v>
          </cell>
          <cell r="J4389">
            <v>27510.482451759763</v>
          </cell>
        </row>
        <row r="4390">
          <cell r="D4390">
            <v>40690</v>
          </cell>
          <cell r="I4390">
            <v>89807.655256463549</v>
          </cell>
          <cell r="J4390">
            <v>27605.678974169259</v>
          </cell>
        </row>
        <row r="4391">
          <cell r="D4391">
            <v>40694</v>
          </cell>
          <cell r="I4391">
            <v>90688.199462275166</v>
          </cell>
          <cell r="J4391">
            <v>27903.87138257299</v>
          </cell>
        </row>
        <row r="4392">
          <cell r="D4392">
            <v>40695</v>
          </cell>
          <cell r="I4392">
            <v>88881.149687464756</v>
          </cell>
          <cell r="J4392">
            <v>27568.07315507294</v>
          </cell>
        </row>
        <row r="4393">
          <cell r="D4393">
            <v>40696</v>
          </cell>
          <cell r="I4393">
            <v>88761.900658764978</v>
          </cell>
          <cell r="J4393">
            <v>27581.915908996329</v>
          </cell>
        </row>
        <row r="4394">
          <cell r="D4394">
            <v>40697</v>
          </cell>
          <cell r="I4394">
            <v>88035.790432451759</v>
          </cell>
          <cell r="J4394">
            <v>27504.632613873244</v>
          </cell>
        </row>
        <row r="4395">
          <cell r="D4395">
            <v>40700</v>
          </cell>
          <cell r="I4395">
            <v>87159.929120848625</v>
          </cell>
          <cell r="J4395">
            <v>27292.13995282149</v>
          </cell>
        </row>
        <row r="4396">
          <cell r="D4396">
            <v>40701</v>
          </cell>
          <cell r="I4396">
            <v>87146.22030682984</v>
          </cell>
          <cell r="J4396">
            <v>27396.68216026689</v>
          </cell>
        </row>
        <row r="4397">
          <cell r="D4397">
            <v>40702</v>
          </cell>
          <cell r="I4397">
            <v>86787.076120687823</v>
          </cell>
          <cell r="J4397">
            <v>27248.550221382542</v>
          </cell>
        </row>
        <row r="4398">
          <cell r="D4398">
            <v>40703</v>
          </cell>
          <cell r="I4398">
            <v>87343.483758118455</v>
          </cell>
          <cell r="J4398">
            <v>27407.482889047184</v>
          </cell>
        </row>
        <row r="4399">
          <cell r="D4399">
            <v>40704</v>
          </cell>
          <cell r="I4399">
            <v>86229.340857681731</v>
          </cell>
          <cell r="J4399">
            <v>27095.480322803433</v>
          </cell>
        </row>
        <row r="4400">
          <cell r="D4400">
            <v>40707</v>
          </cell>
          <cell r="I4400">
            <v>86284.440051088299</v>
          </cell>
          <cell r="J4400">
            <v>27095.137283325264</v>
          </cell>
        </row>
        <row r="4401">
          <cell r="D4401">
            <v>40708</v>
          </cell>
          <cell r="I4401">
            <v>87149.516975311242</v>
          </cell>
          <cell r="J4401">
            <v>27261.973342128251</v>
          </cell>
        </row>
        <row r="4402">
          <cell r="D4402">
            <v>40709</v>
          </cell>
          <cell r="I4402">
            <v>85842.94084443961</v>
          </cell>
          <cell r="J4402">
            <v>26926.896423216967</v>
          </cell>
        </row>
        <row r="4403">
          <cell r="D4403">
            <v>40710</v>
          </cell>
          <cell r="I4403">
            <v>85911.800806876214</v>
          </cell>
          <cell r="J4403">
            <v>26895.915391417202</v>
          </cell>
        </row>
        <row r="4404">
          <cell r="D4404">
            <v>40711</v>
          </cell>
          <cell r="I4404">
            <v>86173.197614204051</v>
          </cell>
          <cell r="J4404">
            <v>26943.985523112711</v>
          </cell>
        </row>
        <row r="4405">
          <cell r="D4405">
            <v>40714</v>
          </cell>
          <cell r="I4405">
            <v>86469.72158938463</v>
          </cell>
          <cell r="J4405">
            <v>26992.179904707016</v>
          </cell>
        </row>
        <row r="4406">
          <cell r="D4406">
            <v>40715</v>
          </cell>
          <cell r="I4406">
            <v>87462.994647792992</v>
          </cell>
          <cell r="J4406">
            <v>27278.254715178417</v>
          </cell>
        </row>
        <row r="4407">
          <cell r="D4407">
            <v>40716</v>
          </cell>
          <cell r="I4407">
            <v>87015.34123152947</v>
          </cell>
          <cell r="J4407">
            <v>27146.949309770862</v>
          </cell>
        </row>
        <row r="4408">
          <cell r="D4408">
            <v>40717</v>
          </cell>
          <cell r="I4408">
            <v>86806.07084775946</v>
          </cell>
          <cell r="J4408">
            <v>27071.018460366839</v>
          </cell>
        </row>
        <row r="4409">
          <cell r="D4409">
            <v>40718</v>
          </cell>
          <cell r="I4409">
            <v>86118.599180251593</v>
          </cell>
          <cell r="J4409">
            <v>26928.231711442713</v>
          </cell>
        </row>
        <row r="4410">
          <cell r="D4410">
            <v>40721</v>
          </cell>
          <cell r="I4410">
            <v>86610.630759510896</v>
          </cell>
          <cell r="J4410">
            <v>27038.836924436397</v>
          </cell>
        </row>
        <row r="4411">
          <cell r="D4411">
            <v>40722</v>
          </cell>
          <cell r="I4411">
            <v>87304.290027796669</v>
          </cell>
          <cell r="J4411">
            <v>27197.949319997551</v>
          </cell>
        </row>
        <row r="4412">
          <cell r="D4412">
            <v>40723</v>
          </cell>
          <cell r="I4412">
            <v>87932.210923145554</v>
          </cell>
          <cell r="J4412">
            <v>27380.365234304321</v>
          </cell>
        </row>
        <row r="4413">
          <cell r="D4413">
            <v>40724</v>
          </cell>
          <cell r="I4413">
            <v>88567.726690384181</v>
          </cell>
          <cell r="J4413">
            <v>27571.22057737286</v>
          </cell>
        </row>
        <row r="4414">
          <cell r="D4414">
            <v>40725</v>
          </cell>
          <cell r="I4414">
            <v>89499.549705910438</v>
          </cell>
          <cell r="J4414">
            <v>27797.601306738685</v>
          </cell>
        </row>
        <row r="4415">
          <cell r="D4415">
            <v>40729</v>
          </cell>
          <cell r="I4415">
            <v>89571.308843517865</v>
          </cell>
          <cell r="J4415">
            <v>27789.286001717683</v>
          </cell>
        </row>
        <row r="4416">
          <cell r="D4416">
            <v>40730</v>
          </cell>
          <cell r="I4416">
            <v>89589.60119245555</v>
          </cell>
          <cell r="J4416">
            <v>27747.647123001821</v>
          </cell>
        </row>
        <row r="4417">
          <cell r="D4417">
            <v>40731</v>
          </cell>
          <cell r="I4417">
            <v>90237.191378833581</v>
          </cell>
          <cell r="J4417">
            <v>27867.187368729134</v>
          </cell>
        </row>
        <row r="4418">
          <cell r="D4418">
            <v>40732</v>
          </cell>
          <cell r="I4418">
            <v>89901.108753377674</v>
          </cell>
          <cell r="J4418">
            <v>27778.135878247991</v>
          </cell>
        </row>
        <row r="4419">
          <cell r="D4419">
            <v>40735</v>
          </cell>
          <cell r="I4419">
            <v>88743.35111857923</v>
          </cell>
          <cell r="J4419">
            <v>27390.00211574919</v>
          </cell>
        </row>
        <row r="4420">
          <cell r="D4420">
            <v>40736</v>
          </cell>
          <cell r="I4420">
            <v>88404.28871537777</v>
          </cell>
          <cell r="J4420">
            <v>27298.636689708328</v>
          </cell>
        </row>
        <row r="4421">
          <cell r="D4421">
            <v>40737</v>
          </cell>
          <cell r="I4421">
            <v>88763.186295029736</v>
          </cell>
          <cell r="J4421">
            <v>27518.145046625788</v>
          </cell>
        </row>
        <row r="4422">
          <cell r="D4422">
            <v>40738</v>
          </cell>
          <cell r="I4422">
            <v>88175.219139324821</v>
          </cell>
          <cell r="J4422">
            <v>27352.038662266543</v>
          </cell>
        </row>
        <row r="4423">
          <cell r="D4423">
            <v>40739</v>
          </cell>
          <cell r="I4423">
            <v>88630.307411581191</v>
          </cell>
          <cell r="J4423">
            <v>27471.445566831364</v>
          </cell>
        </row>
        <row r="4424">
          <cell r="D4424">
            <v>40742</v>
          </cell>
          <cell r="I4424">
            <v>87956.870144398519</v>
          </cell>
          <cell r="J4424">
            <v>27236.856853511454</v>
          </cell>
        </row>
        <row r="4425">
          <cell r="D4425">
            <v>40743</v>
          </cell>
          <cell r="I4425">
            <v>89189.178548615397</v>
          </cell>
          <cell r="J4425">
            <v>27517.757110655442</v>
          </cell>
        </row>
        <row r="4426">
          <cell r="D4426">
            <v>40744</v>
          </cell>
          <cell r="I4426">
            <v>89111.278824034787</v>
          </cell>
          <cell r="J4426">
            <v>27552.307579165798</v>
          </cell>
        </row>
        <row r="4427">
          <cell r="D4427">
            <v>40745</v>
          </cell>
          <cell r="I4427">
            <v>90018.233414418952</v>
          </cell>
          <cell r="J4427">
            <v>27821.688755769759</v>
          </cell>
        </row>
        <row r="4428">
          <cell r="D4428">
            <v>40746</v>
          </cell>
          <cell r="I4428">
            <v>90138.800132068733</v>
          </cell>
          <cell r="J4428">
            <v>27876.40740824294</v>
          </cell>
        </row>
        <row r="4429">
          <cell r="D4429">
            <v>40749</v>
          </cell>
          <cell r="I4429">
            <v>89700.552216448588</v>
          </cell>
          <cell r="J4429">
            <v>27744.790313629939</v>
          </cell>
        </row>
        <row r="4430">
          <cell r="D4430">
            <v>40750</v>
          </cell>
          <cell r="I4430">
            <v>89492.872258520001</v>
          </cell>
          <cell r="J4430">
            <v>27794.703283112402</v>
          </cell>
        </row>
        <row r="4431">
          <cell r="D4431">
            <v>40751</v>
          </cell>
          <cell r="I4431">
            <v>87953.935381417963</v>
          </cell>
          <cell r="J4431">
            <v>27415.338489943337</v>
          </cell>
        </row>
        <row r="4432">
          <cell r="D4432">
            <v>40752</v>
          </cell>
          <cell r="I4432">
            <v>87753.963156022714</v>
          </cell>
          <cell r="J4432">
            <v>27364.060537786678</v>
          </cell>
        </row>
        <row r="4433">
          <cell r="D4433">
            <v>40753</v>
          </cell>
          <cell r="I4433">
            <v>87456.303485866491</v>
          </cell>
          <cell r="J4433">
            <v>27384.0693052973</v>
          </cell>
        </row>
        <row r="4434">
          <cell r="D4434">
            <v>40756</v>
          </cell>
          <cell r="I4434">
            <v>87157.137770286965</v>
          </cell>
          <cell r="J4434">
            <v>27264.115253316737</v>
          </cell>
        </row>
        <row r="4435">
          <cell r="D4435">
            <v>40757</v>
          </cell>
          <cell r="I4435">
            <v>85488.744650225504</v>
          </cell>
          <cell r="J4435">
            <v>26932.445050900184</v>
          </cell>
        </row>
        <row r="4436">
          <cell r="D4436">
            <v>40758</v>
          </cell>
          <cell r="I4436">
            <v>85827.711597581336</v>
          </cell>
          <cell r="J4436">
            <v>26989.377114630523</v>
          </cell>
        </row>
        <row r="4437">
          <cell r="D4437">
            <v>40759</v>
          </cell>
          <cell r="I4437">
            <v>82607.163293538004</v>
          </cell>
          <cell r="J4437">
            <v>26144.982151121225</v>
          </cell>
        </row>
        <row r="4438">
          <cell r="D4438">
            <v>40760</v>
          </cell>
          <cell r="I4438">
            <v>82305.153846483867</v>
          </cell>
          <cell r="J4438">
            <v>26130.503442407418</v>
          </cell>
        </row>
        <row r="4439">
          <cell r="D4439">
            <v>40763</v>
          </cell>
          <cell r="I4439">
            <v>78146.303496440625</v>
          </cell>
          <cell r="J4439">
            <v>25051.064650452012</v>
          </cell>
        </row>
        <row r="4440">
          <cell r="D4440">
            <v>40764</v>
          </cell>
          <cell r="I4440">
            <v>81220.436005483818</v>
          </cell>
          <cell r="J4440">
            <v>25895.52173102583</v>
          </cell>
        </row>
        <row r="4441">
          <cell r="D4441">
            <v>40765</v>
          </cell>
          <cell r="I4441">
            <v>78527.020931508901</v>
          </cell>
          <cell r="J4441">
            <v>25255.88576730185</v>
          </cell>
        </row>
        <row r="4442">
          <cell r="D4442">
            <v>40766</v>
          </cell>
          <cell r="I4442">
            <v>80843.982450644718</v>
          </cell>
          <cell r="J4442">
            <v>25818.500844624148</v>
          </cell>
        </row>
        <row r="4443">
          <cell r="D4443">
            <v>40767</v>
          </cell>
          <cell r="I4443">
            <v>81407.35566181365</v>
          </cell>
          <cell r="J4443">
            <v>25995.763163607764</v>
          </cell>
        </row>
        <row r="4444">
          <cell r="D4444">
            <v>40770</v>
          </cell>
          <cell r="I4444">
            <v>82593.296740818216</v>
          </cell>
          <cell r="J4444">
            <v>26380.791530203445</v>
          </cell>
        </row>
        <row r="4445">
          <cell r="D4445">
            <v>40771</v>
          </cell>
          <cell r="I4445">
            <v>82288.308204094035</v>
          </cell>
          <cell r="J4445">
            <v>26156.785915161443</v>
          </cell>
        </row>
        <row r="4446">
          <cell r="D4446">
            <v>40772</v>
          </cell>
          <cell r="I4446">
            <v>82579.964470063045</v>
          </cell>
          <cell r="J4446">
            <v>26272.41552187645</v>
          </cell>
        </row>
        <row r="4447">
          <cell r="D4447">
            <v>40773</v>
          </cell>
          <cell r="I4447">
            <v>80472.980699987907</v>
          </cell>
          <cell r="J4447">
            <v>25574.349280973714</v>
          </cell>
        </row>
        <row r="4448">
          <cell r="D4448">
            <v>40774</v>
          </cell>
          <cell r="I4448">
            <v>79759.186406705398</v>
          </cell>
          <cell r="J4448">
            <v>25285.838177414385</v>
          </cell>
        </row>
        <row r="4449">
          <cell r="D4449">
            <v>40777</v>
          </cell>
          <cell r="I4449">
            <v>79716.763773612547</v>
          </cell>
          <cell r="J4449">
            <v>25355.260084141282</v>
          </cell>
        </row>
        <row r="4450">
          <cell r="D4450">
            <v>40778</v>
          </cell>
          <cell r="I4450">
            <v>80601.957226502404</v>
          </cell>
          <cell r="J4450">
            <v>25842.348293755513</v>
          </cell>
        </row>
        <row r="4451">
          <cell r="D4451">
            <v>40779</v>
          </cell>
          <cell r="I4451">
            <v>80539.675063584757</v>
          </cell>
          <cell r="J4451">
            <v>25846.425548113137</v>
          </cell>
        </row>
        <row r="4452">
          <cell r="D4452">
            <v>40780</v>
          </cell>
          <cell r="I4452">
            <v>80266.867772003054</v>
          </cell>
          <cell r="J4452">
            <v>25592.458447464654</v>
          </cell>
        </row>
        <row r="4453">
          <cell r="D4453">
            <v>40781</v>
          </cell>
          <cell r="I4453">
            <v>80915.494565965229</v>
          </cell>
          <cell r="J4453">
            <v>25791.210566259357</v>
          </cell>
        </row>
        <row r="4454">
          <cell r="D4454">
            <v>40784</v>
          </cell>
          <cell r="I4454">
            <v>81580.856826950694</v>
          </cell>
          <cell r="J4454">
            <v>26217.613471054516</v>
          </cell>
        </row>
        <row r="4455">
          <cell r="D4455">
            <v>40785</v>
          </cell>
          <cell r="I4455">
            <v>82024.987691715622</v>
          </cell>
          <cell r="J4455">
            <v>26257.520081619856</v>
          </cell>
        </row>
        <row r="4456">
          <cell r="D4456">
            <v>40786</v>
          </cell>
          <cell r="I4456">
            <v>81959.6159039013</v>
          </cell>
          <cell r="J4456">
            <v>26393.542512456137</v>
          </cell>
        </row>
        <row r="4457">
          <cell r="D4457">
            <v>40787</v>
          </cell>
          <cell r="I4457">
            <v>82185.583218894652</v>
          </cell>
          <cell r="J4457">
            <v>26318.787976378786</v>
          </cell>
        </row>
        <row r="4458">
          <cell r="D4458">
            <v>40788</v>
          </cell>
          <cell r="I4458">
            <v>82104.957600762282</v>
          </cell>
          <cell r="J4458">
            <v>25975.537380615187</v>
          </cell>
        </row>
        <row r="4459">
          <cell r="D4459">
            <v>40792</v>
          </cell>
          <cell r="I4459">
            <v>82083.820537640306</v>
          </cell>
          <cell r="J4459">
            <v>25730.613091090152</v>
          </cell>
        </row>
        <row r="4460">
          <cell r="D4460">
            <v>40793</v>
          </cell>
          <cell r="I4460">
            <v>82064.209990862102</v>
          </cell>
          <cell r="J4460">
            <v>26144.148932466858</v>
          </cell>
        </row>
        <row r="4461">
          <cell r="D4461">
            <v>40794</v>
          </cell>
          <cell r="I4461">
            <v>82264.215378989597</v>
          </cell>
          <cell r="J4461">
            <v>25916.048314208099</v>
          </cell>
        </row>
        <row r="4462">
          <cell r="D4462">
            <v>40795</v>
          </cell>
          <cell r="I4462">
            <v>82255.27510723946</v>
          </cell>
          <cell r="J4462">
            <v>25465.464540353893</v>
          </cell>
        </row>
        <row r="4463">
          <cell r="D4463">
            <v>40798</v>
          </cell>
          <cell r="I4463">
            <v>82109.085646582229</v>
          </cell>
          <cell r="J4463">
            <v>25437.650233034026</v>
          </cell>
        </row>
        <row r="4464">
          <cell r="D4464">
            <v>40799</v>
          </cell>
          <cell r="I4464">
            <v>81996.454958931557</v>
          </cell>
          <cell r="J4464">
            <v>25568.29162137234</v>
          </cell>
        </row>
        <row r="4465">
          <cell r="D4465">
            <v>40800</v>
          </cell>
          <cell r="I4465">
            <v>82196.434671777897</v>
          </cell>
          <cell r="J4465">
            <v>25752.516287140861</v>
          </cell>
        </row>
        <row r="4466">
          <cell r="D4466">
            <v>40801</v>
          </cell>
          <cell r="I4466">
            <v>81891.678858417348</v>
          </cell>
          <cell r="J4466">
            <v>25978.160892233202</v>
          </cell>
        </row>
        <row r="4467">
          <cell r="D4467">
            <v>40802</v>
          </cell>
          <cell r="I4467">
            <v>82093.172962600045</v>
          </cell>
          <cell r="J4467">
            <v>26030.081107082238</v>
          </cell>
        </row>
        <row r="4468">
          <cell r="D4468">
            <v>40805</v>
          </cell>
          <cell r="I4468">
            <v>82529.462023288273</v>
          </cell>
          <cell r="J4468">
            <v>25795.592910180003</v>
          </cell>
        </row>
        <row r="4469">
          <cell r="D4469">
            <v>40806</v>
          </cell>
          <cell r="I4469">
            <v>82610.470251102743</v>
          </cell>
          <cell r="J4469">
            <v>25782.889938946075</v>
          </cell>
        </row>
        <row r="4470">
          <cell r="D4470">
            <v>40807</v>
          </cell>
          <cell r="I4470">
            <v>82581.699538586385</v>
          </cell>
          <cell r="J4470">
            <v>25354.654635941712</v>
          </cell>
        </row>
        <row r="4471">
          <cell r="D4471">
            <v>40808</v>
          </cell>
          <cell r="I4471">
            <v>82924.927219457153</v>
          </cell>
          <cell r="J4471">
            <v>24756.891960455188</v>
          </cell>
        </row>
        <row r="4472">
          <cell r="D4472">
            <v>40809</v>
          </cell>
          <cell r="I4472">
            <v>82368.662331523039</v>
          </cell>
          <cell r="J4472">
            <v>24847.452553400493</v>
          </cell>
        </row>
        <row r="4473">
          <cell r="D4473">
            <v>40812</v>
          </cell>
          <cell r="I4473">
            <v>82312.462186121833</v>
          </cell>
          <cell r="J4473">
            <v>25132.890234234732</v>
          </cell>
        </row>
        <row r="4474">
          <cell r="D4474">
            <v>40813</v>
          </cell>
          <cell r="I4474">
            <v>81931.564838122707</v>
          </cell>
          <cell r="J4474">
            <v>25405.550652519752</v>
          </cell>
        </row>
        <row r="4475">
          <cell r="D4475">
            <v>40814</v>
          </cell>
          <cell r="I4475">
            <v>81747.336824857106</v>
          </cell>
          <cell r="J4475">
            <v>25094.449879709511</v>
          </cell>
        </row>
        <row r="4476">
          <cell r="D4476">
            <v>40815</v>
          </cell>
          <cell r="I4476">
            <v>81826.827452007681</v>
          </cell>
          <cell r="J4476">
            <v>25297.975731971521</v>
          </cell>
        </row>
        <row r="4477">
          <cell r="D4477">
            <v>40816</v>
          </cell>
          <cell r="I4477">
            <v>82060.262714312194</v>
          </cell>
          <cell r="J4477">
            <v>24811.356089084402</v>
          </cell>
        </row>
        <row r="4478">
          <cell r="D4478">
            <v>40819</v>
          </cell>
          <cell r="I4478">
            <v>82458.29615295594</v>
          </cell>
          <cell r="J4478">
            <v>24425.699100634334</v>
          </cell>
        </row>
        <row r="4479">
          <cell r="D4479">
            <v>40820</v>
          </cell>
          <cell r="I4479">
            <v>82219.205392129414</v>
          </cell>
          <cell r="J4479">
            <v>24677.13142607559</v>
          </cell>
        </row>
        <row r="4480">
          <cell r="D4480">
            <v>40821</v>
          </cell>
          <cell r="I4480">
            <v>82048.715654185973</v>
          </cell>
          <cell r="J4480">
            <v>24945.942391997283</v>
          </cell>
        </row>
        <row r="4481">
          <cell r="D4481">
            <v>40822</v>
          </cell>
          <cell r="I4481">
            <v>81663.3466571272</v>
          </cell>
          <cell r="J4481">
            <v>25277.994254021734</v>
          </cell>
        </row>
        <row r="4482">
          <cell r="D4482">
            <v>40823</v>
          </cell>
          <cell r="I4482">
            <v>81223.140362842008</v>
          </cell>
          <cell r="J4482">
            <v>25118.903802074517</v>
          </cell>
        </row>
        <row r="4483">
          <cell r="D4483">
            <v>40826</v>
          </cell>
          <cell r="I4483">
            <v>80697.623612046853</v>
          </cell>
          <cell r="J4483">
            <v>25681.661296053251</v>
          </cell>
        </row>
        <row r="4484">
          <cell r="D4484">
            <v>40827</v>
          </cell>
          <cell r="I4484">
            <v>80949.327343049488</v>
          </cell>
          <cell r="J4484">
            <v>25691.353426834383</v>
          </cell>
        </row>
        <row r="4485">
          <cell r="D4485">
            <v>40828</v>
          </cell>
          <cell r="I4485">
            <v>80731.671492335721</v>
          </cell>
          <cell r="J4485">
            <v>25912.575798411079</v>
          </cell>
        </row>
        <row r="4486">
          <cell r="D4486">
            <v>40829</v>
          </cell>
          <cell r="I4486">
            <v>81021.451114193682</v>
          </cell>
          <cell r="J4486">
            <v>25885.143466094214</v>
          </cell>
        </row>
        <row r="4487">
          <cell r="D4487">
            <v>40830</v>
          </cell>
          <cell r="I4487">
            <v>80733.715887042054</v>
          </cell>
          <cell r="J4487">
            <v>26162.911211241539</v>
          </cell>
        </row>
        <row r="4488">
          <cell r="D4488">
            <v>40833</v>
          </cell>
          <cell r="I4488">
            <v>81124.038127679058</v>
          </cell>
          <cell r="J4488">
            <v>25845.956043085604</v>
          </cell>
        </row>
        <row r="4489">
          <cell r="D4489">
            <v>40834</v>
          </cell>
          <cell r="I4489">
            <v>81145.615461502035</v>
          </cell>
          <cell r="J4489">
            <v>26137.668383233413</v>
          </cell>
        </row>
        <row r="4490">
          <cell r="D4490">
            <v>40835</v>
          </cell>
          <cell r="I4490">
            <v>81191.56841231609</v>
          </cell>
          <cell r="J4490">
            <v>25918.364331375455</v>
          </cell>
        </row>
        <row r="4491">
          <cell r="D4491">
            <v>40836</v>
          </cell>
          <cell r="I4491">
            <v>81062.312991137951</v>
          </cell>
          <cell r="J4491">
            <v>25886.846662701584</v>
          </cell>
        </row>
        <row r="4492">
          <cell r="D4492">
            <v>40837</v>
          </cell>
          <cell r="I4492">
            <v>81016.857252462811</v>
          </cell>
          <cell r="J4492">
            <v>26250.64914421918</v>
          </cell>
        </row>
        <row r="4493">
          <cell r="D4493">
            <v>40840</v>
          </cell>
          <cell r="I4493">
            <v>81047.575423268179</v>
          </cell>
          <cell r="J4493">
            <v>26475.859450261782</v>
          </cell>
        </row>
        <row r="4494">
          <cell r="D4494">
            <v>40841</v>
          </cell>
          <cell r="I4494">
            <v>81539.870899804358</v>
          </cell>
          <cell r="J4494">
            <v>26246.608917246042</v>
          </cell>
        </row>
        <row r="4495">
          <cell r="D4495">
            <v>40842</v>
          </cell>
          <cell r="I4495">
            <v>81064.828961308755</v>
          </cell>
          <cell r="J4495">
            <v>26449.080159264755</v>
          </cell>
        </row>
        <row r="4496">
          <cell r="D4496">
            <v>40843</v>
          </cell>
          <cell r="I4496">
            <v>80411.598448856734</v>
          </cell>
          <cell r="J4496">
            <v>27057.125732090179</v>
          </cell>
        </row>
        <row r="4497">
          <cell r="D4497">
            <v>40844</v>
          </cell>
          <cell r="I4497">
            <v>80838.366589089143</v>
          </cell>
          <cell r="J4497">
            <v>27046.069761942075</v>
          </cell>
        </row>
        <row r="4498">
          <cell r="D4498">
            <v>40847</v>
          </cell>
          <cell r="I4498">
            <v>81633.708578370381</v>
          </cell>
          <cell r="J4498">
            <v>26511.980838675474</v>
          </cell>
        </row>
        <row r="4499">
          <cell r="D4499">
            <v>40848</v>
          </cell>
          <cell r="I4499">
            <v>82179.207063529408</v>
          </cell>
          <cell r="J4499">
            <v>26080.759713934451</v>
          </cell>
        </row>
        <row r="4500">
          <cell r="D4500">
            <v>40849</v>
          </cell>
          <cell r="I4500">
            <v>82168.754674403463</v>
          </cell>
          <cell r="J4500">
            <v>26362.380041741453</v>
          </cell>
        </row>
        <row r="4501">
          <cell r="D4501">
            <v>40850</v>
          </cell>
          <cell r="I4501">
            <v>82025.802136959435</v>
          </cell>
          <cell r="J4501">
            <v>26670.568661225017</v>
          </cell>
        </row>
        <row r="4502">
          <cell r="D4502">
            <v>40851</v>
          </cell>
          <cell r="I4502">
            <v>82164.604151917723</v>
          </cell>
          <cell r="J4502">
            <v>26507.235467112339</v>
          </cell>
        </row>
        <row r="4503">
          <cell r="D4503">
            <v>40854</v>
          </cell>
          <cell r="I4503">
            <v>82301.873601366111</v>
          </cell>
          <cell r="J4503">
            <v>26629.382271971153</v>
          </cell>
        </row>
        <row r="4504">
          <cell r="D4504">
            <v>40855</v>
          </cell>
          <cell r="I4504">
            <v>82175.682208438651</v>
          </cell>
          <cell r="J4504">
            <v>26786.475192720809</v>
          </cell>
        </row>
        <row r="4505">
          <cell r="D4505">
            <v>40856</v>
          </cell>
          <cell r="I4505">
            <v>82252.030119213785</v>
          </cell>
          <cell r="J4505">
            <v>26081.88466516944</v>
          </cell>
        </row>
        <row r="4506">
          <cell r="D4506">
            <v>40857</v>
          </cell>
          <cell r="I4506">
            <v>82054.280441813826</v>
          </cell>
          <cell r="J4506">
            <v>26195.364373315118</v>
          </cell>
        </row>
        <row r="4507">
          <cell r="D4507">
            <v>40858</v>
          </cell>
          <cell r="I4507">
            <v>81995.108386391104</v>
          </cell>
          <cell r="J4507">
            <v>26544.541913181791</v>
          </cell>
        </row>
        <row r="4508">
          <cell r="D4508">
            <v>40861</v>
          </cell>
          <cell r="I4508">
            <v>82272.441387089915</v>
          </cell>
          <cell r="J4508">
            <v>26363.206889414836</v>
          </cell>
        </row>
        <row r="4509">
          <cell r="D4509">
            <v>40862</v>
          </cell>
          <cell r="I4509">
            <v>82263.510721498358</v>
          </cell>
          <cell r="J4509">
            <v>26393.852498528046</v>
          </cell>
        </row>
        <row r="4510">
          <cell r="D4510">
            <v>40863</v>
          </cell>
          <cell r="I4510">
            <v>82246.967952978783</v>
          </cell>
          <cell r="J4510">
            <v>26122.276014345538</v>
          </cell>
        </row>
        <row r="4511">
          <cell r="D4511">
            <v>40864</v>
          </cell>
          <cell r="I4511">
            <v>82140.600396488255</v>
          </cell>
          <cell r="J4511">
            <v>25821.185464042359</v>
          </cell>
        </row>
        <row r="4512">
          <cell r="D4512">
            <v>40865</v>
          </cell>
          <cell r="I4512">
            <v>81875.908503969054</v>
          </cell>
          <cell r="J4512">
            <v>25841.619825698013</v>
          </cell>
        </row>
        <row r="4513">
          <cell r="D4513">
            <v>40868</v>
          </cell>
          <cell r="I4513">
            <v>81783.262219438548</v>
          </cell>
          <cell r="J4513">
            <v>25453.131882389207</v>
          </cell>
        </row>
        <row r="4514">
          <cell r="D4514">
            <v>40869</v>
          </cell>
          <cell r="I4514">
            <v>81902.223850606882</v>
          </cell>
          <cell r="J4514">
            <v>25430.522879418793</v>
          </cell>
        </row>
        <row r="4515">
          <cell r="D4515">
            <v>40870</v>
          </cell>
          <cell r="I4515">
            <v>81739.558839035381</v>
          </cell>
          <cell r="J4515">
            <v>25082.679855059876</v>
          </cell>
        </row>
        <row r="4516">
          <cell r="D4516">
            <v>40872</v>
          </cell>
          <cell r="I4516">
            <v>81293.774167692216</v>
          </cell>
          <cell r="J4516">
            <v>24996.836121960863</v>
          </cell>
        </row>
        <row r="4517">
          <cell r="D4517">
            <v>40875</v>
          </cell>
          <cell r="I4517">
            <v>81781.101760641162</v>
          </cell>
          <cell r="J4517">
            <v>25554.788705666859</v>
          </cell>
        </row>
        <row r="4518">
          <cell r="D4518">
            <v>40876</v>
          </cell>
          <cell r="I4518">
            <v>81743.269983758815</v>
          </cell>
          <cell r="J4518">
            <v>25618.471233755379</v>
          </cell>
        </row>
        <row r="4519">
          <cell r="D4519">
            <v>40877</v>
          </cell>
          <cell r="I4519">
            <v>82289.908298804759</v>
          </cell>
          <cell r="J4519">
            <v>26329.429588332216</v>
          </cell>
        </row>
        <row r="4520">
          <cell r="D4520">
            <v>40878</v>
          </cell>
          <cell r="I4520">
            <v>82262.715357127818</v>
          </cell>
          <cell r="J4520">
            <v>26281.733396949585</v>
          </cell>
        </row>
        <row r="4521">
          <cell r="D4521">
            <v>40879</v>
          </cell>
          <cell r="I4521">
            <v>82515.562300455436</v>
          </cell>
          <cell r="J4521">
            <v>26301.42836210761</v>
          </cell>
        </row>
        <row r="4522">
          <cell r="D4522">
            <v>40882</v>
          </cell>
          <cell r="I4522">
            <v>82712.08164239765</v>
          </cell>
          <cell r="J4522">
            <v>26467.531829062205</v>
          </cell>
        </row>
        <row r="4523">
          <cell r="D4523">
            <v>40883</v>
          </cell>
          <cell r="I4523">
            <v>82557.04196338942</v>
          </cell>
          <cell r="J4523">
            <v>26428.506637407048</v>
          </cell>
        </row>
        <row r="4524">
          <cell r="D4524">
            <v>40884</v>
          </cell>
          <cell r="I4524">
            <v>82898.116046778945</v>
          </cell>
          <cell r="J4524">
            <v>26535.912711189652</v>
          </cell>
        </row>
        <row r="4525">
          <cell r="D4525">
            <v>40885</v>
          </cell>
          <cell r="I4525">
            <v>82814.602054996503</v>
          </cell>
          <cell r="J4525">
            <v>26118.060877136009</v>
          </cell>
        </row>
        <row r="4526">
          <cell r="D4526">
            <v>40886</v>
          </cell>
          <cell r="I4526">
            <v>82682.399849253037</v>
          </cell>
          <cell r="J4526">
            <v>26412.413610424446</v>
          </cell>
        </row>
        <row r="4527">
          <cell r="D4527">
            <v>40889</v>
          </cell>
          <cell r="I4527">
            <v>82626.288243444083</v>
          </cell>
          <cell r="J4527">
            <v>26062.4103031126</v>
          </cell>
        </row>
        <row r="4528">
          <cell r="D4528">
            <v>40890</v>
          </cell>
          <cell r="I4528">
            <v>82853.19405317778</v>
          </cell>
          <cell r="J4528">
            <v>25875.613456278243</v>
          </cell>
        </row>
        <row r="4529">
          <cell r="D4529">
            <v>40891</v>
          </cell>
          <cell r="I4529">
            <v>83035.95985593331</v>
          </cell>
          <cell r="J4529">
            <v>25733.118960336655</v>
          </cell>
        </row>
        <row r="4530">
          <cell r="D4530">
            <v>40892</v>
          </cell>
          <cell r="I4530">
            <v>83010.271029692041</v>
          </cell>
          <cell r="J4530">
            <v>25809.157280620264</v>
          </cell>
        </row>
        <row r="4531">
          <cell r="D4531">
            <v>40893</v>
          </cell>
          <cell r="I4531">
            <v>83371.024904852049</v>
          </cell>
          <cell r="J4531">
            <v>25825.281350365382</v>
          </cell>
        </row>
        <row r="4532">
          <cell r="D4532">
            <v>40896</v>
          </cell>
          <cell r="I4532">
            <v>83505.069835553033</v>
          </cell>
          <cell r="J4532">
            <v>25644.493442474657</v>
          </cell>
        </row>
        <row r="4533">
          <cell r="D4533">
            <v>40897</v>
          </cell>
          <cell r="I4533">
            <v>83115.772498339036</v>
          </cell>
          <cell r="J4533">
            <v>26137.586995528403</v>
          </cell>
        </row>
        <row r="4534">
          <cell r="D4534">
            <v>40898</v>
          </cell>
          <cell r="I4534">
            <v>82892.319764894957</v>
          </cell>
          <cell r="J4534">
            <v>26099.699591688724</v>
          </cell>
        </row>
        <row r="4535">
          <cell r="D4535">
            <v>40899</v>
          </cell>
          <cell r="I4535">
            <v>83075.045773231264</v>
          </cell>
          <cell r="J4535">
            <v>26258.61127769449</v>
          </cell>
        </row>
        <row r="4536">
          <cell r="D4536">
            <v>40900</v>
          </cell>
          <cell r="I4536">
            <v>82853.130838371449</v>
          </cell>
          <cell r="J4536">
            <v>26354.791485874648</v>
          </cell>
        </row>
        <row r="4537">
          <cell r="D4537">
            <v>40904</v>
          </cell>
          <cell r="I4537">
            <v>82897.424723287753</v>
          </cell>
          <cell r="J4537">
            <v>26347.68073781133</v>
          </cell>
        </row>
        <row r="4538">
          <cell r="D4538">
            <v>40905</v>
          </cell>
          <cell r="I4538">
            <v>83212.463004297926</v>
          </cell>
          <cell r="J4538">
            <v>26141.605917562687</v>
          </cell>
        </row>
        <row r="4539">
          <cell r="D4539">
            <v>40906</v>
          </cell>
          <cell r="I4539">
            <v>83401.23636351405</v>
          </cell>
          <cell r="J4539">
            <v>26354.406656546016</v>
          </cell>
        </row>
        <row r="4540">
          <cell r="D4540">
            <v>40907</v>
          </cell>
          <cell r="I4540">
            <v>83600.643247139975</v>
          </cell>
          <cell r="J4540">
            <v>26333.541354798421</v>
          </cell>
        </row>
        <row r="4541">
          <cell r="D4541">
            <v>40911</v>
          </cell>
          <cell r="I4541">
            <v>83386.352409741114</v>
          </cell>
          <cell r="J4541">
            <v>26616.010576396144</v>
          </cell>
        </row>
        <row r="4542">
          <cell r="D4542">
            <v>40912</v>
          </cell>
          <cell r="I4542">
            <v>83179.68050717625</v>
          </cell>
          <cell r="J4542">
            <v>26597.781126099755</v>
          </cell>
        </row>
        <row r="4543">
          <cell r="D4543">
            <v>40913</v>
          </cell>
          <cell r="I4543">
            <v>83236.11968868236</v>
          </cell>
          <cell r="J4543">
            <v>26549.168388677917</v>
          </cell>
        </row>
        <row r="4544">
          <cell r="D4544">
            <v>40914</v>
          </cell>
          <cell r="I4544">
            <v>83470.481319838058</v>
          </cell>
          <cell r="J4544">
            <v>26435.033920309113</v>
          </cell>
        </row>
        <row r="4545">
          <cell r="D4545">
            <v>40917</v>
          </cell>
          <cell r="I4545">
            <v>83498.013330597751</v>
          </cell>
          <cell r="J4545">
            <v>26482.411491679024</v>
          </cell>
        </row>
        <row r="4546">
          <cell r="D4546">
            <v>40918</v>
          </cell>
          <cell r="I4546">
            <v>83583.327433502462</v>
          </cell>
          <cell r="J4546">
            <v>26621.193629621437</v>
          </cell>
        </row>
        <row r="4547">
          <cell r="D4547">
            <v>40919</v>
          </cell>
          <cell r="I4547">
            <v>83948.422557218481</v>
          </cell>
          <cell r="J4547">
            <v>26714.66609992271</v>
          </cell>
        </row>
        <row r="4548">
          <cell r="D4548">
            <v>40920</v>
          </cell>
          <cell r="I4548">
            <v>83874.059460849821</v>
          </cell>
          <cell r="J4548">
            <v>26713.383348635394</v>
          </cell>
        </row>
        <row r="4549">
          <cell r="D4549">
            <v>40921</v>
          </cell>
          <cell r="I4549">
            <v>84050.580066367838</v>
          </cell>
          <cell r="J4549">
            <v>26607.655224082588</v>
          </cell>
        </row>
        <row r="4550">
          <cell r="D4550">
            <v>40925</v>
          </cell>
          <cell r="I4550">
            <v>84154.108026644375</v>
          </cell>
          <cell r="J4550">
            <v>26744.762345969619</v>
          </cell>
        </row>
        <row r="4551">
          <cell r="D4551">
            <v>40926</v>
          </cell>
          <cell r="I4551">
            <v>84272.832462569349</v>
          </cell>
          <cell r="J4551">
            <v>26980.208389899126</v>
          </cell>
        </row>
        <row r="4552">
          <cell r="D4552">
            <v>40927</v>
          </cell>
          <cell r="I4552">
            <v>84082.923739842794</v>
          </cell>
          <cell r="J4552">
            <v>27099.212046061602</v>
          </cell>
        </row>
        <row r="4553">
          <cell r="D4553">
            <v>40928</v>
          </cell>
          <cell r="I4553">
            <v>83879.345641343432</v>
          </cell>
          <cell r="J4553">
            <v>27101.100884223575</v>
          </cell>
        </row>
        <row r="4554">
          <cell r="D4554">
            <v>40931</v>
          </cell>
          <cell r="I4554">
            <v>83776.115661287535</v>
          </cell>
          <cell r="J4554">
            <v>27154.629645611116</v>
          </cell>
        </row>
        <row r="4555">
          <cell r="D4555">
            <v>40932</v>
          </cell>
          <cell r="I4555">
            <v>83808.187111553387</v>
          </cell>
          <cell r="J4555">
            <v>27115.896517701443</v>
          </cell>
        </row>
        <row r="4556">
          <cell r="D4556">
            <v>40933</v>
          </cell>
          <cell r="I4556">
            <v>84311.490137055851</v>
          </cell>
          <cell r="J4556">
            <v>27282.115931778884</v>
          </cell>
        </row>
        <row r="4557">
          <cell r="D4557">
            <v>40934</v>
          </cell>
          <cell r="I4557">
            <v>84440.824355679913</v>
          </cell>
          <cell r="J4557">
            <v>27285.624197610246</v>
          </cell>
        </row>
        <row r="4558">
          <cell r="D4558">
            <v>40935</v>
          </cell>
          <cell r="I4558">
            <v>84583.829593571456</v>
          </cell>
          <cell r="J4558">
            <v>27321.738111160121</v>
          </cell>
        </row>
        <row r="4559">
          <cell r="D4559">
            <v>40938</v>
          </cell>
          <cell r="I4559">
            <v>84659.94696093502</v>
          </cell>
          <cell r="J4559">
            <v>27221.498381711714</v>
          </cell>
        </row>
        <row r="4560">
          <cell r="D4560">
            <v>40939</v>
          </cell>
          <cell r="I4560">
            <v>84833.332570931088</v>
          </cell>
          <cell r="J4560">
            <v>27273.274744856619</v>
          </cell>
        </row>
        <row r="4561">
          <cell r="D4561">
            <v>40940</v>
          </cell>
          <cell r="I4561">
            <v>84977.829016720352</v>
          </cell>
          <cell r="J4561">
            <v>27463.770900217969</v>
          </cell>
        </row>
        <row r="4562">
          <cell r="D4562">
            <v>40941</v>
          </cell>
          <cell r="I4562">
            <v>85123.835188295037</v>
          </cell>
          <cell r="J4562">
            <v>27543.564448579429</v>
          </cell>
        </row>
        <row r="4563">
          <cell r="D4563">
            <v>40942</v>
          </cell>
          <cell r="I4563">
            <v>85263.75221489789</v>
          </cell>
          <cell r="J4563">
            <v>27772.272367983966</v>
          </cell>
        </row>
        <row r="4564">
          <cell r="D4564">
            <v>40945</v>
          </cell>
          <cell r="I4564">
            <v>85341.352179043912</v>
          </cell>
          <cell r="J4564">
            <v>27711.333761476937</v>
          </cell>
        </row>
        <row r="4565">
          <cell r="D4565">
            <v>40946</v>
          </cell>
          <cell r="I4565">
            <v>85248.747226631851</v>
          </cell>
          <cell r="J4565">
            <v>27762.150061944005</v>
          </cell>
        </row>
        <row r="4566">
          <cell r="D4566">
            <v>40947</v>
          </cell>
          <cell r="I4566">
            <v>85412.958521447174</v>
          </cell>
          <cell r="J4566">
            <v>27800.305906436337</v>
          </cell>
        </row>
        <row r="4567">
          <cell r="D4567">
            <v>40948</v>
          </cell>
          <cell r="I4567">
            <v>85402.412074972075</v>
          </cell>
          <cell r="J4567">
            <v>27785.807178018695</v>
          </cell>
        </row>
        <row r="4568">
          <cell r="D4568">
            <v>40949</v>
          </cell>
          <cell r="I4568">
            <v>85226.242859920691</v>
          </cell>
          <cell r="J4568">
            <v>27590.813015469441</v>
          </cell>
        </row>
        <row r="4569">
          <cell r="D4569">
            <v>40952</v>
          </cell>
          <cell r="I4569">
            <v>85554.535856209244</v>
          </cell>
          <cell r="J4569">
            <v>27776.968979464975</v>
          </cell>
        </row>
        <row r="4570">
          <cell r="D4570">
            <v>40953</v>
          </cell>
          <cell r="I4570">
            <v>85533.349677271064</v>
          </cell>
          <cell r="J4570">
            <v>27706.210656974861</v>
          </cell>
        </row>
        <row r="4571">
          <cell r="D4571">
            <v>40954</v>
          </cell>
          <cell r="I4571">
            <v>85331.365374269546</v>
          </cell>
          <cell r="J4571">
            <v>27662.204509388233</v>
          </cell>
        </row>
        <row r="4572">
          <cell r="D4572">
            <v>40955</v>
          </cell>
          <cell r="I4572">
            <v>85784.200659125723</v>
          </cell>
          <cell r="J4572">
            <v>27863.983900720323</v>
          </cell>
        </row>
        <row r="4573">
          <cell r="D4573">
            <v>40956</v>
          </cell>
          <cell r="I4573">
            <v>85887.584367678515</v>
          </cell>
          <cell r="J4573">
            <v>27896.933881036904</v>
          </cell>
        </row>
        <row r="4574">
          <cell r="D4574">
            <v>40960</v>
          </cell>
          <cell r="I4574">
            <v>85849.678376813696</v>
          </cell>
          <cell r="J4574">
            <v>27912.278026014315</v>
          </cell>
        </row>
        <row r="4575">
          <cell r="D4575">
            <v>40961</v>
          </cell>
          <cell r="I4575">
            <v>85749.49123544617</v>
          </cell>
          <cell r="J4575">
            <v>27907.592981648515</v>
          </cell>
        </row>
        <row r="4576">
          <cell r="D4576">
            <v>40962</v>
          </cell>
          <cell r="I4576">
            <v>86073.12901550786</v>
          </cell>
          <cell r="J4576">
            <v>27989.033018578757</v>
          </cell>
        </row>
        <row r="4577">
          <cell r="D4577">
            <v>40963</v>
          </cell>
          <cell r="I4577">
            <v>86212.944294238856</v>
          </cell>
          <cell r="J4577">
            <v>28075.152722388382</v>
          </cell>
        </row>
        <row r="4578">
          <cell r="D4578">
            <v>40966</v>
          </cell>
          <cell r="I4578">
            <v>86380.091045205088</v>
          </cell>
          <cell r="J4578">
            <v>28038.580050898934</v>
          </cell>
        </row>
        <row r="4579">
          <cell r="D4579">
            <v>40967</v>
          </cell>
          <cell r="I4579">
            <v>86611.020147084331</v>
          </cell>
          <cell r="J4579">
            <v>28189.611550960679</v>
          </cell>
        </row>
        <row r="4580">
          <cell r="D4580">
            <v>40968</v>
          </cell>
          <cell r="I4580">
            <v>86170.600610039866</v>
          </cell>
          <cell r="J4580">
            <v>28077.575492911485</v>
          </cell>
        </row>
        <row r="4581">
          <cell r="D4581">
            <v>40969</v>
          </cell>
          <cell r="I4581">
            <v>86529.099920825771</v>
          </cell>
          <cell r="J4581">
            <v>28181.219668009919</v>
          </cell>
        </row>
        <row r="4582">
          <cell r="D4582">
            <v>40970</v>
          </cell>
          <cell r="I4582">
            <v>86413.725317825854</v>
          </cell>
          <cell r="J4582">
            <v>28101.492273770236</v>
          </cell>
        </row>
        <row r="4583">
          <cell r="D4583">
            <v>40973</v>
          </cell>
          <cell r="I4583">
            <v>86078.147859511038</v>
          </cell>
          <cell r="J4583">
            <v>27995.031786030486</v>
          </cell>
        </row>
        <row r="4584">
          <cell r="D4584">
            <v>40974</v>
          </cell>
          <cell r="I4584">
            <v>84999.977569717244</v>
          </cell>
          <cell r="J4584">
            <v>27576.56802240801</v>
          </cell>
        </row>
        <row r="4585">
          <cell r="D4585">
            <v>40975</v>
          </cell>
          <cell r="I4585">
            <v>85470.842789446499</v>
          </cell>
          <cell r="J4585">
            <v>27752.993219722932</v>
          </cell>
        </row>
        <row r="4586">
          <cell r="D4586">
            <v>40976</v>
          </cell>
          <cell r="I4586">
            <v>86157.307709495755</v>
          </cell>
          <cell r="J4586">
            <v>28000.669670526386</v>
          </cell>
        </row>
        <row r="4587">
          <cell r="D4587">
            <v>40977</v>
          </cell>
          <cell r="I4587">
            <v>86354.773221456693</v>
          </cell>
          <cell r="J4587">
            <v>28023.911758191822</v>
          </cell>
        </row>
        <row r="4588">
          <cell r="D4588">
            <v>40980</v>
          </cell>
          <cell r="I4588">
            <v>86324.460141184856</v>
          </cell>
          <cell r="J4588">
            <v>28001.610636031044</v>
          </cell>
        </row>
        <row r="4589">
          <cell r="D4589">
            <v>40981</v>
          </cell>
          <cell r="I4589">
            <v>87417.750277379571</v>
          </cell>
          <cell r="J4589">
            <v>28238.572208599839</v>
          </cell>
        </row>
        <row r="4590">
          <cell r="D4590">
            <v>40982</v>
          </cell>
          <cell r="I4590">
            <v>87083.736720259709</v>
          </cell>
          <cell r="J4590">
            <v>28105.229272011435</v>
          </cell>
        </row>
        <row r="4591">
          <cell r="D4591">
            <v>40983</v>
          </cell>
          <cell r="I4591">
            <v>87501.292614241698</v>
          </cell>
          <cell r="J4591">
            <v>28214.729553473961</v>
          </cell>
        </row>
        <row r="4592">
          <cell r="D4592">
            <v>40984</v>
          </cell>
          <cell r="I4592">
            <v>87613.656721511288</v>
          </cell>
          <cell r="J4592">
            <v>28247.91254768884</v>
          </cell>
        </row>
        <row r="4593">
          <cell r="D4593">
            <v>40987</v>
          </cell>
          <cell r="I4593">
            <v>87786.739817021502</v>
          </cell>
          <cell r="J4593">
            <v>28283.116987934565</v>
          </cell>
        </row>
        <row r="4594">
          <cell r="D4594">
            <v>40988</v>
          </cell>
          <cell r="I4594">
            <v>87515.002050345487</v>
          </cell>
          <cell r="J4594">
            <v>28175.165170244418</v>
          </cell>
        </row>
        <row r="4595">
          <cell r="D4595">
            <v>40989</v>
          </cell>
          <cell r="I4595">
            <v>87440.63158467866</v>
          </cell>
          <cell r="J4595">
            <v>28123.447186732119</v>
          </cell>
        </row>
        <row r="4596">
          <cell r="D4596">
            <v>40990</v>
          </cell>
          <cell r="I4596">
            <v>86956.402422643034</v>
          </cell>
          <cell r="J4596">
            <v>27986.879067182428</v>
          </cell>
        </row>
        <row r="4597">
          <cell r="D4597">
            <v>40991</v>
          </cell>
          <cell r="I4597">
            <v>87269.136268106886</v>
          </cell>
          <cell r="J4597">
            <v>28091.555916795096</v>
          </cell>
        </row>
        <row r="4598">
          <cell r="D4598">
            <v>40994</v>
          </cell>
          <cell r="I4598">
            <v>88204.191103983554</v>
          </cell>
          <cell r="J4598">
            <v>28306.082261207506</v>
          </cell>
        </row>
        <row r="4599">
          <cell r="D4599">
            <v>40995</v>
          </cell>
          <cell r="I4599">
            <v>88055.431682372655</v>
          </cell>
          <cell r="J4599">
            <v>28264.889374814626</v>
          </cell>
        </row>
        <row r="4600">
          <cell r="D4600">
            <v>40996</v>
          </cell>
          <cell r="I4600">
            <v>87671.422728282079</v>
          </cell>
          <cell r="J4600">
            <v>28166.206963855962</v>
          </cell>
        </row>
        <row r="4601">
          <cell r="D4601">
            <v>40997</v>
          </cell>
          <cell r="I4601">
            <v>87548.493573979751</v>
          </cell>
          <cell r="J4601">
            <v>28103.762400950876</v>
          </cell>
        </row>
        <row r="4602">
          <cell r="D4602">
            <v>40998</v>
          </cell>
          <cell r="I4602">
            <v>87759.46669087073</v>
          </cell>
          <cell r="J4602">
            <v>28208.739049373802</v>
          </cell>
        </row>
        <row r="4603">
          <cell r="D4603">
            <v>41001</v>
          </cell>
          <cell r="I4603">
            <v>88375.636955267997</v>
          </cell>
          <cell r="J4603">
            <v>28385.78431345108</v>
          </cell>
        </row>
        <row r="4604">
          <cell r="D4604">
            <v>41002</v>
          </cell>
          <cell r="I4604">
            <v>87988.634314359355</v>
          </cell>
          <cell r="J4604">
            <v>28165.680443279623</v>
          </cell>
        </row>
        <row r="4605">
          <cell r="D4605">
            <v>41003</v>
          </cell>
          <cell r="I4605">
            <v>87204.062200720087</v>
          </cell>
          <cell r="J4605">
            <v>27903.050661449375</v>
          </cell>
        </row>
        <row r="4606">
          <cell r="D4606">
            <v>41004</v>
          </cell>
          <cell r="I4606">
            <v>87257.198702607828</v>
          </cell>
          <cell r="J4606">
            <v>27906.91660897632</v>
          </cell>
        </row>
        <row r="4607">
          <cell r="D4607">
            <v>41008</v>
          </cell>
          <cell r="I4607">
            <v>86519.746584690496</v>
          </cell>
          <cell r="J4607">
            <v>27822.127060337218</v>
          </cell>
        </row>
        <row r="4608">
          <cell r="D4608">
            <v>41009</v>
          </cell>
          <cell r="I4608">
            <v>85298.299843049012</v>
          </cell>
          <cell r="J4608">
            <v>27503.649219843039</v>
          </cell>
        </row>
        <row r="4609">
          <cell r="D4609">
            <v>41010</v>
          </cell>
          <cell r="I4609">
            <v>85783.935719338537</v>
          </cell>
          <cell r="J4609">
            <v>27676.622299538896</v>
          </cell>
        </row>
        <row r="4610">
          <cell r="D4610">
            <v>41011</v>
          </cell>
          <cell r="I4610">
            <v>86841.552345164426</v>
          </cell>
          <cell r="J4610">
            <v>27960.733436476479</v>
          </cell>
        </row>
        <row r="4611">
          <cell r="D4611">
            <v>41012</v>
          </cell>
          <cell r="I4611">
            <v>85943.389999082108</v>
          </cell>
          <cell r="J4611">
            <v>27738.477633437313</v>
          </cell>
        </row>
        <row r="4612">
          <cell r="D4612">
            <v>41015</v>
          </cell>
          <cell r="I4612">
            <v>85885.804619980845</v>
          </cell>
          <cell r="J4612">
            <v>27780.574655072305</v>
          </cell>
        </row>
        <row r="4613">
          <cell r="D4613">
            <v>41016</v>
          </cell>
          <cell r="I4613">
            <v>86970.616129128204</v>
          </cell>
          <cell r="J4613">
            <v>28022.891896603433</v>
          </cell>
        </row>
        <row r="4614">
          <cell r="D4614">
            <v>41017</v>
          </cell>
          <cell r="I4614">
            <v>86759.774917215167</v>
          </cell>
          <cell r="J4614">
            <v>27982.798477521643</v>
          </cell>
        </row>
        <row r="4615">
          <cell r="D4615">
            <v>41018</v>
          </cell>
          <cell r="I4615">
            <v>86324.429516850127</v>
          </cell>
          <cell r="J4615">
            <v>27887.648262997383</v>
          </cell>
        </row>
        <row r="4616">
          <cell r="D4616">
            <v>41019</v>
          </cell>
          <cell r="I4616">
            <v>86389.712708892403</v>
          </cell>
          <cell r="J4616">
            <v>27951.438695633755</v>
          </cell>
        </row>
        <row r="4617">
          <cell r="D4617">
            <v>41022</v>
          </cell>
          <cell r="I4617">
            <v>85801.201785883866</v>
          </cell>
          <cell r="J4617">
            <v>27763.003946862151</v>
          </cell>
        </row>
        <row r="4618">
          <cell r="D4618">
            <v>41023</v>
          </cell>
          <cell r="I4618">
            <v>86039.420386190541</v>
          </cell>
          <cell r="J4618">
            <v>27830.827943750213</v>
          </cell>
        </row>
        <row r="4619">
          <cell r="D4619">
            <v>41024</v>
          </cell>
          <cell r="I4619">
            <v>87046.644145480983</v>
          </cell>
          <cell r="J4619">
            <v>28032.32129538319</v>
          </cell>
        </row>
        <row r="4620">
          <cell r="D4620">
            <v>41025</v>
          </cell>
          <cell r="I4620">
            <v>87571.470156655341</v>
          </cell>
          <cell r="J4620">
            <v>28129.253507980015</v>
          </cell>
        </row>
        <row r="4621">
          <cell r="D4621">
            <v>41026</v>
          </cell>
          <cell r="I4621">
            <v>87712.533759929909</v>
          </cell>
          <cell r="J4621">
            <v>28189.727931751793</v>
          </cell>
        </row>
        <row r="4622">
          <cell r="D4622">
            <v>41029</v>
          </cell>
          <cell r="I4622">
            <v>87386.458718115959</v>
          </cell>
          <cell r="J4622">
            <v>28124.251538850145</v>
          </cell>
        </row>
        <row r="4623">
          <cell r="D4623">
            <v>41030</v>
          </cell>
          <cell r="I4623">
            <v>87839.938230799613</v>
          </cell>
          <cell r="J4623">
            <v>28203.353756926885</v>
          </cell>
        </row>
        <row r="4624">
          <cell r="D4624">
            <v>41031</v>
          </cell>
          <cell r="I4624">
            <v>87671.602001912761</v>
          </cell>
          <cell r="J4624">
            <v>28138.814994226737</v>
          </cell>
        </row>
        <row r="4625">
          <cell r="D4625">
            <v>41032</v>
          </cell>
          <cell r="I4625">
            <v>87122.637087428622</v>
          </cell>
          <cell r="J4625">
            <v>28006.372258326599</v>
          </cell>
        </row>
        <row r="4626">
          <cell r="D4626">
            <v>41033</v>
          </cell>
          <cell r="I4626">
            <v>85982.297634541392</v>
          </cell>
          <cell r="J4626">
            <v>27734.307566187261</v>
          </cell>
        </row>
        <row r="4627">
          <cell r="D4627">
            <v>41036</v>
          </cell>
          <cell r="I4627">
            <v>86006.624202791718</v>
          </cell>
          <cell r="J4627">
            <v>27793.17628986128</v>
          </cell>
        </row>
        <row r="4628">
          <cell r="D4628">
            <v>41037</v>
          </cell>
          <cell r="I4628">
            <v>85748.910341394105</v>
          </cell>
          <cell r="J4628">
            <v>27614.907166646324</v>
          </cell>
        </row>
        <row r="4629">
          <cell r="D4629">
            <v>41038</v>
          </cell>
          <cell r="I4629">
            <v>85335.03691413402</v>
          </cell>
          <cell r="J4629">
            <v>27456.393225398453</v>
          </cell>
        </row>
        <row r="4630">
          <cell r="D4630">
            <v>41039</v>
          </cell>
          <cell r="I4630">
            <v>85476.132836097531</v>
          </cell>
          <cell r="J4630">
            <v>27486.031572957429</v>
          </cell>
        </row>
        <row r="4631">
          <cell r="D4631">
            <v>41040</v>
          </cell>
          <cell r="I4631">
            <v>85285.175622210372</v>
          </cell>
          <cell r="J4631">
            <v>27431.410393339236</v>
          </cell>
        </row>
        <row r="4632">
          <cell r="D4632">
            <v>41043</v>
          </cell>
          <cell r="I4632">
            <v>84621.199884011177</v>
          </cell>
          <cell r="J4632">
            <v>27216.514074707302</v>
          </cell>
        </row>
        <row r="4633">
          <cell r="D4633">
            <v>41044</v>
          </cell>
          <cell r="I4633">
            <v>84227.131283423209</v>
          </cell>
          <cell r="J4633">
            <v>27036.158778502537</v>
          </cell>
        </row>
        <row r="4634">
          <cell r="D4634">
            <v>41045</v>
          </cell>
          <cell r="I4634">
            <v>83986.20804165669</v>
          </cell>
          <cell r="J4634">
            <v>26900.023057747112</v>
          </cell>
        </row>
        <row r="4635">
          <cell r="D4635">
            <v>41046</v>
          </cell>
          <cell r="I4635">
            <v>83057.051354336712</v>
          </cell>
          <cell r="J4635">
            <v>26652.519869240656</v>
          </cell>
        </row>
        <row r="4636">
          <cell r="D4636">
            <v>41047</v>
          </cell>
          <cell r="I4636">
            <v>82478.13573339938</v>
          </cell>
          <cell r="J4636">
            <v>26570.585206063344</v>
          </cell>
        </row>
        <row r="4637">
          <cell r="D4637">
            <v>41050</v>
          </cell>
          <cell r="I4637">
            <v>83536.392758667105</v>
          </cell>
          <cell r="J4637">
            <v>26855.308177951243</v>
          </cell>
        </row>
        <row r="4638">
          <cell r="D4638">
            <v>41051</v>
          </cell>
          <cell r="I4638">
            <v>83586.562179988148</v>
          </cell>
          <cell r="J4638">
            <v>26791.727577673471</v>
          </cell>
        </row>
        <row r="4639">
          <cell r="D4639">
            <v>41052</v>
          </cell>
          <cell r="I4639">
            <v>83680.685066720194</v>
          </cell>
          <cell r="J4639">
            <v>26740.655444472784</v>
          </cell>
        </row>
        <row r="4640">
          <cell r="D4640">
            <v>41053</v>
          </cell>
          <cell r="I4640">
            <v>83673.248968747852</v>
          </cell>
          <cell r="J4640">
            <v>26698.200504595883</v>
          </cell>
        </row>
        <row r="4641">
          <cell r="D4641">
            <v>41054</v>
          </cell>
          <cell r="I4641">
            <v>83611.249705117283</v>
          </cell>
          <cell r="J4641">
            <v>26647.01854293725</v>
          </cell>
        </row>
        <row r="4642">
          <cell r="D4642">
            <v>41058</v>
          </cell>
          <cell r="I4642">
            <v>84216.119776642736</v>
          </cell>
          <cell r="J4642">
            <v>26867.021912460779</v>
          </cell>
        </row>
        <row r="4643">
          <cell r="D4643">
            <v>41059</v>
          </cell>
          <cell r="I4643">
            <v>83723.689448105608</v>
          </cell>
          <cell r="J4643">
            <v>26599.86425552686</v>
          </cell>
        </row>
        <row r="4644">
          <cell r="D4644">
            <v>41060</v>
          </cell>
          <cell r="I4644">
            <v>83705.64400695714</v>
          </cell>
          <cell r="J4644">
            <v>26650.305196403104</v>
          </cell>
        </row>
        <row r="4645">
          <cell r="D4645">
            <v>41061</v>
          </cell>
          <cell r="I4645">
            <v>82738.93069521054</v>
          </cell>
          <cell r="J4645">
            <v>26276.51065125121</v>
          </cell>
        </row>
        <row r="4646">
          <cell r="D4646">
            <v>41064</v>
          </cell>
          <cell r="I4646">
            <v>82490.580600876914</v>
          </cell>
          <cell r="J4646">
            <v>26297.865808895025</v>
          </cell>
        </row>
        <row r="4647">
          <cell r="D4647">
            <v>41065</v>
          </cell>
          <cell r="I4647">
            <v>82593.806533671726</v>
          </cell>
          <cell r="J4647">
            <v>26390.502111597772</v>
          </cell>
        </row>
        <row r="4648">
          <cell r="D4648">
            <v>41066</v>
          </cell>
          <cell r="I4648">
            <v>83321.323927933525</v>
          </cell>
          <cell r="J4648">
            <v>26776.941477012428</v>
          </cell>
        </row>
        <row r="4649">
          <cell r="D4649">
            <v>41067</v>
          </cell>
          <cell r="I4649">
            <v>83471.48621558334</v>
          </cell>
          <cell r="J4649">
            <v>26823.415173341178</v>
          </cell>
        </row>
        <row r="4650">
          <cell r="D4650">
            <v>41068</v>
          </cell>
          <cell r="I4650">
            <v>83821.642332435877</v>
          </cell>
          <cell r="J4650">
            <v>26833.596560767844</v>
          </cell>
        </row>
        <row r="4651">
          <cell r="D4651">
            <v>41071</v>
          </cell>
          <cell r="I4651">
            <v>83605.114891539051</v>
          </cell>
          <cell r="J4651">
            <v>26640.662937471825</v>
          </cell>
        </row>
        <row r="4652">
          <cell r="D4652">
            <v>41072</v>
          </cell>
          <cell r="I4652">
            <v>83517.38407458557</v>
          </cell>
          <cell r="J4652">
            <v>26862.149759953187</v>
          </cell>
        </row>
        <row r="4653">
          <cell r="D4653">
            <v>41073</v>
          </cell>
          <cell r="I4653">
            <v>83600.857281191289</v>
          </cell>
          <cell r="J4653">
            <v>26770.246261990524</v>
          </cell>
        </row>
        <row r="4654">
          <cell r="D4654">
            <v>41074</v>
          </cell>
          <cell r="I4654">
            <v>83752.498496065498</v>
          </cell>
          <cell r="J4654">
            <v>26913.148760915556</v>
          </cell>
        </row>
        <row r="4655">
          <cell r="D4655">
            <v>41075</v>
          </cell>
          <cell r="I4655">
            <v>84282.859812228402</v>
          </cell>
          <cell r="J4655">
            <v>27125.841973825154</v>
          </cell>
        </row>
        <row r="4656">
          <cell r="D4656">
            <v>41078</v>
          </cell>
          <cell r="I4656">
            <v>84334.485391173643</v>
          </cell>
          <cell r="J4656">
            <v>27137.864819185215</v>
          </cell>
        </row>
        <row r="4657">
          <cell r="D4657">
            <v>41079</v>
          </cell>
          <cell r="I4657">
            <v>84434.581495406281</v>
          </cell>
          <cell r="J4657">
            <v>27349.265661257006</v>
          </cell>
        </row>
        <row r="4658">
          <cell r="D4658">
            <v>41080</v>
          </cell>
          <cell r="I4658">
            <v>84260.497913949381</v>
          </cell>
          <cell r="J4658">
            <v>27351.107150729909</v>
          </cell>
        </row>
        <row r="4659">
          <cell r="D4659">
            <v>41081</v>
          </cell>
          <cell r="I4659">
            <v>83750.159805713673</v>
          </cell>
          <cell r="J4659">
            <v>26946.274802660635</v>
          </cell>
        </row>
        <row r="4660">
          <cell r="D4660">
            <v>41082</v>
          </cell>
          <cell r="I4660">
            <v>83701.828596193867</v>
          </cell>
          <cell r="J4660">
            <v>27041.009555107375</v>
          </cell>
        </row>
        <row r="4661">
          <cell r="D4661">
            <v>41085</v>
          </cell>
          <cell r="I4661">
            <v>83544.448788025926</v>
          </cell>
          <cell r="J4661">
            <v>26779.559082857224</v>
          </cell>
        </row>
        <row r="4662">
          <cell r="D4662">
            <v>41086</v>
          </cell>
          <cell r="I4662">
            <v>83567.311975177756</v>
          </cell>
          <cell r="J4662">
            <v>26859.747545305574</v>
          </cell>
        </row>
        <row r="4663">
          <cell r="D4663">
            <v>41087</v>
          </cell>
          <cell r="I4663">
            <v>83912.76287599701</v>
          </cell>
          <cell r="J4663">
            <v>27009.419826538524</v>
          </cell>
        </row>
        <row r="4664">
          <cell r="D4664">
            <v>41088</v>
          </cell>
          <cell r="I4664">
            <v>84017.391988032701</v>
          </cell>
          <cell r="J4664">
            <v>26995.444961493522</v>
          </cell>
        </row>
        <row r="4665">
          <cell r="D4665">
            <v>41089</v>
          </cell>
          <cell r="I4665">
            <v>84491.527355731261</v>
          </cell>
          <cell r="J4665">
            <v>27467.704460568988</v>
          </cell>
        </row>
        <row r="4666">
          <cell r="D4666">
            <v>41092</v>
          </cell>
          <cell r="I4666">
            <v>84805.109099768641</v>
          </cell>
          <cell r="J4666">
            <v>27586.447245561165</v>
          </cell>
        </row>
        <row r="4667">
          <cell r="D4667">
            <v>41093</v>
          </cell>
          <cell r="I4667">
            <v>84862.753137344203</v>
          </cell>
          <cell r="J4667">
            <v>27739.795503968755</v>
          </cell>
        </row>
        <row r="4668">
          <cell r="D4668">
            <v>41095</v>
          </cell>
          <cell r="I4668">
            <v>84873.451544068681</v>
          </cell>
          <cell r="J4668">
            <v>27619.323667856061</v>
          </cell>
        </row>
        <row r="4669">
          <cell r="D4669">
            <v>41096</v>
          </cell>
          <cell r="I4669">
            <v>84770.584762456128</v>
          </cell>
          <cell r="J4669">
            <v>27439.619008083511</v>
          </cell>
        </row>
        <row r="4670">
          <cell r="D4670">
            <v>41099</v>
          </cell>
          <cell r="I4670">
            <v>84897.874110950623</v>
          </cell>
          <cell r="J4670">
            <v>27423.550818464857</v>
          </cell>
        </row>
        <row r="4671">
          <cell r="D4671">
            <v>41100</v>
          </cell>
          <cell r="I4671">
            <v>84642.090620111412</v>
          </cell>
          <cell r="J4671">
            <v>27318.913527282333</v>
          </cell>
        </row>
        <row r="4672">
          <cell r="D4672">
            <v>41101</v>
          </cell>
          <cell r="I4672">
            <v>84580.121112849461</v>
          </cell>
          <cell r="J4672">
            <v>27336.877320287804</v>
          </cell>
        </row>
        <row r="4673">
          <cell r="D4673">
            <v>41102</v>
          </cell>
          <cell r="I4673">
            <v>84540.865515698373</v>
          </cell>
          <cell r="J4673">
            <v>27223.912108280365</v>
          </cell>
        </row>
        <row r="4674">
          <cell r="D4674">
            <v>41103</v>
          </cell>
          <cell r="I4674">
            <v>85048.141171222043</v>
          </cell>
          <cell r="J4674">
            <v>27467.284109867462</v>
          </cell>
        </row>
        <row r="4675">
          <cell r="D4675">
            <v>41106</v>
          </cell>
          <cell r="I4675">
            <v>85081.538052700562</v>
          </cell>
          <cell r="J4675">
            <v>27453.427171049545</v>
          </cell>
        </row>
        <row r="4676">
          <cell r="D4676">
            <v>41107</v>
          </cell>
          <cell r="I4676">
            <v>85176.999375407133</v>
          </cell>
          <cell r="J4676">
            <v>27536.52481422577</v>
          </cell>
        </row>
        <row r="4677">
          <cell r="D4677">
            <v>41108</v>
          </cell>
          <cell r="I4677">
            <v>85498.006239773473</v>
          </cell>
          <cell r="J4677">
            <v>27678.926363232022</v>
          </cell>
        </row>
        <row r="4678">
          <cell r="D4678">
            <v>41109</v>
          </cell>
          <cell r="I4678">
            <v>85498.081965483347</v>
          </cell>
          <cell r="J4678">
            <v>27760.457943589416</v>
          </cell>
        </row>
        <row r="4679">
          <cell r="D4679">
            <v>41110</v>
          </cell>
          <cell r="I4679">
            <v>85366.468377722165</v>
          </cell>
          <cell r="J4679">
            <v>27539.572098582117</v>
          </cell>
        </row>
        <row r="4680">
          <cell r="D4680">
            <v>41113</v>
          </cell>
          <cell r="I4680">
            <v>85103.179129279219</v>
          </cell>
          <cell r="J4680">
            <v>27288.469700067846</v>
          </cell>
        </row>
        <row r="4681">
          <cell r="D4681">
            <v>41114</v>
          </cell>
          <cell r="I4681">
            <v>84901.964121819663</v>
          </cell>
          <cell r="J4681">
            <v>27157.39216761848</v>
          </cell>
        </row>
        <row r="4682">
          <cell r="D4682">
            <v>41115</v>
          </cell>
          <cell r="I4682">
            <v>84920.222149326728</v>
          </cell>
          <cell r="J4682">
            <v>27191.827414414707</v>
          </cell>
        </row>
        <row r="4683">
          <cell r="D4683">
            <v>41116</v>
          </cell>
          <cell r="I4683">
            <v>85336.518708666496</v>
          </cell>
          <cell r="J4683">
            <v>27547.968933235908</v>
          </cell>
        </row>
        <row r="4684">
          <cell r="D4684">
            <v>41117</v>
          </cell>
          <cell r="I4684">
            <v>85661.982032956948</v>
          </cell>
          <cell r="J4684">
            <v>27851.640700674478</v>
          </cell>
        </row>
        <row r="4685">
          <cell r="D4685">
            <v>41120</v>
          </cell>
          <cell r="I4685">
            <v>85798.253372888503</v>
          </cell>
          <cell r="J4685">
            <v>27862.989097272432</v>
          </cell>
        </row>
        <row r="4686">
          <cell r="D4686">
            <v>41121</v>
          </cell>
          <cell r="I4686">
            <v>85680.28022682904</v>
          </cell>
          <cell r="J4686">
            <v>27761.260261409061</v>
          </cell>
        </row>
        <row r="4687">
          <cell r="D4687">
            <v>41122</v>
          </cell>
          <cell r="I4687">
            <v>85421.582772464768</v>
          </cell>
          <cell r="J4687">
            <v>27729.583838612689</v>
          </cell>
        </row>
        <row r="4688">
          <cell r="D4688">
            <v>41123</v>
          </cell>
          <cell r="I4688">
            <v>85288.498601304396</v>
          </cell>
          <cell r="J4688">
            <v>27573.392451095588</v>
          </cell>
        </row>
        <row r="4689">
          <cell r="D4689">
            <v>41124</v>
          </cell>
          <cell r="I4689">
            <v>85715.287703918759</v>
          </cell>
          <cell r="J4689">
            <v>27947.612148839373</v>
          </cell>
        </row>
        <row r="4690">
          <cell r="D4690">
            <v>41127</v>
          </cell>
          <cell r="I4690">
            <v>85831.862947489877</v>
          </cell>
          <cell r="J4690">
            <v>28058.114692843832</v>
          </cell>
        </row>
        <row r="4691">
          <cell r="D4691">
            <v>41128</v>
          </cell>
          <cell r="I4691">
            <v>85753.247590172585</v>
          </cell>
          <cell r="J4691">
            <v>28162.565088776246</v>
          </cell>
        </row>
        <row r="4692">
          <cell r="D4692">
            <v>41129</v>
          </cell>
          <cell r="I4692">
            <v>85732.131181308359</v>
          </cell>
          <cell r="J4692">
            <v>28148.466186724145</v>
          </cell>
        </row>
        <row r="4693">
          <cell r="D4693">
            <v>41130</v>
          </cell>
          <cell r="I4693">
            <v>85718.580817212351</v>
          </cell>
          <cell r="J4693">
            <v>28186.336377876363</v>
          </cell>
        </row>
        <row r="4694">
          <cell r="D4694">
            <v>41131</v>
          </cell>
          <cell r="I4694">
            <v>85903.219290040928</v>
          </cell>
          <cell r="J4694">
            <v>28234.215372257699</v>
          </cell>
        </row>
        <row r="4695">
          <cell r="D4695">
            <v>41134</v>
          </cell>
          <cell r="I4695">
            <v>85848.817247858373</v>
          </cell>
          <cell r="J4695">
            <v>28196.071836059058</v>
          </cell>
        </row>
        <row r="4696">
          <cell r="D4696">
            <v>41135</v>
          </cell>
          <cell r="I4696">
            <v>85667.345244429351</v>
          </cell>
          <cell r="J4696">
            <v>28177.290065867328</v>
          </cell>
        </row>
        <row r="4697">
          <cell r="D4697">
            <v>41136</v>
          </cell>
          <cell r="I4697">
            <v>85505.551156259855</v>
          </cell>
          <cell r="J4697">
            <v>28118.657730819137</v>
          </cell>
        </row>
        <row r="4698">
          <cell r="D4698">
            <v>41137</v>
          </cell>
          <cell r="I4698">
            <v>85718.911916671321</v>
          </cell>
          <cell r="J4698">
            <v>28289.981617433245</v>
          </cell>
        </row>
        <row r="4699">
          <cell r="D4699">
            <v>41138</v>
          </cell>
          <cell r="I4699">
            <v>85836.962524991599</v>
          </cell>
          <cell r="J4699">
            <v>28306.914257705823</v>
          </cell>
        </row>
        <row r="4700">
          <cell r="D4700">
            <v>41141</v>
          </cell>
          <cell r="I4700">
            <v>85864.250551015473</v>
          </cell>
          <cell r="J4700">
            <v>28295.456403239168</v>
          </cell>
        </row>
        <row r="4701">
          <cell r="D4701">
            <v>41142</v>
          </cell>
          <cell r="I4701">
            <v>85726.671905797033</v>
          </cell>
          <cell r="J4701">
            <v>28321.804470288665</v>
          </cell>
        </row>
        <row r="4702">
          <cell r="D4702">
            <v>41143</v>
          </cell>
          <cell r="I4702">
            <v>85944.532585582085</v>
          </cell>
          <cell r="J4702">
            <v>28366.949785544315</v>
          </cell>
        </row>
        <row r="4703">
          <cell r="D4703">
            <v>41144</v>
          </cell>
          <cell r="I4703">
            <v>85533.213223329585</v>
          </cell>
          <cell r="J4703">
            <v>28241.837383659495</v>
          </cell>
        </row>
        <row r="4704">
          <cell r="D4704">
            <v>41145</v>
          </cell>
          <cell r="I4704">
            <v>85866.00492169855</v>
          </cell>
          <cell r="J4704">
            <v>28296.892073839674</v>
          </cell>
        </row>
        <row r="4705">
          <cell r="D4705">
            <v>41148</v>
          </cell>
          <cell r="I4705">
            <v>85900.848279927493</v>
          </cell>
          <cell r="J4705">
            <v>28271.298345130566</v>
          </cell>
        </row>
        <row r="4706">
          <cell r="D4706">
            <v>41149</v>
          </cell>
          <cell r="I4706">
            <v>85828.318741158233</v>
          </cell>
          <cell r="J4706">
            <v>28280.387984541168</v>
          </cell>
        </row>
        <row r="4707">
          <cell r="D4707">
            <v>41150</v>
          </cell>
          <cell r="I4707">
            <v>85864.672996236273</v>
          </cell>
          <cell r="J4707">
            <v>28250.714911981911</v>
          </cell>
        </row>
        <row r="4708">
          <cell r="D4708">
            <v>41151</v>
          </cell>
          <cell r="I4708">
            <v>85394.452858230114</v>
          </cell>
          <cell r="J4708">
            <v>28075.79761074491</v>
          </cell>
        </row>
        <row r="4709">
          <cell r="D4709">
            <v>41152</v>
          </cell>
          <cell r="I4709">
            <v>85899.571015239489</v>
          </cell>
          <cell r="J4709">
            <v>28226.547187013566</v>
          </cell>
        </row>
        <row r="4710">
          <cell r="D4710">
            <v>41156</v>
          </cell>
          <cell r="I4710">
            <v>85556.394143165235</v>
          </cell>
          <cell r="J4710">
            <v>28176.002102676008</v>
          </cell>
        </row>
        <row r="4711">
          <cell r="D4711">
            <v>41157</v>
          </cell>
          <cell r="I4711">
            <v>85618.456314869327</v>
          </cell>
          <cell r="J4711">
            <v>28146.166491253083</v>
          </cell>
        </row>
        <row r="4712">
          <cell r="D4712">
            <v>41158</v>
          </cell>
          <cell r="I4712">
            <v>86964.155928623091</v>
          </cell>
          <cell r="J4712">
            <v>28497.001992185218</v>
          </cell>
        </row>
        <row r="4713">
          <cell r="D4713">
            <v>41159</v>
          </cell>
          <cell r="I4713">
            <v>87369.365035918876</v>
          </cell>
          <cell r="J4713">
            <v>28680.149213105364</v>
          </cell>
        </row>
        <row r="4714">
          <cell r="D4714">
            <v>41162</v>
          </cell>
          <cell r="I4714">
            <v>86927.914453034478</v>
          </cell>
          <cell r="J4714">
            <v>28553.369191180202</v>
          </cell>
        </row>
        <row r="4715">
          <cell r="D4715">
            <v>41163</v>
          </cell>
          <cell r="I4715">
            <v>87138.075734410595</v>
          </cell>
          <cell r="J4715">
            <v>28661.945727710408</v>
          </cell>
        </row>
        <row r="4716">
          <cell r="D4716">
            <v>41164</v>
          </cell>
          <cell r="I4716">
            <v>87386.015862831249</v>
          </cell>
          <cell r="J4716">
            <v>28714.009218667517</v>
          </cell>
        </row>
        <row r="4717">
          <cell r="D4717">
            <v>41165</v>
          </cell>
          <cell r="I4717">
            <v>88589.324161587734</v>
          </cell>
          <cell r="J4717">
            <v>29041.804019589064</v>
          </cell>
        </row>
        <row r="4718">
          <cell r="D4718">
            <v>41166</v>
          </cell>
          <cell r="I4718">
            <v>88823.592295045761</v>
          </cell>
          <cell r="J4718">
            <v>29114.444604253356</v>
          </cell>
        </row>
        <row r="4719">
          <cell r="D4719">
            <v>41169</v>
          </cell>
          <cell r="I4719">
            <v>88590.765274299149</v>
          </cell>
          <cell r="J4719">
            <v>29046.068910375274</v>
          </cell>
        </row>
        <row r="4720">
          <cell r="D4720">
            <v>41170</v>
          </cell>
          <cell r="I4720">
            <v>88504.5726411246</v>
          </cell>
          <cell r="J4720">
            <v>29027.859408818829</v>
          </cell>
        </row>
        <row r="4721">
          <cell r="D4721">
            <v>41171</v>
          </cell>
          <cell r="I4721">
            <v>88598.251694454768</v>
          </cell>
          <cell r="J4721">
            <v>29061.68251315453</v>
          </cell>
        </row>
        <row r="4722">
          <cell r="D4722">
            <v>41172</v>
          </cell>
          <cell r="I4722">
            <v>88525.667372045893</v>
          </cell>
          <cell r="J4722">
            <v>28974.152677862447</v>
          </cell>
        </row>
        <row r="4723">
          <cell r="D4723">
            <v>41173</v>
          </cell>
          <cell r="I4723">
            <v>88484.826796664012</v>
          </cell>
          <cell r="J4723">
            <v>28981.856037544858</v>
          </cell>
        </row>
        <row r="4724">
          <cell r="D4724">
            <v>41176</v>
          </cell>
          <cell r="I4724">
            <v>88401.671945932525</v>
          </cell>
          <cell r="J4724">
            <v>28946.741161622038</v>
          </cell>
        </row>
        <row r="4725">
          <cell r="D4725">
            <v>41177</v>
          </cell>
          <cell r="I4725">
            <v>87646.00809133696</v>
          </cell>
          <cell r="J4725">
            <v>28807.846403975058</v>
          </cell>
        </row>
        <row r="4726">
          <cell r="D4726">
            <v>41178</v>
          </cell>
          <cell r="I4726">
            <v>87176.016400046807</v>
          </cell>
          <cell r="J4726">
            <v>28708.787158953492</v>
          </cell>
        </row>
        <row r="4727">
          <cell r="D4727">
            <v>41179</v>
          </cell>
          <cell r="I4727">
            <v>87954.278428446356</v>
          </cell>
          <cell r="J4727">
            <v>28889.786499832931</v>
          </cell>
        </row>
        <row r="4728">
          <cell r="D4728">
            <v>41180</v>
          </cell>
          <cell r="I4728">
            <v>87390.61933120912</v>
          </cell>
          <cell r="J4728">
            <v>28718.958359118496</v>
          </cell>
        </row>
        <row r="4729">
          <cell r="D4729">
            <v>41183</v>
          </cell>
          <cell r="I4729">
            <v>87715.502201402851</v>
          </cell>
          <cell r="J4729">
            <v>28806.822300322605</v>
          </cell>
        </row>
        <row r="4730">
          <cell r="D4730">
            <v>41184</v>
          </cell>
          <cell r="I4730">
            <v>87828.821513330869</v>
          </cell>
          <cell r="J4730">
            <v>28860.251144543159</v>
          </cell>
        </row>
        <row r="4731">
          <cell r="D4731">
            <v>41185</v>
          </cell>
          <cell r="I4731">
            <v>88047.899786855618</v>
          </cell>
          <cell r="J4731">
            <v>28848.779712317541</v>
          </cell>
        </row>
        <row r="4732">
          <cell r="D4732">
            <v>41186</v>
          </cell>
          <cell r="I4732">
            <v>88697.570337512647</v>
          </cell>
          <cell r="J4732">
            <v>28983.198753325156</v>
          </cell>
        </row>
        <row r="4733">
          <cell r="D4733">
            <v>41187</v>
          </cell>
          <cell r="I4733">
            <v>88638.606646850254</v>
          </cell>
          <cell r="J4733">
            <v>28981.399605644136</v>
          </cell>
        </row>
        <row r="4734">
          <cell r="D4734">
            <v>41190</v>
          </cell>
          <cell r="I4734">
            <v>88328.854206040705</v>
          </cell>
          <cell r="J4734">
            <v>28907.516537761639</v>
          </cell>
        </row>
        <row r="4735">
          <cell r="D4735">
            <v>41191</v>
          </cell>
          <cell r="I4735">
            <v>87500.936808120969</v>
          </cell>
          <cell r="J4735">
            <v>28682.269811470109</v>
          </cell>
        </row>
        <row r="4736">
          <cell r="D4736">
            <v>41192</v>
          </cell>
          <cell r="I4736">
            <v>87008.450920677336</v>
          </cell>
          <cell r="J4736">
            <v>28645.423235107941</v>
          </cell>
        </row>
        <row r="4737">
          <cell r="D4737">
            <v>41193</v>
          </cell>
          <cell r="I4737">
            <v>87150.468695568881</v>
          </cell>
          <cell r="J4737">
            <v>28726.222862292012</v>
          </cell>
        </row>
        <row r="4738">
          <cell r="D4738">
            <v>41194</v>
          </cell>
          <cell r="I4738">
            <v>86837.788980007535</v>
          </cell>
          <cell r="J4738">
            <v>28705.917796856716</v>
          </cell>
        </row>
        <row r="4739">
          <cell r="D4739">
            <v>41197</v>
          </cell>
          <cell r="I4739">
            <v>87520.575106218603</v>
          </cell>
          <cell r="J4739">
            <v>28826.555097122618</v>
          </cell>
        </row>
        <row r="4740">
          <cell r="D4740">
            <v>41198</v>
          </cell>
          <cell r="I4740">
            <v>88458.586289957049</v>
          </cell>
          <cell r="J4740">
            <v>29018.113708180317</v>
          </cell>
        </row>
        <row r="4741">
          <cell r="D4741">
            <v>41199</v>
          </cell>
          <cell r="I4741">
            <v>88854.287024582081</v>
          </cell>
          <cell r="J4741">
            <v>29117.498685374063</v>
          </cell>
        </row>
        <row r="4742">
          <cell r="D4742">
            <v>41200</v>
          </cell>
          <cell r="I4742">
            <v>88644.297045403553</v>
          </cell>
          <cell r="J4742">
            <v>29065.898935599071</v>
          </cell>
        </row>
        <row r="4743">
          <cell r="D4743">
            <v>41201</v>
          </cell>
          <cell r="I4743">
            <v>87235.119338805045</v>
          </cell>
          <cell r="J4743">
            <v>28813.841639001686</v>
          </cell>
        </row>
        <row r="4744">
          <cell r="D4744">
            <v>41204</v>
          </cell>
          <cell r="I4744">
            <v>87399.748415497801</v>
          </cell>
          <cell r="J4744">
            <v>28879.28831380024</v>
          </cell>
        </row>
        <row r="4745">
          <cell r="D4745">
            <v>41205</v>
          </cell>
          <cell r="I4745">
            <v>86131.162388748999</v>
          </cell>
          <cell r="J4745">
            <v>28622.684486479153</v>
          </cell>
        </row>
        <row r="4746">
          <cell r="D4746">
            <v>41206</v>
          </cell>
          <cell r="I4746">
            <v>85978.681763136308</v>
          </cell>
          <cell r="J4746">
            <v>28607.118957797684</v>
          </cell>
        </row>
        <row r="4747">
          <cell r="D4747">
            <v>41207</v>
          </cell>
          <cell r="I4747">
            <v>86259.616010061465</v>
          </cell>
          <cell r="J4747">
            <v>28667.581932727408</v>
          </cell>
        </row>
        <row r="4748">
          <cell r="D4748">
            <v>41208</v>
          </cell>
          <cell r="I4748">
            <v>86187.174870183182</v>
          </cell>
          <cell r="J4748">
            <v>28639.414958494013</v>
          </cell>
        </row>
        <row r="4749">
          <cell r="D4749">
            <v>41213</v>
          </cell>
          <cell r="I4749">
            <v>85960.717014256661</v>
          </cell>
          <cell r="J4749">
            <v>28629.919216355429</v>
          </cell>
        </row>
        <row r="4750">
          <cell r="D4750">
            <v>41214</v>
          </cell>
          <cell r="I4750">
            <v>86998.114233915039</v>
          </cell>
          <cell r="J4750">
            <v>28844.167287673008</v>
          </cell>
        </row>
        <row r="4751">
          <cell r="D4751">
            <v>41215</v>
          </cell>
          <cell r="I4751">
            <v>86246.194335837354</v>
          </cell>
          <cell r="J4751">
            <v>28707.997661944566</v>
          </cell>
        </row>
        <row r="4752">
          <cell r="D4752">
            <v>41218</v>
          </cell>
          <cell r="I4752">
            <v>86333.808358627619</v>
          </cell>
          <cell r="J4752">
            <v>28742.260624168604</v>
          </cell>
        </row>
        <row r="4753">
          <cell r="D4753">
            <v>41219</v>
          </cell>
          <cell r="I4753">
            <v>86906.064416811874</v>
          </cell>
          <cell r="J4753">
            <v>28764.798142840089</v>
          </cell>
        </row>
        <row r="4754">
          <cell r="D4754">
            <v>41220</v>
          </cell>
          <cell r="I4754">
            <v>85341.976747449589</v>
          </cell>
          <cell r="J4754">
            <v>28563.268670583533</v>
          </cell>
        </row>
        <row r="4755">
          <cell r="D4755">
            <v>41221</v>
          </cell>
          <cell r="I4755">
            <v>84483.029058425702</v>
          </cell>
          <cell r="J4755">
            <v>28399.686054142599</v>
          </cell>
        </row>
        <row r="4756">
          <cell r="D4756">
            <v>41222</v>
          </cell>
          <cell r="I4756">
            <v>84400.100936439558</v>
          </cell>
          <cell r="J4756">
            <v>28378.716325078109</v>
          </cell>
        </row>
        <row r="4757">
          <cell r="D4757">
            <v>41225</v>
          </cell>
          <cell r="I4757">
            <v>84511.916552881914</v>
          </cell>
          <cell r="J4757">
            <v>28394.295045159546</v>
          </cell>
        </row>
        <row r="4758">
          <cell r="D4758">
            <v>41226</v>
          </cell>
          <cell r="I4758">
            <v>84178.408369166311</v>
          </cell>
          <cell r="J4758">
            <v>28328.975395736648</v>
          </cell>
        </row>
        <row r="4759">
          <cell r="D4759">
            <v>41227</v>
          </cell>
          <cell r="I4759">
            <v>83443.397915832582</v>
          </cell>
          <cell r="J4759">
            <v>28115.571755369154</v>
          </cell>
        </row>
        <row r="4760">
          <cell r="D4760">
            <v>41228</v>
          </cell>
          <cell r="I4760">
            <v>83185.421633443795</v>
          </cell>
          <cell r="J4760">
            <v>28123.310116022549</v>
          </cell>
        </row>
        <row r="4761">
          <cell r="D4761">
            <v>41229</v>
          </cell>
          <cell r="I4761">
            <v>83436.127031783195</v>
          </cell>
          <cell r="J4761">
            <v>28187.291386347741</v>
          </cell>
        </row>
        <row r="4762">
          <cell r="D4762">
            <v>41232</v>
          </cell>
          <cell r="I4762">
            <v>84996.919212374036</v>
          </cell>
          <cell r="J4762">
            <v>28524.743056878484</v>
          </cell>
        </row>
        <row r="4763">
          <cell r="D4763">
            <v>41233</v>
          </cell>
          <cell r="I4763">
            <v>85025.679789304268</v>
          </cell>
          <cell r="J4763">
            <v>28507.120521368881</v>
          </cell>
        </row>
        <row r="4764">
          <cell r="D4764">
            <v>41234</v>
          </cell>
          <cell r="I4764">
            <v>85206.870848822393</v>
          </cell>
          <cell r="J4764">
            <v>28543.480269627769</v>
          </cell>
        </row>
        <row r="4765">
          <cell r="D4765">
            <v>41236</v>
          </cell>
          <cell r="I4765">
            <v>86249.791870980058</v>
          </cell>
          <cell r="J4765">
            <v>28817.407740409119</v>
          </cell>
        </row>
        <row r="4766">
          <cell r="D4766">
            <v>41239</v>
          </cell>
          <cell r="I4766">
            <v>86261.905498563618</v>
          </cell>
          <cell r="J4766">
            <v>28784.690773990817</v>
          </cell>
        </row>
        <row r="4767">
          <cell r="D4767">
            <v>41240</v>
          </cell>
          <cell r="I4767">
            <v>85963.14815915763</v>
          </cell>
          <cell r="J4767">
            <v>28704.244121230502</v>
          </cell>
        </row>
        <row r="4768">
          <cell r="D4768">
            <v>41241</v>
          </cell>
          <cell r="I4768">
            <v>86464.194909752609</v>
          </cell>
          <cell r="J4768">
            <v>28824.608872822599</v>
          </cell>
        </row>
        <row r="4769">
          <cell r="D4769">
            <v>41242</v>
          </cell>
          <cell r="I4769">
            <v>86972.751931896288</v>
          </cell>
          <cell r="J4769">
            <v>28953.314413359607</v>
          </cell>
        </row>
        <row r="4770">
          <cell r="D4770">
            <v>41243</v>
          </cell>
          <cell r="I4770">
            <v>87042.17755448824</v>
          </cell>
          <cell r="J4770">
            <v>28939.767807548214</v>
          </cell>
        </row>
        <row r="4771">
          <cell r="D4771">
            <v>41246</v>
          </cell>
          <cell r="I4771">
            <v>86750.978377244319</v>
          </cell>
          <cell r="J4771">
            <v>28915.670723196909</v>
          </cell>
        </row>
        <row r="4772">
          <cell r="D4772">
            <v>41247</v>
          </cell>
          <cell r="I4772">
            <v>86968.270776774676</v>
          </cell>
          <cell r="J4772">
            <v>28926.607513422419</v>
          </cell>
        </row>
        <row r="4773">
          <cell r="D4773">
            <v>41248</v>
          </cell>
          <cell r="I4773">
            <v>87185.548088647236</v>
          </cell>
          <cell r="J4773">
            <v>29021.668147854009</v>
          </cell>
        </row>
        <row r="4774">
          <cell r="D4774">
            <v>41249</v>
          </cell>
          <cell r="I4774">
            <v>87265.517365646563</v>
          </cell>
          <cell r="J4774">
            <v>29068.427032315107</v>
          </cell>
        </row>
        <row r="4775">
          <cell r="D4775">
            <v>41250</v>
          </cell>
          <cell r="I4775">
            <v>87356.041651502746</v>
          </cell>
          <cell r="J4775">
            <v>29087.403756101692</v>
          </cell>
        </row>
        <row r="4776">
          <cell r="D4776">
            <v>41253</v>
          </cell>
          <cell r="I4776">
            <v>87478.240388921186</v>
          </cell>
          <cell r="J4776">
            <v>29126.175669723521</v>
          </cell>
        </row>
        <row r="4777">
          <cell r="D4777">
            <v>41254</v>
          </cell>
          <cell r="I4777">
            <v>87874.988081232455</v>
          </cell>
          <cell r="J4777">
            <v>29213.652250553336</v>
          </cell>
        </row>
        <row r="4778">
          <cell r="D4778">
            <v>41255</v>
          </cell>
          <cell r="I4778">
            <v>88092.196147964816</v>
          </cell>
          <cell r="J4778">
            <v>29217.782302050338</v>
          </cell>
        </row>
        <row r="4779">
          <cell r="D4779">
            <v>41256</v>
          </cell>
          <cell r="I4779">
            <v>87651.70325444726</v>
          </cell>
          <cell r="J4779">
            <v>29100.31745857024</v>
          </cell>
        </row>
        <row r="4780">
          <cell r="D4780">
            <v>41257</v>
          </cell>
          <cell r="I4780">
            <v>87855.328190397151</v>
          </cell>
          <cell r="J4780">
            <v>29124.918938531777</v>
          </cell>
        </row>
        <row r="4781">
          <cell r="D4781">
            <v>41260</v>
          </cell>
          <cell r="I4781">
            <v>88140.389854818393</v>
          </cell>
          <cell r="J4781">
            <v>29224.732080340589</v>
          </cell>
        </row>
        <row r="4782">
          <cell r="D4782">
            <v>41261</v>
          </cell>
          <cell r="I4782">
            <v>89197.680161721364</v>
          </cell>
          <cell r="J4782">
            <v>29376.274465266699</v>
          </cell>
        </row>
        <row r="4783">
          <cell r="D4783">
            <v>41262</v>
          </cell>
          <cell r="I4783">
            <v>89312.243921461311</v>
          </cell>
          <cell r="J4783">
            <v>29330.488834883403</v>
          </cell>
        </row>
        <row r="4784">
          <cell r="D4784">
            <v>41263</v>
          </cell>
          <cell r="I4784">
            <v>89668.110741303375</v>
          </cell>
          <cell r="J4784">
            <v>29474.710781315385</v>
          </cell>
        </row>
        <row r="4785">
          <cell r="D4785">
            <v>41264</v>
          </cell>
          <cell r="I4785">
            <v>88926.025311788166</v>
          </cell>
          <cell r="J4785">
            <v>29331.64474214724</v>
          </cell>
        </row>
        <row r="4786">
          <cell r="D4786">
            <v>41267</v>
          </cell>
          <cell r="I4786">
            <v>88823.421317405344</v>
          </cell>
          <cell r="J4786">
            <v>29288.620474694348</v>
          </cell>
        </row>
        <row r="4787">
          <cell r="D4787">
            <v>41269</v>
          </cell>
          <cell r="I4787">
            <v>88689.155513463469</v>
          </cell>
          <cell r="J4787">
            <v>29256.663295066752</v>
          </cell>
        </row>
        <row r="4788">
          <cell r="D4788">
            <v>41270</v>
          </cell>
          <cell r="I4788">
            <v>89052.534120226264</v>
          </cell>
          <cell r="J4788">
            <v>29285.085242582121</v>
          </cell>
        </row>
        <row r="4789">
          <cell r="D4789">
            <v>41271</v>
          </cell>
          <cell r="I4789">
            <v>88138.667717021526</v>
          </cell>
          <cell r="J4789">
            <v>29170.451763974386</v>
          </cell>
        </row>
        <row r="4790">
          <cell r="D4790">
            <v>41274</v>
          </cell>
          <cell r="I4790">
            <v>89444.465653893596</v>
          </cell>
          <cell r="J4790">
            <v>29415.562735857835</v>
          </cell>
        </row>
        <row r="4791">
          <cell r="D4791">
            <v>41276</v>
          </cell>
          <cell r="I4791">
            <v>90985.395438505671</v>
          </cell>
          <cell r="J4791">
            <v>29754.191823598092</v>
          </cell>
        </row>
        <row r="4792">
          <cell r="D4792">
            <v>41277</v>
          </cell>
          <cell r="I4792">
            <v>90216.30271693696</v>
          </cell>
          <cell r="J4792">
            <v>29647.707673341123</v>
          </cell>
        </row>
        <row r="4793">
          <cell r="D4793">
            <v>41278</v>
          </cell>
          <cell r="I4793">
            <v>90819.294024197894</v>
          </cell>
          <cell r="J4793">
            <v>29737.068913347863</v>
          </cell>
        </row>
        <row r="4794">
          <cell r="D4794">
            <v>41281</v>
          </cell>
          <cell r="I4794">
            <v>90479.947191970045</v>
          </cell>
          <cell r="J4794">
            <v>29657.861014258713</v>
          </cell>
        </row>
        <row r="4795">
          <cell r="D4795">
            <v>41282</v>
          </cell>
          <cell r="I4795">
            <v>90000.41485978468</v>
          </cell>
          <cell r="J4795">
            <v>29581.131261186973</v>
          </cell>
        </row>
        <row r="4796">
          <cell r="D4796">
            <v>41283</v>
          </cell>
          <cell r="I4796">
            <v>90372.692605201126</v>
          </cell>
          <cell r="J4796">
            <v>29634.674144390028</v>
          </cell>
        </row>
        <row r="4797">
          <cell r="D4797">
            <v>41284</v>
          </cell>
          <cell r="I4797">
            <v>91444.432971693241</v>
          </cell>
          <cell r="J4797">
            <v>29823.187954827783</v>
          </cell>
        </row>
        <row r="4798">
          <cell r="D4798">
            <v>41285</v>
          </cell>
          <cell r="I4798">
            <v>91551.321025171521</v>
          </cell>
          <cell r="J4798">
            <v>29827.776850998001</v>
          </cell>
        </row>
        <row r="4799">
          <cell r="D4799">
            <v>41288</v>
          </cell>
          <cell r="I4799">
            <v>91548.160324802797</v>
          </cell>
          <cell r="J4799">
            <v>29842.172508297666</v>
          </cell>
        </row>
        <row r="4800">
          <cell r="D4800">
            <v>41289</v>
          </cell>
          <cell r="I4800">
            <v>91459.080065187925</v>
          </cell>
          <cell r="J4800">
            <v>29830.86661907403</v>
          </cell>
        </row>
        <row r="4801">
          <cell r="D4801">
            <v>41290</v>
          </cell>
          <cell r="I4801">
            <v>91024.831742290538</v>
          </cell>
          <cell r="J4801">
            <v>29815.507965922116</v>
          </cell>
        </row>
        <row r="4802">
          <cell r="D4802">
            <v>41291</v>
          </cell>
          <cell r="I4802">
            <v>91785.869140732291</v>
          </cell>
          <cell r="J4802">
            <v>29913.406422940698</v>
          </cell>
        </row>
        <row r="4803">
          <cell r="D4803">
            <v>41292</v>
          </cell>
          <cell r="I4803">
            <v>91806.815648893142</v>
          </cell>
          <cell r="J4803">
            <v>29952.816026025979</v>
          </cell>
        </row>
        <row r="4804">
          <cell r="D4804">
            <v>41296</v>
          </cell>
          <cell r="I4804">
            <v>91796.110354848424</v>
          </cell>
          <cell r="J4804">
            <v>29993.448376481214</v>
          </cell>
        </row>
        <row r="4805">
          <cell r="D4805">
            <v>41297</v>
          </cell>
          <cell r="I4805">
            <v>91795.955408556823</v>
          </cell>
          <cell r="J4805">
            <v>29981.097338867217</v>
          </cell>
        </row>
        <row r="4806">
          <cell r="D4806">
            <v>41298</v>
          </cell>
          <cell r="I4806">
            <v>92193.661705971448</v>
          </cell>
          <cell r="J4806">
            <v>29997.497718372677</v>
          </cell>
        </row>
        <row r="4807">
          <cell r="D4807">
            <v>41299</v>
          </cell>
          <cell r="I4807">
            <v>92963.569181405983</v>
          </cell>
          <cell r="J4807">
            <v>30080.442828594707</v>
          </cell>
        </row>
        <row r="4808">
          <cell r="D4808">
            <v>41302</v>
          </cell>
          <cell r="I4808">
            <v>92628.831353641493</v>
          </cell>
          <cell r="J4808">
            <v>30001.728901307801</v>
          </cell>
        </row>
        <row r="4809">
          <cell r="D4809">
            <v>41303</v>
          </cell>
          <cell r="I4809">
            <v>93196.74663202175</v>
          </cell>
          <cell r="J4809">
            <v>30109.604259341359</v>
          </cell>
        </row>
        <row r="4810">
          <cell r="D4810">
            <v>41304</v>
          </cell>
          <cell r="I4810">
            <v>93192.022282067643</v>
          </cell>
          <cell r="J4810">
            <v>30046.566532875753</v>
          </cell>
        </row>
        <row r="4811">
          <cell r="D4811">
            <v>41305</v>
          </cell>
          <cell r="I4811">
            <v>92846.763335511001</v>
          </cell>
          <cell r="J4811">
            <v>30003.423243197805</v>
          </cell>
        </row>
        <row r="4812">
          <cell r="D4812">
            <v>41306</v>
          </cell>
          <cell r="I4812">
            <v>93753.628261819424</v>
          </cell>
          <cell r="J4812">
            <v>30139.765610821334</v>
          </cell>
        </row>
        <row r="4813">
          <cell r="D4813">
            <v>41309</v>
          </cell>
          <cell r="I4813">
            <v>92127.689116591049</v>
          </cell>
          <cell r="J4813">
            <v>29918.703475724098</v>
          </cell>
        </row>
        <row r="4814">
          <cell r="D4814">
            <v>41310</v>
          </cell>
          <cell r="I4814">
            <v>92596.085130174906</v>
          </cell>
          <cell r="J4814">
            <v>30013.098634384118</v>
          </cell>
        </row>
        <row r="4815">
          <cell r="D4815">
            <v>41311</v>
          </cell>
          <cell r="I4815">
            <v>92714.921566920311</v>
          </cell>
          <cell r="J4815">
            <v>30044.644554573879</v>
          </cell>
        </row>
        <row r="4816">
          <cell r="D4816">
            <v>41312</v>
          </cell>
          <cell r="I4816">
            <v>91973.520578158219</v>
          </cell>
          <cell r="J4816">
            <v>29976.884787897496</v>
          </cell>
        </row>
        <row r="4817">
          <cell r="D4817">
            <v>41313</v>
          </cell>
          <cell r="I4817">
            <v>92535.274709845879</v>
          </cell>
          <cell r="J4817">
            <v>30077.682333000823</v>
          </cell>
        </row>
        <row r="4818">
          <cell r="D4818">
            <v>41316</v>
          </cell>
          <cell r="I4818">
            <v>92497.432224870237</v>
          </cell>
          <cell r="J4818">
            <v>30036.841837550768</v>
          </cell>
        </row>
        <row r="4819">
          <cell r="D4819">
            <v>41317</v>
          </cell>
          <cell r="I4819">
            <v>92888.909033161923</v>
          </cell>
          <cell r="J4819">
            <v>30103.172115370562</v>
          </cell>
        </row>
        <row r="4820">
          <cell r="D4820">
            <v>41318</v>
          </cell>
          <cell r="I4820">
            <v>93141.777050141784</v>
          </cell>
          <cell r="J4820">
            <v>30130.74878825395</v>
          </cell>
        </row>
        <row r="4821">
          <cell r="D4821">
            <v>41319</v>
          </cell>
          <cell r="I4821">
            <v>92712.286732180815</v>
          </cell>
          <cell r="J4821">
            <v>30116.698543780567</v>
          </cell>
        </row>
        <row r="4822">
          <cell r="D4822">
            <v>41320</v>
          </cell>
          <cell r="I4822">
            <v>92484.659347387933</v>
          </cell>
          <cell r="J4822">
            <v>30088.982994550715</v>
          </cell>
        </row>
        <row r="4823">
          <cell r="D4823">
            <v>41324</v>
          </cell>
          <cell r="I4823">
            <v>93434.869938514661</v>
          </cell>
          <cell r="J4823">
            <v>30208.119794753744</v>
          </cell>
        </row>
        <row r="4824">
          <cell r="D4824">
            <v>41325</v>
          </cell>
          <cell r="I4824">
            <v>92553.579037269577</v>
          </cell>
          <cell r="J4824">
            <v>30025.466253895378</v>
          </cell>
        </row>
        <row r="4825">
          <cell r="D4825">
            <v>41326</v>
          </cell>
          <cell r="I4825">
            <v>91383.185119034941</v>
          </cell>
          <cell r="J4825">
            <v>29866.066265314257</v>
          </cell>
        </row>
        <row r="4826">
          <cell r="D4826">
            <v>41327</v>
          </cell>
          <cell r="I4826">
            <v>92523.091867507712</v>
          </cell>
          <cell r="J4826">
            <v>30046.404159594495</v>
          </cell>
        </row>
        <row r="4827">
          <cell r="D4827">
            <v>41330</v>
          </cell>
          <cell r="I4827">
            <v>90887.438364930887</v>
          </cell>
          <cell r="J4827">
            <v>29756.577921556185</v>
          </cell>
        </row>
        <row r="4828">
          <cell r="D4828">
            <v>41331</v>
          </cell>
          <cell r="I4828">
            <v>91292.401054826289</v>
          </cell>
          <cell r="J4828">
            <v>29858.95471299344</v>
          </cell>
        </row>
        <row r="4829">
          <cell r="D4829">
            <v>41332</v>
          </cell>
          <cell r="I4829">
            <v>92302.689060947232</v>
          </cell>
          <cell r="J4829">
            <v>30076.507549340371</v>
          </cell>
        </row>
        <row r="4830">
          <cell r="D4830">
            <v>41333</v>
          </cell>
          <cell r="I4830">
            <v>92185.061421296938</v>
          </cell>
          <cell r="J4830">
            <v>30062.062532707892</v>
          </cell>
        </row>
        <row r="4831">
          <cell r="D4831">
            <v>41334</v>
          </cell>
          <cell r="I4831">
            <v>92186.396093506701</v>
          </cell>
          <cell r="J4831">
            <v>30084.397086749046</v>
          </cell>
        </row>
        <row r="4832">
          <cell r="D4832">
            <v>41337</v>
          </cell>
          <cell r="I4832">
            <v>92556.626717926309</v>
          </cell>
          <cell r="J4832">
            <v>30115.496423250021</v>
          </cell>
        </row>
        <row r="4833">
          <cell r="D4833">
            <v>41338</v>
          </cell>
          <cell r="I4833">
            <v>93422.189523388166</v>
          </cell>
          <cell r="J4833">
            <v>30271.929679382782</v>
          </cell>
        </row>
        <row r="4834">
          <cell r="D4834">
            <v>41339</v>
          </cell>
          <cell r="I4834">
            <v>93513.816738587877</v>
          </cell>
          <cell r="J4834">
            <v>30305.572401377151</v>
          </cell>
        </row>
        <row r="4835">
          <cell r="D4835">
            <v>41340</v>
          </cell>
          <cell r="I4835">
            <v>93882.457503339392</v>
          </cell>
          <cell r="J4835">
            <v>30330.630486706708</v>
          </cell>
        </row>
        <row r="4836">
          <cell r="D4836">
            <v>41341</v>
          </cell>
          <cell r="I4836">
            <v>93981.589753506298</v>
          </cell>
          <cell r="J4836">
            <v>30356.365638577689</v>
          </cell>
        </row>
        <row r="4837">
          <cell r="D4837">
            <v>41344</v>
          </cell>
          <cell r="I4837">
            <v>94014.47570386513</v>
          </cell>
          <cell r="J4837">
            <v>30405.939944688955</v>
          </cell>
        </row>
        <row r="4838">
          <cell r="D4838">
            <v>41345</v>
          </cell>
          <cell r="I4838">
            <v>93874.239680849612</v>
          </cell>
          <cell r="J4838">
            <v>30342.259096079335</v>
          </cell>
        </row>
        <row r="4839">
          <cell r="D4839">
            <v>41346</v>
          </cell>
          <cell r="I4839">
            <v>93845.408077554282</v>
          </cell>
          <cell r="J4839">
            <v>30321.580689581846</v>
          </cell>
        </row>
        <row r="4840">
          <cell r="D4840">
            <v>41347</v>
          </cell>
          <cell r="I4840">
            <v>94668.568937413424</v>
          </cell>
          <cell r="J4840">
            <v>30435.188014468993</v>
          </cell>
        </row>
        <row r="4841">
          <cell r="D4841">
            <v>41348</v>
          </cell>
          <cell r="I4841">
            <v>94587.028543220382</v>
          </cell>
          <cell r="J4841">
            <v>30439.087291372904</v>
          </cell>
        </row>
        <row r="4842">
          <cell r="D4842">
            <v>41351</v>
          </cell>
          <cell r="I4842">
            <v>93871.812807111783</v>
          </cell>
          <cell r="J4842">
            <v>30292.598805379526</v>
          </cell>
        </row>
        <row r="4843">
          <cell r="D4843">
            <v>41352</v>
          </cell>
          <cell r="I4843">
            <v>93632.266924447307</v>
          </cell>
          <cell r="J4843">
            <v>30249.073698396129</v>
          </cell>
        </row>
        <row r="4844">
          <cell r="D4844">
            <v>41353</v>
          </cell>
          <cell r="I4844">
            <v>94264.17634460816</v>
          </cell>
          <cell r="J4844">
            <v>30361.9680726646</v>
          </cell>
        </row>
        <row r="4845">
          <cell r="D4845">
            <v>41354</v>
          </cell>
          <cell r="I4845">
            <v>93451.219004110491</v>
          </cell>
          <cell r="J4845">
            <v>30166.741637395535</v>
          </cell>
        </row>
        <row r="4846">
          <cell r="D4846">
            <v>41355</v>
          </cell>
          <cell r="I4846">
            <v>94278.737101916631</v>
          </cell>
          <cell r="J4846">
            <v>30315.338279417043</v>
          </cell>
        </row>
        <row r="4847">
          <cell r="D4847">
            <v>41358</v>
          </cell>
          <cell r="I4847">
            <v>93495.93356613678</v>
          </cell>
          <cell r="J4847">
            <v>30206.698734831163</v>
          </cell>
        </row>
        <row r="4848">
          <cell r="D4848">
            <v>41359</v>
          </cell>
          <cell r="I4848">
            <v>94097.662599004907</v>
          </cell>
          <cell r="J4848">
            <v>30339.811850896644</v>
          </cell>
        </row>
        <row r="4849">
          <cell r="D4849">
            <v>41360</v>
          </cell>
          <cell r="I4849">
            <v>93855.148211398642</v>
          </cell>
          <cell r="J4849">
            <v>30343.503566286661</v>
          </cell>
        </row>
        <row r="4850">
          <cell r="D4850">
            <v>41361</v>
          </cell>
          <cell r="I4850">
            <v>94220.575185576658</v>
          </cell>
          <cell r="J4850">
            <v>30404.694496756842</v>
          </cell>
        </row>
        <row r="4851">
          <cell r="D4851">
            <v>41365</v>
          </cell>
          <cell r="I4851">
            <v>93466.470854071478</v>
          </cell>
          <cell r="J4851">
            <v>30282.701888561365</v>
          </cell>
        </row>
        <row r="4852">
          <cell r="D4852">
            <v>41366</v>
          </cell>
          <cell r="I4852">
            <v>94062.098721675895</v>
          </cell>
          <cell r="J4852">
            <v>30392.177245926287</v>
          </cell>
        </row>
        <row r="4853">
          <cell r="D4853">
            <v>41367</v>
          </cell>
          <cell r="I4853">
            <v>93330.620874194734</v>
          </cell>
          <cell r="J4853">
            <v>30250.787823443643</v>
          </cell>
        </row>
        <row r="4854">
          <cell r="D4854">
            <v>41368</v>
          </cell>
          <cell r="I4854">
            <v>93789.297452870887</v>
          </cell>
          <cell r="J4854">
            <v>30356.896141017147</v>
          </cell>
        </row>
        <row r="4855">
          <cell r="D4855">
            <v>41369</v>
          </cell>
          <cell r="I4855">
            <v>93384.356824247108</v>
          </cell>
          <cell r="J4855">
            <v>30323.398169602933</v>
          </cell>
        </row>
        <row r="4856">
          <cell r="D4856">
            <v>41372</v>
          </cell>
          <cell r="I4856">
            <v>93891.142135566944</v>
          </cell>
          <cell r="J4856">
            <v>30378.632753262045</v>
          </cell>
        </row>
        <row r="4857">
          <cell r="D4857">
            <v>41373</v>
          </cell>
          <cell r="I4857">
            <v>94251.965586470265</v>
          </cell>
          <cell r="J4857">
            <v>30466.009700780451</v>
          </cell>
        </row>
        <row r="4858">
          <cell r="D4858">
            <v>41374</v>
          </cell>
          <cell r="I4858">
            <v>95453.69504117663</v>
          </cell>
          <cell r="J4858">
            <v>30678.541738910171</v>
          </cell>
        </row>
        <row r="4859">
          <cell r="D4859">
            <v>41375</v>
          </cell>
          <cell r="I4859">
            <v>95891.158790306974</v>
          </cell>
          <cell r="J4859">
            <v>30770.28521328506</v>
          </cell>
        </row>
        <row r="4860">
          <cell r="D4860">
            <v>41376</v>
          </cell>
          <cell r="I4860">
            <v>95669.73261716227</v>
          </cell>
          <cell r="J4860">
            <v>30738.771510704548</v>
          </cell>
        </row>
        <row r="4861">
          <cell r="D4861">
            <v>41379</v>
          </cell>
          <cell r="I4861">
            <v>93537.995538805146</v>
          </cell>
          <cell r="J4861">
            <v>30317.72119976953</v>
          </cell>
        </row>
        <row r="4862">
          <cell r="D4862">
            <v>41380</v>
          </cell>
          <cell r="I4862">
            <v>94894.509412088606</v>
          </cell>
          <cell r="J4862">
            <v>30589.169160449663</v>
          </cell>
        </row>
        <row r="4863">
          <cell r="D4863">
            <v>41381</v>
          </cell>
          <cell r="I4863">
            <v>93323.972053475096</v>
          </cell>
          <cell r="J4863">
            <v>30268.945355772841</v>
          </cell>
        </row>
        <row r="4864">
          <cell r="D4864">
            <v>41382</v>
          </cell>
          <cell r="I4864">
            <v>92869.539149975011</v>
          </cell>
          <cell r="J4864">
            <v>30190.673596643359</v>
          </cell>
        </row>
        <row r="4865">
          <cell r="D4865">
            <v>41383</v>
          </cell>
          <cell r="I4865">
            <v>93606.293315762246</v>
          </cell>
          <cell r="J4865">
            <v>30365.971161864953</v>
          </cell>
        </row>
        <row r="4866">
          <cell r="D4866">
            <v>41386</v>
          </cell>
          <cell r="I4866">
            <v>94055.745500323465</v>
          </cell>
          <cell r="J4866">
            <v>30449.956445119675</v>
          </cell>
        </row>
        <row r="4867">
          <cell r="D4867">
            <v>41387</v>
          </cell>
          <cell r="I4867">
            <v>95078.145397756365</v>
          </cell>
          <cell r="J4867">
            <v>30625.093411157446</v>
          </cell>
        </row>
        <row r="4868">
          <cell r="D4868">
            <v>41388</v>
          </cell>
          <cell r="I4868">
            <v>95274.872322668904</v>
          </cell>
          <cell r="J4868">
            <v>30709.228160149036</v>
          </cell>
        </row>
        <row r="4869">
          <cell r="D4869">
            <v>41389</v>
          </cell>
          <cell r="I4869">
            <v>95722.716516470653</v>
          </cell>
          <cell r="J4869">
            <v>30804.239419478057</v>
          </cell>
        </row>
        <row r="4870">
          <cell r="D4870">
            <v>41390</v>
          </cell>
          <cell r="I4870">
            <v>95620.165855980173</v>
          </cell>
          <cell r="J4870">
            <v>30801.056089446251</v>
          </cell>
        </row>
        <row r="4871">
          <cell r="D4871">
            <v>41393</v>
          </cell>
          <cell r="I4871">
            <v>96403.286453062421</v>
          </cell>
          <cell r="J4871">
            <v>30980.971393719767</v>
          </cell>
        </row>
        <row r="4872">
          <cell r="D4872">
            <v>41394</v>
          </cell>
          <cell r="I4872">
            <v>96610.46546748832</v>
          </cell>
          <cell r="J4872">
            <v>31046.669556684465</v>
          </cell>
        </row>
        <row r="4873">
          <cell r="D4873">
            <v>41395</v>
          </cell>
          <cell r="I4873">
            <v>95825.273069372008</v>
          </cell>
          <cell r="J4873">
            <v>30902.560466503364</v>
          </cell>
        </row>
        <row r="4874">
          <cell r="D4874">
            <v>41396</v>
          </cell>
          <cell r="I4874">
            <v>96554.178516351749</v>
          </cell>
          <cell r="J4874">
            <v>31014.697332710704</v>
          </cell>
        </row>
        <row r="4875">
          <cell r="D4875">
            <v>41397</v>
          </cell>
          <cell r="I4875">
            <v>97496.526079377101</v>
          </cell>
          <cell r="J4875">
            <v>31172.706294867417</v>
          </cell>
        </row>
        <row r="4876">
          <cell r="D4876">
            <v>41400</v>
          </cell>
          <cell r="I4876">
            <v>97637.488061630473</v>
          </cell>
          <cell r="J4876">
            <v>31177.351457523102</v>
          </cell>
        </row>
        <row r="4877">
          <cell r="D4877">
            <v>41401</v>
          </cell>
          <cell r="I4877">
            <v>98002.441460248665</v>
          </cell>
          <cell r="J4877">
            <v>31241.563991303788</v>
          </cell>
        </row>
        <row r="4878">
          <cell r="D4878">
            <v>41402</v>
          </cell>
          <cell r="I4878">
            <v>98684.56851655533</v>
          </cell>
          <cell r="J4878">
            <v>31412.243360150569</v>
          </cell>
        </row>
        <row r="4879">
          <cell r="D4879">
            <v>41403</v>
          </cell>
          <cell r="I4879">
            <v>98139.987624133966</v>
          </cell>
          <cell r="J4879">
            <v>31271.64005994931</v>
          </cell>
        </row>
        <row r="4880">
          <cell r="D4880">
            <v>41404</v>
          </cell>
          <cell r="I4880">
            <v>98381.622479058555</v>
          </cell>
          <cell r="J4880">
            <v>31282.169438557179</v>
          </cell>
        </row>
        <row r="4881">
          <cell r="D4881">
            <v>41407</v>
          </cell>
          <cell r="I4881">
            <v>98396.263854082063</v>
          </cell>
          <cell r="J4881">
            <v>31263.776771297653</v>
          </cell>
        </row>
        <row r="4882">
          <cell r="D4882">
            <v>41408</v>
          </cell>
          <cell r="I4882">
            <v>98956.531240096039</v>
          </cell>
          <cell r="J4882">
            <v>31350.896845278625</v>
          </cell>
        </row>
        <row r="4883">
          <cell r="D4883">
            <v>41409</v>
          </cell>
          <cell r="I4883">
            <v>99337.896571730365</v>
          </cell>
          <cell r="J4883">
            <v>31439.529388566425</v>
          </cell>
        </row>
        <row r="4884">
          <cell r="D4884">
            <v>41410</v>
          </cell>
          <cell r="I4884">
            <v>98701.703300200796</v>
          </cell>
          <cell r="J4884">
            <v>31368.218533289273</v>
          </cell>
        </row>
        <row r="4885">
          <cell r="D4885">
            <v>41411</v>
          </cell>
          <cell r="I4885">
            <v>99506.882603004196</v>
          </cell>
          <cell r="J4885">
            <v>31489.335423340959</v>
          </cell>
        </row>
        <row r="4886">
          <cell r="D4886">
            <v>41414</v>
          </cell>
          <cell r="I4886">
            <v>99751.425431352647</v>
          </cell>
          <cell r="J4886">
            <v>31529.491606047228</v>
          </cell>
        </row>
        <row r="4887">
          <cell r="D4887">
            <v>41415</v>
          </cell>
          <cell r="I4887">
            <v>99950.865887255932</v>
          </cell>
          <cell r="J4887">
            <v>31581.901124851061</v>
          </cell>
        </row>
        <row r="4888">
          <cell r="D4888">
            <v>41416</v>
          </cell>
          <cell r="I4888">
            <v>98988.632276182179</v>
          </cell>
          <cell r="J4888">
            <v>31353.641799779063</v>
          </cell>
        </row>
        <row r="4889">
          <cell r="D4889">
            <v>41417</v>
          </cell>
          <cell r="I4889">
            <v>98148.187422350326</v>
          </cell>
          <cell r="J4889">
            <v>31233.040170698729</v>
          </cell>
        </row>
        <row r="4890">
          <cell r="D4890">
            <v>41418</v>
          </cell>
          <cell r="I4890">
            <v>97585.798349565332</v>
          </cell>
          <cell r="J4890">
            <v>31144.927406417053</v>
          </cell>
        </row>
        <row r="4891">
          <cell r="D4891">
            <v>41422</v>
          </cell>
          <cell r="I4891">
            <v>97955.083458771303</v>
          </cell>
          <cell r="J4891">
            <v>31124.32911815929</v>
          </cell>
        </row>
        <row r="4892">
          <cell r="D4892">
            <v>41423</v>
          </cell>
          <cell r="I4892">
            <v>97292.066425274432</v>
          </cell>
          <cell r="J4892">
            <v>31018.293459731456</v>
          </cell>
        </row>
        <row r="4893">
          <cell r="D4893">
            <v>41424</v>
          </cell>
          <cell r="I4893">
            <v>97674.858710403671</v>
          </cell>
          <cell r="J4893">
            <v>31078.42026291127</v>
          </cell>
        </row>
        <row r="4894">
          <cell r="D4894">
            <v>41425</v>
          </cell>
          <cell r="I4894">
            <v>95997.721544988206</v>
          </cell>
          <cell r="J4894">
            <v>30730.304760842446</v>
          </cell>
        </row>
        <row r="4895">
          <cell r="D4895">
            <v>41428</v>
          </cell>
          <cell r="I4895">
            <v>96551.808616488575</v>
          </cell>
          <cell r="J4895">
            <v>30803.895291886813</v>
          </cell>
        </row>
        <row r="4896">
          <cell r="D4896">
            <v>41429</v>
          </cell>
          <cell r="I4896">
            <v>96360.678061226165</v>
          </cell>
          <cell r="J4896">
            <v>30709.459123979199</v>
          </cell>
        </row>
        <row r="4897">
          <cell r="D4897">
            <v>41430</v>
          </cell>
          <cell r="I4897">
            <v>94703.290636210921</v>
          </cell>
          <cell r="J4897">
            <v>30419.154163491621</v>
          </cell>
        </row>
        <row r="4898">
          <cell r="D4898">
            <v>41431</v>
          </cell>
          <cell r="I4898">
            <v>95443.646258467532</v>
          </cell>
          <cell r="J4898">
            <v>30582.426778090881</v>
          </cell>
        </row>
        <row r="4899">
          <cell r="D4899">
            <v>41432</v>
          </cell>
          <cell r="I4899">
            <v>96646.635085855043</v>
          </cell>
          <cell r="J4899">
            <v>30736.429536520642</v>
          </cell>
        </row>
        <row r="4900">
          <cell r="D4900">
            <v>41435</v>
          </cell>
          <cell r="I4900">
            <v>96694.372267262603</v>
          </cell>
          <cell r="J4900">
            <v>30690.28747813727</v>
          </cell>
        </row>
        <row r="4901">
          <cell r="D4901">
            <v>41436</v>
          </cell>
          <cell r="I4901">
            <v>95699.635797272931</v>
          </cell>
          <cell r="J4901">
            <v>30482.650624242167</v>
          </cell>
        </row>
        <row r="4902">
          <cell r="D4902">
            <v>41437</v>
          </cell>
          <cell r="I4902">
            <v>95021.904199316108</v>
          </cell>
          <cell r="J4902">
            <v>30373.533145694772</v>
          </cell>
        </row>
        <row r="4903">
          <cell r="D4903">
            <v>41438</v>
          </cell>
          <cell r="I4903">
            <v>96460.557007647105</v>
          </cell>
          <cell r="J4903">
            <v>30696.429545351701</v>
          </cell>
        </row>
        <row r="4904">
          <cell r="D4904">
            <v>41439</v>
          </cell>
          <cell r="I4904">
            <v>95772.331784217313</v>
          </cell>
          <cell r="J4904">
            <v>30533.155338007196</v>
          </cell>
        </row>
        <row r="4905">
          <cell r="D4905">
            <v>41442</v>
          </cell>
          <cell r="I4905">
            <v>96616.102924087842</v>
          </cell>
          <cell r="J4905">
            <v>30719.936722596882</v>
          </cell>
        </row>
        <row r="4906">
          <cell r="D4906">
            <v>41443</v>
          </cell>
          <cell r="I4906">
            <v>97293.109576802774</v>
          </cell>
          <cell r="J4906">
            <v>30835.885272604581</v>
          </cell>
        </row>
        <row r="4907">
          <cell r="D4907">
            <v>41444</v>
          </cell>
          <cell r="I4907">
            <v>95978.672532118464</v>
          </cell>
          <cell r="J4907">
            <v>30438.536942696926</v>
          </cell>
        </row>
        <row r="4908">
          <cell r="D4908">
            <v>41445</v>
          </cell>
          <cell r="I4908">
            <v>93533.505130677499</v>
          </cell>
          <cell r="J4908">
            <v>29807.327705197142</v>
          </cell>
        </row>
        <row r="4909">
          <cell r="D4909">
            <v>41446</v>
          </cell>
          <cell r="I4909">
            <v>93803.585750251354</v>
          </cell>
          <cell r="J4909">
            <v>29794.340271239595</v>
          </cell>
        </row>
        <row r="4910">
          <cell r="D4910">
            <v>41449</v>
          </cell>
          <cell r="I4910">
            <v>92585.512246268278</v>
          </cell>
          <cell r="J4910">
            <v>29446.364284192303</v>
          </cell>
        </row>
        <row r="4911">
          <cell r="D4911">
            <v>41450</v>
          </cell>
          <cell r="I4911">
            <v>93457.747312689447</v>
          </cell>
          <cell r="J4911">
            <v>29671.416955765009</v>
          </cell>
        </row>
        <row r="4912">
          <cell r="D4912">
            <v>41451</v>
          </cell>
          <cell r="I4912">
            <v>94301.392945161744</v>
          </cell>
          <cell r="J4912">
            <v>29889.61159748142</v>
          </cell>
        </row>
        <row r="4913">
          <cell r="D4913">
            <v>41452</v>
          </cell>
          <cell r="I4913">
            <v>94849.185963737778</v>
          </cell>
          <cell r="J4913">
            <v>30110.836239902823</v>
          </cell>
        </row>
        <row r="4914">
          <cell r="D4914">
            <v>41453</v>
          </cell>
          <cell r="I4914">
            <v>94287.374443103938</v>
          </cell>
          <cell r="J4914">
            <v>30065.108689526794</v>
          </cell>
        </row>
        <row r="4915">
          <cell r="D4915">
            <v>41456</v>
          </cell>
          <cell r="I4915">
            <v>95028.809374891163</v>
          </cell>
          <cell r="J4915">
            <v>30197.190991909112</v>
          </cell>
        </row>
        <row r="4916">
          <cell r="D4916">
            <v>41457</v>
          </cell>
          <cell r="I4916">
            <v>94885.904009051548</v>
          </cell>
          <cell r="J4916">
            <v>30132.379854002473</v>
          </cell>
        </row>
        <row r="4917">
          <cell r="D4917">
            <v>41458</v>
          </cell>
          <cell r="I4917">
            <v>94965.199024908943</v>
          </cell>
          <cell r="J4917">
            <v>30104.691050276921</v>
          </cell>
        </row>
        <row r="4918">
          <cell r="D4918">
            <v>41460</v>
          </cell>
          <cell r="I4918">
            <v>95858.158471008981</v>
          </cell>
          <cell r="J4918">
            <v>30084.774117933906</v>
          </cell>
        </row>
        <row r="4919">
          <cell r="D4919">
            <v>41463</v>
          </cell>
          <cell r="I4919">
            <v>96339.731788118588</v>
          </cell>
          <cell r="J4919">
            <v>30233.231000502681</v>
          </cell>
        </row>
        <row r="4920">
          <cell r="D4920">
            <v>41464</v>
          </cell>
          <cell r="I4920">
            <v>96932.355686621246</v>
          </cell>
          <cell r="J4920">
            <v>30378.221367666178</v>
          </cell>
        </row>
        <row r="4921">
          <cell r="D4921">
            <v>41465</v>
          </cell>
          <cell r="I4921">
            <v>96965.035175061348</v>
          </cell>
          <cell r="J4921">
            <v>30364.133354629826</v>
          </cell>
        </row>
        <row r="4922">
          <cell r="D4922">
            <v>41466</v>
          </cell>
          <cell r="I4922">
            <v>98221.051719344148</v>
          </cell>
          <cell r="J4922">
            <v>30848.349970726962</v>
          </cell>
        </row>
        <row r="4923">
          <cell r="D4923">
            <v>41467</v>
          </cell>
          <cell r="I4923">
            <v>98171.130411187289</v>
          </cell>
          <cell r="J4923">
            <v>30774.235560540201</v>
          </cell>
        </row>
        <row r="4924">
          <cell r="D4924">
            <v>41470</v>
          </cell>
          <cell r="I4924">
            <v>98560.984036258291</v>
          </cell>
          <cell r="J4924">
            <v>30882.350035367188</v>
          </cell>
        </row>
        <row r="4925">
          <cell r="D4925">
            <v>41471</v>
          </cell>
          <cell r="I4925">
            <v>98201.873875225254</v>
          </cell>
          <cell r="J4925">
            <v>30859.4295639679</v>
          </cell>
        </row>
        <row r="4926">
          <cell r="D4926">
            <v>41472</v>
          </cell>
          <cell r="I4926">
            <v>98390.588962093578</v>
          </cell>
          <cell r="J4926">
            <v>30953.369702120253</v>
          </cell>
        </row>
        <row r="4927">
          <cell r="D4927">
            <v>41473</v>
          </cell>
          <cell r="I4927">
            <v>98867.439070130771</v>
          </cell>
          <cell r="J4927">
            <v>31001.288617636106</v>
          </cell>
        </row>
        <row r="4928">
          <cell r="D4928">
            <v>41474</v>
          </cell>
          <cell r="I4928">
            <v>99071.125160954587</v>
          </cell>
          <cell r="J4928">
            <v>31044.286864993432</v>
          </cell>
        </row>
        <row r="4929">
          <cell r="D4929">
            <v>41477</v>
          </cell>
          <cell r="I4929">
            <v>99205.766339330061</v>
          </cell>
          <cell r="J4929">
            <v>31127.776449657751</v>
          </cell>
        </row>
        <row r="4930">
          <cell r="D4930">
            <v>41478</v>
          </cell>
          <cell r="I4930">
            <v>99022.26738106113</v>
          </cell>
          <cell r="J4930">
            <v>31142.076897062256</v>
          </cell>
        </row>
        <row r="4931">
          <cell r="D4931">
            <v>41479</v>
          </cell>
          <cell r="I4931">
            <v>98700.729029677997</v>
          </cell>
          <cell r="J4931">
            <v>31027.269288821004</v>
          </cell>
        </row>
        <row r="4932">
          <cell r="D4932">
            <v>41480</v>
          </cell>
          <cell r="I4932">
            <v>98868.379960366437</v>
          </cell>
          <cell r="J4932">
            <v>31081.437892243546</v>
          </cell>
        </row>
        <row r="4933">
          <cell r="D4933">
            <v>41481</v>
          </cell>
          <cell r="I4933">
            <v>98980.502148629021</v>
          </cell>
          <cell r="J4933">
            <v>31046.143588049563</v>
          </cell>
        </row>
        <row r="4934">
          <cell r="D4934">
            <v>41484</v>
          </cell>
          <cell r="I4934">
            <v>98710.012106428374</v>
          </cell>
          <cell r="J4934">
            <v>30947.097778859166</v>
          </cell>
        </row>
        <row r="4935">
          <cell r="D4935">
            <v>41485</v>
          </cell>
          <cell r="I4935">
            <v>98691.600687015045</v>
          </cell>
          <cell r="J4935">
            <v>30907.032248588897</v>
          </cell>
        </row>
        <row r="4936">
          <cell r="D4936">
            <v>41486</v>
          </cell>
          <cell r="I4936">
            <v>98727.201421806138</v>
          </cell>
          <cell r="J4936">
            <v>30919.803613249791</v>
          </cell>
        </row>
        <row r="4937">
          <cell r="D4937">
            <v>41487</v>
          </cell>
          <cell r="I4937">
            <v>99812.977237153958</v>
          </cell>
          <cell r="J4937">
            <v>31108.930354635813</v>
          </cell>
        </row>
        <row r="4938">
          <cell r="D4938">
            <v>41488</v>
          </cell>
          <cell r="I4938">
            <v>99998.556836091942</v>
          </cell>
          <cell r="J4938">
            <v>31207.32407657654</v>
          </cell>
        </row>
        <row r="4939">
          <cell r="D4939">
            <v>41491</v>
          </cell>
          <cell r="I4939">
            <v>99902.095151029804</v>
          </cell>
          <cell r="J4939">
            <v>31184.997841081098</v>
          </cell>
        </row>
        <row r="4940">
          <cell r="D4940">
            <v>41492</v>
          </cell>
          <cell r="I4940">
            <v>99393.112776762151</v>
          </cell>
          <cell r="J4940">
            <v>31062.926526038955</v>
          </cell>
        </row>
        <row r="4941">
          <cell r="D4941">
            <v>41493</v>
          </cell>
          <cell r="I4941">
            <v>99008.669415401135</v>
          </cell>
          <cell r="J4941">
            <v>31001.543701306364</v>
          </cell>
        </row>
        <row r="4942">
          <cell r="D4942">
            <v>41494</v>
          </cell>
          <cell r="I4942">
            <v>99356.250086990913</v>
          </cell>
          <cell r="J4942">
            <v>31171.086701615615</v>
          </cell>
        </row>
        <row r="4943">
          <cell r="D4943">
            <v>41495</v>
          </cell>
          <cell r="I4943">
            <v>99097.829554608863</v>
          </cell>
          <cell r="J4943">
            <v>31172.179924103755</v>
          </cell>
        </row>
        <row r="4944">
          <cell r="D4944">
            <v>41498</v>
          </cell>
          <cell r="I4944">
            <v>98945.919064289745</v>
          </cell>
          <cell r="J4944">
            <v>31149.913101159873</v>
          </cell>
        </row>
        <row r="4945">
          <cell r="D4945">
            <v>41499</v>
          </cell>
          <cell r="I4945">
            <v>99303.964420795644</v>
          </cell>
          <cell r="J4945">
            <v>31195.198609536517</v>
          </cell>
        </row>
        <row r="4946">
          <cell r="D4946">
            <v>41500</v>
          </cell>
          <cell r="I4946">
            <v>98807.105810861511</v>
          </cell>
          <cell r="J4946">
            <v>31129.572254150724</v>
          </cell>
        </row>
        <row r="4947">
          <cell r="D4947">
            <v>41501</v>
          </cell>
          <cell r="I4947">
            <v>97428.436716153155</v>
          </cell>
          <cell r="J4947">
            <v>30884.538467332593</v>
          </cell>
        </row>
        <row r="4948">
          <cell r="D4948">
            <v>41502</v>
          </cell>
          <cell r="I4948">
            <v>97159.629140070712</v>
          </cell>
          <cell r="J4948">
            <v>30824.910035716643</v>
          </cell>
        </row>
        <row r="4949">
          <cell r="D4949">
            <v>41505</v>
          </cell>
          <cell r="I4949">
            <v>96536.926985265774</v>
          </cell>
          <cell r="J4949">
            <v>30634.777980341118</v>
          </cell>
        </row>
        <row r="4950">
          <cell r="D4950">
            <v>41506</v>
          </cell>
          <cell r="I4950">
            <v>96926.483979956582</v>
          </cell>
          <cell r="J4950">
            <v>30691.993426566871</v>
          </cell>
        </row>
        <row r="4951">
          <cell r="D4951">
            <v>41507</v>
          </cell>
          <cell r="I4951">
            <v>96282.839297961982</v>
          </cell>
          <cell r="J4951">
            <v>30469.877848188207</v>
          </cell>
        </row>
        <row r="4952">
          <cell r="D4952">
            <v>41508</v>
          </cell>
          <cell r="I4952">
            <v>97158.208054531613</v>
          </cell>
          <cell r="J4952">
            <v>30648.012423854416</v>
          </cell>
        </row>
        <row r="4953">
          <cell r="D4953">
            <v>41509</v>
          </cell>
          <cell r="I4953">
            <v>97558.198968282581</v>
          </cell>
          <cell r="J4953">
            <v>30805.316848556689</v>
          </cell>
        </row>
        <row r="4954">
          <cell r="D4954">
            <v>41512</v>
          </cell>
          <cell r="I4954">
            <v>97144.002705184379</v>
          </cell>
          <cell r="J4954">
            <v>30739.157152175565</v>
          </cell>
        </row>
        <row r="4955">
          <cell r="D4955">
            <v>41513</v>
          </cell>
          <cell r="I4955">
            <v>95573.858536020984</v>
          </cell>
          <cell r="J4955">
            <v>30463.627127362568</v>
          </cell>
        </row>
        <row r="4956">
          <cell r="D4956">
            <v>41514</v>
          </cell>
          <cell r="I4956">
            <v>95834.43018925139</v>
          </cell>
          <cell r="J4956">
            <v>30458.555014362937</v>
          </cell>
        </row>
        <row r="4957">
          <cell r="D4957">
            <v>41515</v>
          </cell>
          <cell r="I4957">
            <v>95966.051124151461</v>
          </cell>
          <cell r="J4957">
            <v>30514.727480539634</v>
          </cell>
        </row>
        <row r="4958">
          <cell r="D4958">
            <v>41516</v>
          </cell>
          <cell r="I4958">
            <v>95490.501025742531</v>
          </cell>
          <cell r="J4958">
            <v>30395.426816813517</v>
          </cell>
        </row>
        <row r="4959">
          <cell r="D4959">
            <v>41520</v>
          </cell>
          <cell r="I4959">
            <v>96163.304301028445</v>
          </cell>
          <cell r="J4959">
            <v>30547.430191099513</v>
          </cell>
        </row>
        <row r="4960">
          <cell r="D4960">
            <v>41521</v>
          </cell>
          <cell r="I4960">
            <v>96926.004868749747</v>
          </cell>
          <cell r="J4960">
            <v>30689.939518495576</v>
          </cell>
        </row>
        <row r="4961">
          <cell r="D4961">
            <v>41522</v>
          </cell>
          <cell r="I4961">
            <v>96981.120014838627</v>
          </cell>
          <cell r="J4961">
            <v>30642.779632822199</v>
          </cell>
        </row>
        <row r="4962">
          <cell r="D4962">
            <v>41523</v>
          </cell>
          <cell r="I4962">
            <v>97132.164589028936</v>
          </cell>
          <cell r="J4962">
            <v>30748.287895452297</v>
          </cell>
        </row>
        <row r="4963">
          <cell r="D4963">
            <v>41526</v>
          </cell>
          <cell r="I4963">
            <v>98142.072277483443</v>
          </cell>
          <cell r="J4963">
            <v>31002.022794344866</v>
          </cell>
        </row>
        <row r="4964">
          <cell r="D4964">
            <v>41527</v>
          </cell>
          <cell r="I4964">
            <v>98862.631333174475</v>
          </cell>
          <cell r="J4964">
            <v>31151.758343834441</v>
          </cell>
        </row>
        <row r="4965">
          <cell r="D4965">
            <v>41528</v>
          </cell>
          <cell r="I4965">
            <v>99155.981472625514</v>
          </cell>
          <cell r="J4965">
            <v>31260.78815831439</v>
          </cell>
        </row>
        <row r="4966">
          <cell r="D4966">
            <v>41529</v>
          </cell>
          <cell r="I4966">
            <v>98902.266525486091</v>
          </cell>
          <cell r="J4966">
            <v>31152.192595574907</v>
          </cell>
        </row>
        <row r="4967">
          <cell r="D4967">
            <v>41530</v>
          </cell>
          <cell r="I4967">
            <v>99093.683153038699</v>
          </cell>
          <cell r="J4967">
            <v>31232.930807448553</v>
          </cell>
        </row>
        <row r="4968">
          <cell r="D4968">
            <v>41533</v>
          </cell>
          <cell r="I4968">
            <v>99721.193379575838</v>
          </cell>
          <cell r="J4968">
            <v>31391.891805477859</v>
          </cell>
        </row>
        <row r="4969">
          <cell r="D4969">
            <v>41534</v>
          </cell>
          <cell r="I4969">
            <v>100033.95475980823</v>
          </cell>
          <cell r="J4969">
            <v>31449.142150171185</v>
          </cell>
        </row>
        <row r="4970">
          <cell r="D4970">
            <v>41535</v>
          </cell>
          <cell r="I4970">
            <v>101499.07650793265</v>
          </cell>
          <cell r="J4970">
            <v>31938.63461661628</v>
          </cell>
        </row>
        <row r="4971">
          <cell r="D4971">
            <v>41536</v>
          </cell>
          <cell r="I4971">
            <v>101261.8071158886</v>
          </cell>
          <cell r="J4971">
            <v>31870.996340131587</v>
          </cell>
        </row>
        <row r="4972">
          <cell r="D4972">
            <v>41537</v>
          </cell>
          <cell r="I4972">
            <v>100558.53811144616</v>
          </cell>
          <cell r="J4972">
            <v>31749.351313103689</v>
          </cell>
        </row>
        <row r="4973">
          <cell r="D4973">
            <v>41540</v>
          </cell>
          <cell r="I4973">
            <v>100243.40105854097</v>
          </cell>
          <cell r="J4973">
            <v>31713.568761528488</v>
          </cell>
        </row>
        <row r="4974">
          <cell r="D4974">
            <v>41541</v>
          </cell>
          <cell r="I4974">
            <v>100084.11297657646</v>
          </cell>
          <cell r="J4974">
            <v>31704.871962482011</v>
          </cell>
        </row>
        <row r="4975">
          <cell r="D4975">
            <v>41542</v>
          </cell>
          <cell r="I4975">
            <v>99938.320370315065</v>
          </cell>
          <cell r="J4975">
            <v>31691.179391819336</v>
          </cell>
        </row>
        <row r="4976">
          <cell r="D4976">
            <v>41543</v>
          </cell>
          <cell r="I4976">
            <v>100282.46082287288</v>
          </cell>
          <cell r="J4976">
            <v>31755.300476791403</v>
          </cell>
        </row>
        <row r="4977">
          <cell r="D4977">
            <v>41544</v>
          </cell>
          <cell r="I4977">
            <v>99923.929023525285</v>
          </cell>
          <cell r="J4977">
            <v>31682.04420147173</v>
          </cell>
        </row>
        <row r="4978">
          <cell r="D4978">
            <v>41547</v>
          </cell>
          <cell r="I4978">
            <v>99345.196449824507</v>
          </cell>
          <cell r="J4978">
            <v>31538.384052557773</v>
          </cell>
        </row>
        <row r="4979">
          <cell r="D4979">
            <v>41548</v>
          </cell>
          <cell r="I4979">
            <v>100044.36634547044</v>
          </cell>
          <cell r="J4979">
            <v>31683.48711827461</v>
          </cell>
        </row>
        <row r="4980">
          <cell r="D4980">
            <v>41549</v>
          </cell>
          <cell r="I4980">
            <v>99925.564202579</v>
          </cell>
          <cell r="J4980">
            <v>31693.085844797522</v>
          </cell>
        </row>
        <row r="4981">
          <cell r="D4981">
            <v>41550</v>
          </cell>
          <cell r="I4981">
            <v>99210.575227684603</v>
          </cell>
          <cell r="J4981">
            <v>31569.579963037708</v>
          </cell>
        </row>
        <row r="4982">
          <cell r="D4982">
            <v>41551</v>
          </cell>
          <cell r="I4982">
            <v>99595.112701600214</v>
          </cell>
          <cell r="J4982">
            <v>31660.772907384431</v>
          </cell>
        </row>
        <row r="4983">
          <cell r="D4983">
            <v>41554</v>
          </cell>
          <cell r="I4983">
            <v>98716.916123842515</v>
          </cell>
          <cell r="J4983">
            <v>31497.331067545423</v>
          </cell>
        </row>
        <row r="4984">
          <cell r="D4984">
            <v>41555</v>
          </cell>
          <cell r="I4984">
            <v>97783.360939936552</v>
          </cell>
          <cell r="J4984">
            <v>31301.724115975689</v>
          </cell>
        </row>
        <row r="4985">
          <cell r="D4985">
            <v>41556</v>
          </cell>
          <cell r="I4985">
            <v>98046.588005995553</v>
          </cell>
          <cell r="J4985">
            <v>31324.10457577333</v>
          </cell>
        </row>
        <row r="4986">
          <cell r="D4986">
            <v>41557</v>
          </cell>
          <cell r="I4986">
            <v>99955.788498759852</v>
          </cell>
          <cell r="J4986">
            <v>31722.232160234107</v>
          </cell>
        </row>
        <row r="4987">
          <cell r="D4987">
            <v>41558</v>
          </cell>
          <cell r="I4987">
            <v>100552.90208262805</v>
          </cell>
          <cell r="J4987">
            <v>31842.370300448405</v>
          </cell>
        </row>
        <row r="4988">
          <cell r="D4988">
            <v>41561</v>
          </cell>
          <cell r="I4988">
            <v>100916.3464188502</v>
          </cell>
          <cell r="J4988">
            <v>31877.890427532442</v>
          </cell>
        </row>
        <row r="4989">
          <cell r="D4989">
            <v>41562</v>
          </cell>
          <cell r="I4989">
            <v>100282.38795093865</v>
          </cell>
          <cell r="J4989">
            <v>31770.946123712598</v>
          </cell>
        </row>
        <row r="4990">
          <cell r="D4990">
            <v>41563</v>
          </cell>
          <cell r="I4990">
            <v>101318.19914223481</v>
          </cell>
          <cell r="J4990">
            <v>32017.553968615295</v>
          </cell>
        </row>
        <row r="4991">
          <cell r="D4991">
            <v>41564</v>
          </cell>
          <cell r="I4991">
            <v>102371.90859158318</v>
          </cell>
          <cell r="J4991">
            <v>32237.850150947663</v>
          </cell>
        </row>
        <row r="4992">
          <cell r="D4992">
            <v>41565</v>
          </cell>
          <cell r="I4992">
            <v>103013.75788535837</v>
          </cell>
          <cell r="J4992">
            <v>32367.039744111087</v>
          </cell>
        </row>
        <row r="4993">
          <cell r="D4993">
            <v>41568</v>
          </cell>
          <cell r="I4993">
            <v>103128.49276246291</v>
          </cell>
          <cell r="J4993">
            <v>32368.889418086783</v>
          </cell>
        </row>
        <row r="4994">
          <cell r="D4994">
            <v>41569</v>
          </cell>
          <cell r="I4994">
            <v>104017.32713687768</v>
          </cell>
          <cell r="J4994">
            <v>32560.067662656489</v>
          </cell>
        </row>
        <row r="4995">
          <cell r="D4995">
            <v>41570</v>
          </cell>
          <cell r="I4995">
            <v>103166.28950618555</v>
          </cell>
          <cell r="J4995">
            <v>32407.74352367111</v>
          </cell>
        </row>
        <row r="4996">
          <cell r="D4996">
            <v>41571</v>
          </cell>
          <cell r="I4996">
            <v>103748.13429700851</v>
          </cell>
          <cell r="J4996">
            <v>32475.782202117392</v>
          </cell>
        </row>
        <row r="4997">
          <cell r="D4997">
            <v>41572</v>
          </cell>
          <cell r="I4997">
            <v>103696.64365580516</v>
          </cell>
          <cell r="J4997">
            <v>32501.371877999489</v>
          </cell>
        </row>
        <row r="4998">
          <cell r="D4998">
            <v>41575</v>
          </cell>
          <cell r="I4998">
            <v>103543.35363508163</v>
          </cell>
          <cell r="J4998">
            <v>32509.201222253738</v>
          </cell>
        </row>
        <row r="4999">
          <cell r="D4999">
            <v>41576</v>
          </cell>
          <cell r="I4999">
            <v>103774.81552524462</v>
          </cell>
          <cell r="J4999">
            <v>32594.06492028034</v>
          </cell>
        </row>
        <row r="5000">
          <cell r="D5000">
            <v>41577</v>
          </cell>
          <cell r="I5000">
            <v>103455.36648826626</v>
          </cell>
          <cell r="J5000">
            <v>32497.343565076175</v>
          </cell>
        </row>
        <row r="5001">
          <cell r="D5001">
            <v>41578</v>
          </cell>
          <cell r="I5001">
            <v>103026.66243246147</v>
          </cell>
          <cell r="J5001">
            <v>32391.300250432338</v>
          </cell>
        </row>
        <row r="5002">
          <cell r="D5002">
            <v>41579</v>
          </cell>
          <cell r="I5002">
            <v>102547.0935489924</v>
          </cell>
          <cell r="J5002">
            <v>32356.557241099632</v>
          </cell>
        </row>
        <row r="5003">
          <cell r="D5003">
            <v>41582</v>
          </cell>
          <cell r="I5003">
            <v>102974.64349733506</v>
          </cell>
          <cell r="J5003">
            <v>32459.878806437362</v>
          </cell>
        </row>
        <row r="5004">
          <cell r="D5004">
            <v>41583</v>
          </cell>
          <cell r="I5004">
            <v>102257.11971607895</v>
          </cell>
          <cell r="J5004">
            <v>32296.71522392342</v>
          </cell>
        </row>
        <row r="5005">
          <cell r="D5005">
            <v>41584</v>
          </cell>
          <cell r="I5005">
            <v>103145.64508040971</v>
          </cell>
          <cell r="J5005">
            <v>32424.580599229044</v>
          </cell>
        </row>
        <row r="5006">
          <cell r="D5006">
            <v>41585</v>
          </cell>
          <cell r="I5006">
            <v>101579.54342037067</v>
          </cell>
          <cell r="J5006">
            <v>32136.799170113456</v>
          </cell>
        </row>
        <row r="5007">
          <cell r="D5007">
            <v>41586</v>
          </cell>
          <cell r="I5007">
            <v>102254.01171338229</v>
          </cell>
          <cell r="J5007">
            <v>32248.137069574062</v>
          </cell>
        </row>
        <row r="5008">
          <cell r="D5008">
            <v>41589</v>
          </cell>
          <cell r="I5008">
            <v>102391.16028741971</v>
          </cell>
          <cell r="J5008">
            <v>32247.80938195228</v>
          </cell>
        </row>
        <row r="5009">
          <cell r="D5009">
            <v>41590</v>
          </cell>
          <cell r="I5009">
            <v>102134.7116011825</v>
          </cell>
          <cell r="J5009">
            <v>32187.654965931652</v>
          </cell>
        </row>
        <row r="5010">
          <cell r="D5010">
            <v>41591</v>
          </cell>
          <cell r="I5010">
            <v>102506.80182385922</v>
          </cell>
          <cell r="J5010">
            <v>32339.110412199036</v>
          </cell>
        </row>
        <row r="5011">
          <cell r="D5011">
            <v>41592</v>
          </cell>
          <cell r="I5011">
            <v>103071.90546863838</v>
          </cell>
          <cell r="J5011">
            <v>32475.780782839451</v>
          </cell>
        </row>
        <row r="5012">
          <cell r="D5012">
            <v>41593</v>
          </cell>
          <cell r="I5012">
            <v>103753.68744269504</v>
          </cell>
          <cell r="J5012">
            <v>32621.011197211919</v>
          </cell>
        </row>
        <row r="5013">
          <cell r="D5013">
            <v>41596</v>
          </cell>
          <cell r="I5013">
            <v>103693.24511562141</v>
          </cell>
          <cell r="J5013">
            <v>32625.869969082491</v>
          </cell>
        </row>
        <row r="5014">
          <cell r="D5014">
            <v>41597</v>
          </cell>
          <cell r="I5014">
            <v>103432.30619946274</v>
          </cell>
          <cell r="J5014">
            <v>32538.964048372964</v>
          </cell>
        </row>
        <row r="5015">
          <cell r="D5015">
            <v>41598</v>
          </cell>
          <cell r="I5015">
            <v>102797.32978741068</v>
          </cell>
          <cell r="J5015">
            <v>32381.882040293691</v>
          </cell>
        </row>
        <row r="5016">
          <cell r="D5016">
            <v>41599</v>
          </cell>
          <cell r="I5016">
            <v>103479.02654264215</v>
          </cell>
          <cell r="J5016">
            <v>32522.95551573706</v>
          </cell>
        </row>
        <row r="5017">
          <cell r="D5017">
            <v>41600</v>
          </cell>
          <cell r="I5017">
            <v>103922.793442829</v>
          </cell>
          <cell r="J5017">
            <v>32627.308068225244</v>
          </cell>
        </row>
        <row r="5018">
          <cell r="D5018">
            <v>41603</v>
          </cell>
          <cell r="I5018">
            <v>103614.00797774481</v>
          </cell>
          <cell r="J5018">
            <v>32578.545328894874</v>
          </cell>
        </row>
        <row r="5019">
          <cell r="D5019">
            <v>41604</v>
          </cell>
          <cell r="I5019">
            <v>103659.7993267946</v>
          </cell>
          <cell r="J5019">
            <v>32561.510603113999</v>
          </cell>
        </row>
        <row r="5020">
          <cell r="D5020">
            <v>41605</v>
          </cell>
          <cell r="I5020">
            <v>103929.98191750409</v>
          </cell>
          <cell r="J5020">
            <v>32622.746540464639</v>
          </cell>
        </row>
        <row r="5021">
          <cell r="D5021">
            <v>41607</v>
          </cell>
          <cell r="I5021">
            <v>103987.72625048977</v>
          </cell>
          <cell r="J5021">
            <v>32662.055059421062</v>
          </cell>
        </row>
        <row r="5022">
          <cell r="D5022">
            <v>41610</v>
          </cell>
          <cell r="I5022">
            <v>103491.99813200295</v>
          </cell>
          <cell r="J5022">
            <v>32498.852596576442</v>
          </cell>
        </row>
        <row r="5023">
          <cell r="D5023">
            <v>41611</v>
          </cell>
          <cell r="I5023">
            <v>103003.78324168612</v>
          </cell>
          <cell r="J5023">
            <v>32418.191498804219</v>
          </cell>
        </row>
        <row r="5024">
          <cell r="D5024">
            <v>41612</v>
          </cell>
          <cell r="I5024">
            <v>102727.99945553941</v>
          </cell>
          <cell r="J5024">
            <v>32328.977650811583</v>
          </cell>
        </row>
        <row r="5025">
          <cell r="D5025">
            <v>41613</v>
          </cell>
          <cell r="I5025">
            <v>102290.69849159602</v>
          </cell>
          <cell r="J5025">
            <v>32211.278689550352</v>
          </cell>
        </row>
        <row r="5026">
          <cell r="D5026">
            <v>41614</v>
          </cell>
          <cell r="I5026">
            <v>103452.28069709757</v>
          </cell>
          <cell r="J5026">
            <v>32461.293613652138</v>
          </cell>
        </row>
        <row r="5027">
          <cell r="D5027">
            <v>41617</v>
          </cell>
          <cell r="I5027">
            <v>103572.84408997047</v>
          </cell>
          <cell r="J5027">
            <v>32508.121459251379</v>
          </cell>
        </row>
        <row r="5028">
          <cell r="D5028">
            <v>41618</v>
          </cell>
          <cell r="I5028">
            <v>103270.15829039298</v>
          </cell>
          <cell r="J5028">
            <v>32490.947044981669</v>
          </cell>
        </row>
        <row r="5029">
          <cell r="D5029">
            <v>41619</v>
          </cell>
          <cell r="I5029">
            <v>102131.50959607525</v>
          </cell>
          <cell r="J5029">
            <v>32246.130297300118</v>
          </cell>
        </row>
        <row r="5030">
          <cell r="D5030">
            <v>41620</v>
          </cell>
          <cell r="I5030">
            <v>101730.1948938183</v>
          </cell>
          <cell r="J5030">
            <v>32091.767420747648</v>
          </cell>
        </row>
        <row r="5031">
          <cell r="D5031">
            <v>41621</v>
          </cell>
          <cell r="I5031">
            <v>101678.83015479297</v>
          </cell>
          <cell r="J5031">
            <v>32090.848383087163</v>
          </cell>
        </row>
        <row r="5032">
          <cell r="D5032">
            <v>41624</v>
          </cell>
          <cell r="I5032">
            <v>102330.27999788032</v>
          </cell>
          <cell r="J5032">
            <v>32253.208055036204</v>
          </cell>
        </row>
        <row r="5033">
          <cell r="D5033">
            <v>41625</v>
          </cell>
          <cell r="I5033">
            <v>101957.41014392438</v>
          </cell>
          <cell r="J5033">
            <v>32198.818249261789</v>
          </cell>
        </row>
        <row r="5034">
          <cell r="D5034">
            <v>41626</v>
          </cell>
          <cell r="I5034">
            <v>103662.94925468085</v>
          </cell>
          <cell r="J5034">
            <v>32506.901085229536</v>
          </cell>
        </row>
        <row r="5035">
          <cell r="D5035">
            <v>41627</v>
          </cell>
          <cell r="I5035">
            <v>103610.02917743498</v>
          </cell>
          <cell r="J5035">
            <v>32460.674918858451</v>
          </cell>
        </row>
        <row r="5036">
          <cell r="D5036">
            <v>41628</v>
          </cell>
          <cell r="I5036">
            <v>104149.18702831995</v>
          </cell>
          <cell r="J5036">
            <v>32569.438311214373</v>
          </cell>
        </row>
        <row r="5037">
          <cell r="D5037">
            <v>41631</v>
          </cell>
          <cell r="I5037">
            <v>104770.53735671942</v>
          </cell>
          <cell r="J5037">
            <v>32691.74634604721</v>
          </cell>
        </row>
        <row r="5038">
          <cell r="D5038">
            <v>41632</v>
          </cell>
          <cell r="I5038">
            <v>105047.98680389498</v>
          </cell>
          <cell r="J5038">
            <v>32735.673881405703</v>
          </cell>
        </row>
        <row r="5039">
          <cell r="D5039">
            <v>41634</v>
          </cell>
          <cell r="I5039">
            <v>105557.13939598361</v>
          </cell>
          <cell r="J5039">
            <v>32807.743293432679</v>
          </cell>
        </row>
        <row r="5040">
          <cell r="D5040">
            <v>41635</v>
          </cell>
          <cell r="I5040">
            <v>105590.8684581788</v>
          </cell>
          <cell r="J5040">
            <v>32874.741294214116</v>
          </cell>
        </row>
        <row r="5041">
          <cell r="D5041">
            <v>41638</v>
          </cell>
          <cell r="I5041">
            <v>105594.69746054022</v>
          </cell>
          <cell r="J5041">
            <v>32924.982763460735</v>
          </cell>
        </row>
        <row r="5042">
          <cell r="D5042">
            <v>41639</v>
          </cell>
          <cell r="I5042">
            <v>106023.05741581463</v>
          </cell>
          <cell r="J5042">
            <v>32995.248107643165</v>
          </cell>
        </row>
        <row r="5043">
          <cell r="D5043">
            <v>41641</v>
          </cell>
          <cell r="I5043">
            <v>105046.29708924044</v>
          </cell>
          <cell r="J5043">
            <v>32722.192034092779</v>
          </cell>
        </row>
        <row r="5044">
          <cell r="D5044">
            <v>41642</v>
          </cell>
          <cell r="I5044">
            <v>105006.79708626488</v>
          </cell>
          <cell r="J5044">
            <v>32716.738340334021</v>
          </cell>
        </row>
        <row r="5045">
          <cell r="D5045">
            <v>41645</v>
          </cell>
          <cell r="I5045">
            <v>104740.10930303433</v>
          </cell>
          <cell r="J5045">
            <v>32671.694290559411</v>
          </cell>
        </row>
        <row r="5046">
          <cell r="D5046">
            <v>41646</v>
          </cell>
          <cell r="I5046">
            <v>105365.72907008835</v>
          </cell>
          <cell r="J5046">
            <v>32781.740741712878</v>
          </cell>
        </row>
        <row r="5047">
          <cell r="D5047">
            <v>41647</v>
          </cell>
          <cell r="I5047">
            <v>105405.43398962232</v>
          </cell>
          <cell r="J5047">
            <v>32735.511232153749</v>
          </cell>
        </row>
        <row r="5048">
          <cell r="D5048">
            <v>41648</v>
          </cell>
          <cell r="I5048">
            <v>105449.61959956982</v>
          </cell>
          <cell r="J5048">
            <v>32736.700768419905</v>
          </cell>
        </row>
        <row r="5049">
          <cell r="D5049">
            <v>41649</v>
          </cell>
          <cell r="I5049">
            <v>105753.83936096674</v>
          </cell>
          <cell r="J5049">
            <v>32930.96369531969</v>
          </cell>
        </row>
        <row r="5050">
          <cell r="D5050">
            <v>41652</v>
          </cell>
          <cell r="I5050">
            <v>104405.21397746637</v>
          </cell>
          <cell r="J5050">
            <v>32753.243288611087</v>
          </cell>
        </row>
        <row r="5051">
          <cell r="D5051">
            <v>41653</v>
          </cell>
          <cell r="I5051">
            <v>105492.49500974976</v>
          </cell>
          <cell r="J5051">
            <v>32907.170273368589</v>
          </cell>
        </row>
        <row r="5052">
          <cell r="D5052">
            <v>41654</v>
          </cell>
          <cell r="I5052">
            <v>106071.63493586253</v>
          </cell>
          <cell r="J5052">
            <v>32979.033054297215</v>
          </cell>
        </row>
        <row r="5053">
          <cell r="D5053">
            <v>41655</v>
          </cell>
          <cell r="I5053">
            <v>105891.65010172869</v>
          </cell>
          <cell r="J5053">
            <v>32992.626559359662</v>
          </cell>
        </row>
        <row r="5054">
          <cell r="D5054">
            <v>41656</v>
          </cell>
          <cell r="I5054">
            <v>105487.54613000486</v>
          </cell>
          <cell r="J5054">
            <v>32929.723553910102</v>
          </cell>
        </row>
        <row r="5055">
          <cell r="D5055">
            <v>41660</v>
          </cell>
          <cell r="I5055">
            <v>105797.6774522662</v>
          </cell>
          <cell r="J5055">
            <v>32987.740277151686</v>
          </cell>
        </row>
        <row r="5056">
          <cell r="D5056">
            <v>41661</v>
          </cell>
          <cell r="I5056">
            <v>105856.7773841403</v>
          </cell>
          <cell r="J5056">
            <v>32987.099646628943</v>
          </cell>
        </row>
        <row r="5057">
          <cell r="D5057">
            <v>41662</v>
          </cell>
          <cell r="I5057">
            <v>105001.51151506392</v>
          </cell>
          <cell r="J5057">
            <v>32845.628418542801</v>
          </cell>
        </row>
        <row r="5058">
          <cell r="D5058">
            <v>41663</v>
          </cell>
          <cell r="I5058">
            <v>102688.15798613997</v>
          </cell>
          <cell r="J5058">
            <v>32405.79223727978</v>
          </cell>
        </row>
        <row r="5059">
          <cell r="D5059">
            <v>41666</v>
          </cell>
          <cell r="I5059">
            <v>102149.77864355549</v>
          </cell>
          <cell r="J5059">
            <v>32276.482991101107</v>
          </cell>
        </row>
        <row r="5060">
          <cell r="D5060">
            <v>41667</v>
          </cell>
          <cell r="I5060">
            <v>102839.42085991082</v>
          </cell>
          <cell r="J5060">
            <v>32441.945732914435</v>
          </cell>
        </row>
        <row r="5061">
          <cell r="D5061">
            <v>41668</v>
          </cell>
          <cell r="I5061">
            <v>101842.46214140875</v>
          </cell>
          <cell r="J5061">
            <v>32274.082944794805</v>
          </cell>
        </row>
        <row r="5062">
          <cell r="D5062">
            <v>41669</v>
          </cell>
          <cell r="I5062">
            <v>102863.68952593488</v>
          </cell>
          <cell r="J5062">
            <v>32434.826973815634</v>
          </cell>
        </row>
        <row r="5063">
          <cell r="D5063">
            <v>41670</v>
          </cell>
          <cell r="I5063">
            <v>102125.21625684606</v>
          </cell>
          <cell r="J5063">
            <v>32272.971941908017</v>
          </cell>
        </row>
        <row r="5064">
          <cell r="D5064">
            <v>41673</v>
          </cell>
          <cell r="I5064">
            <v>99896.089413894515</v>
          </cell>
          <cell r="J5064">
            <v>31904.479614134263</v>
          </cell>
        </row>
        <row r="5065">
          <cell r="D5065">
            <v>41674</v>
          </cell>
          <cell r="I5065">
            <v>100552.82918690401</v>
          </cell>
          <cell r="J5065">
            <v>32055.353692617791</v>
          </cell>
        </row>
        <row r="5066">
          <cell r="D5066">
            <v>41675</v>
          </cell>
          <cell r="I5066">
            <v>100458.24884831955</v>
          </cell>
          <cell r="J5066">
            <v>32009.118710953717</v>
          </cell>
        </row>
        <row r="5067">
          <cell r="D5067">
            <v>41676</v>
          </cell>
          <cell r="I5067">
            <v>101795.97638095274</v>
          </cell>
          <cell r="J5067">
            <v>32321.790703292645</v>
          </cell>
        </row>
        <row r="5068">
          <cell r="D5068">
            <v>41677</v>
          </cell>
          <cell r="I5068">
            <v>103046.98987398813</v>
          </cell>
          <cell r="J5068">
            <v>32567.258710311729</v>
          </cell>
        </row>
        <row r="5069">
          <cell r="D5069">
            <v>41680</v>
          </cell>
          <cell r="I5069">
            <v>103152.45302775511</v>
          </cell>
          <cell r="J5069">
            <v>32556.031622553292</v>
          </cell>
        </row>
        <row r="5070">
          <cell r="D5070">
            <v>41681</v>
          </cell>
          <cell r="I5070">
            <v>104218.15413412015</v>
          </cell>
          <cell r="J5070">
            <v>32797.125107450156</v>
          </cell>
        </row>
        <row r="5071">
          <cell r="D5071">
            <v>41682</v>
          </cell>
          <cell r="I5071">
            <v>104284.74273525747</v>
          </cell>
          <cell r="J5071">
            <v>32806.560553930911</v>
          </cell>
        </row>
        <row r="5072">
          <cell r="D5072">
            <v>41683</v>
          </cell>
          <cell r="I5072">
            <v>104751.52581204132</v>
          </cell>
          <cell r="J5072">
            <v>32918.13614302213</v>
          </cell>
        </row>
        <row r="5073">
          <cell r="D5073">
            <v>41684</v>
          </cell>
          <cell r="I5073">
            <v>105245.15473386734</v>
          </cell>
          <cell r="J5073">
            <v>32998.099224133555</v>
          </cell>
        </row>
        <row r="5074">
          <cell r="D5074">
            <v>41688</v>
          </cell>
          <cell r="I5074">
            <v>105459.52525111169</v>
          </cell>
          <cell r="J5074">
            <v>33083.035604960452</v>
          </cell>
        </row>
        <row r="5075">
          <cell r="D5075">
            <v>41689</v>
          </cell>
          <cell r="I5075">
            <v>104810.85373514806</v>
          </cell>
          <cell r="J5075">
            <v>32951.887258426745</v>
          </cell>
        </row>
        <row r="5076">
          <cell r="D5076">
            <v>41690</v>
          </cell>
          <cell r="I5076">
            <v>105325.33216605094</v>
          </cell>
          <cell r="J5076">
            <v>33034.875041605512</v>
          </cell>
        </row>
        <row r="5077">
          <cell r="D5077">
            <v>41691</v>
          </cell>
          <cell r="I5077">
            <v>105308.25872420281</v>
          </cell>
          <cell r="J5077">
            <v>33061.012314341366</v>
          </cell>
        </row>
        <row r="5078">
          <cell r="D5078">
            <v>41694</v>
          </cell>
          <cell r="I5078">
            <v>105748.03570586113</v>
          </cell>
          <cell r="J5078">
            <v>33187.438068722877</v>
          </cell>
        </row>
        <row r="5079">
          <cell r="D5079">
            <v>41695</v>
          </cell>
          <cell r="I5079">
            <v>105772.75036976347</v>
          </cell>
          <cell r="J5079">
            <v>33164.42390920977</v>
          </cell>
        </row>
        <row r="5080">
          <cell r="D5080">
            <v>41696</v>
          </cell>
          <cell r="I5080">
            <v>105743.71991944102</v>
          </cell>
          <cell r="J5080">
            <v>33168.427944595431</v>
          </cell>
        </row>
        <row r="5081">
          <cell r="D5081">
            <v>41697</v>
          </cell>
          <cell r="I5081">
            <v>106234.1917999478</v>
          </cell>
          <cell r="J5081">
            <v>33292.918213880002</v>
          </cell>
        </row>
        <row r="5082">
          <cell r="D5082">
            <v>41698</v>
          </cell>
          <cell r="I5082">
            <v>106448.46804057552</v>
          </cell>
          <cell r="J5082">
            <v>33327.093551460981</v>
          </cell>
        </row>
        <row r="5083">
          <cell r="D5083">
            <v>41701</v>
          </cell>
          <cell r="I5083">
            <v>105674.55226788548</v>
          </cell>
          <cell r="J5083">
            <v>33088.374636831388</v>
          </cell>
        </row>
        <row r="5084">
          <cell r="D5084">
            <v>41702</v>
          </cell>
          <cell r="I5084">
            <v>107154.61075634467</v>
          </cell>
          <cell r="J5084">
            <v>33370.280862409702</v>
          </cell>
        </row>
        <row r="5085">
          <cell r="D5085">
            <v>41703</v>
          </cell>
          <cell r="I5085">
            <v>107109.11823681567</v>
          </cell>
          <cell r="J5085">
            <v>33360.430490023107</v>
          </cell>
        </row>
        <row r="5086">
          <cell r="D5086">
            <v>41704</v>
          </cell>
          <cell r="I5086">
            <v>107478.56051788077</v>
          </cell>
          <cell r="J5086">
            <v>33462.101655892831</v>
          </cell>
        </row>
        <row r="5087">
          <cell r="D5087">
            <v>41705</v>
          </cell>
          <cell r="I5087">
            <v>107443.50725882679</v>
          </cell>
          <cell r="J5087">
            <v>33355.966513966261</v>
          </cell>
        </row>
        <row r="5088">
          <cell r="D5088">
            <v>41708</v>
          </cell>
          <cell r="I5088">
            <v>107338.31079023672</v>
          </cell>
          <cell r="J5088">
            <v>33287.072949222391</v>
          </cell>
        </row>
        <row r="5089">
          <cell r="D5089">
            <v>41709</v>
          </cell>
          <cell r="I5089">
            <v>106777.9376556861</v>
          </cell>
          <cell r="J5089">
            <v>33175.452014200979</v>
          </cell>
        </row>
        <row r="5090">
          <cell r="D5090">
            <v>41710</v>
          </cell>
          <cell r="I5090">
            <v>106733.95771312562</v>
          </cell>
          <cell r="J5090">
            <v>33177.433681025119</v>
          </cell>
        </row>
        <row r="5091">
          <cell r="D5091">
            <v>41711</v>
          </cell>
          <cell r="I5091">
            <v>105473.75407459895</v>
          </cell>
          <cell r="J5091">
            <v>32931.514304196629</v>
          </cell>
        </row>
        <row r="5092">
          <cell r="D5092">
            <v>41712</v>
          </cell>
          <cell r="I5092">
            <v>105186.58513325473</v>
          </cell>
          <cell r="J5092">
            <v>32862.67699016846</v>
          </cell>
        </row>
        <row r="5093">
          <cell r="D5093">
            <v>41715</v>
          </cell>
          <cell r="I5093">
            <v>106164.82049756747</v>
          </cell>
          <cell r="J5093">
            <v>33075.190561915202</v>
          </cell>
        </row>
        <row r="5094">
          <cell r="D5094">
            <v>41716</v>
          </cell>
          <cell r="I5094">
            <v>106926.62708095515</v>
          </cell>
          <cell r="J5094">
            <v>33223.111454169826</v>
          </cell>
        </row>
        <row r="5095">
          <cell r="D5095">
            <v>41717</v>
          </cell>
          <cell r="I5095">
            <v>106260.44467275415</v>
          </cell>
          <cell r="J5095">
            <v>32976.908229638153</v>
          </cell>
        </row>
        <row r="5096">
          <cell r="D5096">
            <v>41718</v>
          </cell>
          <cell r="I5096">
            <v>106764.07138036196</v>
          </cell>
          <cell r="J5096">
            <v>33012.235800130082</v>
          </cell>
        </row>
        <row r="5097">
          <cell r="D5097">
            <v>41719</v>
          </cell>
          <cell r="I5097">
            <v>106387.38710112507</v>
          </cell>
          <cell r="J5097">
            <v>32985.583905097956</v>
          </cell>
        </row>
        <row r="5098">
          <cell r="D5098">
            <v>41722</v>
          </cell>
          <cell r="I5098">
            <v>106007.74486530184</v>
          </cell>
          <cell r="J5098">
            <v>32980.891701263434</v>
          </cell>
        </row>
        <row r="5099">
          <cell r="D5099">
            <v>41723</v>
          </cell>
          <cell r="I5099">
            <v>106563.54387174133</v>
          </cell>
          <cell r="J5099">
            <v>33120.419046858158</v>
          </cell>
        </row>
        <row r="5100">
          <cell r="D5100">
            <v>41724</v>
          </cell>
          <cell r="I5100">
            <v>105830.35567421799</v>
          </cell>
          <cell r="J5100">
            <v>33096.42914953085</v>
          </cell>
        </row>
        <row r="5101">
          <cell r="D5101">
            <v>41725</v>
          </cell>
          <cell r="I5101">
            <v>105693.93296126604</v>
          </cell>
          <cell r="J5101">
            <v>33161.822640831022</v>
          </cell>
        </row>
        <row r="5102">
          <cell r="D5102">
            <v>41726</v>
          </cell>
          <cell r="I5102">
            <v>106154.21373393337</v>
          </cell>
          <cell r="J5102">
            <v>33281.031327461729</v>
          </cell>
        </row>
        <row r="5103">
          <cell r="D5103">
            <v>41729</v>
          </cell>
          <cell r="I5103">
            <v>107023.18413753058</v>
          </cell>
          <cell r="J5103">
            <v>33427.566901943217</v>
          </cell>
        </row>
        <row r="5104">
          <cell r="D5104">
            <v>41730</v>
          </cell>
          <cell r="I5104">
            <v>107707.13215404013</v>
          </cell>
          <cell r="J5104">
            <v>33551.970271993458</v>
          </cell>
        </row>
        <row r="5105">
          <cell r="D5105">
            <v>41731</v>
          </cell>
          <cell r="I5105">
            <v>108037.52804891241</v>
          </cell>
          <cell r="J5105">
            <v>33577.634444197662</v>
          </cell>
        </row>
        <row r="5106">
          <cell r="D5106">
            <v>41732</v>
          </cell>
          <cell r="I5106">
            <v>107929.39103932321</v>
          </cell>
          <cell r="J5106">
            <v>33546.457165683139</v>
          </cell>
        </row>
        <row r="5107">
          <cell r="D5107">
            <v>41733</v>
          </cell>
          <cell r="I5107">
            <v>106693.70319812707</v>
          </cell>
          <cell r="J5107">
            <v>33441.174607669935</v>
          </cell>
        </row>
        <row r="5108">
          <cell r="D5108">
            <v>41736</v>
          </cell>
          <cell r="I5108">
            <v>105508.80955795561</v>
          </cell>
          <cell r="J5108">
            <v>33319.561214770343</v>
          </cell>
        </row>
        <row r="5109">
          <cell r="D5109">
            <v>41737</v>
          </cell>
          <cell r="I5109">
            <v>105954.07084056632</v>
          </cell>
          <cell r="J5109">
            <v>33404.86033149928</v>
          </cell>
        </row>
        <row r="5110">
          <cell r="D5110">
            <v>41738</v>
          </cell>
          <cell r="I5110">
            <v>107077.85357626264</v>
          </cell>
          <cell r="J5110">
            <v>33634.407485719668</v>
          </cell>
        </row>
        <row r="5111">
          <cell r="D5111">
            <v>41739</v>
          </cell>
          <cell r="I5111">
            <v>104841.72161106473</v>
          </cell>
          <cell r="J5111">
            <v>33279.822252469261</v>
          </cell>
        </row>
        <row r="5112">
          <cell r="D5112">
            <v>41740</v>
          </cell>
          <cell r="I5112">
            <v>103932.93146385523</v>
          </cell>
          <cell r="J5112">
            <v>33139.259614580988</v>
          </cell>
        </row>
        <row r="5113">
          <cell r="D5113">
            <v>41743</v>
          </cell>
          <cell r="I5113">
            <v>104719.66244222198</v>
          </cell>
          <cell r="J5113">
            <v>33280.099634572936</v>
          </cell>
        </row>
        <row r="5114">
          <cell r="D5114">
            <v>41744</v>
          </cell>
          <cell r="I5114">
            <v>105398.97874990547</v>
          </cell>
          <cell r="J5114">
            <v>33277.849952879529</v>
          </cell>
        </row>
        <row r="5115">
          <cell r="D5115">
            <v>41745</v>
          </cell>
          <cell r="I5115">
            <v>106464.43426120337</v>
          </cell>
          <cell r="J5115">
            <v>33528.623962017933</v>
          </cell>
        </row>
        <row r="5116">
          <cell r="D5116">
            <v>41746</v>
          </cell>
          <cell r="I5116">
            <v>106630.73441207856</v>
          </cell>
          <cell r="J5116">
            <v>33547.680875008147</v>
          </cell>
        </row>
        <row r="5117">
          <cell r="D5117">
            <v>41750</v>
          </cell>
          <cell r="I5117">
            <v>107002.77593894197</v>
          </cell>
          <cell r="J5117">
            <v>33591.324239383481</v>
          </cell>
        </row>
        <row r="5118">
          <cell r="D5118">
            <v>41751</v>
          </cell>
          <cell r="I5118">
            <v>107429.95545086318</v>
          </cell>
          <cell r="J5118">
            <v>33664.726739755388</v>
          </cell>
        </row>
        <row r="5119">
          <cell r="D5119">
            <v>41752</v>
          </cell>
          <cell r="I5119">
            <v>107213.05343128144</v>
          </cell>
          <cell r="J5119">
            <v>33619.87436346661</v>
          </cell>
        </row>
        <row r="5120">
          <cell r="D5120">
            <v>41753</v>
          </cell>
          <cell r="I5120">
            <v>107413.59292484909</v>
          </cell>
          <cell r="J5120">
            <v>33646.09259812408</v>
          </cell>
        </row>
        <row r="5121">
          <cell r="D5121">
            <v>41754</v>
          </cell>
          <cell r="I5121">
            <v>106576.55082405241</v>
          </cell>
          <cell r="J5121">
            <v>33500.239215354355</v>
          </cell>
        </row>
        <row r="5122">
          <cell r="D5122">
            <v>41757</v>
          </cell>
          <cell r="I5122">
            <v>106908.28029605493</v>
          </cell>
          <cell r="J5122">
            <v>33550.408151613345</v>
          </cell>
        </row>
        <row r="5123">
          <cell r="D5123">
            <v>41758</v>
          </cell>
          <cell r="I5123">
            <v>107357.74851100492</v>
          </cell>
          <cell r="J5123">
            <v>33687.902066163493</v>
          </cell>
        </row>
        <row r="5124">
          <cell r="D5124">
            <v>41759</v>
          </cell>
          <cell r="I5124">
            <v>107744.58027549073</v>
          </cell>
          <cell r="J5124">
            <v>33780.749234143776</v>
          </cell>
        </row>
        <row r="5125">
          <cell r="D5125">
            <v>41760</v>
          </cell>
          <cell r="I5125">
            <v>107728.93610291948</v>
          </cell>
          <cell r="J5125">
            <v>33790.109963525851</v>
          </cell>
        </row>
        <row r="5126">
          <cell r="D5126">
            <v>41761</v>
          </cell>
          <cell r="I5126">
            <v>107632.80583165874</v>
          </cell>
          <cell r="J5126">
            <v>33795.952933684122</v>
          </cell>
        </row>
        <row r="5127">
          <cell r="D5127">
            <v>41764</v>
          </cell>
          <cell r="I5127">
            <v>107788.56802654355</v>
          </cell>
          <cell r="J5127">
            <v>33790.977457742469</v>
          </cell>
        </row>
        <row r="5128">
          <cell r="D5128">
            <v>41765</v>
          </cell>
          <cell r="I5128">
            <v>106975.56061149176</v>
          </cell>
          <cell r="J5128">
            <v>33707.785503547108</v>
          </cell>
        </row>
        <row r="5129">
          <cell r="D5129">
            <v>41766</v>
          </cell>
          <cell r="I5129">
            <v>107478.58511903201</v>
          </cell>
          <cell r="J5129">
            <v>33787.301299215651</v>
          </cell>
        </row>
        <row r="5130">
          <cell r="D5130">
            <v>41767</v>
          </cell>
          <cell r="I5130">
            <v>107410.79186382309</v>
          </cell>
          <cell r="J5130">
            <v>33782.195793760038</v>
          </cell>
        </row>
        <row r="5131">
          <cell r="D5131">
            <v>41768</v>
          </cell>
          <cell r="I5131">
            <v>107554.61774246902</v>
          </cell>
          <cell r="J5131">
            <v>33790.496464448508</v>
          </cell>
        </row>
        <row r="5132">
          <cell r="D5132">
            <v>41771</v>
          </cell>
          <cell r="I5132">
            <v>108453.96098449147</v>
          </cell>
          <cell r="J5132">
            <v>33948.400739087367</v>
          </cell>
        </row>
        <row r="5133">
          <cell r="D5133">
            <v>41772</v>
          </cell>
          <cell r="I5133">
            <v>108584.32944156081</v>
          </cell>
          <cell r="J5133">
            <v>33998.415115978656</v>
          </cell>
        </row>
        <row r="5134">
          <cell r="D5134">
            <v>41773</v>
          </cell>
          <cell r="I5134">
            <v>108091.83126214279</v>
          </cell>
          <cell r="J5134">
            <v>33989.027026071846</v>
          </cell>
        </row>
        <row r="5135">
          <cell r="D5135">
            <v>41774</v>
          </cell>
          <cell r="I5135">
            <v>107234.30770979263</v>
          </cell>
          <cell r="J5135">
            <v>33890.189417070411</v>
          </cell>
        </row>
        <row r="5136">
          <cell r="D5136">
            <v>41775</v>
          </cell>
          <cell r="I5136">
            <v>107573.30240184159</v>
          </cell>
          <cell r="J5136">
            <v>33954.83365577615</v>
          </cell>
        </row>
        <row r="5137">
          <cell r="D5137">
            <v>41778</v>
          </cell>
          <cell r="I5137">
            <v>107833.30704536712</v>
          </cell>
          <cell r="J5137">
            <v>33974.013454581356</v>
          </cell>
        </row>
        <row r="5138">
          <cell r="D5138">
            <v>41779</v>
          </cell>
          <cell r="I5138">
            <v>107160.62648169346</v>
          </cell>
          <cell r="J5138">
            <v>33825.05310681789</v>
          </cell>
        </row>
        <row r="5139">
          <cell r="D5139">
            <v>41780</v>
          </cell>
          <cell r="I5139">
            <v>108046.35651283791</v>
          </cell>
          <cell r="J5139">
            <v>33986.166644850469</v>
          </cell>
        </row>
        <row r="5140">
          <cell r="D5140">
            <v>41781</v>
          </cell>
          <cell r="I5140">
            <v>108304.82777149555</v>
          </cell>
          <cell r="J5140">
            <v>34035.108978034434</v>
          </cell>
        </row>
        <row r="5141">
          <cell r="D5141">
            <v>41782</v>
          </cell>
          <cell r="I5141">
            <v>108724.17186750157</v>
          </cell>
          <cell r="J5141">
            <v>34114.262865713077</v>
          </cell>
        </row>
        <row r="5142">
          <cell r="D5142">
            <v>41786</v>
          </cell>
          <cell r="I5142">
            <v>109428.01549483374</v>
          </cell>
          <cell r="J5142">
            <v>34229.975665770013</v>
          </cell>
        </row>
        <row r="5143">
          <cell r="D5143">
            <v>41787</v>
          </cell>
          <cell r="I5143">
            <v>109282.7230370819</v>
          </cell>
          <cell r="J5143">
            <v>34229.761070945438</v>
          </cell>
        </row>
        <row r="5144">
          <cell r="D5144">
            <v>41788</v>
          </cell>
          <cell r="I5144">
            <v>109818.17659348162</v>
          </cell>
          <cell r="J5144">
            <v>34335.831446488672</v>
          </cell>
        </row>
        <row r="5145">
          <cell r="D5145">
            <v>41789</v>
          </cell>
          <cell r="I5145">
            <v>110003.55486968539</v>
          </cell>
          <cell r="J5145">
            <v>34348.366201747165</v>
          </cell>
        </row>
        <row r="5146">
          <cell r="D5146">
            <v>41792</v>
          </cell>
          <cell r="I5146">
            <v>110168.0676012802</v>
          </cell>
          <cell r="J5146">
            <v>34340.912051501313</v>
          </cell>
        </row>
        <row r="5147">
          <cell r="D5147">
            <v>41793</v>
          </cell>
          <cell r="I5147">
            <v>110058.51522699148</v>
          </cell>
          <cell r="J5147">
            <v>34352.398583267241</v>
          </cell>
        </row>
        <row r="5148">
          <cell r="D5148">
            <v>41794</v>
          </cell>
          <cell r="I5148">
            <v>110228.97192481057</v>
          </cell>
          <cell r="J5148">
            <v>34306.296792952991</v>
          </cell>
        </row>
        <row r="5149">
          <cell r="D5149">
            <v>41795</v>
          </cell>
          <cell r="I5149">
            <v>110944.50750895926</v>
          </cell>
          <cell r="J5149">
            <v>34457.459741806641</v>
          </cell>
        </row>
        <row r="5150">
          <cell r="D5150">
            <v>41796</v>
          </cell>
          <cell r="I5150">
            <v>111514.0454545806</v>
          </cell>
          <cell r="J5150">
            <v>34559.185061014665</v>
          </cell>
        </row>
        <row r="5151">
          <cell r="D5151">
            <v>41799</v>
          </cell>
          <cell r="I5151">
            <v>111606.99465887247</v>
          </cell>
          <cell r="J5151">
            <v>34560.121626757711</v>
          </cell>
        </row>
        <row r="5152">
          <cell r="D5152">
            <v>41800</v>
          </cell>
          <cell r="I5152">
            <v>111551.02076910358</v>
          </cell>
          <cell r="J5152">
            <v>34553.412636854904</v>
          </cell>
        </row>
        <row r="5153">
          <cell r="D5153">
            <v>41801</v>
          </cell>
          <cell r="I5153">
            <v>111176.38021054465</v>
          </cell>
          <cell r="J5153">
            <v>34454.691140558745</v>
          </cell>
        </row>
        <row r="5154">
          <cell r="D5154">
            <v>41802</v>
          </cell>
          <cell r="I5154">
            <v>110439.92325581322</v>
          </cell>
          <cell r="J5154">
            <v>34406.266835938113</v>
          </cell>
        </row>
        <row r="5155">
          <cell r="D5155">
            <v>41803</v>
          </cell>
          <cell r="I5155">
            <v>110757.73675908124</v>
          </cell>
          <cell r="J5155">
            <v>34450.341487339989</v>
          </cell>
        </row>
        <row r="5156">
          <cell r="D5156">
            <v>41806</v>
          </cell>
          <cell r="I5156">
            <v>110849.20638410952</v>
          </cell>
          <cell r="J5156">
            <v>34435.916861000587</v>
          </cell>
        </row>
        <row r="5157">
          <cell r="D5157">
            <v>41807</v>
          </cell>
          <cell r="I5157">
            <v>111073.1823831092</v>
          </cell>
          <cell r="J5157">
            <v>34424.26151400854</v>
          </cell>
        </row>
        <row r="5158">
          <cell r="D5158">
            <v>41808</v>
          </cell>
          <cell r="I5158">
            <v>111949.26207089363</v>
          </cell>
          <cell r="J5158">
            <v>34631.610711804657</v>
          </cell>
        </row>
        <row r="5159">
          <cell r="D5159">
            <v>41809</v>
          </cell>
          <cell r="I5159">
            <v>112051.10236650919</v>
          </cell>
          <cell r="J5159">
            <v>34658.917926886206</v>
          </cell>
        </row>
        <row r="5160">
          <cell r="D5160">
            <v>41810</v>
          </cell>
          <cell r="I5160">
            <v>112224.39571306862</v>
          </cell>
          <cell r="J5160">
            <v>34689.937421118149</v>
          </cell>
        </row>
        <row r="5161">
          <cell r="D5161">
            <v>41813</v>
          </cell>
          <cell r="I5161">
            <v>112220.52129940709</v>
          </cell>
          <cell r="J5161">
            <v>34660.195284917354</v>
          </cell>
        </row>
        <row r="5162">
          <cell r="D5162">
            <v>41814</v>
          </cell>
          <cell r="I5162">
            <v>111618.20902785749</v>
          </cell>
          <cell r="J5162">
            <v>34541.562407231904</v>
          </cell>
        </row>
        <row r="5163">
          <cell r="D5163">
            <v>41815</v>
          </cell>
          <cell r="I5163">
            <v>112032.65215641476</v>
          </cell>
          <cell r="J5163">
            <v>34611.090814998468</v>
          </cell>
        </row>
        <row r="5164">
          <cell r="D5164">
            <v>41816</v>
          </cell>
          <cell r="I5164">
            <v>111972.21950614153</v>
          </cell>
          <cell r="J5164">
            <v>34658.472423425628</v>
          </cell>
        </row>
        <row r="5165">
          <cell r="D5165">
            <v>41817</v>
          </cell>
          <cell r="I5165">
            <v>112310.70820848571</v>
          </cell>
          <cell r="J5165">
            <v>34699.993391684155</v>
          </cell>
        </row>
        <row r="5166">
          <cell r="D5166">
            <v>41820</v>
          </cell>
          <cell r="I5166">
            <v>112160.96308714454</v>
          </cell>
          <cell r="J5166">
            <v>34715.091536370128</v>
          </cell>
        </row>
        <row r="5167">
          <cell r="D5167">
            <v>41821</v>
          </cell>
          <cell r="I5167">
            <v>112922.12576431455</v>
          </cell>
          <cell r="J5167">
            <v>34857.052935747583</v>
          </cell>
        </row>
        <row r="5168">
          <cell r="D5168">
            <v>41822</v>
          </cell>
          <cell r="I5168">
            <v>113080.45672694892</v>
          </cell>
          <cell r="J5168">
            <v>34849.808602090576</v>
          </cell>
        </row>
        <row r="5169">
          <cell r="D5169">
            <v>41823</v>
          </cell>
          <cell r="I5169">
            <v>113656.98679569803</v>
          </cell>
          <cell r="J5169">
            <v>34943.936770915381</v>
          </cell>
        </row>
        <row r="5170">
          <cell r="D5170">
            <v>41827</v>
          </cell>
          <cell r="I5170">
            <v>113295.88501557402</v>
          </cell>
          <cell r="J5170">
            <v>34851.778599296085</v>
          </cell>
        </row>
        <row r="5171">
          <cell r="D5171">
            <v>41828</v>
          </cell>
          <cell r="I5171">
            <v>112558.29606749162</v>
          </cell>
          <cell r="J5171">
            <v>34708.209978039529</v>
          </cell>
        </row>
        <row r="5172">
          <cell r="D5172">
            <v>41829</v>
          </cell>
          <cell r="I5172">
            <v>113052.93636589122</v>
          </cell>
          <cell r="J5172">
            <v>34805.939935227085</v>
          </cell>
        </row>
        <row r="5173">
          <cell r="D5173">
            <v>41830</v>
          </cell>
          <cell r="I5173">
            <v>112529.69102710426</v>
          </cell>
          <cell r="J5173">
            <v>34671.060559304417</v>
          </cell>
        </row>
        <row r="5174">
          <cell r="D5174">
            <v>41831</v>
          </cell>
          <cell r="I5174">
            <v>112719.25065824833</v>
          </cell>
          <cell r="J5174">
            <v>34700.510560795839</v>
          </cell>
        </row>
        <row r="5175">
          <cell r="D5175">
            <v>41834</v>
          </cell>
          <cell r="I5175">
            <v>113259.9612980582</v>
          </cell>
          <cell r="J5175">
            <v>34813.511443988842</v>
          </cell>
        </row>
        <row r="5176">
          <cell r="D5176">
            <v>41835</v>
          </cell>
          <cell r="I5176">
            <v>113050.7163981787</v>
          </cell>
          <cell r="J5176">
            <v>34750.820218462606</v>
          </cell>
        </row>
        <row r="5177">
          <cell r="D5177">
            <v>41836</v>
          </cell>
          <cell r="I5177">
            <v>113503.59304554804</v>
          </cell>
          <cell r="J5177">
            <v>34872.661484320379</v>
          </cell>
        </row>
        <row r="5178">
          <cell r="D5178">
            <v>41837</v>
          </cell>
          <cell r="I5178">
            <v>112196.33518236733</v>
          </cell>
          <cell r="J5178">
            <v>34648.531816501512</v>
          </cell>
        </row>
        <row r="5179">
          <cell r="D5179">
            <v>41838</v>
          </cell>
          <cell r="I5179">
            <v>113293.41766006011</v>
          </cell>
          <cell r="J5179">
            <v>34841.177736389276</v>
          </cell>
        </row>
        <row r="5180">
          <cell r="D5180">
            <v>41841</v>
          </cell>
          <cell r="I5180">
            <v>113078.24904759206</v>
          </cell>
          <cell r="J5180">
            <v>34794.545956152608</v>
          </cell>
        </row>
        <row r="5181">
          <cell r="D5181">
            <v>41842</v>
          </cell>
          <cell r="I5181">
            <v>113608.42082212672</v>
          </cell>
          <cell r="J5181">
            <v>34917.611286154875</v>
          </cell>
        </row>
        <row r="5182">
          <cell r="D5182">
            <v>41843</v>
          </cell>
          <cell r="I5182">
            <v>113826.15472666685</v>
          </cell>
          <cell r="J5182">
            <v>34968.444886043057</v>
          </cell>
        </row>
        <row r="5183">
          <cell r="D5183">
            <v>41844</v>
          </cell>
          <cell r="I5183">
            <v>113816.2747198867</v>
          </cell>
          <cell r="J5183">
            <v>34935.335079260636</v>
          </cell>
        </row>
        <row r="5184">
          <cell r="D5184">
            <v>41845</v>
          </cell>
          <cell r="I5184">
            <v>113314.02540664167</v>
          </cell>
          <cell r="J5184">
            <v>34872.767969590277</v>
          </cell>
        </row>
        <row r="5185">
          <cell r="D5185">
            <v>41848</v>
          </cell>
          <cell r="I5185">
            <v>113348.78761128904</v>
          </cell>
          <cell r="J5185">
            <v>34906.3637213697</v>
          </cell>
        </row>
        <row r="5186">
          <cell r="D5186">
            <v>41849</v>
          </cell>
          <cell r="I5186">
            <v>112833.2021407913</v>
          </cell>
          <cell r="J5186">
            <v>34827.325631001229</v>
          </cell>
        </row>
        <row r="5187">
          <cell r="D5187">
            <v>41850</v>
          </cell>
          <cell r="I5187">
            <v>112848.64248909276</v>
          </cell>
          <cell r="J5187">
            <v>34788.055755829169</v>
          </cell>
        </row>
        <row r="5188">
          <cell r="D5188">
            <v>41851</v>
          </cell>
          <cell r="I5188">
            <v>110579.56368789333</v>
          </cell>
          <cell r="J5188">
            <v>34383.852147887446</v>
          </cell>
        </row>
        <row r="5189">
          <cell r="D5189">
            <v>41852</v>
          </cell>
          <cell r="I5189">
            <v>110313.98760077708</v>
          </cell>
          <cell r="J5189">
            <v>34348.871590851923</v>
          </cell>
        </row>
        <row r="5190">
          <cell r="D5190">
            <v>41855</v>
          </cell>
          <cell r="I5190">
            <v>111098.40176963431</v>
          </cell>
          <cell r="J5190">
            <v>34492.716939767328</v>
          </cell>
        </row>
        <row r="5191">
          <cell r="D5191">
            <v>41856</v>
          </cell>
          <cell r="I5191">
            <v>109936.06740113407</v>
          </cell>
          <cell r="J5191">
            <v>34249.484208770555</v>
          </cell>
        </row>
        <row r="5192">
          <cell r="D5192">
            <v>41857</v>
          </cell>
          <cell r="I5192">
            <v>109898.06846751524</v>
          </cell>
          <cell r="J5192">
            <v>34233.283277240102</v>
          </cell>
        </row>
        <row r="5193">
          <cell r="D5193">
            <v>41858</v>
          </cell>
          <cell r="I5193">
            <v>109339.60162707015</v>
          </cell>
          <cell r="J5193">
            <v>34123.422136476373</v>
          </cell>
        </row>
        <row r="5194">
          <cell r="D5194">
            <v>41859</v>
          </cell>
          <cell r="I5194">
            <v>110552.19827669924</v>
          </cell>
          <cell r="J5194">
            <v>34328.179456782796</v>
          </cell>
        </row>
        <row r="5195">
          <cell r="D5195">
            <v>41862</v>
          </cell>
          <cell r="I5195">
            <v>111010.82488284484</v>
          </cell>
          <cell r="J5195">
            <v>34402.758286251134</v>
          </cell>
        </row>
        <row r="5196">
          <cell r="D5196">
            <v>41863</v>
          </cell>
          <cell r="I5196">
            <v>110873.1709349711</v>
          </cell>
          <cell r="J5196">
            <v>34389.494826388836</v>
          </cell>
        </row>
        <row r="5197">
          <cell r="D5197">
            <v>41864</v>
          </cell>
          <cell r="I5197">
            <v>111590.46706811283</v>
          </cell>
          <cell r="J5197">
            <v>34535.716874488433</v>
          </cell>
        </row>
        <row r="5198">
          <cell r="D5198">
            <v>41865</v>
          </cell>
          <cell r="I5198">
            <v>112013.3268278832</v>
          </cell>
          <cell r="J5198">
            <v>34640.762050381236</v>
          </cell>
        </row>
        <row r="5199">
          <cell r="D5199">
            <v>41866</v>
          </cell>
          <cell r="I5199">
            <v>112024.32721374334</v>
          </cell>
          <cell r="J5199">
            <v>34678.366544818149</v>
          </cell>
        </row>
        <row r="5200">
          <cell r="D5200">
            <v>41869</v>
          </cell>
          <cell r="I5200">
            <v>112888.69247243831</v>
          </cell>
          <cell r="J5200">
            <v>34798.9244680228</v>
          </cell>
        </row>
        <row r="5201">
          <cell r="D5201">
            <v>41870</v>
          </cell>
          <cell r="I5201">
            <v>113460.1282910726</v>
          </cell>
          <cell r="J5201">
            <v>34863.069065699419</v>
          </cell>
        </row>
        <row r="5202">
          <cell r="D5202">
            <v>41871</v>
          </cell>
          <cell r="I5202">
            <v>113645.00915411807</v>
          </cell>
          <cell r="J5202">
            <v>34854.705292336759</v>
          </cell>
        </row>
        <row r="5203">
          <cell r="D5203">
            <v>41872</v>
          </cell>
          <cell r="I5203">
            <v>113850.68878106473</v>
          </cell>
          <cell r="J5203">
            <v>34934.227656108211</v>
          </cell>
        </row>
        <row r="5204">
          <cell r="D5204">
            <v>41873</v>
          </cell>
          <cell r="I5204">
            <v>113699.59516909263</v>
          </cell>
          <cell r="J5204">
            <v>34859.113561734441</v>
          </cell>
        </row>
        <row r="5205">
          <cell r="D5205">
            <v>41876</v>
          </cell>
          <cell r="I5205">
            <v>114276.86946655199</v>
          </cell>
          <cell r="J5205">
            <v>34998.586399171378</v>
          </cell>
        </row>
        <row r="5206">
          <cell r="D5206">
            <v>41877</v>
          </cell>
          <cell r="I5206">
            <v>114433.45464166779</v>
          </cell>
          <cell r="J5206">
            <v>35024.03184487523</v>
          </cell>
        </row>
        <row r="5207">
          <cell r="D5207">
            <v>41878</v>
          </cell>
          <cell r="I5207">
            <v>114483.01226742394</v>
          </cell>
          <cell r="J5207">
            <v>35076.429646751174</v>
          </cell>
        </row>
        <row r="5208">
          <cell r="D5208">
            <v>41879</v>
          </cell>
          <cell r="I5208">
            <v>114270.97920732498</v>
          </cell>
          <cell r="J5208">
            <v>35042.429187867077</v>
          </cell>
        </row>
        <row r="5209">
          <cell r="D5209">
            <v>41880</v>
          </cell>
          <cell r="I5209">
            <v>114504.83239331513</v>
          </cell>
          <cell r="J5209">
            <v>35075.366252754407</v>
          </cell>
        </row>
        <row r="5210">
          <cell r="D5210">
            <v>41884</v>
          </cell>
          <cell r="I5210">
            <v>114417.65272829184</v>
          </cell>
          <cell r="J5210">
            <v>35018.736140405868</v>
          </cell>
        </row>
        <row r="5211">
          <cell r="D5211">
            <v>41885</v>
          </cell>
          <cell r="I5211">
            <v>114771.86150279088</v>
          </cell>
          <cell r="J5211">
            <v>35106.57019003958</v>
          </cell>
        </row>
        <row r="5212">
          <cell r="D5212">
            <v>41886</v>
          </cell>
          <cell r="I5212">
            <v>114515.26462295985</v>
          </cell>
          <cell r="J5212">
            <v>35019.667257698602</v>
          </cell>
        </row>
        <row r="5213">
          <cell r="D5213">
            <v>41887</v>
          </cell>
          <cell r="I5213">
            <v>115113.15488215035</v>
          </cell>
          <cell r="J5213">
            <v>35101.707089371288</v>
          </cell>
        </row>
        <row r="5214">
          <cell r="D5214">
            <v>41890</v>
          </cell>
          <cell r="I5214">
            <v>114598.00260414986</v>
          </cell>
          <cell r="J5214">
            <v>34939.486743206719</v>
          </cell>
        </row>
        <row r="5215">
          <cell r="D5215">
            <v>41891</v>
          </cell>
          <cell r="I5215">
            <v>113751.52313210968</v>
          </cell>
          <cell r="J5215">
            <v>34809.819176657387</v>
          </cell>
        </row>
        <row r="5216">
          <cell r="D5216">
            <v>41892</v>
          </cell>
          <cell r="I5216">
            <v>114006.13907012563</v>
          </cell>
          <cell r="J5216">
            <v>34856.377777346483</v>
          </cell>
        </row>
        <row r="5217">
          <cell r="D5217">
            <v>41893</v>
          </cell>
          <cell r="I5217">
            <v>113911.56760214137</v>
          </cell>
          <cell r="J5217">
            <v>34776.719919840994</v>
          </cell>
        </row>
        <row r="5218">
          <cell r="D5218">
            <v>41894</v>
          </cell>
          <cell r="I5218">
            <v>113157.31744676037</v>
          </cell>
          <cell r="J5218">
            <v>34644.96538392923</v>
          </cell>
        </row>
        <row r="5219">
          <cell r="D5219">
            <v>41897</v>
          </cell>
          <cell r="I5219">
            <v>112954.32359719554</v>
          </cell>
          <cell r="J5219">
            <v>34625.120306474382</v>
          </cell>
        </row>
        <row r="5220">
          <cell r="D5220">
            <v>41898</v>
          </cell>
          <cell r="I5220">
            <v>113847.77119921456</v>
          </cell>
          <cell r="J5220">
            <v>34756.586216447227</v>
          </cell>
        </row>
        <row r="5221">
          <cell r="D5221">
            <v>41899</v>
          </cell>
          <cell r="I5221">
            <v>113823.04201409162</v>
          </cell>
          <cell r="J5221">
            <v>34679.108913914584</v>
          </cell>
        </row>
        <row r="5222">
          <cell r="D5222">
            <v>41900</v>
          </cell>
          <cell r="I5222">
            <v>114361.34619357673</v>
          </cell>
          <cell r="J5222">
            <v>34811.621328476722</v>
          </cell>
        </row>
        <row r="5223">
          <cell r="D5223">
            <v>41901</v>
          </cell>
          <cell r="I5223">
            <v>114168.73684131929</v>
          </cell>
          <cell r="J5223">
            <v>34772.712312605858</v>
          </cell>
        </row>
        <row r="5224">
          <cell r="D5224">
            <v>41904</v>
          </cell>
          <cell r="I5224">
            <v>113243.80415125583</v>
          </cell>
          <cell r="J5224">
            <v>34622.791712927494</v>
          </cell>
        </row>
        <row r="5225">
          <cell r="D5225">
            <v>41905</v>
          </cell>
          <cell r="I5225">
            <v>112624.93153471206</v>
          </cell>
          <cell r="J5225">
            <v>34503.862789633451</v>
          </cell>
        </row>
        <row r="5226">
          <cell r="D5226">
            <v>41906</v>
          </cell>
          <cell r="I5226">
            <v>113565.73628138359</v>
          </cell>
          <cell r="J5226">
            <v>34623.557957432829</v>
          </cell>
        </row>
        <row r="5227">
          <cell r="D5227">
            <v>41907</v>
          </cell>
          <cell r="I5227">
            <v>111659.12642972173</v>
          </cell>
          <cell r="J5227">
            <v>34314.146030753014</v>
          </cell>
        </row>
        <row r="5228">
          <cell r="D5228">
            <v>41908</v>
          </cell>
          <cell r="I5228">
            <v>112552.37058107853</v>
          </cell>
          <cell r="J5228">
            <v>34456.0086562707</v>
          </cell>
        </row>
        <row r="5229">
          <cell r="D5229">
            <v>41911</v>
          </cell>
          <cell r="I5229">
            <v>112031.6309086828</v>
          </cell>
          <cell r="J5229">
            <v>34352.819911693558</v>
          </cell>
        </row>
        <row r="5230">
          <cell r="D5230">
            <v>41912</v>
          </cell>
          <cell r="I5230">
            <v>111767.85998419583</v>
          </cell>
          <cell r="J5230">
            <v>34291.651642361154</v>
          </cell>
        </row>
        <row r="5231">
          <cell r="D5231">
            <v>41913</v>
          </cell>
          <cell r="I5231">
            <v>110366.51324082626</v>
          </cell>
          <cell r="J5231">
            <v>34099.367386032078</v>
          </cell>
        </row>
        <row r="5232">
          <cell r="D5232">
            <v>41914</v>
          </cell>
          <cell r="I5232">
            <v>110405.76963973024</v>
          </cell>
          <cell r="J5232">
            <v>33996.000498418791</v>
          </cell>
        </row>
        <row r="5233">
          <cell r="D5233">
            <v>41915</v>
          </cell>
          <cell r="I5233">
            <v>111505.31775536561</v>
          </cell>
          <cell r="J5233">
            <v>34106.038418134856</v>
          </cell>
        </row>
        <row r="5234">
          <cell r="D5234">
            <v>41918</v>
          </cell>
          <cell r="I5234">
            <v>111565.32125881745</v>
          </cell>
          <cell r="J5234">
            <v>34223.948291982888</v>
          </cell>
        </row>
        <row r="5235">
          <cell r="D5235">
            <v>41919</v>
          </cell>
          <cell r="I5235">
            <v>110176.05380646243</v>
          </cell>
          <cell r="J5235">
            <v>33964.261162185277</v>
          </cell>
        </row>
        <row r="5236">
          <cell r="D5236">
            <v>41920</v>
          </cell>
          <cell r="I5236">
            <v>111884.28501555069</v>
          </cell>
          <cell r="J5236">
            <v>34338.482326516263</v>
          </cell>
        </row>
        <row r="5237">
          <cell r="D5237">
            <v>41921</v>
          </cell>
          <cell r="I5237">
            <v>109889.30286341575</v>
          </cell>
          <cell r="J5237">
            <v>33846.867866083121</v>
          </cell>
        </row>
        <row r="5238">
          <cell r="D5238">
            <v>41922</v>
          </cell>
          <cell r="I5238">
            <v>108755.61446140899</v>
          </cell>
          <cell r="J5238">
            <v>33548.217574961222</v>
          </cell>
        </row>
        <row r="5239">
          <cell r="D5239">
            <v>41925</v>
          </cell>
          <cell r="I5239">
            <v>107475.01950845768</v>
          </cell>
          <cell r="J5239">
            <v>33448.06963337116</v>
          </cell>
        </row>
        <row r="5240">
          <cell r="D5240">
            <v>41926</v>
          </cell>
          <cell r="I5240">
            <v>107711.82173779838</v>
          </cell>
          <cell r="J5240">
            <v>33507.056172883982</v>
          </cell>
        </row>
        <row r="5241">
          <cell r="D5241">
            <v>41927</v>
          </cell>
          <cell r="I5241">
            <v>107111.2959214872</v>
          </cell>
          <cell r="J5241">
            <v>33387.930261696703</v>
          </cell>
        </row>
        <row r="5242">
          <cell r="D5242">
            <v>41928</v>
          </cell>
          <cell r="I5242">
            <v>107028.91722758609</v>
          </cell>
          <cell r="J5242">
            <v>33319.523217545888</v>
          </cell>
        </row>
        <row r="5243">
          <cell r="D5243">
            <v>41929</v>
          </cell>
          <cell r="I5243">
            <v>108059.91323142235</v>
          </cell>
          <cell r="J5243">
            <v>33582.271800824623</v>
          </cell>
        </row>
        <row r="5244">
          <cell r="D5244">
            <v>41932</v>
          </cell>
          <cell r="I5244">
            <v>108924.58082276322</v>
          </cell>
          <cell r="J5244">
            <v>33741.204042705889</v>
          </cell>
        </row>
        <row r="5245">
          <cell r="D5245">
            <v>41933</v>
          </cell>
          <cell r="I5245">
            <v>110298.33479031111</v>
          </cell>
          <cell r="J5245">
            <v>34028.875517205488</v>
          </cell>
        </row>
        <row r="5246">
          <cell r="D5246">
            <v>41934</v>
          </cell>
          <cell r="I5246">
            <v>109758.68014098475</v>
          </cell>
          <cell r="J5246">
            <v>33865.386793885184</v>
          </cell>
        </row>
        <row r="5247">
          <cell r="D5247">
            <v>41935</v>
          </cell>
          <cell r="I5247">
            <v>110505.94082348501</v>
          </cell>
          <cell r="J5247">
            <v>34061.216934795906</v>
          </cell>
        </row>
        <row r="5248">
          <cell r="D5248">
            <v>41936</v>
          </cell>
          <cell r="I5248">
            <v>111075.0414447631</v>
          </cell>
          <cell r="J5248">
            <v>34182.942269300598</v>
          </cell>
        </row>
        <row r="5249">
          <cell r="D5249">
            <v>41939</v>
          </cell>
          <cell r="I5249">
            <v>111007.38668710939</v>
          </cell>
          <cell r="J5249">
            <v>34131.401427445009</v>
          </cell>
        </row>
        <row r="5250">
          <cell r="D5250">
            <v>41940</v>
          </cell>
          <cell r="I5250">
            <v>111536.35887531877</v>
          </cell>
          <cell r="J5250">
            <v>34368.468247357945</v>
          </cell>
        </row>
        <row r="5251">
          <cell r="D5251">
            <v>41941</v>
          </cell>
          <cell r="I5251">
            <v>111290.60246723364</v>
          </cell>
          <cell r="J5251">
            <v>34247.097219821298</v>
          </cell>
        </row>
        <row r="5252">
          <cell r="D5252">
            <v>41942</v>
          </cell>
          <cell r="I5252">
            <v>111745.32648756483</v>
          </cell>
          <cell r="J5252">
            <v>34424.376057623165</v>
          </cell>
        </row>
        <row r="5253">
          <cell r="D5253">
            <v>41943</v>
          </cell>
          <cell r="I5253">
            <v>112299.44583473986</v>
          </cell>
          <cell r="J5253">
            <v>34698.226272375294</v>
          </cell>
        </row>
        <row r="5254">
          <cell r="D5254">
            <v>41946</v>
          </cell>
          <cell r="I5254">
            <v>112311.89207099649</v>
          </cell>
          <cell r="J5254">
            <v>34584.641947675656</v>
          </cell>
        </row>
        <row r="5255">
          <cell r="D5255">
            <v>41947</v>
          </cell>
          <cell r="I5255">
            <v>112109.1747473779</v>
          </cell>
          <cell r="J5255">
            <v>34488.022173347628</v>
          </cell>
        </row>
        <row r="5256">
          <cell r="D5256">
            <v>41948</v>
          </cell>
          <cell r="I5256">
            <v>112489.61588025674</v>
          </cell>
          <cell r="J5256">
            <v>34577.112969942842</v>
          </cell>
        </row>
        <row r="5257">
          <cell r="D5257">
            <v>41949</v>
          </cell>
          <cell r="I5257">
            <v>112539.14829651538</v>
          </cell>
          <cell r="J5257">
            <v>34532.18045964458</v>
          </cell>
        </row>
        <row r="5258">
          <cell r="D5258">
            <v>41950</v>
          </cell>
          <cell r="I5258">
            <v>112956.64125626971</v>
          </cell>
          <cell r="J5258">
            <v>34627.785805064777</v>
          </cell>
        </row>
        <row r="5259">
          <cell r="D5259">
            <v>41953</v>
          </cell>
          <cell r="I5259">
            <v>112883.00882999733</v>
          </cell>
          <cell r="J5259">
            <v>34640.49082636684</v>
          </cell>
        </row>
        <row r="5260">
          <cell r="D5260">
            <v>41954</v>
          </cell>
          <cell r="I5260">
            <v>112948.84200228049</v>
          </cell>
          <cell r="J5260">
            <v>34716.637169471462</v>
          </cell>
        </row>
        <row r="5261">
          <cell r="D5261">
            <v>41955</v>
          </cell>
          <cell r="I5261">
            <v>112878.18180550793</v>
          </cell>
          <cell r="J5261">
            <v>34651.643260105622</v>
          </cell>
        </row>
        <row r="5262">
          <cell r="D5262">
            <v>41956</v>
          </cell>
          <cell r="I5262">
            <v>112997.41710288385</v>
          </cell>
          <cell r="J5262">
            <v>34689.387640153313</v>
          </cell>
        </row>
        <row r="5263">
          <cell r="D5263">
            <v>41957</v>
          </cell>
          <cell r="I5263">
            <v>113128.51179993231</v>
          </cell>
          <cell r="J5263">
            <v>34729.95325300585</v>
          </cell>
        </row>
        <row r="5264">
          <cell r="D5264">
            <v>41960</v>
          </cell>
          <cell r="I5264">
            <v>113089.00411295585</v>
          </cell>
          <cell r="J5264">
            <v>34682.105766594781</v>
          </cell>
        </row>
        <row r="5265">
          <cell r="D5265">
            <v>41961</v>
          </cell>
          <cell r="I5265">
            <v>113573.12789810868</v>
          </cell>
          <cell r="J5265">
            <v>34848.322373655843</v>
          </cell>
        </row>
        <row r="5266">
          <cell r="D5266">
            <v>41962</v>
          </cell>
          <cell r="I5266">
            <v>113354.12596524163</v>
          </cell>
          <cell r="J5266">
            <v>34780.510361781504</v>
          </cell>
        </row>
        <row r="5267">
          <cell r="D5267">
            <v>41963</v>
          </cell>
          <cell r="I5267">
            <v>113535.6207527207</v>
          </cell>
          <cell r="J5267">
            <v>34791.983063472391</v>
          </cell>
        </row>
        <row r="5268">
          <cell r="D5268">
            <v>41964</v>
          </cell>
          <cell r="I5268">
            <v>114007.81292684205</v>
          </cell>
          <cell r="J5268">
            <v>34989.624494775395</v>
          </cell>
        </row>
        <row r="5269">
          <cell r="D5269">
            <v>41967</v>
          </cell>
          <cell r="I5269">
            <v>114276.77902923922</v>
          </cell>
          <cell r="J5269">
            <v>35046.820883252367</v>
          </cell>
        </row>
        <row r="5270">
          <cell r="D5270">
            <v>41968</v>
          </cell>
          <cell r="I5270">
            <v>114263.93508490136</v>
          </cell>
          <cell r="J5270">
            <v>35067.012225100261</v>
          </cell>
        </row>
        <row r="5271">
          <cell r="D5271">
            <v>41969</v>
          </cell>
          <cell r="I5271">
            <v>114518.04291159355</v>
          </cell>
          <cell r="J5271">
            <v>35161.852548171133</v>
          </cell>
        </row>
        <row r="5272">
          <cell r="D5272">
            <v>41971</v>
          </cell>
          <cell r="I5272">
            <v>114392.48248111838</v>
          </cell>
          <cell r="J5272">
            <v>35076.831909543842</v>
          </cell>
        </row>
        <row r="5273">
          <cell r="D5273">
            <v>41974</v>
          </cell>
          <cell r="I5273">
            <v>113715.26988299347</v>
          </cell>
          <cell r="J5273">
            <v>34912.949525832162</v>
          </cell>
        </row>
        <row r="5274">
          <cell r="D5274">
            <v>41975</v>
          </cell>
          <cell r="I5274">
            <v>114254.08810145078</v>
          </cell>
          <cell r="J5274">
            <v>34975.737553998806</v>
          </cell>
        </row>
        <row r="5275">
          <cell r="D5275">
            <v>41976</v>
          </cell>
          <cell r="I5275">
            <v>114643.10056961034</v>
          </cell>
          <cell r="J5275">
            <v>35018.676428228959</v>
          </cell>
        </row>
        <row r="5276">
          <cell r="D5276">
            <v>41977</v>
          </cell>
          <cell r="I5276">
            <v>114575.38202024874</v>
          </cell>
          <cell r="J5276">
            <v>35012.145636556437</v>
          </cell>
        </row>
        <row r="5277">
          <cell r="D5277">
            <v>41978</v>
          </cell>
          <cell r="I5277">
            <v>114667.80546414452</v>
          </cell>
          <cell r="J5277">
            <v>34973.24799067885</v>
          </cell>
        </row>
        <row r="5278">
          <cell r="D5278">
            <v>41981</v>
          </cell>
          <cell r="I5278">
            <v>114027.76708796034</v>
          </cell>
          <cell r="J5278">
            <v>34813.11901363833</v>
          </cell>
        </row>
        <row r="5279">
          <cell r="D5279">
            <v>41982</v>
          </cell>
          <cell r="I5279">
            <v>113998.62533832747</v>
          </cell>
          <cell r="J5279">
            <v>34768.328517867747</v>
          </cell>
        </row>
        <row r="5280">
          <cell r="D5280">
            <v>41983</v>
          </cell>
          <cell r="I5280">
            <v>112466.12868615982</v>
          </cell>
          <cell r="J5280">
            <v>34477.533401858607</v>
          </cell>
        </row>
        <row r="5281">
          <cell r="D5281">
            <v>41984</v>
          </cell>
          <cell r="I5281">
            <v>112901.08028091118</v>
          </cell>
          <cell r="J5281">
            <v>34486.616693942866</v>
          </cell>
        </row>
        <row r="5282">
          <cell r="D5282">
            <v>41985</v>
          </cell>
          <cell r="I5282">
            <v>111388.00004155227</v>
          </cell>
          <cell r="J5282">
            <v>34181.921374793266</v>
          </cell>
        </row>
        <row r="5283">
          <cell r="D5283">
            <v>41988</v>
          </cell>
          <cell r="I5283">
            <v>110639.96679522729</v>
          </cell>
          <cell r="J5283">
            <v>33921.23952828144</v>
          </cell>
        </row>
        <row r="5284">
          <cell r="D5284">
            <v>41989</v>
          </cell>
          <cell r="I5284">
            <v>109961.65776203018</v>
          </cell>
          <cell r="J5284">
            <v>33893.934229225109</v>
          </cell>
        </row>
        <row r="5285">
          <cell r="D5285">
            <v>41990</v>
          </cell>
          <cell r="I5285">
            <v>111711.4727840546</v>
          </cell>
          <cell r="J5285">
            <v>34221.567957870189</v>
          </cell>
        </row>
        <row r="5286">
          <cell r="D5286">
            <v>41991</v>
          </cell>
          <cell r="I5286">
            <v>114012.58052007927</v>
          </cell>
          <cell r="J5286">
            <v>34632.286264449569</v>
          </cell>
        </row>
        <row r="5287">
          <cell r="D5287">
            <v>41992</v>
          </cell>
          <cell r="I5287">
            <v>114491.85529788927</v>
          </cell>
          <cell r="J5287">
            <v>34711.563274489527</v>
          </cell>
        </row>
        <row r="5288">
          <cell r="D5288">
            <v>41995</v>
          </cell>
          <cell r="I5288">
            <v>114957.75719709077</v>
          </cell>
          <cell r="J5288">
            <v>34856.789304870137</v>
          </cell>
        </row>
        <row r="5289">
          <cell r="D5289">
            <v>41996</v>
          </cell>
          <cell r="I5289">
            <v>114919.69919307316</v>
          </cell>
          <cell r="J5289">
            <v>34785.345999421646</v>
          </cell>
        </row>
        <row r="5290">
          <cell r="D5290">
            <v>41997</v>
          </cell>
          <cell r="I5290">
            <v>114964.6406643622</v>
          </cell>
          <cell r="J5290">
            <v>34839.238466551149</v>
          </cell>
        </row>
        <row r="5291">
          <cell r="D5291">
            <v>41999</v>
          </cell>
          <cell r="I5291">
            <v>115239.2947641732</v>
          </cell>
          <cell r="J5291">
            <v>34930.177691311415</v>
          </cell>
        </row>
        <row r="5292">
          <cell r="D5292">
            <v>42002</v>
          </cell>
          <cell r="I5292">
            <v>115469.47018154159</v>
          </cell>
          <cell r="J5292">
            <v>34913.708863184846</v>
          </cell>
        </row>
        <row r="5293">
          <cell r="D5293">
            <v>42003</v>
          </cell>
          <cell r="I5293">
            <v>114960.1436429896</v>
          </cell>
          <cell r="J5293">
            <v>34791.455533631735</v>
          </cell>
        </row>
        <row r="5294">
          <cell r="D5294">
            <v>42004</v>
          </cell>
          <cell r="I5294">
            <v>114035.92458814627</v>
          </cell>
          <cell r="J5294">
            <v>34607.823116777945</v>
          </cell>
        </row>
        <row r="5295">
          <cell r="D5295">
            <v>42006</v>
          </cell>
          <cell r="I5295">
            <v>114083.85178143925</v>
          </cell>
          <cell r="J5295">
            <v>34597.099770184905</v>
          </cell>
        </row>
        <row r="5296">
          <cell r="D5296">
            <v>42009</v>
          </cell>
          <cell r="I5296">
            <v>112614.43111057712</v>
          </cell>
          <cell r="J5296">
            <v>34218.128763565262</v>
          </cell>
        </row>
        <row r="5297">
          <cell r="D5297">
            <v>42010</v>
          </cell>
          <cell r="I5297">
            <v>111980.80805046528</v>
          </cell>
          <cell r="J5297">
            <v>34041.025592948019</v>
          </cell>
        </row>
        <row r="5298">
          <cell r="D5298">
            <v>42011</v>
          </cell>
          <cell r="I5298">
            <v>113052.64056106664</v>
          </cell>
          <cell r="J5298">
            <v>34305.512365920236</v>
          </cell>
        </row>
        <row r="5299">
          <cell r="D5299">
            <v>42012</v>
          </cell>
          <cell r="I5299">
            <v>114527.40202619352</v>
          </cell>
          <cell r="J5299">
            <v>34607.44295529677</v>
          </cell>
        </row>
        <row r="5300">
          <cell r="D5300">
            <v>42013</v>
          </cell>
          <cell r="I5300">
            <v>113884.88831467282</v>
          </cell>
          <cell r="J5300">
            <v>34512.880306070045</v>
          </cell>
        </row>
        <row r="5301">
          <cell r="D5301">
            <v>42016</v>
          </cell>
          <cell r="I5301">
            <v>113291.30930572544</v>
          </cell>
          <cell r="J5301">
            <v>34406.047328834858</v>
          </cell>
        </row>
        <row r="5302">
          <cell r="D5302">
            <v>42017</v>
          </cell>
          <cell r="I5302">
            <v>113108.13965734206</v>
          </cell>
          <cell r="J5302">
            <v>34424.106205577446</v>
          </cell>
        </row>
        <row r="5303">
          <cell r="D5303">
            <v>42018</v>
          </cell>
          <cell r="I5303">
            <v>112767.95167624754</v>
          </cell>
          <cell r="J5303">
            <v>34360.753738458821</v>
          </cell>
        </row>
        <row r="5304">
          <cell r="D5304">
            <v>42019</v>
          </cell>
          <cell r="I5304">
            <v>112292.98224462455</v>
          </cell>
          <cell r="J5304">
            <v>34376.924013585769</v>
          </cell>
        </row>
        <row r="5305">
          <cell r="D5305">
            <v>42020</v>
          </cell>
          <cell r="I5305">
            <v>113060.87344649243</v>
          </cell>
          <cell r="J5305">
            <v>34565.655698957111</v>
          </cell>
        </row>
        <row r="5306">
          <cell r="D5306">
            <v>42024</v>
          </cell>
          <cell r="I5306">
            <v>113328.04251206144</v>
          </cell>
          <cell r="J5306">
            <v>34635.797360951918</v>
          </cell>
        </row>
        <row r="5307">
          <cell r="D5307">
            <v>42025</v>
          </cell>
          <cell r="I5307">
            <v>113429.2965237993</v>
          </cell>
          <cell r="J5307">
            <v>34765.031866377278</v>
          </cell>
        </row>
        <row r="5308">
          <cell r="D5308">
            <v>42026</v>
          </cell>
          <cell r="I5308">
            <v>114291.86356255937</v>
          </cell>
          <cell r="J5308">
            <v>35000.260886939963</v>
          </cell>
        </row>
        <row r="5309">
          <cell r="D5309">
            <v>42027</v>
          </cell>
          <cell r="I5309">
            <v>114227.19198080148</v>
          </cell>
          <cell r="J5309">
            <v>34907.563728753084</v>
          </cell>
        </row>
        <row r="5310">
          <cell r="D5310">
            <v>42030</v>
          </cell>
          <cell r="I5310">
            <v>114297.3017078977</v>
          </cell>
          <cell r="J5310">
            <v>35043.890894332893</v>
          </cell>
        </row>
        <row r="5311">
          <cell r="D5311">
            <v>42031</v>
          </cell>
          <cell r="I5311">
            <v>113563.21553212534</v>
          </cell>
          <cell r="J5311">
            <v>34890.638586998946</v>
          </cell>
        </row>
        <row r="5312">
          <cell r="D5312">
            <v>42032</v>
          </cell>
          <cell r="I5312">
            <v>113203.86374360746</v>
          </cell>
          <cell r="J5312">
            <v>34671.477590472496</v>
          </cell>
        </row>
        <row r="5313">
          <cell r="D5313">
            <v>42033</v>
          </cell>
          <cell r="I5313">
            <v>113573.14530152736</v>
          </cell>
          <cell r="J5313">
            <v>34857.710991849432</v>
          </cell>
        </row>
        <row r="5314">
          <cell r="D5314">
            <v>42034</v>
          </cell>
          <cell r="I5314">
            <v>113287.86075428687</v>
          </cell>
          <cell r="J5314">
            <v>34625.176304873981</v>
          </cell>
        </row>
        <row r="5315">
          <cell r="D5315">
            <v>42037</v>
          </cell>
          <cell r="I5315">
            <v>113928.10181947768</v>
          </cell>
          <cell r="J5315">
            <v>34894.582594812608</v>
          </cell>
        </row>
        <row r="5316">
          <cell r="D5316">
            <v>42038</v>
          </cell>
          <cell r="I5316">
            <v>114206.99351944789</v>
          </cell>
          <cell r="J5316">
            <v>35166.884164440176</v>
          </cell>
        </row>
        <row r="5317">
          <cell r="D5317">
            <v>42039</v>
          </cell>
          <cell r="I5317">
            <v>114094.95898870038</v>
          </cell>
          <cell r="J5317">
            <v>35063.931114619649</v>
          </cell>
        </row>
        <row r="5318">
          <cell r="D5318">
            <v>42040</v>
          </cell>
          <cell r="I5318">
            <v>114459.7035003341</v>
          </cell>
          <cell r="J5318">
            <v>35263.171252134118</v>
          </cell>
        </row>
        <row r="5319">
          <cell r="D5319">
            <v>42041</v>
          </cell>
          <cell r="I5319">
            <v>113604.40364336515</v>
          </cell>
          <cell r="J5319">
            <v>35003.836560588592</v>
          </cell>
        </row>
        <row r="5320">
          <cell r="D5320">
            <v>42044</v>
          </cell>
          <cell r="I5320">
            <v>113333.98183216045</v>
          </cell>
          <cell r="J5320">
            <v>34926.78853443874</v>
          </cell>
        </row>
        <row r="5321">
          <cell r="D5321">
            <v>42045</v>
          </cell>
          <cell r="I5321">
            <v>113885.25772009132</v>
          </cell>
          <cell r="J5321">
            <v>35089.374691607547</v>
          </cell>
        </row>
        <row r="5322">
          <cell r="D5322">
            <v>42046</v>
          </cell>
          <cell r="I5322">
            <v>113870.96280249396</v>
          </cell>
          <cell r="J5322">
            <v>35029.944580429117</v>
          </cell>
        </row>
        <row r="5323">
          <cell r="D5323">
            <v>42047</v>
          </cell>
          <cell r="I5323">
            <v>114506.56476542345</v>
          </cell>
          <cell r="J5323">
            <v>35294.665337139544</v>
          </cell>
        </row>
        <row r="5324">
          <cell r="D5324">
            <v>42048</v>
          </cell>
          <cell r="I5324">
            <v>114637.32342661022</v>
          </cell>
          <cell r="J5324">
            <v>35412.100233855104</v>
          </cell>
        </row>
        <row r="5325">
          <cell r="D5325">
            <v>42052</v>
          </cell>
          <cell r="I5325">
            <v>114578.59464254136</v>
          </cell>
          <cell r="J5325">
            <v>35372.127926490881</v>
          </cell>
        </row>
        <row r="5326">
          <cell r="D5326">
            <v>42053</v>
          </cell>
          <cell r="I5326">
            <v>114738.94647838683</v>
          </cell>
          <cell r="J5326">
            <v>35453.992627150612</v>
          </cell>
        </row>
        <row r="5327">
          <cell r="D5327">
            <v>42054</v>
          </cell>
          <cell r="I5327">
            <v>114600.28733075327</v>
          </cell>
          <cell r="J5327">
            <v>35438.944811637375</v>
          </cell>
        </row>
        <row r="5328">
          <cell r="D5328">
            <v>42055</v>
          </cell>
          <cell r="I5328">
            <v>115123.26279138701</v>
          </cell>
          <cell r="J5328">
            <v>35585.370896710643</v>
          </cell>
        </row>
        <row r="5329">
          <cell r="D5329">
            <v>42058</v>
          </cell>
          <cell r="I5329">
            <v>115203.65370809792</v>
          </cell>
          <cell r="J5329">
            <v>35555.12837830223</v>
          </cell>
        </row>
        <row r="5330">
          <cell r="D5330">
            <v>42059</v>
          </cell>
          <cell r="I5330">
            <v>115648.12972764311</v>
          </cell>
          <cell r="J5330">
            <v>35716.215833160226</v>
          </cell>
        </row>
        <row r="5331">
          <cell r="D5331">
            <v>42060</v>
          </cell>
          <cell r="I5331">
            <v>115598.25733194398</v>
          </cell>
          <cell r="J5331">
            <v>35737.006985520318</v>
          </cell>
        </row>
        <row r="5332">
          <cell r="D5332">
            <v>42061</v>
          </cell>
          <cell r="I5332">
            <v>115353.03591936929</v>
          </cell>
          <cell r="J5332">
            <v>35650.583067369065</v>
          </cell>
        </row>
        <row r="5333">
          <cell r="D5333">
            <v>42062</v>
          </cell>
          <cell r="I5333">
            <v>115152.22803766234</v>
          </cell>
          <cell r="J5333">
            <v>35634.033237896496</v>
          </cell>
        </row>
        <row r="5334">
          <cell r="D5334">
            <v>42065</v>
          </cell>
          <cell r="I5334">
            <v>115540.41000198752</v>
          </cell>
          <cell r="J5334">
            <v>35645.862580479145</v>
          </cell>
        </row>
        <row r="5335">
          <cell r="D5335">
            <v>42066</v>
          </cell>
          <cell r="I5335">
            <v>115028.85363508019</v>
          </cell>
          <cell r="J5335">
            <v>35515.867933443595</v>
          </cell>
        </row>
        <row r="5336">
          <cell r="D5336">
            <v>42067</v>
          </cell>
          <cell r="I5336">
            <v>114598.71807740792</v>
          </cell>
          <cell r="J5336">
            <v>35425.507529651761</v>
          </cell>
        </row>
        <row r="5337">
          <cell r="D5337">
            <v>42068</v>
          </cell>
          <cell r="I5337">
            <v>114726.4537433579</v>
          </cell>
          <cell r="J5337">
            <v>35452.989166107298</v>
          </cell>
        </row>
        <row r="5338">
          <cell r="D5338">
            <v>42069</v>
          </cell>
          <cell r="I5338">
            <v>113183.67261956153</v>
          </cell>
          <cell r="J5338">
            <v>35072.73120556066</v>
          </cell>
        </row>
        <row r="5339">
          <cell r="D5339">
            <v>42072</v>
          </cell>
          <cell r="I5339">
            <v>113616.24211877625</v>
          </cell>
          <cell r="J5339">
            <v>35136.696012261746</v>
          </cell>
        </row>
        <row r="5340">
          <cell r="D5340">
            <v>42073</v>
          </cell>
          <cell r="I5340">
            <v>111845.75812225803</v>
          </cell>
          <cell r="J5340">
            <v>34786.100597962963</v>
          </cell>
        </row>
        <row r="5341">
          <cell r="D5341">
            <v>42074</v>
          </cell>
          <cell r="I5341">
            <v>111689.51030098487</v>
          </cell>
          <cell r="J5341">
            <v>34824.521327028218</v>
          </cell>
        </row>
        <row r="5342">
          <cell r="D5342">
            <v>42075</v>
          </cell>
          <cell r="I5342">
            <v>112997.908087455</v>
          </cell>
          <cell r="J5342">
            <v>35081.022343432291</v>
          </cell>
        </row>
        <row r="5343">
          <cell r="D5343">
            <v>42076</v>
          </cell>
          <cell r="I5343">
            <v>112347.51845313274</v>
          </cell>
          <cell r="J5343">
            <v>34919.938357920371</v>
          </cell>
        </row>
        <row r="5344">
          <cell r="D5344">
            <v>42079</v>
          </cell>
          <cell r="I5344">
            <v>113780.06668218842</v>
          </cell>
          <cell r="J5344">
            <v>35201.942056353677</v>
          </cell>
        </row>
        <row r="5345">
          <cell r="D5345">
            <v>42080</v>
          </cell>
          <cell r="I5345">
            <v>113441.82196779986</v>
          </cell>
          <cell r="J5345">
            <v>35178.214165619029</v>
          </cell>
        </row>
        <row r="5346">
          <cell r="D5346">
            <v>42081</v>
          </cell>
          <cell r="I5346">
            <v>114891.98442594578</v>
          </cell>
          <cell r="J5346">
            <v>35623.846922421428</v>
          </cell>
        </row>
        <row r="5347">
          <cell r="D5347">
            <v>42082</v>
          </cell>
          <cell r="I5347">
            <v>114278.59768620391</v>
          </cell>
          <cell r="J5347">
            <v>35390.960144128498</v>
          </cell>
        </row>
        <row r="5348">
          <cell r="D5348">
            <v>42083</v>
          </cell>
          <cell r="I5348">
            <v>115438.72292457429</v>
          </cell>
          <cell r="J5348">
            <v>35751.684858353532</v>
          </cell>
        </row>
        <row r="5349">
          <cell r="D5349">
            <v>42086</v>
          </cell>
          <cell r="I5349">
            <v>115372.61645610773</v>
          </cell>
          <cell r="J5349">
            <v>35775.312082857825</v>
          </cell>
        </row>
        <row r="5350">
          <cell r="D5350">
            <v>42087</v>
          </cell>
          <cell r="I5350">
            <v>114802.16779862477</v>
          </cell>
          <cell r="J5350">
            <v>35750.716445590479</v>
          </cell>
        </row>
        <row r="5351">
          <cell r="D5351">
            <v>42088</v>
          </cell>
          <cell r="I5351">
            <v>113403.53471478629</v>
          </cell>
          <cell r="J5351">
            <v>35498.763253030018</v>
          </cell>
        </row>
        <row r="5352">
          <cell r="D5352">
            <v>42089</v>
          </cell>
          <cell r="I5352">
            <v>112998.83245259138</v>
          </cell>
          <cell r="J5352">
            <v>35341.930202071228</v>
          </cell>
        </row>
        <row r="5353">
          <cell r="D5353">
            <v>42090</v>
          </cell>
          <cell r="I5353">
            <v>113231.55019800394</v>
          </cell>
          <cell r="J5353">
            <v>35383.485997833443</v>
          </cell>
        </row>
        <row r="5354">
          <cell r="D5354">
            <v>42093</v>
          </cell>
          <cell r="I5354">
            <v>114335.27505731428</v>
          </cell>
          <cell r="J5354">
            <v>35573.477386995335</v>
          </cell>
        </row>
        <row r="5355">
          <cell r="D5355">
            <v>42094</v>
          </cell>
          <cell r="I5355">
            <v>113318.37265522029</v>
          </cell>
          <cell r="J5355">
            <v>35379.553651753529</v>
          </cell>
        </row>
        <row r="5356">
          <cell r="D5356">
            <v>42095</v>
          </cell>
          <cell r="I5356">
            <v>113200.59941221793</v>
          </cell>
          <cell r="J5356">
            <v>35489.150294303327</v>
          </cell>
        </row>
        <row r="5357">
          <cell r="D5357">
            <v>42096</v>
          </cell>
          <cell r="I5357">
            <v>113564.87862652307</v>
          </cell>
          <cell r="J5357">
            <v>35597.403172384125</v>
          </cell>
        </row>
        <row r="5358">
          <cell r="D5358">
            <v>42100</v>
          </cell>
          <cell r="I5358">
            <v>114415.59630217921</v>
          </cell>
          <cell r="J5358">
            <v>35782.68921362079</v>
          </cell>
        </row>
        <row r="5359">
          <cell r="D5359">
            <v>42101</v>
          </cell>
          <cell r="I5359">
            <v>114141.06931575267</v>
          </cell>
          <cell r="J5359">
            <v>35750.095077823345</v>
          </cell>
        </row>
        <row r="5360">
          <cell r="D5360">
            <v>42102</v>
          </cell>
          <cell r="I5360">
            <v>114536.32677156979</v>
          </cell>
          <cell r="J5360">
            <v>35888.607056209825</v>
          </cell>
        </row>
        <row r="5361">
          <cell r="D5361">
            <v>42103</v>
          </cell>
          <cell r="I5361">
            <v>114897.55225871303</v>
          </cell>
          <cell r="J5361">
            <v>35936.80452867609</v>
          </cell>
        </row>
        <row r="5362">
          <cell r="D5362">
            <v>42104</v>
          </cell>
          <cell r="I5362">
            <v>115382.93910689013</v>
          </cell>
          <cell r="J5362">
            <v>36031.328999326215</v>
          </cell>
        </row>
        <row r="5363">
          <cell r="D5363">
            <v>42107</v>
          </cell>
          <cell r="I5363">
            <v>114865.96518253791</v>
          </cell>
          <cell r="J5363">
            <v>35931.546892395025</v>
          </cell>
        </row>
        <row r="5364">
          <cell r="D5364">
            <v>42108</v>
          </cell>
          <cell r="I5364">
            <v>115219.7499685376</v>
          </cell>
          <cell r="J5364">
            <v>36027.620812427209</v>
          </cell>
        </row>
        <row r="5365">
          <cell r="D5365">
            <v>42109</v>
          </cell>
          <cell r="I5365">
            <v>115776.03137478809</v>
          </cell>
          <cell r="J5365">
            <v>36166.012759324323</v>
          </cell>
        </row>
        <row r="5366">
          <cell r="D5366">
            <v>42110</v>
          </cell>
          <cell r="I5366">
            <v>115801.59846029262</v>
          </cell>
          <cell r="J5366">
            <v>36189.686614993829</v>
          </cell>
        </row>
        <row r="5367">
          <cell r="D5367">
            <v>42111</v>
          </cell>
          <cell r="I5367">
            <v>114453.95789140249</v>
          </cell>
          <cell r="J5367">
            <v>35932.515155345391</v>
          </cell>
        </row>
        <row r="5368">
          <cell r="D5368">
            <v>42114</v>
          </cell>
          <cell r="I5368">
            <v>115279.22234783923</v>
          </cell>
          <cell r="J5368">
            <v>36038.054232076553</v>
          </cell>
        </row>
        <row r="5369">
          <cell r="D5369">
            <v>42115</v>
          </cell>
          <cell r="I5369">
            <v>115424.52576680834</v>
          </cell>
          <cell r="J5369">
            <v>36085.582727885652</v>
          </cell>
        </row>
        <row r="5370">
          <cell r="D5370">
            <v>42116</v>
          </cell>
          <cell r="I5370">
            <v>115871.3313245936</v>
          </cell>
          <cell r="J5370">
            <v>36137.245793226539</v>
          </cell>
        </row>
        <row r="5371">
          <cell r="D5371">
            <v>42117</v>
          </cell>
          <cell r="I5371">
            <v>116186.56834622617</v>
          </cell>
          <cell r="J5371">
            <v>36239.531916458043</v>
          </cell>
        </row>
        <row r="5372">
          <cell r="D5372">
            <v>42118</v>
          </cell>
          <cell r="I5372">
            <v>116532.81938884547</v>
          </cell>
          <cell r="J5372">
            <v>36340.899175496372</v>
          </cell>
        </row>
        <row r="5373">
          <cell r="D5373">
            <v>42121</v>
          </cell>
          <cell r="I5373">
            <v>116376.57779518484</v>
          </cell>
          <cell r="J5373">
            <v>36339.153266507863</v>
          </cell>
        </row>
        <row r="5374">
          <cell r="D5374">
            <v>42122</v>
          </cell>
          <cell r="I5374">
            <v>116622.30786282301</v>
          </cell>
          <cell r="J5374">
            <v>36324.892369648624</v>
          </cell>
        </row>
        <row r="5375">
          <cell r="D5375">
            <v>42123</v>
          </cell>
          <cell r="I5375">
            <v>116025.70510825026</v>
          </cell>
          <cell r="J5375">
            <v>36167.160963062895</v>
          </cell>
        </row>
        <row r="5376">
          <cell r="D5376">
            <v>42124</v>
          </cell>
          <cell r="I5376">
            <v>114857.27530616135</v>
          </cell>
          <cell r="J5376">
            <v>35941.07997731318</v>
          </cell>
        </row>
        <row r="5377">
          <cell r="D5377">
            <v>42125</v>
          </cell>
          <cell r="I5377">
            <v>116017.69354031708</v>
          </cell>
          <cell r="J5377">
            <v>36095.882065194033</v>
          </cell>
        </row>
        <row r="5378">
          <cell r="D5378">
            <v>42128</v>
          </cell>
          <cell r="I5378">
            <v>116297.38613694342</v>
          </cell>
          <cell r="J5378">
            <v>36117.071474829056</v>
          </cell>
        </row>
        <row r="5379">
          <cell r="D5379">
            <v>42129</v>
          </cell>
          <cell r="I5379">
            <v>114855.72205831739</v>
          </cell>
          <cell r="J5379">
            <v>35829.778419252725</v>
          </cell>
        </row>
        <row r="5380">
          <cell r="D5380">
            <v>42130</v>
          </cell>
          <cell r="I5380">
            <v>114573.98848310999</v>
          </cell>
          <cell r="J5380">
            <v>35722.303818000248</v>
          </cell>
        </row>
        <row r="5381">
          <cell r="D5381">
            <v>42131</v>
          </cell>
          <cell r="I5381">
            <v>114751.75806291671</v>
          </cell>
          <cell r="J5381">
            <v>35760.97160393052</v>
          </cell>
        </row>
        <row r="5382">
          <cell r="D5382">
            <v>42132</v>
          </cell>
          <cell r="I5382">
            <v>116603.3969734986</v>
          </cell>
          <cell r="J5382">
            <v>36149.781155620592</v>
          </cell>
        </row>
        <row r="5383">
          <cell r="D5383">
            <v>42135</v>
          </cell>
          <cell r="I5383">
            <v>115927.18222506839</v>
          </cell>
          <cell r="J5383">
            <v>35929.539796841105</v>
          </cell>
        </row>
        <row r="5384">
          <cell r="D5384">
            <v>42136</v>
          </cell>
          <cell r="I5384">
            <v>115673.51838909899</v>
          </cell>
          <cell r="J5384">
            <v>35883.099492968344</v>
          </cell>
        </row>
        <row r="5385">
          <cell r="D5385">
            <v>42137</v>
          </cell>
          <cell r="I5385">
            <v>116019.62992333563</v>
          </cell>
          <cell r="J5385">
            <v>35937.377475410824</v>
          </cell>
        </row>
        <row r="5386">
          <cell r="D5386">
            <v>42138</v>
          </cell>
          <cell r="I5386">
            <v>117312.59339261551</v>
          </cell>
          <cell r="J5386">
            <v>36188.735722428464</v>
          </cell>
        </row>
        <row r="5387">
          <cell r="D5387">
            <v>42139</v>
          </cell>
          <cell r="I5387">
            <v>117530.11358165935</v>
          </cell>
          <cell r="J5387">
            <v>36290.909904054868</v>
          </cell>
        </row>
        <row r="5388">
          <cell r="D5388">
            <v>42142</v>
          </cell>
          <cell r="I5388">
            <v>117474.35804702122</v>
          </cell>
          <cell r="J5388">
            <v>36218.278268726477</v>
          </cell>
        </row>
        <row r="5389">
          <cell r="D5389">
            <v>42143</v>
          </cell>
          <cell r="I5389">
            <v>117298.96653416273</v>
          </cell>
          <cell r="J5389">
            <v>36130.103434689539</v>
          </cell>
        </row>
        <row r="5390">
          <cell r="D5390">
            <v>42144</v>
          </cell>
          <cell r="I5390">
            <v>117302.301837618</v>
          </cell>
          <cell r="J5390">
            <v>36149.106233765837</v>
          </cell>
        </row>
        <row r="5391">
          <cell r="D5391">
            <v>42145</v>
          </cell>
          <cell r="I5391">
            <v>117617.26924127535</v>
          </cell>
          <cell r="J5391">
            <v>36280.401057667863</v>
          </cell>
        </row>
        <row r="5392">
          <cell r="D5392">
            <v>42146</v>
          </cell>
          <cell r="I5392">
            <v>117283.86434089267</v>
          </cell>
          <cell r="J5392">
            <v>36178.161021545035</v>
          </cell>
        </row>
        <row r="5393">
          <cell r="D5393">
            <v>42150</v>
          </cell>
          <cell r="I5393">
            <v>115587.36904105415</v>
          </cell>
          <cell r="J5393">
            <v>35919.664823636878</v>
          </cell>
        </row>
        <row r="5394">
          <cell r="D5394">
            <v>42151</v>
          </cell>
          <cell r="I5394">
            <v>116655.51893516499</v>
          </cell>
          <cell r="J5394">
            <v>36090.727224060247</v>
          </cell>
        </row>
        <row r="5395">
          <cell r="D5395">
            <v>42152</v>
          </cell>
          <cell r="I5395">
            <v>116291.17017635512</v>
          </cell>
          <cell r="J5395">
            <v>36047.276148191188</v>
          </cell>
        </row>
        <row r="5396">
          <cell r="D5396">
            <v>42153</v>
          </cell>
          <cell r="I5396">
            <v>115390.81317023981</v>
          </cell>
          <cell r="J5396">
            <v>35882.211103826492</v>
          </cell>
        </row>
        <row r="5397">
          <cell r="D5397">
            <v>42156</v>
          </cell>
          <cell r="I5397">
            <v>115419.31517642527</v>
          </cell>
          <cell r="J5397">
            <v>35828.58358434894</v>
          </cell>
        </row>
        <row r="5398">
          <cell r="D5398">
            <v>42157</v>
          </cell>
          <cell r="I5398">
            <v>115660.44165108437</v>
          </cell>
          <cell r="J5398">
            <v>35807.228418820247</v>
          </cell>
        </row>
        <row r="5399">
          <cell r="D5399">
            <v>42158</v>
          </cell>
          <cell r="I5399">
            <v>116087.59319939304</v>
          </cell>
          <cell r="J5399">
            <v>35827.325701965092</v>
          </cell>
        </row>
        <row r="5400">
          <cell r="D5400">
            <v>42159</v>
          </cell>
          <cell r="I5400">
            <v>114906.8374098772</v>
          </cell>
          <cell r="J5400">
            <v>35649.658321057315</v>
          </cell>
        </row>
        <row r="5401">
          <cell r="D5401">
            <v>42160</v>
          </cell>
          <cell r="I5401">
            <v>114142.51394484886</v>
          </cell>
          <cell r="J5401">
            <v>35458.025686770139</v>
          </cell>
        </row>
        <row r="5402">
          <cell r="D5402">
            <v>42163</v>
          </cell>
          <cell r="I5402">
            <v>113682.37529963914</v>
          </cell>
          <cell r="J5402">
            <v>35395.295746495642</v>
          </cell>
        </row>
        <row r="5403">
          <cell r="D5403">
            <v>42164</v>
          </cell>
          <cell r="I5403">
            <v>113347.75536543071</v>
          </cell>
          <cell r="J5403">
            <v>35302.536384510597</v>
          </cell>
        </row>
        <row r="5404">
          <cell r="D5404">
            <v>42165</v>
          </cell>
          <cell r="I5404">
            <v>115102.07577995365</v>
          </cell>
          <cell r="J5404">
            <v>35581.630019109747</v>
          </cell>
        </row>
        <row r="5405">
          <cell r="D5405">
            <v>42166</v>
          </cell>
          <cell r="I5405">
            <v>115422.869645157</v>
          </cell>
          <cell r="J5405">
            <v>35720.396647498223</v>
          </cell>
        </row>
        <row r="5406">
          <cell r="D5406">
            <v>42167</v>
          </cell>
          <cell r="I5406">
            <v>114649.80249563853</v>
          </cell>
          <cell r="J5406">
            <v>35554.041353327761</v>
          </cell>
        </row>
        <row r="5407">
          <cell r="D5407">
            <v>42170</v>
          </cell>
          <cell r="I5407">
            <v>113966.83174118056</v>
          </cell>
          <cell r="J5407">
            <v>35459.726565223551</v>
          </cell>
        </row>
        <row r="5408">
          <cell r="D5408">
            <v>42171</v>
          </cell>
          <cell r="I5408">
            <v>114290.5831795862</v>
          </cell>
          <cell r="J5408">
            <v>35535.538195280591</v>
          </cell>
        </row>
        <row r="5409">
          <cell r="D5409">
            <v>42172</v>
          </cell>
          <cell r="I5409">
            <v>114339.7738754884</v>
          </cell>
          <cell r="J5409">
            <v>35550.792752280468</v>
          </cell>
        </row>
        <row r="5410">
          <cell r="D5410">
            <v>42173</v>
          </cell>
          <cell r="I5410">
            <v>115368.99937603783</v>
          </cell>
          <cell r="J5410">
            <v>35759.552491572671</v>
          </cell>
        </row>
        <row r="5411">
          <cell r="D5411">
            <v>42174</v>
          </cell>
          <cell r="I5411">
            <v>114835.16440328391</v>
          </cell>
          <cell r="J5411">
            <v>35675.745753482843</v>
          </cell>
        </row>
        <row r="5412">
          <cell r="D5412">
            <v>42177</v>
          </cell>
          <cell r="I5412">
            <v>116160.94941097179</v>
          </cell>
          <cell r="J5412">
            <v>35863.08176823696</v>
          </cell>
        </row>
        <row r="5413">
          <cell r="D5413">
            <v>42178</v>
          </cell>
          <cell r="I5413">
            <v>116244.01184073644</v>
          </cell>
          <cell r="J5413">
            <v>35878.543563470746</v>
          </cell>
        </row>
        <row r="5414">
          <cell r="D5414">
            <v>42179</v>
          </cell>
          <cell r="I5414">
            <v>115456.37095478943</v>
          </cell>
          <cell r="J5414">
            <v>35749.008762487851</v>
          </cell>
        </row>
        <row r="5415">
          <cell r="D5415">
            <v>42180</v>
          </cell>
          <cell r="I5415">
            <v>115201.51475649649</v>
          </cell>
          <cell r="J5415">
            <v>35669.358679471523</v>
          </cell>
        </row>
        <row r="5416">
          <cell r="D5416">
            <v>42181</v>
          </cell>
          <cell r="I5416">
            <v>115212.29412161939</v>
          </cell>
          <cell r="J5416">
            <v>35614.094661564908</v>
          </cell>
        </row>
        <row r="5417">
          <cell r="D5417">
            <v>42184</v>
          </cell>
          <cell r="I5417">
            <v>112714.54395428728</v>
          </cell>
          <cell r="J5417">
            <v>35154.488869009074</v>
          </cell>
        </row>
        <row r="5418">
          <cell r="D5418">
            <v>42185</v>
          </cell>
          <cell r="I5418">
            <v>112794.75914087865</v>
          </cell>
          <cell r="J5418">
            <v>35180.985416185758</v>
          </cell>
        </row>
        <row r="5419">
          <cell r="D5419">
            <v>42186</v>
          </cell>
          <cell r="I5419">
            <v>113547.79762082337</v>
          </cell>
          <cell r="J5419">
            <v>35273.291965428827</v>
          </cell>
        </row>
        <row r="5420">
          <cell r="D5420">
            <v>42187</v>
          </cell>
          <cell r="I5420">
            <v>113496.66306983579</v>
          </cell>
          <cell r="J5420">
            <v>35306.989897335079</v>
          </cell>
        </row>
        <row r="5421">
          <cell r="D5421">
            <v>42191</v>
          </cell>
          <cell r="I5421">
            <v>112657.66801870566</v>
          </cell>
          <cell r="J5421">
            <v>35106.474057613726</v>
          </cell>
        </row>
        <row r="5422">
          <cell r="D5422">
            <v>42192</v>
          </cell>
          <cell r="I5422">
            <v>113109.66156220526</v>
          </cell>
          <cell r="J5422">
            <v>35147.199094803342</v>
          </cell>
        </row>
        <row r="5423">
          <cell r="D5423">
            <v>42193</v>
          </cell>
          <cell r="I5423">
            <v>111240.97926752176</v>
          </cell>
          <cell r="J5423">
            <v>34753.27426040962</v>
          </cell>
        </row>
        <row r="5424">
          <cell r="D5424">
            <v>42194</v>
          </cell>
          <cell r="I5424">
            <v>111782.98009323968</v>
          </cell>
          <cell r="J5424">
            <v>34874.940340060304</v>
          </cell>
        </row>
        <row r="5425">
          <cell r="D5425">
            <v>42195</v>
          </cell>
          <cell r="I5425">
            <v>113539.0297972012</v>
          </cell>
          <cell r="J5425">
            <v>35259.671722746971</v>
          </cell>
        </row>
        <row r="5426">
          <cell r="D5426">
            <v>42198</v>
          </cell>
          <cell r="I5426">
            <v>114395.12005832035</v>
          </cell>
          <cell r="J5426">
            <v>35401.805312078097</v>
          </cell>
        </row>
        <row r="5427">
          <cell r="D5427">
            <v>42199</v>
          </cell>
          <cell r="I5427">
            <v>114920.72993627583</v>
          </cell>
          <cell r="J5427">
            <v>35555.953436108444</v>
          </cell>
        </row>
        <row r="5428">
          <cell r="D5428">
            <v>42200</v>
          </cell>
          <cell r="I5428">
            <v>114841.5351569138</v>
          </cell>
          <cell r="J5428">
            <v>35537.629461901233</v>
          </cell>
        </row>
        <row r="5429">
          <cell r="D5429">
            <v>42201</v>
          </cell>
          <cell r="I5429">
            <v>115567.69227537941</v>
          </cell>
          <cell r="J5429">
            <v>35704.755897085932</v>
          </cell>
        </row>
        <row r="5430">
          <cell r="D5430">
            <v>42202</v>
          </cell>
          <cell r="I5430">
            <v>115591.72635743403</v>
          </cell>
          <cell r="J5430">
            <v>35691.981780602815</v>
          </cell>
        </row>
        <row r="5431">
          <cell r="D5431">
            <v>42205</v>
          </cell>
          <cell r="I5431">
            <v>115658.53051627043</v>
          </cell>
          <cell r="J5431">
            <v>35670.570403782811</v>
          </cell>
        </row>
        <row r="5432">
          <cell r="D5432">
            <v>42206</v>
          </cell>
          <cell r="I5432">
            <v>115347.77055032911</v>
          </cell>
          <cell r="J5432">
            <v>35641.417567552577</v>
          </cell>
        </row>
        <row r="5433">
          <cell r="D5433">
            <v>42207</v>
          </cell>
          <cell r="I5433">
            <v>115054.72941504758</v>
          </cell>
          <cell r="J5433">
            <v>35531.614349098571</v>
          </cell>
        </row>
        <row r="5434">
          <cell r="D5434">
            <v>42208</v>
          </cell>
          <cell r="I5434">
            <v>114659.95139524317</v>
          </cell>
          <cell r="J5434">
            <v>35466.069428727038</v>
          </cell>
        </row>
        <row r="5435">
          <cell r="D5435">
            <v>42209</v>
          </cell>
          <cell r="I5435">
            <v>113726.93937573842</v>
          </cell>
          <cell r="J5435">
            <v>35236.562542575768</v>
          </cell>
        </row>
        <row r="5436">
          <cell r="D5436">
            <v>42212</v>
          </cell>
          <cell r="I5436">
            <v>113193.61847694471</v>
          </cell>
          <cell r="J5436">
            <v>35058.821209402427</v>
          </cell>
        </row>
        <row r="5437">
          <cell r="D5437">
            <v>42213</v>
          </cell>
          <cell r="I5437">
            <v>114226.34431604076</v>
          </cell>
          <cell r="J5437">
            <v>35294.995153678246</v>
          </cell>
        </row>
        <row r="5438">
          <cell r="D5438">
            <v>42214</v>
          </cell>
          <cell r="I5438">
            <v>114717.84461691137</v>
          </cell>
          <cell r="J5438">
            <v>35414.976637147447</v>
          </cell>
        </row>
        <row r="5439">
          <cell r="D5439">
            <v>42215</v>
          </cell>
          <cell r="I5439">
            <v>114722.73102701422</v>
          </cell>
          <cell r="J5439">
            <v>35402.085911211776</v>
          </cell>
        </row>
        <row r="5440">
          <cell r="D5440">
            <v>42216</v>
          </cell>
          <cell r="I5440">
            <v>114814.60854653508</v>
          </cell>
          <cell r="J5440">
            <v>35486.301803477167</v>
          </cell>
        </row>
        <row r="5441">
          <cell r="D5441">
            <v>42219</v>
          </cell>
          <cell r="I5441">
            <v>114610.12865371378</v>
          </cell>
          <cell r="J5441">
            <v>35433.487120245773</v>
          </cell>
        </row>
        <row r="5442">
          <cell r="D5442">
            <v>42220</v>
          </cell>
          <cell r="I5442">
            <v>114339.31782544368</v>
          </cell>
          <cell r="J5442">
            <v>35370.680239337147</v>
          </cell>
        </row>
        <row r="5443">
          <cell r="D5443">
            <v>42221</v>
          </cell>
          <cell r="I5443">
            <v>114630.22654655839</v>
          </cell>
          <cell r="J5443">
            <v>35433.625089831316</v>
          </cell>
        </row>
        <row r="5444">
          <cell r="D5444">
            <v>42222</v>
          </cell>
          <cell r="I5444">
            <v>114058.69053105381</v>
          </cell>
          <cell r="J5444">
            <v>35308.67146572363</v>
          </cell>
        </row>
        <row r="5445">
          <cell r="D5445">
            <v>42223</v>
          </cell>
          <cell r="I5445">
            <v>113914.70580135957</v>
          </cell>
          <cell r="J5445">
            <v>35297.70662898905</v>
          </cell>
        </row>
        <row r="5446">
          <cell r="D5446">
            <v>42226</v>
          </cell>
          <cell r="I5446">
            <v>114910.23173217018</v>
          </cell>
          <cell r="J5446">
            <v>35557.521241485207</v>
          </cell>
        </row>
        <row r="5447">
          <cell r="D5447">
            <v>42227</v>
          </cell>
          <cell r="I5447">
            <v>114166.277724942</v>
          </cell>
          <cell r="J5447">
            <v>35321.049509042881</v>
          </cell>
        </row>
        <row r="5448">
          <cell r="D5448">
            <v>42228</v>
          </cell>
          <cell r="I5448">
            <v>114109.27132669149</v>
          </cell>
          <cell r="J5448">
            <v>35237.112820287861</v>
          </cell>
        </row>
        <row r="5449">
          <cell r="D5449">
            <v>42229</v>
          </cell>
          <cell r="I5449">
            <v>113982.99189057735</v>
          </cell>
          <cell r="J5449">
            <v>35186.042240408031</v>
          </cell>
        </row>
        <row r="5450">
          <cell r="D5450">
            <v>42230</v>
          </cell>
          <cell r="I5450">
            <v>114210.4628866944</v>
          </cell>
          <cell r="J5450">
            <v>35229.561528351878</v>
          </cell>
        </row>
        <row r="5451">
          <cell r="D5451">
            <v>42233</v>
          </cell>
          <cell r="I5451">
            <v>114608.88739085275</v>
          </cell>
          <cell r="J5451">
            <v>35261.239788324696</v>
          </cell>
        </row>
        <row r="5452">
          <cell r="D5452">
            <v>42234</v>
          </cell>
          <cell r="I5452">
            <v>114277.74197959642</v>
          </cell>
          <cell r="J5452">
            <v>35135.541469081734</v>
          </cell>
        </row>
        <row r="5453">
          <cell r="D5453">
            <v>42235</v>
          </cell>
          <cell r="I5453">
            <v>113974.62099377548</v>
          </cell>
          <cell r="J5453">
            <v>34982.935240720843</v>
          </cell>
        </row>
        <row r="5454">
          <cell r="D5454">
            <v>42236</v>
          </cell>
          <cell r="I5454">
            <v>112617.81044033852</v>
          </cell>
          <cell r="J5454">
            <v>34541.670225046066</v>
          </cell>
        </row>
        <row r="5455">
          <cell r="D5455">
            <v>42237</v>
          </cell>
          <cell r="I5455">
            <v>110911.83436469828</v>
          </cell>
          <cell r="J5455">
            <v>33974.935669847415</v>
          </cell>
        </row>
        <row r="5456">
          <cell r="D5456">
            <v>42240</v>
          </cell>
          <cell r="I5456">
            <v>108479.48333603243</v>
          </cell>
          <cell r="J5456">
            <v>33199.493155346747</v>
          </cell>
        </row>
        <row r="5457">
          <cell r="D5457">
            <v>42241</v>
          </cell>
          <cell r="I5457">
            <v>107858.31419865397</v>
          </cell>
          <cell r="J5457">
            <v>33130.763501435227</v>
          </cell>
        </row>
        <row r="5458">
          <cell r="D5458">
            <v>42242</v>
          </cell>
          <cell r="I5458">
            <v>109494.61215463842</v>
          </cell>
          <cell r="J5458">
            <v>33743.305914486693</v>
          </cell>
        </row>
        <row r="5459">
          <cell r="D5459">
            <v>42243</v>
          </cell>
          <cell r="I5459">
            <v>110668.13002970973</v>
          </cell>
          <cell r="J5459">
            <v>34194.918649077859</v>
          </cell>
        </row>
        <row r="5460">
          <cell r="D5460">
            <v>42244</v>
          </cell>
          <cell r="I5460">
            <v>110653.9954458498</v>
          </cell>
          <cell r="J5460">
            <v>34164.176631568116</v>
          </cell>
        </row>
        <row r="5461">
          <cell r="D5461">
            <v>42247</v>
          </cell>
          <cell r="I5461">
            <v>110091.77060045145</v>
          </cell>
          <cell r="J5461">
            <v>33993.945320882209</v>
          </cell>
        </row>
        <row r="5462">
          <cell r="D5462">
            <v>42248</v>
          </cell>
          <cell r="I5462">
            <v>108971.19926933</v>
          </cell>
          <cell r="J5462">
            <v>33366.031284055432</v>
          </cell>
        </row>
        <row r="5463">
          <cell r="D5463">
            <v>42249</v>
          </cell>
          <cell r="I5463">
            <v>109620.09164851958</v>
          </cell>
          <cell r="J5463">
            <v>33700.893686990916</v>
          </cell>
        </row>
        <row r="5464">
          <cell r="D5464">
            <v>42250</v>
          </cell>
          <cell r="I5464">
            <v>109791.61914936273</v>
          </cell>
          <cell r="J5464">
            <v>33761.158956503554</v>
          </cell>
        </row>
        <row r="5465">
          <cell r="D5465">
            <v>42251</v>
          </cell>
          <cell r="I5465">
            <v>109216.24290123598</v>
          </cell>
          <cell r="J5465">
            <v>33407.234231551934</v>
          </cell>
        </row>
        <row r="5466">
          <cell r="D5466">
            <v>42255</v>
          </cell>
          <cell r="I5466">
            <v>109710.38291641489</v>
          </cell>
          <cell r="J5466">
            <v>33905.751003313111</v>
          </cell>
        </row>
        <row r="5467">
          <cell r="D5467">
            <v>42256</v>
          </cell>
          <cell r="I5467">
            <v>109344.22312980941</v>
          </cell>
          <cell r="J5467">
            <v>33712.7199071621</v>
          </cell>
        </row>
        <row r="5468">
          <cell r="D5468">
            <v>42257</v>
          </cell>
          <cell r="I5468">
            <v>109365.48926223599</v>
          </cell>
          <cell r="J5468">
            <v>33834.10615251222</v>
          </cell>
        </row>
        <row r="5469">
          <cell r="D5469">
            <v>42258</v>
          </cell>
          <cell r="I5469">
            <v>109672.50720585884</v>
          </cell>
          <cell r="J5469">
            <v>33890.630930782958</v>
          </cell>
        </row>
        <row r="5470">
          <cell r="D5470">
            <v>42261</v>
          </cell>
          <cell r="I5470">
            <v>109587.71111744095</v>
          </cell>
          <cell r="J5470">
            <v>33795.293158678891</v>
          </cell>
        </row>
        <row r="5471">
          <cell r="D5471">
            <v>42262</v>
          </cell>
          <cell r="I5471">
            <v>108987.42181184069</v>
          </cell>
          <cell r="J5471">
            <v>33936.794026019357</v>
          </cell>
        </row>
        <row r="5472">
          <cell r="D5472">
            <v>42263</v>
          </cell>
          <cell r="I5472">
            <v>109055.82649772496</v>
          </cell>
          <cell r="J5472">
            <v>34210.686440635574</v>
          </cell>
        </row>
        <row r="5473">
          <cell r="D5473">
            <v>42264</v>
          </cell>
          <cell r="I5473">
            <v>109785.49206294167</v>
          </cell>
          <cell r="J5473">
            <v>34267.367497177293</v>
          </cell>
        </row>
        <row r="5474">
          <cell r="D5474">
            <v>42265</v>
          </cell>
          <cell r="I5474">
            <v>110023.22492487797</v>
          </cell>
          <cell r="J5474">
            <v>33859.437030946778</v>
          </cell>
        </row>
        <row r="5475">
          <cell r="D5475">
            <v>42268</v>
          </cell>
          <cell r="I5475">
            <v>109548.17820087654</v>
          </cell>
          <cell r="J5475">
            <v>33882.328146947337</v>
          </cell>
        </row>
        <row r="5476">
          <cell r="D5476">
            <v>42269</v>
          </cell>
          <cell r="I5476">
            <v>109939.05295018009</v>
          </cell>
          <cell r="J5476">
            <v>33555.106616040503</v>
          </cell>
        </row>
        <row r="5477">
          <cell r="D5477">
            <v>42270</v>
          </cell>
          <cell r="I5477">
            <v>109815.98094764024</v>
          </cell>
          <cell r="J5477">
            <v>33451.577284182073</v>
          </cell>
        </row>
        <row r="5478">
          <cell r="D5478">
            <v>42271</v>
          </cell>
          <cell r="I5478">
            <v>109941.76953525294</v>
          </cell>
          <cell r="J5478">
            <v>33398.352847524431</v>
          </cell>
        </row>
        <row r="5479">
          <cell r="D5479">
            <v>42272</v>
          </cell>
          <cell r="I5479">
            <v>109695.02007909796</v>
          </cell>
          <cell r="J5479">
            <v>33427.092453097473</v>
          </cell>
        </row>
        <row r="5480">
          <cell r="D5480">
            <v>42275</v>
          </cell>
          <cell r="I5480">
            <v>110112.33842049072</v>
          </cell>
          <cell r="J5480">
            <v>32984.688253983913</v>
          </cell>
        </row>
        <row r="5481">
          <cell r="D5481">
            <v>42276</v>
          </cell>
          <cell r="I5481">
            <v>110445.70415133162</v>
          </cell>
          <cell r="J5481">
            <v>32997.706817437618</v>
          </cell>
        </row>
        <row r="5482">
          <cell r="D5482">
            <v>42277</v>
          </cell>
          <cell r="I5482">
            <v>110521.3950910259</v>
          </cell>
          <cell r="J5482">
            <v>33418.511356742638</v>
          </cell>
        </row>
        <row r="5483">
          <cell r="D5483">
            <v>42278</v>
          </cell>
          <cell r="I5483">
            <v>110601.49740829489</v>
          </cell>
          <cell r="J5483">
            <v>33473.507320355602</v>
          </cell>
        </row>
        <row r="5484">
          <cell r="D5484">
            <v>42279</v>
          </cell>
          <cell r="I5484">
            <v>111127.66876153501</v>
          </cell>
          <cell r="J5484">
            <v>33859.382696256296</v>
          </cell>
        </row>
        <row r="5485">
          <cell r="D5485">
            <v>42282</v>
          </cell>
          <cell r="I5485">
            <v>110633.60854742058</v>
          </cell>
          <cell r="J5485">
            <v>34196.719247576322</v>
          </cell>
        </row>
        <row r="5486">
          <cell r="D5486">
            <v>42283</v>
          </cell>
          <cell r="I5486">
            <v>110829.99357733647</v>
          </cell>
          <cell r="J5486">
            <v>34212.17792828352</v>
          </cell>
        </row>
        <row r="5487">
          <cell r="D5487">
            <v>42284</v>
          </cell>
          <cell r="I5487">
            <v>110586.22456297161</v>
          </cell>
          <cell r="J5487">
            <v>34429.500723330959</v>
          </cell>
        </row>
        <row r="5488">
          <cell r="D5488">
            <v>42285</v>
          </cell>
          <cell r="I5488">
            <v>110335.11231403353</v>
          </cell>
          <cell r="J5488">
            <v>34593.103580252289</v>
          </cell>
        </row>
        <row r="5489">
          <cell r="D5489">
            <v>42286</v>
          </cell>
          <cell r="I5489">
            <v>110388.70876578546</v>
          </cell>
          <cell r="J5489">
            <v>34618.065848551123</v>
          </cell>
        </row>
        <row r="5490">
          <cell r="D5490">
            <v>42289</v>
          </cell>
          <cell r="I5490">
            <v>110720.48835076173</v>
          </cell>
          <cell r="J5490">
            <v>34631.745551093809</v>
          </cell>
        </row>
        <row r="5491">
          <cell r="D5491">
            <v>42290</v>
          </cell>
          <cell r="I5491">
            <v>110797.61694987767</v>
          </cell>
          <cell r="J5491">
            <v>34422.128394458363</v>
          </cell>
        </row>
        <row r="5492">
          <cell r="D5492">
            <v>42291</v>
          </cell>
          <cell r="I5492">
            <v>111353.07095401447</v>
          </cell>
          <cell r="J5492">
            <v>34495.532109101398</v>
          </cell>
        </row>
        <row r="5493">
          <cell r="D5493">
            <v>42292</v>
          </cell>
          <cell r="I5493">
            <v>111028.38801977581</v>
          </cell>
          <cell r="J5493">
            <v>34816.620963682835</v>
          </cell>
        </row>
        <row r="5494">
          <cell r="D5494">
            <v>42293</v>
          </cell>
          <cell r="I5494">
            <v>110945.08386636859</v>
          </cell>
          <cell r="J5494">
            <v>34838.971618643729</v>
          </cell>
        </row>
        <row r="5495">
          <cell r="D5495">
            <v>42296</v>
          </cell>
          <cell r="I5495">
            <v>110897.10457227028</v>
          </cell>
          <cell r="J5495">
            <v>34791.306596181646</v>
          </cell>
        </row>
        <row r="5496">
          <cell r="D5496">
            <v>42297</v>
          </cell>
          <cell r="I5496">
            <v>110528.32313028535</v>
          </cell>
          <cell r="J5496">
            <v>34727.132871767746</v>
          </cell>
        </row>
        <row r="5497">
          <cell r="D5497">
            <v>42298</v>
          </cell>
          <cell r="I5497">
            <v>110861.48835280143</v>
          </cell>
          <cell r="J5497">
            <v>34647.517553176076</v>
          </cell>
        </row>
        <row r="5498">
          <cell r="D5498">
            <v>42299</v>
          </cell>
          <cell r="I5498">
            <v>111025.40999205619</v>
          </cell>
          <cell r="J5498">
            <v>34952.324837585409</v>
          </cell>
        </row>
        <row r="5499">
          <cell r="D5499">
            <v>42300</v>
          </cell>
          <cell r="I5499">
            <v>110474.20436722267</v>
          </cell>
          <cell r="J5499">
            <v>35149.066785723997</v>
          </cell>
        </row>
        <row r="5500">
          <cell r="D5500">
            <v>42303</v>
          </cell>
          <cell r="I5500">
            <v>110730.82475755086</v>
          </cell>
          <cell r="J5500">
            <v>35072.584672998208</v>
          </cell>
        </row>
        <row r="5501">
          <cell r="D5501">
            <v>42304</v>
          </cell>
          <cell r="I5501">
            <v>110965.35736826748</v>
          </cell>
          <cell r="J5501">
            <v>34977.502978058961</v>
          </cell>
        </row>
        <row r="5502">
          <cell r="D5502">
            <v>42305</v>
          </cell>
          <cell r="I5502">
            <v>110508.37239176664</v>
          </cell>
          <cell r="J5502">
            <v>35123.766926397308</v>
          </cell>
        </row>
        <row r="5503">
          <cell r="D5503">
            <v>42306</v>
          </cell>
          <cell r="I5503">
            <v>109876.34273144901</v>
          </cell>
          <cell r="J5503">
            <v>34995.076595788887</v>
          </cell>
        </row>
        <row r="5504">
          <cell r="D5504">
            <v>42307</v>
          </cell>
          <cell r="I5504">
            <v>110038.79240871059</v>
          </cell>
          <cell r="J5504">
            <v>34949.428793063351</v>
          </cell>
        </row>
        <row r="5505">
          <cell r="D5505">
            <v>42310</v>
          </cell>
          <cell r="I5505">
            <v>109830.50686441999</v>
          </cell>
          <cell r="J5505">
            <v>35160.245925542687</v>
          </cell>
        </row>
        <row r="5506">
          <cell r="D5506">
            <v>42311</v>
          </cell>
          <cell r="I5506">
            <v>109604.58267612646</v>
          </cell>
          <cell r="J5506">
            <v>35199.101994461504</v>
          </cell>
        </row>
        <row r="5507">
          <cell r="D5507">
            <v>42312</v>
          </cell>
          <cell r="I5507">
            <v>109466.93545665614</v>
          </cell>
          <cell r="J5507">
            <v>35120.231150228545</v>
          </cell>
        </row>
        <row r="5508">
          <cell r="D5508">
            <v>42313</v>
          </cell>
          <cell r="I5508">
            <v>109385.1946244936</v>
          </cell>
          <cell r="J5508">
            <v>35070.691442959505</v>
          </cell>
        </row>
        <row r="5509">
          <cell r="D5509">
            <v>42314</v>
          </cell>
          <cell r="I5509">
            <v>108728.32838466144</v>
          </cell>
          <cell r="J5509">
            <v>34935.364836788089</v>
          </cell>
        </row>
        <row r="5510">
          <cell r="D5510">
            <v>42317</v>
          </cell>
          <cell r="I5510">
            <v>108449.52160640241</v>
          </cell>
          <cell r="J5510">
            <v>34700.128230973307</v>
          </cell>
        </row>
        <row r="5511">
          <cell r="D5511">
            <v>42318</v>
          </cell>
          <cell r="I5511">
            <v>108651.69246715339</v>
          </cell>
          <cell r="J5511">
            <v>34743.81530122432</v>
          </cell>
        </row>
        <row r="5512">
          <cell r="D5512">
            <v>42319</v>
          </cell>
          <cell r="I5512">
            <v>108544.98746887739</v>
          </cell>
          <cell r="J5512">
            <v>34689.796912602003</v>
          </cell>
        </row>
        <row r="5513">
          <cell r="D5513">
            <v>42320</v>
          </cell>
          <cell r="I5513">
            <v>108352.98797688229</v>
          </cell>
          <cell r="J5513">
            <v>34450.108441902135</v>
          </cell>
        </row>
        <row r="5514">
          <cell r="D5514">
            <v>42321</v>
          </cell>
          <cell r="I5514">
            <v>108494.84342138696</v>
          </cell>
          <cell r="J5514">
            <v>34262.865579090168</v>
          </cell>
        </row>
        <row r="5515">
          <cell r="D5515">
            <v>42324</v>
          </cell>
          <cell r="I5515">
            <v>108861.69350368851</v>
          </cell>
          <cell r="J5515">
            <v>34551.198468649454</v>
          </cell>
        </row>
        <row r="5516">
          <cell r="D5516">
            <v>42325</v>
          </cell>
          <cell r="I5516">
            <v>108804.99475663359</v>
          </cell>
          <cell r="J5516">
            <v>34568.627864086018</v>
          </cell>
        </row>
        <row r="5517">
          <cell r="D5517">
            <v>42326</v>
          </cell>
          <cell r="I5517">
            <v>109104.16481612029</v>
          </cell>
          <cell r="J5517">
            <v>34801.442960958084</v>
          </cell>
        </row>
        <row r="5518">
          <cell r="D5518">
            <v>42327</v>
          </cell>
          <cell r="I5518">
            <v>109241.56285944034</v>
          </cell>
          <cell r="J5518">
            <v>34861.982616320965</v>
          </cell>
        </row>
        <row r="5519">
          <cell r="D5519">
            <v>42328</v>
          </cell>
          <cell r="I5519">
            <v>109234.85059395965</v>
          </cell>
          <cell r="J5519">
            <v>34899.876974622559</v>
          </cell>
        </row>
        <row r="5520">
          <cell r="D5520">
            <v>42331</v>
          </cell>
          <cell r="I5520">
            <v>109285.48287804361</v>
          </cell>
          <cell r="J5520">
            <v>34820.8949220781</v>
          </cell>
        </row>
        <row r="5521">
          <cell r="D5521">
            <v>42332</v>
          </cell>
          <cell r="I5521">
            <v>109386.10220545654</v>
          </cell>
          <cell r="J5521">
            <v>34851.75319422091</v>
          </cell>
        </row>
        <row r="5522">
          <cell r="D5522">
            <v>42333</v>
          </cell>
          <cell r="I5522">
            <v>109419.0823572698</v>
          </cell>
          <cell r="J5522">
            <v>34876.201920451676</v>
          </cell>
        </row>
        <row r="5523">
          <cell r="D5523">
            <v>42335</v>
          </cell>
          <cell r="I5523">
            <v>109509.39838275425</v>
          </cell>
          <cell r="J5523">
            <v>34843.497199248057</v>
          </cell>
        </row>
        <row r="5524">
          <cell r="D5524">
            <v>42338</v>
          </cell>
          <cell r="I5524">
            <v>109389.4749335535</v>
          </cell>
          <cell r="J5524">
            <v>34787.272109399288</v>
          </cell>
        </row>
        <row r="5525">
          <cell r="D5525">
            <v>42339</v>
          </cell>
          <cell r="I5525">
            <v>110034.01725742458</v>
          </cell>
          <cell r="J5525">
            <v>35042.010587608318</v>
          </cell>
        </row>
        <row r="5526">
          <cell r="D5526">
            <v>42340</v>
          </cell>
          <cell r="I5526">
            <v>109496.58655663104</v>
          </cell>
          <cell r="J5526">
            <v>34812.598548647853</v>
          </cell>
        </row>
        <row r="5527">
          <cell r="D5527">
            <v>42341</v>
          </cell>
          <cell r="I5527">
            <v>108412.34944406511</v>
          </cell>
          <cell r="J5527">
            <v>34478.583667534418</v>
          </cell>
        </row>
        <row r="5528">
          <cell r="D5528">
            <v>42342</v>
          </cell>
          <cell r="I5528">
            <v>109280.29178727175</v>
          </cell>
          <cell r="J5528">
            <v>34820.407116250026</v>
          </cell>
        </row>
        <row r="5529">
          <cell r="D5529">
            <v>42345</v>
          </cell>
          <cell r="I5529">
            <v>109241.24122925673</v>
          </cell>
          <cell r="J5529">
            <v>34660.641356089065</v>
          </cell>
        </row>
        <row r="5530">
          <cell r="D5530">
            <v>42346</v>
          </cell>
          <cell r="I5530">
            <v>109052.26782492352</v>
          </cell>
          <cell r="J5530">
            <v>34459.314627686275</v>
          </cell>
        </row>
        <row r="5531">
          <cell r="D5531">
            <v>42347</v>
          </cell>
          <cell r="I5531">
            <v>108885.35444176455</v>
          </cell>
          <cell r="J5531">
            <v>34350.20862163556</v>
          </cell>
        </row>
        <row r="5532">
          <cell r="D5532">
            <v>42348</v>
          </cell>
          <cell r="I5532">
            <v>108827.21435703117</v>
          </cell>
          <cell r="J5532">
            <v>34333.09614307819</v>
          </cell>
        </row>
        <row r="5533">
          <cell r="D5533">
            <v>42349</v>
          </cell>
          <cell r="I5533">
            <v>108660.3200196484</v>
          </cell>
          <cell r="J5533">
            <v>33969.953381371641</v>
          </cell>
        </row>
        <row r="5534">
          <cell r="D5534">
            <v>42352</v>
          </cell>
          <cell r="I5534">
            <v>108408.19716688516</v>
          </cell>
          <cell r="J5534">
            <v>33979.749829081382</v>
          </cell>
        </row>
        <row r="5535">
          <cell r="D5535">
            <v>42353</v>
          </cell>
          <cell r="I5535">
            <v>108548.47558719192</v>
          </cell>
          <cell r="J5535">
            <v>34182.612097942409</v>
          </cell>
        </row>
        <row r="5536">
          <cell r="D5536">
            <v>42354</v>
          </cell>
          <cell r="I5536">
            <v>108822.47345206919</v>
          </cell>
          <cell r="J5536">
            <v>34516.431063505937</v>
          </cell>
        </row>
        <row r="5537">
          <cell r="D5537">
            <v>42355</v>
          </cell>
          <cell r="I5537">
            <v>108608.57775312806</v>
          </cell>
          <cell r="J5537">
            <v>34249.328845145341</v>
          </cell>
        </row>
        <row r="5538">
          <cell r="D5538">
            <v>42356</v>
          </cell>
          <cell r="I5538">
            <v>108260.97668510812</v>
          </cell>
          <cell r="J5538">
            <v>33986.773212702596</v>
          </cell>
        </row>
        <row r="5539">
          <cell r="D5539">
            <v>42359</v>
          </cell>
          <cell r="I5539">
            <v>108549.64968455301</v>
          </cell>
          <cell r="J5539">
            <v>34132.883729210713</v>
          </cell>
        </row>
        <row r="5540">
          <cell r="D5540">
            <v>42360</v>
          </cell>
          <cell r="I5540">
            <v>108619.36960266334</v>
          </cell>
          <cell r="J5540">
            <v>34282.013278559294</v>
          </cell>
        </row>
        <row r="5541">
          <cell r="D5541">
            <v>42361</v>
          </cell>
          <cell r="I5541">
            <v>108819.85215607916</v>
          </cell>
          <cell r="J5541">
            <v>34574.69504073447</v>
          </cell>
        </row>
        <row r="5542">
          <cell r="D5542">
            <v>42362</v>
          </cell>
          <cell r="I5542">
            <v>108885.14993561922</v>
          </cell>
          <cell r="J5542">
            <v>34555.67310506061</v>
          </cell>
        </row>
        <row r="5543">
          <cell r="D5543">
            <v>42366</v>
          </cell>
          <cell r="I5543">
            <v>108816.74612445777</v>
          </cell>
          <cell r="J5543">
            <v>34493.256265384618</v>
          </cell>
        </row>
        <row r="5544">
          <cell r="D5544">
            <v>42367</v>
          </cell>
          <cell r="I5544">
            <v>108724.84056327978</v>
          </cell>
          <cell r="J5544">
            <v>34651.876944218471</v>
          </cell>
        </row>
        <row r="5545">
          <cell r="D5545">
            <v>42368</v>
          </cell>
          <cell r="I5545">
            <v>108562.42462324124</v>
          </cell>
          <cell r="J5545">
            <v>34499.20072968537</v>
          </cell>
        </row>
        <row r="5546">
          <cell r="D5546">
            <v>42369</v>
          </cell>
          <cell r="I5546">
            <v>108376.51505624325</v>
          </cell>
          <cell r="J5546">
            <v>34330.751677272987</v>
          </cell>
        </row>
        <row r="5547">
          <cell r="D5547">
            <v>42373</v>
          </cell>
          <cell r="I5547">
            <v>108340.45561399159</v>
          </cell>
          <cell r="J5547">
            <v>33960.340667076132</v>
          </cell>
        </row>
        <row r="5548">
          <cell r="D5548">
            <v>42374</v>
          </cell>
          <cell r="I5548">
            <v>108355.81155365922</v>
          </cell>
          <cell r="J5548">
            <v>33985.2126219887</v>
          </cell>
        </row>
        <row r="5549">
          <cell r="D5549">
            <v>42375</v>
          </cell>
          <cell r="I5549">
            <v>108481.33326033718</v>
          </cell>
          <cell r="J5549">
            <v>33728.416726937903</v>
          </cell>
        </row>
        <row r="5550">
          <cell r="D5550">
            <v>42376</v>
          </cell>
          <cell r="I5550">
            <v>108082.46954667888</v>
          </cell>
          <cell r="J5550">
            <v>33255.411460383832</v>
          </cell>
        </row>
        <row r="5551">
          <cell r="D5551">
            <v>42377</v>
          </cell>
          <cell r="I5551">
            <v>108018.5176887183</v>
          </cell>
          <cell r="J5551">
            <v>33054.293184486087</v>
          </cell>
        </row>
        <row r="5552">
          <cell r="D5552">
            <v>42380</v>
          </cell>
          <cell r="I5552">
            <v>107815.03977439669</v>
          </cell>
          <cell r="J5552">
            <v>33039.377275087645</v>
          </cell>
        </row>
        <row r="5553">
          <cell r="D5553">
            <v>42381</v>
          </cell>
          <cell r="I5553">
            <v>108300.39124765423</v>
          </cell>
          <cell r="J5553">
            <v>33197.671283448908</v>
          </cell>
        </row>
        <row r="5554">
          <cell r="D5554">
            <v>42382</v>
          </cell>
          <cell r="I5554">
            <v>108149.78838644164</v>
          </cell>
          <cell r="J5554">
            <v>32822.900424886757</v>
          </cell>
        </row>
        <row r="5555">
          <cell r="D5555">
            <v>42383</v>
          </cell>
          <cell r="I5555">
            <v>108281.16477833838</v>
          </cell>
          <cell r="J5555">
            <v>33104.821671156613</v>
          </cell>
        </row>
        <row r="5556">
          <cell r="D5556">
            <v>42384</v>
          </cell>
          <cell r="I5556">
            <v>108250.99281996423</v>
          </cell>
          <cell r="J5556">
            <v>32558.12791184078</v>
          </cell>
        </row>
        <row r="5557">
          <cell r="D5557">
            <v>42388</v>
          </cell>
          <cell r="I5557">
            <v>108129.77661774225</v>
          </cell>
          <cell r="J5557">
            <v>32660.385617973967</v>
          </cell>
        </row>
        <row r="5558">
          <cell r="D5558">
            <v>42389</v>
          </cell>
          <cell r="I5558">
            <v>108513.71075354362</v>
          </cell>
          <cell r="J5558">
            <v>32356.607183913315</v>
          </cell>
        </row>
        <row r="5559">
          <cell r="D5559">
            <v>42390</v>
          </cell>
          <cell r="I5559">
            <v>108310.26397781707</v>
          </cell>
          <cell r="J5559">
            <v>32446.937278236241</v>
          </cell>
        </row>
        <row r="5560">
          <cell r="D5560">
            <v>42391</v>
          </cell>
          <cell r="I5560">
            <v>108224.29793410614</v>
          </cell>
          <cell r="J5560">
            <v>32949.543912274079</v>
          </cell>
        </row>
        <row r="5561">
          <cell r="D5561">
            <v>42394</v>
          </cell>
          <cell r="I5561">
            <v>108434.93112438182</v>
          </cell>
          <cell r="J5561">
            <v>32648.517410830391</v>
          </cell>
        </row>
        <row r="5562">
          <cell r="D5562">
            <v>42395</v>
          </cell>
          <cell r="I5562">
            <v>108560.39210241215</v>
          </cell>
          <cell r="J5562">
            <v>32991.490285440588</v>
          </cell>
        </row>
        <row r="5563">
          <cell r="D5563">
            <v>42396</v>
          </cell>
          <cell r="I5563">
            <v>108588.94421151666</v>
          </cell>
          <cell r="J5563">
            <v>32829.909521110058</v>
          </cell>
        </row>
        <row r="5564">
          <cell r="D5564">
            <v>42397</v>
          </cell>
          <cell r="I5564">
            <v>108732.00854664925</v>
          </cell>
          <cell r="J5564">
            <v>32947.916449914577</v>
          </cell>
        </row>
        <row r="5565">
          <cell r="D5565">
            <v>42398</v>
          </cell>
          <cell r="I5565">
            <v>109353.6575394345</v>
          </cell>
          <cell r="J5565">
            <v>33410.622292426626</v>
          </cell>
        </row>
        <row r="5566">
          <cell r="D5566">
            <v>42401</v>
          </cell>
          <cell r="I5566">
            <v>109119.40130783975</v>
          </cell>
          <cell r="J5566">
            <v>33356.532640281948</v>
          </cell>
        </row>
        <row r="5567">
          <cell r="D5567">
            <v>42402</v>
          </cell>
          <cell r="I5567">
            <v>109862.83621148625</v>
          </cell>
          <cell r="J5567">
            <v>32972.071858704359</v>
          </cell>
        </row>
        <row r="5568">
          <cell r="D5568">
            <v>42403</v>
          </cell>
          <cell r="I5568">
            <v>109744.54476789555</v>
          </cell>
          <cell r="J5568">
            <v>33124.105100906119</v>
          </cell>
        </row>
        <row r="5569">
          <cell r="D5569">
            <v>42404</v>
          </cell>
          <cell r="I5569">
            <v>109997.63488491894</v>
          </cell>
          <cell r="J5569">
            <v>33194.724491855632</v>
          </cell>
        </row>
        <row r="5570">
          <cell r="D5570">
            <v>42405</v>
          </cell>
          <cell r="I5570">
            <v>110121.53846756823</v>
          </cell>
          <cell r="J5570">
            <v>32850.57885211362</v>
          </cell>
        </row>
        <row r="5571">
          <cell r="D5571">
            <v>42408</v>
          </cell>
          <cell r="I5571">
            <v>110916.20807480808</v>
          </cell>
          <cell r="J5571">
            <v>32578.445971554127</v>
          </cell>
        </row>
        <row r="5572">
          <cell r="D5572">
            <v>42409</v>
          </cell>
          <cell r="I5572">
            <v>110931.45928930322</v>
          </cell>
          <cell r="J5572">
            <v>32468.835774900002</v>
          </cell>
        </row>
        <row r="5573">
          <cell r="D5573">
            <v>42410</v>
          </cell>
          <cell r="I5573">
            <v>111256.3892454873</v>
          </cell>
          <cell r="J5573">
            <v>32496.911978424239</v>
          </cell>
        </row>
        <row r="5574">
          <cell r="D5574">
            <v>42411</v>
          </cell>
          <cell r="I5574">
            <v>111758.87951720261</v>
          </cell>
          <cell r="J5574">
            <v>32244.897827876241</v>
          </cell>
        </row>
        <row r="5575">
          <cell r="D5575">
            <v>42412</v>
          </cell>
          <cell r="I5575">
            <v>110911.16473357429</v>
          </cell>
          <cell r="J5575">
            <v>32549.643720629778</v>
          </cell>
        </row>
        <row r="5576">
          <cell r="D5576">
            <v>42416</v>
          </cell>
          <cell r="I5576">
            <v>110580.07750059606</v>
          </cell>
          <cell r="J5576">
            <v>32909.067311803046</v>
          </cell>
        </row>
        <row r="5577">
          <cell r="D5577">
            <v>42417</v>
          </cell>
          <cell r="I5577">
            <v>110309.17948633559</v>
          </cell>
          <cell r="J5577">
            <v>33259.116225246042</v>
          </cell>
        </row>
        <row r="5578">
          <cell r="D5578">
            <v>42418</v>
          </cell>
          <cell r="I5578">
            <v>110814.56724072216</v>
          </cell>
          <cell r="J5578">
            <v>33215.33680731037</v>
          </cell>
        </row>
        <row r="5579">
          <cell r="D5579">
            <v>42419</v>
          </cell>
          <cell r="I5579">
            <v>110810.74149971028</v>
          </cell>
          <cell r="J5579">
            <v>33183.337490897706</v>
          </cell>
        </row>
        <row r="5580">
          <cell r="D5580">
            <v>42422</v>
          </cell>
          <cell r="I5580">
            <v>110699.8013351097</v>
          </cell>
          <cell r="J5580">
            <v>33466.362761937809</v>
          </cell>
        </row>
        <row r="5581">
          <cell r="D5581">
            <v>42423</v>
          </cell>
          <cell r="I5581">
            <v>110908.73399245468</v>
          </cell>
          <cell r="J5581">
            <v>33171.885826059843</v>
          </cell>
        </row>
        <row r="5582">
          <cell r="D5582">
            <v>42424</v>
          </cell>
          <cell r="I5582">
            <v>110907.83944327809</v>
          </cell>
          <cell r="J5582">
            <v>33207.355734359422</v>
          </cell>
        </row>
        <row r="5583">
          <cell r="D5583">
            <v>42425</v>
          </cell>
          <cell r="I5583">
            <v>111238.52541598522</v>
          </cell>
          <cell r="J5583">
            <v>33455.568270095566</v>
          </cell>
        </row>
        <row r="5584">
          <cell r="D5584">
            <v>42426</v>
          </cell>
          <cell r="I5584">
            <v>110694.78478175614</v>
          </cell>
          <cell r="J5584">
            <v>33381.67079654197</v>
          </cell>
        </row>
        <row r="5585">
          <cell r="D5585">
            <v>42429</v>
          </cell>
          <cell r="I5585">
            <v>110867.01149986626</v>
          </cell>
          <cell r="J5585">
            <v>33290.594911085806</v>
          </cell>
        </row>
        <row r="5586">
          <cell r="D5586">
            <v>42430</v>
          </cell>
          <cell r="I5586">
            <v>110034.31832831628</v>
          </cell>
          <cell r="J5586">
            <v>33740.512428565577</v>
          </cell>
        </row>
        <row r="5587">
          <cell r="D5587">
            <v>42431</v>
          </cell>
          <cell r="I5587">
            <v>109847.14855349227</v>
          </cell>
          <cell r="J5587">
            <v>33854.430993220143</v>
          </cell>
        </row>
        <row r="5588">
          <cell r="D5588">
            <v>42432</v>
          </cell>
          <cell r="I5588">
            <v>109976.84566191315</v>
          </cell>
          <cell r="J5588">
            <v>34021.48709529802</v>
          </cell>
        </row>
        <row r="5589">
          <cell r="D5589">
            <v>42433</v>
          </cell>
          <cell r="I5589">
            <v>109609.26596118731</v>
          </cell>
          <cell r="J5589">
            <v>34128.373358534991</v>
          </cell>
        </row>
        <row r="5590">
          <cell r="D5590">
            <v>42436</v>
          </cell>
          <cell r="I5590">
            <v>109388.3931161628</v>
          </cell>
          <cell r="J5590">
            <v>34139.641644778087</v>
          </cell>
        </row>
        <row r="5591">
          <cell r="D5591">
            <v>42437</v>
          </cell>
          <cell r="I5591">
            <v>109962.52198484889</v>
          </cell>
          <cell r="J5591">
            <v>33952.014875168148</v>
          </cell>
        </row>
        <row r="5592">
          <cell r="D5592">
            <v>42438</v>
          </cell>
          <cell r="I5592">
            <v>109555.37916304861</v>
          </cell>
          <cell r="J5592">
            <v>34055.201065044996</v>
          </cell>
        </row>
        <row r="5593">
          <cell r="D5593">
            <v>42439</v>
          </cell>
          <cell r="I5593">
            <v>109173.19765676673</v>
          </cell>
          <cell r="J5593">
            <v>34050.128202982014</v>
          </cell>
        </row>
        <row r="5594">
          <cell r="D5594">
            <v>42440</v>
          </cell>
          <cell r="I5594">
            <v>108918.63777620027</v>
          </cell>
          <cell r="J5594">
            <v>34435.611850286303</v>
          </cell>
        </row>
        <row r="5595">
          <cell r="D5595">
            <v>42443</v>
          </cell>
          <cell r="I5595">
            <v>108988.20559740954</v>
          </cell>
          <cell r="J5595">
            <v>34398.378702037589</v>
          </cell>
        </row>
        <row r="5596">
          <cell r="D5596">
            <v>42444</v>
          </cell>
          <cell r="I5596">
            <v>108955.11267829874</v>
          </cell>
          <cell r="J5596">
            <v>34251.30589931619</v>
          </cell>
        </row>
        <row r="5597">
          <cell r="D5597">
            <v>42445</v>
          </cell>
          <cell r="I5597">
            <v>109527.67027030386</v>
          </cell>
          <cell r="J5597">
            <v>34504.899477550294</v>
          </cell>
        </row>
        <row r="5598">
          <cell r="D5598">
            <v>42446</v>
          </cell>
          <cell r="I5598">
            <v>109677.86206545953</v>
          </cell>
          <cell r="J5598">
            <v>34716.910175468161</v>
          </cell>
        </row>
        <row r="5599">
          <cell r="D5599">
            <v>42447</v>
          </cell>
          <cell r="I5599">
            <v>109876.43324692817</v>
          </cell>
          <cell r="J5599">
            <v>34769.260699618935</v>
          </cell>
        </row>
        <row r="5600">
          <cell r="D5600">
            <v>42450</v>
          </cell>
          <cell r="I5600">
            <v>109592.57478657897</v>
          </cell>
          <cell r="J5600">
            <v>34738.963444391295</v>
          </cell>
        </row>
        <row r="5601">
          <cell r="D5601">
            <v>42451</v>
          </cell>
          <cell r="I5601">
            <v>109377.64997911357</v>
          </cell>
          <cell r="J5601">
            <v>34704.060947642487</v>
          </cell>
        </row>
        <row r="5602">
          <cell r="D5602">
            <v>42452</v>
          </cell>
          <cell r="I5602">
            <v>109736.02721993026</v>
          </cell>
          <cell r="J5602">
            <v>34518.45586060972</v>
          </cell>
        </row>
        <row r="5603">
          <cell r="D5603">
            <v>42453</v>
          </cell>
          <cell r="I5603">
            <v>109626.6753713668</v>
          </cell>
          <cell r="J5603">
            <v>34474.807875696199</v>
          </cell>
        </row>
        <row r="5604">
          <cell r="D5604">
            <v>42457</v>
          </cell>
          <cell r="I5604">
            <v>109772.43354202129</v>
          </cell>
          <cell r="J5604">
            <v>34548.495737667756</v>
          </cell>
        </row>
        <row r="5605">
          <cell r="D5605">
            <v>42458</v>
          </cell>
          <cell r="I5605">
            <v>110548.58574540987</v>
          </cell>
          <cell r="J5605">
            <v>34806.901882390594</v>
          </cell>
        </row>
        <row r="5606">
          <cell r="D5606">
            <v>42459</v>
          </cell>
          <cell r="I5606">
            <v>110499.32299891471</v>
          </cell>
          <cell r="J5606">
            <v>34932.435391925173</v>
          </cell>
        </row>
        <row r="5607">
          <cell r="D5607">
            <v>42460</v>
          </cell>
          <cell r="I5607">
            <v>110779.90349617517</v>
          </cell>
          <cell r="J5607">
            <v>34876.239160727855</v>
          </cell>
        </row>
        <row r="5608">
          <cell r="D5608">
            <v>42461</v>
          </cell>
          <cell r="I5608">
            <v>110858.16962947292</v>
          </cell>
          <cell r="J5608">
            <v>34848.94789675338</v>
          </cell>
        </row>
        <row r="5609">
          <cell r="D5609">
            <v>42464</v>
          </cell>
          <cell r="I5609">
            <v>110904.18143225522</v>
          </cell>
          <cell r="J5609">
            <v>34788.17348493429</v>
          </cell>
        </row>
        <row r="5610">
          <cell r="D5610">
            <v>42465</v>
          </cell>
          <cell r="I5610">
            <v>110970.71117989646</v>
          </cell>
          <cell r="J5610">
            <v>34507.896614086065</v>
          </cell>
        </row>
        <row r="5611">
          <cell r="D5611">
            <v>42466</v>
          </cell>
          <cell r="I5611">
            <v>111066.55126774199</v>
          </cell>
          <cell r="J5611">
            <v>34753.770936724832</v>
          </cell>
        </row>
        <row r="5612">
          <cell r="D5612">
            <v>42467</v>
          </cell>
          <cell r="I5612">
            <v>111175.5759329154</v>
          </cell>
          <cell r="J5612">
            <v>34517.999799298217</v>
          </cell>
        </row>
        <row r="5613">
          <cell r="D5613">
            <v>42468</v>
          </cell>
          <cell r="I5613">
            <v>111127.76816489932</v>
          </cell>
          <cell r="J5613">
            <v>34722.839745235397</v>
          </cell>
        </row>
        <row r="5614">
          <cell r="D5614">
            <v>42471</v>
          </cell>
          <cell r="I5614">
            <v>111037.46112247588</v>
          </cell>
          <cell r="J5614">
            <v>34725.359886110091</v>
          </cell>
        </row>
        <row r="5615">
          <cell r="D5615">
            <v>42472</v>
          </cell>
          <cell r="I5615">
            <v>111155.26840793317</v>
          </cell>
          <cell r="J5615">
            <v>34965.471743189308</v>
          </cell>
        </row>
        <row r="5616">
          <cell r="D5616">
            <v>42473</v>
          </cell>
          <cell r="I5616">
            <v>111608.66700502088</v>
          </cell>
          <cell r="J5616">
            <v>35225.490771133256</v>
          </cell>
        </row>
        <row r="5617">
          <cell r="D5617">
            <v>42474</v>
          </cell>
          <cell r="I5617">
            <v>111446.54525574319</v>
          </cell>
          <cell r="J5617">
            <v>35231.045903840357</v>
          </cell>
        </row>
        <row r="5618">
          <cell r="D5618">
            <v>42475</v>
          </cell>
          <cell r="I5618">
            <v>111584.84142559915</v>
          </cell>
          <cell r="J5618">
            <v>35237.148530897801</v>
          </cell>
        </row>
        <row r="5619">
          <cell r="D5619">
            <v>42478</v>
          </cell>
          <cell r="I5619">
            <v>111809.58349568555</v>
          </cell>
          <cell r="J5619">
            <v>35388.221529069539</v>
          </cell>
        </row>
        <row r="5620">
          <cell r="D5620">
            <v>42479</v>
          </cell>
          <cell r="I5620">
            <v>111854.07824540099</v>
          </cell>
          <cell r="J5620">
            <v>35587.011613549141</v>
          </cell>
        </row>
        <row r="5621">
          <cell r="D5621">
            <v>42480</v>
          </cell>
          <cell r="I5621">
            <v>111560.09757366565</v>
          </cell>
          <cell r="J5621">
            <v>35533.909763081152</v>
          </cell>
        </row>
        <row r="5622">
          <cell r="D5622">
            <v>42481</v>
          </cell>
          <cell r="I5622">
            <v>111217.78559319355</v>
          </cell>
          <cell r="J5622">
            <v>35411.361278910597</v>
          </cell>
        </row>
        <row r="5623">
          <cell r="D5623">
            <v>42482</v>
          </cell>
          <cell r="I5623">
            <v>111139.22347353581</v>
          </cell>
          <cell r="J5623">
            <v>35408.949208166188</v>
          </cell>
        </row>
        <row r="5624">
          <cell r="D5624">
            <v>42485</v>
          </cell>
          <cell r="I5624">
            <v>110981.55148414867</v>
          </cell>
          <cell r="J5624">
            <v>35315.992432504521</v>
          </cell>
        </row>
        <row r="5625">
          <cell r="D5625">
            <v>42486</v>
          </cell>
          <cell r="I5625">
            <v>110990.90538291934</v>
          </cell>
          <cell r="J5625">
            <v>35383.55480127404</v>
          </cell>
        </row>
        <row r="5626">
          <cell r="D5626">
            <v>42487</v>
          </cell>
          <cell r="I5626">
            <v>111359.18213047</v>
          </cell>
          <cell r="J5626">
            <v>35459.110172814078</v>
          </cell>
        </row>
        <row r="5627">
          <cell r="D5627">
            <v>42488</v>
          </cell>
          <cell r="I5627">
            <v>110946.61821485053</v>
          </cell>
          <cell r="J5627">
            <v>35291.505346344973</v>
          </cell>
        </row>
        <row r="5628">
          <cell r="D5628">
            <v>42489</v>
          </cell>
          <cell r="I5628">
            <v>110586.81886115501</v>
          </cell>
          <cell r="J5628">
            <v>35197.457705773515</v>
          </cell>
        </row>
        <row r="5629">
          <cell r="D5629">
            <v>42492</v>
          </cell>
          <cell r="I5629">
            <v>110950.67644761245</v>
          </cell>
          <cell r="J5629">
            <v>35318.026344526617</v>
          </cell>
        </row>
        <row r="5630">
          <cell r="D5630">
            <v>42493</v>
          </cell>
          <cell r="I5630">
            <v>110539.63380807494</v>
          </cell>
          <cell r="J5630">
            <v>35039.573521802391</v>
          </cell>
        </row>
        <row r="5631">
          <cell r="D5631">
            <v>42494</v>
          </cell>
          <cell r="I5631">
            <v>110187.20912272361</v>
          </cell>
          <cell r="J5631">
            <v>34848.123832441728</v>
          </cell>
        </row>
        <row r="5632">
          <cell r="D5632">
            <v>42495</v>
          </cell>
          <cell r="I5632">
            <v>110272.75116708389</v>
          </cell>
          <cell r="J5632">
            <v>34887.076751310211</v>
          </cell>
        </row>
        <row r="5633">
          <cell r="D5633">
            <v>42496</v>
          </cell>
          <cell r="I5633">
            <v>110431.51917983446</v>
          </cell>
          <cell r="J5633">
            <v>34925.730675625935</v>
          </cell>
        </row>
        <row r="5634">
          <cell r="D5634">
            <v>42499</v>
          </cell>
          <cell r="I5634">
            <v>110555.12595685884</v>
          </cell>
          <cell r="J5634">
            <v>34885.879219778326</v>
          </cell>
        </row>
        <row r="5635">
          <cell r="D5635">
            <v>42500</v>
          </cell>
          <cell r="I5635">
            <v>111431.49715891936</v>
          </cell>
          <cell r="J5635">
            <v>35191.98761935455</v>
          </cell>
        </row>
        <row r="5636">
          <cell r="D5636">
            <v>42501</v>
          </cell>
          <cell r="I5636">
            <v>110811.10028533784</v>
          </cell>
          <cell r="J5636">
            <v>35039.168049864602</v>
          </cell>
        </row>
        <row r="5637">
          <cell r="D5637">
            <v>42502</v>
          </cell>
          <cell r="I5637">
            <v>110735.51719832649</v>
          </cell>
          <cell r="J5637">
            <v>35022.813371108823</v>
          </cell>
        </row>
        <row r="5638">
          <cell r="D5638">
            <v>42503</v>
          </cell>
          <cell r="I5638">
            <v>110194.26397957325</v>
          </cell>
          <cell r="J5638">
            <v>34813.882498436527</v>
          </cell>
        </row>
        <row r="5639">
          <cell r="D5639">
            <v>42506</v>
          </cell>
          <cell r="I5639">
            <v>110790.83769333514</v>
          </cell>
          <cell r="J5639">
            <v>35041.800723710199</v>
          </cell>
        </row>
        <row r="5640">
          <cell r="D5640">
            <v>42507</v>
          </cell>
          <cell r="I5640">
            <v>110116.36959977327</v>
          </cell>
          <cell r="J5640">
            <v>34862.19298485123</v>
          </cell>
        </row>
        <row r="5641">
          <cell r="D5641">
            <v>42508</v>
          </cell>
          <cell r="I5641">
            <v>109816.7923839905</v>
          </cell>
          <cell r="J5641">
            <v>34778.108856772844</v>
          </cell>
        </row>
        <row r="5642">
          <cell r="D5642">
            <v>42509</v>
          </cell>
          <cell r="I5642">
            <v>109584.58825281801</v>
          </cell>
          <cell r="J5642">
            <v>34689.647967267047</v>
          </cell>
        </row>
        <row r="5643">
          <cell r="D5643">
            <v>42510</v>
          </cell>
          <cell r="I5643">
            <v>110046.39965062491</v>
          </cell>
          <cell r="J5643">
            <v>34840.923646213545</v>
          </cell>
        </row>
        <row r="5644">
          <cell r="D5644">
            <v>42513</v>
          </cell>
          <cell r="I5644">
            <v>109965.00398482424</v>
          </cell>
          <cell r="J5644">
            <v>34789.77819942237</v>
          </cell>
        </row>
        <row r="5645">
          <cell r="D5645">
            <v>42514</v>
          </cell>
          <cell r="I5645">
            <v>110767.88991338524</v>
          </cell>
          <cell r="J5645">
            <v>35059.243886142802</v>
          </cell>
        </row>
        <row r="5646">
          <cell r="D5646">
            <v>42515</v>
          </cell>
          <cell r="I5646">
            <v>111217.90054731567</v>
          </cell>
          <cell r="J5646">
            <v>35236.768992321944</v>
          </cell>
        </row>
        <row r="5647">
          <cell r="D5647">
            <v>42516</v>
          </cell>
          <cell r="I5647">
            <v>111376.55741938321</v>
          </cell>
          <cell r="J5647">
            <v>35299.279031249345</v>
          </cell>
        </row>
        <row r="5648">
          <cell r="D5648">
            <v>42517</v>
          </cell>
          <cell r="I5648">
            <v>111546.91427063706</v>
          </cell>
          <cell r="J5648">
            <v>35318.989931744691</v>
          </cell>
        </row>
        <row r="5649">
          <cell r="D5649">
            <v>42521</v>
          </cell>
          <cell r="I5649">
            <v>111481.58230871592</v>
          </cell>
          <cell r="J5649">
            <v>35276.007509336399</v>
          </cell>
        </row>
        <row r="5650">
          <cell r="D5650">
            <v>42522</v>
          </cell>
          <cell r="I5650">
            <v>111580.19822942484</v>
          </cell>
          <cell r="J5650">
            <v>35297.795184047638</v>
          </cell>
        </row>
        <row r="5651">
          <cell r="D5651">
            <v>42523</v>
          </cell>
          <cell r="I5651">
            <v>111920.32279189664</v>
          </cell>
          <cell r="J5651">
            <v>35370.701552160885</v>
          </cell>
        </row>
        <row r="5652">
          <cell r="D5652">
            <v>42524</v>
          </cell>
          <cell r="I5652">
            <v>112119.91045341927</v>
          </cell>
          <cell r="J5652">
            <v>35506.770180494117</v>
          </cell>
        </row>
        <row r="5653">
          <cell r="D5653">
            <v>42527</v>
          </cell>
          <cell r="I5653">
            <v>112376.56578218497</v>
          </cell>
          <cell r="J5653">
            <v>35617.667812052765</v>
          </cell>
        </row>
        <row r="5654">
          <cell r="D5654">
            <v>42528</v>
          </cell>
          <cell r="I5654">
            <v>112530.75270752178</v>
          </cell>
          <cell r="J5654">
            <v>35715.686552876788</v>
          </cell>
        </row>
        <row r="5655">
          <cell r="D5655">
            <v>42529</v>
          </cell>
          <cell r="I5655">
            <v>112802.01118855957</v>
          </cell>
          <cell r="J5655">
            <v>35802.219440034336</v>
          </cell>
        </row>
        <row r="5656">
          <cell r="D5656">
            <v>42530</v>
          </cell>
          <cell r="I5656">
            <v>112738.11420673801</v>
          </cell>
          <cell r="J5656">
            <v>35657.334004819895</v>
          </cell>
        </row>
        <row r="5657">
          <cell r="D5657">
            <v>42531</v>
          </cell>
          <cell r="I5657">
            <v>112128.36280445025</v>
          </cell>
          <cell r="J5657">
            <v>35302.179270526191</v>
          </cell>
        </row>
        <row r="5658">
          <cell r="D5658">
            <v>42534</v>
          </cell>
          <cell r="I5658">
            <v>111609.38287848044</v>
          </cell>
          <cell r="J5658">
            <v>35089.473938559961</v>
          </cell>
        </row>
        <row r="5659">
          <cell r="D5659">
            <v>42535</v>
          </cell>
          <cell r="I5659">
            <v>111403.59062702123</v>
          </cell>
          <cell r="J5659">
            <v>34940.601854114626</v>
          </cell>
        </row>
        <row r="5660">
          <cell r="D5660">
            <v>42536</v>
          </cell>
          <cell r="I5660">
            <v>111395.35472272073</v>
          </cell>
          <cell r="J5660">
            <v>35034.619208871809</v>
          </cell>
        </row>
        <row r="5661">
          <cell r="D5661">
            <v>42537</v>
          </cell>
          <cell r="I5661">
            <v>111666.59531831092</v>
          </cell>
          <cell r="J5661">
            <v>35058.435220996798</v>
          </cell>
        </row>
        <row r="5662">
          <cell r="D5662">
            <v>42538</v>
          </cell>
          <cell r="I5662">
            <v>111317.43084451574</v>
          </cell>
          <cell r="J5662">
            <v>35104.81123946375</v>
          </cell>
        </row>
        <row r="5663">
          <cell r="D5663">
            <v>42541</v>
          </cell>
          <cell r="I5663">
            <v>111759.84068571359</v>
          </cell>
          <cell r="J5663">
            <v>35362.532558925763</v>
          </cell>
        </row>
        <row r="5664">
          <cell r="D5664">
            <v>42542</v>
          </cell>
          <cell r="I5664">
            <v>111916.9204604103</v>
          </cell>
          <cell r="J5664">
            <v>35453.0979301068</v>
          </cell>
        </row>
        <row r="5665">
          <cell r="D5665">
            <v>42543</v>
          </cell>
          <cell r="I5665">
            <v>111847.2205975356</v>
          </cell>
          <cell r="J5665">
            <v>35440.890192255509</v>
          </cell>
        </row>
        <row r="5666">
          <cell r="D5666">
            <v>42544</v>
          </cell>
          <cell r="I5666">
            <v>112762.1063216944</v>
          </cell>
          <cell r="J5666">
            <v>35809.186572939849</v>
          </cell>
        </row>
        <row r="5667">
          <cell r="D5667">
            <v>42545</v>
          </cell>
          <cell r="I5667">
            <v>110208.33852170889</v>
          </cell>
          <cell r="J5667">
            <v>34729.591234627638</v>
          </cell>
        </row>
        <row r="5668">
          <cell r="D5668">
            <v>42548</v>
          </cell>
          <cell r="I5668">
            <v>109038.62524802038</v>
          </cell>
          <cell r="J5668">
            <v>34397.876600926676</v>
          </cell>
        </row>
        <row r="5669">
          <cell r="D5669">
            <v>42549</v>
          </cell>
          <cell r="I5669">
            <v>110491.82983924098</v>
          </cell>
          <cell r="J5669">
            <v>34864.282327561777</v>
          </cell>
        </row>
        <row r="5670">
          <cell r="D5670">
            <v>42550</v>
          </cell>
          <cell r="I5670">
            <v>111665.54546462538</v>
          </cell>
          <cell r="J5670">
            <v>35250.067532003995</v>
          </cell>
        </row>
        <row r="5671">
          <cell r="D5671">
            <v>42551</v>
          </cell>
          <cell r="I5671">
            <v>112770.43248136065</v>
          </cell>
          <cell r="J5671">
            <v>35564.836862319193</v>
          </cell>
        </row>
        <row r="5672">
          <cell r="D5672">
            <v>42552</v>
          </cell>
          <cell r="I5672">
            <v>113083.93871380916</v>
          </cell>
          <cell r="J5672">
            <v>35641.002657416473</v>
          </cell>
        </row>
        <row r="5673">
          <cell r="D5673">
            <v>42556</v>
          </cell>
          <cell r="I5673">
            <v>112723.15531138483</v>
          </cell>
          <cell r="J5673">
            <v>35413.321877342212</v>
          </cell>
        </row>
        <row r="5674">
          <cell r="D5674">
            <v>42557</v>
          </cell>
          <cell r="I5674">
            <v>113127.32056482468</v>
          </cell>
          <cell r="J5674">
            <v>35474.021808608944</v>
          </cell>
        </row>
        <row r="5675">
          <cell r="D5675">
            <v>42558</v>
          </cell>
          <cell r="I5675">
            <v>113003.48840655661</v>
          </cell>
          <cell r="J5675">
            <v>35414.349552844149</v>
          </cell>
        </row>
        <row r="5676">
          <cell r="D5676">
            <v>42559</v>
          </cell>
          <cell r="I5676">
            <v>114197.34890186935</v>
          </cell>
          <cell r="J5676">
            <v>35760.431205969893</v>
          </cell>
        </row>
        <row r="5677">
          <cell r="D5677">
            <v>42562</v>
          </cell>
          <cell r="I5677">
            <v>114304.55019307202</v>
          </cell>
          <cell r="J5677">
            <v>35908.752019208579</v>
          </cell>
        </row>
        <row r="5678">
          <cell r="D5678">
            <v>42563</v>
          </cell>
          <cell r="I5678">
            <v>114557.98077272576</v>
          </cell>
          <cell r="J5678">
            <v>36073.59057046863</v>
          </cell>
        </row>
        <row r="5679">
          <cell r="D5679">
            <v>42564</v>
          </cell>
          <cell r="I5679">
            <v>114656.38804467887</v>
          </cell>
          <cell r="J5679">
            <v>36086.56398511408</v>
          </cell>
        </row>
        <row r="5680">
          <cell r="D5680">
            <v>42565</v>
          </cell>
          <cell r="I5680">
            <v>114873.23204910882</v>
          </cell>
          <cell r="J5680">
            <v>36205.604195568398</v>
          </cell>
        </row>
        <row r="5681">
          <cell r="D5681">
            <v>42566</v>
          </cell>
          <cell r="I5681">
            <v>114594.3693859932</v>
          </cell>
          <cell r="J5681">
            <v>36107.827094698587</v>
          </cell>
        </row>
        <row r="5682">
          <cell r="D5682">
            <v>42569</v>
          </cell>
          <cell r="I5682">
            <v>114777.57045447244</v>
          </cell>
          <cell r="J5682">
            <v>36177.973385116456</v>
          </cell>
        </row>
        <row r="5683">
          <cell r="D5683">
            <v>42570</v>
          </cell>
          <cell r="I5683">
            <v>114770.68366343288</v>
          </cell>
          <cell r="J5683">
            <v>36106.376064356809</v>
          </cell>
        </row>
        <row r="5684">
          <cell r="D5684">
            <v>42571</v>
          </cell>
          <cell r="I5684">
            <v>115037.20346908839</v>
          </cell>
          <cell r="J5684">
            <v>36217.611965042772</v>
          </cell>
        </row>
        <row r="5685">
          <cell r="D5685">
            <v>42572</v>
          </cell>
          <cell r="I5685">
            <v>114824.16377394673</v>
          </cell>
          <cell r="J5685">
            <v>36166.751651189799</v>
          </cell>
        </row>
        <row r="5686">
          <cell r="D5686">
            <v>42573</v>
          </cell>
          <cell r="I5686">
            <v>115133.06003657877</v>
          </cell>
          <cell r="J5686">
            <v>36236.924687111969</v>
          </cell>
        </row>
        <row r="5687">
          <cell r="D5687">
            <v>42576</v>
          </cell>
          <cell r="I5687">
            <v>114899.56466095975</v>
          </cell>
          <cell r="J5687">
            <v>36163.911124089849</v>
          </cell>
        </row>
        <row r="5688">
          <cell r="D5688">
            <v>42577</v>
          </cell>
          <cell r="I5688">
            <v>114949.68684791333</v>
          </cell>
          <cell r="J5688">
            <v>36201.445025218993</v>
          </cell>
        </row>
        <row r="5689">
          <cell r="D5689">
            <v>42578</v>
          </cell>
          <cell r="I5689">
            <v>114991.03455833226</v>
          </cell>
          <cell r="J5689">
            <v>36273.96555473929</v>
          </cell>
        </row>
        <row r="5690">
          <cell r="D5690">
            <v>42579</v>
          </cell>
          <cell r="I5690">
            <v>115104.00565592793</v>
          </cell>
          <cell r="J5690">
            <v>36283.937827331203</v>
          </cell>
        </row>
        <row r="5691">
          <cell r="D5691">
            <v>42580</v>
          </cell>
          <cell r="I5691">
            <v>115345.59951250645</v>
          </cell>
          <cell r="J5691">
            <v>36446.388309413793</v>
          </cell>
        </row>
        <row r="5692">
          <cell r="D5692">
            <v>42583</v>
          </cell>
          <cell r="I5692">
            <v>115136.98465511455</v>
          </cell>
          <cell r="J5692">
            <v>36341.195142256198</v>
          </cell>
        </row>
        <row r="5693">
          <cell r="D5693">
            <v>42584</v>
          </cell>
          <cell r="I5693">
            <v>114527.9025249261</v>
          </cell>
          <cell r="J5693">
            <v>36163.606444540455</v>
          </cell>
        </row>
        <row r="5694">
          <cell r="D5694">
            <v>42585</v>
          </cell>
          <cell r="I5694">
            <v>114808.95293704671</v>
          </cell>
          <cell r="J5694">
            <v>36201.598796098944</v>
          </cell>
        </row>
        <row r="5695">
          <cell r="D5695">
            <v>42586</v>
          </cell>
          <cell r="I5695">
            <v>114943.83278681431</v>
          </cell>
          <cell r="J5695">
            <v>36307.502966310487</v>
          </cell>
        </row>
        <row r="5696">
          <cell r="D5696">
            <v>42587</v>
          </cell>
          <cell r="I5696">
            <v>115550.75478795095</v>
          </cell>
          <cell r="J5696">
            <v>36397.271862366062</v>
          </cell>
        </row>
        <row r="5697">
          <cell r="D5697">
            <v>42590</v>
          </cell>
          <cell r="I5697">
            <v>115485.3863215943</v>
          </cell>
          <cell r="J5697">
            <v>36439.989368661925</v>
          </cell>
        </row>
        <row r="5698">
          <cell r="D5698">
            <v>42591</v>
          </cell>
          <cell r="I5698">
            <v>115624.6125453017</v>
          </cell>
          <cell r="J5698">
            <v>36600.922216842955</v>
          </cell>
        </row>
        <row r="5699">
          <cell r="D5699">
            <v>42592</v>
          </cell>
          <cell r="I5699">
            <v>115423.34402951687</v>
          </cell>
          <cell r="J5699">
            <v>36606.6425219628</v>
          </cell>
        </row>
        <row r="5700">
          <cell r="D5700">
            <v>42593</v>
          </cell>
          <cell r="I5700">
            <v>115838.74035229464</v>
          </cell>
          <cell r="J5700">
            <v>36713.25610248305</v>
          </cell>
        </row>
        <row r="5701">
          <cell r="D5701">
            <v>42594</v>
          </cell>
          <cell r="I5701">
            <v>115793.82732840897</v>
          </cell>
          <cell r="J5701">
            <v>36711.347922716704</v>
          </cell>
        </row>
        <row r="5702">
          <cell r="D5702">
            <v>42597</v>
          </cell>
          <cell r="I5702">
            <v>116073.29428286751</v>
          </cell>
          <cell r="J5702">
            <v>36778.416698158093</v>
          </cell>
        </row>
        <row r="5703">
          <cell r="D5703">
            <v>42598</v>
          </cell>
          <cell r="I5703">
            <v>115524.29392936919</v>
          </cell>
          <cell r="J5703">
            <v>36676.335542315799</v>
          </cell>
        </row>
        <row r="5704">
          <cell r="D5704">
            <v>42599</v>
          </cell>
          <cell r="I5704">
            <v>115626.96273133544</v>
          </cell>
          <cell r="J5704">
            <v>36726.088015117843</v>
          </cell>
        </row>
        <row r="5705">
          <cell r="D5705">
            <v>42600</v>
          </cell>
          <cell r="I5705">
            <v>115980.91739821299</v>
          </cell>
          <cell r="J5705">
            <v>36825.161515997832</v>
          </cell>
        </row>
        <row r="5706">
          <cell r="D5706">
            <v>42601</v>
          </cell>
          <cell r="I5706">
            <v>115699.33164691224</v>
          </cell>
          <cell r="J5706">
            <v>36710.647351355612</v>
          </cell>
        </row>
        <row r="5707">
          <cell r="D5707">
            <v>42604</v>
          </cell>
          <cell r="I5707">
            <v>115503.95864676987</v>
          </cell>
          <cell r="J5707">
            <v>36706.782925610016</v>
          </cell>
        </row>
        <row r="5708">
          <cell r="D5708">
            <v>42605</v>
          </cell>
          <cell r="I5708">
            <v>115650.43907147656</v>
          </cell>
          <cell r="J5708">
            <v>36755.412024152552</v>
          </cell>
        </row>
        <row r="5709">
          <cell r="D5709">
            <v>42606</v>
          </cell>
          <cell r="I5709">
            <v>115263.71557355914</v>
          </cell>
          <cell r="J5709">
            <v>36668.265977385279</v>
          </cell>
        </row>
        <row r="5710">
          <cell r="D5710">
            <v>42607</v>
          </cell>
          <cell r="I5710">
            <v>115142.87591130631</v>
          </cell>
          <cell r="J5710">
            <v>36604.163611112272</v>
          </cell>
        </row>
        <row r="5711">
          <cell r="D5711">
            <v>42608</v>
          </cell>
          <cell r="I5711">
            <v>114808.7817463884</v>
          </cell>
          <cell r="J5711">
            <v>36491.204848934583</v>
          </cell>
        </row>
        <row r="5712">
          <cell r="D5712">
            <v>42611</v>
          </cell>
          <cell r="I5712">
            <v>115368.63014476212</v>
          </cell>
          <cell r="J5712">
            <v>36628.577667536912</v>
          </cell>
        </row>
        <row r="5713">
          <cell r="D5713">
            <v>42612</v>
          </cell>
          <cell r="I5713">
            <v>115201.05967111414</v>
          </cell>
          <cell r="J5713">
            <v>36579.723100923802</v>
          </cell>
        </row>
        <row r="5714">
          <cell r="D5714">
            <v>42613</v>
          </cell>
          <cell r="I5714">
            <v>114785.20675376814</v>
          </cell>
          <cell r="J5714">
            <v>36491.244367940344</v>
          </cell>
        </row>
        <row r="5715">
          <cell r="D5715">
            <v>42614</v>
          </cell>
          <cell r="I5715">
            <v>114971.10914660567</v>
          </cell>
          <cell r="J5715">
            <v>36582.50457029169</v>
          </cell>
        </row>
        <row r="5716">
          <cell r="D5716">
            <v>42615</v>
          </cell>
          <cell r="I5716">
            <v>115589.29216761554</v>
          </cell>
          <cell r="J5716">
            <v>36734.817646794014</v>
          </cell>
        </row>
        <row r="5717">
          <cell r="D5717">
            <v>42619</v>
          </cell>
          <cell r="I5717">
            <v>116280.45254160896</v>
          </cell>
          <cell r="J5717">
            <v>36918.814226712653</v>
          </cell>
        </row>
        <row r="5718">
          <cell r="D5718">
            <v>42620</v>
          </cell>
          <cell r="I5718">
            <v>116254.53283162916</v>
          </cell>
          <cell r="J5718">
            <v>36922.971954129491</v>
          </cell>
        </row>
        <row r="5719">
          <cell r="D5719">
            <v>42621</v>
          </cell>
          <cell r="I5719">
            <v>115938.01494832877</v>
          </cell>
          <cell r="J5719">
            <v>36812.368822743454</v>
          </cell>
        </row>
        <row r="5720">
          <cell r="D5720">
            <v>42622</v>
          </cell>
          <cell r="I5720">
            <v>113226.70868748288</v>
          </cell>
          <cell r="J5720">
            <v>36235.449158455995</v>
          </cell>
        </row>
        <row r="5721">
          <cell r="D5721">
            <v>42625</v>
          </cell>
          <cell r="I5721">
            <v>114612.90860042255</v>
          </cell>
          <cell r="J5721">
            <v>36490.440969892494</v>
          </cell>
        </row>
        <row r="5722">
          <cell r="D5722">
            <v>42626</v>
          </cell>
          <cell r="I5722">
            <v>112792.52679819077</v>
          </cell>
          <cell r="J5722">
            <v>36062.268753792574</v>
          </cell>
        </row>
        <row r="5723">
          <cell r="D5723">
            <v>42627</v>
          </cell>
          <cell r="I5723">
            <v>112797.39335508556</v>
          </cell>
          <cell r="J5723">
            <v>36061.625986468047</v>
          </cell>
        </row>
        <row r="5724">
          <cell r="D5724">
            <v>42628</v>
          </cell>
          <cell r="I5724">
            <v>113952.77650123816</v>
          </cell>
          <cell r="J5724">
            <v>36299.652222498873</v>
          </cell>
        </row>
        <row r="5725">
          <cell r="D5725">
            <v>42629</v>
          </cell>
          <cell r="I5725">
            <v>113363.38356556431</v>
          </cell>
          <cell r="J5725">
            <v>36153.010706804016</v>
          </cell>
        </row>
        <row r="5726">
          <cell r="D5726">
            <v>42632</v>
          </cell>
          <cell r="I5726">
            <v>113562.4023892417</v>
          </cell>
          <cell r="J5726">
            <v>36197.633719892765</v>
          </cell>
        </row>
        <row r="5727">
          <cell r="D5727">
            <v>42633</v>
          </cell>
          <cell r="I5727">
            <v>113659.21461743956</v>
          </cell>
          <cell r="J5727">
            <v>36281.481593388235</v>
          </cell>
        </row>
        <row r="5728">
          <cell r="D5728">
            <v>42634</v>
          </cell>
          <cell r="I5728">
            <v>115221.70521406279</v>
          </cell>
          <cell r="J5728">
            <v>36662.016399866887</v>
          </cell>
        </row>
        <row r="5729">
          <cell r="D5729">
            <v>42635</v>
          </cell>
          <cell r="I5729">
            <v>115954.92434622363</v>
          </cell>
          <cell r="J5729">
            <v>36852.143874128618</v>
          </cell>
        </row>
        <row r="5730">
          <cell r="D5730">
            <v>42636</v>
          </cell>
          <cell r="I5730">
            <v>115200.61169109121</v>
          </cell>
          <cell r="J5730">
            <v>36695.943442657088</v>
          </cell>
        </row>
        <row r="5731">
          <cell r="D5731">
            <v>42639</v>
          </cell>
          <cell r="I5731">
            <v>114249.29228629917</v>
          </cell>
          <cell r="J5731">
            <v>36516.903738254201</v>
          </cell>
        </row>
        <row r="5732">
          <cell r="D5732">
            <v>42640</v>
          </cell>
          <cell r="I5732">
            <v>115093.40140501696</v>
          </cell>
          <cell r="J5732">
            <v>36658.486836981545</v>
          </cell>
        </row>
        <row r="5733">
          <cell r="D5733">
            <v>42641</v>
          </cell>
          <cell r="I5733">
            <v>115806.08881878866</v>
          </cell>
          <cell r="J5733">
            <v>36804.228301800802</v>
          </cell>
        </row>
        <row r="5734">
          <cell r="D5734">
            <v>42642</v>
          </cell>
          <cell r="I5734">
            <v>114536.6657790897</v>
          </cell>
          <cell r="J5734">
            <v>36573.387412658813</v>
          </cell>
        </row>
        <row r="5735">
          <cell r="D5735">
            <v>42643</v>
          </cell>
          <cell r="I5735">
            <v>115230.34939582317</v>
          </cell>
          <cell r="J5735">
            <v>36711.086207864522</v>
          </cell>
        </row>
        <row r="5736">
          <cell r="D5736">
            <v>42646</v>
          </cell>
          <cell r="I5736">
            <v>115175.29068807379</v>
          </cell>
          <cell r="J5736">
            <v>36649.743146568893</v>
          </cell>
        </row>
        <row r="5737">
          <cell r="D5737">
            <v>42647</v>
          </cell>
          <cell r="I5737">
            <v>114575.88207946306</v>
          </cell>
          <cell r="J5737">
            <v>36510.56359503344</v>
          </cell>
        </row>
        <row r="5738">
          <cell r="D5738">
            <v>42648</v>
          </cell>
          <cell r="I5738">
            <v>115311.81302590073</v>
          </cell>
          <cell r="J5738">
            <v>36621.481648424669</v>
          </cell>
        </row>
        <row r="5739">
          <cell r="D5739">
            <v>42649</v>
          </cell>
          <cell r="I5739">
            <v>115201.30368976155</v>
          </cell>
          <cell r="J5739">
            <v>36588.014727657843</v>
          </cell>
        </row>
        <row r="5740">
          <cell r="D5740">
            <v>42650</v>
          </cell>
          <cell r="I5740">
            <v>114730.369123679</v>
          </cell>
          <cell r="J5740">
            <v>36501.33891132682</v>
          </cell>
        </row>
        <row r="5741">
          <cell r="D5741">
            <v>42653</v>
          </cell>
          <cell r="I5741">
            <v>115283.81924157179</v>
          </cell>
          <cell r="J5741">
            <v>36599.156808552536</v>
          </cell>
        </row>
        <row r="5742">
          <cell r="D5742">
            <v>42654</v>
          </cell>
          <cell r="I5742">
            <v>113649.97860738479</v>
          </cell>
          <cell r="J5742">
            <v>36271.849277287394</v>
          </cell>
        </row>
        <row r="5743">
          <cell r="D5743">
            <v>42655</v>
          </cell>
          <cell r="I5743">
            <v>113656.2686071186</v>
          </cell>
          <cell r="J5743">
            <v>36277.060747611009</v>
          </cell>
        </row>
        <row r="5744">
          <cell r="D5744">
            <v>42656</v>
          </cell>
          <cell r="I5744">
            <v>113183.99304054175</v>
          </cell>
          <cell r="J5744">
            <v>36204.43668964984</v>
          </cell>
        </row>
        <row r="5745">
          <cell r="D5745">
            <v>42657</v>
          </cell>
          <cell r="I5745">
            <v>113201.97033357987</v>
          </cell>
          <cell r="J5745">
            <v>36194.761400966934</v>
          </cell>
        </row>
        <row r="5746">
          <cell r="D5746">
            <v>42660</v>
          </cell>
          <cell r="I5746">
            <v>112963.17304226769</v>
          </cell>
          <cell r="J5746">
            <v>36155.819181877145</v>
          </cell>
        </row>
        <row r="5747">
          <cell r="D5747">
            <v>42661</v>
          </cell>
          <cell r="I5747">
            <v>114049.06261658701</v>
          </cell>
          <cell r="J5747">
            <v>36370.434664829081</v>
          </cell>
        </row>
        <row r="5748">
          <cell r="D5748">
            <v>42662</v>
          </cell>
          <cell r="I5748">
            <v>114395.2464066102</v>
          </cell>
          <cell r="J5748">
            <v>36453.044273515785</v>
          </cell>
        </row>
        <row r="5749">
          <cell r="D5749">
            <v>42663</v>
          </cell>
          <cell r="I5749">
            <v>114239.5830829468</v>
          </cell>
          <cell r="J5749">
            <v>36414.207151957475</v>
          </cell>
        </row>
        <row r="5750">
          <cell r="D5750">
            <v>42664</v>
          </cell>
          <cell r="I5750">
            <v>114194.79444215327</v>
          </cell>
          <cell r="J5750">
            <v>36415.855564436359</v>
          </cell>
        </row>
        <row r="5751">
          <cell r="D5751">
            <v>42667</v>
          </cell>
          <cell r="I5751">
            <v>114532.18483243919</v>
          </cell>
          <cell r="J5751">
            <v>36461.010617515654</v>
          </cell>
        </row>
        <row r="5752">
          <cell r="D5752">
            <v>42668</v>
          </cell>
          <cell r="I5752">
            <v>114338.60792253542</v>
          </cell>
          <cell r="J5752">
            <v>36427.423200051693</v>
          </cell>
        </row>
        <row r="5753">
          <cell r="D5753">
            <v>42669</v>
          </cell>
          <cell r="I5753">
            <v>113805.19356227755</v>
          </cell>
          <cell r="J5753">
            <v>36297.890259899876</v>
          </cell>
        </row>
        <row r="5754">
          <cell r="D5754">
            <v>42670</v>
          </cell>
          <cell r="I5754">
            <v>113378.28911453334</v>
          </cell>
          <cell r="J5754">
            <v>36216.55161460871</v>
          </cell>
        </row>
        <row r="5755">
          <cell r="D5755">
            <v>42671</v>
          </cell>
          <cell r="I5755">
            <v>113107.47201333601</v>
          </cell>
          <cell r="J5755">
            <v>36145.538760389762</v>
          </cell>
        </row>
        <row r="5756">
          <cell r="D5756">
            <v>42674</v>
          </cell>
          <cell r="I5756">
            <v>113249.41061770427</v>
          </cell>
          <cell r="J5756">
            <v>36171.232942437528</v>
          </cell>
        </row>
        <row r="5757">
          <cell r="D5757">
            <v>42675</v>
          </cell>
          <cell r="I5757">
            <v>112599.43636529261</v>
          </cell>
          <cell r="J5757">
            <v>36028.642101178426</v>
          </cell>
        </row>
        <row r="5758">
          <cell r="D5758">
            <v>42676</v>
          </cell>
          <cell r="I5758">
            <v>111844.50692782379</v>
          </cell>
          <cell r="J5758">
            <v>35887.917870611775</v>
          </cell>
        </row>
        <row r="5759">
          <cell r="D5759">
            <v>42677</v>
          </cell>
          <cell r="I5759">
            <v>111534.4061063855</v>
          </cell>
          <cell r="J5759">
            <v>35808.304917483343</v>
          </cell>
        </row>
        <row r="5760">
          <cell r="D5760">
            <v>42678</v>
          </cell>
          <cell r="I5760">
            <v>111026.00690996023</v>
          </cell>
          <cell r="J5760">
            <v>35728.729141552067</v>
          </cell>
        </row>
        <row r="5761">
          <cell r="D5761">
            <v>42681</v>
          </cell>
          <cell r="I5761">
            <v>113307.14566892906</v>
          </cell>
          <cell r="J5761">
            <v>36150.293160137575</v>
          </cell>
        </row>
        <row r="5762">
          <cell r="D5762">
            <v>42682</v>
          </cell>
          <cell r="I5762">
            <v>113698.38793378888</v>
          </cell>
          <cell r="J5762">
            <v>36246.744158663867</v>
          </cell>
        </row>
        <row r="5763">
          <cell r="D5763">
            <v>42683</v>
          </cell>
          <cell r="I5763">
            <v>113165.17854166018</v>
          </cell>
          <cell r="J5763">
            <v>36179.360689878726</v>
          </cell>
        </row>
        <row r="5764">
          <cell r="D5764">
            <v>42684</v>
          </cell>
          <cell r="I5764">
            <v>112395.80468042332</v>
          </cell>
          <cell r="J5764">
            <v>36060.631309178207</v>
          </cell>
        </row>
        <row r="5765">
          <cell r="D5765">
            <v>42685</v>
          </cell>
          <cell r="I5765">
            <v>111651.26967560317</v>
          </cell>
          <cell r="J5765">
            <v>35915.392402792735</v>
          </cell>
        </row>
        <row r="5766">
          <cell r="D5766">
            <v>42688</v>
          </cell>
          <cell r="I5766">
            <v>111278.55851259279</v>
          </cell>
          <cell r="J5766">
            <v>35798.005004578918</v>
          </cell>
        </row>
        <row r="5767">
          <cell r="D5767">
            <v>42689</v>
          </cell>
          <cell r="I5767">
            <v>112328.76433376198</v>
          </cell>
          <cell r="J5767">
            <v>35994.464327170324</v>
          </cell>
        </row>
        <row r="5768">
          <cell r="D5768">
            <v>42690</v>
          </cell>
          <cell r="I5768">
            <v>111902.11543935057</v>
          </cell>
          <cell r="J5768">
            <v>35937.231155740068</v>
          </cell>
        </row>
        <row r="5769">
          <cell r="D5769">
            <v>42691</v>
          </cell>
          <cell r="I5769">
            <v>112211.67487186014</v>
          </cell>
          <cell r="J5769">
            <v>35987.283033108492</v>
          </cell>
        </row>
        <row r="5770">
          <cell r="D5770">
            <v>42692</v>
          </cell>
          <cell r="I5770">
            <v>111801.09425396731</v>
          </cell>
          <cell r="J5770">
            <v>35837.239161256141</v>
          </cell>
        </row>
        <row r="5771">
          <cell r="D5771">
            <v>42695</v>
          </cell>
          <cell r="I5771">
            <v>112530.44719007633</v>
          </cell>
          <cell r="J5771">
            <v>36015.915144147308</v>
          </cell>
        </row>
        <row r="5772">
          <cell r="D5772">
            <v>42696</v>
          </cell>
          <cell r="I5772">
            <v>113003.20702364648</v>
          </cell>
          <cell r="J5772">
            <v>36117.897841524929</v>
          </cell>
        </row>
        <row r="5773">
          <cell r="D5773">
            <v>42697</v>
          </cell>
          <cell r="I5773">
            <v>112701.95954774281</v>
          </cell>
          <cell r="J5773">
            <v>36015.651371342101</v>
          </cell>
        </row>
        <row r="5774">
          <cell r="D5774">
            <v>42699</v>
          </cell>
          <cell r="I5774">
            <v>113039.13039387668</v>
          </cell>
          <cell r="J5774">
            <v>36095.48863346412</v>
          </cell>
        </row>
        <row r="5775">
          <cell r="D5775">
            <v>42702</v>
          </cell>
          <cell r="I5775">
            <v>112946.32165383144</v>
          </cell>
          <cell r="J5775">
            <v>36065.165381795545</v>
          </cell>
        </row>
        <row r="5776">
          <cell r="D5776">
            <v>42703</v>
          </cell>
          <cell r="I5776">
            <v>113133.34542500046</v>
          </cell>
          <cell r="J5776">
            <v>36136.531683530891</v>
          </cell>
        </row>
        <row r="5777">
          <cell r="D5777">
            <v>42704</v>
          </cell>
          <cell r="I5777">
            <v>112957.46901774946</v>
          </cell>
          <cell r="J5777">
            <v>36023.949369057111</v>
          </cell>
        </row>
        <row r="5778">
          <cell r="D5778">
            <v>42705</v>
          </cell>
          <cell r="I5778">
            <v>112375.0102038741</v>
          </cell>
          <cell r="J5778">
            <v>35873.137202631289</v>
          </cell>
        </row>
        <row r="5779">
          <cell r="D5779">
            <v>42706</v>
          </cell>
          <cell r="I5779">
            <v>112448.36627754556</v>
          </cell>
          <cell r="J5779">
            <v>35955.370537081384</v>
          </cell>
        </row>
        <row r="5780">
          <cell r="D5780">
            <v>42709</v>
          </cell>
          <cell r="I5780">
            <v>113057.97663089108</v>
          </cell>
          <cell r="J5780">
            <v>36115.140547191295</v>
          </cell>
        </row>
        <row r="5781">
          <cell r="D5781">
            <v>42710</v>
          </cell>
          <cell r="I5781">
            <v>113432.93940767611</v>
          </cell>
          <cell r="J5781">
            <v>36230.415121529542</v>
          </cell>
        </row>
        <row r="5782">
          <cell r="D5782">
            <v>42711</v>
          </cell>
          <cell r="I5782">
            <v>114788.52244793755</v>
          </cell>
          <cell r="J5782">
            <v>36565.841103965358</v>
          </cell>
        </row>
        <row r="5783">
          <cell r="D5783">
            <v>42712</v>
          </cell>
          <cell r="I5783">
            <v>115029.34843915026</v>
          </cell>
          <cell r="J5783">
            <v>36579.123905432032</v>
          </cell>
        </row>
        <row r="5784">
          <cell r="D5784">
            <v>42713</v>
          </cell>
          <cell r="I5784">
            <v>115498.91088397335</v>
          </cell>
          <cell r="J5784">
            <v>36636.856710006541</v>
          </cell>
        </row>
        <row r="5785">
          <cell r="D5785">
            <v>42716</v>
          </cell>
          <cell r="I5785">
            <v>115282.20482900052</v>
          </cell>
          <cell r="J5785">
            <v>36554.015151880012</v>
          </cell>
        </row>
        <row r="5786">
          <cell r="D5786">
            <v>42717</v>
          </cell>
          <cell r="I5786">
            <v>116022.7141712029</v>
          </cell>
          <cell r="J5786">
            <v>36748.123874231576</v>
          </cell>
        </row>
        <row r="5787">
          <cell r="D5787">
            <v>42718</v>
          </cell>
          <cell r="I5787">
            <v>114936.24953989273</v>
          </cell>
          <cell r="J5787">
            <v>36402.127842990019</v>
          </cell>
        </row>
        <row r="5788">
          <cell r="D5788">
            <v>42719</v>
          </cell>
          <cell r="I5788">
            <v>115276.09232584348</v>
          </cell>
          <cell r="J5788">
            <v>36417.317964771406</v>
          </cell>
        </row>
        <row r="5789">
          <cell r="D5789">
            <v>42720</v>
          </cell>
          <cell r="I5789">
            <v>115085.64530778439</v>
          </cell>
          <cell r="J5789">
            <v>36383.103565507561</v>
          </cell>
        </row>
        <row r="5790">
          <cell r="D5790">
            <v>42723</v>
          </cell>
          <cell r="I5790">
            <v>115192.38321301457</v>
          </cell>
          <cell r="J5790">
            <v>36446.641398210071</v>
          </cell>
        </row>
        <row r="5791">
          <cell r="D5791">
            <v>42724</v>
          </cell>
          <cell r="I5791">
            <v>115623.95208585497</v>
          </cell>
          <cell r="J5791">
            <v>36509.734042847085</v>
          </cell>
        </row>
        <row r="5792">
          <cell r="D5792">
            <v>42725</v>
          </cell>
          <cell r="I5792">
            <v>115347.57149555051</v>
          </cell>
          <cell r="J5792">
            <v>36486.946329129358</v>
          </cell>
        </row>
        <row r="5793">
          <cell r="D5793">
            <v>42726</v>
          </cell>
          <cell r="I5793">
            <v>115181.90951612373</v>
          </cell>
          <cell r="J5793">
            <v>36449.967326250488</v>
          </cell>
        </row>
        <row r="5794">
          <cell r="D5794">
            <v>42727</v>
          </cell>
          <cell r="I5794">
            <v>115252.21571639921</v>
          </cell>
          <cell r="J5794">
            <v>36468.787448486117</v>
          </cell>
        </row>
        <row r="5795">
          <cell r="D5795">
            <v>42731</v>
          </cell>
          <cell r="I5795">
            <v>115565.74802467845</v>
          </cell>
          <cell r="J5795">
            <v>36487.413121759047</v>
          </cell>
        </row>
        <row r="5796">
          <cell r="D5796">
            <v>42732</v>
          </cell>
          <cell r="I5796">
            <v>114632.56006403195</v>
          </cell>
          <cell r="J5796">
            <v>36403.717544671454</v>
          </cell>
        </row>
        <row r="5797">
          <cell r="D5797">
            <v>42733</v>
          </cell>
          <cell r="I5797">
            <v>114621.32064732474</v>
          </cell>
          <cell r="J5797">
            <v>36489.033298491799</v>
          </cell>
        </row>
        <row r="5798">
          <cell r="D5798">
            <v>42734</v>
          </cell>
          <cell r="I5798">
            <v>114241.63227125081</v>
          </cell>
          <cell r="J5798">
            <v>36485.559000712477</v>
          </cell>
        </row>
        <row r="5799">
          <cell r="D5799">
            <v>42738</v>
          </cell>
          <cell r="I5799">
            <v>115041.55040403955</v>
          </cell>
          <cell r="J5799">
            <v>36670.603070830068</v>
          </cell>
        </row>
        <row r="5800">
          <cell r="D5800">
            <v>42739</v>
          </cell>
          <cell r="I5800">
            <v>115732.19670036135</v>
          </cell>
          <cell r="J5800">
            <v>36862.851695397963</v>
          </cell>
        </row>
        <row r="5801">
          <cell r="D5801">
            <v>42740</v>
          </cell>
          <cell r="I5801">
            <v>115626.269131138</v>
          </cell>
          <cell r="J5801">
            <v>37008.763410491039</v>
          </cell>
        </row>
        <row r="5802">
          <cell r="D5802">
            <v>42741</v>
          </cell>
          <cell r="I5802">
            <v>116073.67505076595</v>
          </cell>
          <cell r="J5802">
            <v>36963.391799252684</v>
          </cell>
        </row>
        <row r="5803">
          <cell r="D5803">
            <v>42744</v>
          </cell>
          <cell r="I5803">
            <v>115696.91336654039</v>
          </cell>
          <cell r="J5803">
            <v>36936.544997934965</v>
          </cell>
        </row>
        <row r="5804">
          <cell r="D5804">
            <v>42745</v>
          </cell>
          <cell r="I5804">
            <v>115641.95832070577</v>
          </cell>
          <cell r="J5804">
            <v>36932.45871539267</v>
          </cell>
        </row>
        <row r="5805">
          <cell r="D5805">
            <v>42746</v>
          </cell>
          <cell r="I5805">
            <v>115952.45567119618</v>
          </cell>
          <cell r="J5805">
            <v>37071.560403763338</v>
          </cell>
        </row>
        <row r="5806">
          <cell r="D5806">
            <v>42747</v>
          </cell>
          <cell r="I5806">
            <v>115728.60848844478</v>
          </cell>
          <cell r="J5806">
            <v>37066.006848031728</v>
          </cell>
        </row>
        <row r="5807">
          <cell r="D5807">
            <v>42748</v>
          </cell>
          <cell r="I5807">
            <v>115940.08194224667</v>
          </cell>
          <cell r="J5807">
            <v>37098.846479488449</v>
          </cell>
        </row>
        <row r="5808">
          <cell r="D5808">
            <v>42752</v>
          </cell>
          <cell r="I5808">
            <v>115556.11012091472</v>
          </cell>
          <cell r="J5808">
            <v>37079.813765187122</v>
          </cell>
        </row>
        <row r="5809">
          <cell r="D5809">
            <v>42753</v>
          </cell>
          <cell r="I5809">
            <v>115760.29579208784</v>
          </cell>
          <cell r="J5809">
            <v>36978.968839855217</v>
          </cell>
        </row>
        <row r="5810">
          <cell r="D5810">
            <v>42754</v>
          </cell>
          <cell r="I5810">
            <v>115389.45791109029</v>
          </cell>
          <cell r="J5810">
            <v>36878.295986203819</v>
          </cell>
        </row>
        <row r="5811">
          <cell r="D5811">
            <v>42755</v>
          </cell>
          <cell r="I5811">
            <v>115774.13795804109</v>
          </cell>
          <cell r="J5811">
            <v>36975.58584107185</v>
          </cell>
        </row>
        <row r="5812">
          <cell r="D5812">
            <v>42758</v>
          </cell>
          <cell r="I5812">
            <v>115512.49637473194</v>
          </cell>
          <cell r="J5812">
            <v>37020.3070208848</v>
          </cell>
        </row>
        <row r="5813">
          <cell r="D5813">
            <v>42759</v>
          </cell>
          <cell r="I5813">
            <v>116195.53698813581</v>
          </cell>
          <cell r="J5813">
            <v>37118.237033182922</v>
          </cell>
        </row>
        <row r="5814">
          <cell r="D5814">
            <v>42760</v>
          </cell>
          <cell r="I5814">
            <v>117147.80145607324</v>
          </cell>
          <cell r="J5814">
            <v>37298.117312830822</v>
          </cell>
        </row>
        <row r="5815">
          <cell r="D5815">
            <v>42761</v>
          </cell>
          <cell r="I5815">
            <v>117086.99377059209</v>
          </cell>
          <cell r="J5815">
            <v>37264.078517672584</v>
          </cell>
        </row>
        <row r="5816">
          <cell r="D5816">
            <v>42762</v>
          </cell>
          <cell r="I5816">
            <v>116902.47953994908</v>
          </cell>
          <cell r="J5816">
            <v>37232.739591285535</v>
          </cell>
        </row>
        <row r="5817">
          <cell r="D5817">
            <v>42765</v>
          </cell>
          <cell r="I5817">
            <v>116207.14355526125</v>
          </cell>
          <cell r="J5817">
            <v>37083.466000995766</v>
          </cell>
        </row>
        <row r="5818">
          <cell r="D5818">
            <v>42766</v>
          </cell>
          <cell r="I5818">
            <v>116163.83805554739</v>
          </cell>
          <cell r="J5818">
            <v>37152.102061412006</v>
          </cell>
        </row>
        <row r="5819">
          <cell r="D5819">
            <v>42767</v>
          </cell>
          <cell r="I5819">
            <v>116250.05423817622</v>
          </cell>
          <cell r="J5819">
            <v>37142.183461180866</v>
          </cell>
        </row>
        <row r="5820">
          <cell r="D5820">
            <v>42768</v>
          </cell>
          <cell r="I5820">
            <v>116285.33171738325</v>
          </cell>
          <cell r="J5820">
            <v>37179.708412974112</v>
          </cell>
        </row>
        <row r="5821">
          <cell r="D5821">
            <v>42769</v>
          </cell>
          <cell r="I5821">
            <v>117097.66597716844</v>
          </cell>
          <cell r="J5821">
            <v>37311.835974552974</v>
          </cell>
        </row>
        <row r="5822">
          <cell r="D5822">
            <v>42772</v>
          </cell>
          <cell r="I5822">
            <v>116843.34311948513</v>
          </cell>
          <cell r="J5822">
            <v>37270.742697816873</v>
          </cell>
        </row>
        <row r="5823">
          <cell r="D5823">
            <v>42773</v>
          </cell>
          <cell r="I5823">
            <v>116834.94404086604</v>
          </cell>
          <cell r="J5823">
            <v>37267.588328939928</v>
          </cell>
        </row>
        <row r="5824">
          <cell r="D5824">
            <v>42774</v>
          </cell>
          <cell r="I5824">
            <v>116983.68722409545</v>
          </cell>
          <cell r="J5824">
            <v>37368.790754615242</v>
          </cell>
        </row>
        <row r="5825">
          <cell r="D5825">
            <v>42775</v>
          </cell>
          <cell r="I5825">
            <v>117635.8384812634</v>
          </cell>
          <cell r="J5825">
            <v>37424.596179746819</v>
          </cell>
        </row>
        <row r="5826">
          <cell r="D5826">
            <v>42776</v>
          </cell>
          <cell r="I5826">
            <v>118082.80143485979</v>
          </cell>
          <cell r="J5826">
            <v>37513.145450843913</v>
          </cell>
        </row>
        <row r="5827">
          <cell r="D5827">
            <v>42779</v>
          </cell>
          <cell r="I5827">
            <v>118714.5015178243</v>
          </cell>
          <cell r="J5827">
            <v>37596.749027181468</v>
          </cell>
        </row>
        <row r="5828">
          <cell r="D5828">
            <v>42780</v>
          </cell>
          <cell r="I5828">
            <v>119127.93544788825</v>
          </cell>
          <cell r="J5828">
            <v>37610.706151252212</v>
          </cell>
        </row>
        <row r="5829">
          <cell r="D5829">
            <v>42781</v>
          </cell>
          <cell r="I5829">
            <v>119721.73181102575</v>
          </cell>
          <cell r="J5829">
            <v>37695.967318065996</v>
          </cell>
        </row>
        <row r="5830">
          <cell r="D5830">
            <v>42782</v>
          </cell>
          <cell r="I5830">
            <v>119689.95894297192</v>
          </cell>
          <cell r="J5830">
            <v>37731.733153701018</v>
          </cell>
        </row>
        <row r="5831">
          <cell r="D5831">
            <v>42783</v>
          </cell>
          <cell r="I5831">
            <v>119778.92544510086</v>
          </cell>
          <cell r="J5831">
            <v>37750.736977811379</v>
          </cell>
        </row>
        <row r="5832">
          <cell r="D5832">
            <v>42787</v>
          </cell>
          <cell r="I5832">
            <v>120471.55143286793</v>
          </cell>
          <cell r="J5832">
            <v>37847.318770684746</v>
          </cell>
        </row>
        <row r="5833">
          <cell r="D5833">
            <v>42788</v>
          </cell>
          <cell r="I5833">
            <v>120404.84594155943</v>
          </cell>
          <cell r="J5833">
            <v>37864.344003073173</v>
          </cell>
        </row>
        <row r="5834">
          <cell r="D5834">
            <v>42789</v>
          </cell>
          <cell r="I5834">
            <v>120502.50523728447</v>
          </cell>
          <cell r="J5834">
            <v>37900.357526363405</v>
          </cell>
        </row>
        <row r="5835">
          <cell r="D5835">
            <v>42790</v>
          </cell>
          <cell r="I5835">
            <v>120563.79600019162</v>
          </cell>
          <cell r="J5835">
            <v>37898.203732664617</v>
          </cell>
        </row>
        <row r="5836">
          <cell r="D5836">
            <v>42793</v>
          </cell>
          <cell r="I5836">
            <v>120737.07240370101</v>
          </cell>
          <cell r="J5836">
            <v>37888.556411642006</v>
          </cell>
        </row>
        <row r="5837">
          <cell r="D5837">
            <v>42794</v>
          </cell>
          <cell r="I5837">
            <v>120442.03097184749</v>
          </cell>
          <cell r="J5837">
            <v>37808.152747233529</v>
          </cell>
        </row>
        <row r="5838">
          <cell r="D5838">
            <v>42795</v>
          </cell>
          <cell r="I5838">
            <v>122030.34811781553</v>
          </cell>
          <cell r="J5838">
            <v>38016.935250166913</v>
          </cell>
        </row>
        <row r="5839">
          <cell r="D5839">
            <v>42796</v>
          </cell>
          <cell r="I5839">
            <v>121316.45347639099</v>
          </cell>
          <cell r="J5839">
            <v>37844.394025208785</v>
          </cell>
        </row>
        <row r="5840">
          <cell r="D5840">
            <v>42797</v>
          </cell>
          <cell r="I5840">
            <v>121421.33131442296</v>
          </cell>
          <cell r="J5840">
            <v>37909.868052647202</v>
          </cell>
        </row>
        <row r="5841">
          <cell r="D5841">
            <v>42800</v>
          </cell>
          <cell r="I5841">
            <v>121055.05227871331</v>
          </cell>
          <cell r="J5841">
            <v>37837.792206560232</v>
          </cell>
        </row>
        <row r="5842">
          <cell r="D5842">
            <v>42801</v>
          </cell>
          <cell r="I5842">
            <v>120696.06900007739</v>
          </cell>
          <cell r="J5842">
            <v>37763.888267407136</v>
          </cell>
        </row>
        <row r="5843">
          <cell r="D5843">
            <v>42802</v>
          </cell>
          <cell r="I5843">
            <v>120438.89490761004</v>
          </cell>
          <cell r="J5843">
            <v>37651.433656408473</v>
          </cell>
        </row>
        <row r="5844">
          <cell r="D5844">
            <v>42803</v>
          </cell>
          <cell r="I5844">
            <v>120567.05218011847</v>
          </cell>
          <cell r="J5844">
            <v>37619.66961685392</v>
          </cell>
        </row>
        <row r="5845">
          <cell r="D5845">
            <v>42804</v>
          </cell>
          <cell r="I5845">
            <v>121007.80271322932</v>
          </cell>
          <cell r="J5845">
            <v>37765.05029333588</v>
          </cell>
        </row>
        <row r="5846">
          <cell r="D5846">
            <v>42807</v>
          </cell>
          <cell r="I5846">
            <v>121090.8598988657</v>
          </cell>
          <cell r="J5846">
            <v>37826.331955090835</v>
          </cell>
        </row>
        <row r="5847">
          <cell r="D5847">
            <v>42808</v>
          </cell>
          <cell r="I5847">
            <v>120649.06638501487</v>
          </cell>
          <cell r="J5847">
            <v>37702.332763858489</v>
          </cell>
        </row>
        <row r="5848">
          <cell r="D5848">
            <v>42809</v>
          </cell>
          <cell r="I5848">
            <v>121643.6709249792</v>
          </cell>
          <cell r="J5848">
            <v>38060.350781008463</v>
          </cell>
        </row>
        <row r="5849">
          <cell r="D5849">
            <v>42810</v>
          </cell>
          <cell r="I5849">
            <v>121497.00248726926</v>
          </cell>
          <cell r="J5849">
            <v>38090.218192142129</v>
          </cell>
        </row>
        <row r="5850">
          <cell r="D5850">
            <v>42811</v>
          </cell>
          <cell r="I5850">
            <v>121255.85266827021</v>
          </cell>
          <cell r="J5850">
            <v>38111.977457639936</v>
          </cell>
        </row>
        <row r="5851">
          <cell r="D5851">
            <v>42814</v>
          </cell>
          <cell r="I5851">
            <v>121085.94886248773</v>
          </cell>
          <cell r="J5851">
            <v>38138.185922934244</v>
          </cell>
        </row>
        <row r="5852">
          <cell r="D5852">
            <v>42815</v>
          </cell>
          <cell r="I5852">
            <v>119588.90813632071</v>
          </cell>
          <cell r="J5852">
            <v>37949.496216650427</v>
          </cell>
        </row>
        <row r="5853">
          <cell r="D5853">
            <v>42816</v>
          </cell>
          <cell r="I5853">
            <v>119842.05994931459</v>
          </cell>
          <cell r="J5853">
            <v>38013.959599922186</v>
          </cell>
        </row>
        <row r="5854">
          <cell r="D5854">
            <v>42817</v>
          </cell>
          <cell r="I5854">
            <v>119715.82754139829</v>
          </cell>
          <cell r="J5854">
            <v>38029.022972298619</v>
          </cell>
        </row>
        <row r="5855">
          <cell r="D5855">
            <v>42818</v>
          </cell>
          <cell r="I5855">
            <v>119673.90449040534</v>
          </cell>
          <cell r="J5855">
            <v>38023.635960948428</v>
          </cell>
        </row>
        <row r="5856">
          <cell r="D5856">
            <v>42821</v>
          </cell>
          <cell r="I5856">
            <v>119509.89762421044</v>
          </cell>
          <cell r="J5856">
            <v>38078.213198144615</v>
          </cell>
        </row>
        <row r="5857">
          <cell r="D5857">
            <v>42822</v>
          </cell>
          <cell r="I5857">
            <v>120358.89475555773</v>
          </cell>
          <cell r="J5857">
            <v>38144.489645906084</v>
          </cell>
        </row>
        <row r="5858">
          <cell r="D5858">
            <v>42823</v>
          </cell>
          <cell r="I5858">
            <v>120516.05707948802</v>
          </cell>
          <cell r="J5858">
            <v>38189.108054226403</v>
          </cell>
        </row>
        <row r="5859">
          <cell r="D5859">
            <v>42824</v>
          </cell>
          <cell r="I5859">
            <v>120761.85735797085</v>
          </cell>
          <cell r="J5859">
            <v>38150.143205538348</v>
          </cell>
        </row>
        <row r="5860">
          <cell r="D5860">
            <v>42825</v>
          </cell>
          <cell r="I5860">
            <v>120530.98723894851</v>
          </cell>
          <cell r="J5860">
            <v>38107.256387269088</v>
          </cell>
        </row>
        <row r="5861">
          <cell r="D5861">
            <v>42828</v>
          </cell>
          <cell r="I5861">
            <v>120329.19615204567</v>
          </cell>
          <cell r="J5861">
            <v>38160.239065699352</v>
          </cell>
        </row>
        <row r="5862">
          <cell r="D5862">
            <v>42829</v>
          </cell>
          <cell r="I5862">
            <v>120368.63525271998</v>
          </cell>
          <cell r="J5862">
            <v>38153.432673905452</v>
          </cell>
        </row>
        <row r="5863">
          <cell r="D5863">
            <v>42830</v>
          </cell>
          <cell r="I5863">
            <v>119980.87166643669</v>
          </cell>
          <cell r="J5863">
            <v>38108.792109079513</v>
          </cell>
        </row>
        <row r="5864">
          <cell r="D5864">
            <v>42831</v>
          </cell>
          <cell r="I5864">
            <v>120255.7074453102</v>
          </cell>
          <cell r="J5864">
            <v>38129.131576235101</v>
          </cell>
        </row>
        <row r="5865">
          <cell r="D5865">
            <v>42832</v>
          </cell>
          <cell r="I5865">
            <v>120139.67782148617</v>
          </cell>
          <cell r="J5865">
            <v>38073.718195095025</v>
          </cell>
        </row>
        <row r="5866">
          <cell r="D5866">
            <v>42835</v>
          </cell>
          <cell r="I5866">
            <v>120193.6465435025</v>
          </cell>
          <cell r="J5866">
            <v>38086.139376578787</v>
          </cell>
        </row>
        <row r="5867">
          <cell r="D5867">
            <v>42836</v>
          </cell>
          <cell r="I5867">
            <v>120189.49700094326</v>
          </cell>
          <cell r="J5867">
            <v>38158.615537893696</v>
          </cell>
        </row>
        <row r="5868">
          <cell r="D5868">
            <v>42837</v>
          </cell>
          <cell r="I5868">
            <v>119755.31591852875</v>
          </cell>
          <cell r="J5868">
            <v>38137.882859784739</v>
          </cell>
        </row>
        <row r="5869">
          <cell r="D5869">
            <v>42838</v>
          </cell>
          <cell r="I5869">
            <v>118976.86074668355</v>
          </cell>
          <cell r="J5869">
            <v>38004.925966796101</v>
          </cell>
        </row>
        <row r="5870">
          <cell r="D5870">
            <v>42842</v>
          </cell>
          <cell r="I5870">
            <v>119951.87902592047</v>
          </cell>
          <cell r="J5870">
            <v>38175.096697968591</v>
          </cell>
        </row>
        <row r="5871">
          <cell r="D5871">
            <v>42843</v>
          </cell>
          <cell r="I5871">
            <v>119522.10869072384</v>
          </cell>
          <cell r="J5871">
            <v>38124.054196137353</v>
          </cell>
        </row>
        <row r="5872">
          <cell r="D5872">
            <v>42844</v>
          </cell>
          <cell r="I5872">
            <v>119272.49143675694</v>
          </cell>
          <cell r="J5872">
            <v>38042.104717275317</v>
          </cell>
        </row>
        <row r="5873">
          <cell r="D5873">
            <v>42845</v>
          </cell>
          <cell r="I5873">
            <v>120190.74840445665</v>
          </cell>
          <cell r="J5873">
            <v>38200.757361402342</v>
          </cell>
        </row>
        <row r="5874">
          <cell r="D5874">
            <v>42846</v>
          </cell>
          <cell r="I5874">
            <v>119970.17514583483</v>
          </cell>
          <cell r="J5874">
            <v>38172.264591917752</v>
          </cell>
        </row>
        <row r="5875">
          <cell r="D5875">
            <v>42849</v>
          </cell>
          <cell r="I5875">
            <v>121607.31153229684</v>
          </cell>
          <cell r="J5875">
            <v>38498.814015871074</v>
          </cell>
        </row>
        <row r="5876">
          <cell r="D5876">
            <v>42850</v>
          </cell>
          <cell r="I5876">
            <v>122378.69965939132</v>
          </cell>
          <cell r="J5876">
            <v>38603.28391110542</v>
          </cell>
        </row>
        <row r="5877">
          <cell r="D5877">
            <v>42851</v>
          </cell>
          <cell r="I5877">
            <v>122208.9057198378</v>
          </cell>
          <cell r="J5877">
            <v>38576.40132032898</v>
          </cell>
        </row>
        <row r="5878">
          <cell r="D5878">
            <v>42852</v>
          </cell>
          <cell r="I5878">
            <v>122303.44362130958</v>
          </cell>
          <cell r="J5878">
            <v>38597.764559972173</v>
          </cell>
        </row>
        <row r="5879">
          <cell r="D5879">
            <v>42853</v>
          </cell>
          <cell r="I5879">
            <v>122116.23660700068</v>
          </cell>
          <cell r="J5879">
            <v>38617.458642023928</v>
          </cell>
        </row>
        <row r="5880">
          <cell r="D5880">
            <v>42856</v>
          </cell>
          <cell r="I5880">
            <v>122520.09135748012</v>
          </cell>
          <cell r="J5880">
            <v>38638.919102206033</v>
          </cell>
        </row>
        <row r="5881">
          <cell r="D5881">
            <v>42857</v>
          </cell>
          <cell r="I5881">
            <v>122830.97995997939</v>
          </cell>
          <cell r="J5881">
            <v>38728.586078335742</v>
          </cell>
        </row>
        <row r="5882">
          <cell r="D5882">
            <v>42858</v>
          </cell>
          <cell r="I5882">
            <v>122536.3176047662</v>
          </cell>
          <cell r="J5882">
            <v>38644.633012690269</v>
          </cell>
        </row>
        <row r="5883">
          <cell r="D5883">
            <v>42859</v>
          </cell>
          <cell r="I5883">
            <v>122770.22478781328</v>
          </cell>
          <cell r="J5883">
            <v>38682.209602545896</v>
          </cell>
        </row>
        <row r="5884">
          <cell r="D5884">
            <v>42860</v>
          </cell>
          <cell r="I5884">
            <v>123542.8108527187</v>
          </cell>
          <cell r="J5884">
            <v>38839.570262194109</v>
          </cell>
        </row>
        <row r="5885">
          <cell r="D5885">
            <v>42863</v>
          </cell>
          <cell r="I5885">
            <v>123259.76961171454</v>
          </cell>
          <cell r="J5885">
            <v>38762.963095312029</v>
          </cell>
        </row>
        <row r="5886">
          <cell r="D5886">
            <v>42864</v>
          </cell>
          <cell r="I5886">
            <v>123281.64856737733</v>
          </cell>
          <cell r="J5886">
            <v>38757.223905910701</v>
          </cell>
        </row>
        <row r="5887">
          <cell r="D5887">
            <v>42865</v>
          </cell>
          <cell r="I5887">
            <v>123525.66019406889</v>
          </cell>
          <cell r="J5887">
            <v>38815.281803982311</v>
          </cell>
        </row>
        <row r="5888">
          <cell r="D5888">
            <v>42866</v>
          </cell>
          <cell r="I5888">
            <v>123348.63042609328</v>
          </cell>
          <cell r="J5888">
            <v>38781.61459944347</v>
          </cell>
        </row>
        <row r="5889">
          <cell r="D5889">
            <v>42867</v>
          </cell>
          <cell r="I5889">
            <v>123504.06535695039</v>
          </cell>
          <cell r="J5889">
            <v>38867.463142317727</v>
          </cell>
        </row>
        <row r="5890">
          <cell r="D5890">
            <v>42870</v>
          </cell>
          <cell r="I5890">
            <v>124155.97358067846</v>
          </cell>
          <cell r="J5890">
            <v>38990.893345023811</v>
          </cell>
        </row>
        <row r="5891">
          <cell r="D5891">
            <v>42871</v>
          </cell>
          <cell r="I5891">
            <v>124471.05205446435</v>
          </cell>
          <cell r="J5891">
            <v>39053.892892912823</v>
          </cell>
        </row>
        <row r="5892">
          <cell r="D5892">
            <v>42872</v>
          </cell>
          <cell r="I5892">
            <v>122689.98634954126</v>
          </cell>
          <cell r="J5892">
            <v>38779.913500213494</v>
          </cell>
        </row>
        <row r="5893">
          <cell r="D5893">
            <v>42873</v>
          </cell>
          <cell r="I5893">
            <v>122764.13472356857</v>
          </cell>
          <cell r="J5893">
            <v>38800.279468442182</v>
          </cell>
        </row>
        <row r="5894">
          <cell r="D5894">
            <v>42874</v>
          </cell>
          <cell r="I5894">
            <v>124015.45027099155</v>
          </cell>
          <cell r="J5894">
            <v>39041.804902695309</v>
          </cell>
        </row>
        <row r="5895">
          <cell r="D5895">
            <v>42877</v>
          </cell>
          <cell r="I5895">
            <v>124404.51382656321</v>
          </cell>
          <cell r="J5895">
            <v>39125.164757471</v>
          </cell>
        </row>
        <row r="5896">
          <cell r="D5896">
            <v>42878</v>
          </cell>
          <cell r="I5896">
            <v>124526.49138444505</v>
          </cell>
          <cell r="J5896">
            <v>39105.887533120069</v>
          </cell>
        </row>
        <row r="5897">
          <cell r="D5897">
            <v>42879</v>
          </cell>
          <cell r="I5897">
            <v>124689.0983920468</v>
          </cell>
          <cell r="J5897">
            <v>39179.634539557352</v>
          </cell>
        </row>
        <row r="5898">
          <cell r="D5898">
            <v>42880</v>
          </cell>
          <cell r="I5898">
            <v>124919.90549176089</v>
          </cell>
          <cell r="J5898">
            <v>39258.388884726046</v>
          </cell>
        </row>
        <row r="5899">
          <cell r="D5899">
            <v>42881</v>
          </cell>
          <cell r="I5899">
            <v>124668.87897875137</v>
          </cell>
          <cell r="J5899">
            <v>39238.347497477422</v>
          </cell>
        </row>
        <row r="5900">
          <cell r="D5900">
            <v>42885</v>
          </cell>
          <cell r="I5900">
            <v>124570.24644943744</v>
          </cell>
          <cell r="J5900">
            <v>39257.735646284265</v>
          </cell>
        </row>
        <row r="5901">
          <cell r="D5901">
            <v>42886</v>
          </cell>
          <cell r="I5901">
            <v>124651.56409170959</v>
          </cell>
          <cell r="J5901">
            <v>39237.691538752922</v>
          </cell>
        </row>
        <row r="5902">
          <cell r="D5902">
            <v>42887</v>
          </cell>
          <cell r="I5902">
            <v>125632.56246925969</v>
          </cell>
          <cell r="J5902">
            <v>39424.027743161998</v>
          </cell>
        </row>
        <row r="5903">
          <cell r="D5903">
            <v>42888</v>
          </cell>
          <cell r="I5903">
            <v>126678.79081904911</v>
          </cell>
          <cell r="J5903">
            <v>39608.010146070992</v>
          </cell>
        </row>
        <row r="5904">
          <cell r="D5904">
            <v>42891</v>
          </cell>
          <cell r="I5904">
            <v>126227.50696157354</v>
          </cell>
          <cell r="J5904">
            <v>39558.515248560478</v>
          </cell>
        </row>
        <row r="5905">
          <cell r="D5905">
            <v>42892</v>
          </cell>
          <cell r="I5905">
            <v>125780.60704059702</v>
          </cell>
          <cell r="J5905">
            <v>39529.617543309767</v>
          </cell>
        </row>
        <row r="5906">
          <cell r="D5906">
            <v>42893</v>
          </cell>
          <cell r="I5906">
            <v>125912.64990356767</v>
          </cell>
          <cell r="J5906">
            <v>39525.206380162053</v>
          </cell>
        </row>
        <row r="5907">
          <cell r="D5907">
            <v>42894</v>
          </cell>
          <cell r="I5907">
            <v>125697.92861219092</v>
          </cell>
          <cell r="J5907">
            <v>39527.216818903988</v>
          </cell>
        </row>
        <row r="5908">
          <cell r="D5908">
            <v>42895</v>
          </cell>
          <cell r="I5908">
            <v>125161.14282892685</v>
          </cell>
          <cell r="J5908">
            <v>39432.163572602563</v>
          </cell>
        </row>
        <row r="5909">
          <cell r="D5909">
            <v>42898</v>
          </cell>
          <cell r="I5909">
            <v>124804.28788306528</v>
          </cell>
          <cell r="J5909">
            <v>39389.296048628414</v>
          </cell>
        </row>
        <row r="5910">
          <cell r="D5910">
            <v>42899</v>
          </cell>
          <cell r="I5910">
            <v>125767.60045870907</v>
          </cell>
          <cell r="J5910">
            <v>39525.881144319246</v>
          </cell>
        </row>
        <row r="5911">
          <cell r="D5911">
            <v>42900</v>
          </cell>
          <cell r="I5911">
            <v>125708.13352017746</v>
          </cell>
          <cell r="J5911">
            <v>39544.269151616194</v>
          </cell>
        </row>
        <row r="5912">
          <cell r="D5912">
            <v>42901</v>
          </cell>
          <cell r="I5912">
            <v>124520.09845865265</v>
          </cell>
          <cell r="J5912">
            <v>39405.540481027747</v>
          </cell>
        </row>
        <row r="5913">
          <cell r="D5913">
            <v>42902</v>
          </cell>
          <cell r="I5913">
            <v>125423.8477505209</v>
          </cell>
          <cell r="J5913">
            <v>39501.519514444743</v>
          </cell>
        </row>
        <row r="5914">
          <cell r="D5914">
            <v>42905</v>
          </cell>
          <cell r="I5914">
            <v>125935.89796044023</v>
          </cell>
          <cell r="J5914">
            <v>39619.441712356216</v>
          </cell>
        </row>
        <row r="5915">
          <cell r="D5915">
            <v>42906</v>
          </cell>
          <cell r="I5915">
            <v>124926.38372043085</v>
          </cell>
          <cell r="J5915">
            <v>39457.205273156782</v>
          </cell>
        </row>
        <row r="5916">
          <cell r="D5916">
            <v>42907</v>
          </cell>
          <cell r="I5916">
            <v>124758.17488921914</v>
          </cell>
          <cell r="J5916">
            <v>39470.934051176686</v>
          </cell>
        </row>
        <row r="5917">
          <cell r="D5917">
            <v>42908</v>
          </cell>
          <cell r="I5917">
            <v>124817.68342683979</v>
          </cell>
          <cell r="J5917">
            <v>39474.49292215149</v>
          </cell>
        </row>
        <row r="5918">
          <cell r="D5918">
            <v>42909</v>
          </cell>
          <cell r="I5918">
            <v>125041.072283535</v>
          </cell>
          <cell r="J5918">
            <v>39517.181388443714</v>
          </cell>
        </row>
        <row r="5919">
          <cell r="D5919">
            <v>42912</v>
          </cell>
          <cell r="I5919">
            <v>125239.7912293136</v>
          </cell>
          <cell r="J5919">
            <v>39589.427705581067</v>
          </cell>
        </row>
        <row r="5920">
          <cell r="D5920">
            <v>42913</v>
          </cell>
          <cell r="I5920">
            <v>125135.40325976204</v>
          </cell>
          <cell r="J5920">
            <v>39440.751844195853</v>
          </cell>
        </row>
        <row r="5921">
          <cell r="D5921">
            <v>42914</v>
          </cell>
          <cell r="I5921">
            <v>126109.93834529056</v>
          </cell>
          <cell r="J5921">
            <v>39630.980962412737</v>
          </cell>
        </row>
        <row r="5922">
          <cell r="D5922">
            <v>42915</v>
          </cell>
          <cell r="I5922">
            <v>124970.15137218626</v>
          </cell>
          <cell r="J5922">
            <v>39384.280241538603</v>
          </cell>
        </row>
        <row r="5923">
          <cell r="D5923">
            <v>42916</v>
          </cell>
          <cell r="I5923">
            <v>125048.49010203166</v>
          </cell>
          <cell r="J5923">
            <v>39422.039792090494</v>
          </cell>
        </row>
        <row r="5924">
          <cell r="D5924">
            <v>42919</v>
          </cell>
          <cell r="I5924">
            <v>124978.92269604308</v>
          </cell>
          <cell r="J5924">
            <v>39422.796945332135</v>
          </cell>
        </row>
        <row r="5925">
          <cell r="D5925">
            <v>42921</v>
          </cell>
          <cell r="I5925">
            <v>124963.00830274426</v>
          </cell>
          <cell r="J5925">
            <v>39435.077421177863</v>
          </cell>
        </row>
        <row r="5926">
          <cell r="D5926">
            <v>42922</v>
          </cell>
          <cell r="I5926">
            <v>124248.24039173858</v>
          </cell>
          <cell r="J5926">
            <v>39227.938481523721</v>
          </cell>
        </row>
        <row r="5927">
          <cell r="D5927">
            <v>42923</v>
          </cell>
          <cell r="I5927">
            <v>124484.62683103126</v>
          </cell>
          <cell r="J5927">
            <v>39312.577917866001</v>
          </cell>
        </row>
        <row r="5928">
          <cell r="D5928">
            <v>42926</v>
          </cell>
          <cell r="I5928">
            <v>124671.70343841094</v>
          </cell>
          <cell r="J5928">
            <v>39377.557382136358</v>
          </cell>
        </row>
        <row r="5929">
          <cell r="D5929">
            <v>42927</v>
          </cell>
          <cell r="I5929">
            <v>124935.60401905584</v>
          </cell>
          <cell r="J5929">
            <v>39428.085537642037</v>
          </cell>
        </row>
        <row r="5930">
          <cell r="D5930">
            <v>42928</v>
          </cell>
          <cell r="I5930">
            <v>125869.2501046574</v>
          </cell>
          <cell r="J5930">
            <v>39684.972605530747</v>
          </cell>
        </row>
        <row r="5931">
          <cell r="D5931">
            <v>42929</v>
          </cell>
          <cell r="I5931">
            <v>126257.7612966149</v>
          </cell>
          <cell r="J5931">
            <v>39721.526053688976</v>
          </cell>
        </row>
        <row r="5932">
          <cell r="D5932">
            <v>42930</v>
          </cell>
          <cell r="I5932">
            <v>127081.12727888556</v>
          </cell>
          <cell r="J5932">
            <v>39877.652493470559</v>
          </cell>
        </row>
        <row r="5933">
          <cell r="D5933">
            <v>42933</v>
          </cell>
          <cell r="I5933">
            <v>126889.74722684706</v>
          </cell>
          <cell r="J5933">
            <v>39856.255782522603</v>
          </cell>
        </row>
        <row r="5934">
          <cell r="D5934">
            <v>42934</v>
          </cell>
          <cell r="I5934">
            <v>127041.91314749728</v>
          </cell>
          <cell r="J5934">
            <v>39935.742774733837</v>
          </cell>
        </row>
        <row r="5935">
          <cell r="D5935">
            <v>42935</v>
          </cell>
          <cell r="I5935">
            <v>127583.97206141385</v>
          </cell>
          <cell r="J5935">
            <v>40072.912620820956</v>
          </cell>
        </row>
        <row r="5936">
          <cell r="D5936">
            <v>42936</v>
          </cell>
          <cell r="I5936">
            <v>128024.53504974395</v>
          </cell>
          <cell r="J5936">
            <v>40102.36784998612</v>
          </cell>
        </row>
        <row r="5937">
          <cell r="D5937">
            <v>42937</v>
          </cell>
          <cell r="I5937">
            <v>127640.38382121573</v>
          </cell>
          <cell r="J5937">
            <v>40097.917995744785</v>
          </cell>
        </row>
        <row r="5938">
          <cell r="D5938">
            <v>42940</v>
          </cell>
          <cell r="I5938">
            <v>127388.14585437157</v>
          </cell>
          <cell r="J5938">
            <v>40065.40146291117</v>
          </cell>
        </row>
        <row r="5939">
          <cell r="D5939">
            <v>42941</v>
          </cell>
          <cell r="I5939">
            <v>127562.00640808788</v>
          </cell>
          <cell r="J5939">
            <v>40058.674613760944</v>
          </cell>
        </row>
        <row r="5940">
          <cell r="D5940">
            <v>42942</v>
          </cell>
          <cell r="I5940">
            <v>128238.72927965623</v>
          </cell>
          <cell r="J5940">
            <v>40160.957559386836</v>
          </cell>
        </row>
        <row r="5941">
          <cell r="D5941">
            <v>42943</v>
          </cell>
          <cell r="I5941">
            <v>127987.94543844208</v>
          </cell>
          <cell r="J5941">
            <v>40091.037391484359</v>
          </cell>
        </row>
        <row r="5942">
          <cell r="D5942">
            <v>42944</v>
          </cell>
          <cell r="I5942">
            <v>128086.41333725811</v>
          </cell>
          <cell r="J5942">
            <v>40098.231735018358</v>
          </cell>
        </row>
        <row r="5943">
          <cell r="D5943">
            <v>42947</v>
          </cell>
          <cell r="I5943">
            <v>128341.37234313852</v>
          </cell>
          <cell r="J5943">
            <v>40119.56279647669</v>
          </cell>
        </row>
        <row r="5944">
          <cell r="D5944">
            <v>42948</v>
          </cell>
          <cell r="I5944">
            <v>129015.07638626607</v>
          </cell>
          <cell r="J5944">
            <v>40242.274166445532</v>
          </cell>
        </row>
        <row r="5945">
          <cell r="D5945">
            <v>42949</v>
          </cell>
          <cell r="I5945">
            <v>129000.47959965876</v>
          </cell>
          <cell r="J5945">
            <v>40244.845819224582</v>
          </cell>
        </row>
        <row r="5946">
          <cell r="D5946">
            <v>42950</v>
          </cell>
          <cell r="I5946">
            <v>129059.77789133947</v>
          </cell>
          <cell r="J5946">
            <v>40227.094594630173</v>
          </cell>
        </row>
        <row r="5947">
          <cell r="D5947">
            <v>42951</v>
          </cell>
          <cell r="I5947">
            <v>129220.49188107727</v>
          </cell>
          <cell r="J5947">
            <v>40247.284186035278</v>
          </cell>
        </row>
        <row r="5948">
          <cell r="D5948">
            <v>42954</v>
          </cell>
          <cell r="I5948">
            <v>129263.8413087247</v>
          </cell>
          <cell r="J5948">
            <v>40267.272066505553</v>
          </cell>
        </row>
        <row r="5949">
          <cell r="D5949">
            <v>42955</v>
          </cell>
          <cell r="I5949">
            <v>128732.03129776665</v>
          </cell>
          <cell r="J5949">
            <v>40184.668962842748</v>
          </cell>
        </row>
        <row r="5950">
          <cell r="D5950">
            <v>42956</v>
          </cell>
          <cell r="I5950">
            <v>128503.03751948911</v>
          </cell>
          <cell r="J5950">
            <v>40170.720756568393</v>
          </cell>
        </row>
        <row r="5951">
          <cell r="D5951">
            <v>42957</v>
          </cell>
          <cell r="I5951">
            <v>126754.41918555101</v>
          </cell>
          <cell r="J5951">
            <v>39835.970137540462</v>
          </cell>
        </row>
        <row r="5952">
          <cell r="D5952">
            <v>42958</v>
          </cell>
          <cell r="I5952">
            <v>126558.82723022296</v>
          </cell>
          <cell r="J5952">
            <v>39852.636379343639</v>
          </cell>
        </row>
        <row r="5953">
          <cell r="D5953">
            <v>42961</v>
          </cell>
          <cell r="I5953">
            <v>127535.12986946914</v>
          </cell>
          <cell r="J5953">
            <v>40058.009350881061</v>
          </cell>
        </row>
        <row r="5954">
          <cell r="D5954">
            <v>42962</v>
          </cell>
          <cell r="I5954">
            <v>127301.86297570843</v>
          </cell>
          <cell r="J5954">
            <v>40002.350174456355</v>
          </cell>
        </row>
        <row r="5955">
          <cell r="D5955">
            <v>42963</v>
          </cell>
          <cell r="I5955">
            <v>128082.53094838953</v>
          </cell>
          <cell r="J5955">
            <v>40142.833474707761</v>
          </cell>
        </row>
        <row r="5956">
          <cell r="D5956">
            <v>42964</v>
          </cell>
          <cell r="I5956">
            <v>126648.53245931244</v>
          </cell>
          <cell r="J5956">
            <v>39850.623236088737</v>
          </cell>
        </row>
        <row r="5957">
          <cell r="D5957">
            <v>42965</v>
          </cell>
          <cell r="I5957">
            <v>126928.03770821485</v>
          </cell>
          <cell r="J5957">
            <v>39862.126160514876</v>
          </cell>
        </row>
        <row r="5958">
          <cell r="D5958">
            <v>42968</v>
          </cell>
          <cell r="I5958">
            <v>126955.51838780797</v>
          </cell>
          <cell r="J5958">
            <v>39895.359231586408</v>
          </cell>
        </row>
        <row r="5959">
          <cell r="D5959">
            <v>42969</v>
          </cell>
          <cell r="I5959">
            <v>127540.57535568366</v>
          </cell>
          <cell r="J5959">
            <v>40075.525913637786</v>
          </cell>
        </row>
        <row r="5960">
          <cell r="D5960">
            <v>42970</v>
          </cell>
          <cell r="I5960">
            <v>127546.30960871717</v>
          </cell>
          <cell r="J5960">
            <v>40072.468639141713</v>
          </cell>
        </row>
        <row r="5961">
          <cell r="D5961">
            <v>42971</v>
          </cell>
          <cell r="I5961">
            <v>127255.17140386649</v>
          </cell>
          <cell r="J5961">
            <v>40037.710609117472</v>
          </cell>
        </row>
        <row r="5962">
          <cell r="D5962">
            <v>42972</v>
          </cell>
          <cell r="I5962">
            <v>128047.23612298364</v>
          </cell>
          <cell r="J5962">
            <v>40142.868948771385</v>
          </cell>
        </row>
        <row r="5963">
          <cell r="D5963">
            <v>42975</v>
          </cell>
          <cell r="I5963">
            <v>128055.84794739381</v>
          </cell>
          <cell r="J5963">
            <v>40127.148332435434</v>
          </cell>
        </row>
        <row r="5964">
          <cell r="D5964">
            <v>42976</v>
          </cell>
          <cell r="I5964">
            <v>127638.74529607224</v>
          </cell>
          <cell r="J5964">
            <v>40132.491062313893</v>
          </cell>
        </row>
        <row r="5965">
          <cell r="D5965">
            <v>42977</v>
          </cell>
          <cell r="I5965">
            <v>127528.63795226639</v>
          </cell>
          <cell r="J5965">
            <v>40201.524323431469</v>
          </cell>
        </row>
        <row r="5966">
          <cell r="D5966">
            <v>42978</v>
          </cell>
          <cell r="I5966">
            <v>128397.32231295953</v>
          </cell>
          <cell r="J5966">
            <v>40370.690592181221</v>
          </cell>
        </row>
        <row r="5967">
          <cell r="D5967">
            <v>42979</v>
          </cell>
          <cell r="I5967">
            <v>128711.41787911901</v>
          </cell>
          <cell r="J5967">
            <v>40391.436808624756</v>
          </cell>
        </row>
        <row r="5968">
          <cell r="D5968">
            <v>42983</v>
          </cell>
          <cell r="I5968">
            <v>127839.73836430394</v>
          </cell>
          <cell r="J5968">
            <v>40271.430763762306</v>
          </cell>
        </row>
        <row r="5969">
          <cell r="D5969">
            <v>42984</v>
          </cell>
          <cell r="I5969">
            <v>128533.14317631008</v>
          </cell>
          <cell r="J5969">
            <v>40365.406770222166</v>
          </cell>
        </row>
        <row r="5970">
          <cell r="D5970">
            <v>42985</v>
          </cell>
          <cell r="I5970">
            <v>129510.25049496631</v>
          </cell>
          <cell r="J5970">
            <v>40498.219409377925</v>
          </cell>
        </row>
        <row r="5971">
          <cell r="D5971">
            <v>42986</v>
          </cell>
          <cell r="I5971">
            <v>129442.08241943919</v>
          </cell>
          <cell r="J5971">
            <v>40454.071286687999</v>
          </cell>
        </row>
        <row r="5972">
          <cell r="D5972">
            <v>42989</v>
          </cell>
          <cell r="I5972">
            <v>130449.49056355619</v>
          </cell>
          <cell r="J5972">
            <v>40632.436487134633</v>
          </cell>
        </row>
        <row r="5973">
          <cell r="D5973">
            <v>42990</v>
          </cell>
          <cell r="I5973">
            <v>130744.63124090974</v>
          </cell>
          <cell r="J5973">
            <v>40708.75629754307</v>
          </cell>
        </row>
        <row r="5974">
          <cell r="D5974">
            <v>42991</v>
          </cell>
          <cell r="I5974">
            <v>130109.00434285167</v>
          </cell>
          <cell r="J5974">
            <v>40628.370902395633</v>
          </cell>
        </row>
        <row r="5975">
          <cell r="D5975">
            <v>42992</v>
          </cell>
          <cell r="I5975">
            <v>130360.71235274553</v>
          </cell>
          <cell r="J5975">
            <v>40647.935877464079</v>
          </cell>
        </row>
        <row r="5976">
          <cell r="D5976">
            <v>42993</v>
          </cell>
          <cell r="I5976">
            <v>130460.42510906054</v>
          </cell>
          <cell r="J5976">
            <v>40691.303602293658</v>
          </cell>
        </row>
        <row r="5977">
          <cell r="D5977">
            <v>42996</v>
          </cell>
          <cell r="I5977">
            <v>130728.02424921094</v>
          </cell>
          <cell r="J5977">
            <v>40730.186448256274</v>
          </cell>
        </row>
        <row r="5978">
          <cell r="D5978">
            <v>42997</v>
          </cell>
          <cell r="I5978">
            <v>131245.9889246345</v>
          </cell>
          <cell r="J5978">
            <v>40771.089644251777</v>
          </cell>
        </row>
        <row r="5979">
          <cell r="D5979">
            <v>42998</v>
          </cell>
          <cell r="I5979">
            <v>130957.79535331424</v>
          </cell>
          <cell r="J5979">
            <v>40768.382726400145</v>
          </cell>
        </row>
        <row r="5980">
          <cell r="D5980">
            <v>42999</v>
          </cell>
          <cell r="I5980">
            <v>130686.98803435302</v>
          </cell>
          <cell r="J5980">
            <v>40697.926315867451</v>
          </cell>
        </row>
        <row r="5981">
          <cell r="D5981">
            <v>43000</v>
          </cell>
          <cell r="I5981">
            <v>130873.50098658721</v>
          </cell>
          <cell r="J5981">
            <v>40713.354608256959</v>
          </cell>
        </row>
        <row r="5982">
          <cell r="D5982">
            <v>43003</v>
          </cell>
          <cell r="I5982">
            <v>130047.02571934935</v>
          </cell>
          <cell r="J5982">
            <v>40648.796086053946</v>
          </cell>
        </row>
        <row r="5983">
          <cell r="D5983">
            <v>43004</v>
          </cell>
          <cell r="I5983">
            <v>129728.52459990214</v>
          </cell>
          <cell r="J5983">
            <v>40592.965571242334</v>
          </cell>
        </row>
        <row r="5984">
          <cell r="D5984">
            <v>43005</v>
          </cell>
          <cell r="I5984">
            <v>129818.1013364001</v>
          </cell>
          <cell r="J5984">
            <v>40581.406719380473</v>
          </cell>
        </row>
        <row r="5985">
          <cell r="D5985">
            <v>43006</v>
          </cell>
          <cell r="I5985">
            <v>130105.90486474005</v>
          </cell>
          <cell r="J5985">
            <v>40611.381688127381</v>
          </cell>
        </row>
        <row r="5986">
          <cell r="D5986">
            <v>43007</v>
          </cell>
          <cell r="I5986">
            <v>130907.34048214224</v>
          </cell>
          <cell r="J5986">
            <v>40733.344065702739</v>
          </cell>
        </row>
        <row r="5987">
          <cell r="D5987">
            <v>43010</v>
          </cell>
          <cell r="I5987">
            <v>130792.85987991237</v>
          </cell>
          <cell r="J5987">
            <v>40771.73635401504</v>
          </cell>
        </row>
        <row r="5988">
          <cell r="D5988">
            <v>43011</v>
          </cell>
          <cell r="I5988">
            <v>131450.98232349241</v>
          </cell>
          <cell r="J5988">
            <v>40881.013209590252</v>
          </cell>
        </row>
        <row r="5989">
          <cell r="D5989">
            <v>43012</v>
          </cell>
          <cell r="I5989">
            <v>131300.32157992781</v>
          </cell>
          <cell r="J5989">
            <v>40894.264589820312</v>
          </cell>
        </row>
        <row r="5990">
          <cell r="D5990">
            <v>43013</v>
          </cell>
          <cell r="I5990">
            <v>131324.72275195553</v>
          </cell>
          <cell r="J5990">
            <v>40982.502100748061</v>
          </cell>
        </row>
        <row r="5991">
          <cell r="D5991">
            <v>43014</v>
          </cell>
          <cell r="I5991">
            <v>131165.39651290816</v>
          </cell>
          <cell r="J5991">
            <v>40926.688617271735</v>
          </cell>
        </row>
        <row r="5992">
          <cell r="D5992">
            <v>43017</v>
          </cell>
          <cell r="I5992">
            <v>131118.91655092887</v>
          </cell>
          <cell r="J5992">
            <v>40903.161057618359</v>
          </cell>
        </row>
        <row r="5993">
          <cell r="D5993">
            <v>43018</v>
          </cell>
          <cell r="I5993">
            <v>132313.58646618444</v>
          </cell>
          <cell r="J5993">
            <v>41042.830583323193</v>
          </cell>
        </row>
        <row r="5994">
          <cell r="D5994">
            <v>43019</v>
          </cell>
          <cell r="I5994">
            <v>132620.01784216869</v>
          </cell>
          <cell r="J5994">
            <v>41109.463080610622</v>
          </cell>
        </row>
        <row r="5995">
          <cell r="D5995">
            <v>43020</v>
          </cell>
          <cell r="I5995">
            <v>132613.99283517397</v>
          </cell>
          <cell r="J5995">
            <v>41125.460771540027</v>
          </cell>
        </row>
        <row r="5996">
          <cell r="D5996">
            <v>43021</v>
          </cell>
          <cell r="I5996">
            <v>133325.38686178171</v>
          </cell>
          <cell r="J5996">
            <v>41226.061123743311</v>
          </cell>
        </row>
        <row r="5997">
          <cell r="D5997">
            <v>43024</v>
          </cell>
          <cell r="I5997">
            <v>133248.46600379603</v>
          </cell>
          <cell r="J5997">
            <v>41234.28531900543</v>
          </cell>
        </row>
        <row r="5998">
          <cell r="D5998">
            <v>43025</v>
          </cell>
          <cell r="I5998">
            <v>132853.36227687192</v>
          </cell>
          <cell r="J5998">
            <v>41203.558085640892</v>
          </cell>
        </row>
        <row r="5999">
          <cell r="D5999">
            <v>43026</v>
          </cell>
          <cell r="I5999">
            <v>133172.73771439216</v>
          </cell>
          <cell r="J5999">
            <v>41216.868539372779</v>
          </cell>
        </row>
        <row r="6000">
          <cell r="D6000">
            <v>43027</v>
          </cell>
          <cell r="I6000">
            <v>132802.24912979658</v>
          </cell>
          <cell r="J6000">
            <v>41207.74526307499</v>
          </cell>
        </row>
        <row r="6001">
          <cell r="D6001">
            <v>43028</v>
          </cell>
          <cell r="I6001">
            <v>132793.32581252453</v>
          </cell>
          <cell r="J6001">
            <v>41254.92663503941</v>
          </cell>
        </row>
        <row r="6002">
          <cell r="D6002">
            <v>43031</v>
          </cell>
          <cell r="I6002">
            <v>132385.27678326302</v>
          </cell>
          <cell r="J6002">
            <v>41153.362545805401</v>
          </cell>
        </row>
        <row r="6003">
          <cell r="D6003">
            <v>43032</v>
          </cell>
          <cell r="I6003">
            <v>132671.36424515129</v>
          </cell>
          <cell r="J6003">
            <v>41132.874685256269</v>
          </cell>
        </row>
        <row r="6004">
          <cell r="D6004">
            <v>43033</v>
          </cell>
          <cell r="I6004">
            <v>132183.81677810787</v>
          </cell>
          <cell r="J6004">
            <v>41034.210133545028</v>
          </cell>
        </row>
        <row r="6005">
          <cell r="D6005">
            <v>43034</v>
          </cell>
          <cell r="I6005">
            <v>132066.46846259281</v>
          </cell>
          <cell r="J6005">
            <v>41009.102263099267</v>
          </cell>
        </row>
        <row r="6006">
          <cell r="D6006">
            <v>43035</v>
          </cell>
          <cell r="I6006">
            <v>132630.15140062664</v>
          </cell>
          <cell r="J6006">
            <v>41200.437621736965</v>
          </cell>
        </row>
        <row r="6007">
          <cell r="D6007">
            <v>43038</v>
          </cell>
          <cell r="I6007">
            <v>132732.56611651872</v>
          </cell>
          <cell r="J6007">
            <v>41206.955277203662</v>
          </cell>
        </row>
        <row r="6008">
          <cell r="D6008">
            <v>43039</v>
          </cell>
          <cell r="I6008">
            <v>133252.81262991682</v>
          </cell>
          <cell r="J6008">
            <v>41274.038024647896</v>
          </cell>
        </row>
        <row r="6009">
          <cell r="D6009">
            <v>43040</v>
          </cell>
          <cell r="I6009">
            <v>133517.12360518429</v>
          </cell>
          <cell r="J6009">
            <v>41323.564335510149</v>
          </cell>
        </row>
        <row r="6010">
          <cell r="D6010">
            <v>43041</v>
          </cell>
          <cell r="I6010">
            <v>133730.81633184463</v>
          </cell>
          <cell r="J6010">
            <v>41367.847904624854</v>
          </cell>
        </row>
        <row r="6011">
          <cell r="D6011">
            <v>43042</v>
          </cell>
          <cell r="I6011">
            <v>133652.47075364634</v>
          </cell>
          <cell r="J6011">
            <v>41407.617862379178</v>
          </cell>
        </row>
        <row r="6012">
          <cell r="D6012">
            <v>43045</v>
          </cell>
          <cell r="I6012">
            <v>134006.36795873003</v>
          </cell>
          <cell r="J6012">
            <v>41493.142037165053</v>
          </cell>
        </row>
        <row r="6013">
          <cell r="D6013">
            <v>43046</v>
          </cell>
          <cell r="I6013">
            <v>133594.09343116786</v>
          </cell>
          <cell r="J6013">
            <v>41466.03537394134</v>
          </cell>
        </row>
        <row r="6014">
          <cell r="D6014">
            <v>43047</v>
          </cell>
          <cell r="I6014">
            <v>133997.11525486407</v>
          </cell>
          <cell r="J6014">
            <v>41504.70650305965</v>
          </cell>
        </row>
        <row r="6015">
          <cell r="D6015">
            <v>43048</v>
          </cell>
          <cell r="I6015">
            <v>133211.94028437004</v>
          </cell>
          <cell r="J6015">
            <v>41373.056071184801</v>
          </cell>
        </row>
        <row r="6016">
          <cell r="D6016">
            <v>43049</v>
          </cell>
          <cell r="I6016">
            <v>132941.38573321313</v>
          </cell>
          <cell r="J6016">
            <v>41264.261044700565</v>
          </cell>
        </row>
        <row r="6017">
          <cell r="D6017">
            <v>43052</v>
          </cell>
          <cell r="I6017">
            <v>132587.01880265857</v>
          </cell>
          <cell r="J6017">
            <v>41229.082640320165</v>
          </cell>
        </row>
        <row r="6018">
          <cell r="D6018">
            <v>43053</v>
          </cell>
          <cell r="I6018">
            <v>132403.2228717051</v>
          </cell>
          <cell r="J6018">
            <v>41196.449316681814</v>
          </cell>
        </row>
        <row r="6019">
          <cell r="D6019">
            <v>43054</v>
          </cell>
          <cell r="I6019">
            <v>131678.91198150604</v>
          </cell>
          <cell r="J6019">
            <v>41104.825282430473</v>
          </cell>
        </row>
        <row r="6020">
          <cell r="D6020">
            <v>43055</v>
          </cell>
          <cell r="I6020">
            <v>132982.28145100814</v>
          </cell>
          <cell r="J6020">
            <v>41334.14647183301</v>
          </cell>
        </row>
        <row r="6021">
          <cell r="D6021">
            <v>43056</v>
          </cell>
          <cell r="I6021">
            <v>132607.72914836032</v>
          </cell>
          <cell r="J6021">
            <v>41313.615701780815</v>
          </cell>
        </row>
        <row r="6022">
          <cell r="D6022">
            <v>43059</v>
          </cell>
          <cell r="I6022">
            <v>132951.42279758438</v>
          </cell>
          <cell r="J6022">
            <v>41353.853587587182</v>
          </cell>
        </row>
        <row r="6023">
          <cell r="D6023">
            <v>43060</v>
          </cell>
          <cell r="I6023">
            <v>133943.92512712971</v>
          </cell>
          <cell r="J6023">
            <v>41560.50654281993</v>
          </cell>
        </row>
        <row r="6024">
          <cell r="D6024">
            <v>43061</v>
          </cell>
          <cell r="I6024">
            <v>134171.94777469558</v>
          </cell>
          <cell r="J6024">
            <v>41620.971828018752</v>
          </cell>
        </row>
        <row r="6025">
          <cell r="D6025">
            <v>43063</v>
          </cell>
          <cell r="I6025">
            <v>134762.63999753864</v>
          </cell>
          <cell r="J6025">
            <v>41688.12941083483</v>
          </cell>
        </row>
        <row r="6026">
          <cell r="D6026">
            <v>43066</v>
          </cell>
          <cell r="I6026">
            <v>134203.14113604167</v>
          </cell>
          <cell r="J6026">
            <v>41596.982277626063</v>
          </cell>
        </row>
        <row r="6027">
          <cell r="D6027">
            <v>43067</v>
          </cell>
          <cell r="I6027">
            <v>135191.12830379957</v>
          </cell>
          <cell r="J6027">
            <v>41793.58638233714</v>
          </cell>
        </row>
        <row r="6028">
          <cell r="D6028">
            <v>43068</v>
          </cell>
          <cell r="I6028">
            <v>134714.00722428085</v>
          </cell>
          <cell r="J6028">
            <v>41657.881680522427</v>
          </cell>
        </row>
        <row r="6029">
          <cell r="D6029">
            <v>43069</v>
          </cell>
          <cell r="I6029">
            <v>135219.35761206757</v>
          </cell>
          <cell r="J6029">
            <v>41749.485900076746</v>
          </cell>
        </row>
        <row r="6030">
          <cell r="D6030">
            <v>43070</v>
          </cell>
          <cell r="I6030">
            <v>134785.60956478742</v>
          </cell>
          <cell r="J6030">
            <v>41734.331315438016</v>
          </cell>
        </row>
        <row r="6031">
          <cell r="D6031">
            <v>43073</v>
          </cell>
          <cell r="I6031">
            <v>134390.89725270335</v>
          </cell>
          <cell r="J6031">
            <v>41669.798009073071</v>
          </cell>
        </row>
        <row r="6032">
          <cell r="D6032">
            <v>43074</v>
          </cell>
          <cell r="I6032">
            <v>134046.77352591977</v>
          </cell>
          <cell r="J6032">
            <v>41613.01956641001</v>
          </cell>
        </row>
        <row r="6033">
          <cell r="D6033">
            <v>43075</v>
          </cell>
          <cell r="I6033">
            <v>133741.67662896286</v>
          </cell>
          <cell r="J6033">
            <v>41580.648998427678</v>
          </cell>
        </row>
        <row r="6034">
          <cell r="D6034">
            <v>43076</v>
          </cell>
          <cell r="I6034">
            <v>134069.29733688405</v>
          </cell>
          <cell r="J6034">
            <v>41626.11262618583</v>
          </cell>
        </row>
        <row r="6035">
          <cell r="D6035">
            <v>43077</v>
          </cell>
          <cell r="I6035">
            <v>134899.56848961348</v>
          </cell>
          <cell r="J6035">
            <v>41763.835793547718</v>
          </cell>
        </row>
        <row r="6036">
          <cell r="D6036">
            <v>43080</v>
          </cell>
          <cell r="I6036">
            <v>135263.23672352402</v>
          </cell>
          <cell r="J6036">
            <v>41852.196387412405</v>
          </cell>
        </row>
        <row r="6037">
          <cell r="D6037">
            <v>43081</v>
          </cell>
          <cell r="I6037">
            <v>135384.22658232469</v>
          </cell>
          <cell r="J6037">
            <v>41844.527642341985</v>
          </cell>
        </row>
        <row r="6038">
          <cell r="D6038">
            <v>43082</v>
          </cell>
          <cell r="I6038">
            <v>135662.6381668926</v>
          </cell>
          <cell r="J6038">
            <v>41951.465669799385</v>
          </cell>
        </row>
        <row r="6039">
          <cell r="D6039">
            <v>43083</v>
          </cell>
          <cell r="I6039">
            <v>135051.36355219918</v>
          </cell>
          <cell r="J6039">
            <v>41826.806285663348</v>
          </cell>
        </row>
        <row r="6040">
          <cell r="D6040">
            <v>43084</v>
          </cell>
          <cell r="I6040">
            <v>135666.26898067899</v>
          </cell>
          <cell r="J6040">
            <v>41932.925263591154</v>
          </cell>
        </row>
        <row r="6041">
          <cell r="D6041">
            <v>43087</v>
          </cell>
          <cell r="I6041">
            <v>136850.13275013037</v>
          </cell>
          <cell r="J6041">
            <v>42142.201462356083</v>
          </cell>
        </row>
        <row r="6042">
          <cell r="D6042">
            <v>43088</v>
          </cell>
          <cell r="I6042">
            <v>136324.08257525275</v>
          </cell>
          <cell r="J6042">
            <v>42011.695039465012</v>
          </cell>
        </row>
        <row r="6043">
          <cell r="D6043">
            <v>43089</v>
          </cell>
          <cell r="I6043">
            <v>136195.18654549215</v>
          </cell>
          <cell r="J6043">
            <v>41955.584974208425</v>
          </cell>
        </row>
        <row r="6044">
          <cell r="D6044">
            <v>43090</v>
          </cell>
          <cell r="I6044">
            <v>136550.04436662147</v>
          </cell>
          <cell r="J6044">
            <v>42054.688950139745</v>
          </cell>
        </row>
        <row r="6045">
          <cell r="D6045">
            <v>43091</v>
          </cell>
          <cell r="I6045">
            <v>136624.74824308223</v>
          </cell>
          <cell r="J6045">
            <v>42090.485820652386</v>
          </cell>
        </row>
        <row r="6046">
          <cell r="D6046">
            <v>43095</v>
          </cell>
          <cell r="I6046">
            <v>136474.19594975078</v>
          </cell>
          <cell r="J6046">
            <v>42076.34353600457</v>
          </cell>
        </row>
        <row r="6047">
          <cell r="D6047">
            <v>43096</v>
          </cell>
          <cell r="I6047">
            <v>136615.31478697524</v>
          </cell>
          <cell r="J6047">
            <v>42156.943833486803</v>
          </cell>
        </row>
        <row r="6048">
          <cell r="D6048">
            <v>43097</v>
          </cell>
          <cell r="I6048">
            <v>136838.72123562443</v>
          </cell>
          <cell r="J6048">
            <v>42200.8107104831</v>
          </cell>
        </row>
        <row r="6049">
          <cell r="D6049">
            <v>43098</v>
          </cell>
          <cell r="I6049">
            <v>136517.81223332704</v>
          </cell>
          <cell r="J6049">
            <v>42193.249034163513</v>
          </cell>
        </row>
        <row r="6050">
          <cell r="D6050">
            <v>43102</v>
          </cell>
          <cell r="I6050">
            <v>137520.81308770049</v>
          </cell>
          <cell r="J6050">
            <v>42407.346378163835</v>
          </cell>
        </row>
        <row r="6051">
          <cell r="D6051">
            <v>43103</v>
          </cell>
          <cell r="I6051">
            <v>138338.95542764658</v>
          </cell>
          <cell r="J6051">
            <v>42538.272599815005</v>
          </cell>
        </row>
        <row r="6052">
          <cell r="D6052">
            <v>43104</v>
          </cell>
          <cell r="I6052">
            <v>139097.8529739526</v>
          </cell>
          <cell r="J6052">
            <v>42705.333156848646</v>
          </cell>
        </row>
        <row r="6053">
          <cell r="D6053">
            <v>43105</v>
          </cell>
          <cell r="I6053">
            <v>139937.53789130913</v>
          </cell>
          <cell r="J6053">
            <v>42861.36841590744</v>
          </cell>
        </row>
        <row r="6054">
          <cell r="D6054">
            <v>43108</v>
          </cell>
          <cell r="I6054">
            <v>140153.56499355586</v>
          </cell>
          <cell r="J6054">
            <v>42880.935527777678</v>
          </cell>
        </row>
        <row r="6055">
          <cell r="D6055">
            <v>43109</v>
          </cell>
          <cell r="I6055">
            <v>140457.62859770693</v>
          </cell>
          <cell r="J6055">
            <v>42864.938641105764</v>
          </cell>
        </row>
        <row r="6056">
          <cell r="D6056">
            <v>43110</v>
          </cell>
          <cell r="I6056">
            <v>140223.27589473707</v>
          </cell>
          <cell r="J6056">
            <v>42806.085174669606</v>
          </cell>
        </row>
        <row r="6057">
          <cell r="D6057">
            <v>43111</v>
          </cell>
          <cell r="I6057">
            <v>141197.03887835625</v>
          </cell>
          <cell r="J6057">
            <v>42990.682826680837</v>
          </cell>
        </row>
        <row r="6058">
          <cell r="D6058">
            <v>43112</v>
          </cell>
          <cell r="I6058">
            <v>142229.91078360626</v>
          </cell>
          <cell r="J6058">
            <v>43184.530007647518</v>
          </cell>
        </row>
        <row r="6059">
          <cell r="D6059">
            <v>43116</v>
          </cell>
          <cell r="I6059">
            <v>141786.2464404958</v>
          </cell>
          <cell r="J6059">
            <v>43144.503176355756</v>
          </cell>
        </row>
        <row r="6060">
          <cell r="D6060">
            <v>43117</v>
          </cell>
          <cell r="I6060">
            <v>143057.15777498556</v>
          </cell>
          <cell r="J6060">
            <v>43328.915754523572</v>
          </cell>
        </row>
        <row r="6061">
          <cell r="D6061">
            <v>43118</v>
          </cell>
          <cell r="I6061">
            <v>142824.19796489851</v>
          </cell>
          <cell r="J6061">
            <v>43256.270817406934</v>
          </cell>
        </row>
        <row r="6062">
          <cell r="D6062">
            <v>43119</v>
          </cell>
          <cell r="I6062">
            <v>143480.21634255853</v>
          </cell>
          <cell r="J6062">
            <v>43343.21700618558</v>
          </cell>
        </row>
        <row r="6063">
          <cell r="D6063">
            <v>43122</v>
          </cell>
          <cell r="I6063">
            <v>144535.92001451858</v>
          </cell>
          <cell r="J6063">
            <v>43525.205599559158</v>
          </cell>
        </row>
        <row r="6064">
          <cell r="D6064">
            <v>43123</v>
          </cell>
          <cell r="I6064">
            <v>144888.79941726266</v>
          </cell>
          <cell r="J6064">
            <v>43649.026442748553</v>
          </cell>
        </row>
        <row r="6065">
          <cell r="D6065">
            <v>43124</v>
          </cell>
          <cell r="I6065">
            <v>144948.73103538831</v>
          </cell>
          <cell r="J6065">
            <v>43655.207689919014</v>
          </cell>
        </row>
        <row r="6066">
          <cell r="D6066">
            <v>43125</v>
          </cell>
          <cell r="I6066">
            <v>144816.74971567106</v>
          </cell>
          <cell r="J6066">
            <v>43676.478361100984</v>
          </cell>
        </row>
        <row r="6067">
          <cell r="D6067">
            <v>43126</v>
          </cell>
          <cell r="I6067">
            <v>146387.36648451452</v>
          </cell>
          <cell r="J6067">
            <v>43927.842214266493</v>
          </cell>
        </row>
        <row r="6068">
          <cell r="D6068">
            <v>43129</v>
          </cell>
          <cell r="I6068">
            <v>145298.75265279831</v>
          </cell>
          <cell r="J6068">
            <v>43669.295143129064</v>
          </cell>
        </row>
        <row r="6069">
          <cell r="D6069">
            <v>43130</v>
          </cell>
          <cell r="I6069">
            <v>143911.56014372158</v>
          </cell>
          <cell r="J6069">
            <v>43386.203647003291</v>
          </cell>
        </row>
        <row r="6070">
          <cell r="D6070">
            <v>43131</v>
          </cell>
          <cell r="I6070">
            <v>143962.85794232169</v>
          </cell>
          <cell r="J6070">
            <v>43428.022986909258</v>
          </cell>
        </row>
        <row r="6071">
          <cell r="D6071">
            <v>43132</v>
          </cell>
          <cell r="I6071">
            <v>143995.39728412047</v>
          </cell>
          <cell r="J6071">
            <v>43356.488311500929</v>
          </cell>
        </row>
        <row r="6072">
          <cell r="D6072">
            <v>43133</v>
          </cell>
          <cell r="I6072">
            <v>140851.27874710527</v>
          </cell>
          <cell r="J6072">
            <v>42737.794495540133</v>
          </cell>
        </row>
        <row r="6073">
          <cell r="D6073">
            <v>43136</v>
          </cell>
          <cell r="I6073">
            <v>135024.19579452646</v>
          </cell>
          <cell r="J6073">
            <v>41787.406428286573</v>
          </cell>
        </row>
        <row r="6074">
          <cell r="D6074">
            <v>43137</v>
          </cell>
          <cell r="I6074">
            <v>137728.5867293613</v>
          </cell>
          <cell r="J6074">
            <v>42272.048409867297</v>
          </cell>
        </row>
        <row r="6075">
          <cell r="D6075">
            <v>43138</v>
          </cell>
          <cell r="I6075">
            <v>136513.59852906765</v>
          </cell>
          <cell r="J6075">
            <v>41939.112045945563</v>
          </cell>
        </row>
        <row r="6076">
          <cell r="D6076">
            <v>43139</v>
          </cell>
          <cell r="I6076">
            <v>131959.49005061679</v>
          </cell>
          <cell r="J6076">
            <v>41084.909406661041</v>
          </cell>
        </row>
        <row r="6077">
          <cell r="D6077">
            <v>43140</v>
          </cell>
          <cell r="I6077">
            <v>133583.36933896813</v>
          </cell>
          <cell r="J6077">
            <v>41349.327991213104</v>
          </cell>
        </row>
        <row r="6078">
          <cell r="D6078">
            <v>43143</v>
          </cell>
          <cell r="I6078">
            <v>135436.46594108571</v>
          </cell>
          <cell r="J6078">
            <v>41698.163224895201</v>
          </cell>
        </row>
        <row r="6079">
          <cell r="D6079">
            <v>43144</v>
          </cell>
          <cell r="I6079">
            <v>135674.09170008372</v>
          </cell>
          <cell r="J6079">
            <v>41748.261536306913</v>
          </cell>
        </row>
        <row r="6080">
          <cell r="D6080">
            <v>43145</v>
          </cell>
          <cell r="I6080">
            <v>137834.18200208206</v>
          </cell>
          <cell r="J6080">
            <v>42117.901831272917</v>
          </cell>
        </row>
        <row r="6081">
          <cell r="D6081">
            <v>43146</v>
          </cell>
          <cell r="I6081">
            <v>139395.62263385343</v>
          </cell>
          <cell r="J6081">
            <v>42422.453992587609</v>
          </cell>
        </row>
        <row r="6082">
          <cell r="D6082">
            <v>43147</v>
          </cell>
          <cell r="I6082">
            <v>139471.56906172365</v>
          </cell>
          <cell r="J6082">
            <v>42483.481280311265</v>
          </cell>
        </row>
        <row r="6083">
          <cell r="D6083">
            <v>43151</v>
          </cell>
          <cell r="I6083">
            <v>138468.83919258142</v>
          </cell>
          <cell r="J6083">
            <v>42252.037269008542</v>
          </cell>
        </row>
        <row r="6084">
          <cell r="D6084">
            <v>43152</v>
          </cell>
          <cell r="I6084">
            <v>137843.98872936657</v>
          </cell>
          <cell r="J6084">
            <v>42087.428341149476</v>
          </cell>
        </row>
        <row r="6085">
          <cell r="D6085">
            <v>43153</v>
          </cell>
          <cell r="I6085">
            <v>138166.55775244502</v>
          </cell>
          <cell r="J6085">
            <v>42140.94973017661</v>
          </cell>
        </row>
        <row r="6086">
          <cell r="D6086">
            <v>43154</v>
          </cell>
          <cell r="I6086">
            <v>140068.01066711519</v>
          </cell>
          <cell r="J6086">
            <v>42498.586647544973</v>
          </cell>
        </row>
        <row r="6087">
          <cell r="D6087">
            <v>43157</v>
          </cell>
          <cell r="I6087">
            <v>141487.74695226777</v>
          </cell>
          <cell r="J6087">
            <v>42783.598071904475</v>
          </cell>
        </row>
        <row r="6088">
          <cell r="D6088">
            <v>43158</v>
          </cell>
          <cell r="I6088">
            <v>139480.16707819738</v>
          </cell>
          <cell r="J6088">
            <v>42355.377876325299</v>
          </cell>
        </row>
        <row r="6089">
          <cell r="D6089">
            <v>43159</v>
          </cell>
          <cell r="I6089">
            <v>137947.07051987722</v>
          </cell>
          <cell r="J6089">
            <v>42108.184374265416</v>
          </cell>
        </row>
        <row r="6090">
          <cell r="D6090">
            <v>43160</v>
          </cell>
          <cell r="I6090">
            <v>136389.57092232184</v>
          </cell>
          <cell r="J6090">
            <v>41807.349183603204</v>
          </cell>
        </row>
        <row r="6091">
          <cell r="D6091">
            <v>43161</v>
          </cell>
          <cell r="I6091">
            <v>137033.61554499206</v>
          </cell>
          <cell r="J6091">
            <v>41895.849978473758</v>
          </cell>
        </row>
        <row r="6092">
          <cell r="D6092">
            <v>43164</v>
          </cell>
          <cell r="I6092">
            <v>138166.32634223922</v>
          </cell>
          <cell r="J6092">
            <v>42084.831661769407</v>
          </cell>
        </row>
        <row r="6093">
          <cell r="D6093">
            <v>43165</v>
          </cell>
          <cell r="I6093">
            <v>138738.18636456365</v>
          </cell>
          <cell r="J6093">
            <v>42219.836296855188</v>
          </cell>
        </row>
        <row r="6094">
          <cell r="D6094">
            <v>43166</v>
          </cell>
          <cell r="I6094">
            <v>138685.82625023773</v>
          </cell>
          <cell r="J6094">
            <v>42199.349792504981</v>
          </cell>
        </row>
        <row r="6095">
          <cell r="D6095">
            <v>43167</v>
          </cell>
          <cell r="I6095">
            <v>139166.81562498087</v>
          </cell>
          <cell r="J6095">
            <v>42319.826272810496</v>
          </cell>
        </row>
        <row r="6096">
          <cell r="D6096">
            <v>43168</v>
          </cell>
          <cell r="I6096">
            <v>141231.89906270028</v>
          </cell>
          <cell r="J6096">
            <v>42616.788892648714</v>
          </cell>
        </row>
        <row r="6097">
          <cell r="D6097">
            <v>43171</v>
          </cell>
          <cell r="I6097">
            <v>141251.52661113723</v>
          </cell>
          <cell r="J6097">
            <v>42636.72463042444</v>
          </cell>
        </row>
        <row r="6098">
          <cell r="D6098">
            <v>43172</v>
          </cell>
          <cell r="I6098">
            <v>140276.63672956251</v>
          </cell>
          <cell r="J6098">
            <v>42487.143932043022</v>
          </cell>
        </row>
        <row r="6099">
          <cell r="D6099">
            <v>43173</v>
          </cell>
          <cell r="I6099">
            <v>139979.21455445295</v>
          </cell>
          <cell r="J6099">
            <v>42464.077267131004</v>
          </cell>
        </row>
        <row r="6100">
          <cell r="D6100">
            <v>43174</v>
          </cell>
          <cell r="I6100">
            <v>139750.99168639898</v>
          </cell>
          <cell r="J6100">
            <v>42455.298694020537</v>
          </cell>
        </row>
        <row r="6101">
          <cell r="D6101">
            <v>43175</v>
          </cell>
          <cell r="I6101">
            <v>139710.13750982907</v>
          </cell>
          <cell r="J6101">
            <v>42435.382786711583</v>
          </cell>
        </row>
        <row r="6102">
          <cell r="D6102">
            <v>43178</v>
          </cell>
          <cell r="I6102">
            <v>138114.30905898602</v>
          </cell>
          <cell r="J6102">
            <v>42148.233157056005</v>
          </cell>
        </row>
        <row r="6103">
          <cell r="D6103">
            <v>43179</v>
          </cell>
          <cell r="I6103">
            <v>138599.50717824089</v>
          </cell>
          <cell r="J6103">
            <v>42156.048521422534</v>
          </cell>
        </row>
        <row r="6104">
          <cell r="D6104">
            <v>43180</v>
          </cell>
          <cell r="I6104">
            <v>138633.62994932089</v>
          </cell>
          <cell r="J6104">
            <v>42178.728141355357</v>
          </cell>
        </row>
        <row r="6105">
          <cell r="D6105">
            <v>43181</v>
          </cell>
          <cell r="I6105">
            <v>135164.73221338497</v>
          </cell>
          <cell r="J6105">
            <v>41611.020087647703</v>
          </cell>
        </row>
        <row r="6106">
          <cell r="D6106">
            <v>43182</v>
          </cell>
          <cell r="I6106">
            <v>132611.06564896446</v>
          </cell>
          <cell r="J6106">
            <v>41183.881310895136</v>
          </cell>
        </row>
        <row r="6107">
          <cell r="D6107">
            <v>43185</v>
          </cell>
          <cell r="I6107">
            <v>136119.34423656756</v>
          </cell>
          <cell r="J6107">
            <v>41755.88476197984</v>
          </cell>
        </row>
        <row r="6108">
          <cell r="D6108">
            <v>43186</v>
          </cell>
          <cell r="I6108">
            <v>134003.83184906564</v>
          </cell>
          <cell r="J6108">
            <v>41444.716258072338</v>
          </cell>
        </row>
        <row r="6109">
          <cell r="D6109">
            <v>43187</v>
          </cell>
          <cell r="I6109">
            <v>133709.6092528427</v>
          </cell>
          <cell r="J6109">
            <v>41471.608862643137</v>
          </cell>
        </row>
        <row r="6110">
          <cell r="D6110">
            <v>43188</v>
          </cell>
          <cell r="I6110">
            <v>135569.29464231193</v>
          </cell>
          <cell r="J6110">
            <v>41853.813938480955</v>
          </cell>
        </row>
        <row r="6111">
          <cell r="D6111">
            <v>43192</v>
          </cell>
          <cell r="I6111">
            <v>132797.07073008336</v>
          </cell>
          <cell r="J6111">
            <v>41332.726295016691</v>
          </cell>
        </row>
        <row r="6112">
          <cell r="D6112">
            <v>43193</v>
          </cell>
          <cell r="I6112">
            <v>134214.38570925817</v>
          </cell>
          <cell r="J6112">
            <v>41578.894282031062</v>
          </cell>
        </row>
        <row r="6113">
          <cell r="D6113">
            <v>43194</v>
          </cell>
          <cell r="I6113">
            <v>135300.27011174528</v>
          </cell>
          <cell r="J6113">
            <v>41760.785221197468</v>
          </cell>
        </row>
        <row r="6114">
          <cell r="D6114">
            <v>43195</v>
          </cell>
          <cell r="I6114">
            <v>136067.72271375509</v>
          </cell>
          <cell r="J6114">
            <v>41916.027986993911</v>
          </cell>
        </row>
        <row r="6115">
          <cell r="D6115">
            <v>43196</v>
          </cell>
          <cell r="I6115">
            <v>133628.61426119789</v>
          </cell>
          <cell r="J6115">
            <v>41534.707349974335</v>
          </cell>
        </row>
        <row r="6116">
          <cell r="D6116">
            <v>43199</v>
          </cell>
          <cell r="I6116">
            <v>134162.72140259843</v>
          </cell>
          <cell r="J6116">
            <v>41678.892576532053</v>
          </cell>
        </row>
        <row r="6117">
          <cell r="D6117">
            <v>43200</v>
          </cell>
          <cell r="I6117">
            <v>135968.64680473341</v>
          </cell>
          <cell r="J6117">
            <v>42056.344175152713</v>
          </cell>
        </row>
        <row r="6118">
          <cell r="D6118">
            <v>43201</v>
          </cell>
          <cell r="I6118">
            <v>135442.55298017536</v>
          </cell>
          <cell r="J6118">
            <v>41958.819666331889</v>
          </cell>
        </row>
        <row r="6119">
          <cell r="D6119">
            <v>43202</v>
          </cell>
          <cell r="I6119">
            <v>136186.82293044409</v>
          </cell>
          <cell r="J6119">
            <v>42061.07948561223</v>
          </cell>
        </row>
        <row r="6120">
          <cell r="D6120">
            <v>43203</v>
          </cell>
          <cell r="I6120">
            <v>135787.4978911317</v>
          </cell>
          <cell r="J6120">
            <v>42010.019763208642</v>
          </cell>
        </row>
        <row r="6121">
          <cell r="D6121">
            <v>43206</v>
          </cell>
          <cell r="I6121">
            <v>136498.58011671255</v>
          </cell>
          <cell r="J6121">
            <v>42135.322553344275</v>
          </cell>
        </row>
        <row r="6122">
          <cell r="D6122">
            <v>43207</v>
          </cell>
          <cell r="I6122">
            <v>137373.7882461306</v>
          </cell>
          <cell r="J6122">
            <v>42324.691943948819</v>
          </cell>
        </row>
        <row r="6123">
          <cell r="D6123">
            <v>43208</v>
          </cell>
          <cell r="I6123">
            <v>137690.18397321276</v>
          </cell>
          <cell r="J6123">
            <v>42360.533955384839</v>
          </cell>
        </row>
        <row r="6124">
          <cell r="D6124">
            <v>43209</v>
          </cell>
          <cell r="I6124">
            <v>137109.41723102957</v>
          </cell>
          <cell r="J6124">
            <v>42211.755259427977</v>
          </cell>
        </row>
        <row r="6125">
          <cell r="D6125">
            <v>43210</v>
          </cell>
          <cell r="I6125">
            <v>136170.13475255045</v>
          </cell>
          <cell r="J6125">
            <v>41968.009356952381</v>
          </cell>
        </row>
        <row r="6126">
          <cell r="D6126">
            <v>43213</v>
          </cell>
          <cell r="I6126">
            <v>135952.32357124516</v>
          </cell>
          <cell r="J6126">
            <v>41925.3395462802</v>
          </cell>
        </row>
        <row r="6127">
          <cell r="D6127">
            <v>43214</v>
          </cell>
          <cell r="I6127">
            <v>135070.74116378927</v>
          </cell>
          <cell r="J6127">
            <v>41663.308510503695</v>
          </cell>
        </row>
        <row r="6128">
          <cell r="D6128">
            <v>43215</v>
          </cell>
          <cell r="I6128">
            <v>134838.58438072869</v>
          </cell>
          <cell r="J6128">
            <v>41644.746113372275</v>
          </cell>
        </row>
        <row r="6129">
          <cell r="D6129">
            <v>43216</v>
          </cell>
          <cell r="I6129">
            <v>135869.13342237522</v>
          </cell>
          <cell r="J6129">
            <v>41875.3029734589</v>
          </cell>
        </row>
        <row r="6130">
          <cell r="D6130">
            <v>43217</v>
          </cell>
          <cell r="I6130">
            <v>136173.98550342672</v>
          </cell>
          <cell r="J6130">
            <v>41948.030473127277</v>
          </cell>
        </row>
        <row r="6131">
          <cell r="D6131">
            <v>43220</v>
          </cell>
          <cell r="I6131">
            <v>135460.95955030006</v>
          </cell>
          <cell r="J6131">
            <v>41805.210166164747</v>
          </cell>
        </row>
        <row r="6132">
          <cell r="D6132">
            <v>43221</v>
          </cell>
          <cell r="I6132">
            <v>135286.40606233745</v>
          </cell>
          <cell r="J6132">
            <v>41763.105937751767</v>
          </cell>
        </row>
        <row r="6133">
          <cell r="D6133">
            <v>43222</v>
          </cell>
          <cell r="I6133">
            <v>134777.88083647031</v>
          </cell>
          <cell r="J6133">
            <v>41658.567499277786</v>
          </cell>
        </row>
        <row r="6134">
          <cell r="D6134">
            <v>43223</v>
          </cell>
          <cell r="I6134">
            <v>134781.86499910563</v>
          </cell>
          <cell r="J6134">
            <v>41680.981122869969</v>
          </cell>
        </row>
        <row r="6135">
          <cell r="D6135">
            <v>43224</v>
          </cell>
          <cell r="I6135">
            <v>135507.03074033945</v>
          </cell>
          <cell r="J6135">
            <v>41901.523707622531</v>
          </cell>
        </row>
        <row r="6136">
          <cell r="D6136">
            <v>43227</v>
          </cell>
          <cell r="I6136">
            <v>135486.5187294948</v>
          </cell>
          <cell r="J6136">
            <v>41935.381182139012</v>
          </cell>
        </row>
        <row r="6137">
          <cell r="D6137">
            <v>43228</v>
          </cell>
          <cell r="I6137">
            <v>135565.32560261394</v>
          </cell>
          <cell r="J6137">
            <v>41926.792043209185</v>
          </cell>
        </row>
        <row r="6138">
          <cell r="D6138">
            <v>43229</v>
          </cell>
          <cell r="I6138">
            <v>136019.79364016876</v>
          </cell>
          <cell r="J6138">
            <v>42053.744168354366</v>
          </cell>
        </row>
        <row r="6139">
          <cell r="D6139">
            <v>43230</v>
          </cell>
          <cell r="I6139">
            <v>137051.38417362797</v>
          </cell>
          <cell r="J6139">
            <v>42348.50257070252</v>
          </cell>
        </row>
        <row r="6140">
          <cell r="D6140">
            <v>43231</v>
          </cell>
          <cell r="I6140">
            <v>137291.32300067061</v>
          </cell>
          <cell r="J6140">
            <v>42411.796965698748</v>
          </cell>
        </row>
        <row r="6141">
          <cell r="D6141">
            <v>43234</v>
          </cell>
          <cell r="I6141">
            <v>137421.86683716447</v>
          </cell>
          <cell r="J6141">
            <v>42433.757216722654</v>
          </cell>
        </row>
        <row r="6142">
          <cell r="D6142">
            <v>43235</v>
          </cell>
          <cell r="I6142">
            <v>136313.30351737447</v>
          </cell>
          <cell r="J6142">
            <v>42137.533031427025</v>
          </cell>
        </row>
        <row r="6143">
          <cell r="D6143">
            <v>43236</v>
          </cell>
          <cell r="I6143">
            <v>136830.98644509958</v>
          </cell>
          <cell r="J6143">
            <v>42232.364097651771</v>
          </cell>
        </row>
        <row r="6144">
          <cell r="D6144">
            <v>43237</v>
          </cell>
          <cell r="I6144">
            <v>136721.21269949287</v>
          </cell>
          <cell r="J6144">
            <v>42178.844498491817</v>
          </cell>
        </row>
        <row r="6145">
          <cell r="D6145">
            <v>43238</v>
          </cell>
          <cell r="I6145">
            <v>136283.3569056018</v>
          </cell>
          <cell r="J6145">
            <v>42136.019513431493</v>
          </cell>
        </row>
        <row r="6146">
          <cell r="D6146">
            <v>43241</v>
          </cell>
          <cell r="I6146">
            <v>137022.58337675015</v>
          </cell>
          <cell r="J6146">
            <v>42300.05836465121</v>
          </cell>
        </row>
        <row r="6147">
          <cell r="D6147">
            <v>43242</v>
          </cell>
          <cell r="I6147">
            <v>136803.45827766517</v>
          </cell>
          <cell r="J6147">
            <v>42272.478868981692</v>
          </cell>
        </row>
        <row r="6148">
          <cell r="D6148">
            <v>43243</v>
          </cell>
          <cell r="I6148">
            <v>136313.84625686542</v>
          </cell>
          <cell r="J6148">
            <v>42267.30835271153</v>
          </cell>
        </row>
        <row r="6149">
          <cell r="D6149">
            <v>43244</v>
          </cell>
          <cell r="I6149">
            <v>136030.01491525373</v>
          </cell>
          <cell r="J6149">
            <v>42220.438118011138</v>
          </cell>
        </row>
        <row r="6150">
          <cell r="D6150">
            <v>43245</v>
          </cell>
          <cell r="I6150">
            <v>135500.1784428916</v>
          </cell>
          <cell r="J6150">
            <v>42184.366301821945</v>
          </cell>
        </row>
        <row r="6151">
          <cell r="D6151">
            <v>43249</v>
          </cell>
          <cell r="I6151">
            <v>133643.90590891236</v>
          </cell>
          <cell r="J6151">
            <v>41910.3355233763</v>
          </cell>
        </row>
        <row r="6152">
          <cell r="D6152">
            <v>43250</v>
          </cell>
          <cell r="I6152">
            <v>135367.09870993681</v>
          </cell>
          <cell r="J6152">
            <v>42197.174323278086</v>
          </cell>
        </row>
        <row r="6153">
          <cell r="D6153">
            <v>43251</v>
          </cell>
          <cell r="I6153">
            <v>134666.14727089182</v>
          </cell>
          <cell r="J6153">
            <v>42040.210217771266</v>
          </cell>
        </row>
        <row r="6154">
          <cell r="D6154">
            <v>43252</v>
          </cell>
          <cell r="I6154">
            <v>135698.68621000249</v>
          </cell>
          <cell r="J6154">
            <v>42281.021889263335</v>
          </cell>
        </row>
        <row r="6155">
          <cell r="D6155">
            <v>43255</v>
          </cell>
          <cell r="I6155">
            <v>136213.29691707267</v>
          </cell>
          <cell r="J6155">
            <v>42390.432188504441</v>
          </cell>
        </row>
        <row r="6156">
          <cell r="D6156">
            <v>43256</v>
          </cell>
          <cell r="I6156">
            <v>136241.67848886133</v>
          </cell>
          <cell r="J6156">
            <v>42375.57007762482</v>
          </cell>
        </row>
        <row r="6157">
          <cell r="D6157">
            <v>43257</v>
          </cell>
          <cell r="I6157">
            <v>137314.33102936327</v>
          </cell>
          <cell r="J6157">
            <v>42579.536536838517</v>
          </cell>
        </row>
        <row r="6158">
          <cell r="D6158">
            <v>43258</v>
          </cell>
          <cell r="I6158">
            <v>137007.53829789895</v>
          </cell>
          <cell r="J6158">
            <v>42502.878536151533</v>
          </cell>
        </row>
        <row r="6159">
          <cell r="D6159">
            <v>43259</v>
          </cell>
          <cell r="I6159">
            <v>137319.23287892784</v>
          </cell>
          <cell r="J6159">
            <v>42530.630363702519</v>
          </cell>
        </row>
        <row r="6160">
          <cell r="D6160">
            <v>43262</v>
          </cell>
          <cell r="I6160">
            <v>137738.77410830231</v>
          </cell>
          <cell r="J6160">
            <v>42595.752670412694</v>
          </cell>
        </row>
        <row r="6161">
          <cell r="D6161">
            <v>43263</v>
          </cell>
          <cell r="I6161">
            <v>137663.5473052522</v>
          </cell>
          <cell r="J6161">
            <v>42566.142613793985</v>
          </cell>
        </row>
        <row r="6162">
          <cell r="D6162">
            <v>43264</v>
          </cell>
          <cell r="I6162">
            <v>137342.40275017396</v>
          </cell>
          <cell r="J6162">
            <v>42498.323016667535</v>
          </cell>
        </row>
        <row r="6163">
          <cell r="D6163">
            <v>43265</v>
          </cell>
          <cell r="I6163">
            <v>137557.68972779877</v>
          </cell>
          <cell r="J6163">
            <v>42534.902342993541</v>
          </cell>
        </row>
        <row r="6164">
          <cell r="D6164">
            <v>43266</v>
          </cell>
          <cell r="I6164">
            <v>137252.38918232603</v>
          </cell>
          <cell r="J6164">
            <v>42441.209671719829</v>
          </cell>
        </row>
        <row r="6165">
          <cell r="D6165">
            <v>43269</v>
          </cell>
          <cell r="I6165">
            <v>136816.25195422507</v>
          </cell>
          <cell r="J6165">
            <v>42333.745328692901</v>
          </cell>
        </row>
        <row r="6166">
          <cell r="D6166">
            <v>43270</v>
          </cell>
          <cell r="I6166">
            <v>136305.37152960341</v>
          </cell>
          <cell r="J6166">
            <v>42176.880241477054</v>
          </cell>
        </row>
        <row r="6167">
          <cell r="D6167">
            <v>43271</v>
          </cell>
          <cell r="I6167">
            <v>136536.48072788326</v>
          </cell>
          <cell r="J6167">
            <v>42204.793921907367</v>
          </cell>
        </row>
        <row r="6168">
          <cell r="D6168">
            <v>43272</v>
          </cell>
          <cell r="I6168">
            <v>135660.43189412277</v>
          </cell>
          <cell r="J6168">
            <v>42020.132449698081</v>
          </cell>
        </row>
        <row r="6169">
          <cell r="D6169">
            <v>43273</v>
          </cell>
          <cell r="I6169">
            <v>135992.1928066625</v>
          </cell>
          <cell r="J6169">
            <v>42169.745491846785</v>
          </cell>
        </row>
        <row r="6170">
          <cell r="D6170">
            <v>43276</v>
          </cell>
          <cell r="I6170">
            <v>134252.13698811512</v>
          </cell>
          <cell r="J6170">
            <v>41801.848921758225</v>
          </cell>
        </row>
        <row r="6171">
          <cell r="D6171">
            <v>43277</v>
          </cell>
          <cell r="I6171">
            <v>134537.9168677179</v>
          </cell>
          <cell r="J6171">
            <v>41864.021093687064</v>
          </cell>
        </row>
        <row r="6172">
          <cell r="D6172">
            <v>43278</v>
          </cell>
          <cell r="I6172">
            <v>133485.22716820976</v>
          </cell>
          <cell r="J6172">
            <v>41650.257469239776</v>
          </cell>
        </row>
        <row r="6173">
          <cell r="D6173">
            <v>43279</v>
          </cell>
          <cell r="I6173">
            <v>134233.91976347181</v>
          </cell>
          <cell r="J6173">
            <v>41780.010965183508</v>
          </cell>
        </row>
        <row r="6174">
          <cell r="D6174">
            <v>43280</v>
          </cell>
          <cell r="I6174">
            <v>134351.4770773467</v>
          </cell>
          <cell r="J6174">
            <v>41914.586781209386</v>
          </cell>
        </row>
        <row r="6175">
          <cell r="D6175">
            <v>43283</v>
          </cell>
          <cell r="I6175">
            <v>134647.27592175777</v>
          </cell>
          <cell r="J6175">
            <v>41824.367359026299</v>
          </cell>
        </row>
        <row r="6176">
          <cell r="D6176">
            <v>43284</v>
          </cell>
          <cell r="I6176">
            <v>134192.705879118</v>
          </cell>
          <cell r="J6176">
            <v>41837.859117630178</v>
          </cell>
        </row>
        <row r="6177">
          <cell r="D6177">
            <v>43286</v>
          </cell>
          <cell r="I6177">
            <v>135205.75160381934</v>
          </cell>
          <cell r="J6177">
            <v>42034.312802534208</v>
          </cell>
        </row>
        <row r="6178">
          <cell r="D6178">
            <v>43287</v>
          </cell>
          <cell r="I6178">
            <v>136135.36119294527</v>
          </cell>
          <cell r="J6178">
            <v>42235.492438548237</v>
          </cell>
        </row>
        <row r="6179">
          <cell r="D6179">
            <v>43290</v>
          </cell>
          <cell r="I6179">
            <v>137244.56922672843</v>
          </cell>
          <cell r="J6179">
            <v>42466.402438641038</v>
          </cell>
        </row>
        <row r="6180">
          <cell r="D6180">
            <v>43291</v>
          </cell>
          <cell r="I6180">
            <v>137642.26140101568</v>
          </cell>
          <cell r="J6180">
            <v>42506.279780541299</v>
          </cell>
        </row>
        <row r="6181">
          <cell r="D6181">
            <v>43292</v>
          </cell>
          <cell r="I6181">
            <v>136803.93237448292</v>
          </cell>
          <cell r="J6181">
            <v>42211.110583963084</v>
          </cell>
        </row>
        <row r="6182">
          <cell r="D6182">
            <v>43293</v>
          </cell>
          <cell r="I6182">
            <v>137766.41265172089</v>
          </cell>
          <cell r="J6182">
            <v>42471.392320253784</v>
          </cell>
        </row>
        <row r="6183">
          <cell r="D6183">
            <v>43294</v>
          </cell>
          <cell r="I6183">
            <v>137896.74408356193</v>
          </cell>
          <cell r="J6183">
            <v>42525.9944736627</v>
          </cell>
        </row>
        <row r="6184">
          <cell r="D6184">
            <v>43297</v>
          </cell>
          <cell r="I6184">
            <v>137835.9382906323</v>
          </cell>
          <cell r="J6184">
            <v>42471.713203226333</v>
          </cell>
        </row>
        <row r="6185">
          <cell r="D6185">
            <v>43298</v>
          </cell>
          <cell r="I6185">
            <v>138269.46573509905</v>
          </cell>
          <cell r="J6185">
            <v>42563.661708069463</v>
          </cell>
        </row>
        <row r="6186">
          <cell r="D6186">
            <v>43299</v>
          </cell>
          <cell r="I6186">
            <v>138500.3526092851</v>
          </cell>
          <cell r="J6186">
            <v>42572.883308788994</v>
          </cell>
        </row>
        <row r="6187">
          <cell r="D6187">
            <v>43300</v>
          </cell>
          <cell r="I6187">
            <v>138068.81040786757</v>
          </cell>
          <cell r="J6187">
            <v>42479.343635677244</v>
          </cell>
        </row>
        <row r="6188">
          <cell r="D6188">
            <v>43301</v>
          </cell>
          <cell r="I6188">
            <v>137918.92141614828</v>
          </cell>
          <cell r="J6188">
            <v>42533.672349421213</v>
          </cell>
        </row>
        <row r="6189">
          <cell r="D6189">
            <v>43304</v>
          </cell>
          <cell r="I6189">
            <v>138066.46127002887</v>
          </cell>
          <cell r="J6189">
            <v>42474.43659258695</v>
          </cell>
        </row>
        <row r="6190">
          <cell r="D6190">
            <v>43305</v>
          </cell>
          <cell r="I6190">
            <v>138613.40882076751</v>
          </cell>
          <cell r="J6190">
            <v>42628.042915148471</v>
          </cell>
        </row>
        <row r="6191">
          <cell r="D6191">
            <v>43306</v>
          </cell>
          <cell r="I6191">
            <v>139604.26071597819</v>
          </cell>
          <cell r="J6191">
            <v>42881.363645083431</v>
          </cell>
        </row>
        <row r="6192">
          <cell r="D6192">
            <v>43307</v>
          </cell>
          <cell r="I6192">
            <v>139207.23371201227</v>
          </cell>
          <cell r="J6192">
            <v>42763.702200069099</v>
          </cell>
        </row>
        <row r="6193">
          <cell r="D6193">
            <v>43308</v>
          </cell>
          <cell r="I6193">
            <v>138520.03934744219</v>
          </cell>
          <cell r="J6193">
            <v>42699.884950964537</v>
          </cell>
        </row>
        <row r="6194">
          <cell r="D6194">
            <v>43311</v>
          </cell>
          <cell r="I6194">
            <v>137890.35467484215</v>
          </cell>
          <cell r="J6194">
            <v>42598.345841022274</v>
          </cell>
        </row>
        <row r="6195">
          <cell r="D6195">
            <v>43312</v>
          </cell>
          <cell r="I6195">
            <v>138464.50669595192</v>
          </cell>
          <cell r="J6195">
            <v>42679.240654446876</v>
          </cell>
        </row>
        <row r="6196">
          <cell r="D6196">
            <v>43313</v>
          </cell>
          <cell r="I6196">
            <v>138261.49515437559</v>
          </cell>
          <cell r="J6196">
            <v>42605.757696785506</v>
          </cell>
        </row>
        <row r="6197">
          <cell r="D6197">
            <v>43314</v>
          </cell>
          <cell r="I6197">
            <v>138781.01092434258</v>
          </cell>
          <cell r="J6197">
            <v>42598.226448207992</v>
          </cell>
        </row>
        <row r="6198">
          <cell r="D6198">
            <v>43315</v>
          </cell>
          <cell r="I6198">
            <v>139314.85431701707</v>
          </cell>
          <cell r="J6198">
            <v>42729.693130898828</v>
          </cell>
        </row>
        <row r="6199">
          <cell r="D6199">
            <v>43318</v>
          </cell>
          <cell r="I6199">
            <v>139723.70181617426</v>
          </cell>
          <cell r="J6199">
            <v>42737.489098466838</v>
          </cell>
        </row>
        <row r="6200">
          <cell r="D6200">
            <v>43319</v>
          </cell>
          <cell r="I6200">
            <v>140011.87510414154</v>
          </cell>
          <cell r="J6200">
            <v>42825.697813822153</v>
          </cell>
        </row>
        <row r="6201">
          <cell r="D6201">
            <v>43320</v>
          </cell>
          <cell r="I6201">
            <v>139982.62577848215</v>
          </cell>
          <cell r="J6201">
            <v>42829.198131697041</v>
          </cell>
        </row>
        <row r="6202">
          <cell r="D6202">
            <v>43321</v>
          </cell>
          <cell r="I6202">
            <v>139924.65508299708</v>
          </cell>
          <cell r="J6202">
            <v>42787.228222171369</v>
          </cell>
        </row>
        <row r="6203">
          <cell r="D6203">
            <v>43322</v>
          </cell>
          <cell r="I6203">
            <v>139177.35468782825</v>
          </cell>
          <cell r="J6203">
            <v>42520.58822321154</v>
          </cell>
        </row>
        <row r="6204">
          <cell r="D6204">
            <v>43325</v>
          </cell>
          <cell r="I6204">
            <v>138779.06885245521</v>
          </cell>
          <cell r="J6204">
            <v>42379.18963850131</v>
          </cell>
        </row>
        <row r="6205">
          <cell r="D6205">
            <v>43326</v>
          </cell>
          <cell r="I6205">
            <v>139610.03663714361</v>
          </cell>
          <cell r="J6205">
            <v>42479.41420533038</v>
          </cell>
        </row>
        <row r="6206">
          <cell r="D6206">
            <v>43327</v>
          </cell>
          <cell r="I6206">
            <v>138559.83592802755</v>
          </cell>
          <cell r="J6206">
            <v>42201.292460725243</v>
          </cell>
        </row>
        <row r="6207">
          <cell r="D6207">
            <v>43328</v>
          </cell>
          <cell r="I6207">
            <v>139680.80790417726</v>
          </cell>
          <cell r="J6207">
            <v>42401.566912808456</v>
          </cell>
        </row>
        <row r="6208">
          <cell r="D6208">
            <v>43329</v>
          </cell>
          <cell r="I6208">
            <v>140113.92397883971</v>
          </cell>
          <cell r="J6208">
            <v>42527.348811752359</v>
          </cell>
        </row>
        <row r="6209">
          <cell r="D6209">
            <v>43332</v>
          </cell>
          <cell r="I6209">
            <v>140442.19559557582</v>
          </cell>
          <cell r="J6209">
            <v>42655.864925993599</v>
          </cell>
        </row>
        <row r="6210">
          <cell r="D6210">
            <v>43333</v>
          </cell>
          <cell r="I6210">
            <v>140651.27593616798</v>
          </cell>
          <cell r="J6210">
            <v>42760.946017503178</v>
          </cell>
        </row>
        <row r="6211">
          <cell r="D6211">
            <v>43334</v>
          </cell>
          <cell r="I6211">
            <v>140652.16297913494</v>
          </cell>
          <cell r="J6211">
            <v>42813.936667544534</v>
          </cell>
        </row>
        <row r="6212">
          <cell r="D6212">
            <v>43335</v>
          </cell>
          <cell r="I6212">
            <v>140424.77895608987</v>
          </cell>
          <cell r="J6212">
            <v>42681.634724016076</v>
          </cell>
        </row>
        <row r="6213">
          <cell r="D6213">
            <v>43336</v>
          </cell>
          <cell r="I6213">
            <v>141222.44030128923</v>
          </cell>
          <cell r="J6213">
            <v>42897.468207641745</v>
          </cell>
        </row>
        <row r="6214">
          <cell r="D6214">
            <v>43339</v>
          </cell>
          <cell r="I6214">
            <v>142232.51043417622</v>
          </cell>
          <cell r="J6214">
            <v>43123.62619710459</v>
          </cell>
        </row>
        <row r="6215">
          <cell r="D6215">
            <v>43340</v>
          </cell>
          <cell r="I6215">
            <v>142250.56830624209</v>
          </cell>
          <cell r="J6215">
            <v>43105.224343962851</v>
          </cell>
        </row>
        <row r="6216">
          <cell r="D6216">
            <v>43341</v>
          </cell>
          <cell r="I6216">
            <v>142977.74593366939</v>
          </cell>
          <cell r="J6216">
            <v>43255.267900420113</v>
          </cell>
        </row>
        <row r="6217">
          <cell r="D6217">
            <v>43342</v>
          </cell>
          <cell r="I6217">
            <v>142428.78612709048</v>
          </cell>
          <cell r="J6217">
            <v>43040.967150236313</v>
          </cell>
        </row>
        <row r="6218">
          <cell r="D6218">
            <v>43343</v>
          </cell>
          <cell r="I6218">
            <v>142491.33128154228</v>
          </cell>
          <cell r="J6218">
            <v>42959.137095728074</v>
          </cell>
        </row>
        <row r="6219">
          <cell r="D6219">
            <v>43347</v>
          </cell>
          <cell r="I6219">
            <v>142255.32551805471</v>
          </cell>
          <cell r="J6219">
            <v>42796.932077765254</v>
          </cell>
        </row>
        <row r="6220">
          <cell r="D6220">
            <v>43348</v>
          </cell>
          <cell r="I6220">
            <v>141894.46742550243</v>
          </cell>
          <cell r="J6220">
            <v>42648.914572107285</v>
          </cell>
        </row>
        <row r="6221">
          <cell r="D6221">
            <v>43349</v>
          </cell>
          <cell r="I6221">
            <v>141519.28190991603</v>
          </cell>
          <cell r="J6221">
            <v>42586.755394456479</v>
          </cell>
        </row>
        <row r="6222">
          <cell r="D6222">
            <v>43350</v>
          </cell>
          <cell r="I6222">
            <v>141168.52006096661</v>
          </cell>
          <cell r="J6222">
            <v>42420.418416856322</v>
          </cell>
        </row>
        <row r="6223">
          <cell r="D6223">
            <v>43353</v>
          </cell>
          <cell r="I6223">
            <v>141459.28125460126</v>
          </cell>
          <cell r="J6223">
            <v>42478.602906635322</v>
          </cell>
        </row>
        <row r="6224">
          <cell r="D6224">
            <v>43354</v>
          </cell>
          <cell r="I6224">
            <v>141859.08764219732</v>
          </cell>
          <cell r="J6224">
            <v>42527.020422376467</v>
          </cell>
        </row>
        <row r="6225">
          <cell r="D6225">
            <v>43355</v>
          </cell>
          <cell r="I6225">
            <v>141869.97536672238</v>
          </cell>
          <cell r="J6225">
            <v>42587.345963892301</v>
          </cell>
        </row>
        <row r="6226">
          <cell r="D6226">
            <v>43356</v>
          </cell>
          <cell r="I6226">
            <v>142608.39314683716</v>
          </cell>
          <cell r="J6226">
            <v>42773.834243932681</v>
          </cell>
        </row>
        <row r="6227">
          <cell r="D6227">
            <v>43357</v>
          </cell>
          <cell r="I6227">
            <v>142586.25068514561</v>
          </cell>
          <cell r="J6227">
            <v>42762.496689041218</v>
          </cell>
        </row>
        <row r="6228">
          <cell r="D6228">
            <v>43360</v>
          </cell>
          <cell r="I6228">
            <v>141931.3303634192</v>
          </cell>
          <cell r="J6228">
            <v>42678.687277977922</v>
          </cell>
        </row>
        <row r="6229">
          <cell r="D6229">
            <v>43361</v>
          </cell>
          <cell r="I6229">
            <v>142619.45022365919</v>
          </cell>
          <cell r="J6229">
            <v>42823.340227580877</v>
          </cell>
        </row>
        <row r="6230">
          <cell r="D6230">
            <v>43362</v>
          </cell>
          <cell r="I6230">
            <v>142693.43905186607</v>
          </cell>
          <cell r="J6230">
            <v>42857.045042985126</v>
          </cell>
        </row>
        <row r="6231">
          <cell r="D6231">
            <v>43363</v>
          </cell>
          <cell r="I6231">
            <v>143790.38149003717</v>
          </cell>
          <cell r="J6231">
            <v>43123.240326972111</v>
          </cell>
        </row>
        <row r="6232">
          <cell r="D6232">
            <v>43364</v>
          </cell>
          <cell r="I6232">
            <v>143608.95217558858</v>
          </cell>
          <cell r="J6232">
            <v>43150.179176349135</v>
          </cell>
        </row>
        <row r="6233">
          <cell r="D6233">
            <v>43367</v>
          </cell>
          <cell r="I6233">
            <v>143203.73353683273</v>
          </cell>
          <cell r="J6233">
            <v>43012.511920653218</v>
          </cell>
        </row>
        <row r="6234">
          <cell r="D6234">
            <v>43368</v>
          </cell>
          <cell r="I6234">
            <v>143058.20109790101</v>
          </cell>
          <cell r="J6234">
            <v>43056.411236035332</v>
          </cell>
        </row>
        <row r="6235">
          <cell r="D6235">
            <v>43369</v>
          </cell>
          <cell r="I6235">
            <v>142776.39848051246</v>
          </cell>
          <cell r="J6235">
            <v>43079.959036169101</v>
          </cell>
        </row>
        <row r="6236">
          <cell r="D6236">
            <v>43370</v>
          </cell>
          <cell r="I6236">
            <v>143088.48878719067</v>
          </cell>
          <cell r="J6236">
            <v>43091.389427607617</v>
          </cell>
        </row>
        <row r="6237">
          <cell r="D6237">
            <v>43371</v>
          </cell>
          <cell r="I6237">
            <v>143057.72912481151</v>
          </cell>
          <cell r="J6237">
            <v>43010.931941025687</v>
          </cell>
        </row>
        <row r="6238">
          <cell r="D6238">
            <v>43374</v>
          </cell>
          <cell r="I6238">
            <v>143454.41617733811</v>
          </cell>
          <cell r="J6238">
            <v>43079.260869695638</v>
          </cell>
        </row>
        <row r="6239">
          <cell r="D6239">
            <v>43375</v>
          </cell>
          <cell r="I6239">
            <v>143437.98895229929</v>
          </cell>
          <cell r="J6239">
            <v>43012.124173919932</v>
          </cell>
        </row>
        <row r="6240">
          <cell r="D6240">
            <v>43376</v>
          </cell>
          <cell r="I6240">
            <v>143387.13998281152</v>
          </cell>
          <cell r="J6240">
            <v>42913.085839593354</v>
          </cell>
        </row>
        <row r="6241">
          <cell r="D6241">
            <v>43377</v>
          </cell>
          <cell r="I6241">
            <v>142421.25564109988</v>
          </cell>
          <cell r="J6241">
            <v>42589.756031877834</v>
          </cell>
        </row>
        <row r="6242">
          <cell r="D6242">
            <v>43378</v>
          </cell>
          <cell r="I6242">
            <v>141630.40801752481</v>
          </cell>
          <cell r="J6242">
            <v>42402.530578875267</v>
          </cell>
        </row>
        <row r="6243">
          <cell r="D6243">
            <v>43381</v>
          </cell>
          <cell r="I6243">
            <v>141626.9525266157</v>
          </cell>
          <cell r="J6243">
            <v>42354.183908757965</v>
          </cell>
        </row>
        <row r="6244">
          <cell r="D6244">
            <v>43382</v>
          </cell>
          <cell r="I6244">
            <v>141457.14373165823</v>
          </cell>
          <cell r="J6244">
            <v>42329.696925101824</v>
          </cell>
        </row>
        <row r="6245">
          <cell r="D6245">
            <v>43383</v>
          </cell>
          <cell r="I6245">
            <v>137098.54124370543</v>
          </cell>
          <cell r="J6245">
            <v>41587.605210777852</v>
          </cell>
        </row>
        <row r="6246">
          <cell r="D6246">
            <v>43384</v>
          </cell>
          <cell r="I6246">
            <v>134342.00015100362</v>
          </cell>
          <cell r="J6246">
            <v>41216.29386584981</v>
          </cell>
        </row>
        <row r="6247">
          <cell r="D6247">
            <v>43385</v>
          </cell>
          <cell r="I6247">
            <v>136052.34200331318</v>
          </cell>
          <cell r="J6247">
            <v>41520.354349861591</v>
          </cell>
        </row>
        <row r="6248">
          <cell r="D6248">
            <v>43388</v>
          </cell>
          <cell r="I6248">
            <v>135353.64667047811</v>
          </cell>
          <cell r="J6248">
            <v>41374.483951526337</v>
          </cell>
        </row>
        <row r="6249">
          <cell r="D6249">
            <v>43389</v>
          </cell>
          <cell r="I6249">
            <v>137931.30338312237</v>
          </cell>
          <cell r="J6249">
            <v>41885.088082714828</v>
          </cell>
        </row>
        <row r="6250">
          <cell r="D6250">
            <v>43390</v>
          </cell>
          <cell r="I6250">
            <v>137880.660431372</v>
          </cell>
          <cell r="J6250">
            <v>41784.467442721871</v>
          </cell>
        </row>
        <row r="6251">
          <cell r="D6251">
            <v>43391</v>
          </cell>
          <cell r="I6251">
            <v>136164.02316857214</v>
          </cell>
          <cell r="J6251">
            <v>41371.146590413613</v>
          </cell>
        </row>
        <row r="6252">
          <cell r="D6252">
            <v>43392</v>
          </cell>
          <cell r="I6252">
            <v>136054.66342395751</v>
          </cell>
          <cell r="J6252">
            <v>41406.555256870073</v>
          </cell>
        </row>
        <row r="6253">
          <cell r="D6253">
            <v>43395</v>
          </cell>
          <cell r="I6253">
            <v>135595.50455597602</v>
          </cell>
          <cell r="J6253">
            <v>41339.568909937501</v>
          </cell>
        </row>
        <row r="6254">
          <cell r="D6254">
            <v>43396</v>
          </cell>
          <cell r="I6254">
            <v>135110.57277748996</v>
          </cell>
          <cell r="J6254">
            <v>41168.533120975531</v>
          </cell>
        </row>
        <row r="6255">
          <cell r="D6255">
            <v>43397</v>
          </cell>
          <cell r="I6255">
            <v>132506.91123312543</v>
          </cell>
          <cell r="J6255">
            <v>40527.23772959887</v>
          </cell>
        </row>
        <row r="6256">
          <cell r="D6256">
            <v>43398</v>
          </cell>
          <cell r="I6256">
            <v>134028.99648204783</v>
          </cell>
          <cell r="J6256">
            <v>40859.487352234544</v>
          </cell>
        </row>
        <row r="6257">
          <cell r="D6257">
            <v>43399</v>
          </cell>
          <cell r="I6257">
            <v>132533.59736753488</v>
          </cell>
          <cell r="J6257">
            <v>40567.179372674706</v>
          </cell>
        </row>
        <row r="6258">
          <cell r="D6258">
            <v>43402</v>
          </cell>
          <cell r="I6258">
            <v>132057.43830332981</v>
          </cell>
          <cell r="J6258">
            <v>40391.434616628758</v>
          </cell>
        </row>
        <row r="6259">
          <cell r="D6259">
            <v>43403</v>
          </cell>
          <cell r="I6259">
            <v>133109.24695048085</v>
          </cell>
          <cell r="J6259">
            <v>40715.381029645425</v>
          </cell>
        </row>
        <row r="6260">
          <cell r="D6260">
            <v>43404</v>
          </cell>
          <cell r="I6260">
            <v>133802.66166902415</v>
          </cell>
          <cell r="J6260">
            <v>40977.071336212852</v>
          </cell>
        </row>
        <row r="6261">
          <cell r="D6261">
            <v>43405</v>
          </cell>
          <cell r="I6261">
            <v>134537.59233502802</v>
          </cell>
          <cell r="J6261">
            <v>41321.453009761222</v>
          </cell>
        </row>
        <row r="6262">
          <cell r="D6262">
            <v>43406</v>
          </cell>
          <cell r="I6262">
            <v>133985.47003246399</v>
          </cell>
          <cell r="J6262">
            <v>41226.119235290018</v>
          </cell>
        </row>
        <row r="6263">
          <cell r="D6263">
            <v>43409</v>
          </cell>
          <cell r="I6263">
            <v>134445.18093527367</v>
          </cell>
          <cell r="J6263">
            <v>41311.881415101612</v>
          </cell>
        </row>
        <row r="6264">
          <cell r="D6264">
            <v>43410</v>
          </cell>
          <cell r="I6264">
            <v>134711.39306832745</v>
          </cell>
          <cell r="J6264">
            <v>41420.001369918427</v>
          </cell>
        </row>
        <row r="6265">
          <cell r="D6265">
            <v>43411</v>
          </cell>
          <cell r="I6265">
            <v>135828.81181247503</v>
          </cell>
          <cell r="J6265">
            <v>41888.246315181721</v>
          </cell>
        </row>
        <row r="6266">
          <cell r="D6266">
            <v>43412</v>
          </cell>
          <cell r="I6266">
            <v>135672.22555710451</v>
          </cell>
          <cell r="J6266">
            <v>41653.418926621525</v>
          </cell>
        </row>
        <row r="6267">
          <cell r="D6267">
            <v>43413</v>
          </cell>
          <cell r="I6267">
            <v>135276.34891867795</v>
          </cell>
          <cell r="J6267">
            <v>41462.38238906928</v>
          </cell>
        </row>
        <row r="6268">
          <cell r="D6268">
            <v>43416</v>
          </cell>
          <cell r="I6268">
            <v>134324.53788507759</v>
          </cell>
          <cell r="J6268">
            <v>41032.201311202909</v>
          </cell>
        </row>
        <row r="6269">
          <cell r="D6269">
            <v>43417</v>
          </cell>
          <cell r="I6269">
            <v>134285.51230819686</v>
          </cell>
          <cell r="J6269">
            <v>41074.218411720103</v>
          </cell>
        </row>
        <row r="6270">
          <cell r="D6270">
            <v>43418</v>
          </cell>
          <cell r="I6270">
            <v>134081.7182503255</v>
          </cell>
          <cell r="J6270">
            <v>40986.468958936515</v>
          </cell>
        </row>
        <row r="6271">
          <cell r="D6271">
            <v>43419</v>
          </cell>
          <cell r="I6271">
            <v>134552.7595504199</v>
          </cell>
          <cell r="J6271">
            <v>41243.014012381107</v>
          </cell>
        </row>
        <row r="6272">
          <cell r="D6272">
            <v>43420</v>
          </cell>
          <cell r="I6272">
            <v>134785.94125052704</v>
          </cell>
          <cell r="J6272">
            <v>41334.036469907696</v>
          </cell>
        </row>
        <row r="6273">
          <cell r="D6273">
            <v>43423</v>
          </cell>
          <cell r="I6273">
            <v>134156.65547398041</v>
          </cell>
          <cell r="J6273">
            <v>40958.194206313303</v>
          </cell>
        </row>
        <row r="6274">
          <cell r="D6274">
            <v>43424</v>
          </cell>
          <cell r="I6274">
            <v>133680.70059759452</v>
          </cell>
          <cell r="J6274">
            <v>40503.692405316615</v>
          </cell>
        </row>
        <row r="6275">
          <cell r="D6275">
            <v>43425</v>
          </cell>
          <cell r="I6275">
            <v>133749.14517025964</v>
          </cell>
          <cell r="J6275">
            <v>40738.510978583843</v>
          </cell>
        </row>
        <row r="6276">
          <cell r="D6276">
            <v>43427</v>
          </cell>
          <cell r="I6276">
            <v>133601.2781916463</v>
          </cell>
          <cell r="J6276">
            <v>40571.83162383522</v>
          </cell>
        </row>
        <row r="6277">
          <cell r="D6277">
            <v>43430</v>
          </cell>
          <cell r="I6277">
            <v>133946.18234115484</v>
          </cell>
          <cell r="J6277">
            <v>40926.03593077133</v>
          </cell>
        </row>
        <row r="6278">
          <cell r="D6278">
            <v>43431</v>
          </cell>
          <cell r="I6278">
            <v>134051.85247398139</v>
          </cell>
          <cell r="J6278">
            <v>40959.42561127869</v>
          </cell>
        </row>
        <row r="6279">
          <cell r="D6279">
            <v>43432</v>
          </cell>
          <cell r="I6279">
            <v>134562.86914060122</v>
          </cell>
          <cell r="J6279">
            <v>41489.296708592563</v>
          </cell>
        </row>
        <row r="6280">
          <cell r="D6280">
            <v>43433</v>
          </cell>
          <cell r="I6280">
            <v>134629.83836682671</v>
          </cell>
          <cell r="J6280">
            <v>41393.93709537798</v>
          </cell>
        </row>
        <row r="6281">
          <cell r="D6281">
            <v>43434</v>
          </cell>
          <cell r="I6281">
            <v>134875.833754883</v>
          </cell>
          <cell r="J6281">
            <v>41464.113277366247</v>
          </cell>
        </row>
        <row r="6282">
          <cell r="D6282">
            <v>43437</v>
          </cell>
          <cell r="I6282">
            <v>135161.91356289806</v>
          </cell>
          <cell r="J6282">
            <v>41811.920173216713</v>
          </cell>
        </row>
        <row r="6283">
          <cell r="D6283">
            <v>43438</v>
          </cell>
          <cell r="I6283">
            <v>134782.02425574625</v>
          </cell>
          <cell r="J6283">
            <v>41154.311908704491</v>
          </cell>
        </row>
        <row r="6284">
          <cell r="D6284">
            <v>43440</v>
          </cell>
          <cell r="I6284">
            <v>134903.39580393847</v>
          </cell>
          <cell r="J6284">
            <v>41087.318678273907</v>
          </cell>
        </row>
        <row r="6285">
          <cell r="D6285">
            <v>43441</v>
          </cell>
          <cell r="I6285">
            <v>134668.17839247981</v>
          </cell>
          <cell r="J6285">
            <v>40637.348978675211</v>
          </cell>
        </row>
        <row r="6286">
          <cell r="D6286">
            <v>43444</v>
          </cell>
          <cell r="I6286">
            <v>134712.21714637434</v>
          </cell>
          <cell r="J6286">
            <v>40575.484537743338</v>
          </cell>
        </row>
        <row r="6287">
          <cell r="D6287">
            <v>43445</v>
          </cell>
          <cell r="I6287">
            <v>134512.82103886464</v>
          </cell>
          <cell r="J6287">
            <v>40612.841612610871</v>
          </cell>
        </row>
        <row r="6288">
          <cell r="D6288">
            <v>43446</v>
          </cell>
          <cell r="I6288">
            <v>134443.74157916504</v>
          </cell>
          <cell r="J6288">
            <v>40858.662065766926</v>
          </cell>
        </row>
        <row r="6289">
          <cell r="D6289">
            <v>43447</v>
          </cell>
          <cell r="I6289">
            <v>134514.98822393228</v>
          </cell>
          <cell r="J6289">
            <v>40841.579407816047</v>
          </cell>
        </row>
        <row r="6290">
          <cell r="D6290">
            <v>43448</v>
          </cell>
          <cell r="I6290">
            <v>134331.36893234836</v>
          </cell>
          <cell r="J6290">
            <v>40451.570605690809</v>
          </cell>
        </row>
        <row r="6291">
          <cell r="D6291">
            <v>43451</v>
          </cell>
          <cell r="I6291">
            <v>134227.94033944936</v>
          </cell>
          <cell r="J6291">
            <v>40111.010337996697</v>
          </cell>
        </row>
        <row r="6292">
          <cell r="D6292">
            <v>43452</v>
          </cell>
          <cell r="I6292">
            <v>134420.88137791309</v>
          </cell>
          <cell r="J6292">
            <v>40146.340494728422</v>
          </cell>
        </row>
        <row r="6293">
          <cell r="D6293">
            <v>43453</v>
          </cell>
          <cell r="I6293">
            <v>134464.91690170282</v>
          </cell>
          <cell r="J6293">
            <v>39827.755609138032</v>
          </cell>
        </row>
        <row r="6294">
          <cell r="D6294">
            <v>43454</v>
          </cell>
          <cell r="I6294">
            <v>134146.75319893225</v>
          </cell>
          <cell r="J6294">
            <v>39603.759921156729</v>
          </cell>
        </row>
        <row r="6295">
          <cell r="D6295">
            <v>43455</v>
          </cell>
          <cell r="I6295">
            <v>133971.76686038528</v>
          </cell>
          <cell r="J6295">
            <v>39147.153189046789</v>
          </cell>
        </row>
        <row r="6296">
          <cell r="D6296">
            <v>43458</v>
          </cell>
          <cell r="I6296">
            <v>133861.21021380369</v>
          </cell>
          <cell r="J6296">
            <v>38738.963081686852</v>
          </cell>
        </row>
        <row r="6297">
          <cell r="D6297">
            <v>43460</v>
          </cell>
          <cell r="I6297">
            <v>133906.68978754131</v>
          </cell>
          <cell r="J6297">
            <v>39568.321859877149</v>
          </cell>
        </row>
        <row r="6298">
          <cell r="D6298">
            <v>43461</v>
          </cell>
          <cell r="I6298">
            <v>134252.76152391569</v>
          </cell>
          <cell r="J6298">
            <v>39706.047897334436</v>
          </cell>
        </row>
        <row r="6299">
          <cell r="D6299">
            <v>43462</v>
          </cell>
          <cell r="I6299">
            <v>134739.08228877769</v>
          </cell>
          <cell r="J6299">
            <v>39822.259833788339</v>
          </cell>
        </row>
        <row r="6300">
          <cell r="D6300">
            <v>43465</v>
          </cell>
          <cell r="I6300">
            <v>135153.80395426598</v>
          </cell>
          <cell r="J6300">
            <v>39978.763533416204</v>
          </cell>
        </row>
        <row r="6301">
          <cell r="D6301">
            <v>43467</v>
          </cell>
          <cell r="I6301">
            <v>135359.53302889873</v>
          </cell>
          <cell r="J6301">
            <v>39983.315457396086</v>
          </cell>
        </row>
        <row r="6302">
          <cell r="D6302">
            <v>43468</v>
          </cell>
          <cell r="I6302">
            <v>136048.99667451819</v>
          </cell>
          <cell r="J6302">
            <v>39641.645456280457</v>
          </cell>
        </row>
        <row r="6303">
          <cell r="D6303">
            <v>43469</v>
          </cell>
          <cell r="I6303">
            <v>135383.10351016503</v>
          </cell>
          <cell r="J6303">
            <v>40352.455961520303</v>
          </cell>
        </row>
        <row r="6304">
          <cell r="D6304">
            <v>43472</v>
          </cell>
          <cell r="I6304">
            <v>135125.12291724168</v>
          </cell>
          <cell r="J6304">
            <v>40474.086149208852</v>
          </cell>
        </row>
        <row r="6305">
          <cell r="D6305">
            <v>43473</v>
          </cell>
          <cell r="I6305">
            <v>134865.72893076416</v>
          </cell>
          <cell r="J6305">
            <v>40640.01953935693</v>
          </cell>
        </row>
        <row r="6306">
          <cell r="D6306">
            <v>43474</v>
          </cell>
          <cell r="I6306">
            <v>134945.50256189954</v>
          </cell>
          <cell r="J6306">
            <v>40879.327485871247</v>
          </cell>
        </row>
        <row r="6307">
          <cell r="D6307">
            <v>43475</v>
          </cell>
          <cell r="I6307">
            <v>134903.63869994794</v>
          </cell>
          <cell r="J6307">
            <v>40975.17560666801</v>
          </cell>
        </row>
        <row r="6308">
          <cell r="D6308">
            <v>43476</v>
          </cell>
          <cell r="I6308">
            <v>135225.2295317683</v>
          </cell>
          <cell r="J6308">
            <v>40910.016737781116</v>
          </cell>
        </row>
        <row r="6309">
          <cell r="D6309">
            <v>43479</v>
          </cell>
          <cell r="I6309">
            <v>135149.0178436334</v>
          </cell>
          <cell r="J6309">
            <v>40746.968928922717</v>
          </cell>
        </row>
        <row r="6310">
          <cell r="D6310">
            <v>43480</v>
          </cell>
          <cell r="I6310">
            <v>135062.79555611321</v>
          </cell>
          <cell r="J6310">
            <v>40971.495174537624</v>
          </cell>
        </row>
        <row r="6311">
          <cell r="D6311">
            <v>43481</v>
          </cell>
          <cell r="I6311">
            <v>134993.74824396559</v>
          </cell>
          <cell r="J6311">
            <v>41055.20601674795</v>
          </cell>
        </row>
        <row r="6312">
          <cell r="D6312">
            <v>43482</v>
          </cell>
          <cell r="I6312">
            <v>134797.37184301214</v>
          </cell>
          <cell r="J6312">
            <v>41222.981740050818</v>
          </cell>
        </row>
        <row r="6313">
          <cell r="D6313">
            <v>43483</v>
          </cell>
          <cell r="I6313">
            <v>134446.49689745507</v>
          </cell>
          <cell r="J6313">
            <v>41470.633921201494</v>
          </cell>
        </row>
        <row r="6314">
          <cell r="D6314">
            <v>43487</v>
          </cell>
          <cell r="I6314">
            <v>134789.49515202417</v>
          </cell>
          <cell r="J6314">
            <v>41156.487125615298</v>
          </cell>
        </row>
        <row r="6315">
          <cell r="D6315">
            <v>43488</v>
          </cell>
          <cell r="I6315">
            <v>134734.77184462367</v>
          </cell>
          <cell r="J6315">
            <v>41235.817090492186</v>
          </cell>
        </row>
        <row r="6316">
          <cell r="D6316">
            <v>43489</v>
          </cell>
          <cell r="I6316">
            <v>135100.62445863956</v>
          </cell>
          <cell r="J6316">
            <v>41307.666214813071</v>
          </cell>
        </row>
        <row r="6317">
          <cell r="D6317">
            <v>43490</v>
          </cell>
          <cell r="I6317">
            <v>134862.79385835683</v>
          </cell>
          <cell r="J6317">
            <v>41574.826678763362</v>
          </cell>
        </row>
        <row r="6318">
          <cell r="D6318">
            <v>43493</v>
          </cell>
          <cell r="I6318">
            <v>134865.28997752487</v>
          </cell>
          <cell r="J6318">
            <v>41393.988835943775</v>
          </cell>
        </row>
        <row r="6319">
          <cell r="D6319">
            <v>43494</v>
          </cell>
          <cell r="I6319">
            <v>135179.60640924907</v>
          </cell>
          <cell r="J6319">
            <v>41441.1417119611</v>
          </cell>
        </row>
        <row r="6320">
          <cell r="D6320">
            <v>43495</v>
          </cell>
          <cell r="I6320">
            <v>135556.83511283819</v>
          </cell>
          <cell r="J6320">
            <v>41829.848184648319</v>
          </cell>
        </row>
        <row r="6321">
          <cell r="D6321">
            <v>43496</v>
          </cell>
          <cell r="I6321">
            <v>136118.5426598929</v>
          </cell>
          <cell r="J6321">
            <v>42043.829013814626</v>
          </cell>
        </row>
        <row r="6322">
          <cell r="D6322">
            <v>43497</v>
          </cell>
          <cell r="I6322">
            <v>135508.85931545609</v>
          </cell>
          <cell r="J6322">
            <v>41979.924463346972</v>
          </cell>
        </row>
        <row r="6323">
          <cell r="D6323">
            <v>43500</v>
          </cell>
          <cell r="I6323">
            <v>135309.67755196342</v>
          </cell>
          <cell r="J6323">
            <v>42111.30613917407</v>
          </cell>
        </row>
        <row r="6324">
          <cell r="D6324">
            <v>43501</v>
          </cell>
          <cell r="I6324">
            <v>135552.41746205333</v>
          </cell>
          <cell r="J6324">
            <v>42296.322225861615</v>
          </cell>
        </row>
        <row r="6325">
          <cell r="D6325">
            <v>43502</v>
          </cell>
          <cell r="I6325">
            <v>135606.37070728146</v>
          </cell>
          <cell r="J6325">
            <v>42189.014184760301</v>
          </cell>
        </row>
        <row r="6326">
          <cell r="D6326">
            <v>43503</v>
          </cell>
          <cell r="I6326">
            <v>135837.6431141819</v>
          </cell>
          <cell r="J6326">
            <v>41932.083000982282</v>
          </cell>
        </row>
        <row r="6327">
          <cell r="D6327">
            <v>43504</v>
          </cell>
          <cell r="I6327">
            <v>135983.1008871473</v>
          </cell>
          <cell r="J6327">
            <v>41962.389118812171</v>
          </cell>
        </row>
        <row r="6328">
          <cell r="D6328">
            <v>43507</v>
          </cell>
          <cell r="I6328">
            <v>135806.81511482195</v>
          </cell>
          <cell r="J6328">
            <v>41912.367164553652</v>
          </cell>
        </row>
        <row r="6329">
          <cell r="D6329">
            <v>43508</v>
          </cell>
          <cell r="I6329">
            <v>135885.05938619582</v>
          </cell>
          <cell r="J6329">
            <v>42225.557019873486</v>
          </cell>
        </row>
        <row r="6330">
          <cell r="D6330">
            <v>43509</v>
          </cell>
          <cell r="I6330">
            <v>135651.59576158292</v>
          </cell>
          <cell r="J6330">
            <v>42210.148187361505</v>
          </cell>
        </row>
        <row r="6331">
          <cell r="D6331">
            <v>43510</v>
          </cell>
          <cell r="I6331">
            <v>136124.45832710309</v>
          </cell>
          <cell r="J6331">
            <v>42220.875302925968</v>
          </cell>
        </row>
        <row r="6332">
          <cell r="D6332">
            <v>43511</v>
          </cell>
          <cell r="I6332">
            <v>136221.26952158025</v>
          </cell>
          <cell r="J6332">
            <v>42494.805927658286</v>
          </cell>
        </row>
        <row r="6333">
          <cell r="D6333">
            <v>43515</v>
          </cell>
          <cell r="I6333">
            <v>136441.026288155</v>
          </cell>
          <cell r="J6333">
            <v>42591.117237695747</v>
          </cell>
        </row>
        <row r="6334">
          <cell r="D6334">
            <v>43516</v>
          </cell>
          <cell r="I6334">
            <v>136462.04916384062</v>
          </cell>
          <cell r="J6334">
            <v>42661.326118270787</v>
          </cell>
        </row>
        <row r="6335">
          <cell r="D6335">
            <v>43517</v>
          </cell>
          <cell r="I6335">
            <v>136081.35826685218</v>
          </cell>
          <cell r="J6335">
            <v>42561.831927639534</v>
          </cell>
        </row>
        <row r="6336">
          <cell r="D6336">
            <v>43518</v>
          </cell>
          <cell r="I6336">
            <v>136509.80815683375</v>
          </cell>
          <cell r="J6336">
            <v>42759.922970424268</v>
          </cell>
        </row>
        <row r="6337">
          <cell r="D6337">
            <v>43521</v>
          </cell>
          <cell r="I6337">
            <v>136385.01883454228</v>
          </cell>
          <cell r="J6337">
            <v>42819.987175562033</v>
          </cell>
        </row>
        <row r="6338">
          <cell r="D6338">
            <v>43522</v>
          </cell>
          <cell r="I6338">
            <v>136674.77341023751</v>
          </cell>
          <cell r="J6338">
            <v>42857.140394808077</v>
          </cell>
        </row>
        <row r="6339">
          <cell r="D6339">
            <v>43523</v>
          </cell>
          <cell r="I6339">
            <v>136292.69768234744</v>
          </cell>
          <cell r="J6339">
            <v>42766.472425601707</v>
          </cell>
        </row>
        <row r="6340">
          <cell r="D6340">
            <v>43524</v>
          </cell>
          <cell r="I6340">
            <v>135972.10956357923</v>
          </cell>
          <cell r="J6340">
            <v>42646.152712429583</v>
          </cell>
        </row>
        <row r="6341">
          <cell r="D6341">
            <v>43525</v>
          </cell>
          <cell r="I6341">
            <v>135831.63327362516</v>
          </cell>
          <cell r="J6341">
            <v>42755.395828614193</v>
          </cell>
        </row>
        <row r="6342">
          <cell r="D6342">
            <v>43528</v>
          </cell>
          <cell r="I6342">
            <v>136018.46133444534</v>
          </cell>
          <cell r="J6342">
            <v>42700.805707528263</v>
          </cell>
        </row>
        <row r="6343">
          <cell r="D6343">
            <v>43529</v>
          </cell>
          <cell r="I6343">
            <v>136046.63673006892</v>
          </cell>
          <cell r="J6343">
            <v>42715.574437804302</v>
          </cell>
        </row>
        <row r="6344">
          <cell r="D6344">
            <v>43530</v>
          </cell>
          <cell r="I6344">
            <v>136051.94383648521</v>
          </cell>
          <cell r="J6344">
            <v>42615.207012765655</v>
          </cell>
        </row>
        <row r="6345">
          <cell r="D6345">
            <v>43531</v>
          </cell>
          <cell r="I6345">
            <v>135991.51241075437</v>
          </cell>
          <cell r="J6345">
            <v>42395.993455646145</v>
          </cell>
        </row>
        <row r="6346">
          <cell r="D6346">
            <v>43532</v>
          </cell>
          <cell r="I6346">
            <v>136033.97570900823</v>
          </cell>
          <cell r="J6346">
            <v>42352.836540899967</v>
          </cell>
        </row>
        <row r="6347">
          <cell r="D6347">
            <v>43535</v>
          </cell>
          <cell r="I6347">
            <v>136526.56724645602</v>
          </cell>
          <cell r="J6347">
            <v>42692.304327284415</v>
          </cell>
        </row>
        <row r="6348">
          <cell r="D6348">
            <v>43536</v>
          </cell>
          <cell r="I6348">
            <v>136940.53301583987</v>
          </cell>
          <cell r="J6348">
            <v>42821.669958221704</v>
          </cell>
        </row>
        <row r="6349">
          <cell r="D6349">
            <v>43537</v>
          </cell>
          <cell r="I6349">
            <v>137287.31225231601</v>
          </cell>
          <cell r="J6349">
            <v>42961.805141133867</v>
          </cell>
        </row>
        <row r="6350">
          <cell r="D6350">
            <v>43538</v>
          </cell>
          <cell r="I6350">
            <v>137109.68283239982</v>
          </cell>
          <cell r="J6350">
            <v>42911.023084689543</v>
          </cell>
        </row>
        <row r="6351">
          <cell r="D6351">
            <v>43539</v>
          </cell>
          <cell r="I6351">
            <v>137725.04476275775</v>
          </cell>
          <cell r="J6351">
            <v>43163.061370847397</v>
          </cell>
        </row>
        <row r="6352">
          <cell r="D6352">
            <v>43542</v>
          </cell>
          <cell r="I6352">
            <v>137956.03245248954</v>
          </cell>
          <cell r="J6352">
            <v>43303.622802349419</v>
          </cell>
        </row>
        <row r="6353">
          <cell r="D6353">
            <v>43543</v>
          </cell>
          <cell r="I6353">
            <v>137938.41144698672</v>
          </cell>
          <cell r="J6353">
            <v>43315.500778856156</v>
          </cell>
        </row>
        <row r="6354">
          <cell r="D6354">
            <v>43544</v>
          </cell>
          <cell r="I6354">
            <v>138196.51973772873</v>
          </cell>
          <cell r="J6354">
            <v>43321.81695204947</v>
          </cell>
        </row>
        <row r="6355">
          <cell r="D6355">
            <v>43545</v>
          </cell>
          <cell r="I6355">
            <v>138803.18712307501</v>
          </cell>
          <cell r="J6355">
            <v>43508.293893636088</v>
          </cell>
        </row>
        <row r="6356">
          <cell r="D6356">
            <v>43546</v>
          </cell>
          <cell r="I6356">
            <v>137776.9851334657</v>
          </cell>
          <cell r="J6356">
            <v>43054.140832883968</v>
          </cell>
        </row>
        <row r="6357">
          <cell r="D6357">
            <v>43549</v>
          </cell>
          <cell r="I6357">
            <v>137932.22006938077</v>
          </cell>
          <cell r="J6357">
            <v>43082.220079970895</v>
          </cell>
        </row>
        <row r="6358">
          <cell r="D6358">
            <v>43550</v>
          </cell>
          <cell r="I6358">
            <v>138427.41438992668</v>
          </cell>
          <cell r="J6358">
            <v>43262.981967766049</v>
          </cell>
        </row>
        <row r="6359">
          <cell r="D6359">
            <v>43551</v>
          </cell>
          <cell r="I6359">
            <v>138048.39524577258</v>
          </cell>
          <cell r="J6359">
            <v>43180.278536922626</v>
          </cell>
        </row>
        <row r="6360">
          <cell r="D6360">
            <v>43552</v>
          </cell>
          <cell r="I6360">
            <v>138433.56826331114</v>
          </cell>
          <cell r="J6360">
            <v>43257.968060931729</v>
          </cell>
        </row>
        <row r="6361">
          <cell r="D6361">
            <v>43553</v>
          </cell>
          <cell r="I6361">
            <v>138970.11422296739</v>
          </cell>
          <cell r="J6361">
            <v>43419.243215297334</v>
          </cell>
        </row>
        <row r="6362">
          <cell r="D6362">
            <v>43556</v>
          </cell>
          <cell r="I6362">
            <v>139719.4322334358</v>
          </cell>
          <cell r="J6362">
            <v>43657.504397021417</v>
          </cell>
        </row>
        <row r="6363">
          <cell r="D6363">
            <v>43557</v>
          </cell>
          <cell r="I6363">
            <v>139760.31100417586</v>
          </cell>
          <cell r="J6363">
            <v>43666.094773877005</v>
          </cell>
        </row>
        <row r="6364">
          <cell r="D6364">
            <v>43558</v>
          </cell>
          <cell r="I6364">
            <v>139878.30695466249</v>
          </cell>
          <cell r="J6364">
            <v>43755.910214364143</v>
          </cell>
        </row>
        <row r="6365">
          <cell r="D6365">
            <v>43559</v>
          </cell>
          <cell r="I6365">
            <v>140179.09165142468</v>
          </cell>
          <cell r="J6365">
            <v>43808.210369917797</v>
          </cell>
        </row>
        <row r="6366">
          <cell r="D6366">
            <v>43560</v>
          </cell>
          <cell r="I6366">
            <v>140638.36929765053</v>
          </cell>
          <cell r="J6366">
            <v>43921.366214607253</v>
          </cell>
        </row>
        <row r="6367">
          <cell r="D6367">
            <v>43563</v>
          </cell>
          <cell r="I6367">
            <v>140617.80588502344</v>
          </cell>
          <cell r="J6367">
            <v>43945.408688297364</v>
          </cell>
        </row>
        <row r="6368">
          <cell r="D6368">
            <v>43564</v>
          </cell>
          <cell r="I6368">
            <v>140255.96263195635</v>
          </cell>
          <cell r="J6368">
            <v>43815.87154550587</v>
          </cell>
        </row>
        <row r="6369">
          <cell r="D6369">
            <v>43565</v>
          </cell>
          <cell r="I6369">
            <v>140692.34308796472</v>
          </cell>
          <cell r="J6369">
            <v>43960.813184126753</v>
          </cell>
        </row>
        <row r="6370">
          <cell r="D6370">
            <v>43566</v>
          </cell>
          <cell r="I6370">
            <v>140420.47681829735</v>
          </cell>
          <cell r="J6370">
            <v>43857.506789293235</v>
          </cell>
        </row>
        <row r="6371">
          <cell r="D6371">
            <v>43567</v>
          </cell>
          <cell r="I6371">
            <v>140868.24359987298</v>
          </cell>
          <cell r="J6371">
            <v>44009.649323781283</v>
          </cell>
        </row>
        <row r="6372">
          <cell r="D6372">
            <v>43570</v>
          </cell>
          <cell r="I6372">
            <v>140791.99242780457</v>
          </cell>
          <cell r="J6372">
            <v>43995.723715565691</v>
          </cell>
        </row>
        <row r="6373">
          <cell r="D6373">
            <v>43571</v>
          </cell>
          <cell r="I6373">
            <v>140847.09548605085</v>
          </cell>
          <cell r="J6373">
            <v>43993.356478234426</v>
          </cell>
        </row>
        <row r="6374">
          <cell r="D6374">
            <v>43572</v>
          </cell>
          <cell r="I6374">
            <v>140660.92025442628</v>
          </cell>
          <cell r="J6374">
            <v>44002.427943002513</v>
          </cell>
        </row>
        <row r="6375">
          <cell r="D6375">
            <v>43573</v>
          </cell>
          <cell r="I6375">
            <v>140901.61290937845</v>
          </cell>
          <cell r="J6375">
            <v>44032.349168424756</v>
          </cell>
        </row>
        <row r="6376">
          <cell r="D6376">
            <v>43577</v>
          </cell>
          <cell r="I6376">
            <v>140856.77676514577</v>
          </cell>
          <cell r="J6376">
            <v>44007.646217975365</v>
          </cell>
        </row>
        <row r="6377">
          <cell r="D6377">
            <v>43578</v>
          </cell>
          <cell r="I6377">
            <v>141858.30899231264</v>
          </cell>
          <cell r="J6377">
            <v>44181.089780423557</v>
          </cell>
        </row>
        <row r="6378">
          <cell r="D6378">
            <v>43579</v>
          </cell>
          <cell r="I6378">
            <v>141720.6575460984</v>
          </cell>
          <cell r="J6378">
            <v>44076.049493154758</v>
          </cell>
        </row>
        <row r="6379">
          <cell r="D6379">
            <v>43580</v>
          </cell>
          <cell r="I6379">
            <v>141610.13627853393</v>
          </cell>
          <cell r="J6379">
            <v>44067.293407714758</v>
          </cell>
        </row>
        <row r="6380">
          <cell r="D6380">
            <v>43581</v>
          </cell>
          <cell r="I6380">
            <v>142226.15037478306</v>
          </cell>
          <cell r="J6380">
            <v>44202.952266852</v>
          </cell>
        </row>
        <row r="6381">
          <cell r="D6381">
            <v>43584</v>
          </cell>
          <cell r="I6381">
            <v>142285.46932507827</v>
          </cell>
          <cell r="J6381">
            <v>44236.234027041763</v>
          </cell>
        </row>
        <row r="6382">
          <cell r="D6382">
            <v>43585</v>
          </cell>
          <cell r="I6382">
            <v>142384.74742939754</v>
          </cell>
          <cell r="J6382">
            <v>44272.566950947577</v>
          </cell>
        </row>
        <row r="6383">
          <cell r="D6383">
            <v>43586</v>
          </cell>
          <cell r="I6383">
            <v>141497.81246082549</v>
          </cell>
          <cell r="J6383">
            <v>44102.522204346918</v>
          </cell>
        </row>
        <row r="6384">
          <cell r="D6384">
            <v>43587</v>
          </cell>
          <cell r="I6384">
            <v>141211.77569100968</v>
          </cell>
          <cell r="J6384">
            <v>44002.756892204685</v>
          </cell>
        </row>
        <row r="6385">
          <cell r="D6385">
            <v>43588</v>
          </cell>
          <cell r="I6385">
            <v>142360.01085979084</v>
          </cell>
          <cell r="J6385">
            <v>44310.561352574208</v>
          </cell>
        </row>
        <row r="6386">
          <cell r="D6386">
            <v>43591</v>
          </cell>
          <cell r="I6386">
            <v>141946.95463519538</v>
          </cell>
          <cell r="J6386">
            <v>44112.854311205963</v>
          </cell>
        </row>
        <row r="6387">
          <cell r="D6387">
            <v>43592</v>
          </cell>
          <cell r="I6387">
            <v>139891.42853831835</v>
          </cell>
          <cell r="J6387">
            <v>43683.949298250831</v>
          </cell>
        </row>
        <row r="6388">
          <cell r="D6388">
            <v>43593</v>
          </cell>
          <cell r="I6388">
            <v>139692.53123921473</v>
          </cell>
          <cell r="J6388">
            <v>43666.357411259865</v>
          </cell>
        </row>
        <row r="6389">
          <cell r="D6389">
            <v>43594</v>
          </cell>
          <cell r="I6389">
            <v>139390.90933705281</v>
          </cell>
          <cell r="J6389">
            <v>43542.850567545</v>
          </cell>
        </row>
        <row r="6390">
          <cell r="D6390">
            <v>43595</v>
          </cell>
          <cell r="I6390">
            <v>139918.31946180877</v>
          </cell>
          <cell r="J6390">
            <v>43708.350037117467</v>
          </cell>
        </row>
        <row r="6391">
          <cell r="D6391">
            <v>43598</v>
          </cell>
          <cell r="I6391">
            <v>136959.97007496085</v>
          </cell>
          <cell r="J6391">
            <v>43078.798744913394</v>
          </cell>
        </row>
        <row r="6392">
          <cell r="D6392">
            <v>43599</v>
          </cell>
          <cell r="I6392">
            <v>138009.62501346477</v>
          </cell>
          <cell r="J6392">
            <v>43333.147379011738</v>
          </cell>
        </row>
        <row r="6393">
          <cell r="D6393">
            <v>43600</v>
          </cell>
          <cell r="I6393">
            <v>138782.4236178908</v>
          </cell>
          <cell r="J6393">
            <v>43468.539729291297</v>
          </cell>
        </row>
        <row r="6394">
          <cell r="D6394">
            <v>43601</v>
          </cell>
          <cell r="I6394">
            <v>139817.67659368116</v>
          </cell>
          <cell r="J6394">
            <v>43643.43984149547</v>
          </cell>
        </row>
        <row r="6395">
          <cell r="D6395">
            <v>43602</v>
          </cell>
          <cell r="I6395">
            <v>139115.23059422855</v>
          </cell>
          <cell r="J6395">
            <v>43449.689676060894</v>
          </cell>
        </row>
        <row r="6396">
          <cell r="D6396">
            <v>43605</v>
          </cell>
          <cell r="I6396">
            <v>138268.74906279333</v>
          </cell>
          <cell r="J6396">
            <v>43266.447434482645</v>
          </cell>
        </row>
        <row r="6397">
          <cell r="D6397">
            <v>43606</v>
          </cell>
          <cell r="I6397">
            <v>139234.01222093464</v>
          </cell>
          <cell r="J6397">
            <v>43500.684009175813</v>
          </cell>
        </row>
        <row r="6398">
          <cell r="D6398">
            <v>43607</v>
          </cell>
          <cell r="I6398">
            <v>138969.58675768194</v>
          </cell>
          <cell r="J6398">
            <v>43424.632615765397</v>
          </cell>
        </row>
        <row r="6399">
          <cell r="D6399">
            <v>43608</v>
          </cell>
          <cell r="I6399">
            <v>137681.00528675175</v>
          </cell>
          <cell r="J6399">
            <v>43182.100968646751</v>
          </cell>
        </row>
        <row r="6400">
          <cell r="D6400">
            <v>43609</v>
          </cell>
          <cell r="I6400">
            <v>137950.11632905048</v>
          </cell>
          <cell r="J6400">
            <v>43330.559120680795</v>
          </cell>
        </row>
        <row r="6401">
          <cell r="D6401">
            <v>43613</v>
          </cell>
          <cell r="I6401">
            <v>137105.24687098517</v>
          </cell>
          <cell r="J6401">
            <v>43134.071065595977</v>
          </cell>
        </row>
        <row r="6402">
          <cell r="D6402">
            <v>43614</v>
          </cell>
          <cell r="I6402">
            <v>136411.62122523825</v>
          </cell>
          <cell r="J6402">
            <v>42989.078403933134</v>
          </cell>
        </row>
        <row r="6403">
          <cell r="D6403">
            <v>43615</v>
          </cell>
          <cell r="I6403">
            <v>136759.19020646546</v>
          </cell>
          <cell r="J6403">
            <v>43148.046750668225</v>
          </cell>
        </row>
        <row r="6404">
          <cell r="D6404">
            <v>43616</v>
          </cell>
          <cell r="I6404">
            <v>135666.293914371</v>
          </cell>
          <cell r="J6404">
            <v>42975.75733715621</v>
          </cell>
        </row>
        <row r="6405">
          <cell r="D6405">
            <v>43619</v>
          </cell>
          <cell r="I6405">
            <v>135486.19624180492</v>
          </cell>
          <cell r="J6405">
            <v>43064.205831634659</v>
          </cell>
        </row>
        <row r="6406">
          <cell r="D6406">
            <v>43620</v>
          </cell>
          <cell r="I6406">
            <v>137349.68409043248</v>
          </cell>
          <cell r="J6406">
            <v>43468.063474808674</v>
          </cell>
        </row>
        <row r="6407">
          <cell r="D6407">
            <v>43621</v>
          </cell>
          <cell r="I6407">
            <v>138150.65025384875</v>
          </cell>
          <cell r="J6407">
            <v>43549.961205220025</v>
          </cell>
        </row>
        <row r="6408">
          <cell r="D6408">
            <v>43622</v>
          </cell>
          <cell r="I6408">
            <v>138771.88726437787</v>
          </cell>
          <cell r="J6408">
            <v>43685.46651425388</v>
          </cell>
        </row>
        <row r="6409">
          <cell r="D6409">
            <v>43623</v>
          </cell>
          <cell r="I6409">
            <v>139912.12125283491</v>
          </cell>
          <cell r="J6409">
            <v>44011.340401332003</v>
          </cell>
        </row>
        <row r="6410">
          <cell r="D6410">
            <v>43626</v>
          </cell>
          <cell r="I6410">
            <v>140136.85845054904</v>
          </cell>
          <cell r="J6410">
            <v>44077.68286128746</v>
          </cell>
        </row>
        <row r="6411">
          <cell r="D6411">
            <v>43627</v>
          </cell>
          <cell r="I6411">
            <v>140127.74288455347</v>
          </cell>
          <cell r="J6411">
            <v>44150.498332533505</v>
          </cell>
        </row>
        <row r="6412">
          <cell r="D6412">
            <v>43628</v>
          </cell>
          <cell r="I6412">
            <v>140070.1510330656</v>
          </cell>
          <cell r="J6412">
            <v>44021.089713244379</v>
          </cell>
        </row>
        <row r="6413">
          <cell r="D6413">
            <v>43629</v>
          </cell>
          <cell r="I6413">
            <v>140580.00650095847</v>
          </cell>
          <cell r="J6413">
            <v>44150.016385169365</v>
          </cell>
        </row>
        <row r="6414">
          <cell r="D6414">
            <v>43630</v>
          </cell>
          <cell r="I6414">
            <v>140498.16596899505</v>
          </cell>
          <cell r="J6414">
            <v>44029.269366833811</v>
          </cell>
        </row>
        <row r="6415">
          <cell r="D6415">
            <v>43633</v>
          </cell>
          <cell r="I6415">
            <v>140558.89483895365</v>
          </cell>
          <cell r="J6415">
            <v>44048.827198203297</v>
          </cell>
        </row>
        <row r="6416">
          <cell r="D6416">
            <v>43634</v>
          </cell>
          <cell r="I6416">
            <v>141489.22923453286</v>
          </cell>
          <cell r="J6416">
            <v>44438.307461223572</v>
          </cell>
        </row>
        <row r="6417">
          <cell r="D6417">
            <v>43635</v>
          </cell>
          <cell r="I6417">
            <v>141877.79382658462</v>
          </cell>
          <cell r="J6417">
            <v>44587.061848103265</v>
          </cell>
        </row>
        <row r="6418">
          <cell r="D6418">
            <v>43636</v>
          </cell>
          <cell r="I6418">
            <v>142806.59292833094</v>
          </cell>
          <cell r="J6418">
            <v>44921.246656210533</v>
          </cell>
        </row>
        <row r="6419">
          <cell r="D6419">
            <v>43637</v>
          </cell>
          <cell r="I6419">
            <v>142445.30192222953</v>
          </cell>
          <cell r="J6419">
            <v>44801.574165318692</v>
          </cell>
        </row>
        <row r="6420">
          <cell r="D6420">
            <v>43640</v>
          </cell>
          <cell r="I6420">
            <v>142534.46015718009</v>
          </cell>
          <cell r="J6420">
            <v>44804.687091279782</v>
          </cell>
        </row>
        <row r="6421">
          <cell r="D6421">
            <v>43641</v>
          </cell>
          <cell r="I6421">
            <v>141691.43669890281</v>
          </cell>
          <cell r="J6421">
            <v>44592.562504192079</v>
          </cell>
        </row>
        <row r="6422">
          <cell r="D6422">
            <v>43642</v>
          </cell>
          <cell r="I6422">
            <v>141388.65829437337</v>
          </cell>
          <cell r="J6422">
            <v>44570.804405656141</v>
          </cell>
        </row>
        <row r="6423">
          <cell r="D6423">
            <v>43643</v>
          </cell>
          <cell r="I6423">
            <v>141909.6927164786</v>
          </cell>
          <cell r="J6423">
            <v>44722.978030215942</v>
          </cell>
        </row>
        <row r="6424">
          <cell r="D6424">
            <v>43644</v>
          </cell>
          <cell r="I6424">
            <v>142400.76192900713</v>
          </cell>
          <cell r="J6424">
            <v>44828.288563774317</v>
          </cell>
        </row>
        <row r="6425">
          <cell r="D6425">
            <v>43647</v>
          </cell>
          <cell r="I6425">
            <v>143159.72489951554</v>
          </cell>
          <cell r="J6425">
            <v>45053.135991987096</v>
          </cell>
        </row>
        <row r="6426">
          <cell r="D6426">
            <v>43648</v>
          </cell>
          <cell r="I6426">
            <v>143610.81409595333</v>
          </cell>
          <cell r="J6426">
            <v>45151.06746298755</v>
          </cell>
        </row>
        <row r="6427">
          <cell r="D6427">
            <v>43649</v>
          </cell>
          <cell r="I6427">
            <v>144485.11180231164</v>
          </cell>
          <cell r="J6427">
            <v>45351.242344838378</v>
          </cell>
        </row>
        <row r="6428">
          <cell r="D6428">
            <v>43651</v>
          </cell>
          <cell r="I6428">
            <v>144102.49839896685</v>
          </cell>
          <cell r="J6428">
            <v>45147.704736224099</v>
          </cell>
        </row>
        <row r="6429">
          <cell r="D6429">
            <v>43654</v>
          </cell>
          <cell r="I6429">
            <v>143454.87029140411</v>
          </cell>
          <cell r="J6429">
            <v>44996.317076248124</v>
          </cell>
        </row>
        <row r="6430">
          <cell r="D6430">
            <v>43655</v>
          </cell>
          <cell r="I6430">
            <v>143620.90593665786</v>
          </cell>
          <cell r="J6430">
            <v>44976.909885462243</v>
          </cell>
        </row>
        <row r="6431">
          <cell r="D6431">
            <v>43656</v>
          </cell>
          <cell r="I6431">
            <v>144175.91481743276</v>
          </cell>
          <cell r="J6431">
            <v>45128.139335372267</v>
          </cell>
        </row>
        <row r="6432">
          <cell r="D6432">
            <v>43657</v>
          </cell>
          <cell r="I6432">
            <v>144263.54957436386</v>
          </cell>
          <cell r="J6432">
            <v>45094.232288631269</v>
          </cell>
        </row>
        <row r="6433">
          <cell r="D6433">
            <v>43658</v>
          </cell>
          <cell r="I6433">
            <v>144905.40773657136</v>
          </cell>
          <cell r="J6433">
            <v>45193.516260544922</v>
          </cell>
        </row>
        <row r="6434">
          <cell r="D6434">
            <v>43661</v>
          </cell>
          <cell r="I6434">
            <v>144940.29681379651</v>
          </cell>
          <cell r="J6434">
            <v>45241.377198556911</v>
          </cell>
        </row>
        <row r="6435">
          <cell r="D6435">
            <v>43662</v>
          </cell>
          <cell r="I6435">
            <v>144468.00553103909</v>
          </cell>
          <cell r="J6435">
            <v>45120.352869081566</v>
          </cell>
        </row>
        <row r="6436">
          <cell r="D6436">
            <v>43663</v>
          </cell>
          <cell r="I6436">
            <v>143737.89281013299</v>
          </cell>
          <cell r="J6436">
            <v>45047.861182442968</v>
          </cell>
        </row>
        <row r="6437">
          <cell r="D6437">
            <v>43664</v>
          </cell>
          <cell r="I6437">
            <v>144265.71508769543</v>
          </cell>
          <cell r="J6437">
            <v>45204.370890347447</v>
          </cell>
        </row>
        <row r="6438">
          <cell r="D6438">
            <v>43665</v>
          </cell>
          <cell r="I6438">
            <v>143498.62222016967</v>
          </cell>
          <cell r="J6438">
            <v>45027.027491169058</v>
          </cell>
        </row>
        <row r="6439">
          <cell r="D6439">
            <v>43668</v>
          </cell>
          <cell r="I6439">
            <v>143785.68229175141</v>
          </cell>
          <cell r="J6439">
            <v>45115.21330884027</v>
          </cell>
        </row>
        <row r="6440">
          <cell r="D6440">
            <v>43669</v>
          </cell>
          <cell r="I6440">
            <v>144690.91650071682</v>
          </cell>
          <cell r="J6440">
            <v>45246.547943488527</v>
          </cell>
        </row>
        <row r="6441">
          <cell r="D6441">
            <v>43670</v>
          </cell>
          <cell r="I6441">
            <v>145336.85443468095</v>
          </cell>
          <cell r="J6441">
            <v>45359.683137683947</v>
          </cell>
        </row>
        <row r="6442">
          <cell r="D6442">
            <v>43671</v>
          </cell>
          <cell r="I6442">
            <v>144672.38013383598</v>
          </cell>
          <cell r="J6442">
            <v>45128.911170255713</v>
          </cell>
        </row>
        <row r="6443">
          <cell r="D6443">
            <v>43672</v>
          </cell>
          <cell r="I6443">
            <v>145561.82276361028</v>
          </cell>
          <cell r="J6443">
            <v>45266.656194497882</v>
          </cell>
        </row>
        <row r="6444">
          <cell r="D6444">
            <v>43675</v>
          </cell>
          <cell r="I6444">
            <v>145328.92312660388</v>
          </cell>
          <cell r="J6444">
            <v>45256.664887811814</v>
          </cell>
        </row>
        <row r="6445">
          <cell r="D6445">
            <v>43676</v>
          </cell>
          <cell r="I6445">
            <v>144994.92369063679</v>
          </cell>
          <cell r="J6445">
            <v>45124.361296343966</v>
          </cell>
        </row>
        <row r="6446">
          <cell r="D6446">
            <v>43677</v>
          </cell>
          <cell r="I6446">
            <v>143551.56097902547</v>
          </cell>
          <cell r="J6446">
            <v>44881.573169931748</v>
          </cell>
        </row>
        <row r="6447">
          <cell r="D6447">
            <v>43678</v>
          </cell>
          <cell r="I6447">
            <v>142430.13719560867</v>
          </cell>
          <cell r="J6447">
            <v>44803.206847467052</v>
          </cell>
        </row>
        <row r="6448">
          <cell r="D6448">
            <v>43679</v>
          </cell>
          <cell r="I6448">
            <v>141499.60919506414</v>
          </cell>
          <cell r="J6448">
            <v>44570.790930400573</v>
          </cell>
        </row>
        <row r="6449">
          <cell r="D6449">
            <v>43682</v>
          </cell>
          <cell r="I6449">
            <v>137595.90221191893</v>
          </cell>
          <cell r="J6449">
            <v>43859.575016301962</v>
          </cell>
        </row>
        <row r="6450">
          <cell r="D6450">
            <v>43683</v>
          </cell>
          <cell r="I6450">
            <v>139297.00388119297</v>
          </cell>
          <cell r="J6450">
            <v>44205.537473735356</v>
          </cell>
        </row>
        <row r="6451">
          <cell r="D6451">
            <v>43684</v>
          </cell>
          <cell r="I6451">
            <v>139416.0713316882</v>
          </cell>
          <cell r="J6451">
            <v>44289.301806954274</v>
          </cell>
        </row>
        <row r="6452">
          <cell r="D6452">
            <v>43685</v>
          </cell>
          <cell r="I6452">
            <v>141901.51734424187</v>
          </cell>
          <cell r="J6452">
            <v>44697.289761826243</v>
          </cell>
        </row>
        <row r="6453">
          <cell r="D6453">
            <v>43686</v>
          </cell>
          <cell r="I6453">
            <v>141029.54208789972</v>
          </cell>
          <cell r="J6453">
            <v>44492.161812855469</v>
          </cell>
        </row>
        <row r="6454">
          <cell r="D6454">
            <v>43689</v>
          </cell>
          <cell r="I6454">
            <v>139521.22371768265</v>
          </cell>
          <cell r="J6454">
            <v>44256.533328631616</v>
          </cell>
        </row>
        <row r="6455">
          <cell r="D6455">
            <v>43690</v>
          </cell>
          <cell r="I6455">
            <v>141184.94982836937</v>
          </cell>
          <cell r="J6455">
            <v>44619.521720207536</v>
          </cell>
        </row>
        <row r="6456">
          <cell r="D6456">
            <v>43691</v>
          </cell>
          <cell r="I6456">
            <v>137934.21546678065</v>
          </cell>
          <cell r="J6456">
            <v>43911.107247871383</v>
          </cell>
        </row>
        <row r="6457">
          <cell r="D6457">
            <v>43692</v>
          </cell>
          <cell r="I6457">
            <v>138383.57309689891</v>
          </cell>
          <cell r="J6457">
            <v>44040.611841888778</v>
          </cell>
        </row>
        <row r="6458">
          <cell r="D6458">
            <v>43693</v>
          </cell>
          <cell r="I6458">
            <v>139978.83605926391</v>
          </cell>
          <cell r="J6458">
            <v>44387.620685638285</v>
          </cell>
        </row>
        <row r="6459">
          <cell r="D6459">
            <v>43696</v>
          </cell>
          <cell r="I6459">
            <v>141225.23796781819</v>
          </cell>
          <cell r="J6459">
            <v>44565.043698424241</v>
          </cell>
        </row>
        <row r="6460">
          <cell r="D6460">
            <v>43697</v>
          </cell>
          <cell r="I6460">
            <v>140633.91070891355</v>
          </cell>
          <cell r="J6460">
            <v>44472.386059243123</v>
          </cell>
        </row>
        <row r="6461">
          <cell r="D6461">
            <v>43698</v>
          </cell>
          <cell r="I6461">
            <v>141326.51018574258</v>
          </cell>
          <cell r="J6461">
            <v>44683.281898569126</v>
          </cell>
        </row>
        <row r="6462">
          <cell r="D6462">
            <v>43699</v>
          </cell>
          <cell r="I6462">
            <v>141192.10820539991</v>
          </cell>
          <cell r="J6462">
            <v>44595.155241133398</v>
          </cell>
        </row>
        <row r="6463">
          <cell r="D6463">
            <v>43700</v>
          </cell>
          <cell r="I6463">
            <v>138898.60132956377</v>
          </cell>
          <cell r="J6463">
            <v>44109.68292676346</v>
          </cell>
        </row>
        <row r="6464">
          <cell r="D6464">
            <v>43703</v>
          </cell>
          <cell r="I6464">
            <v>139931.33988927866</v>
          </cell>
          <cell r="J6464">
            <v>44346.132329232867</v>
          </cell>
        </row>
        <row r="6465">
          <cell r="D6465">
            <v>43704</v>
          </cell>
          <cell r="I6465">
            <v>139861.04264038921</v>
          </cell>
          <cell r="J6465">
            <v>44331.181970804864</v>
          </cell>
        </row>
        <row r="6466">
          <cell r="D6466">
            <v>43705</v>
          </cell>
          <cell r="I6466">
            <v>140428.3127555674</v>
          </cell>
          <cell r="J6466">
            <v>44441.520469934061</v>
          </cell>
        </row>
        <row r="6467">
          <cell r="D6467">
            <v>43706</v>
          </cell>
          <cell r="I6467">
            <v>141385.46809517944</v>
          </cell>
          <cell r="J6467">
            <v>44730.242131260704</v>
          </cell>
        </row>
        <row r="6468">
          <cell r="D6468">
            <v>43707</v>
          </cell>
          <cell r="I6468">
            <v>141391.97119617258</v>
          </cell>
          <cell r="J6468">
            <v>44798.162915019413</v>
          </cell>
        </row>
        <row r="6469">
          <cell r="D6469">
            <v>43711</v>
          </cell>
          <cell r="I6469">
            <v>140987.23126874285</v>
          </cell>
          <cell r="J6469">
            <v>44648.602441348659</v>
          </cell>
        </row>
        <row r="6470">
          <cell r="D6470">
            <v>43712</v>
          </cell>
          <cell r="I6470">
            <v>141858.89172289154</v>
          </cell>
          <cell r="J6470">
            <v>45038.463898769056</v>
          </cell>
        </row>
        <row r="6471">
          <cell r="D6471">
            <v>43713</v>
          </cell>
          <cell r="I6471">
            <v>142124.3425598137</v>
          </cell>
          <cell r="J6471">
            <v>45254.725263154214</v>
          </cell>
        </row>
        <row r="6472">
          <cell r="D6472">
            <v>43714</v>
          </cell>
          <cell r="I6472">
            <v>142210.49745427712</v>
          </cell>
          <cell r="J6472">
            <v>45310.801186891455</v>
          </cell>
        </row>
        <row r="6473">
          <cell r="D6473">
            <v>43717</v>
          </cell>
          <cell r="I6473">
            <v>141777.32864441571</v>
          </cell>
          <cell r="J6473">
            <v>45267.507374903063</v>
          </cell>
        </row>
        <row r="6474">
          <cell r="D6474">
            <v>43718</v>
          </cell>
          <cell r="I6474">
            <v>141146.42894742914</v>
          </cell>
          <cell r="J6474">
            <v>45173.606810950616</v>
          </cell>
        </row>
        <row r="6475">
          <cell r="D6475">
            <v>43719</v>
          </cell>
          <cell r="I6475">
            <v>141463.08381863526</v>
          </cell>
          <cell r="J6475">
            <v>45386.486674679109</v>
          </cell>
        </row>
        <row r="6476">
          <cell r="D6476">
            <v>43720</v>
          </cell>
          <cell r="I6476">
            <v>141448.2414919532</v>
          </cell>
          <cell r="J6476">
            <v>45474.822186748643</v>
          </cell>
        </row>
        <row r="6477">
          <cell r="D6477">
            <v>43721</v>
          </cell>
          <cell r="I6477">
            <v>140631.05859335867</v>
          </cell>
          <cell r="J6477">
            <v>45395.653104911158</v>
          </cell>
        </row>
        <row r="6478">
          <cell r="D6478">
            <v>43724</v>
          </cell>
          <cell r="I6478">
            <v>140822.51424018561</v>
          </cell>
          <cell r="J6478">
            <v>45331.303453111679</v>
          </cell>
        </row>
        <row r="6479">
          <cell r="D6479">
            <v>43725</v>
          </cell>
          <cell r="I6479">
            <v>141171.85320394032</v>
          </cell>
          <cell r="J6479">
            <v>45402.727550998708</v>
          </cell>
        </row>
        <row r="6480">
          <cell r="D6480">
            <v>43726</v>
          </cell>
          <cell r="I6480">
            <v>141242.36893294283</v>
          </cell>
          <cell r="J6480">
            <v>45409.138934087197</v>
          </cell>
        </row>
        <row r="6481">
          <cell r="D6481">
            <v>43727</v>
          </cell>
          <cell r="I6481">
            <v>141264.51820714524</v>
          </cell>
          <cell r="J6481">
            <v>45464.279624625684</v>
          </cell>
        </row>
        <row r="6482">
          <cell r="D6482">
            <v>43728</v>
          </cell>
          <cell r="I6482">
            <v>141256.79652666833</v>
          </cell>
          <cell r="J6482">
            <v>45428.025297178254</v>
          </cell>
        </row>
        <row r="6483">
          <cell r="D6483">
            <v>43731</v>
          </cell>
          <cell r="I6483">
            <v>141384.19337593339</v>
          </cell>
          <cell r="J6483">
            <v>45399.356198179332</v>
          </cell>
        </row>
        <row r="6484">
          <cell r="D6484">
            <v>43732</v>
          </cell>
          <cell r="I6484">
            <v>140796.19081441659</v>
          </cell>
          <cell r="J6484">
            <v>45287.518389603771</v>
          </cell>
        </row>
        <row r="6485">
          <cell r="D6485">
            <v>43733</v>
          </cell>
          <cell r="I6485">
            <v>141061.5476346784</v>
          </cell>
          <cell r="J6485">
            <v>45286.101910794961</v>
          </cell>
        </row>
        <row r="6486">
          <cell r="D6486">
            <v>43734</v>
          </cell>
          <cell r="I6486">
            <v>140959.97151349639</v>
          </cell>
          <cell r="J6486">
            <v>45287.205833061809</v>
          </cell>
        </row>
        <row r="6487">
          <cell r="D6487">
            <v>43735</v>
          </cell>
          <cell r="I6487">
            <v>140482.9678469527</v>
          </cell>
          <cell r="J6487">
            <v>45158.722133551739</v>
          </cell>
        </row>
        <row r="6488">
          <cell r="D6488">
            <v>43738</v>
          </cell>
          <cell r="I6488">
            <v>141012.80890766668</v>
          </cell>
          <cell r="J6488">
            <v>45292.698541194171</v>
          </cell>
        </row>
        <row r="6489">
          <cell r="D6489">
            <v>43739</v>
          </cell>
          <cell r="I6489">
            <v>139922.95323175174</v>
          </cell>
          <cell r="J6489">
            <v>45012.434128452318</v>
          </cell>
        </row>
        <row r="6490">
          <cell r="D6490">
            <v>43740</v>
          </cell>
          <cell r="I6490">
            <v>137977.15762715213</v>
          </cell>
          <cell r="J6490">
            <v>44573.17286514341</v>
          </cell>
        </row>
        <row r="6491">
          <cell r="D6491">
            <v>43741</v>
          </cell>
          <cell r="I6491">
            <v>139026.0239186986</v>
          </cell>
          <cell r="J6491">
            <v>44866.358644454689</v>
          </cell>
        </row>
        <row r="6492">
          <cell r="D6492">
            <v>43742</v>
          </cell>
          <cell r="I6492">
            <v>140568.20117920492</v>
          </cell>
          <cell r="J6492">
            <v>45177.831670214036</v>
          </cell>
        </row>
        <row r="6493">
          <cell r="D6493">
            <v>43745</v>
          </cell>
          <cell r="I6493">
            <v>139978.98625779778</v>
          </cell>
          <cell r="J6493">
            <v>45020.965179490006</v>
          </cell>
        </row>
        <row r="6494">
          <cell r="D6494">
            <v>43746</v>
          </cell>
          <cell r="I6494">
            <v>138313.54265050657</v>
          </cell>
          <cell r="J6494">
            <v>44670.855828461383</v>
          </cell>
        </row>
        <row r="6495">
          <cell r="D6495">
            <v>43747</v>
          </cell>
          <cell r="I6495">
            <v>139294.01001912946</v>
          </cell>
          <cell r="J6495">
            <v>44892.899015780218</v>
          </cell>
        </row>
        <row r="6496">
          <cell r="D6496">
            <v>43748</v>
          </cell>
          <cell r="I6496">
            <v>139918.99536869509</v>
          </cell>
          <cell r="J6496">
            <v>45043.234423091271</v>
          </cell>
        </row>
        <row r="6497">
          <cell r="D6497">
            <v>43749</v>
          </cell>
          <cell r="I6497">
            <v>140937.7231126921</v>
          </cell>
          <cell r="J6497">
            <v>45350.913908153248</v>
          </cell>
        </row>
        <row r="6498">
          <cell r="D6498">
            <v>43752</v>
          </cell>
          <cell r="I6498">
            <v>140897.3184055764</v>
          </cell>
          <cell r="J6498">
            <v>45307.891738077749</v>
          </cell>
        </row>
        <row r="6499">
          <cell r="D6499">
            <v>43753</v>
          </cell>
          <cell r="I6499">
            <v>141816.43618507826</v>
          </cell>
          <cell r="J6499">
            <v>45521.212934166666</v>
          </cell>
        </row>
        <row r="6500">
          <cell r="D6500">
            <v>43754</v>
          </cell>
          <cell r="I6500">
            <v>141706.3519420485</v>
          </cell>
          <cell r="J6500">
            <v>45560.917652444987</v>
          </cell>
        </row>
        <row r="6501">
          <cell r="D6501">
            <v>43755</v>
          </cell>
          <cell r="I6501">
            <v>141988.58513369903</v>
          </cell>
          <cell r="J6501">
            <v>45622.075048531398</v>
          </cell>
        </row>
        <row r="6502">
          <cell r="D6502">
            <v>43756</v>
          </cell>
          <cell r="I6502">
            <v>141575.75165875</v>
          </cell>
          <cell r="J6502">
            <v>45543.430255849933</v>
          </cell>
        </row>
        <row r="6503">
          <cell r="D6503">
            <v>43759</v>
          </cell>
          <cell r="I6503">
            <v>142218.98349956909</v>
          </cell>
          <cell r="J6503">
            <v>45691.525277738074</v>
          </cell>
        </row>
        <row r="6504">
          <cell r="D6504">
            <v>43760</v>
          </cell>
          <cell r="I6504">
            <v>141912.76516390944</v>
          </cell>
          <cell r="J6504">
            <v>45631.418486377224</v>
          </cell>
        </row>
        <row r="6505">
          <cell r="D6505">
            <v>43761</v>
          </cell>
          <cell r="I6505">
            <v>142264.59122157493</v>
          </cell>
          <cell r="J6505">
            <v>45744.89818663802</v>
          </cell>
        </row>
        <row r="6506">
          <cell r="D6506">
            <v>43762</v>
          </cell>
          <cell r="I6506">
            <v>142447.2738684091</v>
          </cell>
          <cell r="J6506">
            <v>45811.964139293297</v>
          </cell>
        </row>
        <row r="6507">
          <cell r="D6507">
            <v>43763</v>
          </cell>
          <cell r="I6507">
            <v>142762.10779792792</v>
          </cell>
          <cell r="J6507">
            <v>45862.697624892549</v>
          </cell>
        </row>
        <row r="6508">
          <cell r="D6508">
            <v>43766</v>
          </cell>
          <cell r="I6508">
            <v>143236.07967775484</v>
          </cell>
          <cell r="J6508">
            <v>45987.831047860644</v>
          </cell>
        </row>
        <row r="6509">
          <cell r="D6509">
            <v>43767</v>
          </cell>
          <cell r="I6509">
            <v>143226.87155947668</v>
          </cell>
          <cell r="J6509">
            <v>45956.714112313217</v>
          </cell>
        </row>
        <row r="6510">
          <cell r="D6510">
            <v>43768</v>
          </cell>
          <cell r="I6510">
            <v>143737.73965399276</v>
          </cell>
          <cell r="J6510">
            <v>46074.569272996647</v>
          </cell>
        </row>
        <row r="6511">
          <cell r="D6511">
            <v>43769</v>
          </cell>
          <cell r="I6511">
            <v>143576.47573788182</v>
          </cell>
          <cell r="J6511">
            <v>46080.991962999389</v>
          </cell>
        </row>
        <row r="6512">
          <cell r="D6512">
            <v>43770</v>
          </cell>
          <cell r="I6512">
            <v>144634.33268139634</v>
          </cell>
          <cell r="J6512">
            <v>46367.082093787663</v>
          </cell>
        </row>
        <row r="6513">
          <cell r="D6513">
            <v>43773</v>
          </cell>
          <cell r="I6513">
            <v>144946.1833961138</v>
          </cell>
          <cell r="J6513">
            <v>46441.062524136862</v>
          </cell>
        </row>
        <row r="6514">
          <cell r="D6514">
            <v>43774</v>
          </cell>
          <cell r="I6514">
            <v>144691.12266245592</v>
          </cell>
          <cell r="J6514">
            <v>46379.026240185929</v>
          </cell>
        </row>
        <row r="6515">
          <cell r="D6515">
            <v>43775</v>
          </cell>
          <cell r="I6515">
            <v>144758.58446211566</v>
          </cell>
          <cell r="J6515">
            <v>46392.668292438808</v>
          </cell>
        </row>
        <row r="6516">
          <cell r="D6516">
            <v>43776</v>
          </cell>
          <cell r="I6516">
            <v>145071.8187610117</v>
          </cell>
          <cell r="J6516">
            <v>46421.07346881985</v>
          </cell>
        </row>
        <row r="6517">
          <cell r="D6517">
            <v>43777</v>
          </cell>
          <cell r="I6517">
            <v>145242.96835739937</v>
          </cell>
          <cell r="J6517">
            <v>46411.109183608787</v>
          </cell>
        </row>
        <row r="6518">
          <cell r="D6518">
            <v>43780</v>
          </cell>
          <cell r="I6518">
            <v>145061.80206286962</v>
          </cell>
          <cell r="J6518">
            <v>46349.507632375848</v>
          </cell>
        </row>
        <row r="6519">
          <cell r="D6519">
            <v>43781</v>
          </cell>
          <cell r="I6519">
            <v>145252.82727836657</v>
          </cell>
          <cell r="J6519">
            <v>46351.336182764862</v>
          </cell>
        </row>
        <row r="6520">
          <cell r="D6520">
            <v>43782</v>
          </cell>
          <cell r="I6520">
            <v>145196.67523842369</v>
          </cell>
          <cell r="J6520">
            <v>46359.138954982118</v>
          </cell>
        </row>
        <row r="6521">
          <cell r="D6521">
            <v>43783</v>
          </cell>
          <cell r="I6521">
            <v>145301.03584759388</v>
          </cell>
          <cell r="J6521">
            <v>46415.681955204636</v>
          </cell>
        </row>
        <row r="6522">
          <cell r="D6522">
            <v>43784</v>
          </cell>
          <cell r="I6522">
            <v>146291.70878087168</v>
          </cell>
          <cell r="J6522">
            <v>46590.515936941665</v>
          </cell>
        </row>
        <row r="6523">
          <cell r="D6523">
            <v>43787</v>
          </cell>
          <cell r="I6523">
            <v>146388.92238485586</v>
          </cell>
          <cell r="J6523">
            <v>46650.595304698756</v>
          </cell>
        </row>
        <row r="6524">
          <cell r="D6524">
            <v>43788</v>
          </cell>
          <cell r="I6524">
            <v>146334.15845651782</v>
          </cell>
          <cell r="J6524">
            <v>46631.339298553037</v>
          </cell>
        </row>
        <row r="6525">
          <cell r="D6525">
            <v>43789</v>
          </cell>
          <cell r="I6525">
            <v>145661.59487526698</v>
          </cell>
          <cell r="J6525">
            <v>46556.717630545529</v>
          </cell>
        </row>
        <row r="6526">
          <cell r="D6526">
            <v>43790</v>
          </cell>
          <cell r="I6526">
            <v>145469.10124982335</v>
          </cell>
          <cell r="J6526">
            <v>46519.439830235839</v>
          </cell>
        </row>
        <row r="6527">
          <cell r="D6527">
            <v>43791</v>
          </cell>
          <cell r="I6527">
            <v>145767.98885467896</v>
          </cell>
          <cell r="J6527">
            <v>46554.709943625814</v>
          </cell>
        </row>
        <row r="6528">
          <cell r="D6528">
            <v>43794</v>
          </cell>
          <cell r="I6528">
            <v>146880.56729985704</v>
          </cell>
          <cell r="J6528">
            <v>46786.654108474686</v>
          </cell>
        </row>
        <row r="6529">
          <cell r="D6529">
            <v>43795</v>
          </cell>
          <cell r="I6529">
            <v>147087.08259912199</v>
          </cell>
          <cell r="J6529">
            <v>46834.85253501113</v>
          </cell>
        </row>
        <row r="6530">
          <cell r="D6530">
            <v>43796</v>
          </cell>
          <cell r="I6530">
            <v>147711.06126793919</v>
          </cell>
          <cell r="J6530">
            <v>46916.492761094851</v>
          </cell>
        </row>
        <row r="6531">
          <cell r="D6531">
            <v>43798</v>
          </cell>
          <cell r="I6531">
            <v>146804.2974825206</v>
          </cell>
          <cell r="J6531">
            <v>46720.088451293377</v>
          </cell>
        </row>
        <row r="6532">
          <cell r="D6532">
            <v>43801</v>
          </cell>
          <cell r="I6532">
            <v>145916.05494875516</v>
          </cell>
          <cell r="J6532">
            <v>46518.708973060478</v>
          </cell>
        </row>
        <row r="6533">
          <cell r="D6533">
            <v>43802</v>
          </cell>
          <cell r="I6533">
            <v>145042.07220599116</v>
          </cell>
          <cell r="J6533">
            <v>46461.746513127582</v>
          </cell>
        </row>
        <row r="6534">
          <cell r="D6534">
            <v>43803</v>
          </cell>
          <cell r="I6534">
            <v>146064.99690833603</v>
          </cell>
          <cell r="J6534">
            <v>46623.281308622602</v>
          </cell>
        </row>
        <row r="6535">
          <cell r="D6535">
            <v>43804</v>
          </cell>
          <cell r="I6535">
            <v>146220.38560557662</v>
          </cell>
          <cell r="J6535">
            <v>46630.766935299209</v>
          </cell>
        </row>
        <row r="6536">
          <cell r="D6536">
            <v>43805</v>
          </cell>
          <cell r="I6536">
            <v>147525.71886260243</v>
          </cell>
          <cell r="J6536">
            <v>46825.168848933732</v>
          </cell>
        </row>
        <row r="6537">
          <cell r="D6537">
            <v>43808</v>
          </cell>
          <cell r="I6537">
            <v>147002.45363906369</v>
          </cell>
          <cell r="J6537">
            <v>46744.962038375576</v>
          </cell>
        </row>
        <row r="6538">
          <cell r="D6538">
            <v>43809</v>
          </cell>
          <cell r="I6538">
            <v>146905.10453273717</v>
          </cell>
          <cell r="J6538">
            <v>46720.25789730969</v>
          </cell>
        </row>
        <row r="6539">
          <cell r="D6539">
            <v>43810</v>
          </cell>
          <cell r="I6539">
            <v>147325.89819642509</v>
          </cell>
          <cell r="J6539">
            <v>46903.795356584393</v>
          </cell>
        </row>
        <row r="6540">
          <cell r="D6540">
            <v>43811</v>
          </cell>
          <cell r="I6540">
            <v>148547.26204048563</v>
          </cell>
          <cell r="J6540">
            <v>47073.109111966769</v>
          </cell>
        </row>
        <row r="6541">
          <cell r="D6541">
            <v>43812</v>
          </cell>
          <cell r="I6541">
            <v>148797.63531126236</v>
          </cell>
          <cell r="J6541">
            <v>47238.362754715097</v>
          </cell>
        </row>
        <row r="6542">
          <cell r="D6542">
            <v>43815</v>
          </cell>
          <cell r="I6542">
            <v>149966.34610423158</v>
          </cell>
          <cell r="J6542">
            <v>47408.203834931322</v>
          </cell>
        </row>
        <row r="6543">
          <cell r="D6543">
            <v>43816</v>
          </cell>
          <cell r="I6543">
            <v>149900.13637451301</v>
          </cell>
          <cell r="J6543">
            <v>47406.268026554411</v>
          </cell>
        </row>
        <row r="6544">
          <cell r="D6544">
            <v>43817</v>
          </cell>
          <cell r="I6544">
            <v>149879.34887088576</v>
          </cell>
          <cell r="J6544">
            <v>47387.337027172136</v>
          </cell>
        </row>
        <row r="6545">
          <cell r="D6545">
            <v>43818</v>
          </cell>
          <cell r="I6545">
            <v>150457.4896080264</v>
          </cell>
          <cell r="J6545">
            <v>47472.851692795812</v>
          </cell>
        </row>
        <row r="6546">
          <cell r="D6546">
            <v>43819</v>
          </cell>
          <cell r="I6546">
            <v>151166.1575945548</v>
          </cell>
          <cell r="J6546">
            <v>47526.884124384873</v>
          </cell>
        </row>
        <row r="6547">
          <cell r="D6547">
            <v>43822</v>
          </cell>
          <cell r="I6547">
            <v>151290.08238504472</v>
          </cell>
          <cell r="J6547">
            <v>47578.424256601495</v>
          </cell>
        </row>
        <row r="6548">
          <cell r="D6548">
            <v>43823</v>
          </cell>
          <cell r="I6548">
            <v>151291.95483370582</v>
          </cell>
          <cell r="J6548">
            <v>47609.385134654513</v>
          </cell>
        </row>
        <row r="6549">
          <cell r="D6549">
            <v>43825</v>
          </cell>
          <cell r="I6549">
            <v>152055.86366350058</v>
          </cell>
          <cell r="J6549">
            <v>47781.677158060964</v>
          </cell>
        </row>
        <row r="6550">
          <cell r="D6550">
            <v>43826</v>
          </cell>
          <cell r="I6550">
            <v>152053.45214381677</v>
          </cell>
          <cell r="J6550">
            <v>47825.196067530684</v>
          </cell>
        </row>
        <row r="6551">
          <cell r="D6551">
            <v>43829</v>
          </cell>
          <cell r="I6551">
            <v>151205.33746566242</v>
          </cell>
          <cell r="J6551">
            <v>47652.051428671359</v>
          </cell>
        </row>
        <row r="6552">
          <cell r="D6552">
            <v>43830</v>
          </cell>
          <cell r="I6552">
            <v>151561.94079640482</v>
          </cell>
          <cell r="J6552">
            <v>47673.137499102573</v>
          </cell>
        </row>
        <row r="6553">
          <cell r="D6553">
            <v>43832</v>
          </cell>
          <cell r="I6553">
            <v>153008.20911468045</v>
          </cell>
          <cell r="J6553">
            <v>48021.702280203615</v>
          </cell>
        </row>
        <row r="6554">
          <cell r="D6554">
            <v>43833</v>
          </cell>
          <cell r="I6554">
            <v>151785.58053922848</v>
          </cell>
          <cell r="J6554">
            <v>47829.66034578807</v>
          </cell>
        </row>
        <row r="6555">
          <cell r="D6555">
            <v>43836</v>
          </cell>
          <cell r="I6555">
            <v>152376.22329429039</v>
          </cell>
          <cell r="J6555">
            <v>47879.503572072892</v>
          </cell>
        </row>
        <row r="6556">
          <cell r="D6556">
            <v>43837</v>
          </cell>
          <cell r="I6556">
            <v>151956.69639108094</v>
          </cell>
          <cell r="J6556">
            <v>47786.941577043013</v>
          </cell>
        </row>
        <row r="6557">
          <cell r="D6557">
            <v>43838</v>
          </cell>
          <cell r="I6557">
            <v>152707.60195103739</v>
          </cell>
          <cell r="J6557">
            <v>47905.812448637407</v>
          </cell>
        </row>
        <row r="6558">
          <cell r="D6558">
            <v>43839</v>
          </cell>
          <cell r="I6558">
            <v>153709.55176534154</v>
          </cell>
          <cell r="J6558">
            <v>48088.403300230195</v>
          </cell>
        </row>
        <row r="6559">
          <cell r="D6559">
            <v>43840</v>
          </cell>
          <cell r="I6559">
            <v>153265.90585702675</v>
          </cell>
          <cell r="J6559">
            <v>48056.04892458723</v>
          </cell>
        </row>
        <row r="6560">
          <cell r="D6560">
            <v>43843</v>
          </cell>
          <cell r="I6560">
            <v>154328.76353645895</v>
          </cell>
          <cell r="J6560">
            <v>48260.347127894587</v>
          </cell>
        </row>
        <row r="6561">
          <cell r="D6561">
            <v>43844</v>
          </cell>
          <cell r="I6561">
            <v>154090.80546585386</v>
          </cell>
          <cell r="J6561">
            <v>48252.290552540289</v>
          </cell>
        </row>
        <row r="6562">
          <cell r="D6562">
            <v>43845</v>
          </cell>
          <cell r="I6562">
            <v>154424.48969154214</v>
          </cell>
          <cell r="J6562">
            <v>48263.36656097458</v>
          </cell>
        </row>
        <row r="6563">
          <cell r="D6563">
            <v>43846</v>
          </cell>
          <cell r="I6563">
            <v>155691.44346322352</v>
          </cell>
          <cell r="J6563">
            <v>48475.60546485761</v>
          </cell>
        </row>
        <row r="6564">
          <cell r="D6564">
            <v>43847</v>
          </cell>
          <cell r="I6564">
            <v>156200.92199648859</v>
          </cell>
          <cell r="J6564">
            <v>48532.239425379346</v>
          </cell>
        </row>
        <row r="6565">
          <cell r="D6565">
            <v>43851</v>
          </cell>
          <cell r="I6565">
            <v>155842.37746174933</v>
          </cell>
          <cell r="J6565">
            <v>48429.617581996441</v>
          </cell>
        </row>
        <row r="6566">
          <cell r="D6566">
            <v>43852</v>
          </cell>
          <cell r="I6566">
            <v>155872.45297876088</v>
          </cell>
          <cell r="J6566">
            <v>48461.42526550412</v>
          </cell>
        </row>
        <row r="6567">
          <cell r="D6567">
            <v>43853</v>
          </cell>
          <cell r="I6567">
            <v>156054.27177518292</v>
          </cell>
          <cell r="J6567">
            <v>48490.643397376596</v>
          </cell>
        </row>
        <row r="6568">
          <cell r="D6568">
            <v>43854</v>
          </cell>
          <cell r="I6568">
            <v>154635.00485970057</v>
          </cell>
          <cell r="J6568">
            <v>48285.674566281268</v>
          </cell>
        </row>
        <row r="6569">
          <cell r="D6569">
            <v>43857</v>
          </cell>
          <cell r="I6569">
            <v>152115.40276787421</v>
          </cell>
          <cell r="J6569">
            <v>47807.3069633962</v>
          </cell>
        </row>
        <row r="6570">
          <cell r="D6570">
            <v>43858</v>
          </cell>
          <cell r="I6570">
            <v>153729.54662632218</v>
          </cell>
          <cell r="J6570">
            <v>48059.987120720696</v>
          </cell>
        </row>
        <row r="6571">
          <cell r="D6571">
            <v>43859</v>
          </cell>
          <cell r="I6571">
            <v>153616.47235202801</v>
          </cell>
          <cell r="J6571">
            <v>48100.197116397947</v>
          </cell>
        </row>
        <row r="6572">
          <cell r="D6572">
            <v>43860</v>
          </cell>
          <cell r="I6572">
            <v>154071.99849213311</v>
          </cell>
          <cell r="J6572">
            <v>48101.874182263025</v>
          </cell>
        </row>
        <row r="6573">
          <cell r="D6573">
            <v>43861</v>
          </cell>
          <cell r="I6573">
            <v>151330.15488263094</v>
          </cell>
          <cell r="J6573">
            <v>47650.929353605505</v>
          </cell>
        </row>
        <row r="6574">
          <cell r="D6574">
            <v>43864</v>
          </cell>
          <cell r="I6574">
            <v>152406.74115226511</v>
          </cell>
          <cell r="J6574">
            <v>47838.835004487111</v>
          </cell>
        </row>
        <row r="6575">
          <cell r="D6575">
            <v>43865</v>
          </cell>
          <cell r="I6575">
            <v>154737.99721645025</v>
          </cell>
          <cell r="J6575">
            <v>48268.001310225518</v>
          </cell>
        </row>
        <row r="6576">
          <cell r="D6576">
            <v>43866</v>
          </cell>
          <cell r="I6576">
            <v>156433.94507955186</v>
          </cell>
          <cell r="J6576">
            <v>48514.366752904447</v>
          </cell>
        </row>
        <row r="6577">
          <cell r="D6577">
            <v>43867</v>
          </cell>
          <cell r="I6577">
            <v>157023.97555302171</v>
          </cell>
          <cell r="J6577">
            <v>48583.976992018288</v>
          </cell>
        </row>
        <row r="6578">
          <cell r="D6578">
            <v>43868</v>
          </cell>
          <cell r="I6578">
            <v>156179.3089423705</v>
          </cell>
          <cell r="J6578">
            <v>48449.335225274001</v>
          </cell>
        </row>
        <row r="6579">
          <cell r="D6579">
            <v>43871</v>
          </cell>
          <cell r="I6579">
            <v>157322.1692273542</v>
          </cell>
          <cell r="J6579">
            <v>48616.044191184104</v>
          </cell>
        </row>
        <row r="6580">
          <cell r="D6580">
            <v>43872</v>
          </cell>
          <cell r="I6580">
            <v>157597.41211579044</v>
          </cell>
          <cell r="J6580">
            <v>48740.288416889613</v>
          </cell>
        </row>
        <row r="6581">
          <cell r="D6581">
            <v>43873</v>
          </cell>
          <cell r="I6581">
            <v>158584.21975501117</v>
          </cell>
          <cell r="J6581">
            <v>48914.307981318103</v>
          </cell>
        </row>
        <row r="6582">
          <cell r="D6582">
            <v>43874</v>
          </cell>
          <cell r="I6582">
            <v>158385.97172845327</v>
          </cell>
          <cell r="J6582">
            <v>48795.1697731924</v>
          </cell>
        </row>
        <row r="6583">
          <cell r="D6583">
            <v>43875</v>
          </cell>
          <cell r="I6583">
            <v>158611.5398794474</v>
          </cell>
          <cell r="J6583">
            <v>48844.473073043286</v>
          </cell>
        </row>
        <row r="6584">
          <cell r="D6584">
            <v>43879</v>
          </cell>
          <cell r="I6584">
            <v>158236.1352970138</v>
          </cell>
          <cell r="J6584">
            <v>48754.966844665818</v>
          </cell>
        </row>
        <row r="6585">
          <cell r="D6585">
            <v>43880</v>
          </cell>
          <cell r="I6585">
            <v>158977.59070771668</v>
          </cell>
          <cell r="J6585">
            <v>48872.458631614827</v>
          </cell>
        </row>
        <row r="6586">
          <cell r="D6586">
            <v>43881</v>
          </cell>
          <cell r="I6586">
            <v>158337.1725723331</v>
          </cell>
          <cell r="J6586">
            <v>48747.695485340482</v>
          </cell>
        </row>
        <row r="6587">
          <cell r="D6587">
            <v>43882</v>
          </cell>
          <cell r="I6587">
            <v>156734.51670036494</v>
          </cell>
          <cell r="J6587">
            <v>48559.283034873391</v>
          </cell>
        </row>
        <row r="6588">
          <cell r="D6588">
            <v>43885</v>
          </cell>
          <cell r="I6588">
            <v>151589.0841800691</v>
          </cell>
          <cell r="J6588">
            <v>47621.16665538909</v>
          </cell>
        </row>
        <row r="6589">
          <cell r="D6589">
            <v>43886</v>
          </cell>
          <cell r="I6589">
            <v>147108.63477446759</v>
          </cell>
          <cell r="J6589">
            <v>46921.479375171933</v>
          </cell>
        </row>
        <row r="6590">
          <cell r="D6590">
            <v>43887</v>
          </cell>
          <cell r="I6590">
            <v>146543.81966402722</v>
          </cell>
          <cell r="J6590">
            <v>46928.037704307098</v>
          </cell>
        </row>
        <row r="6591">
          <cell r="D6591">
            <v>43888</v>
          </cell>
          <cell r="I6591">
            <v>139996.44848105957</v>
          </cell>
          <cell r="J6591">
            <v>45945.354516572319</v>
          </cell>
        </row>
        <row r="6592">
          <cell r="D6592">
            <v>43889</v>
          </cell>
          <cell r="I6592">
            <v>138723.44165478219</v>
          </cell>
          <cell r="J6592">
            <v>45790.111624493009</v>
          </cell>
        </row>
        <row r="6593">
          <cell r="D6593">
            <v>43892</v>
          </cell>
          <cell r="I6593">
            <v>145403.60732668784</v>
          </cell>
          <cell r="J6593">
            <v>46692.343584425224</v>
          </cell>
        </row>
        <row r="6594">
          <cell r="D6594">
            <v>43893</v>
          </cell>
          <cell r="I6594">
            <v>141707.6730626522</v>
          </cell>
          <cell r="J6594">
            <v>46151.589861284185</v>
          </cell>
        </row>
        <row r="6595">
          <cell r="D6595">
            <v>43894</v>
          </cell>
          <cell r="I6595">
            <v>147377.09496040313</v>
          </cell>
          <cell r="J6595">
            <v>47273.572000979795</v>
          </cell>
        </row>
        <row r="6596">
          <cell r="D6596">
            <v>43895</v>
          </cell>
          <cell r="I6596">
            <v>142749.11740792752</v>
          </cell>
          <cell r="J6596">
            <v>46464.479796290521</v>
          </cell>
        </row>
        <row r="6597">
          <cell r="D6597">
            <v>43896</v>
          </cell>
          <cell r="I6597">
            <v>140687.12622876692</v>
          </cell>
          <cell r="J6597">
            <v>46104.486680106071</v>
          </cell>
        </row>
        <row r="6598">
          <cell r="D6598">
            <v>43899</v>
          </cell>
          <cell r="I6598">
            <v>130504.98096341419</v>
          </cell>
          <cell r="J6598">
            <v>43997.597515606438</v>
          </cell>
        </row>
        <row r="6599">
          <cell r="D6599">
            <v>43900</v>
          </cell>
          <cell r="I6599">
            <v>135812.7541709478</v>
          </cell>
          <cell r="J6599">
            <v>45012.145607104234</v>
          </cell>
        </row>
        <row r="6600">
          <cell r="D6600">
            <v>43901</v>
          </cell>
          <cell r="I6600">
            <v>130092.2430965902</v>
          </cell>
          <cell r="J6600">
            <v>43359.738879255056</v>
          </cell>
        </row>
        <row r="6601">
          <cell r="D6601">
            <v>43902</v>
          </cell>
          <cell r="I6601">
            <v>119768.47926713203</v>
          </cell>
          <cell r="J6601">
            <v>40109.377700184305</v>
          </cell>
        </row>
        <row r="6602">
          <cell r="D6602">
            <v>43903</v>
          </cell>
          <cell r="I6602">
            <v>128408.97841594431</v>
          </cell>
          <cell r="J6602">
            <v>42085.561263227661</v>
          </cell>
        </row>
        <row r="6603">
          <cell r="D6603">
            <v>43906</v>
          </cell>
          <cell r="I6603">
            <v>116761.64773753643</v>
          </cell>
          <cell r="J6603">
            <v>39534.989733584538</v>
          </cell>
        </row>
        <row r="6604">
          <cell r="D6604">
            <v>43907</v>
          </cell>
          <cell r="I6604">
            <v>120508.1303176744</v>
          </cell>
          <cell r="J6604">
            <v>40607.700659850474</v>
          </cell>
        </row>
        <row r="6605">
          <cell r="D6605">
            <v>43908</v>
          </cell>
          <cell r="I6605">
            <v>115481.7355890644</v>
          </cell>
          <cell r="J6605">
            <v>38524.461004719524</v>
          </cell>
        </row>
        <row r="6606">
          <cell r="D6606">
            <v>43909</v>
          </cell>
          <cell r="I6606">
            <v>115889.88000557209</v>
          </cell>
          <cell r="J6606">
            <v>39015.212735377288</v>
          </cell>
        </row>
        <row r="6607">
          <cell r="D6607">
            <v>43910</v>
          </cell>
          <cell r="I6607">
            <v>113491.0679458528</v>
          </cell>
          <cell r="J6607">
            <v>38428.121564757486</v>
          </cell>
        </row>
        <row r="6608">
          <cell r="D6608">
            <v>43913</v>
          </cell>
          <cell r="I6608">
            <v>111933.62220592573</v>
          </cell>
          <cell r="J6608">
            <v>38384.214715651302</v>
          </cell>
        </row>
        <row r="6609">
          <cell r="D6609">
            <v>43914</v>
          </cell>
          <cell r="I6609">
            <v>115502.60462091868</v>
          </cell>
          <cell r="J6609">
            <v>40384.622804158978</v>
          </cell>
        </row>
        <row r="6610">
          <cell r="D6610">
            <v>43915</v>
          </cell>
          <cell r="I6610">
            <v>116142.92575157344</v>
          </cell>
          <cell r="J6610">
            <v>41213.644015530554</v>
          </cell>
        </row>
        <row r="6611">
          <cell r="D6611">
            <v>43916</v>
          </cell>
          <cell r="I6611">
            <v>119156.44296644272</v>
          </cell>
          <cell r="J6611">
            <v>42566.705875772568</v>
          </cell>
        </row>
        <row r="6612">
          <cell r="D6612">
            <v>43917</v>
          </cell>
          <cell r="I6612">
            <v>118104.51375777993</v>
          </cell>
          <cell r="J6612">
            <v>41891.581747600518</v>
          </cell>
        </row>
        <row r="6613">
          <cell r="D6613">
            <v>43920</v>
          </cell>
          <cell r="I6613">
            <v>119813.69656215634</v>
          </cell>
          <cell r="J6613">
            <v>42461.743865580356</v>
          </cell>
        </row>
        <row r="6614">
          <cell r="D6614">
            <v>43921</v>
          </cell>
          <cell r="I6614">
            <v>119496.65300945414</v>
          </cell>
          <cell r="J6614">
            <v>42226.271895540012</v>
          </cell>
        </row>
        <row r="6615">
          <cell r="D6615">
            <v>43922</v>
          </cell>
          <cell r="I6615">
            <v>118464.64195868523</v>
          </cell>
          <cell r="J6615">
            <v>41006.746790894809</v>
          </cell>
        </row>
        <row r="6616">
          <cell r="D6616">
            <v>43923</v>
          </cell>
          <cell r="I6616">
            <v>119167.02185802425</v>
          </cell>
          <cell r="J6616">
            <v>41525.587636460463</v>
          </cell>
        </row>
        <row r="6617">
          <cell r="D6617">
            <v>43924</v>
          </cell>
          <cell r="I6617">
            <v>118799.0670877362</v>
          </cell>
          <cell r="J6617">
            <v>41164.889064306357</v>
          </cell>
        </row>
        <row r="6618">
          <cell r="D6618">
            <v>43927</v>
          </cell>
          <cell r="I6618">
            <v>120400.33935913337</v>
          </cell>
          <cell r="J6618">
            <v>42768.4152542386</v>
          </cell>
        </row>
        <row r="6619">
          <cell r="D6619">
            <v>43928</v>
          </cell>
          <cell r="I6619">
            <v>119914.87011085614</v>
          </cell>
          <cell r="J6619">
            <v>42820.305783432217</v>
          </cell>
        </row>
        <row r="6620">
          <cell r="D6620">
            <v>43929</v>
          </cell>
          <cell r="I6620">
            <v>120140.05352685692</v>
          </cell>
          <cell r="J6620">
            <v>43457.148338167106</v>
          </cell>
        </row>
        <row r="6621">
          <cell r="D6621">
            <v>43930</v>
          </cell>
          <cell r="I6621">
            <v>120537.91560444345</v>
          </cell>
          <cell r="J6621">
            <v>44052.640918763143</v>
          </cell>
        </row>
        <row r="6622">
          <cell r="D6622">
            <v>43934</v>
          </cell>
          <cell r="I6622">
            <v>120191.20834251818</v>
          </cell>
          <cell r="J6622">
            <v>43758.521299778185</v>
          </cell>
        </row>
        <row r="6623">
          <cell r="D6623">
            <v>43935</v>
          </cell>
          <cell r="I6623">
            <v>120562.14774017644</v>
          </cell>
          <cell r="J6623">
            <v>44442.657778120716</v>
          </cell>
        </row>
        <row r="6624">
          <cell r="D6624">
            <v>43936</v>
          </cell>
          <cell r="I6624">
            <v>121391.64484417107</v>
          </cell>
          <cell r="J6624">
            <v>43851.183860300109</v>
          </cell>
        </row>
        <row r="6625">
          <cell r="D6625">
            <v>43937</v>
          </cell>
          <cell r="I6625">
            <v>121548.80183605046</v>
          </cell>
          <cell r="J6625">
            <v>43985.718628087474</v>
          </cell>
        </row>
        <row r="6626">
          <cell r="D6626">
            <v>43938</v>
          </cell>
          <cell r="I6626">
            <v>121451.19679044736</v>
          </cell>
          <cell r="J6626">
            <v>44684.393513356961</v>
          </cell>
        </row>
        <row r="6627">
          <cell r="D6627">
            <v>43941</v>
          </cell>
          <cell r="I6627">
            <v>121605.51011956838</v>
          </cell>
          <cell r="J6627">
            <v>44267.055717941657</v>
          </cell>
        </row>
        <row r="6628">
          <cell r="D6628">
            <v>43942</v>
          </cell>
          <cell r="I6628">
            <v>121737.16968152608</v>
          </cell>
          <cell r="J6628">
            <v>43461.283824902086</v>
          </cell>
        </row>
        <row r="6629">
          <cell r="D6629">
            <v>43943</v>
          </cell>
          <cell r="I6629">
            <v>121507.96005055918</v>
          </cell>
          <cell r="J6629">
            <v>44073.225110732797</v>
          </cell>
        </row>
        <row r="6630">
          <cell r="D6630">
            <v>43944</v>
          </cell>
          <cell r="I6630">
            <v>121577.34971727374</v>
          </cell>
          <cell r="J6630">
            <v>44087.445358219578</v>
          </cell>
        </row>
        <row r="6631">
          <cell r="D6631">
            <v>43945</v>
          </cell>
          <cell r="I6631">
            <v>121686.35555093329</v>
          </cell>
          <cell r="J6631">
            <v>44350.064988120415</v>
          </cell>
        </row>
        <row r="6632">
          <cell r="D6632">
            <v>43948</v>
          </cell>
          <cell r="I6632">
            <v>121162.85295006746</v>
          </cell>
          <cell r="J6632">
            <v>44702.016621723596</v>
          </cell>
        </row>
        <row r="6633">
          <cell r="D6633">
            <v>43949</v>
          </cell>
          <cell r="I6633">
            <v>121635.50522193519</v>
          </cell>
          <cell r="J6633">
            <v>44776.367967136423</v>
          </cell>
        </row>
        <row r="6634">
          <cell r="D6634">
            <v>43950</v>
          </cell>
          <cell r="I6634">
            <v>121710.53989836747</v>
          </cell>
          <cell r="J6634">
            <v>45499.733259199777</v>
          </cell>
        </row>
        <row r="6635">
          <cell r="D6635">
            <v>43951</v>
          </cell>
          <cell r="I6635">
            <v>121375.26449184379</v>
          </cell>
          <cell r="J6635">
            <v>45036.98718873805</v>
          </cell>
        </row>
        <row r="6636">
          <cell r="D6636">
            <v>43952</v>
          </cell>
          <cell r="I6636">
            <v>121393.71087560046</v>
          </cell>
          <cell r="J6636">
            <v>44326.235933246309</v>
          </cell>
        </row>
        <row r="6637">
          <cell r="D6637">
            <v>43955</v>
          </cell>
          <cell r="I6637">
            <v>121427.71804915744</v>
          </cell>
          <cell r="J6637">
            <v>44428.867607352673</v>
          </cell>
        </row>
        <row r="6638">
          <cell r="D6638">
            <v>43956</v>
          </cell>
          <cell r="I6638">
            <v>121389.57316523491</v>
          </cell>
          <cell r="J6638">
            <v>44601.802900789575</v>
          </cell>
        </row>
        <row r="6639">
          <cell r="D6639">
            <v>43957</v>
          </cell>
          <cell r="I6639">
            <v>120919.96297812258</v>
          </cell>
          <cell r="J6639">
            <v>44387.548111806165</v>
          </cell>
        </row>
        <row r="6640">
          <cell r="D6640">
            <v>43958</v>
          </cell>
          <cell r="I6640">
            <v>121686.7450733044</v>
          </cell>
          <cell r="J6640">
            <v>44794.98501700646</v>
          </cell>
        </row>
        <row r="6641">
          <cell r="D6641">
            <v>43959</v>
          </cell>
          <cell r="I6641">
            <v>121401.04834517225</v>
          </cell>
          <cell r="J6641">
            <v>45193.197119146935</v>
          </cell>
        </row>
        <row r="6642">
          <cell r="D6642">
            <v>43962</v>
          </cell>
          <cell r="I6642">
            <v>121074.3506633183</v>
          </cell>
          <cell r="J6642">
            <v>45166.270588880718</v>
          </cell>
        </row>
        <row r="6643">
          <cell r="D6643">
            <v>43963</v>
          </cell>
          <cell r="I6643">
            <v>121310.62773099772</v>
          </cell>
          <cell r="J6643">
            <v>44755.614446230196</v>
          </cell>
        </row>
        <row r="6644">
          <cell r="D6644">
            <v>43964</v>
          </cell>
          <cell r="I6644">
            <v>121429.49279981742</v>
          </cell>
          <cell r="J6644">
            <v>44430.275537569469</v>
          </cell>
        </row>
        <row r="6645">
          <cell r="D6645">
            <v>43965</v>
          </cell>
          <cell r="I6645">
            <v>121679.88458396215</v>
          </cell>
          <cell r="J6645">
            <v>44651.610380931517</v>
          </cell>
        </row>
        <row r="6646">
          <cell r="D6646">
            <v>43966</v>
          </cell>
          <cell r="I6646">
            <v>121629.01160676981</v>
          </cell>
          <cell r="J6646">
            <v>44686.061112390853</v>
          </cell>
        </row>
        <row r="6647">
          <cell r="D6647">
            <v>43969</v>
          </cell>
          <cell r="I6647">
            <v>121121.33668226199</v>
          </cell>
          <cell r="J6647">
            <v>45570.435198974148</v>
          </cell>
        </row>
        <row r="6648">
          <cell r="D6648">
            <v>43970</v>
          </cell>
          <cell r="I6648">
            <v>121353.32800100904</v>
          </cell>
          <cell r="J6648">
            <v>45313.517441956988</v>
          </cell>
        </row>
        <row r="6649">
          <cell r="D6649">
            <v>43971</v>
          </cell>
          <cell r="I6649">
            <v>121507.52436260755</v>
          </cell>
          <cell r="J6649">
            <v>45814.911093715629</v>
          </cell>
        </row>
        <row r="6650">
          <cell r="D6650">
            <v>43972</v>
          </cell>
          <cell r="I6650">
            <v>121521.71290853138</v>
          </cell>
          <cell r="J6650">
            <v>45587.196547576525</v>
          </cell>
        </row>
        <row r="6651">
          <cell r="D6651">
            <v>43973</v>
          </cell>
          <cell r="I6651">
            <v>121746.59565950464</v>
          </cell>
          <cell r="J6651">
            <v>45565.21432042199</v>
          </cell>
        </row>
        <row r="6652">
          <cell r="D6652">
            <v>43977</v>
          </cell>
          <cell r="I6652">
            <v>121543.01654517726</v>
          </cell>
          <cell r="J6652">
            <v>46048.894811682592</v>
          </cell>
        </row>
        <row r="6653">
          <cell r="D6653">
            <v>43978</v>
          </cell>
          <cell r="I6653">
            <v>121774.95257049636</v>
          </cell>
          <cell r="J6653">
            <v>46421.429361042297</v>
          </cell>
        </row>
        <row r="6654">
          <cell r="D6654">
            <v>43979</v>
          </cell>
          <cell r="I6654">
            <v>121651.97946864611</v>
          </cell>
          <cell r="J6654">
            <v>46431.99424480032</v>
          </cell>
        </row>
        <row r="6655">
          <cell r="D6655">
            <v>43980</v>
          </cell>
          <cell r="I6655">
            <v>122042.24858554701</v>
          </cell>
          <cell r="J6655">
            <v>46546.812257564932</v>
          </cell>
        </row>
        <row r="6656">
          <cell r="D6656">
            <v>43983</v>
          </cell>
          <cell r="I6656">
            <v>122045.10431596842</v>
          </cell>
          <cell r="J6656">
            <v>46892.02101796143</v>
          </cell>
        </row>
        <row r="6657">
          <cell r="D6657">
            <v>43984</v>
          </cell>
          <cell r="I6657">
            <v>121968.78858681276</v>
          </cell>
          <cell r="J6657">
            <v>47215.745906057266</v>
          </cell>
        </row>
        <row r="6658">
          <cell r="D6658">
            <v>43985</v>
          </cell>
          <cell r="I6658">
            <v>121498.04979397026</v>
          </cell>
          <cell r="J6658">
            <v>47632.750546729687</v>
          </cell>
        </row>
        <row r="6659">
          <cell r="D6659">
            <v>43986</v>
          </cell>
          <cell r="I6659">
            <v>121025.92974887618</v>
          </cell>
          <cell r="J6659">
            <v>47419.893044819459</v>
          </cell>
        </row>
        <row r="6660">
          <cell r="D6660">
            <v>43987</v>
          </cell>
          <cell r="I6660">
            <v>120821.01698976771</v>
          </cell>
          <cell r="J6660">
            <v>48082.2421944097</v>
          </cell>
        </row>
        <row r="6661">
          <cell r="D6661">
            <v>43990</v>
          </cell>
          <cell r="I6661">
            <v>121091.07918952586</v>
          </cell>
          <cell r="J6661">
            <v>48439.477622861639</v>
          </cell>
        </row>
        <row r="6662">
          <cell r="D6662">
            <v>43991</v>
          </cell>
          <cell r="I6662">
            <v>121250.86762719188</v>
          </cell>
          <cell r="J6662">
            <v>48208.769149025742</v>
          </cell>
        </row>
        <row r="6663">
          <cell r="D6663">
            <v>43992</v>
          </cell>
          <cell r="I6663">
            <v>121821.9666465847</v>
          </cell>
          <cell r="J6663">
            <v>48208.537773455668</v>
          </cell>
        </row>
        <row r="6664">
          <cell r="D6664">
            <v>43993</v>
          </cell>
          <cell r="I6664">
            <v>120790.19855714847</v>
          </cell>
          <cell r="J6664">
            <v>46548.836120893458</v>
          </cell>
        </row>
        <row r="6665">
          <cell r="D6665">
            <v>43994</v>
          </cell>
          <cell r="I6665">
            <v>120859.52412883741</v>
          </cell>
          <cell r="J6665">
            <v>46970.417734595438</v>
          </cell>
        </row>
        <row r="6666">
          <cell r="D6666">
            <v>43997</v>
          </cell>
          <cell r="I6666">
            <v>120972.65800949435</v>
          </cell>
          <cell r="J6666">
            <v>47224.607723186382</v>
          </cell>
        </row>
        <row r="6667">
          <cell r="D6667">
            <v>43998</v>
          </cell>
          <cell r="I6667">
            <v>121738.71999924927</v>
          </cell>
          <cell r="J6667">
            <v>47656.98228523125</v>
          </cell>
        </row>
        <row r="6668">
          <cell r="D6668">
            <v>43999</v>
          </cell>
          <cell r="I6668">
            <v>121649.72313283919</v>
          </cell>
          <cell r="J6668">
            <v>47625.395503303909</v>
          </cell>
        </row>
        <row r="6669">
          <cell r="D6669">
            <v>44000</v>
          </cell>
          <cell r="I6669">
            <v>121820.75816296246</v>
          </cell>
          <cell r="J6669">
            <v>47610.190772618844</v>
          </cell>
        </row>
        <row r="6670">
          <cell r="D6670">
            <v>44001</v>
          </cell>
          <cell r="I6670">
            <v>121550.8829739473</v>
          </cell>
          <cell r="J6670">
            <v>47454.851544072633</v>
          </cell>
        </row>
        <row r="6671">
          <cell r="D6671">
            <v>44004</v>
          </cell>
          <cell r="I6671">
            <v>121839.19550017122</v>
          </cell>
          <cell r="J6671">
            <v>47735.796236375456</v>
          </cell>
        </row>
        <row r="6672">
          <cell r="D6672">
            <v>44005</v>
          </cell>
          <cell r="I6672">
            <v>122106.29242952188</v>
          </cell>
          <cell r="J6672">
            <v>47867.15895071577</v>
          </cell>
        </row>
        <row r="6673">
          <cell r="D6673">
            <v>44006</v>
          </cell>
          <cell r="I6673">
            <v>120448.87942705865</v>
          </cell>
          <cell r="J6673">
            <v>47188.309670078219</v>
          </cell>
        </row>
        <row r="6674">
          <cell r="D6674">
            <v>44007</v>
          </cell>
          <cell r="I6674">
            <v>121173.79801148242</v>
          </cell>
          <cell r="J6674">
            <v>47513.039630302206</v>
          </cell>
        </row>
        <row r="6675">
          <cell r="D6675">
            <v>44008</v>
          </cell>
          <cell r="I6675">
            <v>119724.22681316965</v>
          </cell>
          <cell r="J6675">
            <v>46983.519095140626</v>
          </cell>
        </row>
        <row r="6676">
          <cell r="D6676">
            <v>44011</v>
          </cell>
          <cell r="I6676">
            <v>120733.10115466538</v>
          </cell>
          <cell r="J6676">
            <v>47322.571832803616</v>
          </cell>
        </row>
        <row r="6677">
          <cell r="D6677">
            <v>44012</v>
          </cell>
          <cell r="I6677">
            <v>121555.41723366898</v>
          </cell>
          <cell r="J6677">
            <v>47524.682086304019</v>
          </cell>
        </row>
        <row r="6678">
          <cell r="D6678"/>
        </row>
        <row r="6679">
          <cell r="D6679"/>
        </row>
        <row r="6680">
          <cell r="D6680"/>
        </row>
        <row r="6681">
          <cell r="D6681"/>
        </row>
        <row r="6682">
          <cell r="D6682"/>
        </row>
        <row r="6683">
          <cell r="D6683"/>
        </row>
        <row r="6684">
          <cell r="D6684"/>
        </row>
        <row r="6685">
          <cell r="D6685"/>
        </row>
        <row r="6686">
          <cell r="D6686"/>
        </row>
        <row r="6687">
          <cell r="D6687"/>
        </row>
        <row r="6688">
          <cell r="D6688"/>
        </row>
        <row r="6689">
          <cell r="D6689"/>
        </row>
        <row r="6690">
          <cell r="D6690"/>
        </row>
        <row r="6691">
          <cell r="D6691"/>
        </row>
        <row r="6692">
          <cell r="D6692"/>
        </row>
        <row r="6693">
          <cell r="D6693"/>
        </row>
        <row r="6694">
          <cell r="D6694"/>
        </row>
        <row r="6695">
          <cell r="D6695"/>
        </row>
        <row r="6696">
          <cell r="D6696"/>
        </row>
        <row r="6697">
          <cell r="D6697"/>
        </row>
        <row r="6698">
          <cell r="D6698"/>
        </row>
        <row r="6699">
          <cell r="D6699"/>
        </row>
        <row r="6700">
          <cell r="D6700"/>
        </row>
        <row r="6701">
          <cell r="D6701"/>
        </row>
        <row r="6702">
          <cell r="D6702"/>
        </row>
        <row r="6703">
          <cell r="D6703"/>
        </row>
        <row r="6704">
          <cell r="D6704"/>
        </row>
        <row r="6705">
          <cell r="D6705"/>
        </row>
        <row r="6706">
          <cell r="D6706"/>
        </row>
        <row r="6707">
          <cell r="D6707"/>
        </row>
        <row r="6708">
          <cell r="D6708"/>
        </row>
        <row r="6709">
          <cell r="D6709"/>
        </row>
        <row r="6710">
          <cell r="D6710"/>
        </row>
        <row r="6711">
          <cell r="D6711"/>
        </row>
        <row r="6712">
          <cell r="D6712"/>
        </row>
        <row r="6713">
          <cell r="D6713"/>
        </row>
        <row r="6714">
          <cell r="D6714"/>
        </row>
        <row r="6715">
          <cell r="D6715"/>
        </row>
        <row r="6716">
          <cell r="D6716"/>
        </row>
        <row r="6717">
          <cell r="D6717"/>
        </row>
        <row r="6718">
          <cell r="D6718"/>
        </row>
        <row r="6719">
          <cell r="D6719"/>
        </row>
        <row r="6720">
          <cell r="D6720"/>
        </row>
        <row r="6721">
          <cell r="D6721"/>
        </row>
        <row r="6722">
          <cell r="D6722"/>
        </row>
        <row r="6723">
          <cell r="D6723"/>
        </row>
        <row r="6724">
          <cell r="D6724"/>
        </row>
        <row r="6725">
          <cell r="D6725"/>
        </row>
        <row r="6726">
          <cell r="D6726"/>
        </row>
        <row r="6727">
          <cell r="D6727"/>
        </row>
        <row r="6728">
          <cell r="D6728"/>
        </row>
        <row r="6729">
          <cell r="D6729"/>
        </row>
        <row r="6730">
          <cell r="D6730"/>
        </row>
        <row r="6731">
          <cell r="D6731"/>
        </row>
        <row r="6732">
          <cell r="D6732"/>
        </row>
        <row r="6733">
          <cell r="D6733"/>
        </row>
        <row r="6734">
          <cell r="D6734"/>
        </row>
        <row r="6735">
          <cell r="D6735"/>
        </row>
        <row r="6736">
          <cell r="D6736"/>
        </row>
        <row r="6737">
          <cell r="D6737"/>
        </row>
        <row r="6738">
          <cell r="D6738"/>
        </row>
        <row r="6739">
          <cell r="D6739"/>
        </row>
        <row r="6740">
          <cell r="D6740"/>
        </row>
        <row r="6741">
          <cell r="D6741"/>
        </row>
        <row r="6742">
          <cell r="D6742"/>
        </row>
        <row r="6743">
          <cell r="D6743"/>
        </row>
        <row r="6744">
          <cell r="D6744"/>
        </row>
        <row r="6745">
          <cell r="D6745"/>
        </row>
        <row r="6746">
          <cell r="D6746"/>
        </row>
        <row r="6747">
          <cell r="D6747"/>
        </row>
        <row r="6748">
          <cell r="D6748"/>
        </row>
        <row r="6749">
          <cell r="D6749"/>
        </row>
        <row r="6750">
          <cell r="D6750"/>
        </row>
        <row r="6751">
          <cell r="D6751"/>
        </row>
        <row r="6752">
          <cell r="D6752"/>
        </row>
        <row r="6753">
          <cell r="D6753"/>
        </row>
        <row r="6754">
          <cell r="D6754"/>
        </row>
        <row r="6755">
          <cell r="D6755"/>
        </row>
        <row r="6756">
          <cell r="D6756"/>
        </row>
        <row r="6757">
          <cell r="D6757"/>
        </row>
        <row r="6758">
          <cell r="D6758"/>
        </row>
        <row r="6759">
          <cell r="D6759"/>
        </row>
        <row r="6760">
          <cell r="D6760"/>
        </row>
        <row r="6761">
          <cell r="D6761"/>
        </row>
        <row r="6762">
          <cell r="D6762"/>
        </row>
        <row r="6763">
          <cell r="D6763"/>
        </row>
        <row r="6764">
          <cell r="D6764"/>
        </row>
        <row r="6765">
          <cell r="D6765"/>
        </row>
        <row r="6766">
          <cell r="D6766"/>
        </row>
        <row r="6767">
          <cell r="D6767"/>
        </row>
        <row r="6768">
          <cell r="D6768"/>
        </row>
        <row r="6769">
          <cell r="D6769"/>
        </row>
        <row r="6770">
          <cell r="D6770"/>
        </row>
        <row r="6771">
          <cell r="D6771"/>
        </row>
        <row r="6772">
          <cell r="D6772"/>
        </row>
        <row r="6773">
          <cell r="D6773"/>
        </row>
        <row r="6774">
          <cell r="D6774"/>
        </row>
        <row r="6775">
          <cell r="D6775"/>
        </row>
        <row r="6776">
          <cell r="D6776"/>
        </row>
        <row r="6777">
          <cell r="D6777"/>
        </row>
        <row r="6778">
          <cell r="D6778"/>
        </row>
        <row r="6779">
          <cell r="D6779"/>
        </row>
        <row r="6780">
          <cell r="D6780"/>
        </row>
        <row r="6781">
          <cell r="D6781"/>
        </row>
        <row r="6782">
          <cell r="D6782"/>
        </row>
        <row r="6783">
          <cell r="D6783"/>
        </row>
        <row r="6784">
          <cell r="D6784"/>
        </row>
        <row r="6785">
          <cell r="D6785"/>
        </row>
        <row r="6786">
          <cell r="D6786"/>
        </row>
        <row r="6787">
          <cell r="D6787"/>
        </row>
        <row r="6788">
          <cell r="D6788"/>
        </row>
        <row r="6789">
          <cell r="D6789"/>
        </row>
        <row r="6790">
          <cell r="D6790"/>
        </row>
        <row r="6791">
          <cell r="D6791"/>
        </row>
        <row r="6792">
          <cell r="D6792"/>
        </row>
        <row r="6793">
          <cell r="D6793"/>
        </row>
        <row r="6794">
          <cell r="D6794"/>
        </row>
        <row r="6795">
          <cell r="D6795"/>
        </row>
        <row r="6796">
          <cell r="D6796"/>
        </row>
        <row r="6797">
          <cell r="D6797"/>
        </row>
        <row r="6798">
          <cell r="D6798"/>
        </row>
        <row r="6799">
          <cell r="D6799"/>
        </row>
        <row r="6800">
          <cell r="D6800"/>
        </row>
        <row r="6801">
          <cell r="D6801"/>
        </row>
        <row r="6802">
          <cell r="D6802"/>
        </row>
        <row r="6803">
          <cell r="D6803"/>
        </row>
        <row r="6804">
          <cell r="D6804"/>
        </row>
        <row r="6805">
          <cell r="D6805"/>
        </row>
        <row r="6806">
          <cell r="D6806"/>
        </row>
        <row r="6807">
          <cell r="D6807"/>
        </row>
        <row r="6808">
          <cell r="D6808"/>
        </row>
        <row r="6809">
          <cell r="D6809"/>
        </row>
        <row r="6810">
          <cell r="D6810"/>
        </row>
        <row r="6811">
          <cell r="D6811"/>
        </row>
        <row r="6812">
          <cell r="D6812"/>
        </row>
        <row r="6813">
          <cell r="D6813"/>
        </row>
        <row r="6814">
          <cell r="D6814"/>
        </row>
        <row r="6815">
          <cell r="D6815"/>
        </row>
        <row r="6816">
          <cell r="D6816"/>
        </row>
        <row r="6817">
          <cell r="D6817"/>
        </row>
        <row r="6818">
          <cell r="D6818"/>
        </row>
        <row r="6819">
          <cell r="D6819"/>
        </row>
        <row r="6820">
          <cell r="D6820"/>
        </row>
        <row r="6821">
          <cell r="D6821"/>
        </row>
        <row r="6822">
          <cell r="D6822"/>
        </row>
        <row r="6823">
          <cell r="D6823"/>
        </row>
        <row r="6824">
          <cell r="D6824"/>
        </row>
        <row r="6825">
          <cell r="D6825"/>
        </row>
        <row r="6826">
          <cell r="D6826"/>
        </row>
        <row r="6827">
          <cell r="D6827"/>
        </row>
        <row r="6828">
          <cell r="D6828"/>
        </row>
        <row r="6829">
          <cell r="D6829"/>
        </row>
        <row r="6830">
          <cell r="D6830"/>
        </row>
        <row r="6831">
          <cell r="D6831"/>
        </row>
        <row r="6832">
          <cell r="D6832"/>
        </row>
        <row r="6833">
          <cell r="D6833"/>
        </row>
        <row r="6834">
          <cell r="D6834"/>
        </row>
        <row r="6835">
          <cell r="D6835"/>
        </row>
        <row r="6836">
          <cell r="D6836"/>
        </row>
        <row r="6837">
          <cell r="D6837"/>
        </row>
        <row r="6838">
          <cell r="D6838"/>
        </row>
        <row r="6839">
          <cell r="D6839"/>
        </row>
        <row r="6840">
          <cell r="D6840"/>
        </row>
        <row r="6841">
          <cell r="D6841"/>
        </row>
        <row r="6842">
          <cell r="D6842"/>
        </row>
        <row r="6843">
          <cell r="D6843"/>
        </row>
        <row r="6844">
          <cell r="D6844"/>
        </row>
        <row r="6845">
          <cell r="D6845"/>
        </row>
        <row r="6846">
          <cell r="D6846"/>
        </row>
        <row r="6847">
          <cell r="D6847"/>
        </row>
        <row r="6848">
          <cell r="D6848"/>
        </row>
        <row r="6849">
          <cell r="D6849"/>
        </row>
        <row r="6850">
          <cell r="D6850"/>
        </row>
        <row r="6851">
          <cell r="D6851"/>
        </row>
        <row r="6852">
          <cell r="D6852"/>
        </row>
        <row r="6853">
          <cell r="D6853"/>
        </row>
        <row r="6854">
          <cell r="D6854"/>
        </row>
        <row r="6855">
          <cell r="D6855"/>
        </row>
        <row r="6856">
          <cell r="D6856"/>
        </row>
        <row r="6857">
          <cell r="D6857"/>
        </row>
        <row r="6858">
          <cell r="D6858"/>
        </row>
        <row r="6859">
          <cell r="D6859"/>
        </row>
        <row r="6860">
          <cell r="D6860"/>
        </row>
        <row r="6861">
          <cell r="D6861"/>
        </row>
        <row r="6862">
          <cell r="D6862"/>
        </row>
        <row r="6863">
          <cell r="D6863"/>
        </row>
        <row r="6864">
          <cell r="D6864"/>
        </row>
        <row r="6865">
          <cell r="D6865"/>
        </row>
        <row r="6866">
          <cell r="D6866"/>
        </row>
        <row r="6867">
          <cell r="D6867"/>
        </row>
        <row r="6868">
          <cell r="D6868"/>
        </row>
        <row r="6869">
          <cell r="D6869"/>
        </row>
        <row r="6870">
          <cell r="D6870"/>
        </row>
        <row r="6871">
          <cell r="D6871"/>
        </row>
        <row r="6872">
          <cell r="D6872"/>
        </row>
        <row r="6873">
          <cell r="D6873"/>
        </row>
        <row r="6874">
          <cell r="D6874"/>
        </row>
        <row r="6875">
          <cell r="D6875"/>
        </row>
        <row r="6876">
          <cell r="D6876"/>
        </row>
        <row r="6877">
          <cell r="D6877"/>
        </row>
        <row r="6878">
          <cell r="D6878"/>
        </row>
        <row r="6879">
          <cell r="D6879"/>
        </row>
        <row r="6880">
          <cell r="D6880"/>
        </row>
        <row r="6881">
          <cell r="D6881"/>
        </row>
        <row r="6882">
          <cell r="D6882"/>
        </row>
        <row r="6883">
          <cell r="D6883"/>
        </row>
        <row r="6884">
          <cell r="D6884"/>
        </row>
        <row r="6885">
          <cell r="D6885"/>
        </row>
        <row r="6886">
          <cell r="D6886"/>
        </row>
        <row r="6887">
          <cell r="D6887"/>
        </row>
        <row r="6888">
          <cell r="D6888"/>
        </row>
        <row r="6889">
          <cell r="D6889"/>
        </row>
        <row r="6890">
          <cell r="D6890"/>
        </row>
        <row r="6891">
          <cell r="D6891"/>
        </row>
        <row r="6892">
          <cell r="D6892"/>
        </row>
        <row r="6893">
          <cell r="D6893"/>
        </row>
        <row r="6894">
          <cell r="D6894"/>
        </row>
        <row r="6895">
          <cell r="D6895"/>
        </row>
        <row r="6896">
          <cell r="D6896"/>
        </row>
        <row r="6897">
          <cell r="D6897"/>
        </row>
        <row r="6898">
          <cell r="D6898"/>
        </row>
        <row r="6899">
          <cell r="D6899"/>
        </row>
        <row r="6900">
          <cell r="D6900"/>
        </row>
        <row r="6901">
          <cell r="D6901"/>
        </row>
        <row r="6902">
          <cell r="D6902"/>
        </row>
        <row r="6903">
          <cell r="D6903"/>
        </row>
        <row r="6904">
          <cell r="D6904"/>
        </row>
        <row r="6905">
          <cell r="D6905"/>
        </row>
        <row r="6906">
          <cell r="D6906"/>
        </row>
        <row r="6907">
          <cell r="D6907"/>
        </row>
        <row r="6908">
          <cell r="D6908"/>
        </row>
        <row r="6909">
          <cell r="D6909"/>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sheetData>
      <sheetData sheetId="1">
        <row r="13">
          <cell r="D13" t="str">
            <v>QTD</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row r="15">
          <cell r="H15">
            <v>44135</v>
          </cell>
          <cell r="P15">
            <v>8811.2765772757812</v>
          </cell>
          <cell r="R15">
            <v>10395.617640193956</v>
          </cell>
        </row>
        <row r="16">
          <cell r="H16">
            <v>44165</v>
          </cell>
          <cell r="P16">
            <v>9674.7816818488081</v>
          </cell>
          <cell r="R16">
            <v>11168.012030860367</v>
          </cell>
        </row>
        <row r="17">
          <cell r="H17">
            <v>44196</v>
          </cell>
          <cell r="P17">
            <v>10115.951726541114</v>
          </cell>
          <cell r="R17">
            <v>11509.753199004694</v>
          </cell>
        </row>
      </sheetData>
      <sheetData sheetId="1">
        <row r="13">
          <cell r="D13" t="str">
            <v>QTD</v>
          </cell>
        </row>
      </sheetData>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D2" t="str">
            <v>MKT</v>
          </cell>
          <cell r="F2" t="str">
            <v>BENCH</v>
          </cell>
          <cell r="O2" t="str">
            <v>NAV</v>
          </cell>
          <cell r="P2" t="str">
            <v>MKT</v>
          </cell>
          <cell r="R2" t="str">
            <v>BENCH</v>
          </cell>
        </row>
        <row r="3">
          <cell r="H3">
            <v>43770</v>
          </cell>
          <cell r="O3">
            <v>10000</v>
          </cell>
          <cell r="P3">
            <v>10000</v>
          </cell>
          <cell r="R3">
            <v>10000</v>
          </cell>
        </row>
        <row r="4">
          <cell r="C4">
            <v>44286</v>
          </cell>
          <cell r="H4">
            <v>43799</v>
          </cell>
          <cell r="O4">
            <v>10143</v>
          </cell>
          <cell r="P4">
            <v>10175</v>
          </cell>
          <cell r="R4">
            <v>10078.888969610409</v>
          </cell>
        </row>
        <row r="5">
          <cell r="C5" t="str">
            <v>S&amp;P Target Risk Growth Index</v>
          </cell>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B8" t="str">
            <v>Total Months</v>
          </cell>
          <cell r="C8">
            <v>16.866666666666667</v>
          </cell>
          <cell r="D8">
            <v>16.866666666666667</v>
          </cell>
          <cell r="F8">
            <v>16.866666666666667</v>
          </cell>
          <cell r="H8">
            <v>43921</v>
          </cell>
          <cell r="O8">
            <v>8426.3496579731818</v>
          </cell>
          <cell r="P8">
            <v>8422.6191876237135</v>
          </cell>
          <cell r="R8">
            <v>8925.0263675985861</v>
          </cell>
        </row>
        <row r="9">
          <cell r="B9" t="str">
            <v>Inception</v>
          </cell>
          <cell r="C9">
            <v>4.0645133495109231E-2</v>
          </cell>
          <cell r="D9">
            <v>4.1767638898012827E-2</v>
          </cell>
          <cell r="F9">
            <v>0.12526063088305373</v>
          </cell>
          <cell r="H9">
            <v>43951</v>
          </cell>
          <cell r="O9">
            <v>8618.4704301749698</v>
          </cell>
          <cell r="P9">
            <v>8630.6578815580197</v>
          </cell>
          <cell r="R9">
            <v>9494.2109789167389</v>
          </cell>
        </row>
        <row r="10">
          <cell r="B10" t="str">
            <v>Annualized</v>
          </cell>
          <cell r="C10">
            <v>4.0645133495109231E-2</v>
          </cell>
          <cell r="D10">
            <v>4.1767638898012827E-2</v>
          </cell>
          <cell r="F10">
            <v>0.12526063088305373</v>
          </cell>
          <cell r="H10">
            <v>43982</v>
          </cell>
          <cell r="O10">
            <v>8666.73386458395</v>
          </cell>
          <cell r="P10">
            <v>8666.906644660563</v>
          </cell>
          <cell r="R10">
            <v>9831.2370641617545</v>
          </cell>
        </row>
        <row r="11">
          <cell r="B11" t="str">
            <v>Cumulative</v>
          </cell>
          <cell r="C11">
            <v>5.7596114380832841E-2</v>
          </cell>
          <cell r="D11">
            <v>5.9199908464753932E-2</v>
          </cell>
          <cell r="F11">
            <v>0.18042694416201921</v>
          </cell>
          <cell r="H11">
            <v>44012</v>
          </cell>
          <cell r="O11">
            <v>8567.0664251412345</v>
          </cell>
          <cell r="P11">
            <v>8590.6378661875497</v>
          </cell>
          <cell r="R11">
            <v>10035.593037820434</v>
          </cell>
        </row>
        <row r="12">
          <cell r="B12" t="str">
            <v>Standard Deviation</v>
          </cell>
          <cell r="C12">
            <v>0.17813883653014267</v>
          </cell>
          <cell r="D12">
            <v>0.1786054362880784</v>
          </cell>
          <cell r="F12">
            <v>0.13559898385023486</v>
          </cell>
          <cell r="H12">
            <v>44043</v>
          </cell>
          <cell r="O12">
            <v>8879.0324294180846</v>
          </cell>
          <cell r="P12">
            <v>8878.424234704833</v>
          </cell>
          <cell r="R12">
            <v>10397.902133572816</v>
          </cell>
        </row>
        <row r="13">
          <cell r="B13" t="str">
            <v>5yrs</v>
          </cell>
          <cell r="C13" t="e">
            <v>#DIV/0!</v>
          </cell>
          <cell r="D13" t="e">
            <v>#DIV/0!</v>
          </cell>
          <cell r="F13" t="e">
            <v>#DIV/0!</v>
          </cell>
          <cell r="H13">
            <v>44074</v>
          </cell>
          <cell r="O13">
            <v>9342.9818716759655</v>
          </cell>
          <cell r="P13">
            <v>9366.737567613598</v>
          </cell>
          <cell r="R13">
            <v>10748.906781586627</v>
          </cell>
        </row>
        <row r="14">
          <cell r="B14" t="str">
            <v>3yrs</v>
          </cell>
          <cell r="C14" t="e">
            <v>#DIV/0!</v>
          </cell>
          <cell r="D14" t="e">
            <v>#DIV/0!</v>
          </cell>
          <cell r="F14" t="e">
            <v>#DIV/0!</v>
          </cell>
          <cell r="H14">
            <v>44104</v>
          </cell>
          <cell r="O14">
            <v>9015.0176107695315</v>
          </cell>
          <cell r="P14">
            <v>9039.0609122648548</v>
          </cell>
          <cell r="R14">
            <v>10550.713123103578</v>
          </cell>
        </row>
        <row r="15">
          <cell r="B15" t="str">
            <v>2yrs</v>
          </cell>
          <cell r="C15" t="e">
            <v>#DIV/0!</v>
          </cell>
          <cell r="D15" t="e">
            <v>#DIV/0!</v>
          </cell>
          <cell r="F15" t="e">
            <v>#DIV/0!</v>
          </cell>
          <cell r="H15">
            <v>44135</v>
          </cell>
          <cell r="P15">
            <v>8811.2765772757812</v>
          </cell>
          <cell r="R15">
            <v>10395.617640193956</v>
          </cell>
        </row>
        <row r="16">
          <cell r="B16" t="str">
            <v>1yr</v>
          </cell>
          <cell r="C16">
            <v>0.25510589675104933</v>
          </cell>
          <cell r="D16">
            <v>0.2575659481567843</v>
          </cell>
          <cell r="F16">
            <v>0.32260331291282335</v>
          </cell>
          <cell r="H16">
            <v>44165</v>
          </cell>
          <cell r="P16">
            <v>9674.7816818488081</v>
          </cell>
          <cell r="R16">
            <v>11168.012030860367</v>
          </cell>
        </row>
        <row r="17">
          <cell r="B17" t="str">
            <v>YTD</v>
          </cell>
          <cell r="C17">
            <v>4.629397875199999E-2</v>
          </cell>
          <cell r="D17">
            <v>4.7059077679999686E-2</v>
          </cell>
          <cell r="F17">
            <v>2.5588406417000036E-2</v>
          </cell>
          <cell r="H17">
            <v>44196</v>
          </cell>
          <cell r="P17">
            <v>10115.951726541114</v>
          </cell>
          <cell r="R17">
            <v>11509.753199004694</v>
          </cell>
        </row>
        <row r="18">
          <cell r="B18" t="str">
            <v>6mos</v>
          </cell>
          <cell r="C18">
            <v>0.17314924944506604</v>
          </cell>
          <cell r="D18">
            <v>0.17180304319838638</v>
          </cell>
          <cell r="F18">
            <v>0.11881247304237859</v>
          </cell>
          <cell r="H18">
            <v>44227</v>
          </cell>
          <cell r="P18">
            <v>10124.044487922347</v>
          </cell>
          <cell r="R18">
            <v>11462.563210888775</v>
          </cell>
        </row>
        <row r="19">
          <cell r="B19" t="str">
            <v>QTD</v>
          </cell>
          <cell r="C19">
            <v>4.629397875199999E-2</v>
          </cell>
          <cell r="D19">
            <v>4.7059077679999686E-2</v>
          </cell>
          <cell r="F19">
            <v>2.5588406417000036E-2</v>
          </cell>
          <cell r="H19">
            <v>44255</v>
          </cell>
          <cell r="P19">
            <v>10353.860297798183</v>
          </cell>
          <cell r="R19">
            <v>11598.967713098351</v>
          </cell>
        </row>
        <row r="20">
          <cell r="B20" t="str">
            <v>1mos</v>
          </cell>
          <cell r="C20">
            <v>2.4599999999999917E-2</v>
          </cell>
          <cell r="D20">
            <v>2.2999999999999847E-2</v>
          </cell>
          <cell r="F20">
            <v>1.7700000000000028E-2</v>
          </cell>
          <cell r="H20">
            <v>44286</v>
          </cell>
          <cell r="P20">
            <v>10591.999084647539</v>
          </cell>
          <cell r="R20">
            <v>11804.269441620192</v>
          </cell>
        </row>
        <row r="21">
          <cell r="B21" t="str">
            <v>Downside Risk</v>
          </cell>
          <cell r="C21">
            <v>3.7294378824078919E-2</v>
          </cell>
          <cell r="D21">
            <v>3.7884456788617932E-2</v>
          </cell>
          <cell r="F21">
            <v>2.5279038652483796E-2</v>
          </cell>
        </row>
        <row r="22">
          <cell r="B22" t="str">
            <v>Excess Return</v>
          </cell>
          <cell r="C22">
            <v>4.0468133495109235E-2</v>
          </cell>
          <cell r="D22">
            <v>4.159063889801283E-2</v>
          </cell>
          <cell r="F22">
            <v>0.12508363088305371</v>
          </cell>
        </row>
        <row r="23">
          <cell r="B23" t="str">
            <v>Avg. Excess Return</v>
          </cell>
          <cell r="C23">
            <v>4.574357550150304E-3</v>
          </cell>
          <cell r="D23">
            <v>4.6774701171005892E-3</v>
          </cell>
          <cell r="F23">
            <v>1.0535928611506075E-2</v>
          </cell>
        </row>
        <row r="24">
          <cell r="B24" t="str">
            <v>Monthly Arith. Average</v>
          </cell>
          <cell r="C24">
            <v>4.574357550150304E-3</v>
          </cell>
          <cell r="D24">
            <v>4.6774701171005892E-3</v>
          </cell>
          <cell r="F24">
            <v>1.0535928611506075E-2</v>
          </cell>
        </row>
        <row r="25">
          <cell r="B25" t="str">
            <v>Monthly Geo. Average</v>
          </cell>
          <cell r="C25">
            <v>3.3255876625251091E-3</v>
          </cell>
          <cell r="D25">
            <v>3.4157306214734895E-3</v>
          </cell>
          <cell r="F25">
            <v>9.8830749008687047E-3</v>
          </cell>
        </row>
        <row r="26">
          <cell r="B26" t="str">
            <v>Upside Capture</v>
          </cell>
          <cell r="C26">
            <v>0.94896624293710452</v>
          </cell>
          <cell r="D26">
            <v>0.95082624992613651</v>
          </cell>
        </row>
        <row r="27">
          <cell r="B27" t="str">
            <v>Downside Capture</v>
          </cell>
          <cell r="C27">
            <v>0.92886422711461059</v>
          </cell>
          <cell r="D27">
            <v>0.92697105509328503</v>
          </cell>
        </row>
        <row r="28">
          <cell r="B28" t="str">
            <v>Maximum Drawdown</v>
          </cell>
          <cell r="C28">
            <v>-0.19453639042999996</v>
          </cell>
          <cell r="D28">
            <v>-0.19617805249999992</v>
          </cell>
          <cell r="F28">
            <v>-0.13285108193684847</v>
          </cell>
        </row>
        <row r="29">
          <cell r="B29" t="str">
            <v>Active Return vs. Benchmark</v>
          </cell>
          <cell r="C29">
            <v>-8.4615497387944494E-2</v>
          </cell>
          <cell r="D29">
            <v>-8.3492991985040899E-2</v>
          </cell>
        </row>
        <row r="30">
          <cell r="B30" t="str">
            <v>Tracking Error</v>
          </cell>
          <cell r="C30" t="e">
            <v>#DIV/0!</v>
          </cell>
          <cell r="D30" t="e">
            <v>#DIV/0!</v>
          </cell>
        </row>
        <row r="31">
          <cell r="B31" t="str">
            <v>Information Ratio</v>
          </cell>
          <cell r="C31" t="e">
            <v>#DIV/0!</v>
          </cell>
          <cell r="D31" t="e">
            <v>#DIV/0!</v>
          </cell>
        </row>
        <row r="32">
          <cell r="B32" t="str">
            <v>Sortino Ratio</v>
          </cell>
          <cell r="C32">
            <v>0.12265541602738518</v>
          </cell>
          <cell r="D32">
            <v>0.12346673315653547</v>
          </cell>
          <cell r="F32">
            <v>0.41678517748818211</v>
          </cell>
        </row>
        <row r="33">
          <cell r="B33" t="str">
            <v>Sharpe Ratio</v>
          </cell>
          <cell r="C33">
            <v>0.22617826791684259</v>
          </cell>
          <cell r="D33">
            <v>0.23187221933836019</v>
          </cell>
          <cell r="F33">
            <v>0.92114724857384966</v>
          </cell>
        </row>
        <row r="34">
          <cell r="B34" t="str">
            <v>R-Squared</v>
          </cell>
          <cell r="C34">
            <v>0.84811593882960201</v>
          </cell>
          <cell r="D34">
            <v>0.85804758291568872</v>
          </cell>
        </row>
        <row r="35">
          <cell r="B35" t="str">
            <v>Semi-Variance</v>
          </cell>
          <cell r="C35">
            <v>4.6183489372966724</v>
          </cell>
          <cell r="D35">
            <v>4.677844306234558</v>
          </cell>
        </row>
        <row r="36">
          <cell r="B36" t="str">
            <v>Beta vs. Benchmark</v>
          </cell>
          <cell r="C36">
            <v>1.1386777913120607</v>
          </cell>
          <cell r="D36">
            <v>1.1483254390463074</v>
          </cell>
        </row>
        <row r="37">
          <cell r="B37" t="str">
            <v>Alpha vs. Benchmark</v>
          </cell>
          <cell r="C37">
            <v>-0.10196181904809944</v>
          </cell>
          <cell r="D37">
            <v>-0.10204607645327608</v>
          </cell>
        </row>
        <row r="38">
          <cell r="B38" t="str">
            <v>Correlation vs. Benchmark</v>
          </cell>
          <cell r="C38">
            <v>0.92093210326798913</v>
          </cell>
          <cell r="D38">
            <v>0.92630857866894922</v>
          </cell>
        </row>
        <row r="39">
          <cell r="B39" t="str">
            <v>% Positive Months</v>
          </cell>
          <cell r="C39">
            <v>0.59288537549407117</v>
          </cell>
          <cell r="D39">
            <v>0.65217391304347827</v>
          </cell>
          <cell r="F39">
            <v>0.65217391304347827</v>
          </cell>
        </row>
        <row r="50">
          <cell r="C50">
            <v>10575.961143808328</v>
          </cell>
          <cell r="D50">
            <v>10591.999084647539</v>
          </cell>
          <cell r="F50">
            <v>11804.269441620192</v>
          </cell>
        </row>
      </sheetData>
      <sheetData sheetId="1">
        <row r="13">
          <cell r="D13" t="str">
            <v>QTD</v>
          </cell>
          <cell r="F13" t="str">
            <v>YTD</v>
          </cell>
          <cell r="G13" t="str">
            <v>1yr</v>
          </cell>
        </row>
        <row r="20">
          <cell r="C20" t="str">
            <v>Cumulative</v>
          </cell>
        </row>
        <row r="22">
          <cell r="C22" t="str">
            <v>Standard Deviation</v>
          </cell>
        </row>
        <row r="23">
          <cell r="C23" t="str">
            <v>Sharpe Ratio</v>
          </cell>
        </row>
        <row r="24">
          <cell r="C24" t="str">
            <v>Alpha vs. Benchmark</v>
          </cell>
        </row>
        <row r="25">
          <cell r="C25" t="str">
            <v>Beta vs. Benchmark</v>
          </cell>
        </row>
        <row r="26">
          <cell r="C26" t="str">
            <v>Correlation vs. Benchmark</v>
          </cell>
        </row>
        <row r="27">
          <cell r="C27" t="str">
            <v>% Positive Months</v>
          </cell>
        </row>
        <row r="28">
          <cell r="C28" t="str">
            <v>Maximum Drawdown</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22898.784159795774</v>
          </cell>
          <cell r="J1365">
            <v>17714.547629639077</v>
          </cell>
        </row>
        <row r="1366">
          <cell r="D1366">
            <v>36301</v>
          </cell>
          <cell r="I1366">
            <v>22743.416531373845</v>
          </cell>
          <cell r="J1366">
            <v>17720.658598896862</v>
          </cell>
        </row>
        <row r="1367">
          <cell r="D1367">
            <v>36304</v>
          </cell>
          <cell r="I1367">
            <v>22394.3971971545</v>
          </cell>
          <cell r="J1367">
            <v>17679.689075312275</v>
          </cell>
        </row>
        <row r="1368">
          <cell r="D1368">
            <v>36305</v>
          </cell>
          <cell r="I1368">
            <v>22031.811700642756</v>
          </cell>
          <cell r="J1368">
            <v>17575.536451776607</v>
          </cell>
        </row>
        <row r="1369">
          <cell r="D1369">
            <v>36306</v>
          </cell>
          <cell r="I1369">
            <v>22296.061827460057</v>
          </cell>
          <cell r="J1369">
            <v>17432.476294727036</v>
          </cell>
        </row>
        <row r="1370">
          <cell r="D1370">
            <v>36307</v>
          </cell>
          <cell r="I1370">
            <v>21955.586147899394</v>
          </cell>
          <cell r="J1370">
            <v>17462.168369840932</v>
          </cell>
        </row>
        <row r="1371">
          <cell r="D1371">
            <v>36308</v>
          </cell>
          <cell r="I1371">
            <v>22184.151178189612</v>
          </cell>
          <cell r="J1371">
            <v>17361.432807759204</v>
          </cell>
        </row>
        <row r="1372">
          <cell r="D1372">
            <v>36312</v>
          </cell>
          <cell r="I1372">
            <v>22217.372968601176</v>
          </cell>
          <cell r="J1372">
            <v>17419.415618142892</v>
          </cell>
        </row>
        <row r="1373">
          <cell r="D1373">
            <v>36313</v>
          </cell>
          <cell r="I1373">
            <v>22208.131342762306</v>
          </cell>
          <cell r="J1373">
            <v>17404.638261810938</v>
          </cell>
        </row>
        <row r="1374">
          <cell r="D1374">
            <v>36314</v>
          </cell>
          <cell r="I1374">
            <v>22285.508141635044</v>
          </cell>
          <cell r="J1374">
            <v>17421.359390246031</v>
          </cell>
        </row>
        <row r="1375">
          <cell r="D1375">
            <v>36315</v>
          </cell>
          <cell r="I1375">
            <v>22619.327786416055</v>
          </cell>
          <cell r="J1375">
            <v>17452.141762558542</v>
          </cell>
        </row>
        <row r="1376">
          <cell r="D1376">
            <v>36318</v>
          </cell>
          <cell r="I1376">
            <v>22788.392355884782</v>
          </cell>
          <cell r="J1376">
            <v>17590.060537960118</v>
          </cell>
        </row>
        <row r="1377">
          <cell r="D1377">
            <v>36319</v>
          </cell>
          <cell r="I1377">
            <v>22663.653758517641</v>
          </cell>
          <cell r="J1377">
            <v>17645.911379985784</v>
          </cell>
        </row>
        <row r="1378">
          <cell r="D1378">
            <v>36320</v>
          </cell>
          <cell r="I1378">
            <v>22674.776435333002</v>
          </cell>
          <cell r="J1378">
            <v>17631.976956477207</v>
          </cell>
        </row>
        <row r="1379">
          <cell r="D1379">
            <v>36321</v>
          </cell>
          <cell r="I1379">
            <v>22509.295569120168</v>
          </cell>
          <cell r="J1379">
            <v>17636.04237563378</v>
          </cell>
        </row>
        <row r="1380">
          <cell r="D1380">
            <v>36322</v>
          </cell>
          <cell r="I1380">
            <v>22438.916447833464</v>
          </cell>
          <cell r="J1380">
            <v>17542.583561940246</v>
          </cell>
        </row>
        <row r="1381">
          <cell r="D1381">
            <v>36325</v>
          </cell>
          <cell r="I1381">
            <v>22394.011881727874</v>
          </cell>
          <cell r="J1381">
            <v>17575.879909153286</v>
          </cell>
        </row>
        <row r="1382">
          <cell r="D1382">
            <v>36326</v>
          </cell>
          <cell r="I1382">
            <v>22496.830318795113</v>
          </cell>
          <cell r="J1382">
            <v>17513.248711199045</v>
          </cell>
        </row>
        <row r="1383">
          <cell r="D1383">
            <v>36327</v>
          </cell>
          <cell r="I1383">
            <v>22901.863379869006</v>
          </cell>
          <cell r="J1383">
            <v>17561.294833442731</v>
          </cell>
        </row>
        <row r="1384">
          <cell r="D1384">
            <v>36328</v>
          </cell>
          <cell r="I1384">
            <v>23081.05957591836</v>
          </cell>
          <cell r="J1384">
            <v>17732.56217760067</v>
          </cell>
        </row>
        <row r="1385">
          <cell r="D1385">
            <v>36329</v>
          </cell>
          <cell r="I1385">
            <v>23177.053420003944</v>
          </cell>
          <cell r="J1385">
            <v>17794.880874207091</v>
          </cell>
        </row>
        <row r="1386">
          <cell r="D1386">
            <v>36332</v>
          </cell>
          <cell r="I1386">
            <v>23340.948931030183</v>
          </cell>
          <cell r="J1386">
            <v>17809.292348570911</v>
          </cell>
        </row>
        <row r="1387">
          <cell r="D1387">
            <v>36333</v>
          </cell>
          <cell r="I1387">
            <v>23224.721639495448</v>
          </cell>
          <cell r="J1387">
            <v>17840.821111267349</v>
          </cell>
        </row>
        <row r="1388">
          <cell r="D1388">
            <v>36334</v>
          </cell>
          <cell r="I1388">
            <v>23081.340749851483</v>
          </cell>
          <cell r="J1388">
            <v>17752.721491076376</v>
          </cell>
        </row>
        <row r="1389">
          <cell r="D1389">
            <v>36335</v>
          </cell>
          <cell r="I1389">
            <v>22829.327496746235</v>
          </cell>
          <cell r="J1389">
            <v>17667.720170398828</v>
          </cell>
        </row>
        <row r="1390">
          <cell r="D1390">
            <v>36336</v>
          </cell>
          <cell r="I1390">
            <v>22801.397876297775</v>
          </cell>
          <cell r="J1390">
            <v>17571.743809955282</v>
          </cell>
        </row>
        <row r="1391">
          <cell r="D1391">
            <v>36339</v>
          </cell>
          <cell r="I1391">
            <v>22968.673030002305</v>
          </cell>
          <cell r="J1391">
            <v>17625.252520099482</v>
          </cell>
        </row>
        <row r="1392">
          <cell r="D1392">
            <v>36340</v>
          </cell>
          <cell r="I1392">
            <v>23158.002592406276</v>
          </cell>
          <cell r="J1392">
            <v>17685.16593484097</v>
          </cell>
        </row>
        <row r="1393">
          <cell r="D1393">
            <v>36341</v>
          </cell>
          <cell r="I1393">
            <v>23355.805924251039</v>
          </cell>
          <cell r="J1393">
            <v>17849.235261112022</v>
          </cell>
        </row>
        <row r="1394">
          <cell r="D1394">
            <v>36342</v>
          </cell>
          <cell r="I1394">
            <v>23587.540868227628</v>
          </cell>
          <cell r="J1394">
            <v>17892.372282312397</v>
          </cell>
        </row>
        <row r="1395">
          <cell r="D1395">
            <v>36343</v>
          </cell>
          <cell r="I1395">
            <v>23776.830490378205</v>
          </cell>
          <cell r="J1395">
            <v>18034.620068323573</v>
          </cell>
        </row>
        <row r="1396">
          <cell r="D1396">
            <v>36347</v>
          </cell>
          <cell r="I1396">
            <v>23840.519540409619</v>
          </cell>
          <cell r="J1396">
            <v>18159.394847641033</v>
          </cell>
        </row>
        <row r="1397">
          <cell r="D1397">
            <v>36348</v>
          </cell>
          <cell r="I1397">
            <v>23821.047563117678</v>
          </cell>
          <cell r="J1397">
            <v>18128.589624953682</v>
          </cell>
        </row>
        <row r="1398">
          <cell r="D1398">
            <v>36349</v>
          </cell>
          <cell r="I1398">
            <v>23728.605080716188</v>
          </cell>
          <cell r="J1398">
            <v>18137.759327409869</v>
          </cell>
        </row>
        <row r="1399">
          <cell r="D1399">
            <v>36350</v>
          </cell>
          <cell r="I1399">
            <v>23812.65275901826</v>
          </cell>
          <cell r="J1399">
            <v>18102.557047620558</v>
          </cell>
        </row>
        <row r="1400">
          <cell r="D1400">
            <v>36353</v>
          </cell>
          <cell r="I1400">
            <v>23730.39816613105</v>
          </cell>
          <cell r="J1400">
            <v>18167.393007121402</v>
          </cell>
        </row>
        <row r="1401">
          <cell r="D1401">
            <v>36354</v>
          </cell>
          <cell r="I1401">
            <v>23624.393253638744</v>
          </cell>
          <cell r="J1401">
            <v>18157.934552568262</v>
          </cell>
        </row>
        <row r="1402">
          <cell r="D1402">
            <v>36355</v>
          </cell>
          <cell r="I1402">
            <v>23694.861537124427</v>
          </cell>
          <cell r="J1402">
            <v>18105.464919458784</v>
          </cell>
        </row>
        <row r="1403">
          <cell r="D1403">
            <v>36356</v>
          </cell>
          <cell r="I1403">
            <v>23904.457066199509</v>
          </cell>
          <cell r="J1403">
            <v>18163.207059728182</v>
          </cell>
        </row>
        <row r="1404">
          <cell r="D1404">
            <v>36357</v>
          </cell>
          <cell r="I1404">
            <v>23963.034397499072</v>
          </cell>
          <cell r="J1404">
            <v>18275.867103323828</v>
          </cell>
        </row>
        <row r="1405">
          <cell r="D1405">
            <v>36360</v>
          </cell>
          <cell r="I1405">
            <v>23929.99037617019</v>
          </cell>
          <cell r="J1405">
            <v>18157.609608883828</v>
          </cell>
        </row>
        <row r="1406">
          <cell r="D1406">
            <v>36361</v>
          </cell>
          <cell r="I1406">
            <v>23549.153589956462</v>
          </cell>
          <cell r="J1406">
            <v>18260.112242965122</v>
          </cell>
        </row>
        <row r="1407">
          <cell r="D1407">
            <v>36362</v>
          </cell>
          <cell r="I1407">
            <v>23544.966267923919</v>
          </cell>
          <cell r="J1407">
            <v>18116.074984017556</v>
          </cell>
        </row>
        <row r="1408">
          <cell r="D1408">
            <v>36363</v>
          </cell>
          <cell r="I1408">
            <v>23272.740822003347</v>
          </cell>
          <cell r="J1408">
            <v>18069.337853933332</v>
          </cell>
        </row>
        <row r="1409">
          <cell r="D1409">
            <v>36364</v>
          </cell>
          <cell r="I1409">
            <v>23098.924298486214</v>
          </cell>
          <cell r="J1409">
            <v>17902.308189849533</v>
          </cell>
        </row>
        <row r="1410">
          <cell r="D1410">
            <v>36367</v>
          </cell>
          <cell r="I1410">
            <v>22889.496589949809</v>
          </cell>
          <cell r="J1410">
            <v>17821.202061709377</v>
          </cell>
        </row>
        <row r="1411">
          <cell r="D1411">
            <v>36368</v>
          </cell>
          <cell r="I1411">
            <v>23065.136828721428</v>
          </cell>
          <cell r="J1411">
            <v>17807.781527203471</v>
          </cell>
        </row>
        <row r="1412">
          <cell r="D1412">
            <v>36369</v>
          </cell>
          <cell r="I1412">
            <v>23162.739330425266</v>
          </cell>
          <cell r="J1412">
            <v>17882.347906450323</v>
          </cell>
        </row>
        <row r="1413">
          <cell r="D1413">
            <v>36370</v>
          </cell>
          <cell r="I1413">
            <v>22834.599473241411</v>
          </cell>
          <cell r="J1413">
            <v>18084.708176703869</v>
          </cell>
        </row>
        <row r="1414">
          <cell r="D1414">
            <v>36371</v>
          </cell>
          <cell r="I1414">
            <v>22711.710030910192</v>
          </cell>
          <cell r="J1414">
            <v>17813.136935964867</v>
          </cell>
        </row>
        <row r="1415">
          <cell r="D1415">
            <v>36374</v>
          </cell>
          <cell r="I1415">
            <v>22626.141817979871</v>
          </cell>
          <cell r="J1415">
            <v>17840.88640593749</v>
          </cell>
        </row>
        <row r="1416">
          <cell r="D1416">
            <v>36375</v>
          </cell>
          <cell r="I1416">
            <v>22596.5468820647</v>
          </cell>
          <cell r="J1416">
            <v>17787.32637312599</v>
          </cell>
        </row>
        <row r="1417">
          <cell r="D1417">
            <v>36376</v>
          </cell>
          <cell r="I1417">
            <v>22434.671521193868</v>
          </cell>
          <cell r="J1417">
            <v>17759.621610408485</v>
          </cell>
        </row>
        <row r="1418">
          <cell r="D1418">
            <v>36377</v>
          </cell>
          <cell r="I1418">
            <v>22423.739572855484</v>
          </cell>
          <cell r="J1418">
            <v>17720.440321834532</v>
          </cell>
        </row>
        <row r="1419">
          <cell r="D1419">
            <v>36378</v>
          </cell>
          <cell r="I1419">
            <v>22233.052124360431</v>
          </cell>
          <cell r="J1419">
            <v>17612.585906035471</v>
          </cell>
        </row>
        <row r="1420">
          <cell r="D1420">
            <v>36381</v>
          </cell>
          <cell r="I1420">
            <v>22191.604064754429</v>
          </cell>
          <cell r="J1420">
            <v>17507.79109077133</v>
          </cell>
        </row>
        <row r="1421">
          <cell r="D1421">
            <v>36382</v>
          </cell>
          <cell r="I1421">
            <v>21938.196487028632</v>
          </cell>
          <cell r="J1421">
            <v>17467.518227648616</v>
          </cell>
        </row>
        <row r="1422">
          <cell r="D1422">
            <v>36383</v>
          </cell>
          <cell r="I1422">
            <v>22132.455162994785</v>
          </cell>
          <cell r="J1422">
            <v>17374.587298615217</v>
          </cell>
        </row>
        <row r="1423">
          <cell r="D1423">
            <v>36384</v>
          </cell>
          <cell r="I1423">
            <v>22226.661323803659</v>
          </cell>
          <cell r="J1423">
            <v>17448.081145292337</v>
          </cell>
        </row>
        <row r="1424">
          <cell r="D1424">
            <v>36385</v>
          </cell>
          <cell r="I1424">
            <v>22527.715392213751</v>
          </cell>
          <cell r="J1424">
            <v>17555.712994655729</v>
          </cell>
        </row>
        <row r="1425">
          <cell r="D1425">
            <v>36388</v>
          </cell>
          <cell r="I1425">
            <v>22623.597342401732</v>
          </cell>
          <cell r="J1425">
            <v>17709.230990820095</v>
          </cell>
        </row>
        <row r="1426">
          <cell r="D1426">
            <v>36389</v>
          </cell>
          <cell r="I1426">
            <v>22672.001235499545</v>
          </cell>
          <cell r="J1426">
            <v>17819.512979032628</v>
          </cell>
        </row>
        <row r="1427">
          <cell r="D1427">
            <v>36390</v>
          </cell>
          <cell r="I1427">
            <v>22628.852595115375</v>
          </cell>
          <cell r="J1427">
            <v>17863.732996035105</v>
          </cell>
        </row>
        <row r="1428">
          <cell r="D1428">
            <v>36391</v>
          </cell>
          <cell r="I1428">
            <v>22580.620945088478</v>
          </cell>
          <cell r="J1428">
            <v>17833.872082040456</v>
          </cell>
        </row>
        <row r="1429">
          <cell r="D1429">
            <v>36392</v>
          </cell>
          <cell r="I1429">
            <v>22773.116863806932</v>
          </cell>
          <cell r="J1429">
            <v>17805.749673134385</v>
          </cell>
        </row>
        <row r="1430">
          <cell r="D1430">
            <v>36395</v>
          </cell>
          <cell r="I1430">
            <v>23091.043524984729</v>
          </cell>
          <cell r="J1430">
            <v>17934.141923835828</v>
          </cell>
        </row>
        <row r="1431">
          <cell r="D1431">
            <v>36396</v>
          </cell>
          <cell r="I1431">
            <v>23069.923115692283</v>
          </cell>
          <cell r="J1431">
            <v>18099.571793595078</v>
          </cell>
        </row>
        <row r="1432">
          <cell r="D1432">
            <v>36397</v>
          </cell>
          <cell r="I1432">
            <v>23275.943686529903</v>
          </cell>
          <cell r="J1432">
            <v>18131.51202862104</v>
          </cell>
        </row>
        <row r="1433">
          <cell r="D1433">
            <v>36398</v>
          </cell>
          <cell r="I1433">
            <v>23068.36677563077</v>
          </cell>
          <cell r="J1433">
            <v>18196.490262850519</v>
          </cell>
        </row>
        <row r="1434">
          <cell r="D1434">
            <v>36399</v>
          </cell>
          <cell r="I1434">
            <v>22920.127404137067</v>
          </cell>
          <cell r="J1434">
            <v>18046.764459069465</v>
          </cell>
        </row>
        <row r="1435">
          <cell r="D1435">
            <v>36402</v>
          </cell>
          <cell r="I1435">
            <v>22782.067436322741</v>
          </cell>
          <cell r="J1435">
            <v>17951.997875372472</v>
          </cell>
        </row>
        <row r="1436">
          <cell r="D1436">
            <v>36403</v>
          </cell>
          <cell r="I1436">
            <v>22623.678678769207</v>
          </cell>
          <cell r="J1436">
            <v>17898.252950069742</v>
          </cell>
        </row>
        <row r="1437">
          <cell r="D1437">
            <v>36404</v>
          </cell>
          <cell r="I1437">
            <v>22866.964550684701</v>
          </cell>
          <cell r="J1437">
            <v>17798.090658002729</v>
          </cell>
        </row>
        <row r="1438">
          <cell r="D1438">
            <v>36405</v>
          </cell>
          <cell r="I1438">
            <v>22762.814837938015</v>
          </cell>
          <cell r="J1438">
            <v>17900.925899869337</v>
          </cell>
        </row>
        <row r="1439">
          <cell r="D1439">
            <v>36406</v>
          </cell>
          <cell r="I1439">
            <v>23007.774274441988</v>
          </cell>
          <cell r="J1439">
            <v>17878.38645728775</v>
          </cell>
        </row>
        <row r="1440">
          <cell r="D1440">
            <v>36410</v>
          </cell>
          <cell r="I1440">
            <v>23001.914376564469</v>
          </cell>
          <cell r="J1440">
            <v>18103.272371587347</v>
          </cell>
        </row>
        <row r="1441">
          <cell r="D1441">
            <v>36411</v>
          </cell>
          <cell r="I1441">
            <v>22909.632449656128</v>
          </cell>
          <cell r="J1441">
            <v>18058.524430500343</v>
          </cell>
        </row>
        <row r="1442">
          <cell r="D1442">
            <v>36412</v>
          </cell>
          <cell r="I1442">
            <v>23086.78214547913</v>
          </cell>
          <cell r="J1442">
            <v>18012.267686574516</v>
          </cell>
        </row>
        <row r="1443">
          <cell r="D1443">
            <v>36413</v>
          </cell>
          <cell r="I1443">
            <v>23086.003424652794</v>
          </cell>
          <cell r="J1443">
            <v>18120.190811195644</v>
          </cell>
        </row>
        <row r="1444">
          <cell r="D1444">
            <v>36416</v>
          </cell>
          <cell r="I1444">
            <v>23139.445068411285</v>
          </cell>
          <cell r="J1444">
            <v>18104.144115752904</v>
          </cell>
        </row>
        <row r="1445">
          <cell r="D1445">
            <v>36417</v>
          </cell>
          <cell r="I1445">
            <v>23096.306357394424</v>
          </cell>
          <cell r="J1445">
            <v>18053.60753919811</v>
          </cell>
        </row>
        <row r="1446">
          <cell r="D1446">
            <v>36418</v>
          </cell>
          <cell r="I1446">
            <v>22932.877270544526</v>
          </cell>
          <cell r="J1446">
            <v>18025.047275162578</v>
          </cell>
        </row>
        <row r="1447">
          <cell r="D1447">
            <v>36419</v>
          </cell>
          <cell r="I1447">
            <v>22789.789786260953</v>
          </cell>
          <cell r="J1447">
            <v>17946.245888815043</v>
          </cell>
        </row>
        <row r="1448">
          <cell r="D1448">
            <v>36420</v>
          </cell>
          <cell r="I1448">
            <v>22877.117207691004</v>
          </cell>
          <cell r="J1448">
            <v>17904.278376292103</v>
          </cell>
        </row>
        <row r="1449">
          <cell r="D1449">
            <v>36423</v>
          </cell>
          <cell r="I1449">
            <v>22961.050524860799</v>
          </cell>
          <cell r="J1449">
            <v>17944.734823016395</v>
          </cell>
        </row>
        <row r="1450">
          <cell r="D1450">
            <v>36424</v>
          </cell>
          <cell r="I1450">
            <v>22772.237339931111</v>
          </cell>
          <cell r="J1450">
            <v>17966.021169334737</v>
          </cell>
        </row>
        <row r="1451">
          <cell r="D1451">
            <v>36425</v>
          </cell>
          <cell r="I1451">
            <v>22651.196309675255</v>
          </cell>
          <cell r="J1451">
            <v>17886.105760192349</v>
          </cell>
        </row>
        <row r="1452">
          <cell r="D1452">
            <v>36426</v>
          </cell>
          <cell r="I1452">
            <v>22442.079219151572</v>
          </cell>
          <cell r="J1452">
            <v>17863.326948501253</v>
          </cell>
        </row>
        <row r="1453">
          <cell r="D1453">
            <v>36427</v>
          </cell>
          <cell r="I1453">
            <v>22216.037578535546</v>
          </cell>
          <cell r="J1453">
            <v>17772.413168240506</v>
          </cell>
        </row>
        <row r="1454">
          <cell r="D1454">
            <v>36430</v>
          </cell>
          <cell r="I1454">
            <v>22259.327338845589</v>
          </cell>
          <cell r="J1454">
            <v>17655.875925397799</v>
          </cell>
        </row>
        <row r="1455">
          <cell r="D1455">
            <v>36431</v>
          </cell>
          <cell r="I1455">
            <v>22368.670598892517</v>
          </cell>
          <cell r="J1455">
            <v>17676.142220890692</v>
          </cell>
        </row>
        <row r="1456">
          <cell r="D1456">
            <v>36432</v>
          </cell>
          <cell r="I1456">
            <v>22322.18625180747</v>
          </cell>
          <cell r="J1456">
            <v>17665.619851938874</v>
          </cell>
        </row>
        <row r="1457">
          <cell r="D1457">
            <v>36433</v>
          </cell>
          <cell r="I1457">
            <v>22495.878327290444</v>
          </cell>
          <cell r="J1457">
            <v>17667.806990784382</v>
          </cell>
        </row>
        <row r="1458">
          <cell r="D1458">
            <v>36434</v>
          </cell>
          <cell r="I1458">
            <v>22534.0719733025</v>
          </cell>
          <cell r="J1458">
            <v>17742.925626847562</v>
          </cell>
        </row>
        <row r="1459">
          <cell r="D1459">
            <v>36437</v>
          </cell>
          <cell r="I1459">
            <v>22716.212825368028</v>
          </cell>
          <cell r="J1459">
            <v>17770.061337959785</v>
          </cell>
        </row>
        <row r="1460">
          <cell r="D1460">
            <v>36438</v>
          </cell>
          <cell r="I1460">
            <v>22764.557247405675</v>
          </cell>
          <cell r="J1460">
            <v>17859.878757551163</v>
          </cell>
        </row>
        <row r="1461">
          <cell r="D1461">
            <v>36439</v>
          </cell>
          <cell r="I1461">
            <v>22921.276847780111</v>
          </cell>
          <cell r="J1461">
            <v>17856.404641124023</v>
          </cell>
        </row>
        <row r="1462">
          <cell r="D1462">
            <v>36440</v>
          </cell>
          <cell r="I1462">
            <v>23050.89217853986</v>
          </cell>
          <cell r="J1462">
            <v>17973.671440137306</v>
          </cell>
        </row>
        <row r="1463">
          <cell r="D1463">
            <v>36441</v>
          </cell>
          <cell r="I1463">
            <v>23100.91366669787</v>
          </cell>
          <cell r="J1463">
            <v>17996.158353665345</v>
          </cell>
        </row>
        <row r="1464">
          <cell r="D1464">
            <v>36444</v>
          </cell>
          <cell r="I1464">
            <v>23157.704729761914</v>
          </cell>
          <cell r="J1464">
            <v>18051.464673939463</v>
          </cell>
        </row>
        <row r="1465">
          <cell r="D1465">
            <v>36445</v>
          </cell>
          <cell r="I1465">
            <v>23068.877945436441</v>
          </cell>
          <cell r="J1465">
            <v>18068.712669885503</v>
          </cell>
        </row>
        <row r="1466">
          <cell r="D1466">
            <v>36446</v>
          </cell>
          <cell r="I1466">
            <v>22759.950413030281</v>
          </cell>
          <cell r="J1466">
            <v>17941.783300496631</v>
          </cell>
        </row>
        <row r="1467">
          <cell r="D1467">
            <v>36447</v>
          </cell>
          <cell r="I1467">
            <v>22703.311380752701</v>
          </cell>
          <cell r="J1467">
            <v>17747.793198241361</v>
          </cell>
        </row>
        <row r="1468">
          <cell r="D1468">
            <v>36448</v>
          </cell>
          <cell r="I1468">
            <v>22424.891376227686</v>
          </cell>
          <cell r="J1468">
            <v>17780.568055429871</v>
          </cell>
        </row>
        <row r="1469">
          <cell r="D1469">
            <v>36451</v>
          </cell>
          <cell r="I1469">
            <v>22185.428225529584</v>
          </cell>
          <cell r="J1469">
            <v>17569.739892006986</v>
          </cell>
        </row>
        <row r="1470">
          <cell r="D1470">
            <v>36452</v>
          </cell>
          <cell r="I1470">
            <v>22352.276809027004</v>
          </cell>
          <cell r="J1470">
            <v>17502.263476286505</v>
          </cell>
        </row>
        <row r="1471">
          <cell r="D1471">
            <v>36453</v>
          </cell>
          <cell r="I1471">
            <v>22585.134965548637</v>
          </cell>
          <cell r="J1471">
            <v>17597.857932690949</v>
          </cell>
        </row>
        <row r="1472">
          <cell r="D1472">
            <v>36454</v>
          </cell>
          <cell r="I1472">
            <v>22555.595823552412</v>
          </cell>
          <cell r="J1472">
            <v>17735.052190358634</v>
          </cell>
        </row>
        <row r="1473">
          <cell r="D1473">
            <v>36455</v>
          </cell>
          <cell r="I1473">
            <v>22764.73324727629</v>
          </cell>
          <cell r="J1473">
            <v>17711.579328100102</v>
          </cell>
        </row>
        <row r="1474">
          <cell r="D1474">
            <v>36458</v>
          </cell>
          <cell r="I1474">
            <v>22736.88265205847</v>
          </cell>
          <cell r="J1474">
            <v>17828.177292384022</v>
          </cell>
        </row>
        <row r="1475">
          <cell r="D1475">
            <v>36459</v>
          </cell>
          <cell r="I1475">
            <v>22742.886189037301</v>
          </cell>
          <cell r="J1475">
            <v>17785.393466383965</v>
          </cell>
        </row>
        <row r="1476">
          <cell r="D1476">
            <v>36460</v>
          </cell>
          <cell r="I1476">
            <v>22650.720998797646</v>
          </cell>
          <cell r="J1476">
            <v>17775.314140810962</v>
          </cell>
        </row>
        <row r="1477">
          <cell r="D1477">
            <v>36461</v>
          </cell>
          <cell r="I1477">
            <v>22883.521919345276</v>
          </cell>
          <cell r="J1477">
            <v>17821.1503447982</v>
          </cell>
        </row>
        <row r="1478">
          <cell r="D1478">
            <v>36462</v>
          </cell>
          <cell r="I1478">
            <v>23260.164845437495</v>
          </cell>
          <cell r="J1478">
            <v>18135.606046228106</v>
          </cell>
        </row>
        <row r="1479">
          <cell r="D1479">
            <v>36465</v>
          </cell>
          <cell r="I1479">
            <v>23298.305173900088</v>
          </cell>
          <cell r="J1479">
            <v>18326.50436187872</v>
          </cell>
        </row>
        <row r="1480">
          <cell r="D1480">
            <v>36466</v>
          </cell>
          <cell r="I1480">
            <v>23307.67329752463</v>
          </cell>
          <cell r="J1480">
            <v>18300.530006480658</v>
          </cell>
        </row>
        <row r="1481">
          <cell r="D1481">
            <v>36467</v>
          </cell>
          <cell r="I1481">
            <v>23432.115313328923</v>
          </cell>
          <cell r="J1481">
            <v>18276.440933164835</v>
          </cell>
        </row>
        <row r="1482">
          <cell r="D1482">
            <v>36468</v>
          </cell>
          <cell r="I1482">
            <v>23588.701034786802</v>
          </cell>
          <cell r="J1482">
            <v>18333.583964676127</v>
          </cell>
        </row>
        <row r="1483">
          <cell r="D1483">
            <v>36469</v>
          </cell>
          <cell r="I1483">
            <v>23664.052553924623</v>
          </cell>
          <cell r="J1483">
            <v>18441.548232587767</v>
          </cell>
        </row>
        <row r="1484">
          <cell r="D1484">
            <v>36472</v>
          </cell>
          <cell r="I1484">
            <v>23656.485951935654</v>
          </cell>
          <cell r="J1484">
            <v>18434.09867922547</v>
          </cell>
        </row>
        <row r="1485">
          <cell r="D1485">
            <v>36473</v>
          </cell>
          <cell r="I1485">
            <v>23745.366418131918</v>
          </cell>
          <cell r="J1485">
            <v>18449.569053205916</v>
          </cell>
        </row>
        <row r="1486">
          <cell r="D1486">
            <v>36474</v>
          </cell>
          <cell r="I1486">
            <v>23908.688366334292</v>
          </cell>
          <cell r="J1486">
            <v>18417.063898250453</v>
          </cell>
        </row>
        <row r="1487">
          <cell r="D1487">
            <v>36475</v>
          </cell>
          <cell r="I1487">
            <v>24004.322035486191</v>
          </cell>
          <cell r="J1487">
            <v>18500.374417347972</v>
          </cell>
        </row>
        <row r="1488">
          <cell r="D1488">
            <v>36476</v>
          </cell>
          <cell r="I1488">
            <v>23995.052991057426</v>
          </cell>
          <cell r="J1488">
            <v>18593.553869833595</v>
          </cell>
        </row>
        <row r="1489">
          <cell r="D1489">
            <v>36479</v>
          </cell>
          <cell r="I1489">
            <v>24117.746339346242</v>
          </cell>
          <cell r="J1489">
            <v>18615.906393510439</v>
          </cell>
        </row>
        <row r="1490">
          <cell r="D1490">
            <v>36480</v>
          </cell>
          <cell r="I1490">
            <v>24171.069199353413</v>
          </cell>
          <cell r="J1490">
            <v>18635.54552585127</v>
          </cell>
        </row>
        <row r="1491">
          <cell r="D1491">
            <v>36481</v>
          </cell>
          <cell r="I1491">
            <v>24224.388438833834</v>
          </cell>
          <cell r="J1491">
            <v>18713.954576466844</v>
          </cell>
        </row>
        <row r="1492">
          <cell r="D1492">
            <v>36482</v>
          </cell>
          <cell r="I1492">
            <v>24316.611944420838</v>
          </cell>
          <cell r="J1492">
            <v>18702.6200572532</v>
          </cell>
        </row>
        <row r="1493">
          <cell r="D1493">
            <v>36483</v>
          </cell>
          <cell r="I1493">
            <v>24402.062851442985</v>
          </cell>
          <cell r="J1493">
            <v>18807.25766383082</v>
          </cell>
        </row>
        <row r="1494">
          <cell r="D1494">
            <v>36486</v>
          </cell>
          <cell r="I1494">
            <v>24370.792162265421</v>
          </cell>
          <cell r="J1494">
            <v>18782.303020208474</v>
          </cell>
        </row>
        <row r="1495">
          <cell r="D1495">
            <v>36487</v>
          </cell>
          <cell r="I1495">
            <v>24364.895702337624</v>
          </cell>
          <cell r="J1495">
            <v>18785.685443395792</v>
          </cell>
        </row>
        <row r="1496">
          <cell r="D1496">
            <v>36488</v>
          </cell>
          <cell r="I1496">
            <v>24237.21741946731</v>
          </cell>
          <cell r="J1496">
            <v>18751.865295889129</v>
          </cell>
        </row>
        <row r="1497">
          <cell r="D1497">
            <v>36490</v>
          </cell>
          <cell r="I1497">
            <v>24539.153691770269</v>
          </cell>
          <cell r="J1497">
            <v>18804.091349364542</v>
          </cell>
        </row>
        <row r="1498">
          <cell r="D1498">
            <v>36493</v>
          </cell>
          <cell r="I1498">
            <v>24523.104231361263</v>
          </cell>
          <cell r="J1498">
            <v>18814.885691394113</v>
          </cell>
        </row>
        <row r="1499">
          <cell r="D1499">
            <v>36494</v>
          </cell>
          <cell r="I1499">
            <v>24234.764806657367</v>
          </cell>
          <cell r="J1499">
            <v>18825.629696366064</v>
          </cell>
        </row>
        <row r="1500">
          <cell r="D1500">
            <v>36495</v>
          </cell>
          <cell r="I1500">
            <v>24389.536921919571</v>
          </cell>
          <cell r="J1500">
            <v>18638.337868465151</v>
          </cell>
        </row>
        <row r="1501">
          <cell r="D1501">
            <v>36496</v>
          </cell>
          <cell r="I1501">
            <v>24508.78478465473</v>
          </cell>
          <cell r="J1501">
            <v>18698.571456540216</v>
          </cell>
        </row>
        <row r="1502">
          <cell r="D1502">
            <v>36497</v>
          </cell>
          <cell r="I1502">
            <v>24802.205567371268</v>
          </cell>
          <cell r="J1502">
            <v>18776.270103352526</v>
          </cell>
        </row>
        <row r="1503">
          <cell r="D1503">
            <v>36500</v>
          </cell>
          <cell r="I1503">
            <v>25002.600488587173</v>
          </cell>
          <cell r="J1503">
            <v>18964.542644425306</v>
          </cell>
        </row>
        <row r="1504">
          <cell r="D1504">
            <v>36501</v>
          </cell>
          <cell r="I1504">
            <v>25032.194507163364</v>
          </cell>
          <cell r="J1504">
            <v>19016.509111965439</v>
          </cell>
        </row>
        <row r="1505">
          <cell r="D1505">
            <v>36502</v>
          </cell>
          <cell r="I1505">
            <v>25046.568334694595</v>
          </cell>
          <cell r="J1505">
            <v>18988.968141807123</v>
          </cell>
        </row>
        <row r="1506">
          <cell r="D1506">
            <v>36503</v>
          </cell>
          <cell r="I1506">
            <v>25147.174539475651</v>
          </cell>
          <cell r="J1506">
            <v>18944.357531630601</v>
          </cell>
        </row>
        <row r="1507">
          <cell r="D1507">
            <v>36504</v>
          </cell>
          <cell r="I1507">
            <v>25264.681879530843</v>
          </cell>
          <cell r="J1507">
            <v>19009.382933196961</v>
          </cell>
        </row>
        <row r="1508">
          <cell r="D1508">
            <v>36507</v>
          </cell>
          <cell r="I1508">
            <v>25312.861068643742</v>
          </cell>
          <cell r="J1508">
            <v>19029.226110396343</v>
          </cell>
        </row>
        <row r="1509">
          <cell r="D1509">
            <v>36508</v>
          </cell>
          <cell r="I1509">
            <v>25132.795181052796</v>
          </cell>
          <cell r="J1509">
            <v>18968.625323578617</v>
          </cell>
        </row>
        <row r="1510">
          <cell r="D1510">
            <v>36509</v>
          </cell>
          <cell r="I1510">
            <v>25005.15075485234</v>
          </cell>
          <cell r="J1510">
            <v>18954.663137416548</v>
          </cell>
        </row>
        <row r="1511">
          <cell r="D1511">
            <v>36510</v>
          </cell>
          <cell r="I1511">
            <v>25195.341201483938</v>
          </cell>
          <cell r="J1511">
            <v>18875.879878402258</v>
          </cell>
        </row>
        <row r="1512">
          <cell r="D1512">
            <v>36511</v>
          </cell>
          <cell r="I1512">
            <v>25380.447312206419</v>
          </cell>
          <cell r="J1512">
            <v>18973.412272100526</v>
          </cell>
        </row>
        <row r="1513">
          <cell r="D1513">
            <v>36514</v>
          </cell>
          <cell r="I1513">
            <v>25526.660555393013</v>
          </cell>
          <cell r="J1513">
            <v>18975.375827361175</v>
          </cell>
        </row>
        <row r="1514">
          <cell r="D1514">
            <v>36515</v>
          </cell>
          <cell r="I1514">
            <v>25537.632304704486</v>
          </cell>
          <cell r="J1514">
            <v>19005.462311929801</v>
          </cell>
        </row>
        <row r="1515">
          <cell r="D1515">
            <v>36516</v>
          </cell>
          <cell r="I1515">
            <v>25748.063214306905</v>
          </cell>
          <cell r="J1515">
            <v>19045.535324948767</v>
          </cell>
        </row>
        <row r="1516">
          <cell r="D1516">
            <v>36517</v>
          </cell>
          <cell r="I1516">
            <v>26022.710667385451</v>
          </cell>
          <cell r="J1516">
            <v>19130.571197159283</v>
          </cell>
        </row>
        <row r="1517">
          <cell r="D1517">
            <v>36521</v>
          </cell>
          <cell r="I1517">
            <v>26202.687037866443</v>
          </cell>
          <cell r="J1517">
            <v>19330.895670905018</v>
          </cell>
        </row>
        <row r="1518">
          <cell r="D1518">
            <v>36522</v>
          </cell>
          <cell r="I1518">
            <v>26299.833007965346</v>
          </cell>
          <cell r="J1518">
            <v>19306.130106643832</v>
          </cell>
        </row>
        <row r="1519">
          <cell r="D1519">
            <v>36523</v>
          </cell>
          <cell r="I1519">
            <v>26440.915319373289</v>
          </cell>
          <cell r="J1519">
            <v>19344.136469629542</v>
          </cell>
        </row>
        <row r="1520">
          <cell r="D1520">
            <v>36524</v>
          </cell>
          <cell r="I1520">
            <v>26693.531759549129</v>
          </cell>
          <cell r="J1520">
            <v>19407.993103696943</v>
          </cell>
        </row>
        <row r="1521">
          <cell r="D1521">
            <v>36525</v>
          </cell>
          <cell r="I1521">
            <v>26702.771375556869</v>
          </cell>
          <cell r="J1521">
            <v>19476.97100508997</v>
          </cell>
        </row>
        <row r="1522">
          <cell r="D1522">
            <v>36528</v>
          </cell>
          <cell r="I1522">
            <v>26931.702780193154</v>
          </cell>
          <cell r="J1522">
            <v>19461.160004403853</v>
          </cell>
        </row>
        <row r="1523">
          <cell r="D1523">
            <v>36529</v>
          </cell>
          <cell r="I1523">
            <v>26386.651287747387</v>
          </cell>
          <cell r="J1523">
            <v>19486.27868501659</v>
          </cell>
        </row>
        <row r="1524">
          <cell r="D1524">
            <v>36530</v>
          </cell>
          <cell r="I1524">
            <v>25699.691430057945</v>
          </cell>
          <cell r="J1524">
            <v>19096.294073695357</v>
          </cell>
        </row>
        <row r="1525">
          <cell r="D1525">
            <v>36531</v>
          </cell>
          <cell r="I1525">
            <v>25333.834546529273</v>
          </cell>
          <cell r="J1525">
            <v>18955.216174835736</v>
          </cell>
        </row>
        <row r="1526">
          <cell r="D1526">
            <v>36532</v>
          </cell>
          <cell r="I1526">
            <v>25782.443114332189</v>
          </cell>
          <cell r="J1526">
            <v>18854.671521406734</v>
          </cell>
        </row>
        <row r="1527">
          <cell r="D1527">
            <v>36535</v>
          </cell>
          <cell r="I1527">
            <v>26225.952689815585</v>
          </cell>
          <cell r="J1527">
            <v>19093.482602368789</v>
          </cell>
        </row>
        <row r="1528">
          <cell r="D1528">
            <v>36536</v>
          </cell>
          <cell r="I1528">
            <v>26067.935395172201</v>
          </cell>
          <cell r="J1528">
            <v>19191.547824545356</v>
          </cell>
        </row>
        <row r="1529">
          <cell r="D1529">
            <v>36537</v>
          </cell>
          <cell r="I1529">
            <v>26026.507124208714</v>
          </cell>
          <cell r="J1529">
            <v>19136.505119378893</v>
          </cell>
        </row>
        <row r="1530">
          <cell r="D1530">
            <v>36538</v>
          </cell>
          <cell r="I1530">
            <v>26246.951701900784</v>
          </cell>
          <cell r="J1530">
            <v>19096.507020580542</v>
          </cell>
        </row>
        <row r="1531">
          <cell r="D1531">
            <v>36539</v>
          </cell>
          <cell r="I1531">
            <v>26538.337413055549</v>
          </cell>
          <cell r="J1531">
            <v>19185.426518213237</v>
          </cell>
        </row>
        <row r="1532">
          <cell r="D1532">
            <v>36543</v>
          </cell>
          <cell r="I1532">
            <v>26464.799294799999</v>
          </cell>
          <cell r="J1532">
            <v>19319.155490516521</v>
          </cell>
        </row>
        <row r="1533">
          <cell r="D1533">
            <v>36544</v>
          </cell>
          <cell r="I1533">
            <v>26119.286496563909</v>
          </cell>
          <cell r="J1533">
            <v>19196.320327971782</v>
          </cell>
        </row>
        <row r="1534">
          <cell r="D1534">
            <v>36545</v>
          </cell>
          <cell r="I1534">
            <v>26108.269948916837</v>
          </cell>
          <cell r="J1534">
            <v>19136.309006707048</v>
          </cell>
        </row>
        <row r="1535">
          <cell r="D1535">
            <v>36546</v>
          </cell>
          <cell r="I1535">
            <v>25935.090947481174</v>
          </cell>
          <cell r="J1535">
            <v>19091.578010221678</v>
          </cell>
        </row>
        <row r="1536">
          <cell r="D1536">
            <v>36549</v>
          </cell>
          <cell r="I1536">
            <v>25876.78531438456</v>
          </cell>
          <cell r="J1536">
            <v>19086.237503878663</v>
          </cell>
        </row>
        <row r="1537">
          <cell r="D1537">
            <v>36550</v>
          </cell>
          <cell r="I1537">
            <v>25553.297212480316</v>
          </cell>
          <cell r="J1537">
            <v>18924.839897366328</v>
          </cell>
        </row>
        <row r="1538">
          <cell r="D1538">
            <v>36551</v>
          </cell>
          <cell r="I1538">
            <v>25714.581936756134</v>
          </cell>
          <cell r="J1538">
            <v>18888.861643132917</v>
          </cell>
        </row>
        <row r="1539">
          <cell r="D1539">
            <v>36552</v>
          </cell>
          <cell r="I1539">
            <v>25809.985921066786</v>
          </cell>
          <cell r="J1539">
            <v>18925.684493898847</v>
          </cell>
        </row>
        <row r="1540">
          <cell r="D1540">
            <v>36553</v>
          </cell>
          <cell r="I1540">
            <v>25554.089310672975</v>
          </cell>
          <cell r="J1540">
            <v>18939.926932259983</v>
          </cell>
        </row>
        <row r="1541">
          <cell r="D1541">
            <v>36556</v>
          </cell>
          <cell r="I1541">
            <v>25124.25778917157</v>
          </cell>
          <cell r="J1541">
            <v>18763.89196541475</v>
          </cell>
        </row>
        <row r="1542">
          <cell r="D1542">
            <v>36557</v>
          </cell>
          <cell r="I1542">
            <v>25283.846217462433</v>
          </cell>
          <cell r="J1542">
            <v>18810.8366806675</v>
          </cell>
        </row>
        <row r="1543">
          <cell r="D1543">
            <v>36558</v>
          </cell>
          <cell r="I1543">
            <v>25516.039794473156</v>
          </cell>
          <cell r="J1543">
            <v>18900.238054700436</v>
          </cell>
        </row>
        <row r="1544">
          <cell r="D1544">
            <v>36559</v>
          </cell>
          <cell r="I1544">
            <v>26082.577504416808</v>
          </cell>
          <cell r="J1544">
            <v>18992.222561893977</v>
          </cell>
        </row>
        <row r="1545">
          <cell r="D1545">
            <v>36560</v>
          </cell>
          <cell r="I1545">
            <v>26208.344977772613</v>
          </cell>
          <cell r="J1545">
            <v>19166.442871504256</v>
          </cell>
        </row>
        <row r="1546">
          <cell r="D1546">
            <v>36563</v>
          </cell>
          <cell r="I1546">
            <v>26177.066648141488</v>
          </cell>
          <cell r="J1546">
            <v>19154.506562674171</v>
          </cell>
        </row>
        <row r="1547">
          <cell r="D1547">
            <v>36564</v>
          </cell>
          <cell r="I1547">
            <v>26466.60847792327</v>
          </cell>
          <cell r="J1547">
            <v>19134.95874509904</v>
          </cell>
        </row>
        <row r="1548">
          <cell r="D1548">
            <v>36565</v>
          </cell>
          <cell r="I1548">
            <v>26563.64642753626</v>
          </cell>
          <cell r="J1548">
            <v>19261.797193966082</v>
          </cell>
        </row>
        <row r="1549">
          <cell r="D1549">
            <v>36566</v>
          </cell>
          <cell r="I1549">
            <v>26540.801190849645</v>
          </cell>
          <cell r="J1549">
            <v>19158.535569466701</v>
          </cell>
        </row>
        <row r="1550">
          <cell r="D1550">
            <v>36567</v>
          </cell>
          <cell r="I1550">
            <v>26482.502196933718</v>
          </cell>
          <cell r="J1550">
            <v>19144.388238497322</v>
          </cell>
        </row>
        <row r="1551">
          <cell r="D1551">
            <v>36570</v>
          </cell>
          <cell r="I1551">
            <v>26214.859266433174</v>
          </cell>
          <cell r="J1551">
            <v>19053.199599293679</v>
          </cell>
        </row>
        <row r="1552">
          <cell r="D1552">
            <v>36571</v>
          </cell>
          <cell r="I1552">
            <v>25918.534516545984</v>
          </cell>
          <cell r="J1552">
            <v>18995.433055328584</v>
          </cell>
        </row>
        <row r="1553">
          <cell r="D1553">
            <v>36572</v>
          </cell>
          <cell r="I1553">
            <v>26042.585151898489</v>
          </cell>
          <cell r="J1553">
            <v>18943.47113736274</v>
          </cell>
        </row>
        <row r="1554">
          <cell r="D1554">
            <v>36573</v>
          </cell>
          <cell r="I1554">
            <v>26186.884816741476</v>
          </cell>
          <cell r="J1554">
            <v>18900.766507071752</v>
          </cell>
        </row>
        <row r="1555">
          <cell r="D1555">
            <v>36574</v>
          </cell>
          <cell r="I1555">
            <v>25988.498433262241</v>
          </cell>
          <cell r="J1555">
            <v>18985.337896921676</v>
          </cell>
        </row>
        <row r="1556">
          <cell r="D1556">
            <v>36578</v>
          </cell>
          <cell r="I1556">
            <v>25690.533260555036</v>
          </cell>
          <cell r="J1556">
            <v>18747.944990017077</v>
          </cell>
        </row>
        <row r="1557">
          <cell r="D1557">
            <v>36579</v>
          </cell>
          <cell r="I1557">
            <v>25958.050078024746</v>
          </cell>
          <cell r="J1557">
            <v>18778.113217110185</v>
          </cell>
        </row>
        <row r="1558">
          <cell r="D1558">
            <v>36580</v>
          </cell>
          <cell r="I1558">
            <v>26026.377971597118</v>
          </cell>
          <cell r="J1558">
            <v>18904.135407694252</v>
          </cell>
        </row>
        <row r="1559">
          <cell r="D1559">
            <v>36581</v>
          </cell>
          <cell r="I1559">
            <v>26096.389064974785</v>
          </cell>
          <cell r="J1559">
            <v>18870.325195133169</v>
          </cell>
        </row>
        <row r="1560">
          <cell r="D1560">
            <v>36584</v>
          </cell>
          <cell r="I1560">
            <v>25725.885934452162</v>
          </cell>
          <cell r="J1560">
            <v>18776.500168306648</v>
          </cell>
        </row>
        <row r="1561">
          <cell r="D1561">
            <v>36585</v>
          </cell>
          <cell r="I1561">
            <v>25822.905841988148</v>
          </cell>
          <cell r="J1561">
            <v>18820.783800500358</v>
          </cell>
        </row>
        <row r="1562">
          <cell r="D1562">
            <v>36586</v>
          </cell>
          <cell r="I1562">
            <v>26222.010563877746</v>
          </cell>
          <cell r="J1562">
            <v>18921.141881959233</v>
          </cell>
        </row>
        <row r="1563">
          <cell r="D1563">
            <v>36587</v>
          </cell>
          <cell r="I1563">
            <v>26475.954485889597</v>
          </cell>
          <cell r="J1563">
            <v>19077.818252518289</v>
          </cell>
        </row>
        <row r="1564">
          <cell r="D1564">
            <v>36588</v>
          </cell>
          <cell r="I1564">
            <v>26549.31359876394</v>
          </cell>
          <cell r="J1564">
            <v>19190.455398429833</v>
          </cell>
        </row>
        <row r="1565">
          <cell r="D1565">
            <v>36591</v>
          </cell>
          <cell r="I1565">
            <v>26595.667865695206</v>
          </cell>
          <cell r="J1565">
            <v>19287.196773337833</v>
          </cell>
        </row>
        <row r="1566">
          <cell r="D1566">
            <v>36592</v>
          </cell>
          <cell r="I1566">
            <v>26579.583871838087</v>
          </cell>
          <cell r="J1566">
            <v>19217.791298695531</v>
          </cell>
        </row>
        <row r="1567">
          <cell r="D1567">
            <v>36593</v>
          </cell>
          <cell r="I1567">
            <v>26477.444636864151</v>
          </cell>
          <cell r="J1567">
            <v>19054.336685355058</v>
          </cell>
        </row>
        <row r="1568">
          <cell r="D1568">
            <v>36594</v>
          </cell>
          <cell r="I1568">
            <v>26690.841343819688</v>
          </cell>
          <cell r="J1568">
            <v>19037.475687078953</v>
          </cell>
        </row>
        <row r="1569">
          <cell r="D1569">
            <v>36595</v>
          </cell>
          <cell r="I1569">
            <v>26737.184470971046</v>
          </cell>
          <cell r="J1569">
            <v>19204.088146527327</v>
          </cell>
        </row>
        <row r="1570">
          <cell r="D1570">
            <v>36598</v>
          </cell>
          <cell r="I1570">
            <v>26169.380748443396</v>
          </cell>
          <cell r="J1570">
            <v>19188.172001000465</v>
          </cell>
        </row>
        <row r="1571">
          <cell r="D1571">
            <v>36599</v>
          </cell>
          <cell r="I1571">
            <v>26072.33051173955</v>
          </cell>
          <cell r="J1571">
            <v>19036.259791667504</v>
          </cell>
        </row>
        <row r="1572">
          <cell r="D1572">
            <v>36600</v>
          </cell>
          <cell r="I1572">
            <v>25836.945203259056</v>
          </cell>
          <cell r="J1572">
            <v>18943.454862975694</v>
          </cell>
        </row>
        <row r="1573">
          <cell r="D1573">
            <v>36601</v>
          </cell>
          <cell r="I1573">
            <v>26171.793738287695</v>
          </cell>
          <cell r="J1573">
            <v>19007.375317241142</v>
          </cell>
        </row>
        <row r="1574">
          <cell r="D1574">
            <v>36602</v>
          </cell>
          <cell r="I1574">
            <v>26332.860953012387</v>
          </cell>
          <cell r="J1574">
            <v>19409.011932366386</v>
          </cell>
        </row>
        <row r="1575">
          <cell r="D1575">
            <v>36605</v>
          </cell>
          <cell r="I1575">
            <v>26362.337347272103</v>
          </cell>
          <cell r="J1575">
            <v>19465.035650330061</v>
          </cell>
        </row>
        <row r="1576">
          <cell r="D1576">
            <v>36606</v>
          </cell>
          <cell r="I1576">
            <v>26423.862172793208</v>
          </cell>
          <cell r="J1576">
            <v>19489.238281650858</v>
          </cell>
        </row>
        <row r="1577">
          <cell r="D1577">
            <v>36607</v>
          </cell>
          <cell r="I1577">
            <v>26306.581074305403</v>
          </cell>
          <cell r="J1577">
            <v>19650.177721589429</v>
          </cell>
        </row>
        <row r="1578">
          <cell r="D1578">
            <v>36608</v>
          </cell>
          <cell r="I1578">
            <v>26447.380900358228</v>
          </cell>
          <cell r="J1578">
            <v>19648.519011460605</v>
          </cell>
        </row>
        <row r="1579">
          <cell r="D1579">
            <v>36609</v>
          </cell>
          <cell r="I1579">
            <v>26768.647611204531</v>
          </cell>
          <cell r="J1579">
            <v>19744.19664543723</v>
          </cell>
        </row>
        <row r="1580">
          <cell r="D1580">
            <v>36612</v>
          </cell>
          <cell r="I1580">
            <v>26867.256401628514</v>
          </cell>
          <cell r="J1580">
            <v>19822.786945730659</v>
          </cell>
        </row>
        <row r="1581">
          <cell r="D1581">
            <v>36613</v>
          </cell>
          <cell r="I1581">
            <v>26842.738012286743</v>
          </cell>
          <cell r="J1581">
            <v>19829.358486449826</v>
          </cell>
        </row>
        <row r="1582">
          <cell r="D1582">
            <v>36614</v>
          </cell>
          <cell r="I1582">
            <v>26691.731843293801</v>
          </cell>
          <cell r="J1582">
            <v>19804.720641433509</v>
          </cell>
        </row>
        <row r="1583">
          <cell r="D1583">
            <v>36615</v>
          </cell>
          <cell r="I1583">
            <v>26186.577541907198</v>
          </cell>
          <cell r="J1583">
            <v>19833.750481460462</v>
          </cell>
        </row>
        <row r="1584">
          <cell r="D1584">
            <v>36616</v>
          </cell>
          <cell r="I1584">
            <v>26359.394514800286</v>
          </cell>
          <cell r="J1584">
            <v>19693.954032883383</v>
          </cell>
        </row>
        <row r="1585">
          <cell r="D1585">
            <v>36619</v>
          </cell>
          <cell r="I1585">
            <v>26080.25704953272</v>
          </cell>
          <cell r="J1585">
            <v>19797.175602205338</v>
          </cell>
        </row>
        <row r="1586">
          <cell r="D1586">
            <v>36620</v>
          </cell>
          <cell r="I1586">
            <v>25983.258474847778</v>
          </cell>
          <cell r="J1586">
            <v>19800.552750409643</v>
          </cell>
        </row>
        <row r="1587">
          <cell r="D1587">
            <v>36621</v>
          </cell>
          <cell r="I1587">
            <v>25742.936101529154</v>
          </cell>
          <cell r="J1587">
            <v>19736.402964483674</v>
          </cell>
        </row>
        <row r="1588">
          <cell r="D1588">
            <v>36622</v>
          </cell>
          <cell r="I1588">
            <v>26020.287769655333</v>
          </cell>
          <cell r="J1588">
            <v>19638.710192378152</v>
          </cell>
        </row>
        <row r="1589">
          <cell r="D1589">
            <v>36623</v>
          </cell>
          <cell r="I1589">
            <v>26265.584415265428</v>
          </cell>
          <cell r="J1589">
            <v>19737.359644549088</v>
          </cell>
        </row>
        <row r="1590">
          <cell r="D1590">
            <v>36626</v>
          </cell>
          <cell r="I1590">
            <v>26234.349229162308</v>
          </cell>
          <cell r="J1590">
            <v>19848.206473842347</v>
          </cell>
        </row>
        <row r="1591">
          <cell r="D1591">
            <v>36627</v>
          </cell>
          <cell r="I1591">
            <v>25924.924114888556</v>
          </cell>
          <cell r="J1591">
            <v>19792.964273391623</v>
          </cell>
        </row>
        <row r="1592">
          <cell r="D1592">
            <v>36628</v>
          </cell>
          <cell r="I1592">
            <v>25775.685656962894</v>
          </cell>
          <cell r="J1592">
            <v>19681.336975274113</v>
          </cell>
        </row>
        <row r="1593">
          <cell r="D1593">
            <v>36629</v>
          </cell>
          <cell r="I1593">
            <v>25435.950857540349</v>
          </cell>
          <cell r="J1593">
            <v>19564.950514942808</v>
          </cell>
        </row>
        <row r="1594">
          <cell r="D1594">
            <v>36630</v>
          </cell>
          <cell r="I1594">
            <v>24625.889796307609</v>
          </cell>
          <cell r="J1594">
            <v>19413.409714877067</v>
          </cell>
        </row>
        <row r="1595">
          <cell r="D1595">
            <v>36633</v>
          </cell>
          <cell r="I1595">
            <v>24137.86843337489</v>
          </cell>
          <cell r="J1595">
            <v>18929.158026845049</v>
          </cell>
        </row>
        <row r="1596">
          <cell r="D1596">
            <v>36634</v>
          </cell>
          <cell r="I1596">
            <v>24614.113883980743</v>
          </cell>
          <cell r="J1596">
            <v>18929.158026845049</v>
          </cell>
        </row>
        <row r="1597">
          <cell r="D1597">
            <v>36635</v>
          </cell>
          <cell r="I1597">
            <v>24604.855309522918</v>
          </cell>
          <cell r="J1597">
            <v>19207.57228463369</v>
          </cell>
        </row>
        <row r="1598">
          <cell r="D1598">
            <v>36636</v>
          </cell>
          <cell r="I1598">
            <v>24708.533229925106</v>
          </cell>
          <cell r="J1598">
            <v>19174.545821005875</v>
          </cell>
        </row>
        <row r="1599">
          <cell r="D1599">
            <v>36640</v>
          </cell>
          <cell r="I1599">
            <v>24714.442022397932</v>
          </cell>
          <cell r="J1599">
            <v>19221.175149045663</v>
          </cell>
        </row>
        <row r="1600">
          <cell r="D1600">
            <v>36641</v>
          </cell>
          <cell r="I1600">
            <v>25013.626860414257</v>
          </cell>
          <cell r="J1600">
            <v>19185.386888819194</v>
          </cell>
        </row>
        <row r="1601">
          <cell r="D1601">
            <v>36642</v>
          </cell>
          <cell r="I1601">
            <v>24980.759771676905</v>
          </cell>
          <cell r="J1601">
            <v>19361.014869830171</v>
          </cell>
        </row>
        <row r="1602">
          <cell r="D1602">
            <v>36643</v>
          </cell>
          <cell r="I1602">
            <v>24845.086456811838</v>
          </cell>
          <cell r="J1602">
            <v>19278.297009661015</v>
          </cell>
        </row>
        <row r="1603">
          <cell r="D1603">
            <v>36644</v>
          </cell>
          <cell r="I1603">
            <v>24925.144110501053</v>
          </cell>
          <cell r="J1603">
            <v>19241.975589791393</v>
          </cell>
        </row>
        <row r="1604">
          <cell r="D1604">
            <v>36647</v>
          </cell>
          <cell r="I1604">
            <v>25027.104854776673</v>
          </cell>
          <cell r="J1604">
            <v>19243.661140043045</v>
          </cell>
        </row>
        <row r="1605">
          <cell r="D1605">
            <v>36648</v>
          </cell>
          <cell r="I1605">
            <v>25076.817089873191</v>
          </cell>
          <cell r="J1605">
            <v>19307.930902264237</v>
          </cell>
        </row>
        <row r="1606">
          <cell r="D1606">
            <v>36649</v>
          </cell>
          <cell r="I1606">
            <v>24619.293774833106</v>
          </cell>
          <cell r="J1606">
            <v>19252.098818362014</v>
          </cell>
        </row>
        <row r="1607">
          <cell r="D1607">
            <v>36650</v>
          </cell>
          <cell r="I1607">
            <v>24542.633915201186</v>
          </cell>
          <cell r="J1607">
            <v>18970.668271670263</v>
          </cell>
        </row>
        <row r="1608">
          <cell r="D1608">
            <v>36651</v>
          </cell>
          <cell r="I1608">
            <v>24637.853471247883</v>
          </cell>
          <cell r="J1608">
            <v>19050.779864448388</v>
          </cell>
        </row>
        <row r="1609">
          <cell r="D1609">
            <v>36654</v>
          </cell>
          <cell r="I1609">
            <v>24421.344328017592</v>
          </cell>
          <cell r="J1609">
            <v>18994.761216460913</v>
          </cell>
        </row>
        <row r="1610">
          <cell r="D1610">
            <v>36655</v>
          </cell>
          <cell r="I1610">
            <v>24257.082590277747</v>
          </cell>
          <cell r="J1610">
            <v>18945.728057373646</v>
          </cell>
        </row>
        <row r="1611">
          <cell r="D1611">
            <v>36656</v>
          </cell>
          <cell r="I1611">
            <v>23998.479187258323</v>
          </cell>
          <cell r="J1611">
            <v>18854.447512038492</v>
          </cell>
        </row>
        <row r="1612">
          <cell r="D1612">
            <v>36657</v>
          </cell>
          <cell r="I1612">
            <v>24097.073693407125</v>
          </cell>
          <cell r="J1612">
            <v>18695.233433097794</v>
          </cell>
        </row>
        <row r="1613">
          <cell r="D1613">
            <v>36658</v>
          </cell>
          <cell r="I1613">
            <v>24370.876221583472</v>
          </cell>
          <cell r="J1613">
            <v>18758.770359039394</v>
          </cell>
        </row>
        <row r="1614">
          <cell r="D1614">
            <v>36661</v>
          </cell>
          <cell r="I1614">
            <v>24494.722018863195</v>
          </cell>
          <cell r="J1614">
            <v>18915.858485783563</v>
          </cell>
        </row>
        <row r="1615">
          <cell r="D1615">
            <v>36662</v>
          </cell>
          <cell r="I1615">
            <v>24692.683785871177</v>
          </cell>
          <cell r="J1615">
            <v>18994.077731629255</v>
          </cell>
        </row>
        <row r="1616">
          <cell r="D1616">
            <v>36663</v>
          </cell>
          <cell r="I1616">
            <v>24366.72550745109</v>
          </cell>
          <cell r="J1616">
            <v>19126.619012727715</v>
          </cell>
        </row>
        <row r="1617">
          <cell r="D1617">
            <v>36664</v>
          </cell>
          <cell r="I1617">
            <v>24237.879338884195</v>
          </cell>
          <cell r="J1617">
            <v>18894.697808641959</v>
          </cell>
        </row>
        <row r="1618">
          <cell r="D1618">
            <v>36665</v>
          </cell>
          <cell r="I1618">
            <v>23871.531190453763</v>
          </cell>
          <cell r="J1618">
            <v>18865.842216521687</v>
          </cell>
        </row>
        <row r="1619">
          <cell r="D1619">
            <v>36668</v>
          </cell>
          <cell r="I1619">
            <v>23683.75592073748</v>
          </cell>
          <cell r="J1619">
            <v>18676.766269516167</v>
          </cell>
        </row>
        <row r="1620">
          <cell r="D1620">
            <v>36669</v>
          </cell>
          <cell r="I1620">
            <v>23539.786645480963</v>
          </cell>
          <cell r="J1620">
            <v>18559.7664209137</v>
          </cell>
        </row>
        <row r="1621">
          <cell r="D1621">
            <v>36670</v>
          </cell>
          <cell r="I1621">
            <v>23646.787889826141</v>
          </cell>
          <cell r="J1621">
            <v>18498.209269425657</v>
          </cell>
        </row>
        <row r="1622">
          <cell r="D1622">
            <v>36671</v>
          </cell>
          <cell r="I1622">
            <v>23647.674524068854</v>
          </cell>
          <cell r="J1622">
            <v>18584.702109290665</v>
          </cell>
        </row>
        <row r="1623">
          <cell r="D1623">
            <v>36672</v>
          </cell>
          <cell r="I1623">
            <v>23641.824322215798</v>
          </cell>
          <cell r="J1623">
            <v>18603.447995405138</v>
          </cell>
        </row>
        <row r="1624">
          <cell r="D1624">
            <v>36676</v>
          </cell>
          <cell r="I1624">
            <v>24181.632778534218</v>
          </cell>
          <cell r="J1624">
            <v>18649.057493396045</v>
          </cell>
        </row>
        <row r="1625">
          <cell r="D1625">
            <v>36677</v>
          </cell>
          <cell r="I1625">
            <v>24189.237503171244</v>
          </cell>
          <cell r="J1625">
            <v>18962.257362510234</v>
          </cell>
        </row>
        <row r="1626">
          <cell r="D1626">
            <v>36678</v>
          </cell>
          <cell r="I1626">
            <v>24513.437110003728</v>
          </cell>
          <cell r="J1626">
            <v>18973.228664844322</v>
          </cell>
        </row>
        <row r="1627">
          <cell r="D1627">
            <v>36679</v>
          </cell>
          <cell r="I1627">
            <v>24968.964012250151</v>
          </cell>
          <cell r="J1627">
            <v>19189.339672501461</v>
          </cell>
        </row>
        <row r="1628">
          <cell r="D1628">
            <v>36682</v>
          </cell>
          <cell r="I1628">
            <v>24878.874766241475</v>
          </cell>
          <cell r="J1628">
            <v>19506.607893946635</v>
          </cell>
        </row>
        <row r="1629">
          <cell r="D1629">
            <v>36683</v>
          </cell>
          <cell r="I1629">
            <v>24840.990911223413</v>
          </cell>
          <cell r="J1629">
            <v>19506.607893946635</v>
          </cell>
        </row>
        <row r="1630">
          <cell r="D1630">
            <v>36684</v>
          </cell>
          <cell r="I1630">
            <v>24900.769551044275</v>
          </cell>
          <cell r="J1630">
            <v>19506.607893946635</v>
          </cell>
        </row>
        <row r="1631">
          <cell r="D1631">
            <v>36685</v>
          </cell>
          <cell r="I1631">
            <v>24839.315153375632</v>
          </cell>
          <cell r="J1631">
            <v>19506.937836643363</v>
          </cell>
        </row>
        <row r="1632">
          <cell r="D1632">
            <v>36686</v>
          </cell>
          <cell r="I1632">
            <v>24777.864878099004</v>
          </cell>
          <cell r="J1632">
            <v>19452.27692512772</v>
          </cell>
        </row>
        <row r="1633">
          <cell r="D1633">
            <v>36689</v>
          </cell>
          <cell r="I1633">
            <v>24689.480773122523</v>
          </cell>
          <cell r="J1633">
            <v>19418.222864846746</v>
          </cell>
        </row>
        <row r="1634">
          <cell r="D1634">
            <v>36690</v>
          </cell>
          <cell r="I1634">
            <v>24830.067453292726</v>
          </cell>
          <cell r="J1634">
            <v>19394.576432780992</v>
          </cell>
        </row>
        <row r="1635">
          <cell r="D1635">
            <v>36691</v>
          </cell>
          <cell r="I1635">
            <v>24921.822900864434</v>
          </cell>
          <cell r="J1635">
            <v>19509.585980618514</v>
          </cell>
        </row>
        <row r="1636">
          <cell r="D1636">
            <v>36692</v>
          </cell>
          <cell r="I1636">
            <v>24863.744916986867</v>
          </cell>
          <cell r="J1636">
            <v>19534.904842499851</v>
          </cell>
        </row>
        <row r="1637">
          <cell r="D1637">
            <v>36693</v>
          </cell>
          <cell r="I1637">
            <v>24862.906258924191</v>
          </cell>
          <cell r="J1637">
            <v>19508.53468202375</v>
          </cell>
        </row>
        <row r="1638">
          <cell r="D1638">
            <v>36696</v>
          </cell>
          <cell r="I1638">
            <v>24964.751263665119</v>
          </cell>
          <cell r="J1638">
            <v>19468.81620463427</v>
          </cell>
        </row>
        <row r="1639">
          <cell r="D1639">
            <v>36697</v>
          </cell>
          <cell r="I1639">
            <v>24943.709817942181</v>
          </cell>
          <cell r="J1639">
            <v>19557.186394394805</v>
          </cell>
        </row>
        <row r="1640">
          <cell r="D1640">
            <v>36698</v>
          </cell>
          <cell r="I1640">
            <v>24897.421390305437</v>
          </cell>
          <cell r="J1640">
            <v>19542.577955792378</v>
          </cell>
        </row>
        <row r="1641">
          <cell r="D1641">
            <v>36699</v>
          </cell>
          <cell r="I1641">
            <v>24692.918265595323</v>
          </cell>
          <cell r="J1641">
            <v>19496.612345196496</v>
          </cell>
        </row>
        <row r="1642">
          <cell r="D1642">
            <v>36700</v>
          </cell>
          <cell r="I1642">
            <v>24557.436507076101</v>
          </cell>
          <cell r="J1642">
            <v>19347.847936637565</v>
          </cell>
        </row>
        <row r="1643">
          <cell r="D1643">
            <v>36703</v>
          </cell>
          <cell r="I1643">
            <v>24684.520261890411</v>
          </cell>
          <cell r="J1643">
            <v>19287.601535636652</v>
          </cell>
        </row>
        <row r="1644">
          <cell r="D1644">
            <v>36704</v>
          </cell>
          <cell r="I1644">
            <v>24656.759693544362</v>
          </cell>
          <cell r="J1644">
            <v>19307.09109185233</v>
          </cell>
        </row>
        <row r="1645">
          <cell r="D1645">
            <v>36705</v>
          </cell>
          <cell r="I1645">
            <v>24740.075036761456</v>
          </cell>
          <cell r="J1645">
            <v>19319.79312478584</v>
          </cell>
        </row>
        <row r="1646">
          <cell r="D1646">
            <v>36706</v>
          </cell>
          <cell r="I1646">
            <v>24592.829657769733</v>
          </cell>
          <cell r="J1646">
            <v>19404.396953021573</v>
          </cell>
        </row>
        <row r="1647">
          <cell r="D1647">
            <v>36707</v>
          </cell>
          <cell r="I1647">
            <v>24753.551502655784</v>
          </cell>
          <cell r="J1647">
            <v>19378.153518295785</v>
          </cell>
        </row>
        <row r="1648">
          <cell r="D1648">
            <v>36710</v>
          </cell>
          <cell r="I1648">
            <v>24983.256096163484</v>
          </cell>
          <cell r="J1648">
            <v>19490.768562895846</v>
          </cell>
        </row>
        <row r="1649">
          <cell r="D1649">
            <v>36712</v>
          </cell>
          <cell r="I1649">
            <v>24805.728427506088</v>
          </cell>
          <cell r="J1649">
            <v>19579.896702270642</v>
          </cell>
        </row>
        <row r="1650">
          <cell r="D1650">
            <v>36713</v>
          </cell>
          <cell r="I1650">
            <v>24835.179551046622</v>
          </cell>
          <cell r="J1650">
            <v>19462.627072586354</v>
          </cell>
        </row>
        <row r="1651">
          <cell r="D1651">
            <v>36714</v>
          </cell>
          <cell r="I1651">
            <v>25061.492888977358</v>
          </cell>
          <cell r="J1651">
            <v>19494.408924079056</v>
          </cell>
        </row>
        <row r="1652">
          <cell r="D1652">
            <v>36717</v>
          </cell>
          <cell r="I1652">
            <v>25070.742824847814</v>
          </cell>
          <cell r="J1652">
            <v>19631.906670679644</v>
          </cell>
        </row>
        <row r="1653">
          <cell r="D1653">
            <v>36718</v>
          </cell>
          <cell r="I1653">
            <v>25090.087031964591</v>
          </cell>
          <cell r="J1653">
            <v>19644.578780503241</v>
          </cell>
        </row>
        <row r="1654">
          <cell r="D1654">
            <v>36719</v>
          </cell>
          <cell r="I1654">
            <v>25153.173100857523</v>
          </cell>
          <cell r="J1654">
            <v>19632.192174207088</v>
          </cell>
        </row>
        <row r="1655">
          <cell r="D1655">
            <v>36720</v>
          </cell>
          <cell r="I1655">
            <v>25172.513167876252</v>
          </cell>
          <cell r="J1655">
            <v>19694.823238118413</v>
          </cell>
        </row>
        <row r="1656">
          <cell r="D1656">
            <v>36721</v>
          </cell>
          <cell r="I1656">
            <v>25301.202524064895</v>
          </cell>
          <cell r="J1656">
            <v>19630.507262630508</v>
          </cell>
        </row>
        <row r="1657">
          <cell r="D1657">
            <v>36724</v>
          </cell>
          <cell r="I1657">
            <v>25286.891024038719</v>
          </cell>
          <cell r="J1657">
            <v>19674.192842639688</v>
          </cell>
        </row>
        <row r="1658">
          <cell r="D1658">
            <v>36725</v>
          </cell>
          <cell r="I1658">
            <v>25111.088873758807</v>
          </cell>
          <cell r="J1658">
            <v>19685.119051359667</v>
          </cell>
        </row>
        <row r="1659">
          <cell r="D1659">
            <v>36726</v>
          </cell>
          <cell r="I1659">
            <v>24930.252154799589</v>
          </cell>
          <cell r="J1659">
            <v>19545.651291783804</v>
          </cell>
        </row>
        <row r="1660">
          <cell r="D1660">
            <v>36727</v>
          </cell>
          <cell r="I1660">
            <v>25188.453074626024</v>
          </cell>
          <cell r="J1660">
            <v>19536.682204264478</v>
          </cell>
        </row>
        <row r="1661">
          <cell r="D1661">
            <v>36728</v>
          </cell>
          <cell r="I1661">
            <v>24883.155383537549</v>
          </cell>
          <cell r="J1661">
            <v>19622.392974675113</v>
          </cell>
        </row>
        <row r="1662">
          <cell r="D1662">
            <v>36731</v>
          </cell>
          <cell r="I1662">
            <v>24746.076001399815</v>
          </cell>
          <cell r="J1662">
            <v>19492.584458056557</v>
          </cell>
        </row>
        <row r="1663">
          <cell r="D1663">
            <v>36732</v>
          </cell>
          <cell r="I1663">
            <v>24841.110702125105</v>
          </cell>
          <cell r="J1663">
            <v>19436.790663119213</v>
          </cell>
        </row>
        <row r="1664">
          <cell r="D1664">
            <v>36733</v>
          </cell>
          <cell r="I1664">
            <v>24697.314485941879</v>
          </cell>
          <cell r="J1664">
            <v>19475.962292718294</v>
          </cell>
        </row>
        <row r="1665">
          <cell r="D1665">
            <v>36734</v>
          </cell>
          <cell r="I1665">
            <v>24563.618803239104</v>
          </cell>
          <cell r="J1665">
            <v>19390.070193781026</v>
          </cell>
        </row>
        <row r="1666">
          <cell r="D1666">
            <v>36735</v>
          </cell>
          <cell r="I1666">
            <v>24155.807127961391</v>
          </cell>
          <cell r="J1666">
            <v>19302.217827577009</v>
          </cell>
        </row>
        <row r="1667">
          <cell r="D1667">
            <v>36738</v>
          </cell>
          <cell r="I1667">
            <v>24252.530417077814</v>
          </cell>
          <cell r="J1667">
            <v>19121.760485288334</v>
          </cell>
        </row>
        <row r="1668">
          <cell r="D1668">
            <v>36739</v>
          </cell>
          <cell r="I1668">
            <v>24414.830906125859</v>
          </cell>
          <cell r="J1668">
            <v>19221.322477980742</v>
          </cell>
        </row>
        <row r="1669">
          <cell r="D1669">
            <v>36740</v>
          </cell>
          <cell r="I1669">
            <v>24445.957371904737</v>
          </cell>
          <cell r="J1669">
            <v>19271.330105416942</v>
          </cell>
        </row>
        <row r="1670">
          <cell r="D1670">
            <v>36741</v>
          </cell>
          <cell r="I1670">
            <v>24510.712138493654</v>
          </cell>
          <cell r="J1670">
            <v>19266.038004336566</v>
          </cell>
        </row>
        <row r="1671">
          <cell r="D1671">
            <v>36742</v>
          </cell>
          <cell r="I1671">
            <v>24637.676711773442</v>
          </cell>
          <cell r="J1671">
            <v>19239.999363532686</v>
          </cell>
        </row>
        <row r="1672">
          <cell r="D1672">
            <v>36745</v>
          </cell>
          <cell r="I1672">
            <v>24860.472991022427</v>
          </cell>
          <cell r="J1672">
            <v>19324.047678497711</v>
          </cell>
        </row>
        <row r="1673">
          <cell r="D1673">
            <v>36746</v>
          </cell>
          <cell r="I1673">
            <v>24886.536077831759</v>
          </cell>
          <cell r="J1673">
            <v>19418.567410336498</v>
          </cell>
        </row>
        <row r="1674">
          <cell r="D1674">
            <v>36747</v>
          </cell>
          <cell r="I1674">
            <v>24833.576490337753</v>
          </cell>
          <cell r="J1674">
            <v>19410.840616798316</v>
          </cell>
        </row>
        <row r="1675">
          <cell r="D1675">
            <v>36748</v>
          </cell>
          <cell r="I1675">
            <v>24720.095858536501</v>
          </cell>
          <cell r="J1675">
            <v>19439.838057863843</v>
          </cell>
        </row>
        <row r="1676">
          <cell r="D1676">
            <v>36749</v>
          </cell>
          <cell r="I1676">
            <v>24798.277586132419</v>
          </cell>
          <cell r="J1676">
            <v>19411.759102517379</v>
          </cell>
        </row>
        <row r="1677">
          <cell r="D1677">
            <v>36752</v>
          </cell>
          <cell r="I1677">
            <v>25007.581784267346</v>
          </cell>
          <cell r="J1677">
            <v>19422.063951355092</v>
          </cell>
        </row>
        <row r="1678">
          <cell r="D1678">
            <v>36753</v>
          </cell>
          <cell r="I1678">
            <v>24973.11689545128</v>
          </cell>
          <cell r="J1678">
            <v>19521.642265743812</v>
          </cell>
        </row>
        <row r="1679">
          <cell r="D1679">
            <v>36754</v>
          </cell>
          <cell r="I1679">
            <v>24874.775842012066</v>
          </cell>
          <cell r="J1679">
            <v>19521.548609169506</v>
          </cell>
        </row>
        <row r="1680">
          <cell r="D1680">
            <v>36755</v>
          </cell>
          <cell r="I1680">
            <v>25038.670426722303</v>
          </cell>
          <cell r="J1680">
            <v>19540.485900683983</v>
          </cell>
        </row>
        <row r="1681">
          <cell r="D1681">
            <v>36756</v>
          </cell>
          <cell r="I1681">
            <v>25024.378676972974</v>
          </cell>
          <cell r="J1681">
            <v>19566.990167155687</v>
          </cell>
        </row>
        <row r="1682">
          <cell r="D1682">
            <v>36759</v>
          </cell>
          <cell r="I1682">
            <v>25000.002809904909</v>
          </cell>
          <cell r="J1682">
            <v>19534.530373900168</v>
          </cell>
        </row>
        <row r="1683">
          <cell r="D1683">
            <v>36760</v>
          </cell>
          <cell r="I1683">
            <v>25081.518042979518</v>
          </cell>
          <cell r="J1683">
            <v>19537.09583705042</v>
          </cell>
        </row>
        <row r="1684">
          <cell r="D1684">
            <v>36761</v>
          </cell>
          <cell r="I1684">
            <v>25131.093907738195</v>
          </cell>
          <cell r="J1684">
            <v>19553.333614613188</v>
          </cell>
        </row>
        <row r="1685">
          <cell r="D1685">
            <v>36762</v>
          </cell>
          <cell r="I1685">
            <v>25163.859679296958</v>
          </cell>
          <cell r="J1685">
            <v>19581.568446101886</v>
          </cell>
        </row>
        <row r="1686">
          <cell r="D1686">
            <v>36763</v>
          </cell>
          <cell r="I1686">
            <v>25173.094592837573</v>
          </cell>
          <cell r="J1686">
            <v>19617.469176220249</v>
          </cell>
        </row>
        <row r="1687">
          <cell r="D1687">
            <v>36766</v>
          </cell>
          <cell r="I1687">
            <v>25190.731650339279</v>
          </cell>
          <cell r="J1687">
            <v>19643.890028573453</v>
          </cell>
        </row>
        <row r="1688">
          <cell r="D1688">
            <v>36767</v>
          </cell>
          <cell r="I1688">
            <v>25152.910909172493</v>
          </cell>
          <cell r="J1688">
            <v>19670.05597860858</v>
          </cell>
        </row>
        <row r="1689">
          <cell r="D1689">
            <v>36768</v>
          </cell>
          <cell r="I1689">
            <v>25049.555311133459</v>
          </cell>
          <cell r="J1689">
            <v>19629.247913659456</v>
          </cell>
        </row>
        <row r="1690">
          <cell r="D1690">
            <v>36769</v>
          </cell>
          <cell r="I1690">
            <v>25223.470817155856</v>
          </cell>
          <cell r="J1690">
            <v>19627.795353651458</v>
          </cell>
        </row>
        <row r="1691">
          <cell r="D1691">
            <v>36770</v>
          </cell>
          <cell r="I1691">
            <v>25372.169615963572</v>
          </cell>
          <cell r="J1691">
            <v>19698.874306798043</v>
          </cell>
        </row>
        <row r="1692">
          <cell r="D1692">
            <v>36774</v>
          </cell>
          <cell r="I1692">
            <v>25295.701382647261</v>
          </cell>
          <cell r="J1692">
            <v>19858.201336608152</v>
          </cell>
        </row>
        <row r="1693">
          <cell r="D1693">
            <v>36775</v>
          </cell>
          <cell r="I1693">
            <v>25153.709734422351</v>
          </cell>
          <cell r="J1693">
            <v>19689.252398735443</v>
          </cell>
        </row>
        <row r="1694">
          <cell r="D1694">
            <v>36776</v>
          </cell>
          <cell r="I1694">
            <v>25204.946326978443</v>
          </cell>
          <cell r="J1694">
            <v>19538.657295100831</v>
          </cell>
        </row>
        <row r="1695">
          <cell r="D1695">
            <v>36777</v>
          </cell>
          <cell r="I1695">
            <v>25136.891930496724</v>
          </cell>
          <cell r="J1695">
            <v>19562.543932073102</v>
          </cell>
        </row>
        <row r="1696">
          <cell r="D1696">
            <v>36780</v>
          </cell>
          <cell r="I1696">
            <v>25089.002689401656</v>
          </cell>
          <cell r="J1696">
            <v>19433.008113941018</v>
          </cell>
        </row>
        <row r="1697">
          <cell r="D1697">
            <v>36781</v>
          </cell>
          <cell r="I1697">
            <v>25007.516810411507</v>
          </cell>
          <cell r="J1697">
            <v>19358.933861435085</v>
          </cell>
        </row>
        <row r="1698">
          <cell r="D1698">
            <v>36782</v>
          </cell>
          <cell r="I1698">
            <v>25053.711491177048</v>
          </cell>
          <cell r="J1698">
            <v>19311.720074739485</v>
          </cell>
        </row>
        <row r="1699">
          <cell r="D1699">
            <v>36783</v>
          </cell>
          <cell r="I1699">
            <v>25002.470063386467</v>
          </cell>
          <cell r="J1699">
            <v>19277.905493956303</v>
          </cell>
        </row>
        <row r="1700">
          <cell r="D1700">
            <v>36784</v>
          </cell>
          <cell r="I1700">
            <v>24853.802393559046</v>
          </cell>
          <cell r="J1700">
            <v>19283.967269463701</v>
          </cell>
        </row>
        <row r="1701">
          <cell r="D1701">
            <v>36787</v>
          </cell>
          <cell r="I1701">
            <v>24721.942403739933</v>
          </cell>
          <cell r="J1701">
            <v>19194.791190034033</v>
          </cell>
        </row>
        <row r="1702">
          <cell r="D1702">
            <v>36788</v>
          </cell>
          <cell r="I1702">
            <v>24815.172176925844</v>
          </cell>
          <cell r="J1702">
            <v>19036.728358394608</v>
          </cell>
        </row>
        <row r="1703">
          <cell r="D1703">
            <v>36789</v>
          </cell>
          <cell r="I1703">
            <v>24710.196760385657</v>
          </cell>
          <cell r="J1703">
            <v>19097.708636478939</v>
          </cell>
        </row>
        <row r="1704">
          <cell r="D1704">
            <v>36790</v>
          </cell>
          <cell r="I1704">
            <v>24711.042876194999</v>
          </cell>
          <cell r="J1704">
            <v>19040.518847644395</v>
          </cell>
        </row>
        <row r="1705">
          <cell r="D1705">
            <v>36791</v>
          </cell>
          <cell r="I1705">
            <v>24767.313661448519</v>
          </cell>
          <cell r="J1705">
            <v>19008.438805856436</v>
          </cell>
        </row>
        <row r="1706">
          <cell r="D1706">
            <v>36794</v>
          </cell>
          <cell r="I1706">
            <v>24675.786255097162</v>
          </cell>
          <cell r="J1706">
            <v>19065.332825053101</v>
          </cell>
        </row>
        <row r="1707">
          <cell r="D1707">
            <v>36795</v>
          </cell>
          <cell r="I1707">
            <v>24622.891773028678</v>
          </cell>
          <cell r="J1707">
            <v>19065.47588826948</v>
          </cell>
        </row>
        <row r="1708">
          <cell r="D1708">
            <v>36796</v>
          </cell>
          <cell r="I1708">
            <v>24627.099342603688</v>
          </cell>
          <cell r="J1708">
            <v>18978.789072534422</v>
          </cell>
        </row>
        <row r="1709">
          <cell r="D1709">
            <v>36797</v>
          </cell>
          <cell r="I1709">
            <v>24831.144637980386</v>
          </cell>
          <cell r="J1709">
            <v>18973.574842503705</v>
          </cell>
        </row>
        <row r="1710">
          <cell r="D1710">
            <v>36798</v>
          </cell>
          <cell r="I1710">
            <v>24716.117735147884</v>
          </cell>
          <cell r="J1710">
            <v>19145.665352097261</v>
          </cell>
        </row>
        <row r="1711">
          <cell r="D1711">
            <v>36801</v>
          </cell>
          <cell r="I1711">
            <v>24792.527171990077</v>
          </cell>
          <cell r="J1711">
            <v>19150.041837553963</v>
          </cell>
        </row>
        <row r="1712">
          <cell r="D1712">
            <v>36802</v>
          </cell>
          <cell r="I1712">
            <v>24685.904989134891</v>
          </cell>
          <cell r="J1712">
            <v>19086.947324200992</v>
          </cell>
        </row>
        <row r="1713">
          <cell r="D1713">
            <v>36803</v>
          </cell>
          <cell r="I1713">
            <v>24733.76578935315</v>
          </cell>
          <cell r="J1713">
            <v>19048.399632839097</v>
          </cell>
        </row>
        <row r="1714">
          <cell r="D1714">
            <v>36804</v>
          </cell>
          <cell r="I1714">
            <v>24776.586251134209</v>
          </cell>
          <cell r="J1714">
            <v>19059.804106685442</v>
          </cell>
        </row>
        <row r="1715">
          <cell r="D1715">
            <v>36805</v>
          </cell>
          <cell r="I1715">
            <v>24646.469707485536</v>
          </cell>
          <cell r="J1715">
            <v>19073.834788777884</v>
          </cell>
        </row>
        <row r="1716">
          <cell r="D1716">
            <v>36808</v>
          </cell>
          <cell r="I1716">
            <v>24607.023337055325</v>
          </cell>
          <cell r="J1716">
            <v>18964.273817413654</v>
          </cell>
        </row>
        <row r="1717">
          <cell r="D1717">
            <v>36809</v>
          </cell>
          <cell r="I1717">
            <v>24517.21385835436</v>
          </cell>
          <cell r="J1717">
            <v>18817.334426818641</v>
          </cell>
        </row>
        <row r="1718">
          <cell r="D1718">
            <v>36810</v>
          </cell>
          <cell r="I1718">
            <v>24502.95647861834</v>
          </cell>
          <cell r="J1718">
            <v>18565.257323409111</v>
          </cell>
        </row>
        <row r="1719">
          <cell r="D1719">
            <v>36811</v>
          </cell>
          <cell r="I1719">
            <v>24428.265226711588</v>
          </cell>
          <cell r="J1719">
            <v>18571.838310211457</v>
          </cell>
        </row>
        <row r="1720">
          <cell r="D1720">
            <v>36812</v>
          </cell>
          <cell r="I1720">
            <v>24576.844473856545</v>
          </cell>
          <cell r="J1720">
            <v>18457.485935369554</v>
          </cell>
        </row>
        <row r="1721">
          <cell r="D1721">
            <v>36815</v>
          </cell>
          <cell r="I1721">
            <v>24582.730019177779</v>
          </cell>
          <cell r="J1721">
            <v>18460.177178084825</v>
          </cell>
        </row>
        <row r="1722">
          <cell r="D1722">
            <v>36816</v>
          </cell>
          <cell r="I1722">
            <v>24645.686687571579</v>
          </cell>
          <cell r="J1722">
            <v>18572.490626122573</v>
          </cell>
        </row>
        <row r="1723">
          <cell r="D1723">
            <v>36817</v>
          </cell>
          <cell r="I1723">
            <v>24641.498347708603</v>
          </cell>
          <cell r="J1723">
            <v>18288.044389778403</v>
          </cell>
        </row>
        <row r="1724">
          <cell r="D1724">
            <v>36818</v>
          </cell>
          <cell r="I1724">
            <v>24696.056426945826</v>
          </cell>
          <cell r="J1724">
            <v>18314.256245570017</v>
          </cell>
        </row>
        <row r="1725">
          <cell r="D1725">
            <v>36819</v>
          </cell>
          <cell r="I1725">
            <v>24732.148342902594</v>
          </cell>
          <cell r="J1725">
            <v>18466.797037332981</v>
          </cell>
        </row>
        <row r="1726">
          <cell r="D1726">
            <v>36822</v>
          </cell>
          <cell r="I1726">
            <v>24816.909913887954</v>
          </cell>
          <cell r="J1726">
            <v>18673.006633791814</v>
          </cell>
        </row>
        <row r="1727">
          <cell r="D1727">
            <v>36823</v>
          </cell>
          <cell r="I1727">
            <v>24764.045770768374</v>
          </cell>
          <cell r="J1727">
            <v>18683.460790668847</v>
          </cell>
        </row>
        <row r="1728">
          <cell r="D1728">
            <v>36824</v>
          </cell>
          <cell r="I1728">
            <v>24675.942219943474</v>
          </cell>
          <cell r="J1728">
            <v>18739.978165039669</v>
          </cell>
        </row>
        <row r="1729">
          <cell r="D1729">
            <v>36825</v>
          </cell>
          <cell r="I1729">
            <v>24675.109896495578</v>
          </cell>
          <cell r="J1729">
            <v>18435.822226701523</v>
          </cell>
        </row>
        <row r="1730">
          <cell r="D1730">
            <v>36826</v>
          </cell>
          <cell r="I1730">
            <v>24650.783889305512</v>
          </cell>
          <cell r="J1730">
            <v>18644.444816435429</v>
          </cell>
        </row>
        <row r="1731">
          <cell r="D1731">
            <v>36829</v>
          </cell>
          <cell r="I1731">
            <v>24656.66467691345</v>
          </cell>
          <cell r="J1731">
            <v>18702.09631215371</v>
          </cell>
        </row>
        <row r="1732">
          <cell r="D1732">
            <v>36830</v>
          </cell>
          <cell r="I1732">
            <v>24622.272823113624</v>
          </cell>
          <cell r="J1732">
            <v>18744.422176586821</v>
          </cell>
        </row>
        <row r="1733">
          <cell r="D1733">
            <v>36831</v>
          </cell>
          <cell r="I1733">
            <v>24789.237545210239</v>
          </cell>
          <cell r="J1733">
            <v>18941.856677166132</v>
          </cell>
        </row>
        <row r="1734">
          <cell r="D1734">
            <v>36832</v>
          </cell>
          <cell r="I1734">
            <v>24790.079296431199</v>
          </cell>
          <cell r="J1734">
            <v>18988.838277875577</v>
          </cell>
        </row>
        <row r="1735">
          <cell r="D1735">
            <v>36833</v>
          </cell>
          <cell r="I1735">
            <v>24698.639787621949</v>
          </cell>
          <cell r="J1735">
            <v>19012.300724211003</v>
          </cell>
        </row>
        <row r="1736">
          <cell r="D1736">
            <v>36836</v>
          </cell>
          <cell r="I1736">
            <v>24634.050954275423</v>
          </cell>
          <cell r="J1736">
            <v>19016.874347373614</v>
          </cell>
        </row>
        <row r="1737">
          <cell r="D1737">
            <v>36837</v>
          </cell>
          <cell r="I1737">
            <v>24633.220043826568</v>
          </cell>
          <cell r="J1737">
            <v>19072.254296633324</v>
          </cell>
        </row>
        <row r="1738">
          <cell r="D1738">
            <v>36838</v>
          </cell>
          <cell r="I1738">
            <v>24649.16585557038</v>
          </cell>
          <cell r="J1738">
            <v>19063.451714071027</v>
          </cell>
        </row>
        <row r="1739">
          <cell r="D1739">
            <v>36839</v>
          </cell>
          <cell r="I1739">
            <v>24693.62998270386</v>
          </cell>
          <cell r="J1739">
            <v>18950.69515957544</v>
          </cell>
        </row>
        <row r="1740">
          <cell r="D1740">
            <v>36840</v>
          </cell>
          <cell r="I1740">
            <v>24709.57262649187</v>
          </cell>
          <cell r="J1740">
            <v>18849.136085123486</v>
          </cell>
        </row>
        <row r="1741">
          <cell r="D1741">
            <v>36843</v>
          </cell>
          <cell r="I1741">
            <v>24728.86916675141</v>
          </cell>
          <cell r="J1741">
            <v>18751.227259491065</v>
          </cell>
        </row>
        <row r="1742">
          <cell r="D1742">
            <v>36844</v>
          </cell>
          <cell r="I1742">
            <v>24763.261367423551</v>
          </cell>
          <cell r="J1742">
            <v>18450.336811607711</v>
          </cell>
        </row>
        <row r="1743">
          <cell r="D1743">
            <v>36845</v>
          </cell>
          <cell r="I1743">
            <v>24811.070315963607</v>
          </cell>
          <cell r="J1743">
            <v>18682.246945325533</v>
          </cell>
        </row>
        <row r="1744">
          <cell r="D1744">
            <v>36846</v>
          </cell>
          <cell r="I1744">
            <v>24848.812032329592</v>
          </cell>
          <cell r="J1744">
            <v>18718.330880571353</v>
          </cell>
        </row>
        <row r="1745">
          <cell r="D1745">
            <v>36847</v>
          </cell>
          <cell r="I1745">
            <v>24822.814770261597</v>
          </cell>
          <cell r="J1745">
            <v>18658.953676920588</v>
          </cell>
        </row>
        <row r="1746">
          <cell r="D1746">
            <v>36850</v>
          </cell>
          <cell r="I1746">
            <v>24837.072447707131</v>
          </cell>
          <cell r="J1746">
            <v>18465.265218536897</v>
          </cell>
        </row>
        <row r="1747">
          <cell r="D1747">
            <v>36851</v>
          </cell>
          <cell r="I1747">
            <v>24839.58901066265</v>
          </cell>
          <cell r="J1747">
            <v>18419.211171155581</v>
          </cell>
        </row>
        <row r="1748">
          <cell r="D1748">
            <v>36852</v>
          </cell>
          <cell r="I1748">
            <v>24895.7727072085</v>
          </cell>
          <cell r="J1748">
            <v>18434.512509133339</v>
          </cell>
        </row>
        <row r="1749">
          <cell r="D1749">
            <v>36854</v>
          </cell>
          <cell r="I1749">
            <v>24879.839539785458</v>
          </cell>
          <cell r="J1749">
            <v>18230.050942695041</v>
          </cell>
        </row>
        <row r="1750">
          <cell r="D1750">
            <v>36857</v>
          </cell>
          <cell r="I1750">
            <v>24884.031312063704</v>
          </cell>
          <cell r="J1750">
            <v>18494.18858117882</v>
          </cell>
        </row>
        <row r="1751">
          <cell r="D1751">
            <v>36858</v>
          </cell>
          <cell r="I1751">
            <v>24945.238546902361</v>
          </cell>
          <cell r="J1751">
            <v>18441.87307376878</v>
          </cell>
        </row>
        <row r="1752">
          <cell r="D1752">
            <v>36859</v>
          </cell>
          <cell r="I1752">
            <v>24989.672848621933</v>
          </cell>
          <cell r="J1752">
            <v>18417.351325687981</v>
          </cell>
        </row>
        <row r="1753">
          <cell r="D1753">
            <v>36860</v>
          </cell>
          <cell r="I1753">
            <v>25099.500170998526</v>
          </cell>
          <cell r="J1753">
            <v>18379.390442675383</v>
          </cell>
        </row>
        <row r="1754">
          <cell r="D1754">
            <v>36861</v>
          </cell>
          <cell r="I1754">
            <v>25153.986816645174</v>
          </cell>
          <cell r="J1754">
            <v>18329.523284330888</v>
          </cell>
        </row>
        <row r="1755">
          <cell r="D1755">
            <v>36864</v>
          </cell>
          <cell r="I1755">
            <v>25181.642419862528</v>
          </cell>
          <cell r="J1755">
            <v>18433.741021184505</v>
          </cell>
        </row>
        <row r="1756">
          <cell r="D1756">
            <v>36865</v>
          </cell>
          <cell r="I1756">
            <v>25283.068835565166</v>
          </cell>
          <cell r="J1756">
            <v>18659.935943413318</v>
          </cell>
        </row>
        <row r="1757">
          <cell r="D1757">
            <v>36866</v>
          </cell>
          <cell r="I1757">
            <v>25418.020315847109</v>
          </cell>
          <cell r="J1757">
            <v>18792.842207603877</v>
          </cell>
        </row>
        <row r="1758">
          <cell r="D1758">
            <v>36867</v>
          </cell>
          <cell r="I1758">
            <v>25437.281439910217</v>
          </cell>
          <cell r="J1758">
            <v>18698.869284131102</v>
          </cell>
        </row>
        <row r="1759">
          <cell r="D1759">
            <v>36868</v>
          </cell>
          <cell r="I1759">
            <v>25391.158386684121</v>
          </cell>
          <cell r="J1759">
            <v>18633.69995989672</v>
          </cell>
        </row>
        <row r="1760">
          <cell r="D1760">
            <v>36871</v>
          </cell>
          <cell r="I1760">
            <v>25375.214098825923</v>
          </cell>
          <cell r="J1760">
            <v>18699.113242239288</v>
          </cell>
        </row>
        <row r="1761">
          <cell r="D1761">
            <v>36872</v>
          </cell>
          <cell r="I1761">
            <v>25374.358188826558</v>
          </cell>
          <cell r="J1761">
            <v>18891.270875321454</v>
          </cell>
        </row>
        <row r="1762">
          <cell r="D1762">
            <v>36873</v>
          </cell>
          <cell r="I1762">
            <v>25467.375866432347</v>
          </cell>
          <cell r="J1762">
            <v>18852.643191877869</v>
          </cell>
        </row>
        <row r="1763">
          <cell r="D1763">
            <v>36874</v>
          </cell>
          <cell r="I1763">
            <v>25583.854852847035</v>
          </cell>
          <cell r="J1763">
            <v>18804.822403661838</v>
          </cell>
        </row>
        <row r="1764">
          <cell r="D1764">
            <v>36875</v>
          </cell>
          <cell r="I1764">
            <v>25604.782517501539</v>
          </cell>
          <cell r="J1764">
            <v>18708.636589333812</v>
          </cell>
        </row>
        <row r="1765">
          <cell r="D1765">
            <v>36878</v>
          </cell>
          <cell r="I1765">
            <v>25652.527052981808</v>
          </cell>
          <cell r="J1765">
            <v>18511.991065361508</v>
          </cell>
        </row>
        <row r="1766">
          <cell r="D1766">
            <v>36879</v>
          </cell>
          <cell r="I1766">
            <v>25603.05523676892</v>
          </cell>
          <cell r="J1766">
            <v>18549.154400905314</v>
          </cell>
        </row>
        <row r="1767">
          <cell r="D1767">
            <v>36880</v>
          </cell>
          <cell r="I1767">
            <v>25742.978276889342</v>
          </cell>
          <cell r="J1767">
            <v>18489.765283204728</v>
          </cell>
        </row>
        <row r="1768">
          <cell r="D1768">
            <v>36881</v>
          </cell>
          <cell r="I1768">
            <v>25790.713241444693</v>
          </cell>
          <cell r="J1768">
            <v>18231.965777297955</v>
          </cell>
        </row>
        <row r="1769">
          <cell r="D1769">
            <v>36882</v>
          </cell>
          <cell r="I1769">
            <v>25836.769040861313</v>
          </cell>
          <cell r="J1769">
            <v>18255.165499516879</v>
          </cell>
        </row>
        <row r="1770">
          <cell r="D1770">
            <v>36886</v>
          </cell>
          <cell r="I1770">
            <v>25814.111352672735</v>
          </cell>
          <cell r="J1770">
            <v>18242.186352565524</v>
          </cell>
        </row>
        <row r="1771">
          <cell r="D1771">
            <v>36887</v>
          </cell>
          <cell r="I1771">
            <v>25717.719712404683</v>
          </cell>
          <cell r="J1771">
            <v>18474.1774008957</v>
          </cell>
        </row>
        <row r="1772">
          <cell r="D1772">
            <v>36888</v>
          </cell>
          <cell r="I1772">
            <v>25669.931277984339</v>
          </cell>
          <cell r="J1772">
            <v>18586.225609541038</v>
          </cell>
        </row>
        <row r="1773">
          <cell r="D1773">
            <v>36889</v>
          </cell>
          <cell r="I1773">
            <v>25692.525120181584</v>
          </cell>
          <cell r="J1773">
            <v>18723.576208558723</v>
          </cell>
        </row>
        <row r="1774">
          <cell r="D1774">
            <v>36893</v>
          </cell>
          <cell r="I1774">
            <v>26105.540572364142</v>
          </cell>
          <cell r="J1774">
            <v>18615.820148720926</v>
          </cell>
        </row>
        <row r="1775">
          <cell r="D1775">
            <v>36894</v>
          </cell>
          <cell r="I1775">
            <v>25846.620667095296</v>
          </cell>
          <cell r="J1775">
            <v>18492.473856880621</v>
          </cell>
        </row>
        <row r="1776">
          <cell r="D1776">
            <v>36895</v>
          </cell>
          <cell r="I1776">
            <v>26035.082976494527</v>
          </cell>
          <cell r="J1776">
            <v>18767.257988056976</v>
          </cell>
        </row>
        <row r="1777">
          <cell r="D1777">
            <v>36896</v>
          </cell>
          <cell r="I1777">
            <v>26198.400582981678</v>
          </cell>
          <cell r="J1777">
            <v>18802.428302553115</v>
          </cell>
        </row>
        <row r="1778">
          <cell r="D1778">
            <v>36899</v>
          </cell>
          <cell r="I1778">
            <v>26246.103823501504</v>
          </cell>
          <cell r="J1778">
            <v>18658.088910871571</v>
          </cell>
        </row>
        <row r="1779">
          <cell r="D1779">
            <v>36900</v>
          </cell>
          <cell r="I1779">
            <v>26126.26836772696</v>
          </cell>
          <cell r="J1779">
            <v>18603.365787672872</v>
          </cell>
        </row>
        <row r="1780">
          <cell r="D1780">
            <v>36901</v>
          </cell>
          <cell r="I1780">
            <v>26006.440984496043</v>
          </cell>
          <cell r="J1780">
            <v>18517.054355183267</v>
          </cell>
        </row>
        <row r="1781">
          <cell r="D1781">
            <v>36902</v>
          </cell>
          <cell r="I1781">
            <v>25958.657035653829</v>
          </cell>
          <cell r="J1781">
            <v>18524.367279389182</v>
          </cell>
        </row>
        <row r="1782">
          <cell r="D1782">
            <v>36903</v>
          </cell>
          <cell r="I1782">
            <v>25791.938193157963</v>
          </cell>
          <cell r="J1782">
            <v>18603.392343940111</v>
          </cell>
        </row>
        <row r="1783">
          <cell r="D1783">
            <v>36907</v>
          </cell>
          <cell r="I1783">
            <v>25816.19513956246</v>
          </cell>
          <cell r="J1783">
            <v>18616.597163968847</v>
          </cell>
        </row>
        <row r="1784">
          <cell r="D1784">
            <v>36908</v>
          </cell>
          <cell r="I1784">
            <v>25909.128334427583</v>
          </cell>
          <cell r="J1784">
            <v>18616.360002625021</v>
          </cell>
        </row>
        <row r="1785">
          <cell r="D1785">
            <v>36909</v>
          </cell>
          <cell r="I1785">
            <v>26052.305684925013</v>
          </cell>
          <cell r="J1785">
            <v>18706.27100782681</v>
          </cell>
        </row>
        <row r="1786">
          <cell r="D1786">
            <v>36910</v>
          </cell>
          <cell r="I1786">
            <v>25932.504877651183</v>
          </cell>
          <cell r="J1786">
            <v>18812.453041119552</v>
          </cell>
        </row>
        <row r="1787">
          <cell r="D1787">
            <v>36913</v>
          </cell>
          <cell r="I1787">
            <v>25884.732919187936</v>
          </cell>
          <cell r="J1787">
            <v>18787.24454386783</v>
          </cell>
        </row>
        <row r="1788">
          <cell r="D1788">
            <v>36914</v>
          </cell>
          <cell r="I1788">
            <v>25766.620657438194</v>
          </cell>
          <cell r="J1788">
            <v>18828.845259776852</v>
          </cell>
        </row>
        <row r="1789">
          <cell r="D1789">
            <v>36915</v>
          </cell>
          <cell r="I1789">
            <v>25765.751545233477</v>
          </cell>
          <cell r="J1789">
            <v>18812.42210874533</v>
          </cell>
        </row>
        <row r="1790">
          <cell r="D1790">
            <v>36916</v>
          </cell>
          <cell r="I1790">
            <v>25811.774957843994</v>
          </cell>
          <cell r="J1790">
            <v>18824.838717000166</v>
          </cell>
        </row>
        <row r="1791">
          <cell r="D1791">
            <v>36917</v>
          </cell>
          <cell r="I1791">
            <v>25834.349780918561</v>
          </cell>
          <cell r="J1791">
            <v>18801.998584617173</v>
          </cell>
        </row>
        <row r="1792">
          <cell r="D1792">
            <v>36920</v>
          </cell>
          <cell r="I1792">
            <v>25786.589047720488</v>
          </cell>
          <cell r="J1792">
            <v>18783.711661449084</v>
          </cell>
        </row>
        <row r="1793">
          <cell r="D1793">
            <v>36921</v>
          </cell>
          <cell r="I1793">
            <v>25881.169328588327</v>
          </cell>
          <cell r="J1793">
            <v>18850.569563728062</v>
          </cell>
        </row>
        <row r="1794">
          <cell r="D1794">
            <v>36922</v>
          </cell>
          <cell r="I1794">
            <v>26019.280375301329</v>
          </cell>
          <cell r="J1794">
            <v>18993.506708804594</v>
          </cell>
        </row>
        <row r="1795">
          <cell r="D1795">
            <v>36923</v>
          </cell>
          <cell r="I1795">
            <v>26241.104606467183</v>
          </cell>
          <cell r="J1795">
            <v>19025.544014556799</v>
          </cell>
        </row>
        <row r="1796">
          <cell r="D1796">
            <v>36924</v>
          </cell>
          <cell r="I1796">
            <v>26116.314325162683</v>
          </cell>
          <cell r="J1796">
            <v>19044.921613397622</v>
          </cell>
        </row>
        <row r="1797">
          <cell r="D1797">
            <v>36927</v>
          </cell>
          <cell r="I1797">
            <v>26115.433417735047</v>
          </cell>
          <cell r="J1797">
            <v>18814.792878501685</v>
          </cell>
        </row>
        <row r="1798">
          <cell r="D1798">
            <v>36928</v>
          </cell>
          <cell r="I1798">
            <v>26045.907023279495</v>
          </cell>
          <cell r="J1798">
            <v>18862.45015012924</v>
          </cell>
        </row>
        <row r="1799">
          <cell r="D1799">
            <v>36929</v>
          </cell>
          <cell r="I1799">
            <v>26061.77073343661</v>
          </cell>
          <cell r="J1799">
            <v>18859.119459622845</v>
          </cell>
        </row>
        <row r="1800">
          <cell r="D1800">
            <v>36930</v>
          </cell>
          <cell r="I1800">
            <v>26055.869162259118</v>
          </cell>
          <cell r="J1800">
            <v>18745.671779849356</v>
          </cell>
        </row>
        <row r="1801">
          <cell r="D1801">
            <v>36931</v>
          </cell>
          <cell r="I1801">
            <v>26140.369972869692</v>
          </cell>
          <cell r="J1801">
            <v>18666.800028855487</v>
          </cell>
        </row>
        <row r="1802">
          <cell r="D1802">
            <v>36934</v>
          </cell>
          <cell r="I1802">
            <v>26122.747703306133</v>
          </cell>
          <cell r="J1802">
            <v>18593.445933746218</v>
          </cell>
        </row>
        <row r="1803">
          <cell r="D1803">
            <v>36935</v>
          </cell>
          <cell r="I1803">
            <v>26071.646621744148</v>
          </cell>
          <cell r="J1803">
            <v>18641.743063178528</v>
          </cell>
        </row>
        <row r="1804">
          <cell r="D1804">
            <v>36936</v>
          </cell>
          <cell r="I1804">
            <v>25975.352527068648</v>
          </cell>
          <cell r="J1804">
            <v>18543.500494338441</v>
          </cell>
        </row>
        <row r="1805">
          <cell r="D1805">
            <v>36937</v>
          </cell>
          <cell r="I1805">
            <v>25910.868731823295</v>
          </cell>
          <cell r="J1805">
            <v>18518.356763470059</v>
          </cell>
        </row>
        <row r="1806">
          <cell r="D1806">
            <v>36938</v>
          </cell>
          <cell r="I1806">
            <v>26035.531908816582</v>
          </cell>
          <cell r="J1806">
            <v>18520.378761442338</v>
          </cell>
        </row>
        <row r="1807">
          <cell r="D1807">
            <v>36942</v>
          </cell>
          <cell r="I1807">
            <v>26001.178275329516</v>
          </cell>
          <cell r="J1807">
            <v>18365.242331103138</v>
          </cell>
        </row>
        <row r="1808">
          <cell r="D1808">
            <v>36943</v>
          </cell>
          <cell r="I1808">
            <v>25966.826931181899</v>
          </cell>
          <cell r="J1808">
            <v>18267.272263627587</v>
          </cell>
        </row>
        <row r="1809">
          <cell r="D1809">
            <v>36944</v>
          </cell>
          <cell r="I1809">
            <v>25964.277406501405</v>
          </cell>
          <cell r="J1809">
            <v>18047.18464418855</v>
          </cell>
        </row>
        <row r="1810">
          <cell r="D1810">
            <v>36945</v>
          </cell>
          <cell r="I1810">
            <v>26052.102587890033</v>
          </cell>
          <cell r="J1810">
            <v>18021.248696028528</v>
          </cell>
        </row>
        <row r="1811">
          <cell r="D1811">
            <v>36948</v>
          </cell>
          <cell r="I1811">
            <v>26106.450889785407</v>
          </cell>
          <cell r="J1811">
            <v>17970.833861981504</v>
          </cell>
        </row>
        <row r="1812">
          <cell r="D1812">
            <v>36949</v>
          </cell>
          <cell r="I1812">
            <v>26195.938798902269</v>
          </cell>
          <cell r="J1812">
            <v>18140.491563602965</v>
          </cell>
        </row>
        <row r="1813">
          <cell r="D1813">
            <v>36950</v>
          </cell>
          <cell r="I1813">
            <v>26278.726915192219</v>
          </cell>
          <cell r="J1813">
            <v>18178.939014517888</v>
          </cell>
        </row>
        <row r="1814">
          <cell r="D1814">
            <v>36951</v>
          </cell>
          <cell r="I1814">
            <v>26438.484810245951</v>
          </cell>
          <cell r="J1814">
            <v>18085.196006186561</v>
          </cell>
        </row>
        <row r="1815">
          <cell r="D1815">
            <v>36952</v>
          </cell>
          <cell r="I1815">
            <v>26320.460508316388</v>
          </cell>
          <cell r="J1815">
            <v>18060.213576256097</v>
          </cell>
        </row>
        <row r="1816">
          <cell r="D1816">
            <v>36955</v>
          </cell>
          <cell r="I1816">
            <v>26297.820268304498</v>
          </cell>
          <cell r="J1816">
            <v>17976.150335218066</v>
          </cell>
        </row>
        <row r="1817">
          <cell r="D1817">
            <v>36956</v>
          </cell>
          <cell r="I1817">
            <v>26275.181526271859</v>
          </cell>
          <cell r="J1817">
            <v>17976.150335218066</v>
          </cell>
        </row>
        <row r="1818">
          <cell r="D1818">
            <v>36957</v>
          </cell>
          <cell r="I1818">
            <v>26367.991781208399</v>
          </cell>
          <cell r="J1818">
            <v>18180.642502865729</v>
          </cell>
        </row>
        <row r="1819">
          <cell r="D1819">
            <v>36958</v>
          </cell>
          <cell r="I1819">
            <v>26392.198823538278</v>
          </cell>
          <cell r="J1819">
            <v>18220.751013602956</v>
          </cell>
        </row>
        <row r="1820">
          <cell r="D1820">
            <v>36959</v>
          </cell>
          <cell r="I1820">
            <v>26341.117424130509</v>
          </cell>
          <cell r="J1820">
            <v>18216.707143816438</v>
          </cell>
        </row>
        <row r="1821">
          <cell r="D1821">
            <v>36962</v>
          </cell>
          <cell r="I1821">
            <v>26336.882968047343</v>
          </cell>
          <cell r="J1821">
            <v>18034.682280006604</v>
          </cell>
        </row>
        <row r="1822">
          <cell r="D1822">
            <v>36963</v>
          </cell>
          <cell r="I1822">
            <v>26310.900722276725</v>
          </cell>
          <cell r="J1822">
            <v>18034.682280006604</v>
          </cell>
        </row>
        <row r="1823">
          <cell r="D1823">
            <v>36964</v>
          </cell>
          <cell r="I1823">
            <v>26428.78702756868</v>
          </cell>
          <cell r="J1823">
            <v>17637.693169345635</v>
          </cell>
        </row>
        <row r="1824">
          <cell r="D1824">
            <v>36965</v>
          </cell>
          <cell r="I1824">
            <v>26498.153764775943</v>
          </cell>
          <cell r="J1824">
            <v>17422.583430735867</v>
          </cell>
        </row>
        <row r="1825">
          <cell r="D1825">
            <v>36966</v>
          </cell>
          <cell r="I1825">
            <v>26544.097191744906</v>
          </cell>
          <cell r="J1825">
            <v>17509.843413982238</v>
          </cell>
        </row>
        <row r="1826">
          <cell r="D1826">
            <v>36969</v>
          </cell>
          <cell r="I1826">
            <v>26449.530581408551</v>
          </cell>
          <cell r="J1826">
            <v>17257.397968522815</v>
          </cell>
        </row>
        <row r="1827">
          <cell r="D1827">
            <v>36970</v>
          </cell>
          <cell r="I1827">
            <v>26518.889511785161</v>
          </cell>
          <cell r="J1827">
            <v>17269.298251347849</v>
          </cell>
        </row>
        <row r="1828">
          <cell r="D1828">
            <v>36971</v>
          </cell>
          <cell r="I1828">
            <v>26564.827501391585</v>
          </cell>
          <cell r="J1828">
            <v>17286.066160760827</v>
          </cell>
        </row>
        <row r="1829">
          <cell r="D1829">
            <v>36972</v>
          </cell>
          <cell r="I1829">
            <v>26635.850346268617</v>
          </cell>
          <cell r="J1829">
            <v>17183.886775115312</v>
          </cell>
        </row>
        <row r="1830">
          <cell r="D1830">
            <v>36973</v>
          </cell>
          <cell r="I1830">
            <v>26539.620791504662</v>
          </cell>
          <cell r="J1830">
            <v>16914.120950534896</v>
          </cell>
        </row>
        <row r="1831">
          <cell r="D1831">
            <v>36976</v>
          </cell>
          <cell r="I1831">
            <v>26468.483998141648</v>
          </cell>
          <cell r="J1831">
            <v>17141.671109729388</v>
          </cell>
        </row>
        <row r="1832">
          <cell r="D1832">
            <v>36977</v>
          </cell>
          <cell r="I1832">
            <v>26253.528790052878</v>
          </cell>
          <cell r="J1832">
            <v>17106.941812198562</v>
          </cell>
        </row>
        <row r="1833">
          <cell r="D1833">
            <v>36978</v>
          </cell>
          <cell r="I1833">
            <v>26276.055535591539</v>
          </cell>
          <cell r="J1833">
            <v>17355.969604838236</v>
          </cell>
        </row>
        <row r="1834">
          <cell r="D1834">
            <v>36979</v>
          </cell>
          <cell r="I1834">
            <v>26300.252981748541</v>
          </cell>
          <cell r="J1834">
            <v>17371.633536790228</v>
          </cell>
        </row>
        <row r="1835">
          <cell r="D1835">
            <v>36980</v>
          </cell>
          <cell r="I1835">
            <v>26369.597979986997</v>
          </cell>
          <cell r="J1835">
            <v>17320.171449090569</v>
          </cell>
        </row>
        <row r="1836">
          <cell r="D1836">
            <v>36983</v>
          </cell>
          <cell r="I1836">
            <v>26455.659644984968</v>
          </cell>
          <cell r="J1836">
            <v>17320.171449090569</v>
          </cell>
        </row>
        <row r="1837">
          <cell r="D1837">
            <v>36984</v>
          </cell>
          <cell r="I1837">
            <v>26501.585548879168</v>
          </cell>
          <cell r="J1837">
            <v>18552.214726848946</v>
          </cell>
        </row>
        <row r="1838">
          <cell r="D1838">
            <v>36985</v>
          </cell>
          <cell r="I1838">
            <v>26549.180351612664</v>
          </cell>
          <cell r="J1838">
            <v>17083.818644254759</v>
          </cell>
        </row>
        <row r="1839">
          <cell r="D1839">
            <v>36986</v>
          </cell>
          <cell r="I1839">
            <v>26476.39021824647</v>
          </cell>
          <cell r="J1839">
            <v>17083.818644254759</v>
          </cell>
        </row>
        <row r="1840">
          <cell r="D1840">
            <v>36987</v>
          </cell>
          <cell r="I1840">
            <v>26617.609641314346</v>
          </cell>
          <cell r="J1840">
            <v>17486.714403344249</v>
          </cell>
        </row>
        <row r="1841">
          <cell r="D1841">
            <v>36990</v>
          </cell>
          <cell r="I1841">
            <v>26569.899874236358</v>
          </cell>
          <cell r="J1841">
            <v>17474.716655549102</v>
          </cell>
        </row>
        <row r="1842">
          <cell r="D1842">
            <v>36991</v>
          </cell>
          <cell r="I1842">
            <v>26380.090391905185</v>
          </cell>
          <cell r="J1842">
            <v>17381.901957494138</v>
          </cell>
        </row>
        <row r="1843">
          <cell r="D1843">
            <v>36992</v>
          </cell>
          <cell r="I1843">
            <v>26332.391808373297</v>
          </cell>
          <cell r="J1843">
            <v>17381.901957494138</v>
          </cell>
        </row>
        <row r="1844">
          <cell r="D1844">
            <v>36993</v>
          </cell>
          <cell r="I1844">
            <v>26261.29281678547</v>
          </cell>
          <cell r="J1844">
            <v>17542.396737654017</v>
          </cell>
        </row>
        <row r="1845">
          <cell r="D1845">
            <v>36997</v>
          </cell>
          <cell r="I1845">
            <v>26071.512933386191</v>
          </cell>
          <cell r="J1845">
            <v>17507.542953678068</v>
          </cell>
        </row>
        <row r="1846">
          <cell r="D1846">
            <v>36998</v>
          </cell>
          <cell r="I1846">
            <v>26164.241585091844</v>
          </cell>
          <cell r="J1846">
            <v>17531.119399571609</v>
          </cell>
        </row>
        <row r="1847">
          <cell r="D1847">
            <v>36999</v>
          </cell>
          <cell r="I1847">
            <v>26307.109446064558</v>
          </cell>
          <cell r="J1847">
            <v>17554.648378502923</v>
          </cell>
        </row>
        <row r="1848">
          <cell r="D1848">
            <v>37000</v>
          </cell>
          <cell r="I1848">
            <v>26169.16238045062</v>
          </cell>
          <cell r="J1848">
            <v>17531.166614217756</v>
          </cell>
        </row>
        <row r="1849">
          <cell r="D1849">
            <v>37001</v>
          </cell>
          <cell r="I1849">
            <v>26146.551446792168</v>
          </cell>
          <cell r="J1849">
            <v>18115.104111172717</v>
          </cell>
        </row>
        <row r="1850">
          <cell r="D1850">
            <v>37004</v>
          </cell>
          <cell r="I1850">
            <v>26260.992457957444</v>
          </cell>
          <cell r="J1850">
            <v>18095.369926634274</v>
          </cell>
        </row>
        <row r="1851">
          <cell r="D1851">
            <v>37005</v>
          </cell>
          <cell r="I1851">
            <v>26236.708599208687</v>
          </cell>
          <cell r="J1851">
            <v>18095.369926634274</v>
          </cell>
        </row>
        <row r="1852">
          <cell r="D1852">
            <v>37006</v>
          </cell>
          <cell r="I1852">
            <v>26170.645489875169</v>
          </cell>
          <cell r="J1852">
            <v>18082.850065909279</v>
          </cell>
        </row>
        <row r="1853">
          <cell r="D1853">
            <v>37007</v>
          </cell>
          <cell r="I1853">
            <v>26261.677532859143</v>
          </cell>
          <cell r="J1853">
            <v>17996.531095476836</v>
          </cell>
        </row>
        <row r="1854">
          <cell r="D1854">
            <v>37008</v>
          </cell>
          <cell r="I1854">
            <v>26107.048525805811</v>
          </cell>
          <cell r="J1854">
            <v>18050.536395202595</v>
          </cell>
        </row>
        <row r="1855">
          <cell r="D1855">
            <v>37011</v>
          </cell>
          <cell r="I1855">
            <v>26082.773020887456</v>
          </cell>
          <cell r="J1855">
            <v>18178.481809899164</v>
          </cell>
        </row>
        <row r="1856">
          <cell r="D1856">
            <v>37012</v>
          </cell>
          <cell r="I1856">
            <v>26260.691163529144</v>
          </cell>
          <cell r="J1856">
            <v>18190.200409378085</v>
          </cell>
        </row>
        <row r="1857">
          <cell r="D1857">
            <v>37013</v>
          </cell>
          <cell r="I1857">
            <v>26278.185864919182</v>
          </cell>
          <cell r="J1857">
            <v>18348.546907368509</v>
          </cell>
        </row>
        <row r="1858">
          <cell r="D1858">
            <v>37014</v>
          </cell>
          <cell r="I1858">
            <v>26374.211482034607</v>
          </cell>
          <cell r="J1858">
            <v>18372.966727638563</v>
          </cell>
        </row>
        <row r="1859">
          <cell r="D1859">
            <v>37015</v>
          </cell>
          <cell r="I1859">
            <v>26428.459600047627</v>
          </cell>
          <cell r="J1859">
            <v>18372.966727638563</v>
          </cell>
        </row>
        <row r="1860">
          <cell r="D1860">
            <v>37018</v>
          </cell>
          <cell r="I1860">
            <v>26405.84797331729</v>
          </cell>
          <cell r="J1860">
            <v>18372.966727638563</v>
          </cell>
        </row>
        <row r="1861">
          <cell r="D1861">
            <v>37019</v>
          </cell>
          <cell r="I1861">
            <v>26401.615844894517</v>
          </cell>
          <cell r="J1861">
            <v>18354.800916188044</v>
          </cell>
        </row>
        <row r="1862">
          <cell r="D1862">
            <v>37020</v>
          </cell>
          <cell r="I1862">
            <v>26435.809407901445</v>
          </cell>
          <cell r="J1862">
            <v>18300.42339505269</v>
          </cell>
        </row>
        <row r="1863">
          <cell r="D1863">
            <v>37021</v>
          </cell>
          <cell r="I1863">
            <v>26339.6926773265</v>
          </cell>
          <cell r="J1863">
            <v>18275.354326088847</v>
          </cell>
        </row>
        <row r="1864">
          <cell r="D1864">
            <v>37022</v>
          </cell>
          <cell r="I1864">
            <v>26081.538257490301</v>
          </cell>
          <cell r="J1864">
            <v>18202.504114072774</v>
          </cell>
        </row>
        <row r="1865">
          <cell r="D1865">
            <v>37025</v>
          </cell>
          <cell r="I1865">
            <v>26122.421057903692</v>
          </cell>
          <cell r="J1865">
            <v>18214.297935282528</v>
          </cell>
        </row>
        <row r="1866">
          <cell r="D1866">
            <v>37026</v>
          </cell>
          <cell r="I1866">
            <v>26091.471932022661</v>
          </cell>
          <cell r="J1866">
            <v>18214.297935282528</v>
          </cell>
        </row>
        <row r="1867">
          <cell r="D1867">
            <v>37027</v>
          </cell>
          <cell r="I1867">
            <v>26144.044301830254</v>
          </cell>
          <cell r="J1867">
            <v>18226.9219158142</v>
          </cell>
        </row>
        <row r="1868">
          <cell r="D1868">
            <v>37028</v>
          </cell>
          <cell r="I1868">
            <v>26168.217446577441</v>
          </cell>
          <cell r="J1868">
            <v>18285.414743725734</v>
          </cell>
        </row>
        <row r="1869">
          <cell r="D1869">
            <v>37029</v>
          </cell>
          <cell r="I1869">
            <v>26182.367274376342</v>
          </cell>
          <cell r="J1869">
            <v>18285.414743725734</v>
          </cell>
        </row>
        <row r="1870">
          <cell r="D1870">
            <v>37032</v>
          </cell>
          <cell r="I1870">
            <v>26201.526777865623</v>
          </cell>
          <cell r="J1870">
            <v>18353.215133290723</v>
          </cell>
        </row>
        <row r="1871">
          <cell r="D1871">
            <v>37033</v>
          </cell>
          <cell r="I1871">
            <v>26202.313159822526</v>
          </cell>
          <cell r="J1871">
            <v>18472.288759855655</v>
          </cell>
        </row>
        <row r="1872">
          <cell r="D1872">
            <v>37034</v>
          </cell>
          <cell r="I1872">
            <v>26176.377742398574</v>
          </cell>
          <cell r="J1872">
            <v>18472.288759855655</v>
          </cell>
        </row>
        <row r="1873">
          <cell r="D1873">
            <v>37035</v>
          </cell>
          <cell r="I1873">
            <v>26075.291755268099</v>
          </cell>
          <cell r="J1873">
            <v>18305.443191890467</v>
          </cell>
        </row>
        <row r="1874">
          <cell r="D1874">
            <v>37036</v>
          </cell>
          <cell r="I1874">
            <v>26069.402248493188</v>
          </cell>
          <cell r="J1874">
            <v>18305.443191890467</v>
          </cell>
        </row>
        <row r="1875">
          <cell r="D1875">
            <v>37040</v>
          </cell>
          <cell r="I1875">
            <v>26033.454225241803</v>
          </cell>
          <cell r="J1875">
            <v>18305.443191890467</v>
          </cell>
        </row>
        <row r="1876">
          <cell r="D1876">
            <v>37041</v>
          </cell>
          <cell r="I1876">
            <v>25982.479664542156</v>
          </cell>
          <cell r="J1876">
            <v>18146.444795887433</v>
          </cell>
        </row>
        <row r="1877">
          <cell r="D1877">
            <v>37042</v>
          </cell>
          <cell r="I1877">
            <v>26113.519459907071</v>
          </cell>
          <cell r="J1877">
            <v>18060.296974604833</v>
          </cell>
        </row>
        <row r="1878">
          <cell r="D1878">
            <v>37043</v>
          </cell>
          <cell r="I1878">
            <v>26277.945790847549</v>
          </cell>
          <cell r="J1878">
            <v>18074.622945357631</v>
          </cell>
        </row>
        <row r="1879">
          <cell r="D1879">
            <v>37046</v>
          </cell>
          <cell r="I1879">
            <v>26303.774842205003</v>
          </cell>
          <cell r="J1879">
            <v>18105.536253945014</v>
          </cell>
        </row>
        <row r="1880">
          <cell r="D1880">
            <v>37047</v>
          </cell>
          <cell r="I1880">
            <v>26409.74565346527</v>
          </cell>
          <cell r="J1880">
            <v>18177.866639645701</v>
          </cell>
        </row>
        <row r="1881">
          <cell r="D1881">
            <v>37048</v>
          </cell>
          <cell r="I1881">
            <v>26383.810836363584</v>
          </cell>
          <cell r="J1881">
            <v>18296.859596029484</v>
          </cell>
        </row>
        <row r="1882">
          <cell r="D1882">
            <v>37049</v>
          </cell>
          <cell r="I1882">
            <v>26344.521384041876</v>
          </cell>
          <cell r="J1882">
            <v>18175.410050883227</v>
          </cell>
        </row>
        <row r="1883">
          <cell r="D1883">
            <v>37050</v>
          </cell>
          <cell r="I1883">
            <v>26288.539673597938</v>
          </cell>
          <cell r="J1883">
            <v>18205.529099995707</v>
          </cell>
        </row>
        <row r="1884">
          <cell r="D1884">
            <v>37053</v>
          </cell>
          <cell r="I1884">
            <v>26314.363862854672</v>
          </cell>
          <cell r="J1884">
            <v>18156.259639016258</v>
          </cell>
        </row>
        <row r="1885">
          <cell r="D1885">
            <v>37054</v>
          </cell>
          <cell r="I1885">
            <v>26365.226911468937</v>
          </cell>
          <cell r="J1885">
            <v>18054.484739698852</v>
          </cell>
        </row>
        <row r="1886">
          <cell r="D1886">
            <v>37055</v>
          </cell>
          <cell r="I1886">
            <v>26345.975097351704</v>
          </cell>
          <cell r="J1886">
            <v>17981.872422320201</v>
          </cell>
        </row>
        <row r="1887">
          <cell r="D1887">
            <v>37056</v>
          </cell>
          <cell r="I1887">
            <v>26323.386026762109</v>
          </cell>
          <cell r="J1887">
            <v>17965.866972671385</v>
          </cell>
        </row>
        <row r="1888">
          <cell r="D1888">
            <v>37057</v>
          </cell>
          <cell r="I1888">
            <v>26334.182580060835</v>
          </cell>
          <cell r="J1888">
            <v>17844.304878784464</v>
          </cell>
        </row>
        <row r="1889">
          <cell r="D1889">
            <v>37060</v>
          </cell>
          <cell r="I1889">
            <v>26301.580470253324</v>
          </cell>
          <cell r="J1889">
            <v>17763.001463125729</v>
          </cell>
        </row>
        <row r="1890">
          <cell r="D1890">
            <v>37061</v>
          </cell>
          <cell r="I1890">
            <v>26310.707876710028</v>
          </cell>
          <cell r="J1890">
            <v>17690.292209063755</v>
          </cell>
        </row>
        <row r="1891">
          <cell r="D1891">
            <v>37062</v>
          </cell>
          <cell r="I1891">
            <v>26348.208275917335</v>
          </cell>
          <cell r="J1891">
            <v>17697.189008862453</v>
          </cell>
        </row>
        <row r="1892">
          <cell r="D1892">
            <v>37063</v>
          </cell>
          <cell r="I1892">
            <v>26384.0371359567</v>
          </cell>
          <cell r="J1892">
            <v>17747.666212290074</v>
          </cell>
        </row>
        <row r="1893">
          <cell r="D1893">
            <v>37064</v>
          </cell>
          <cell r="I1893">
            <v>26443.228502320038</v>
          </cell>
          <cell r="J1893">
            <v>17855.658597674686</v>
          </cell>
        </row>
        <row r="1894">
          <cell r="D1894">
            <v>37067</v>
          </cell>
          <cell r="I1894">
            <v>26417.303533785194</v>
          </cell>
          <cell r="J1894">
            <v>17833.062715140342</v>
          </cell>
        </row>
        <row r="1895">
          <cell r="D1895">
            <v>37068</v>
          </cell>
          <cell r="I1895">
            <v>26319.621342866103</v>
          </cell>
          <cell r="J1895">
            <v>17773.299751745406</v>
          </cell>
        </row>
        <row r="1896">
          <cell r="D1896">
            <v>37069</v>
          </cell>
          <cell r="I1896">
            <v>26260.327114063872</v>
          </cell>
          <cell r="J1896">
            <v>17712.040908825784</v>
          </cell>
        </row>
        <row r="1897">
          <cell r="D1897">
            <v>37070</v>
          </cell>
          <cell r="I1897">
            <v>26172.668964876244</v>
          </cell>
          <cell r="J1897">
            <v>17629.195274217611</v>
          </cell>
        </row>
        <row r="1898">
          <cell r="D1898">
            <v>37071</v>
          </cell>
          <cell r="I1898">
            <v>26120.058216660709</v>
          </cell>
          <cell r="J1898">
            <v>17702.740254324974</v>
          </cell>
        </row>
        <row r="1899">
          <cell r="D1899">
            <v>37074</v>
          </cell>
          <cell r="I1899">
            <v>26326.081949711337</v>
          </cell>
          <cell r="J1899">
            <v>17793.984253253166</v>
          </cell>
        </row>
        <row r="1900">
          <cell r="D1900">
            <v>37075</v>
          </cell>
          <cell r="I1900">
            <v>26273.469506119076</v>
          </cell>
          <cell r="J1900">
            <v>17781.876755848847</v>
          </cell>
        </row>
        <row r="1901">
          <cell r="D1901">
            <v>37077</v>
          </cell>
          <cell r="I1901">
            <v>26220.860585261773</v>
          </cell>
          <cell r="J1901">
            <v>17770.56487411835</v>
          </cell>
        </row>
        <row r="1902">
          <cell r="D1902">
            <v>37078</v>
          </cell>
          <cell r="I1902">
            <v>26261.686606717263</v>
          </cell>
          <cell r="J1902">
            <v>17781.887566015826</v>
          </cell>
        </row>
        <row r="1903">
          <cell r="D1903">
            <v>37081</v>
          </cell>
          <cell r="I1903">
            <v>26280.821140137537</v>
          </cell>
          <cell r="J1903">
            <v>17441.511725605182</v>
          </cell>
        </row>
        <row r="1904">
          <cell r="D1904">
            <v>37082</v>
          </cell>
          <cell r="I1904">
            <v>26338.325386586173</v>
          </cell>
          <cell r="J1904">
            <v>17518.239538997066</v>
          </cell>
        </row>
        <row r="1905">
          <cell r="D1905">
            <v>37083</v>
          </cell>
          <cell r="I1905">
            <v>26322.42274389014</v>
          </cell>
          <cell r="J1905">
            <v>17443.65734268606</v>
          </cell>
        </row>
        <row r="1906">
          <cell r="D1906">
            <v>37084</v>
          </cell>
          <cell r="I1906">
            <v>26373.248877995753</v>
          </cell>
          <cell r="J1906">
            <v>17414.63187088121</v>
          </cell>
        </row>
        <row r="1907">
          <cell r="D1907">
            <v>37085</v>
          </cell>
          <cell r="I1907">
            <v>26364.018618205198</v>
          </cell>
          <cell r="J1907">
            <v>17583.499011035292</v>
          </cell>
        </row>
        <row r="1908">
          <cell r="D1908">
            <v>37088</v>
          </cell>
          <cell r="I1908">
            <v>26398.159054564079</v>
          </cell>
          <cell r="J1908">
            <v>17626.191869204256</v>
          </cell>
        </row>
        <row r="1909">
          <cell r="D1909">
            <v>37089</v>
          </cell>
          <cell r="I1909">
            <v>26412.28086285563</v>
          </cell>
          <cell r="J1909">
            <v>17572.722954036526</v>
          </cell>
        </row>
        <row r="1910">
          <cell r="D1910">
            <v>37090</v>
          </cell>
          <cell r="I1910">
            <v>26523.143860513777</v>
          </cell>
          <cell r="J1910">
            <v>17598.708143256197</v>
          </cell>
        </row>
        <row r="1911">
          <cell r="D1911">
            <v>37091</v>
          </cell>
          <cell r="I1911">
            <v>26498.898456290364</v>
          </cell>
          <cell r="J1911">
            <v>17580.78752783962</v>
          </cell>
        </row>
        <row r="1912">
          <cell r="D1912">
            <v>37092</v>
          </cell>
          <cell r="I1912">
            <v>26498.00464423926</v>
          </cell>
          <cell r="J1912">
            <v>17662.481402629484</v>
          </cell>
        </row>
        <row r="1913">
          <cell r="D1913">
            <v>37095</v>
          </cell>
          <cell r="I1913">
            <v>26503.782061894544</v>
          </cell>
          <cell r="J1913">
            <v>17627.719248814337</v>
          </cell>
        </row>
        <row r="1914">
          <cell r="D1914">
            <v>37096</v>
          </cell>
          <cell r="I1914">
            <v>26539.578445385556</v>
          </cell>
          <cell r="J1914">
            <v>17499.590447638122</v>
          </cell>
        </row>
        <row r="1915">
          <cell r="D1915">
            <v>37097</v>
          </cell>
          <cell r="I1915">
            <v>26463.637324906784</v>
          </cell>
          <cell r="J1915">
            <v>17384.53853435408</v>
          </cell>
        </row>
        <row r="1916">
          <cell r="D1916">
            <v>37098</v>
          </cell>
          <cell r="I1916">
            <v>26489.426799213281</v>
          </cell>
          <cell r="J1916">
            <v>17458.821428602114</v>
          </cell>
        </row>
        <row r="1917">
          <cell r="D1917">
            <v>37099</v>
          </cell>
          <cell r="I1917">
            <v>26551.901151676986</v>
          </cell>
          <cell r="J1917">
            <v>17481.59977508544</v>
          </cell>
        </row>
        <row r="1918">
          <cell r="D1918">
            <v>37102</v>
          </cell>
          <cell r="I1918">
            <v>26576.018333176449</v>
          </cell>
          <cell r="J1918">
            <v>17601.874520801495</v>
          </cell>
        </row>
        <row r="1919">
          <cell r="D1919">
            <v>37103</v>
          </cell>
          <cell r="I1919">
            <v>26643.487884953156</v>
          </cell>
          <cell r="J1919">
            <v>17659.49500529678</v>
          </cell>
        </row>
        <row r="1920">
          <cell r="D1920">
            <v>37104</v>
          </cell>
          <cell r="I1920">
            <v>26744.300990169068</v>
          </cell>
          <cell r="J1920">
            <v>17759.826033741134</v>
          </cell>
        </row>
        <row r="1921">
          <cell r="D1921">
            <v>37105</v>
          </cell>
          <cell r="I1921">
            <v>26665.033430169125</v>
          </cell>
          <cell r="J1921">
            <v>17796.648939701208</v>
          </cell>
        </row>
        <row r="1922">
          <cell r="D1922">
            <v>37106</v>
          </cell>
          <cell r="I1922">
            <v>26624.118957626404</v>
          </cell>
          <cell r="J1922">
            <v>17869.112753298039</v>
          </cell>
        </row>
        <row r="1923">
          <cell r="D1923">
            <v>37109</v>
          </cell>
          <cell r="I1923">
            <v>26633.224348115375</v>
          </cell>
          <cell r="J1923">
            <v>17807.734083895866</v>
          </cell>
        </row>
        <row r="1924">
          <cell r="D1924">
            <v>37110</v>
          </cell>
          <cell r="I1924">
            <v>26647.330638666179</v>
          </cell>
          <cell r="J1924">
            <v>17737.283721064163</v>
          </cell>
        </row>
        <row r="1925">
          <cell r="D1925">
            <v>37111</v>
          </cell>
          <cell r="I1925">
            <v>26739.790836225588</v>
          </cell>
          <cell r="J1925">
            <v>17779.131895966955</v>
          </cell>
        </row>
        <row r="1926">
          <cell r="D1926">
            <v>37112</v>
          </cell>
          <cell r="I1926">
            <v>26723.88527554911</v>
          </cell>
          <cell r="J1926">
            <v>17619.774872083039</v>
          </cell>
        </row>
        <row r="1927">
          <cell r="D1927">
            <v>37113</v>
          </cell>
          <cell r="I1927">
            <v>26762.992186466076</v>
          </cell>
          <cell r="J1927">
            <v>17564.449478290375</v>
          </cell>
        </row>
        <row r="1928">
          <cell r="D1928">
            <v>37116</v>
          </cell>
          <cell r="I1928">
            <v>26802.096430831312</v>
          </cell>
          <cell r="J1928">
            <v>17614.686248150036</v>
          </cell>
        </row>
        <row r="1929">
          <cell r="D1929">
            <v>37117</v>
          </cell>
          <cell r="I1929">
            <v>26776.188881293936</v>
          </cell>
          <cell r="J1929">
            <v>17706.946489507871</v>
          </cell>
        </row>
        <row r="1930">
          <cell r="D1930">
            <v>37118</v>
          </cell>
          <cell r="I1930">
            <v>26733.614605508494</v>
          </cell>
          <cell r="J1930">
            <v>17695.13267224891</v>
          </cell>
        </row>
        <row r="1931">
          <cell r="D1931">
            <v>37119</v>
          </cell>
          <cell r="I1931">
            <v>26772.715791247851</v>
          </cell>
          <cell r="J1931">
            <v>17667.010704895976</v>
          </cell>
        </row>
        <row r="1932">
          <cell r="D1932">
            <v>37120</v>
          </cell>
          <cell r="I1932">
            <v>26866.816466142187</v>
          </cell>
          <cell r="J1932">
            <v>17549.677546754105</v>
          </cell>
        </row>
        <row r="1933">
          <cell r="D1933">
            <v>37123</v>
          </cell>
          <cell r="I1933">
            <v>26800.909881740125</v>
          </cell>
          <cell r="J1933">
            <v>17527.113124880769</v>
          </cell>
        </row>
        <row r="1934">
          <cell r="D1934">
            <v>37124</v>
          </cell>
          <cell r="I1934">
            <v>26815.00545924839</v>
          </cell>
          <cell r="J1934">
            <v>17503.969487795119</v>
          </cell>
        </row>
        <row r="1935">
          <cell r="D1935">
            <v>37125</v>
          </cell>
          <cell r="I1935">
            <v>26799.101914060309</v>
          </cell>
          <cell r="J1935">
            <v>17480.805428876887</v>
          </cell>
        </row>
        <row r="1936">
          <cell r="D1936">
            <v>37126</v>
          </cell>
          <cell r="I1936">
            <v>26838.194148348004</v>
          </cell>
          <cell r="J1936">
            <v>17540.650647313345</v>
          </cell>
        </row>
        <row r="1937">
          <cell r="D1937">
            <v>37127</v>
          </cell>
          <cell r="I1937">
            <v>26800.626968715605</v>
          </cell>
          <cell r="J1937">
            <v>17502.979470467868</v>
          </cell>
        </row>
        <row r="1938">
          <cell r="D1938">
            <v>37130</v>
          </cell>
          <cell r="I1938">
            <v>26783.059031686746</v>
          </cell>
          <cell r="J1938">
            <v>17654.055346619876</v>
          </cell>
        </row>
        <row r="1939">
          <cell r="D1939">
            <v>37131</v>
          </cell>
          <cell r="I1939">
            <v>26878.803269013348</v>
          </cell>
          <cell r="J1939">
            <v>17660.803831873811</v>
          </cell>
        </row>
        <row r="1940">
          <cell r="D1940">
            <v>37132</v>
          </cell>
          <cell r="I1940">
            <v>26934.550248263815</v>
          </cell>
          <cell r="J1940">
            <v>17556.084451232196</v>
          </cell>
        </row>
        <row r="1941">
          <cell r="D1941">
            <v>37133</v>
          </cell>
          <cell r="I1941">
            <v>26938.640420899977</v>
          </cell>
          <cell r="J1941">
            <v>17436.957483471338</v>
          </cell>
        </row>
        <row r="1942">
          <cell r="D1942">
            <v>37134</v>
          </cell>
          <cell r="I1942">
            <v>26896.077520312632</v>
          </cell>
          <cell r="J1942">
            <v>17326.852187477496</v>
          </cell>
        </row>
        <row r="1943">
          <cell r="D1943">
            <v>37138</v>
          </cell>
          <cell r="I1943">
            <v>26808.532385866631</v>
          </cell>
          <cell r="J1943">
            <v>17196.629683253508</v>
          </cell>
        </row>
        <row r="1944">
          <cell r="D1944">
            <v>37139</v>
          </cell>
          <cell r="I1944">
            <v>26849.279569105882</v>
          </cell>
          <cell r="J1944">
            <v>17216.497043372019</v>
          </cell>
        </row>
        <row r="1945">
          <cell r="D1945">
            <v>37140</v>
          </cell>
          <cell r="I1945">
            <v>26974.990049791661</v>
          </cell>
          <cell r="J1945">
            <v>17172.947130564175</v>
          </cell>
        </row>
        <row r="1946">
          <cell r="D1946">
            <v>37141</v>
          </cell>
          <cell r="I1946">
            <v>27057.377455682101</v>
          </cell>
          <cell r="J1946">
            <v>17014.386100828197</v>
          </cell>
        </row>
        <row r="1947">
          <cell r="D1947">
            <v>37144</v>
          </cell>
          <cell r="I1947">
            <v>27039.805910924602</v>
          </cell>
          <cell r="J1947">
            <v>16850.068385147839</v>
          </cell>
        </row>
        <row r="1948">
          <cell r="D1948">
            <v>37151</v>
          </cell>
          <cell r="I1948">
            <v>27403.711343782823</v>
          </cell>
          <cell r="J1948">
            <v>16807.533910512135</v>
          </cell>
        </row>
        <row r="1949">
          <cell r="D1949">
            <v>37152</v>
          </cell>
          <cell r="I1949">
            <v>27256.198561805482</v>
          </cell>
          <cell r="J1949">
            <v>16799.144164363162</v>
          </cell>
        </row>
        <row r="1950">
          <cell r="D1950">
            <v>37153</v>
          </cell>
          <cell r="I1950">
            <v>27373.54542223653</v>
          </cell>
          <cell r="J1950">
            <v>16304.222565552556</v>
          </cell>
        </row>
        <row r="1951">
          <cell r="D1951">
            <v>37154</v>
          </cell>
          <cell r="I1951">
            <v>27269.350852504132</v>
          </cell>
          <cell r="J1951">
            <v>16159.881313039932</v>
          </cell>
        </row>
        <row r="1952">
          <cell r="D1952">
            <v>37155</v>
          </cell>
          <cell r="I1952">
            <v>27338.386631752572</v>
          </cell>
          <cell r="J1952">
            <v>15871.576217673641</v>
          </cell>
        </row>
        <row r="1953">
          <cell r="D1953">
            <v>37158</v>
          </cell>
          <cell r="I1953">
            <v>27300.822338047885</v>
          </cell>
          <cell r="J1953">
            <v>16836.871402687284</v>
          </cell>
        </row>
        <row r="1954">
          <cell r="D1954">
            <v>37159</v>
          </cell>
          <cell r="I1954">
            <v>27324.883927871953</v>
          </cell>
          <cell r="J1954">
            <v>16008.332454629443</v>
          </cell>
        </row>
        <row r="1955">
          <cell r="D1955">
            <v>37160</v>
          </cell>
          <cell r="I1955">
            <v>27428.885013013882</v>
          </cell>
          <cell r="J1955">
            <v>16140.105220377862</v>
          </cell>
        </row>
        <row r="1956">
          <cell r="D1956">
            <v>37161</v>
          </cell>
          <cell r="I1956">
            <v>27491.244448670644</v>
          </cell>
          <cell r="J1956">
            <v>16149.6593263793</v>
          </cell>
        </row>
        <row r="1957">
          <cell r="D1957">
            <v>37162</v>
          </cell>
          <cell r="I1957">
            <v>27481.990521655967</v>
          </cell>
          <cell r="J1957">
            <v>16255.19101498029</v>
          </cell>
        </row>
        <row r="1958">
          <cell r="D1958">
            <v>37165</v>
          </cell>
          <cell r="I1958">
            <v>27602.628435415503</v>
          </cell>
          <cell r="J1958">
            <v>16441.70544127428</v>
          </cell>
        </row>
        <row r="1959">
          <cell r="D1959">
            <v>37166</v>
          </cell>
          <cell r="I1959">
            <v>27646.658239439523</v>
          </cell>
          <cell r="J1959">
            <v>16453.519037756672</v>
          </cell>
        </row>
        <row r="1960">
          <cell r="D1960">
            <v>37167</v>
          </cell>
          <cell r="I1960">
            <v>27712.332129553612</v>
          </cell>
          <cell r="J1960">
            <v>16575.927352460869</v>
          </cell>
        </row>
        <row r="1961">
          <cell r="D1961">
            <v>37168</v>
          </cell>
          <cell r="I1961">
            <v>27666.439570040442</v>
          </cell>
          <cell r="J1961">
            <v>16666.554746087899</v>
          </cell>
        </row>
        <row r="1962">
          <cell r="D1962">
            <v>37169</v>
          </cell>
          <cell r="I1962">
            <v>27690.482098449582</v>
          </cell>
          <cell r="J1962">
            <v>16783.413620966508</v>
          </cell>
        </row>
        <row r="1963">
          <cell r="D1963">
            <v>37172</v>
          </cell>
          <cell r="I1963">
            <v>27689.548094093087</v>
          </cell>
          <cell r="J1963">
            <v>16789.758290106915</v>
          </cell>
        </row>
        <row r="1964">
          <cell r="D1964">
            <v>37173</v>
          </cell>
          <cell r="I1964">
            <v>27597.042649580842</v>
          </cell>
          <cell r="J1964">
            <v>16723.155195527484</v>
          </cell>
        </row>
        <row r="1965">
          <cell r="D1965">
            <v>37174</v>
          </cell>
          <cell r="I1965">
            <v>27594.446917448317</v>
          </cell>
          <cell r="J1965">
            <v>16632.188003106916</v>
          </cell>
        </row>
        <row r="1966">
          <cell r="D1966">
            <v>37175</v>
          </cell>
          <cell r="I1966">
            <v>27478.643341676649</v>
          </cell>
          <cell r="J1966">
            <v>16792.71443316486</v>
          </cell>
        </row>
        <row r="1967">
          <cell r="D1967">
            <v>37176</v>
          </cell>
          <cell r="I1967">
            <v>27502.687986984092</v>
          </cell>
          <cell r="J1967">
            <v>16933.207589513077</v>
          </cell>
        </row>
        <row r="1968">
          <cell r="D1968">
            <v>37179</v>
          </cell>
          <cell r="I1968">
            <v>27571.678172739565</v>
          </cell>
          <cell r="J1968">
            <v>16954.031361611163</v>
          </cell>
        </row>
        <row r="1969">
          <cell r="D1969">
            <v>37180</v>
          </cell>
          <cell r="I1969">
            <v>27619.023166119576</v>
          </cell>
          <cell r="J1969">
            <v>16870.765652272174</v>
          </cell>
        </row>
        <row r="1970">
          <cell r="D1970">
            <v>37181</v>
          </cell>
          <cell r="I1970">
            <v>27639.731356387467</v>
          </cell>
          <cell r="J1970">
            <v>16948.422958672036</v>
          </cell>
        </row>
        <row r="1971">
          <cell r="D1971">
            <v>37182</v>
          </cell>
          <cell r="I1971">
            <v>27638.799063861556</v>
          </cell>
          <cell r="J1971">
            <v>16791.862819091413</v>
          </cell>
        </row>
        <row r="1972">
          <cell r="D1972">
            <v>37183</v>
          </cell>
          <cell r="I1972">
            <v>27567.95836793214</v>
          </cell>
          <cell r="J1972">
            <v>16781.65389767271</v>
          </cell>
        </row>
        <row r="1973">
          <cell r="D1973">
            <v>37186</v>
          </cell>
          <cell r="I1973">
            <v>27567.028496320523</v>
          </cell>
          <cell r="J1973">
            <v>16741.50049832818</v>
          </cell>
        </row>
        <row r="1974">
          <cell r="D1974">
            <v>37187</v>
          </cell>
          <cell r="I1974">
            <v>27541.133044321836</v>
          </cell>
          <cell r="J1974">
            <v>16835.356268291864</v>
          </cell>
        </row>
        <row r="1975">
          <cell r="D1975">
            <v>37188</v>
          </cell>
          <cell r="I1975">
            <v>27611.769748363309</v>
          </cell>
          <cell r="J1975">
            <v>16928.24994127933</v>
          </cell>
        </row>
        <row r="1976">
          <cell r="D1976">
            <v>37189</v>
          </cell>
          <cell r="I1976">
            <v>27732.329520174902</v>
          </cell>
          <cell r="J1976">
            <v>16958.206830002255</v>
          </cell>
        </row>
        <row r="1977">
          <cell r="D1977">
            <v>37190</v>
          </cell>
          <cell r="I1977">
            <v>27708.095219679744</v>
          </cell>
          <cell r="J1977">
            <v>16968.722465268736</v>
          </cell>
        </row>
        <row r="1978">
          <cell r="D1978">
            <v>37193</v>
          </cell>
          <cell r="I1978">
            <v>27772.062465888586</v>
          </cell>
          <cell r="J1978">
            <v>16874.120872632306</v>
          </cell>
        </row>
        <row r="1979">
          <cell r="D1979">
            <v>37194</v>
          </cell>
          <cell r="I1979">
            <v>27884.284092441456</v>
          </cell>
          <cell r="J1979">
            <v>16884.36313131285</v>
          </cell>
        </row>
        <row r="1980">
          <cell r="D1980">
            <v>37195</v>
          </cell>
          <cell r="I1980">
            <v>28048.083309133577</v>
          </cell>
          <cell r="J1980">
            <v>16785.455812109918</v>
          </cell>
        </row>
        <row r="1981">
          <cell r="D1981">
            <v>37196</v>
          </cell>
          <cell r="I1981">
            <v>28298.398549172205</v>
          </cell>
          <cell r="J1981">
            <v>16956.768100069297</v>
          </cell>
        </row>
        <row r="1982">
          <cell r="D1982">
            <v>37197</v>
          </cell>
          <cell r="I1982">
            <v>28109.420341452111</v>
          </cell>
          <cell r="J1982">
            <v>16914.725026765791</v>
          </cell>
        </row>
        <row r="1983">
          <cell r="D1983">
            <v>37200</v>
          </cell>
          <cell r="I1983">
            <v>28161.716047305661</v>
          </cell>
          <cell r="J1983">
            <v>17097.876134930513</v>
          </cell>
        </row>
        <row r="1984">
          <cell r="D1984">
            <v>37201</v>
          </cell>
          <cell r="I1984">
            <v>28262.258803174285</v>
          </cell>
          <cell r="J1984">
            <v>17201.608155448575</v>
          </cell>
        </row>
        <row r="1985">
          <cell r="D1985">
            <v>37202</v>
          </cell>
          <cell r="I1985">
            <v>28381.096095722776</v>
          </cell>
          <cell r="J1985">
            <v>17212.458243561687</v>
          </cell>
        </row>
        <row r="1986">
          <cell r="D1986">
            <v>37203</v>
          </cell>
          <cell r="I1986">
            <v>28238.724108521517</v>
          </cell>
          <cell r="J1986">
            <v>17285.632973478812</v>
          </cell>
        </row>
        <row r="1987">
          <cell r="D1987">
            <v>37204</v>
          </cell>
          <cell r="I1987">
            <v>28191.189528981246</v>
          </cell>
          <cell r="J1987">
            <v>17264.203737411393</v>
          </cell>
        </row>
        <row r="1988">
          <cell r="D1988">
            <v>37207</v>
          </cell>
          <cell r="I1988">
            <v>28186.911456463884</v>
          </cell>
          <cell r="J1988">
            <v>17137.509999700123</v>
          </cell>
        </row>
        <row r="1989">
          <cell r="D1989">
            <v>37208</v>
          </cell>
          <cell r="I1989">
            <v>28132.72763578275</v>
          </cell>
          <cell r="J1989">
            <v>17270.643837223535</v>
          </cell>
        </row>
        <row r="1990">
          <cell r="D1990">
            <v>37209</v>
          </cell>
          <cell r="I1990">
            <v>27920.517100782079</v>
          </cell>
          <cell r="J1990">
            <v>17266.982407647789</v>
          </cell>
        </row>
        <row r="1991">
          <cell r="D1991">
            <v>37210</v>
          </cell>
          <cell r="I1991">
            <v>27568.593561421341</v>
          </cell>
          <cell r="J1991">
            <v>17212.592341672418</v>
          </cell>
        </row>
        <row r="1992">
          <cell r="D1992">
            <v>37211</v>
          </cell>
          <cell r="I1992">
            <v>27328.139264327307</v>
          </cell>
          <cell r="J1992">
            <v>17205.842579068336</v>
          </cell>
        </row>
        <row r="1993">
          <cell r="D1993">
            <v>37214</v>
          </cell>
          <cell r="I1993">
            <v>27503.528057751006</v>
          </cell>
          <cell r="J1993">
            <v>17350.788349364997</v>
          </cell>
        </row>
        <row r="1994">
          <cell r="D1994">
            <v>37215</v>
          </cell>
          <cell r="I1994">
            <v>27376.193239621694</v>
          </cell>
          <cell r="J1994">
            <v>17258.639000923566</v>
          </cell>
        </row>
        <row r="1995">
          <cell r="D1995">
            <v>37216</v>
          </cell>
          <cell r="I1995">
            <v>27180.675996118167</v>
          </cell>
          <cell r="J1995">
            <v>17186.086782080809</v>
          </cell>
        </row>
        <row r="1996">
          <cell r="D1996">
            <v>37218</v>
          </cell>
          <cell r="I1996">
            <v>27106.581084204689</v>
          </cell>
          <cell r="J1996">
            <v>17184.936764820421</v>
          </cell>
        </row>
        <row r="1997">
          <cell r="D1997">
            <v>37221</v>
          </cell>
          <cell r="I1997">
            <v>27132.276094349494</v>
          </cell>
          <cell r="J1997">
            <v>17295.451932513668</v>
          </cell>
        </row>
        <row r="1998">
          <cell r="D1998">
            <v>37222</v>
          </cell>
          <cell r="I1998">
            <v>27167.947499680307</v>
          </cell>
          <cell r="J1998">
            <v>17237.193592972504</v>
          </cell>
        </row>
        <row r="1999">
          <cell r="D1999">
            <v>37223</v>
          </cell>
          <cell r="I1999">
            <v>27133.771712407099</v>
          </cell>
          <cell r="J1999">
            <v>17088.605994905425</v>
          </cell>
        </row>
        <row r="2000">
          <cell r="D2000">
            <v>37224</v>
          </cell>
          <cell r="I2000">
            <v>27392.271107977933</v>
          </cell>
          <cell r="J2000">
            <v>17187.887262306118</v>
          </cell>
        </row>
        <row r="2001">
          <cell r="D2001">
            <v>37225</v>
          </cell>
          <cell r="I2001">
            <v>27409.638607853791</v>
          </cell>
          <cell r="J2001">
            <v>17220.133296534073</v>
          </cell>
        </row>
        <row r="2002">
          <cell r="D2002">
            <v>37228</v>
          </cell>
          <cell r="I2002">
            <v>27558.366313392744</v>
          </cell>
          <cell r="J2002">
            <v>17159.796944851256</v>
          </cell>
        </row>
        <row r="2003">
          <cell r="D2003">
            <v>37229</v>
          </cell>
          <cell r="I2003">
            <v>27662.189816954346</v>
          </cell>
          <cell r="J2003">
            <v>17299.235435762039</v>
          </cell>
        </row>
        <row r="2004">
          <cell r="D2004">
            <v>37230</v>
          </cell>
          <cell r="I2004">
            <v>27396.888901246384</v>
          </cell>
          <cell r="J2004">
            <v>17471.044060986897</v>
          </cell>
        </row>
        <row r="2005">
          <cell r="D2005">
            <v>37231</v>
          </cell>
          <cell r="I2005">
            <v>27249.652976597401</v>
          </cell>
          <cell r="J2005">
            <v>17474.55721544227</v>
          </cell>
        </row>
        <row r="2006">
          <cell r="D2006">
            <v>37232</v>
          </cell>
          <cell r="I2006">
            <v>27067.51284242596</v>
          </cell>
          <cell r="J2006">
            <v>17430.123888850245</v>
          </cell>
        </row>
        <row r="2007">
          <cell r="D2007">
            <v>37235</v>
          </cell>
          <cell r="I2007">
            <v>27048.312114218035</v>
          </cell>
          <cell r="J2007">
            <v>17167.182930331586</v>
          </cell>
        </row>
        <row r="2008">
          <cell r="D2008">
            <v>37236</v>
          </cell>
          <cell r="I2008">
            <v>27090.623870846881</v>
          </cell>
          <cell r="J2008">
            <v>17164.065959428368</v>
          </cell>
        </row>
        <row r="2009">
          <cell r="D2009">
            <v>37237</v>
          </cell>
          <cell r="I2009">
            <v>27211.065987295755</v>
          </cell>
          <cell r="J2009">
            <v>17200.436084185974</v>
          </cell>
        </row>
        <row r="2010">
          <cell r="D2010">
            <v>37238</v>
          </cell>
          <cell r="I2010">
            <v>27017.315136766403</v>
          </cell>
          <cell r="J2010">
            <v>16991.246690036853</v>
          </cell>
        </row>
        <row r="2011">
          <cell r="D2011">
            <v>37239</v>
          </cell>
          <cell r="I2011">
            <v>26936.613576544278</v>
          </cell>
          <cell r="J2011">
            <v>16958.366427806646</v>
          </cell>
        </row>
        <row r="2012">
          <cell r="D2012">
            <v>37242</v>
          </cell>
          <cell r="I2012">
            <v>26963.963095374529</v>
          </cell>
          <cell r="J2012">
            <v>16971.876313743771</v>
          </cell>
        </row>
        <row r="2013">
          <cell r="D2013">
            <v>37243</v>
          </cell>
          <cell r="I2013">
            <v>27026.216621993775</v>
          </cell>
          <cell r="J2013">
            <v>17148.275759048949</v>
          </cell>
        </row>
        <row r="2014">
          <cell r="D2014">
            <v>37244</v>
          </cell>
          <cell r="I2014">
            <v>27166.585983618315</v>
          </cell>
          <cell r="J2014">
            <v>17173.315228182859</v>
          </cell>
        </row>
        <row r="2015">
          <cell r="D2015">
            <v>37245</v>
          </cell>
          <cell r="I2015">
            <v>27080.903918628628</v>
          </cell>
          <cell r="J2015">
            <v>17105.076888869884</v>
          </cell>
        </row>
        <row r="2016">
          <cell r="D2016">
            <v>37246</v>
          </cell>
          <cell r="I2016">
            <v>27076.666441573383</v>
          </cell>
          <cell r="J2016">
            <v>17105.076888869884</v>
          </cell>
        </row>
        <row r="2017">
          <cell r="D2017">
            <v>37249</v>
          </cell>
          <cell r="I2017">
            <v>27040.851963114055</v>
          </cell>
          <cell r="J2017">
            <v>17123.856088591565</v>
          </cell>
        </row>
        <row r="2018">
          <cell r="D2018">
            <v>37251</v>
          </cell>
          <cell r="I2018">
            <v>26986.758919325941</v>
          </cell>
          <cell r="J2018">
            <v>17095.771124968487</v>
          </cell>
        </row>
        <row r="2019">
          <cell r="D2019">
            <v>37252</v>
          </cell>
          <cell r="I2019">
            <v>27092.206960108895</v>
          </cell>
          <cell r="J2019">
            <v>17225.186919496085</v>
          </cell>
        </row>
        <row r="2020">
          <cell r="D2020">
            <v>37253</v>
          </cell>
          <cell r="I2020">
            <v>27087.969550197606</v>
          </cell>
          <cell r="J2020">
            <v>17225.186919496085</v>
          </cell>
        </row>
        <row r="2021">
          <cell r="D2021">
            <v>37256</v>
          </cell>
          <cell r="I2021">
            <v>27135.246232279613</v>
          </cell>
          <cell r="J2021">
            <v>17343.455113714779</v>
          </cell>
        </row>
        <row r="2022">
          <cell r="D2022">
            <v>37258</v>
          </cell>
          <cell r="I2022">
            <v>27132.66927539244</v>
          </cell>
          <cell r="J2022">
            <v>17298.781329900157</v>
          </cell>
        </row>
        <row r="2023">
          <cell r="D2023">
            <v>37259</v>
          </cell>
          <cell r="I2023">
            <v>27223.143443132249</v>
          </cell>
          <cell r="J2023">
            <v>17417.666492124376</v>
          </cell>
        </row>
        <row r="2024">
          <cell r="D2024">
            <v>37260</v>
          </cell>
          <cell r="I2024">
            <v>27235.517752692122</v>
          </cell>
          <cell r="J2024">
            <v>17417.666492124376</v>
          </cell>
        </row>
        <row r="2025">
          <cell r="D2025">
            <v>37263</v>
          </cell>
          <cell r="I2025">
            <v>27309.36717017704</v>
          </cell>
          <cell r="J2025">
            <v>17439.511836829257</v>
          </cell>
        </row>
        <row r="2026">
          <cell r="D2026">
            <v>37264</v>
          </cell>
          <cell r="I2026">
            <v>27280.201253479099</v>
          </cell>
          <cell r="J2026">
            <v>17355.143695465264</v>
          </cell>
        </row>
        <row r="2027">
          <cell r="D2027">
            <v>37265</v>
          </cell>
          <cell r="I2027">
            <v>27279.281087960626</v>
          </cell>
          <cell r="J2027">
            <v>17322.391120940418</v>
          </cell>
        </row>
        <row r="2028">
          <cell r="D2028">
            <v>37266</v>
          </cell>
          <cell r="I2028">
            <v>27383.025673853514</v>
          </cell>
          <cell r="J2028">
            <v>17323.522451041263</v>
          </cell>
        </row>
        <row r="2029">
          <cell r="D2029">
            <v>37267</v>
          </cell>
          <cell r="I2029">
            <v>27451.876175724254</v>
          </cell>
          <cell r="J2029">
            <v>17356.56971497578</v>
          </cell>
        </row>
        <row r="2030">
          <cell r="D2030">
            <v>37270</v>
          </cell>
          <cell r="I2030">
            <v>27414.403092450822</v>
          </cell>
          <cell r="J2030">
            <v>17193.724011296083</v>
          </cell>
        </row>
        <row r="2031">
          <cell r="D2031">
            <v>37271</v>
          </cell>
          <cell r="I2031">
            <v>27459.991354690625</v>
          </cell>
          <cell r="J2031">
            <v>17230.992602068916</v>
          </cell>
        </row>
        <row r="2032">
          <cell r="D2032">
            <v>37272</v>
          </cell>
          <cell r="I2032">
            <v>27329.497686334245</v>
          </cell>
          <cell r="J2032">
            <v>17079.955874333427</v>
          </cell>
        </row>
        <row r="2033">
          <cell r="D2033">
            <v>37273</v>
          </cell>
          <cell r="I2033">
            <v>27283.72711084842</v>
          </cell>
          <cell r="J2033">
            <v>17142.418722269318</v>
          </cell>
        </row>
        <row r="2034">
          <cell r="D2034">
            <v>37274</v>
          </cell>
          <cell r="I2034">
            <v>27289.450860765028</v>
          </cell>
          <cell r="J2034">
            <v>17153.585206859709</v>
          </cell>
        </row>
        <row r="2035">
          <cell r="D2035">
            <v>37278</v>
          </cell>
          <cell r="I2035">
            <v>27271.920857473258</v>
          </cell>
          <cell r="J2035">
            <v>17013.921381921271</v>
          </cell>
        </row>
        <row r="2036">
          <cell r="D2036">
            <v>37279</v>
          </cell>
          <cell r="I2036">
            <v>27259.374695614253</v>
          </cell>
          <cell r="J2036">
            <v>17036.108181243959</v>
          </cell>
        </row>
        <row r="2037">
          <cell r="D2037">
            <v>37280</v>
          </cell>
          <cell r="I2037">
            <v>27278.385318263856</v>
          </cell>
          <cell r="J2037">
            <v>17090.980817488788</v>
          </cell>
        </row>
        <row r="2038">
          <cell r="D2038">
            <v>37281</v>
          </cell>
          <cell r="I2038">
            <v>27270.822076020118</v>
          </cell>
          <cell r="J2038">
            <v>17080.557222396736</v>
          </cell>
        </row>
        <row r="2039">
          <cell r="D2039">
            <v>37284</v>
          </cell>
          <cell r="I2039">
            <v>27281.527326097439</v>
          </cell>
          <cell r="J2039">
            <v>17065.949532857667</v>
          </cell>
        </row>
        <row r="2040">
          <cell r="D2040">
            <v>37285</v>
          </cell>
          <cell r="I2040">
            <v>27234.108286709183</v>
          </cell>
          <cell r="J2040">
            <v>16881.858429028205</v>
          </cell>
        </row>
        <row r="2041">
          <cell r="D2041">
            <v>37286</v>
          </cell>
          <cell r="I2041">
            <v>27219.904745042229</v>
          </cell>
          <cell r="J2041">
            <v>16870.539782072858</v>
          </cell>
        </row>
        <row r="2042">
          <cell r="D2042">
            <v>37287</v>
          </cell>
          <cell r="I2042">
            <v>27245.555578434654</v>
          </cell>
          <cell r="J2042">
            <v>17010.966461019329</v>
          </cell>
        </row>
        <row r="2043">
          <cell r="D2043">
            <v>37288</v>
          </cell>
          <cell r="I2043">
            <v>27357.550878164224</v>
          </cell>
          <cell r="J2043">
            <v>17021.29177899889</v>
          </cell>
        </row>
        <row r="2044">
          <cell r="D2044">
            <v>37291</v>
          </cell>
          <cell r="I2044">
            <v>27320.098234771711</v>
          </cell>
          <cell r="J2044">
            <v>16849.929776887209</v>
          </cell>
        </row>
        <row r="2045">
          <cell r="D2045">
            <v>37292</v>
          </cell>
          <cell r="I2045">
            <v>27272.685733454047</v>
          </cell>
          <cell r="J2045">
            <v>16849.929776887209</v>
          </cell>
        </row>
        <row r="2046">
          <cell r="D2046">
            <v>37293</v>
          </cell>
          <cell r="I2046">
            <v>27243.540102607261</v>
          </cell>
          <cell r="J2046">
            <v>16654.118922386719</v>
          </cell>
        </row>
        <row r="2047">
          <cell r="D2047">
            <v>37294</v>
          </cell>
          <cell r="I2047">
            <v>27186.171642107878</v>
          </cell>
          <cell r="J2047">
            <v>16688.262980658867</v>
          </cell>
        </row>
        <row r="2048">
          <cell r="D2048">
            <v>37295</v>
          </cell>
          <cell r="I2048">
            <v>27288.188550013096</v>
          </cell>
          <cell r="J2048">
            <v>16709.936048676431</v>
          </cell>
        </row>
        <row r="2049">
          <cell r="D2049">
            <v>37298</v>
          </cell>
          <cell r="I2049">
            <v>27325.451989064342</v>
          </cell>
          <cell r="J2049">
            <v>16938.113363138109</v>
          </cell>
        </row>
        <row r="2050">
          <cell r="D2050">
            <v>37299</v>
          </cell>
          <cell r="I2050">
            <v>27254.805571621375</v>
          </cell>
          <cell r="J2050">
            <v>16920.794482143832</v>
          </cell>
        </row>
        <row r="2051">
          <cell r="D2051">
            <v>37300</v>
          </cell>
          <cell r="I2051">
            <v>27298.707784839582</v>
          </cell>
          <cell r="J2051">
            <v>16973.893446746668</v>
          </cell>
        </row>
        <row r="2052">
          <cell r="D2052">
            <v>37301</v>
          </cell>
          <cell r="I2052">
            <v>27409.007026809766</v>
          </cell>
          <cell r="J2052">
            <v>17026.302043019834</v>
          </cell>
        </row>
        <row r="2053">
          <cell r="D2053">
            <v>37302</v>
          </cell>
          <cell r="I2053">
            <v>27454.560968490216</v>
          </cell>
          <cell r="J2053">
            <v>17048.414125243838</v>
          </cell>
        </row>
        <row r="2054">
          <cell r="D2054">
            <v>37306</v>
          </cell>
          <cell r="I2054">
            <v>27342.422371313922</v>
          </cell>
          <cell r="J2054">
            <v>16911.030007612128</v>
          </cell>
        </row>
        <row r="2055">
          <cell r="D2055">
            <v>37307</v>
          </cell>
          <cell r="I2055">
            <v>27329.881278887875</v>
          </cell>
          <cell r="J2055">
            <v>16766.153860783317</v>
          </cell>
        </row>
        <row r="2056">
          <cell r="D2056">
            <v>37308</v>
          </cell>
          <cell r="I2056">
            <v>27310.701895199036</v>
          </cell>
          <cell r="J2056">
            <v>16766.153860783317</v>
          </cell>
        </row>
        <row r="2057">
          <cell r="D2057">
            <v>37309</v>
          </cell>
          <cell r="I2057">
            <v>27339.655671057026</v>
          </cell>
          <cell r="J2057">
            <v>16744.05119310298</v>
          </cell>
        </row>
        <row r="2058">
          <cell r="D2058">
            <v>37312</v>
          </cell>
          <cell r="I2058">
            <v>27381.884780860535</v>
          </cell>
          <cell r="J2058">
            <v>16741.919776686384</v>
          </cell>
        </row>
        <row r="2059">
          <cell r="D2059">
            <v>37313</v>
          </cell>
          <cell r="I2059">
            <v>27312.917226754238</v>
          </cell>
          <cell r="J2059">
            <v>16760.74773649019</v>
          </cell>
        </row>
        <row r="2060">
          <cell r="D2060">
            <v>37314</v>
          </cell>
          <cell r="I2060">
            <v>27482.929878874991</v>
          </cell>
          <cell r="J2060">
            <v>16906.85230780072</v>
          </cell>
        </row>
        <row r="2061">
          <cell r="D2061">
            <v>37315</v>
          </cell>
          <cell r="I2061">
            <v>27443.834444201872</v>
          </cell>
          <cell r="J2061">
            <v>16943.516506947555</v>
          </cell>
        </row>
        <row r="2062">
          <cell r="D2062">
            <v>37316</v>
          </cell>
          <cell r="I2062">
            <v>27481.075901178134</v>
          </cell>
          <cell r="J2062">
            <v>16964.194574395318</v>
          </cell>
        </row>
        <row r="2063">
          <cell r="D2063">
            <v>37319</v>
          </cell>
          <cell r="I2063">
            <v>27569.755753113273</v>
          </cell>
          <cell r="J2063">
            <v>17394.840008464249</v>
          </cell>
        </row>
        <row r="2064">
          <cell r="D2064">
            <v>37320</v>
          </cell>
          <cell r="I2064">
            <v>27522.364601430058</v>
          </cell>
          <cell r="J2064">
            <v>17347.078609145141</v>
          </cell>
        </row>
        <row r="2065">
          <cell r="D2065">
            <v>37321</v>
          </cell>
          <cell r="I2065">
            <v>27569.555190561172</v>
          </cell>
          <cell r="J2065">
            <v>17464.621276365629</v>
          </cell>
        </row>
        <row r="2066">
          <cell r="D2066">
            <v>37322</v>
          </cell>
          <cell r="I2066">
            <v>27329.697969262714</v>
          </cell>
          <cell r="J2066">
            <v>17484.222506100577</v>
          </cell>
        </row>
        <row r="2067">
          <cell r="D2067">
            <v>37323</v>
          </cell>
          <cell r="I2067">
            <v>27217.612355439665</v>
          </cell>
          <cell r="J2067">
            <v>17451.573649253656</v>
          </cell>
        </row>
        <row r="2068">
          <cell r="D2068">
            <v>37326</v>
          </cell>
          <cell r="I2068">
            <v>27256.512813491758</v>
          </cell>
          <cell r="J2068">
            <v>17499.964443145145</v>
          </cell>
        </row>
        <row r="2069">
          <cell r="D2069">
            <v>37327</v>
          </cell>
          <cell r="I2069">
            <v>27270.524886231022</v>
          </cell>
          <cell r="J2069">
            <v>17429.053366924265</v>
          </cell>
        </row>
        <row r="2070">
          <cell r="D2070">
            <v>37328</v>
          </cell>
          <cell r="I2070">
            <v>27266.28706134711</v>
          </cell>
          <cell r="J2070">
            <v>17358.290518514495</v>
          </cell>
        </row>
        <row r="2071">
          <cell r="D2071">
            <v>37329</v>
          </cell>
          <cell r="I2071">
            <v>27147.582844509448</v>
          </cell>
          <cell r="J2071">
            <v>17314.431628899052</v>
          </cell>
        </row>
        <row r="2072">
          <cell r="D2072">
            <v>37330</v>
          </cell>
          <cell r="I2072">
            <v>27174.868124327306</v>
          </cell>
          <cell r="J2072">
            <v>17354.979295770518</v>
          </cell>
        </row>
        <row r="2073">
          <cell r="D2073">
            <v>37333</v>
          </cell>
          <cell r="I2073">
            <v>27240.304504324205</v>
          </cell>
          <cell r="J2073">
            <v>17466.400278184774</v>
          </cell>
        </row>
        <row r="2074">
          <cell r="D2074">
            <v>37334</v>
          </cell>
          <cell r="I2074">
            <v>27270.902295513595</v>
          </cell>
          <cell r="J2074">
            <v>17466.400278184774</v>
          </cell>
        </row>
        <row r="2075">
          <cell r="D2075">
            <v>37335</v>
          </cell>
          <cell r="I2075">
            <v>27147.237673267384</v>
          </cell>
          <cell r="J2075">
            <v>17438.096706334502</v>
          </cell>
        </row>
        <row r="2076">
          <cell r="D2076">
            <v>37336</v>
          </cell>
          <cell r="I2076">
            <v>27156.273934101588</v>
          </cell>
          <cell r="J2076">
            <v>17505.277896473646</v>
          </cell>
        </row>
        <row r="2077">
          <cell r="D2077">
            <v>37337</v>
          </cell>
          <cell r="I2077">
            <v>27140.430539802586</v>
          </cell>
          <cell r="J2077">
            <v>17357.16009517456</v>
          </cell>
        </row>
        <row r="2078">
          <cell r="D2078">
            <v>37340</v>
          </cell>
          <cell r="I2078">
            <v>27058.246383293965</v>
          </cell>
          <cell r="J2078">
            <v>17337.505129999816</v>
          </cell>
        </row>
        <row r="2079">
          <cell r="D2079">
            <v>37341</v>
          </cell>
          <cell r="I2079">
            <v>27135.282682590288</v>
          </cell>
          <cell r="J2079">
            <v>17193.79460460386</v>
          </cell>
        </row>
        <row r="2080">
          <cell r="D2080">
            <v>37342</v>
          </cell>
          <cell r="I2080">
            <v>27184.120398748983</v>
          </cell>
          <cell r="J2080">
            <v>17205.08403020339</v>
          </cell>
        </row>
        <row r="2081">
          <cell r="D2081">
            <v>37343</v>
          </cell>
          <cell r="I2081">
            <v>27163.302946674703</v>
          </cell>
          <cell r="J2081">
            <v>17244.400008253881</v>
          </cell>
        </row>
        <row r="2082">
          <cell r="D2082">
            <v>37347</v>
          </cell>
          <cell r="I2082">
            <v>27238.6695041026</v>
          </cell>
          <cell r="J2082">
            <v>17331.590801700662</v>
          </cell>
        </row>
        <row r="2083">
          <cell r="D2083">
            <v>37348</v>
          </cell>
          <cell r="I2083">
            <v>27302.423094908965</v>
          </cell>
          <cell r="J2083">
            <v>17353.51994688304</v>
          </cell>
        </row>
        <row r="2084">
          <cell r="D2084">
            <v>37349</v>
          </cell>
          <cell r="I2084">
            <v>27299.843970120903</v>
          </cell>
          <cell r="J2084">
            <v>17268.717648397109</v>
          </cell>
        </row>
        <row r="2085">
          <cell r="D2085">
            <v>37350</v>
          </cell>
          <cell r="I2085">
            <v>27247.520374614032</v>
          </cell>
          <cell r="J2085">
            <v>17268.717648397109</v>
          </cell>
        </row>
        <row r="2086">
          <cell r="D2086">
            <v>37351</v>
          </cell>
          <cell r="I2086">
            <v>27298.00234176897</v>
          </cell>
          <cell r="J2086">
            <v>17248.997822220495</v>
          </cell>
        </row>
        <row r="2087">
          <cell r="D2087">
            <v>37354</v>
          </cell>
          <cell r="I2087">
            <v>27209.205353506852</v>
          </cell>
          <cell r="J2087">
            <v>17234.391812160324</v>
          </cell>
        </row>
        <row r="2088">
          <cell r="D2088">
            <v>37355</v>
          </cell>
          <cell r="I2088">
            <v>27133.678220622751</v>
          </cell>
          <cell r="J2088">
            <v>17196.520808865731</v>
          </cell>
        </row>
        <row r="2089">
          <cell r="D2089">
            <v>37356</v>
          </cell>
          <cell r="I2089">
            <v>27225.607063117182</v>
          </cell>
          <cell r="J2089">
            <v>17159.208646260129</v>
          </cell>
        </row>
        <row r="2090">
          <cell r="D2090">
            <v>37357</v>
          </cell>
          <cell r="I2090">
            <v>27087.085195881085</v>
          </cell>
          <cell r="J2090">
            <v>17264.574831283524</v>
          </cell>
        </row>
        <row r="2091">
          <cell r="D2091">
            <v>37358</v>
          </cell>
          <cell r="I2091">
            <v>27159.115527833299</v>
          </cell>
          <cell r="J2091">
            <v>17271.59219085837</v>
          </cell>
        </row>
        <row r="2092">
          <cell r="D2092">
            <v>37361</v>
          </cell>
          <cell r="I2092">
            <v>27194.670211471177</v>
          </cell>
          <cell r="J2092">
            <v>17106.537057784622</v>
          </cell>
        </row>
        <row r="2093">
          <cell r="D2093">
            <v>37362</v>
          </cell>
          <cell r="I2093">
            <v>27430.804917532434</v>
          </cell>
          <cell r="J2093">
            <v>17082.847873913357</v>
          </cell>
        </row>
        <row r="2094">
          <cell r="D2094">
            <v>37363</v>
          </cell>
          <cell r="I2094">
            <v>27590.671796675284</v>
          </cell>
          <cell r="J2094">
            <v>17298.354568793271</v>
          </cell>
        </row>
        <row r="2095">
          <cell r="D2095">
            <v>37364</v>
          </cell>
          <cell r="I2095">
            <v>27526.752542037721</v>
          </cell>
          <cell r="J2095">
            <v>17346.059819900085</v>
          </cell>
        </row>
        <row r="2096">
          <cell r="D2096">
            <v>37365</v>
          </cell>
          <cell r="I2096">
            <v>27534.111756018418</v>
          </cell>
          <cell r="J2096">
            <v>17327.307318373438</v>
          </cell>
        </row>
        <row r="2097">
          <cell r="D2097">
            <v>37368</v>
          </cell>
          <cell r="I2097">
            <v>27448.651380286847</v>
          </cell>
          <cell r="J2097">
            <v>17328.349880523994</v>
          </cell>
        </row>
        <row r="2098">
          <cell r="D2098">
            <v>37369</v>
          </cell>
          <cell r="I2098">
            <v>27417.891843839385</v>
          </cell>
          <cell r="J2098">
            <v>17220.970749367629</v>
          </cell>
        </row>
        <row r="2099">
          <cell r="D2099">
            <v>37370</v>
          </cell>
          <cell r="I2099">
            <v>27388.791723510931</v>
          </cell>
          <cell r="J2099">
            <v>17176.93681547288</v>
          </cell>
        </row>
        <row r="2100">
          <cell r="D2100">
            <v>37371</v>
          </cell>
          <cell r="I2100">
            <v>27305.002133015136</v>
          </cell>
          <cell r="J2100">
            <v>17142.296017806508</v>
          </cell>
        </row>
        <row r="2101">
          <cell r="D2101">
            <v>37372</v>
          </cell>
          <cell r="I2101">
            <v>27219.560913140187</v>
          </cell>
          <cell r="J2101">
            <v>17137.607567173651</v>
          </cell>
        </row>
        <row r="2102">
          <cell r="D2102">
            <v>37375</v>
          </cell>
          <cell r="I2102">
            <v>27089.380951250725</v>
          </cell>
          <cell r="J2102">
            <v>17037.090495045955</v>
          </cell>
        </row>
        <row r="2103">
          <cell r="D2103">
            <v>37376</v>
          </cell>
          <cell r="I2103">
            <v>27111.667279225458</v>
          </cell>
          <cell r="J2103">
            <v>16999.727088621832</v>
          </cell>
        </row>
        <row r="2104">
          <cell r="D2104">
            <v>37377</v>
          </cell>
          <cell r="I2104">
            <v>27258.233905153902</v>
          </cell>
          <cell r="J2104">
            <v>17004.299426549416</v>
          </cell>
        </row>
        <row r="2105">
          <cell r="D2105">
            <v>37378</v>
          </cell>
          <cell r="I2105">
            <v>27161.206421843843</v>
          </cell>
          <cell r="J2105">
            <v>17135.291108453148</v>
          </cell>
        </row>
        <row r="2106">
          <cell r="D2106">
            <v>37379</v>
          </cell>
          <cell r="I2106">
            <v>27176.860064099139</v>
          </cell>
          <cell r="J2106">
            <v>17124.704887763768</v>
          </cell>
        </row>
        <row r="2107">
          <cell r="D2107">
            <v>37382</v>
          </cell>
          <cell r="I2107">
            <v>26983.740252516611</v>
          </cell>
          <cell r="J2107">
            <v>17112.651110029488</v>
          </cell>
        </row>
        <row r="2108">
          <cell r="D2108">
            <v>37383</v>
          </cell>
          <cell r="I2108">
            <v>27034.19297184165</v>
          </cell>
          <cell r="J2108">
            <v>16970.568354503259</v>
          </cell>
        </row>
        <row r="2109">
          <cell r="D2109">
            <v>37384</v>
          </cell>
          <cell r="I2109">
            <v>27261.921088907126</v>
          </cell>
          <cell r="J2109">
            <v>16840.545716152777</v>
          </cell>
        </row>
        <row r="2110">
          <cell r="D2110">
            <v>37385</v>
          </cell>
          <cell r="I2110">
            <v>27106.923225714207</v>
          </cell>
          <cell r="J2110">
            <v>17115.260980809519</v>
          </cell>
        </row>
        <row r="2111">
          <cell r="D2111">
            <v>37386</v>
          </cell>
          <cell r="I2111">
            <v>27054.65120901059</v>
          </cell>
          <cell r="J2111">
            <v>17052.864192376874</v>
          </cell>
        </row>
        <row r="2112">
          <cell r="D2112">
            <v>37389</v>
          </cell>
          <cell r="I2112">
            <v>27095.154748338162</v>
          </cell>
          <cell r="J2112">
            <v>16955.496363955779</v>
          </cell>
        </row>
        <row r="2113">
          <cell r="D2113">
            <v>37390</v>
          </cell>
          <cell r="I2113">
            <v>27135.65552663866</v>
          </cell>
          <cell r="J2113">
            <v>16999.613254646138</v>
          </cell>
        </row>
        <row r="2114">
          <cell r="D2114">
            <v>37391</v>
          </cell>
          <cell r="I2114">
            <v>27237.445238968994</v>
          </cell>
          <cell r="J2114">
            <v>17147.119260419302</v>
          </cell>
        </row>
        <row r="2115">
          <cell r="D2115">
            <v>37392</v>
          </cell>
          <cell r="I2115">
            <v>27299.472627585132</v>
          </cell>
          <cell r="J2115">
            <v>17198.437661997261</v>
          </cell>
        </row>
        <row r="2116">
          <cell r="D2116">
            <v>37393</v>
          </cell>
          <cell r="I2116">
            <v>27366.465068379635</v>
          </cell>
          <cell r="J2116">
            <v>17230.032499966695</v>
          </cell>
        </row>
        <row r="2117">
          <cell r="D2117">
            <v>37396</v>
          </cell>
          <cell r="I2117">
            <v>27330.758324942628</v>
          </cell>
          <cell r="J2117">
            <v>17313.723306703436</v>
          </cell>
        </row>
        <row r="2118">
          <cell r="D2118">
            <v>37397</v>
          </cell>
          <cell r="I2118">
            <v>27270.20932245543</v>
          </cell>
          <cell r="J2118">
            <v>17235.077559951809</v>
          </cell>
        </row>
        <row r="2119">
          <cell r="D2119">
            <v>37398</v>
          </cell>
          <cell r="I2119">
            <v>27358.727168027272</v>
          </cell>
          <cell r="J2119">
            <v>17190.53361641409</v>
          </cell>
        </row>
        <row r="2120">
          <cell r="D2120">
            <v>37399</v>
          </cell>
          <cell r="I2120">
            <v>27279.963069423673</v>
          </cell>
          <cell r="J2120">
            <v>17202.640293791152</v>
          </cell>
        </row>
        <row r="2121">
          <cell r="D2121">
            <v>37400</v>
          </cell>
          <cell r="I2121">
            <v>27355.225421725099</v>
          </cell>
          <cell r="J2121">
            <v>17248.8971323355</v>
          </cell>
        </row>
        <row r="2122">
          <cell r="D2122">
            <v>37404</v>
          </cell>
          <cell r="I2122">
            <v>27339.397953332907</v>
          </cell>
          <cell r="J2122">
            <v>17176.487448422336</v>
          </cell>
        </row>
        <row r="2123">
          <cell r="D2123">
            <v>37405</v>
          </cell>
          <cell r="I2123">
            <v>27336.819761180112</v>
          </cell>
          <cell r="J2123">
            <v>17149.158171453695</v>
          </cell>
        </row>
        <row r="2124">
          <cell r="D2124">
            <v>37406</v>
          </cell>
          <cell r="I2124">
            <v>27317.681971264577</v>
          </cell>
          <cell r="J2124">
            <v>17124.596746669587</v>
          </cell>
        </row>
        <row r="2125">
          <cell r="D2125">
            <v>37407</v>
          </cell>
          <cell r="I2125">
            <v>27228.996878760074</v>
          </cell>
          <cell r="J2125">
            <v>17104.973218501218</v>
          </cell>
        </row>
        <row r="2126">
          <cell r="D2126">
            <v>37410</v>
          </cell>
          <cell r="I2126">
            <v>27319.15085756691</v>
          </cell>
          <cell r="J2126">
            <v>17108.159158427457</v>
          </cell>
        </row>
        <row r="2127">
          <cell r="D2127">
            <v>37411</v>
          </cell>
          <cell r="I2127">
            <v>27304.982926556215</v>
          </cell>
          <cell r="J2127">
            <v>16988.804577909366</v>
          </cell>
        </row>
        <row r="2128">
          <cell r="D2128">
            <v>37412</v>
          </cell>
          <cell r="I2128">
            <v>27189.815134660294</v>
          </cell>
          <cell r="J2128">
            <v>16903.945413687296</v>
          </cell>
        </row>
        <row r="2129">
          <cell r="D2129">
            <v>37413</v>
          </cell>
          <cell r="I2129">
            <v>27130.948710261331</v>
          </cell>
          <cell r="J2129">
            <v>16933.917575417832</v>
          </cell>
        </row>
        <row r="2130">
          <cell r="D2130">
            <v>37414</v>
          </cell>
          <cell r="I2130">
            <v>26976.059195088619</v>
          </cell>
          <cell r="J2130">
            <v>16805.500818517285</v>
          </cell>
        </row>
        <row r="2131">
          <cell r="D2131">
            <v>37417</v>
          </cell>
          <cell r="I2131">
            <v>27033.094671405306</v>
          </cell>
          <cell r="J2131">
            <v>16734.650416428351</v>
          </cell>
        </row>
        <row r="2132">
          <cell r="D2132">
            <v>37418</v>
          </cell>
          <cell r="I2132">
            <v>27023.905207579985</v>
          </cell>
          <cell r="J2132">
            <v>16758.266397097406</v>
          </cell>
        </row>
        <row r="2133">
          <cell r="D2133">
            <v>37419</v>
          </cell>
          <cell r="I2133">
            <v>26961.741267666152</v>
          </cell>
          <cell r="J2133">
            <v>16772.555632206182</v>
          </cell>
        </row>
        <row r="2134">
          <cell r="D2134">
            <v>37420</v>
          </cell>
          <cell r="I2134">
            <v>26962.487258679346</v>
          </cell>
          <cell r="J2134">
            <v>16700.30621631199</v>
          </cell>
        </row>
        <row r="2135">
          <cell r="D2135">
            <v>37421</v>
          </cell>
          <cell r="I2135">
            <v>26893.708091039945</v>
          </cell>
          <cell r="J2135">
            <v>16594.138541381075</v>
          </cell>
        </row>
        <row r="2136">
          <cell r="D2136">
            <v>37424</v>
          </cell>
          <cell r="I2136">
            <v>26899.422174058753</v>
          </cell>
          <cell r="J2136">
            <v>16475.770122485163</v>
          </cell>
        </row>
        <row r="2137">
          <cell r="D2137">
            <v>37425</v>
          </cell>
          <cell r="I2137">
            <v>26953.138009730552</v>
          </cell>
          <cell r="J2137">
            <v>16709.551629361409</v>
          </cell>
        </row>
        <row r="2138">
          <cell r="D2138">
            <v>37426</v>
          </cell>
          <cell r="I2138">
            <v>26862.84853635497</v>
          </cell>
          <cell r="J2138">
            <v>16760.379252512492</v>
          </cell>
        </row>
        <row r="2139">
          <cell r="D2139">
            <v>37427</v>
          </cell>
          <cell r="I2139">
            <v>26708.014850312109</v>
          </cell>
          <cell r="J2139">
            <v>16578.5858098557</v>
          </cell>
        </row>
        <row r="2140">
          <cell r="D2140">
            <v>37428</v>
          </cell>
          <cell r="I2140">
            <v>26708.769064043379</v>
          </cell>
          <cell r="J2140">
            <v>16479.60818120058</v>
          </cell>
        </row>
        <row r="2141">
          <cell r="D2141">
            <v>37431</v>
          </cell>
          <cell r="I2141">
            <v>26588.70648182178</v>
          </cell>
          <cell r="J2141">
            <v>16347.246233754755</v>
          </cell>
        </row>
        <row r="2142">
          <cell r="D2142">
            <v>37432</v>
          </cell>
          <cell r="I2142">
            <v>26581.189770873603</v>
          </cell>
          <cell r="J2142">
            <v>16309.981309449933</v>
          </cell>
        </row>
        <row r="2143">
          <cell r="D2143">
            <v>37433</v>
          </cell>
          <cell r="I2143">
            <v>26477.688665267946</v>
          </cell>
          <cell r="J2143">
            <v>16343.941776235624</v>
          </cell>
        </row>
        <row r="2144">
          <cell r="D2144">
            <v>37434</v>
          </cell>
          <cell r="I2144">
            <v>26437.079035628554</v>
          </cell>
          <cell r="J2144">
            <v>16267.348888866598</v>
          </cell>
        </row>
        <row r="2145">
          <cell r="D2145">
            <v>37435</v>
          </cell>
          <cell r="I2145">
            <v>26603.322072314069</v>
          </cell>
          <cell r="J2145">
            <v>16387.387285381203</v>
          </cell>
        </row>
        <row r="2146">
          <cell r="D2146">
            <v>37438</v>
          </cell>
          <cell r="I2146">
            <v>26645.448086540662</v>
          </cell>
          <cell r="J2146">
            <v>16516.646084113978</v>
          </cell>
        </row>
        <row r="2147">
          <cell r="D2147">
            <v>37439</v>
          </cell>
          <cell r="I2147">
            <v>26666.060281178048</v>
          </cell>
          <cell r="J2147">
            <v>16402.926076443251</v>
          </cell>
        </row>
        <row r="2148">
          <cell r="D2148">
            <v>37440</v>
          </cell>
          <cell r="I2148">
            <v>26691.634953622281</v>
          </cell>
          <cell r="J2148">
            <v>16177.157521077461</v>
          </cell>
        </row>
        <row r="2149">
          <cell r="D2149">
            <v>37442</v>
          </cell>
          <cell r="I2149">
            <v>26702.316679013318</v>
          </cell>
          <cell r="J2149">
            <v>16142.587655768593</v>
          </cell>
        </row>
        <row r="2150">
          <cell r="D2150">
            <v>37445</v>
          </cell>
          <cell r="I2150">
            <v>26790.760147195131</v>
          </cell>
          <cell r="J2150">
            <v>16154.41229107941</v>
          </cell>
        </row>
        <row r="2151">
          <cell r="D2151">
            <v>37446</v>
          </cell>
          <cell r="I2151">
            <v>26907.323542443213</v>
          </cell>
          <cell r="J2151">
            <v>16491.787580802331</v>
          </cell>
        </row>
        <row r="2152">
          <cell r="D2152">
            <v>37447</v>
          </cell>
          <cell r="I2152">
            <v>27042.077570632177</v>
          </cell>
          <cell r="J2152">
            <v>16340.351830958805</v>
          </cell>
        </row>
        <row r="2153">
          <cell r="D2153">
            <v>37448</v>
          </cell>
          <cell r="I2153">
            <v>27084.178652335344</v>
          </cell>
          <cell r="J2153">
            <v>16050.403834642966</v>
          </cell>
        </row>
        <row r="2154">
          <cell r="D2154">
            <v>37449</v>
          </cell>
          <cell r="I2154">
            <v>27131.239761585373</v>
          </cell>
          <cell r="J2154">
            <v>15958.899800341478</v>
          </cell>
        </row>
        <row r="2155">
          <cell r="D2155">
            <v>37452</v>
          </cell>
          <cell r="I2155">
            <v>27103.856732250872</v>
          </cell>
          <cell r="J2155">
            <v>15941.639251670547</v>
          </cell>
        </row>
        <row r="2156">
          <cell r="D2156">
            <v>37453</v>
          </cell>
          <cell r="I2156">
            <v>26960.682418494078</v>
          </cell>
          <cell r="J2156">
            <v>15765.31858417593</v>
          </cell>
        </row>
        <row r="2157">
          <cell r="D2157">
            <v>37454</v>
          </cell>
          <cell r="I2157">
            <v>27032.554797769702</v>
          </cell>
          <cell r="J2157">
            <v>15679.745341797707</v>
          </cell>
        </row>
        <row r="2158">
          <cell r="D2158">
            <v>37455</v>
          </cell>
          <cell r="I2158">
            <v>27125.925285073416</v>
          </cell>
          <cell r="J2158">
            <v>15806.569424418039</v>
          </cell>
        </row>
        <row r="2159">
          <cell r="D2159">
            <v>37456</v>
          </cell>
          <cell r="I2159">
            <v>27192.825136520532</v>
          </cell>
          <cell r="J2159">
            <v>15741.210326953282</v>
          </cell>
        </row>
        <row r="2160">
          <cell r="D2160">
            <v>37459</v>
          </cell>
          <cell r="I2160">
            <v>27329.186945420632</v>
          </cell>
          <cell r="J2160">
            <v>15403.76393140555</v>
          </cell>
        </row>
        <row r="2161">
          <cell r="D2161">
            <v>37460</v>
          </cell>
          <cell r="I2161">
            <v>27397.729291956286</v>
          </cell>
          <cell r="J2161">
            <v>15072.167074119003</v>
          </cell>
        </row>
        <row r="2162">
          <cell r="D2162">
            <v>37461</v>
          </cell>
          <cell r="I2162">
            <v>27327.34333494609</v>
          </cell>
          <cell r="J2162">
            <v>14810.784861252907</v>
          </cell>
        </row>
        <row r="2163">
          <cell r="D2163">
            <v>37462</v>
          </cell>
          <cell r="I2163">
            <v>27443.841173652097</v>
          </cell>
          <cell r="J2163">
            <v>15052.153347020459</v>
          </cell>
        </row>
        <row r="2164">
          <cell r="D2164">
            <v>37463</v>
          </cell>
          <cell r="I2164">
            <v>27466.067870360872</v>
          </cell>
          <cell r="J2164">
            <v>15122.351638205089</v>
          </cell>
        </row>
        <row r="2165">
          <cell r="D2165">
            <v>37466</v>
          </cell>
          <cell r="I2165">
            <v>27208.820132629509</v>
          </cell>
          <cell r="J2165">
            <v>15112.373444070214</v>
          </cell>
        </row>
        <row r="2166">
          <cell r="D2166">
            <v>37467</v>
          </cell>
          <cell r="I2166">
            <v>27159.947118708984</v>
          </cell>
          <cell r="J2166">
            <v>15536.020118990193</v>
          </cell>
        </row>
        <row r="2167">
          <cell r="D2167">
            <v>37468</v>
          </cell>
          <cell r="I2167">
            <v>27349.191978553656</v>
          </cell>
          <cell r="J2167">
            <v>15638.500202321991</v>
          </cell>
        </row>
        <row r="2168">
          <cell r="D2168">
            <v>37469</v>
          </cell>
          <cell r="I2168">
            <v>27558.266304665762</v>
          </cell>
          <cell r="J2168">
            <v>15694.313055008126</v>
          </cell>
        </row>
        <row r="2169">
          <cell r="D2169">
            <v>37470</v>
          </cell>
          <cell r="I2169">
            <v>27772.28693814181</v>
          </cell>
          <cell r="J2169">
            <v>15469.068851877379</v>
          </cell>
        </row>
        <row r="2170">
          <cell r="D2170">
            <v>37473</v>
          </cell>
          <cell r="I2170">
            <v>27817.645586429837</v>
          </cell>
          <cell r="J2170">
            <v>15348.291634461193</v>
          </cell>
        </row>
        <row r="2171">
          <cell r="D2171">
            <v>37474</v>
          </cell>
          <cell r="I2171">
            <v>27591.85143548817</v>
          </cell>
          <cell r="J2171">
            <v>15303.413001530522</v>
          </cell>
        </row>
        <row r="2172">
          <cell r="D2172">
            <v>37475</v>
          </cell>
          <cell r="I2172">
            <v>27676.892132796038</v>
          </cell>
          <cell r="J2172">
            <v>15059.053434813053</v>
          </cell>
        </row>
        <row r="2173">
          <cell r="D2173">
            <v>37476</v>
          </cell>
          <cell r="I2173">
            <v>27580.070662352289</v>
          </cell>
          <cell r="J2173">
            <v>15206.679156680482</v>
          </cell>
        </row>
        <row r="2174">
          <cell r="D2174">
            <v>37477</v>
          </cell>
          <cell r="I2174">
            <v>27784.13521298478</v>
          </cell>
          <cell r="J2174">
            <v>15362.382178543206</v>
          </cell>
        </row>
        <row r="2175">
          <cell r="D2175">
            <v>37480</v>
          </cell>
          <cell r="I2175">
            <v>27839.404427824495</v>
          </cell>
          <cell r="J2175">
            <v>15731.187788267649</v>
          </cell>
        </row>
        <row r="2176">
          <cell r="D2176">
            <v>37481</v>
          </cell>
          <cell r="I2176">
            <v>28061.630271605653</v>
          </cell>
          <cell r="J2176">
            <v>15670.631038490457</v>
          </cell>
        </row>
        <row r="2177">
          <cell r="D2177">
            <v>37482</v>
          </cell>
          <cell r="I2177">
            <v>27978.032858071347</v>
          </cell>
          <cell r="J2177">
            <v>15595.165026266517</v>
          </cell>
        </row>
        <row r="2178">
          <cell r="D2178">
            <v>37483</v>
          </cell>
          <cell r="I2178">
            <v>27815.098889895155</v>
          </cell>
          <cell r="J2178">
            <v>15710.487272573799</v>
          </cell>
        </row>
        <row r="2179">
          <cell r="D2179">
            <v>37484</v>
          </cell>
          <cell r="I2179">
            <v>27630.688137817368</v>
          </cell>
          <cell r="J2179">
            <v>15842.16141427512</v>
          </cell>
        </row>
        <row r="2180">
          <cell r="D2180">
            <v>37487</v>
          </cell>
          <cell r="I2180">
            <v>27657.854594918546</v>
          </cell>
          <cell r="J2180">
            <v>15857.97534025077</v>
          </cell>
        </row>
        <row r="2181">
          <cell r="D2181">
            <v>37488</v>
          </cell>
          <cell r="I2181">
            <v>27908.146377266443</v>
          </cell>
          <cell r="J2181">
            <v>16056.981746343108</v>
          </cell>
        </row>
        <row r="2182">
          <cell r="D2182">
            <v>37489</v>
          </cell>
          <cell r="I2182">
            <v>27839.44274268618</v>
          </cell>
          <cell r="J2182">
            <v>15949.073437406701</v>
          </cell>
        </row>
        <row r="2183">
          <cell r="D2183">
            <v>37490</v>
          </cell>
          <cell r="I2183">
            <v>27691.414939503222</v>
          </cell>
          <cell r="J2183">
            <v>16027.95802498105</v>
          </cell>
        </row>
        <row r="2184">
          <cell r="D2184">
            <v>37491</v>
          </cell>
          <cell r="I2184">
            <v>27814.427914929332</v>
          </cell>
          <cell r="J2184">
            <v>16152.61260722672</v>
          </cell>
        </row>
        <row r="2185">
          <cell r="D2185">
            <v>37494</v>
          </cell>
          <cell r="I2185">
            <v>27826.710300434086</v>
          </cell>
          <cell r="J2185">
            <v>16006.60159787197</v>
          </cell>
        </row>
        <row r="2186">
          <cell r="D2186">
            <v>37495</v>
          </cell>
          <cell r="I2186">
            <v>27748.103467566008</v>
          </cell>
          <cell r="J2186">
            <v>16028.770127933612</v>
          </cell>
        </row>
        <row r="2187">
          <cell r="D2187">
            <v>37496</v>
          </cell>
          <cell r="I2187">
            <v>27838.052803738075</v>
          </cell>
          <cell r="J2187">
            <v>16034.798857919635</v>
          </cell>
        </row>
        <row r="2188">
          <cell r="D2188">
            <v>37497</v>
          </cell>
          <cell r="I2188">
            <v>27961.044133443091</v>
          </cell>
          <cell r="J2188">
            <v>15809.684431986771</v>
          </cell>
        </row>
        <row r="2189">
          <cell r="D2189">
            <v>37498</v>
          </cell>
          <cell r="I2189">
            <v>28012.976160312184</v>
          </cell>
          <cell r="J2189">
            <v>15802.49688521713</v>
          </cell>
        </row>
        <row r="2190">
          <cell r="D2190">
            <v>37502</v>
          </cell>
          <cell r="I2190">
            <v>28283.007336354338</v>
          </cell>
          <cell r="J2190">
            <v>15792.530691865726</v>
          </cell>
        </row>
        <row r="2191">
          <cell r="D2191">
            <v>37503</v>
          </cell>
          <cell r="I2191">
            <v>28275.444394669557</v>
          </cell>
          <cell r="J2191">
            <v>15461.282984837369</v>
          </cell>
        </row>
        <row r="2192">
          <cell r="D2192">
            <v>37504</v>
          </cell>
          <cell r="I2192">
            <v>28380.230313599895</v>
          </cell>
          <cell r="J2192">
            <v>15536.508626572364</v>
          </cell>
        </row>
        <row r="2193">
          <cell r="D2193">
            <v>37505</v>
          </cell>
          <cell r="I2193">
            <v>28176.061475142549</v>
          </cell>
          <cell r="J2193">
            <v>15418.443948925433</v>
          </cell>
        </row>
        <row r="2194">
          <cell r="D2194">
            <v>37508</v>
          </cell>
          <cell r="I2194">
            <v>28132.157260492222</v>
          </cell>
          <cell r="J2194">
            <v>15557.959837793225</v>
          </cell>
        </row>
        <row r="2195">
          <cell r="D2195">
            <v>37509</v>
          </cell>
          <cell r="I2195">
            <v>28236.937295156793</v>
          </cell>
          <cell r="J2195">
            <v>15584.325078105798</v>
          </cell>
        </row>
        <row r="2196">
          <cell r="D2196">
            <v>37510</v>
          </cell>
          <cell r="I2196">
            <v>28143.47514787304</v>
          </cell>
          <cell r="J2196">
            <v>15674.66956233006</v>
          </cell>
        </row>
        <row r="2197">
          <cell r="D2197">
            <v>37511</v>
          </cell>
          <cell r="I2197">
            <v>28268.070508658824</v>
          </cell>
          <cell r="J2197">
            <v>15749.864216496697</v>
          </cell>
        </row>
        <row r="2198">
          <cell r="D2198">
            <v>37512</v>
          </cell>
          <cell r="I2198">
            <v>28389.35375549319</v>
          </cell>
          <cell r="J2198">
            <v>15543.031959150823</v>
          </cell>
        </row>
        <row r="2199">
          <cell r="D2199">
            <v>37515</v>
          </cell>
          <cell r="I2199">
            <v>28393.351554896693</v>
          </cell>
          <cell r="J2199">
            <v>15462.168519653582</v>
          </cell>
        </row>
        <row r="2200">
          <cell r="D2200">
            <v>37516</v>
          </cell>
          <cell r="I2200">
            <v>28476.632407464425</v>
          </cell>
          <cell r="J2200">
            <v>15452.845771726166</v>
          </cell>
        </row>
        <row r="2201">
          <cell r="D2201">
            <v>37517</v>
          </cell>
          <cell r="I2201">
            <v>28502.098782399069</v>
          </cell>
          <cell r="J2201">
            <v>15361.912389660085</v>
          </cell>
        </row>
        <row r="2202">
          <cell r="D2202">
            <v>37518</v>
          </cell>
          <cell r="I2202">
            <v>28628.312554557055</v>
          </cell>
          <cell r="J2202">
            <v>15253.731587244019</v>
          </cell>
        </row>
        <row r="2203">
          <cell r="D2203">
            <v>37519</v>
          </cell>
          <cell r="I2203">
            <v>28617.437497662271</v>
          </cell>
          <cell r="J2203">
            <v>15253.731587244019</v>
          </cell>
        </row>
        <row r="2204">
          <cell r="D2204">
            <v>37522</v>
          </cell>
          <cell r="I2204">
            <v>28760.153959541705</v>
          </cell>
          <cell r="J2204">
            <v>15060.678965377583</v>
          </cell>
        </row>
        <row r="2205">
          <cell r="D2205">
            <v>37523</v>
          </cell>
          <cell r="I2205">
            <v>28853.317023171538</v>
          </cell>
          <cell r="J2205">
            <v>14883.587724579915</v>
          </cell>
        </row>
        <row r="2206">
          <cell r="D2206">
            <v>37524</v>
          </cell>
          <cell r="I2206">
            <v>28642.615587534987</v>
          </cell>
          <cell r="J2206">
            <v>14735.680772788613</v>
          </cell>
        </row>
        <row r="2207">
          <cell r="D2207">
            <v>37525</v>
          </cell>
          <cell r="I2207">
            <v>28633.392732024982</v>
          </cell>
          <cell r="J2207">
            <v>14873.959295723667</v>
          </cell>
        </row>
        <row r="2208">
          <cell r="D2208">
            <v>37526</v>
          </cell>
          <cell r="I2208">
            <v>28814.06897622981</v>
          </cell>
          <cell r="J2208">
            <v>15115.229291487045</v>
          </cell>
        </row>
        <row r="2209">
          <cell r="D2209">
            <v>37529</v>
          </cell>
          <cell r="I2209">
            <v>28971.615733379957</v>
          </cell>
          <cell r="J2209">
            <v>15009.7569838981</v>
          </cell>
        </row>
        <row r="2210">
          <cell r="D2210">
            <v>37530</v>
          </cell>
          <cell r="I2210">
            <v>28724.612598920907</v>
          </cell>
          <cell r="J2210">
            <v>14800.72152621136</v>
          </cell>
        </row>
        <row r="2211">
          <cell r="D2211">
            <v>37531</v>
          </cell>
          <cell r="I2211">
            <v>28816.106684124024</v>
          </cell>
          <cell r="J2211">
            <v>15011.443661687228</v>
          </cell>
        </row>
        <row r="2212">
          <cell r="D2212">
            <v>37532</v>
          </cell>
          <cell r="I2212">
            <v>28796.972953632645</v>
          </cell>
          <cell r="J2212">
            <v>14961.339239495501</v>
          </cell>
        </row>
        <row r="2213">
          <cell r="D2213">
            <v>37533</v>
          </cell>
          <cell r="I2213">
            <v>28822.417839023747</v>
          </cell>
          <cell r="J2213">
            <v>14862.101804128533</v>
          </cell>
        </row>
        <row r="2214">
          <cell r="D2214">
            <v>37536</v>
          </cell>
          <cell r="I2214">
            <v>28930.408856115166</v>
          </cell>
          <cell r="J2214">
            <v>14858.498872458558</v>
          </cell>
        </row>
        <row r="2215">
          <cell r="D2215">
            <v>37537</v>
          </cell>
          <cell r="I2215">
            <v>28876.604160800151</v>
          </cell>
          <cell r="J2215">
            <v>14504.619722098574</v>
          </cell>
        </row>
        <row r="2216">
          <cell r="D2216">
            <v>37538</v>
          </cell>
          <cell r="I2216">
            <v>29020.904626185256</v>
          </cell>
          <cell r="J2216">
            <v>14544.051718235805</v>
          </cell>
        </row>
        <row r="2217">
          <cell r="D2217">
            <v>37539</v>
          </cell>
          <cell r="I2217">
            <v>28856.497443963312</v>
          </cell>
          <cell r="J2217">
            <v>14388.431582204796</v>
          </cell>
        </row>
        <row r="2218">
          <cell r="D2218">
            <v>37540</v>
          </cell>
          <cell r="I2218">
            <v>28652.483712400895</v>
          </cell>
          <cell r="J2218">
            <v>14572.459930294663</v>
          </cell>
        </row>
        <row r="2219">
          <cell r="D2219">
            <v>37543</v>
          </cell>
          <cell r="I2219">
            <v>28628.407755488446</v>
          </cell>
          <cell r="J2219">
            <v>14917.645459213778</v>
          </cell>
        </row>
        <row r="2220">
          <cell r="D2220">
            <v>37544</v>
          </cell>
          <cell r="I2220">
            <v>28148.761403894361</v>
          </cell>
          <cell r="J2220">
            <v>14885.836199887073</v>
          </cell>
        </row>
        <row r="2221">
          <cell r="D2221">
            <v>37545</v>
          </cell>
          <cell r="I2221">
            <v>28147.811941704149</v>
          </cell>
          <cell r="J2221">
            <v>15294.774463843487</v>
          </cell>
        </row>
        <row r="2222">
          <cell r="D2222">
            <v>37546</v>
          </cell>
          <cell r="I2222">
            <v>27998.316535536553</v>
          </cell>
          <cell r="J2222">
            <v>15111.637855968385</v>
          </cell>
        </row>
        <row r="2223">
          <cell r="D2223">
            <v>37547</v>
          </cell>
          <cell r="I2223">
            <v>28079.894891731848</v>
          </cell>
          <cell r="J2223">
            <v>15294.927903558588</v>
          </cell>
        </row>
        <row r="2224">
          <cell r="D2224">
            <v>37550</v>
          </cell>
          <cell r="I2224">
            <v>27862.745434868782</v>
          </cell>
          <cell r="J2224">
            <v>15303.20956380753</v>
          </cell>
        </row>
        <row r="2225">
          <cell r="D2225">
            <v>37551</v>
          </cell>
          <cell r="I2225">
            <v>27848.602873879066</v>
          </cell>
          <cell r="J2225">
            <v>15390.10916084535</v>
          </cell>
        </row>
        <row r="2226">
          <cell r="D2226">
            <v>37552</v>
          </cell>
          <cell r="I2226">
            <v>27905.423601303617</v>
          </cell>
          <cell r="J2226">
            <v>15303.741020317155</v>
          </cell>
        </row>
        <row r="2227">
          <cell r="D2227">
            <v>37553</v>
          </cell>
          <cell r="I2227">
            <v>28034.850677184662</v>
          </cell>
          <cell r="J2227">
            <v>15285.122955950961</v>
          </cell>
        </row>
        <row r="2228">
          <cell r="D2228">
            <v>37554</v>
          </cell>
          <cell r="I2228">
            <v>28156.018127449832</v>
          </cell>
          <cell r="J2228">
            <v>15289.644255066838</v>
          </cell>
        </row>
        <row r="2229">
          <cell r="D2229">
            <v>37557</v>
          </cell>
          <cell r="I2229">
            <v>28189.720965802229</v>
          </cell>
          <cell r="J2229">
            <v>15280.297552881742</v>
          </cell>
        </row>
        <row r="2230">
          <cell r="D2230">
            <v>37558</v>
          </cell>
          <cell r="I2230">
            <v>28424.729504977317</v>
          </cell>
          <cell r="J2230">
            <v>15252.920935108912</v>
          </cell>
        </row>
        <row r="2231">
          <cell r="D2231">
            <v>37559</v>
          </cell>
          <cell r="I2231">
            <v>28427.070755179211</v>
          </cell>
          <cell r="J2231">
            <v>15252.920935108912</v>
          </cell>
        </row>
        <row r="2232">
          <cell r="D2232">
            <v>37560</v>
          </cell>
          <cell r="I2232">
            <v>28568.008015904463</v>
          </cell>
          <cell r="J2232">
            <v>15418.787280144068</v>
          </cell>
        </row>
        <row r="2233">
          <cell r="D2233">
            <v>37561</v>
          </cell>
          <cell r="I2233">
            <v>28405.354271797703</v>
          </cell>
          <cell r="J2233">
            <v>15434.500043142087</v>
          </cell>
        </row>
        <row r="2234">
          <cell r="D2234">
            <v>37564</v>
          </cell>
          <cell r="I2234">
            <v>28328.503357076352</v>
          </cell>
          <cell r="J2234">
            <v>15506.809439299012</v>
          </cell>
        </row>
        <row r="2235">
          <cell r="D2235">
            <v>37565</v>
          </cell>
          <cell r="I2235">
            <v>28263.206114677047</v>
          </cell>
          <cell r="J2235">
            <v>15726.085058288896</v>
          </cell>
        </row>
        <row r="2236">
          <cell r="D2236">
            <v>37566</v>
          </cell>
          <cell r="I2236">
            <v>28349.688580485672</v>
          </cell>
          <cell r="J2236">
            <v>15782.971941671474</v>
          </cell>
        </row>
        <row r="2237">
          <cell r="D2237">
            <v>37567</v>
          </cell>
          <cell r="I2237">
            <v>28591.234768765953</v>
          </cell>
          <cell r="J2237">
            <v>15820.693684236014</v>
          </cell>
        </row>
        <row r="2238">
          <cell r="D2238">
            <v>37568</v>
          </cell>
          <cell r="I2238">
            <v>28648.007124142172</v>
          </cell>
          <cell r="J2238">
            <v>15661.793935934707</v>
          </cell>
        </row>
        <row r="2239">
          <cell r="D2239">
            <v>37571</v>
          </cell>
          <cell r="I2239">
            <v>28703.126055355449</v>
          </cell>
          <cell r="J2239">
            <v>15580.313031684662</v>
          </cell>
        </row>
        <row r="2240">
          <cell r="D2240">
            <v>37572</v>
          </cell>
          <cell r="I2240">
            <v>28634.527978360216</v>
          </cell>
          <cell r="J2240">
            <v>15488.988575467009</v>
          </cell>
        </row>
        <row r="2241">
          <cell r="D2241">
            <v>37573</v>
          </cell>
          <cell r="I2241">
            <v>28655.005038082578</v>
          </cell>
          <cell r="J2241">
            <v>15443.300646600146</v>
          </cell>
        </row>
        <row r="2242">
          <cell r="D2242">
            <v>37574</v>
          </cell>
          <cell r="I2242">
            <v>28360.445517034655</v>
          </cell>
          <cell r="J2242">
            <v>15584.592162559538</v>
          </cell>
        </row>
        <row r="2243">
          <cell r="D2243">
            <v>37575</v>
          </cell>
          <cell r="I2243">
            <v>28392.47576613582</v>
          </cell>
          <cell r="J2243">
            <v>15574.9878535434</v>
          </cell>
        </row>
        <row r="2244">
          <cell r="D2244">
            <v>37578</v>
          </cell>
          <cell r="I2244">
            <v>28409.660240460551</v>
          </cell>
          <cell r="J2244">
            <v>15621.841372303612</v>
          </cell>
        </row>
        <row r="2245">
          <cell r="D2245">
            <v>37579</v>
          </cell>
          <cell r="I2245">
            <v>28421.895829378082</v>
          </cell>
          <cell r="J2245">
            <v>15631.468634197996</v>
          </cell>
        </row>
        <row r="2246">
          <cell r="D2246">
            <v>37580</v>
          </cell>
          <cell r="I2246">
            <v>28292.30144150315</v>
          </cell>
          <cell r="J2246">
            <v>15540.434136463546</v>
          </cell>
        </row>
        <row r="2247">
          <cell r="D2247">
            <v>37581</v>
          </cell>
          <cell r="I2247">
            <v>28200.645541783386</v>
          </cell>
          <cell r="J2247">
            <v>15868.495201811573</v>
          </cell>
        </row>
        <row r="2248">
          <cell r="D2248">
            <v>37582</v>
          </cell>
          <cell r="I2248">
            <v>28168.362111224455</v>
          </cell>
          <cell r="J2248">
            <v>15859.326445540682</v>
          </cell>
        </row>
        <row r="2249">
          <cell r="D2249">
            <v>37585</v>
          </cell>
          <cell r="I2249">
            <v>28127.835785424777</v>
          </cell>
          <cell r="J2249">
            <v>15853.592783438447</v>
          </cell>
        </row>
        <row r="2250">
          <cell r="D2250">
            <v>37586</v>
          </cell>
          <cell r="I2250">
            <v>28293.431255482254</v>
          </cell>
          <cell r="J2250">
            <v>15686.776476253463</v>
          </cell>
        </row>
        <row r="2251">
          <cell r="D2251">
            <v>37587</v>
          </cell>
          <cell r="I2251">
            <v>28076.471348284969</v>
          </cell>
          <cell r="J2251">
            <v>15649.338636586248</v>
          </cell>
        </row>
        <row r="2252">
          <cell r="D2252">
            <v>37589</v>
          </cell>
          <cell r="I2252">
            <v>28115.096518034432</v>
          </cell>
          <cell r="J2252">
            <v>15888.220933761397</v>
          </cell>
        </row>
        <row r="2253">
          <cell r="D2253">
            <v>37592</v>
          </cell>
          <cell r="I2253">
            <v>28107.553047918344</v>
          </cell>
          <cell r="J2253">
            <v>15918.04828183276</v>
          </cell>
        </row>
        <row r="2254">
          <cell r="D2254">
            <v>37593</v>
          </cell>
          <cell r="I2254">
            <v>28058.791798874732</v>
          </cell>
          <cell r="J2254">
            <v>15778.050548104235</v>
          </cell>
        </row>
        <row r="2255">
          <cell r="D2255">
            <v>37594</v>
          </cell>
          <cell r="I2255">
            <v>28115.54897986765</v>
          </cell>
          <cell r="J2255">
            <v>15749.044890996407</v>
          </cell>
        </row>
        <row r="2256">
          <cell r="D2256">
            <v>37595</v>
          </cell>
          <cell r="I2256">
            <v>28139.329923424939</v>
          </cell>
          <cell r="J2256">
            <v>15650.380694104648</v>
          </cell>
        </row>
        <row r="2257">
          <cell r="D2257">
            <v>37596</v>
          </cell>
          <cell r="I2257">
            <v>28250.483095535168</v>
          </cell>
          <cell r="J2257">
            <v>15659.996901400853</v>
          </cell>
        </row>
        <row r="2258">
          <cell r="D2258">
            <v>37599</v>
          </cell>
          <cell r="I2258">
            <v>28262.718266956173</v>
          </cell>
          <cell r="J2258">
            <v>15724.878467032842</v>
          </cell>
        </row>
        <row r="2259">
          <cell r="D2259">
            <v>37600</v>
          </cell>
          <cell r="I2259">
            <v>28278.249486072978</v>
          </cell>
          <cell r="J2259">
            <v>15713.250504220163</v>
          </cell>
        </row>
        <row r="2260">
          <cell r="D2260">
            <v>37601</v>
          </cell>
          <cell r="I2260">
            <v>28364.660693988564</v>
          </cell>
          <cell r="J2260">
            <v>15618.173461358607</v>
          </cell>
        </row>
        <row r="2261">
          <cell r="D2261">
            <v>37602</v>
          </cell>
          <cell r="I2261">
            <v>28373.593998537508</v>
          </cell>
          <cell r="J2261">
            <v>15624.020042790746</v>
          </cell>
        </row>
        <row r="2262">
          <cell r="D2262">
            <v>37603</v>
          </cell>
          <cell r="I2262">
            <v>28244.070650170383</v>
          </cell>
          <cell r="J2262">
            <v>15615.632118048465</v>
          </cell>
        </row>
        <row r="2263">
          <cell r="D2263">
            <v>37606</v>
          </cell>
          <cell r="I2263">
            <v>28241.469743104204</v>
          </cell>
          <cell r="J2263">
            <v>15496.667326446919</v>
          </cell>
        </row>
        <row r="2264">
          <cell r="D2264">
            <v>37607</v>
          </cell>
          <cell r="I2264">
            <v>28268.536120035082</v>
          </cell>
          <cell r="J2264">
            <v>15629.24052552928</v>
          </cell>
        </row>
        <row r="2265">
          <cell r="D2265">
            <v>37608</v>
          </cell>
          <cell r="I2265">
            <v>28336.803613454435</v>
          </cell>
          <cell r="J2265">
            <v>15647.778274533806</v>
          </cell>
        </row>
        <row r="2266">
          <cell r="D2266">
            <v>37609</v>
          </cell>
          <cell r="I2266">
            <v>28436.37968134143</v>
          </cell>
          <cell r="J2266">
            <v>15674.458365887682</v>
          </cell>
        </row>
        <row r="2267">
          <cell r="D2267">
            <v>37610</v>
          </cell>
          <cell r="I2267">
            <v>28476.620720119136</v>
          </cell>
          <cell r="J2267">
            <v>15482.7647657281</v>
          </cell>
        </row>
        <row r="2268">
          <cell r="D2268">
            <v>37613</v>
          </cell>
          <cell r="I2268">
            <v>28474.012246594171</v>
          </cell>
          <cell r="J2268">
            <v>15479.228989559331</v>
          </cell>
        </row>
        <row r="2269">
          <cell r="D2269">
            <v>37614</v>
          </cell>
          <cell r="I2269">
            <v>28548.855075597734</v>
          </cell>
          <cell r="J2269">
            <v>15611.261656638129</v>
          </cell>
        </row>
        <row r="2270">
          <cell r="D2270">
            <v>37616</v>
          </cell>
          <cell r="I2270">
            <v>28587.440315691798</v>
          </cell>
          <cell r="J2270">
            <v>15598.354940170997</v>
          </cell>
        </row>
        <row r="2271">
          <cell r="D2271">
            <v>37617</v>
          </cell>
          <cell r="I2271">
            <v>28639.205210639866</v>
          </cell>
          <cell r="J2271">
            <v>15622.588913879645</v>
          </cell>
        </row>
        <row r="2272">
          <cell r="D2272">
            <v>37620</v>
          </cell>
          <cell r="I2272">
            <v>28722.273465281207</v>
          </cell>
          <cell r="J2272">
            <v>15538.61130261068</v>
          </cell>
        </row>
        <row r="2273">
          <cell r="D2273">
            <v>37621</v>
          </cell>
          <cell r="I2273">
            <v>28731.190709424347</v>
          </cell>
          <cell r="J2273">
            <v>15557.453597121685</v>
          </cell>
        </row>
        <row r="2274">
          <cell r="D2274">
            <v>37623</v>
          </cell>
          <cell r="I2274">
            <v>28433.650072514807</v>
          </cell>
          <cell r="J2274">
            <v>15762.245287608894</v>
          </cell>
        </row>
        <row r="2275">
          <cell r="D2275">
            <v>37624</v>
          </cell>
          <cell r="I2275">
            <v>28488.708158387843</v>
          </cell>
          <cell r="J2275">
            <v>15762.245287608894</v>
          </cell>
        </row>
        <row r="2276">
          <cell r="D2276">
            <v>37627</v>
          </cell>
          <cell r="I2276">
            <v>28477.862181801273</v>
          </cell>
          <cell r="J2276">
            <v>15963.986476709757</v>
          </cell>
        </row>
        <row r="2277">
          <cell r="D2277">
            <v>37628</v>
          </cell>
          <cell r="I2277">
            <v>28529.620095781072</v>
          </cell>
          <cell r="J2277">
            <v>15973.059684035758</v>
          </cell>
        </row>
        <row r="2278">
          <cell r="D2278">
            <v>37629</v>
          </cell>
          <cell r="I2278">
            <v>28551.721344236888</v>
          </cell>
          <cell r="J2278">
            <v>15910.844768186285</v>
          </cell>
        </row>
        <row r="2279">
          <cell r="D2279">
            <v>37630</v>
          </cell>
          <cell r="I2279">
            <v>28292.125688537351</v>
          </cell>
          <cell r="J2279">
            <v>15888.654428553627</v>
          </cell>
        </row>
        <row r="2280">
          <cell r="D2280">
            <v>37631</v>
          </cell>
          <cell r="I2280">
            <v>28327.41166809381</v>
          </cell>
          <cell r="J2280">
            <v>15888.654428553627</v>
          </cell>
        </row>
        <row r="2281">
          <cell r="D2281">
            <v>37634</v>
          </cell>
          <cell r="I2281">
            <v>28370.931385853932</v>
          </cell>
          <cell r="J2281">
            <v>15918.046066182194</v>
          </cell>
        </row>
        <row r="2282">
          <cell r="D2282">
            <v>37635</v>
          </cell>
          <cell r="I2282">
            <v>28440.802927837267</v>
          </cell>
          <cell r="J2282">
            <v>15990.819424297801</v>
          </cell>
        </row>
        <row r="2283">
          <cell r="D2283">
            <v>37636</v>
          </cell>
          <cell r="I2283">
            <v>28464.550399305899</v>
          </cell>
          <cell r="J2283">
            <v>15990.819424297801</v>
          </cell>
        </row>
        <row r="2284">
          <cell r="D2284">
            <v>37637</v>
          </cell>
          <cell r="I2284">
            <v>28440.531397319075</v>
          </cell>
          <cell r="J2284">
            <v>15876.35151234668</v>
          </cell>
        </row>
        <row r="2285">
          <cell r="D2285">
            <v>37638</v>
          </cell>
          <cell r="I2285">
            <v>28503.80539947726</v>
          </cell>
          <cell r="J2285">
            <v>15886.005724752175</v>
          </cell>
        </row>
        <row r="2286">
          <cell r="D2286">
            <v>37642</v>
          </cell>
          <cell r="I2286">
            <v>28506.137866421304</v>
          </cell>
          <cell r="J2286">
            <v>15724.115849571126</v>
          </cell>
        </row>
        <row r="2287">
          <cell r="D2287">
            <v>37643</v>
          </cell>
          <cell r="I2287">
            <v>28547.995668401552</v>
          </cell>
          <cell r="J2287">
            <v>15528.603248444913</v>
          </cell>
        </row>
        <row r="2288">
          <cell r="D2288">
            <v>37644</v>
          </cell>
          <cell r="I2288">
            <v>28525.623801776677</v>
          </cell>
          <cell r="J2288">
            <v>15575.978320308672</v>
          </cell>
        </row>
        <row r="2289">
          <cell r="D2289">
            <v>37645</v>
          </cell>
          <cell r="I2289">
            <v>28498.313054997081</v>
          </cell>
          <cell r="J2289">
            <v>15585.422124759516</v>
          </cell>
        </row>
        <row r="2290">
          <cell r="D2290">
            <v>37648</v>
          </cell>
          <cell r="I2290">
            <v>28342.559162412923</v>
          </cell>
          <cell r="J2290">
            <v>15410.791257465497</v>
          </cell>
        </row>
        <row r="2291">
          <cell r="D2291">
            <v>37649</v>
          </cell>
          <cell r="I2291">
            <v>28363.009930132539</v>
          </cell>
          <cell r="J2291">
            <v>15202.531947690164</v>
          </cell>
        </row>
        <row r="2292">
          <cell r="D2292">
            <v>37650</v>
          </cell>
          <cell r="I2292">
            <v>28286.308773567584</v>
          </cell>
          <cell r="J2292">
            <v>15249.585009043902</v>
          </cell>
        </row>
        <row r="2293">
          <cell r="D2293">
            <v>37651</v>
          </cell>
          <cell r="I2293">
            <v>28336.398130290156</v>
          </cell>
          <cell r="J2293">
            <v>15229.011566034971</v>
          </cell>
        </row>
        <row r="2294">
          <cell r="D2294">
            <v>37652</v>
          </cell>
          <cell r="I2294">
            <v>28384.837571152453</v>
          </cell>
          <cell r="J2294">
            <v>15264.764762211438</v>
          </cell>
        </row>
        <row r="2295">
          <cell r="D2295">
            <v>37655</v>
          </cell>
          <cell r="I2295">
            <v>28383.880146075648</v>
          </cell>
          <cell r="J2295">
            <v>15246.780350251445</v>
          </cell>
        </row>
        <row r="2296">
          <cell r="D2296">
            <v>37656</v>
          </cell>
          <cell r="I2296">
            <v>28402.679514415508</v>
          </cell>
          <cell r="J2296">
            <v>15288.381050390713</v>
          </cell>
        </row>
        <row r="2297">
          <cell r="D2297">
            <v>37657</v>
          </cell>
          <cell r="I2297">
            <v>28329.282471840001</v>
          </cell>
          <cell r="J2297">
            <v>15269.575097279854</v>
          </cell>
        </row>
        <row r="2298">
          <cell r="D2298">
            <v>37658</v>
          </cell>
          <cell r="I2298">
            <v>28306.925207945955</v>
          </cell>
          <cell r="J2298">
            <v>15278.792148425104</v>
          </cell>
        </row>
        <row r="2299">
          <cell r="D2299">
            <v>37659</v>
          </cell>
          <cell r="I2299">
            <v>28253.291050199387</v>
          </cell>
          <cell r="J2299">
            <v>15198.628822966059</v>
          </cell>
        </row>
        <row r="2300">
          <cell r="D2300">
            <v>37662</v>
          </cell>
          <cell r="I2300">
            <v>28174.967865892319</v>
          </cell>
          <cell r="J2300">
            <v>15096.607158524095</v>
          </cell>
        </row>
        <row r="2301">
          <cell r="D2301">
            <v>37663</v>
          </cell>
          <cell r="I2301">
            <v>28203.647656560839</v>
          </cell>
          <cell r="J2301">
            <v>15113.517610751544</v>
          </cell>
        </row>
        <row r="2302">
          <cell r="D2302">
            <v>37664</v>
          </cell>
          <cell r="I2302">
            <v>28284.999505347438</v>
          </cell>
          <cell r="J2302">
            <v>15131.155119643419</v>
          </cell>
        </row>
        <row r="2303">
          <cell r="D2303">
            <v>37665</v>
          </cell>
          <cell r="I2303">
            <v>28313.673589764403</v>
          </cell>
          <cell r="J2303">
            <v>15027.232907996482</v>
          </cell>
        </row>
        <row r="2304">
          <cell r="D2304">
            <v>37666</v>
          </cell>
          <cell r="I2304">
            <v>28263.339992353733</v>
          </cell>
          <cell r="J2304">
            <v>15009.747112031544</v>
          </cell>
        </row>
        <row r="2305">
          <cell r="D2305">
            <v>37670</v>
          </cell>
          <cell r="I2305">
            <v>28280.491530300998</v>
          </cell>
          <cell r="J2305">
            <v>15317.742993570817</v>
          </cell>
        </row>
        <row r="2306">
          <cell r="D2306">
            <v>37671</v>
          </cell>
          <cell r="I2306">
            <v>28368.413056517304</v>
          </cell>
          <cell r="J2306">
            <v>15335.618830768377</v>
          </cell>
        </row>
        <row r="2307">
          <cell r="D2307">
            <v>37672</v>
          </cell>
          <cell r="I2307">
            <v>28457.97441472251</v>
          </cell>
          <cell r="J2307">
            <v>15344.848820997518</v>
          </cell>
        </row>
        <row r="2308">
          <cell r="D2308">
            <v>37673</v>
          </cell>
          <cell r="I2308">
            <v>28364.853606280038</v>
          </cell>
          <cell r="J2308">
            <v>15203.774525526893</v>
          </cell>
        </row>
        <row r="2309">
          <cell r="D2309">
            <v>37676</v>
          </cell>
          <cell r="I2309">
            <v>28456.05465301163</v>
          </cell>
          <cell r="J2309">
            <v>15169.548913967323</v>
          </cell>
        </row>
        <row r="2310">
          <cell r="D2310">
            <v>37677</v>
          </cell>
          <cell r="I2310">
            <v>28488.00721838414</v>
          </cell>
          <cell r="J2310">
            <v>15100.697083879777</v>
          </cell>
        </row>
        <row r="2311">
          <cell r="D2311">
            <v>37678</v>
          </cell>
          <cell r="I2311">
            <v>28567.678958578672</v>
          </cell>
          <cell r="J2311">
            <v>15109.167027117252</v>
          </cell>
        </row>
        <row r="2312">
          <cell r="D2312">
            <v>37679</v>
          </cell>
          <cell r="I2312">
            <v>28594.689016500448</v>
          </cell>
          <cell r="J2312">
            <v>15041.860104722355</v>
          </cell>
        </row>
        <row r="2313">
          <cell r="D2313">
            <v>37680</v>
          </cell>
          <cell r="I2313">
            <v>28689.160809738041</v>
          </cell>
          <cell r="J2313">
            <v>15075.494768371973</v>
          </cell>
        </row>
        <row r="2314">
          <cell r="D2314">
            <v>37683</v>
          </cell>
          <cell r="I2314">
            <v>28747.427450436491</v>
          </cell>
          <cell r="J2314">
            <v>15223.559630603886</v>
          </cell>
        </row>
        <row r="2315">
          <cell r="D2315">
            <v>37684</v>
          </cell>
          <cell r="I2315">
            <v>28797.463418483618</v>
          </cell>
          <cell r="J2315">
            <v>15224.772987084802</v>
          </cell>
        </row>
        <row r="2316">
          <cell r="D2316">
            <v>37685</v>
          </cell>
          <cell r="I2316">
            <v>28849.141268717874</v>
          </cell>
          <cell r="J2316">
            <v>15121.603442184236</v>
          </cell>
        </row>
        <row r="2317">
          <cell r="D2317">
            <v>37686</v>
          </cell>
          <cell r="I2317">
            <v>28787.294602509974</v>
          </cell>
          <cell r="J2317">
            <v>15137.618708505473</v>
          </cell>
        </row>
        <row r="2318">
          <cell r="D2318">
            <v>37687</v>
          </cell>
          <cell r="I2318">
            <v>28878.453474349866</v>
          </cell>
          <cell r="J2318">
            <v>15053.577213959437</v>
          </cell>
        </row>
        <row r="2319">
          <cell r="D2319">
            <v>37690</v>
          </cell>
          <cell r="I2319">
            <v>28964.670810840569</v>
          </cell>
          <cell r="J2319">
            <v>14855.722938274648</v>
          </cell>
        </row>
        <row r="2320">
          <cell r="D2320">
            <v>37691</v>
          </cell>
          <cell r="I2320">
            <v>28955.468499671748</v>
          </cell>
          <cell r="J2320">
            <v>14781.407235051565</v>
          </cell>
        </row>
        <row r="2321">
          <cell r="D2321">
            <v>37692</v>
          </cell>
          <cell r="I2321">
            <v>28888.691421488169</v>
          </cell>
          <cell r="J2321">
            <v>14703.83665441873</v>
          </cell>
        </row>
        <row r="2322">
          <cell r="D2322">
            <v>37693</v>
          </cell>
          <cell r="I2322">
            <v>28573.530686484835</v>
          </cell>
          <cell r="J2322">
            <v>14743.295742994866</v>
          </cell>
        </row>
        <row r="2323">
          <cell r="D2323">
            <v>37694</v>
          </cell>
          <cell r="I2323">
            <v>28669.615904329541</v>
          </cell>
          <cell r="J2323">
            <v>14930.622311665804</v>
          </cell>
        </row>
        <row r="2324">
          <cell r="D2324">
            <v>37697</v>
          </cell>
          <cell r="I2324">
            <v>28451.52957935027</v>
          </cell>
          <cell r="J2324">
            <v>15250.185986517963</v>
          </cell>
        </row>
        <row r="2325">
          <cell r="D2325">
            <v>37698</v>
          </cell>
          <cell r="I2325">
            <v>28297.60469194924</v>
          </cell>
          <cell r="J2325">
            <v>15286.749054226675</v>
          </cell>
        </row>
        <row r="2326">
          <cell r="D2326">
            <v>37699</v>
          </cell>
          <cell r="I2326">
            <v>28163.426961355457</v>
          </cell>
          <cell r="J2326">
            <v>15337.03406376655</v>
          </cell>
        </row>
        <row r="2327">
          <cell r="D2327">
            <v>37700</v>
          </cell>
          <cell r="I2327">
            <v>28183.857788802099</v>
          </cell>
          <cell r="J2327">
            <v>15357.73368846925</v>
          </cell>
        </row>
        <row r="2328">
          <cell r="D2328">
            <v>37701</v>
          </cell>
          <cell r="I2328">
            <v>27929.635619231962</v>
          </cell>
          <cell r="J2328">
            <v>15339.811180682083</v>
          </cell>
        </row>
        <row r="2329">
          <cell r="D2329">
            <v>37704</v>
          </cell>
          <cell r="I2329">
            <v>28193.468401554164</v>
          </cell>
          <cell r="J2329">
            <v>15558.102790621328</v>
          </cell>
        </row>
        <row r="2330">
          <cell r="D2330">
            <v>37705</v>
          </cell>
          <cell r="I2330">
            <v>28200.739978170499</v>
          </cell>
          <cell r="J2330">
            <v>15375.391974013193</v>
          </cell>
        </row>
        <row r="2331">
          <cell r="D2331">
            <v>37706</v>
          </cell>
          <cell r="I2331">
            <v>28262.278011039034</v>
          </cell>
          <cell r="J2331">
            <v>15384.041116860386</v>
          </cell>
        </row>
        <row r="2332">
          <cell r="D2332">
            <v>37707</v>
          </cell>
          <cell r="I2332">
            <v>28310.65667664638</v>
          </cell>
          <cell r="J2332">
            <v>15388.827442476982</v>
          </cell>
        </row>
        <row r="2333">
          <cell r="D2333">
            <v>37708</v>
          </cell>
          <cell r="I2333">
            <v>28354.099019792804</v>
          </cell>
          <cell r="J2333">
            <v>15377.751791674769</v>
          </cell>
        </row>
        <row r="2334">
          <cell r="D2334">
            <v>37711</v>
          </cell>
          <cell r="I2334">
            <v>28538.947154220488</v>
          </cell>
          <cell r="J2334">
            <v>15380.792910056954</v>
          </cell>
        </row>
        <row r="2335">
          <cell r="D2335">
            <v>37712</v>
          </cell>
          <cell r="I2335">
            <v>28514.965273057544</v>
          </cell>
          <cell r="J2335">
            <v>15168.920780975328</v>
          </cell>
        </row>
        <row r="2336">
          <cell r="D2336">
            <v>37713</v>
          </cell>
          <cell r="I2336">
            <v>28346.297383803041</v>
          </cell>
          <cell r="J2336">
            <v>15264.43201249833</v>
          </cell>
        </row>
        <row r="2337">
          <cell r="D2337">
            <v>37714</v>
          </cell>
          <cell r="I2337">
            <v>28389.732537004034</v>
          </cell>
          <cell r="J2337">
            <v>15252.423825125445</v>
          </cell>
        </row>
        <row r="2338">
          <cell r="D2338">
            <v>37715</v>
          </cell>
          <cell r="I2338">
            <v>28347.673295590095</v>
          </cell>
          <cell r="J2338">
            <v>15433.817520265475</v>
          </cell>
        </row>
        <row r="2339">
          <cell r="D2339">
            <v>37718</v>
          </cell>
          <cell r="I2339">
            <v>28289.176756074747</v>
          </cell>
          <cell r="J2339">
            <v>15416.18970977286</v>
          </cell>
        </row>
        <row r="2340">
          <cell r="D2340">
            <v>37719</v>
          </cell>
          <cell r="I2340">
            <v>28381.927989724492</v>
          </cell>
          <cell r="J2340">
            <v>15585.094366173831</v>
          </cell>
        </row>
        <row r="2341">
          <cell r="D2341">
            <v>37720</v>
          </cell>
          <cell r="I2341">
            <v>28454.946148426188</v>
          </cell>
          <cell r="J2341">
            <v>15536.204625122431</v>
          </cell>
        </row>
        <row r="2342">
          <cell r="D2342">
            <v>37721</v>
          </cell>
          <cell r="I2342">
            <v>28384.944894784268</v>
          </cell>
          <cell r="J2342">
            <v>15460.923442310705</v>
          </cell>
        </row>
        <row r="2343">
          <cell r="D2343">
            <v>37722</v>
          </cell>
          <cell r="I2343">
            <v>28314.948336739435</v>
          </cell>
          <cell r="J2343">
            <v>15425.081312601522</v>
          </cell>
        </row>
        <row r="2344">
          <cell r="D2344">
            <v>37725</v>
          </cell>
          <cell r="I2344">
            <v>28266.325005844436</v>
          </cell>
          <cell r="J2344">
            <v>15423.028532067694</v>
          </cell>
        </row>
        <row r="2345">
          <cell r="D2345">
            <v>37726</v>
          </cell>
          <cell r="I2345">
            <v>28368.923271846033</v>
          </cell>
          <cell r="J2345">
            <v>15525.672439498192</v>
          </cell>
        </row>
        <row r="2346">
          <cell r="D2346">
            <v>37727</v>
          </cell>
          <cell r="I2346">
            <v>28392.62072012409</v>
          </cell>
          <cell r="J2346">
            <v>15643.888617180373</v>
          </cell>
        </row>
        <row r="2347">
          <cell r="D2347">
            <v>37728</v>
          </cell>
          <cell r="I2347">
            <v>28390.019465474408</v>
          </cell>
          <cell r="J2347">
            <v>15585.603193085184</v>
          </cell>
        </row>
        <row r="2348">
          <cell r="D2348">
            <v>37732</v>
          </cell>
          <cell r="I2348">
            <v>28344.687052275382</v>
          </cell>
          <cell r="J2348">
            <v>15668.732068260973</v>
          </cell>
        </row>
        <row r="2349">
          <cell r="D2349">
            <v>37733</v>
          </cell>
          <cell r="I2349">
            <v>28401.251944364172</v>
          </cell>
          <cell r="J2349">
            <v>15688.166635341346</v>
          </cell>
        </row>
        <row r="2350">
          <cell r="D2350">
            <v>37734</v>
          </cell>
          <cell r="I2350">
            <v>28411.79777095202</v>
          </cell>
          <cell r="J2350">
            <v>15821.14402901135</v>
          </cell>
        </row>
        <row r="2351">
          <cell r="D2351">
            <v>37735</v>
          </cell>
          <cell r="I2351">
            <v>28527.516956414187</v>
          </cell>
          <cell r="J2351">
            <v>15923.24824812017</v>
          </cell>
        </row>
        <row r="2352">
          <cell r="D2352">
            <v>37736</v>
          </cell>
          <cell r="I2352">
            <v>28533.127879328105</v>
          </cell>
          <cell r="J2352">
            <v>15929.201141354917</v>
          </cell>
        </row>
        <row r="2353">
          <cell r="D2353">
            <v>37739</v>
          </cell>
          <cell r="I2353">
            <v>28555.170738637928</v>
          </cell>
          <cell r="J2353">
            <v>15740.59688348798</v>
          </cell>
        </row>
        <row r="2354">
          <cell r="D2354">
            <v>37740</v>
          </cell>
          <cell r="I2354">
            <v>28527.916698601559</v>
          </cell>
          <cell r="J2354">
            <v>15866.695667771553</v>
          </cell>
        </row>
        <row r="2355">
          <cell r="D2355">
            <v>37741</v>
          </cell>
          <cell r="I2355">
            <v>28673.192472219915</v>
          </cell>
          <cell r="J2355">
            <v>15957.572113137599</v>
          </cell>
        </row>
        <row r="2356">
          <cell r="D2356">
            <v>37742</v>
          </cell>
          <cell r="I2356">
            <v>28693.58521442494</v>
          </cell>
          <cell r="J2356">
            <v>16011.92834510385</v>
          </cell>
        </row>
        <row r="2357">
          <cell r="D2357">
            <v>37743</v>
          </cell>
          <cell r="I2357">
            <v>28617.038760956679</v>
          </cell>
          <cell r="J2357">
            <v>16004.269984417022</v>
          </cell>
        </row>
        <row r="2358">
          <cell r="D2358">
            <v>37746</v>
          </cell>
          <cell r="I2358">
            <v>28691.649561970167</v>
          </cell>
          <cell r="J2358">
            <v>16107.41034738616</v>
          </cell>
        </row>
        <row r="2359">
          <cell r="D2359">
            <v>37747</v>
          </cell>
          <cell r="I2359">
            <v>28884.544285116554</v>
          </cell>
          <cell r="J2359">
            <v>16133.00751390183</v>
          </cell>
        </row>
        <row r="2360">
          <cell r="D2360">
            <v>37748</v>
          </cell>
          <cell r="I2360">
            <v>28988.712243178958</v>
          </cell>
          <cell r="J2360">
            <v>16314.962218072151</v>
          </cell>
        </row>
        <row r="2361">
          <cell r="D2361">
            <v>37749</v>
          </cell>
          <cell r="I2361">
            <v>28940.093473735451</v>
          </cell>
          <cell r="J2361">
            <v>16254.102964971742</v>
          </cell>
        </row>
        <row r="2362">
          <cell r="D2362">
            <v>37750</v>
          </cell>
          <cell r="I2362">
            <v>29062.322576673185</v>
          </cell>
          <cell r="J2362">
            <v>16152.02594080523</v>
          </cell>
        </row>
        <row r="2363">
          <cell r="D2363">
            <v>37753</v>
          </cell>
          <cell r="I2363">
            <v>29230.538503028209</v>
          </cell>
          <cell r="J2363">
            <v>16282.872446345427</v>
          </cell>
        </row>
        <row r="2364">
          <cell r="D2364">
            <v>37754</v>
          </cell>
          <cell r="I2364">
            <v>29216.411540353718</v>
          </cell>
          <cell r="J2364">
            <v>16350.750005205977</v>
          </cell>
        </row>
        <row r="2365">
          <cell r="D2365">
            <v>37755</v>
          </cell>
          <cell r="I2365">
            <v>29271.2734823787</v>
          </cell>
          <cell r="J2365">
            <v>16371.903649036904</v>
          </cell>
        </row>
        <row r="2366">
          <cell r="D2366">
            <v>37756</v>
          </cell>
          <cell r="I2366">
            <v>29321.204146452601</v>
          </cell>
          <cell r="J2366">
            <v>16349.448322327915</v>
          </cell>
        </row>
        <row r="2367">
          <cell r="D2367">
            <v>37757</v>
          </cell>
          <cell r="I2367">
            <v>29397.410779240843</v>
          </cell>
          <cell r="J2367">
            <v>16410.115208073272</v>
          </cell>
        </row>
        <row r="2368">
          <cell r="D2368">
            <v>37760</v>
          </cell>
          <cell r="I2368">
            <v>29094.216642035361</v>
          </cell>
          <cell r="J2368">
            <v>16472.143220787762</v>
          </cell>
        </row>
        <row r="2369">
          <cell r="D2369">
            <v>37761</v>
          </cell>
          <cell r="I2369">
            <v>29163.856306458994</v>
          </cell>
          <cell r="J2369">
            <v>16237.411720222175</v>
          </cell>
        </row>
        <row r="2370">
          <cell r="D2370">
            <v>37762</v>
          </cell>
          <cell r="I2370">
            <v>29146.449665263797</v>
          </cell>
          <cell r="J2370">
            <v>16253.382350252188</v>
          </cell>
        </row>
        <row r="2371">
          <cell r="D2371">
            <v>37763</v>
          </cell>
          <cell r="I2371">
            <v>29342.53517607789</v>
          </cell>
          <cell r="J2371">
            <v>16236.389690292488</v>
          </cell>
        </row>
        <row r="2372">
          <cell r="D2372">
            <v>37764</v>
          </cell>
          <cell r="I2372">
            <v>29403.948421555448</v>
          </cell>
          <cell r="J2372">
            <v>16347.414473384832</v>
          </cell>
        </row>
        <row r="2373">
          <cell r="D2373">
            <v>37768</v>
          </cell>
          <cell r="I2373">
            <v>29728.098014954179</v>
          </cell>
          <cell r="J2373">
            <v>16370.163622166972</v>
          </cell>
        </row>
        <row r="2374">
          <cell r="D2374">
            <v>37769</v>
          </cell>
          <cell r="I2374">
            <v>29799.346513960554</v>
          </cell>
          <cell r="J2374">
            <v>16475.689334030856</v>
          </cell>
        </row>
        <row r="2375">
          <cell r="D2375">
            <v>37770</v>
          </cell>
          <cell r="I2375">
            <v>29865.664123970422</v>
          </cell>
          <cell r="J2375">
            <v>16546.828141282131</v>
          </cell>
        </row>
        <row r="2376">
          <cell r="D2376">
            <v>37771</v>
          </cell>
          <cell r="I2376">
            <v>30069.902119310507</v>
          </cell>
          <cell r="J2376">
            <v>16597.590359374797</v>
          </cell>
        </row>
        <row r="2377">
          <cell r="D2377">
            <v>37774</v>
          </cell>
          <cell r="I2377">
            <v>30173.969965269978</v>
          </cell>
          <cell r="J2377">
            <v>16610.971808543203</v>
          </cell>
        </row>
        <row r="2378">
          <cell r="D2378">
            <v>37775</v>
          </cell>
          <cell r="I2378">
            <v>30217.282216908312</v>
          </cell>
          <cell r="J2378">
            <v>16649.814906838619</v>
          </cell>
        </row>
        <row r="2379">
          <cell r="D2379">
            <v>37776</v>
          </cell>
          <cell r="I2379">
            <v>30513.428323104526</v>
          </cell>
          <cell r="J2379">
            <v>16757.317562485056</v>
          </cell>
        </row>
        <row r="2380">
          <cell r="D2380">
            <v>37777</v>
          </cell>
          <cell r="I2380">
            <v>30581.352290336181</v>
          </cell>
          <cell r="J2380">
            <v>16856.750779359012</v>
          </cell>
        </row>
        <row r="2381">
          <cell r="D2381">
            <v>37778</v>
          </cell>
          <cell r="I2381">
            <v>30616.437898564338</v>
          </cell>
          <cell r="J2381">
            <v>16931.849395718353</v>
          </cell>
        </row>
        <row r="2382">
          <cell r="D2382">
            <v>37781</v>
          </cell>
          <cell r="I2382">
            <v>30492.282796836447</v>
          </cell>
          <cell r="J2382">
            <v>16965.805265620493</v>
          </cell>
        </row>
        <row r="2383">
          <cell r="D2383">
            <v>37782</v>
          </cell>
          <cell r="I2383">
            <v>30691.526615761413</v>
          </cell>
          <cell r="J2383">
            <v>16886.802302381046</v>
          </cell>
        </row>
        <row r="2384">
          <cell r="D2384">
            <v>37783</v>
          </cell>
          <cell r="I2384">
            <v>30903.889174649714</v>
          </cell>
          <cell r="J2384">
            <v>16942.403067633633</v>
          </cell>
        </row>
        <row r="2385">
          <cell r="D2385">
            <v>37784</v>
          </cell>
          <cell r="I2385">
            <v>31030.881165990304</v>
          </cell>
          <cell r="J2385">
            <v>17089.192274967929</v>
          </cell>
        </row>
        <row r="2386">
          <cell r="D2386">
            <v>37785</v>
          </cell>
          <cell r="I2386">
            <v>30896.880171831548</v>
          </cell>
          <cell r="J2386">
            <v>17110.048446027442</v>
          </cell>
        </row>
        <row r="2387">
          <cell r="D2387">
            <v>37788</v>
          </cell>
          <cell r="I2387">
            <v>31256.936274710879</v>
          </cell>
          <cell r="J2387">
            <v>17057.009303989787</v>
          </cell>
        </row>
        <row r="2388">
          <cell r="D2388">
            <v>37789</v>
          </cell>
          <cell r="I2388">
            <v>31362.566538393738</v>
          </cell>
          <cell r="J2388">
            <v>17181.857199775804</v>
          </cell>
        </row>
        <row r="2389">
          <cell r="D2389">
            <v>37790</v>
          </cell>
          <cell r="I2389">
            <v>31261.392678502642</v>
          </cell>
          <cell r="J2389">
            <v>17206.021581556113</v>
          </cell>
        </row>
        <row r="2390">
          <cell r="D2390">
            <v>37791</v>
          </cell>
          <cell r="I2390">
            <v>31024.006824744029</v>
          </cell>
          <cell r="J2390">
            <v>17203.957099864157</v>
          </cell>
        </row>
        <row r="2391">
          <cell r="D2391">
            <v>37792</v>
          </cell>
          <cell r="I2391">
            <v>30990.137689818916</v>
          </cell>
          <cell r="J2391">
            <v>17055.855706995037</v>
          </cell>
        </row>
        <row r="2392">
          <cell r="D2392">
            <v>37795</v>
          </cell>
          <cell r="I2392">
            <v>30670.723042510828</v>
          </cell>
          <cell r="J2392">
            <v>17067.017847017953</v>
          </cell>
        </row>
        <row r="2393">
          <cell r="D2393">
            <v>37796</v>
          </cell>
          <cell r="I2393">
            <v>30571.227123969609</v>
          </cell>
          <cell r="J2393">
            <v>16938.238196517825</v>
          </cell>
        </row>
        <row r="2394">
          <cell r="D2394">
            <v>37797</v>
          </cell>
          <cell r="I2394">
            <v>30555.427242870599</v>
          </cell>
          <cell r="J2394">
            <v>16876.615411309918</v>
          </cell>
        </row>
        <row r="2395">
          <cell r="D2395">
            <v>37798</v>
          </cell>
          <cell r="I2395">
            <v>30613.469444915154</v>
          </cell>
          <cell r="J2395">
            <v>16812.692623120744</v>
          </cell>
        </row>
        <row r="2396">
          <cell r="D2396">
            <v>37799</v>
          </cell>
          <cell r="I2396">
            <v>30499.217713267266</v>
          </cell>
          <cell r="J2396">
            <v>16827.126017443865</v>
          </cell>
        </row>
        <row r="2397">
          <cell r="D2397">
            <v>37802</v>
          </cell>
          <cell r="I2397">
            <v>30445.683322791749</v>
          </cell>
          <cell r="J2397">
            <v>16826.806979532641</v>
          </cell>
        </row>
        <row r="2398">
          <cell r="D2398">
            <v>37803</v>
          </cell>
          <cell r="I2398">
            <v>30580.838305506393</v>
          </cell>
          <cell r="J2398">
            <v>16795.080014671843</v>
          </cell>
        </row>
        <row r="2399">
          <cell r="D2399">
            <v>37804</v>
          </cell>
          <cell r="I2399">
            <v>31058.888561495587</v>
          </cell>
          <cell r="J2399">
            <v>16825.65384774566</v>
          </cell>
        </row>
        <row r="2400">
          <cell r="D2400">
            <v>37805</v>
          </cell>
          <cell r="I2400">
            <v>31000.418664640227</v>
          </cell>
          <cell r="J2400">
            <v>16947.099276985889</v>
          </cell>
        </row>
        <row r="2401">
          <cell r="D2401">
            <v>37809</v>
          </cell>
          <cell r="I2401">
            <v>31488.266154995868</v>
          </cell>
          <cell r="J2401">
            <v>16894.305930232866</v>
          </cell>
        </row>
        <row r="2402">
          <cell r="D2402">
            <v>37810</v>
          </cell>
          <cell r="I2402">
            <v>31464.236679405418</v>
          </cell>
          <cell r="J2402">
            <v>17047.383697919668</v>
          </cell>
        </row>
        <row r="2403">
          <cell r="D2403">
            <v>37811</v>
          </cell>
          <cell r="I2403">
            <v>31371.30900124248</v>
          </cell>
          <cell r="J2403">
            <v>17071.04243827911</v>
          </cell>
        </row>
        <row r="2404">
          <cell r="D2404">
            <v>37812</v>
          </cell>
          <cell r="I2404">
            <v>31079.897270936253</v>
          </cell>
          <cell r="J2404">
            <v>17040.469007334043</v>
          </cell>
        </row>
        <row r="2405">
          <cell r="D2405">
            <v>37813</v>
          </cell>
          <cell r="I2405">
            <v>31208.437365853122</v>
          </cell>
          <cell r="J2405">
            <v>16941.918005742897</v>
          </cell>
        </row>
        <row r="2406">
          <cell r="D2406">
            <v>37816</v>
          </cell>
          <cell r="I2406">
            <v>31530.524727694476</v>
          </cell>
          <cell r="J2406">
            <v>16950.814568159476</v>
          </cell>
        </row>
        <row r="2407">
          <cell r="D2407">
            <v>37817</v>
          </cell>
          <cell r="I2407">
            <v>31232.575957716392</v>
          </cell>
          <cell r="J2407">
            <v>16987.165304003443</v>
          </cell>
        </row>
        <row r="2408">
          <cell r="D2408">
            <v>37818</v>
          </cell>
          <cell r="I2408">
            <v>31124.909861794309</v>
          </cell>
          <cell r="J2408">
            <v>16915.53268264747</v>
          </cell>
        </row>
        <row r="2409">
          <cell r="D2409">
            <v>37819</v>
          </cell>
          <cell r="I2409">
            <v>30633.45857776517</v>
          </cell>
          <cell r="J2409">
            <v>16879.044844554472</v>
          </cell>
        </row>
        <row r="2410">
          <cell r="D2410">
            <v>37820</v>
          </cell>
          <cell r="I2410">
            <v>30832.515355948028</v>
          </cell>
          <cell r="J2410">
            <v>16744.145362194311</v>
          </cell>
        </row>
        <row r="2411">
          <cell r="D2411">
            <v>37823</v>
          </cell>
          <cell r="I2411">
            <v>30578.911148778254</v>
          </cell>
          <cell r="J2411">
            <v>16774.013025644057</v>
          </cell>
        </row>
        <row r="2412">
          <cell r="D2412">
            <v>37824</v>
          </cell>
          <cell r="I2412">
            <v>30784.516143549066</v>
          </cell>
          <cell r="J2412">
            <v>16683.938456544525</v>
          </cell>
        </row>
        <row r="2413">
          <cell r="D2413">
            <v>37825</v>
          </cell>
          <cell r="I2413">
            <v>30845.794611231799</v>
          </cell>
          <cell r="J2413">
            <v>16758.053347708814</v>
          </cell>
        </row>
        <row r="2414">
          <cell r="D2414">
            <v>37826</v>
          </cell>
          <cell r="I2414">
            <v>30980.86268128427</v>
          </cell>
          <cell r="J2414">
            <v>16809.841001998222</v>
          </cell>
        </row>
        <row r="2415">
          <cell r="D2415">
            <v>37827</v>
          </cell>
          <cell r="I2415">
            <v>31255.305170323725</v>
          </cell>
          <cell r="J2415">
            <v>16807.358590262113</v>
          </cell>
        </row>
        <row r="2416">
          <cell r="D2416">
            <v>37830</v>
          </cell>
          <cell r="I2416">
            <v>31321.480739352952</v>
          </cell>
          <cell r="J2416">
            <v>16866.849241529573</v>
          </cell>
        </row>
        <row r="2417">
          <cell r="D2417">
            <v>37831</v>
          </cell>
          <cell r="I2417">
            <v>31169.572191522759</v>
          </cell>
          <cell r="J2417">
            <v>16871.270655017961</v>
          </cell>
        </row>
        <row r="2418">
          <cell r="D2418">
            <v>37832</v>
          </cell>
          <cell r="I2418">
            <v>30993.079268020763</v>
          </cell>
          <cell r="J2418">
            <v>16813.639336701068</v>
          </cell>
        </row>
        <row r="2419">
          <cell r="D2419">
            <v>37833</v>
          </cell>
          <cell r="I2419">
            <v>31055.977689817042</v>
          </cell>
          <cell r="J2419">
            <v>16736.49998001576</v>
          </cell>
        </row>
        <row r="2420">
          <cell r="D2420">
            <v>37834</v>
          </cell>
          <cell r="I2420">
            <v>30913.930584808601</v>
          </cell>
          <cell r="J2420">
            <v>16743.298825981943</v>
          </cell>
        </row>
        <row r="2421">
          <cell r="D2421">
            <v>37837</v>
          </cell>
          <cell r="I2421">
            <v>30868.622042363801</v>
          </cell>
          <cell r="J2421">
            <v>16697.077027832958</v>
          </cell>
        </row>
        <row r="2422">
          <cell r="D2422">
            <v>37838</v>
          </cell>
          <cell r="I2422">
            <v>30659.374614434426</v>
          </cell>
          <cell r="J2422">
            <v>16677.7045462776</v>
          </cell>
        </row>
        <row r="2423">
          <cell r="D2423">
            <v>37839</v>
          </cell>
          <cell r="I2423">
            <v>30564.8967541245</v>
          </cell>
          <cell r="J2423">
            <v>16639.95018397507</v>
          </cell>
        </row>
        <row r="2424">
          <cell r="D2424">
            <v>37840</v>
          </cell>
          <cell r="I2424">
            <v>30754.02551766951</v>
          </cell>
          <cell r="J2424">
            <v>16603.237232630985</v>
          </cell>
        </row>
        <row r="2425">
          <cell r="D2425">
            <v>37841</v>
          </cell>
          <cell r="I2425">
            <v>30852.982612457359</v>
          </cell>
          <cell r="J2425">
            <v>16674.364890665554</v>
          </cell>
        </row>
        <row r="2426">
          <cell r="D2426">
            <v>37844</v>
          </cell>
          <cell r="I2426">
            <v>30992.912954662443</v>
          </cell>
          <cell r="J2426">
            <v>16677.912935703629</v>
          </cell>
        </row>
        <row r="2427">
          <cell r="D2427">
            <v>37845</v>
          </cell>
          <cell r="I2427">
            <v>31121.359843716957</v>
          </cell>
          <cell r="J2427">
            <v>16755.648688749203</v>
          </cell>
        </row>
        <row r="2428">
          <cell r="D2428">
            <v>37846</v>
          </cell>
          <cell r="I2428">
            <v>31271.10619186833</v>
          </cell>
          <cell r="J2428">
            <v>16747.88052325906</v>
          </cell>
        </row>
        <row r="2429">
          <cell r="D2429">
            <v>37847</v>
          </cell>
          <cell r="I2429">
            <v>31545.408917615401</v>
          </cell>
          <cell r="J2429">
            <v>16737.705167763645</v>
          </cell>
        </row>
        <row r="2430">
          <cell r="D2430">
            <v>37848</v>
          </cell>
          <cell r="I2430">
            <v>31485.341679178153</v>
          </cell>
          <cell r="J2430">
            <v>16828.113204100126</v>
          </cell>
        </row>
        <row r="2431">
          <cell r="D2431">
            <v>37851</v>
          </cell>
          <cell r="I2431">
            <v>31808.786344392029</v>
          </cell>
          <cell r="J2431">
            <v>16856.747191739778</v>
          </cell>
        </row>
        <row r="2432">
          <cell r="D2432">
            <v>37852</v>
          </cell>
          <cell r="I2432">
            <v>31840.490786230781</v>
          </cell>
          <cell r="J2432">
            <v>16946.30236819218</v>
          </cell>
        </row>
        <row r="2433">
          <cell r="D2433">
            <v>37853</v>
          </cell>
          <cell r="I2433">
            <v>31890.219993268376</v>
          </cell>
          <cell r="J2433">
            <v>16938.4197221664</v>
          </cell>
        </row>
        <row r="2434">
          <cell r="D2434">
            <v>37854</v>
          </cell>
          <cell r="I2434">
            <v>32059.575105973006</v>
          </cell>
          <cell r="J2434">
            <v>16930.071198156715</v>
          </cell>
        </row>
        <row r="2435">
          <cell r="D2435">
            <v>37855</v>
          </cell>
          <cell r="I2435">
            <v>32006.055252403843</v>
          </cell>
          <cell r="J2435">
            <v>16957.643857637489</v>
          </cell>
        </row>
        <row r="2436">
          <cell r="D2436">
            <v>37858</v>
          </cell>
          <cell r="I2436">
            <v>31878.799856004538</v>
          </cell>
          <cell r="J2436">
            <v>16868.17987767763</v>
          </cell>
        </row>
        <row r="2437">
          <cell r="D2437">
            <v>37859</v>
          </cell>
          <cell r="I2437">
            <v>31658.15330271046</v>
          </cell>
          <cell r="J2437">
            <v>16855.112443753511</v>
          </cell>
        </row>
        <row r="2438">
          <cell r="D2438">
            <v>37860</v>
          </cell>
          <cell r="I2438">
            <v>31824.216136197665</v>
          </cell>
          <cell r="J2438">
            <v>16837.817012384759</v>
          </cell>
        </row>
        <row r="2439">
          <cell r="D2439">
            <v>37861</v>
          </cell>
          <cell r="I2439">
            <v>31986.990798653376</v>
          </cell>
          <cell r="J2439">
            <v>16892.352128565632</v>
          </cell>
        </row>
        <row r="2440">
          <cell r="D2440">
            <v>37862</v>
          </cell>
          <cell r="I2440">
            <v>32098.963266378752</v>
          </cell>
          <cell r="J2440">
            <v>16946.630796992446</v>
          </cell>
        </row>
        <row r="2441">
          <cell r="D2441">
            <v>37866</v>
          </cell>
          <cell r="I2441">
            <v>32518.94189233904</v>
          </cell>
          <cell r="J2441">
            <v>17012.817672546127</v>
          </cell>
        </row>
        <row r="2442">
          <cell r="D2442">
            <v>37867</v>
          </cell>
          <cell r="I2442">
            <v>32786.52891013027</v>
          </cell>
          <cell r="J2442">
            <v>17064.388650403318</v>
          </cell>
        </row>
        <row r="2443">
          <cell r="D2443">
            <v>37868</v>
          </cell>
          <cell r="I2443">
            <v>32806.720415787197</v>
          </cell>
          <cell r="J2443">
            <v>17181.785975677845</v>
          </cell>
        </row>
        <row r="2444">
          <cell r="D2444">
            <v>37869</v>
          </cell>
          <cell r="I2444">
            <v>32882.609538469114</v>
          </cell>
          <cell r="J2444">
            <v>17264.958596153705</v>
          </cell>
        </row>
        <row r="2445">
          <cell r="D2445">
            <v>37872</v>
          </cell>
          <cell r="I2445">
            <v>33199.301740470684</v>
          </cell>
          <cell r="J2445">
            <v>17238.587607765472</v>
          </cell>
        </row>
        <row r="2446">
          <cell r="D2446">
            <v>37873</v>
          </cell>
          <cell r="I2446">
            <v>33080.238974842163</v>
          </cell>
          <cell r="J2446">
            <v>17331.038529114583</v>
          </cell>
        </row>
        <row r="2447">
          <cell r="D2447">
            <v>37874</v>
          </cell>
          <cell r="I2447">
            <v>32731.858470844672</v>
          </cell>
          <cell r="J2447">
            <v>17328.84468023837</v>
          </cell>
        </row>
        <row r="2448">
          <cell r="D2448">
            <v>37875</v>
          </cell>
          <cell r="I2448">
            <v>32743.858301750693</v>
          </cell>
          <cell r="J2448">
            <v>17192.507035656425</v>
          </cell>
        </row>
        <row r="2449">
          <cell r="D2449">
            <v>37876</v>
          </cell>
          <cell r="I2449">
            <v>32877.064104866309</v>
          </cell>
          <cell r="J2449">
            <v>17230.210532614554</v>
          </cell>
        </row>
        <row r="2450">
          <cell r="D2450">
            <v>37879</v>
          </cell>
          <cell r="I2450">
            <v>32769.493283769305</v>
          </cell>
          <cell r="J2450">
            <v>17268.449901613672</v>
          </cell>
        </row>
        <row r="2451">
          <cell r="D2451">
            <v>37880</v>
          </cell>
          <cell r="I2451">
            <v>33213.87487745304</v>
          </cell>
          <cell r="J2451">
            <v>17245.44048879679</v>
          </cell>
        </row>
        <row r="2452">
          <cell r="D2452">
            <v>37881</v>
          </cell>
          <cell r="I2452">
            <v>33265.163049250339</v>
          </cell>
          <cell r="J2452">
            <v>17276.967974143081</v>
          </cell>
        </row>
        <row r="2453">
          <cell r="D2453">
            <v>37882</v>
          </cell>
          <cell r="I2453">
            <v>33606.322374597767</v>
          </cell>
          <cell r="J2453">
            <v>17419.817904590182</v>
          </cell>
        </row>
        <row r="2454">
          <cell r="D2454">
            <v>37883</v>
          </cell>
          <cell r="I2454">
            <v>33488.915308756455</v>
          </cell>
          <cell r="J2454">
            <v>17537.485988671331</v>
          </cell>
        </row>
        <row r="2455">
          <cell r="D2455">
            <v>37886</v>
          </cell>
          <cell r="I2455">
            <v>33101.312176465945</v>
          </cell>
          <cell r="J2455">
            <v>17549.846779878728</v>
          </cell>
        </row>
        <row r="2456">
          <cell r="D2456">
            <v>37887</v>
          </cell>
          <cell r="I2456">
            <v>33175.522682855662</v>
          </cell>
          <cell r="J2456">
            <v>17502.024004673582</v>
          </cell>
        </row>
        <row r="2457">
          <cell r="D2457">
            <v>37888</v>
          </cell>
          <cell r="I2457">
            <v>33046.679542369398</v>
          </cell>
          <cell r="J2457">
            <v>17427.302687584914</v>
          </cell>
        </row>
        <row r="2458">
          <cell r="D2458">
            <v>37889</v>
          </cell>
          <cell r="I2458">
            <v>32816.324205893579</v>
          </cell>
          <cell r="J2458">
            <v>17455.91384061948</v>
          </cell>
        </row>
        <row r="2459">
          <cell r="D2459">
            <v>37890</v>
          </cell>
          <cell r="I2459">
            <v>32600.720825130546</v>
          </cell>
          <cell r="J2459">
            <v>17282.310325547423</v>
          </cell>
        </row>
        <row r="2460">
          <cell r="D2460">
            <v>37893</v>
          </cell>
          <cell r="I2460">
            <v>32692.948558750952</v>
          </cell>
          <cell r="J2460">
            <v>17205.105074941301</v>
          </cell>
        </row>
        <row r="2461">
          <cell r="D2461">
            <v>37894</v>
          </cell>
          <cell r="I2461">
            <v>32569.050791264763</v>
          </cell>
          <cell r="J2461">
            <v>17295.113300681998</v>
          </cell>
        </row>
        <row r="2462">
          <cell r="D2462">
            <v>37895</v>
          </cell>
          <cell r="I2462">
            <v>33303.060250172937</v>
          </cell>
          <cell r="J2462">
            <v>17215.942381668072</v>
          </cell>
        </row>
        <row r="2463">
          <cell r="D2463">
            <v>37896</v>
          </cell>
          <cell r="I2463">
            <v>33611.359722325433</v>
          </cell>
          <cell r="J2463">
            <v>17404.879523291031</v>
          </cell>
        </row>
        <row r="2464">
          <cell r="D2464">
            <v>37897</v>
          </cell>
          <cell r="I2464">
            <v>34093.171362511195</v>
          </cell>
          <cell r="J2464">
            <v>17409.747236612628</v>
          </cell>
        </row>
        <row r="2465">
          <cell r="D2465">
            <v>37900</v>
          </cell>
          <cell r="I2465">
            <v>34087.110249030142</v>
          </cell>
          <cell r="J2465">
            <v>17530.853624007555</v>
          </cell>
        </row>
        <row r="2466">
          <cell r="D2466">
            <v>37901</v>
          </cell>
          <cell r="I2466">
            <v>34144.892242052425</v>
          </cell>
          <cell r="J2466">
            <v>17561.429956587523</v>
          </cell>
        </row>
        <row r="2467">
          <cell r="D2467">
            <v>37902</v>
          </cell>
          <cell r="I2467">
            <v>34135.555838818</v>
          </cell>
          <cell r="J2467">
            <v>17616.521729346332</v>
          </cell>
        </row>
        <row r="2468">
          <cell r="D2468">
            <v>37903</v>
          </cell>
          <cell r="I2468">
            <v>34591.094768090297</v>
          </cell>
          <cell r="J2468">
            <v>17554.932265630516</v>
          </cell>
        </row>
        <row r="2469">
          <cell r="D2469">
            <v>37904</v>
          </cell>
          <cell r="I2469">
            <v>34796.168384511257</v>
          </cell>
          <cell r="J2469">
            <v>17658.146060463307</v>
          </cell>
        </row>
        <row r="2470">
          <cell r="D2470">
            <v>37907</v>
          </cell>
          <cell r="I2470">
            <v>35029.053318414684</v>
          </cell>
          <cell r="J2470">
            <v>17658.090511501698</v>
          </cell>
        </row>
        <row r="2471">
          <cell r="D2471">
            <v>37908</v>
          </cell>
          <cell r="I2471">
            <v>34857.653039538956</v>
          </cell>
          <cell r="J2471">
            <v>17700.670781505607</v>
          </cell>
        </row>
        <row r="2472">
          <cell r="D2472">
            <v>37909</v>
          </cell>
          <cell r="I2472">
            <v>34980.863689303849</v>
          </cell>
          <cell r="J2472">
            <v>17727.383926265735</v>
          </cell>
        </row>
        <row r="2473">
          <cell r="D2473">
            <v>37910</v>
          </cell>
          <cell r="I2473">
            <v>35071.333838478051</v>
          </cell>
          <cell r="J2473">
            <v>17677.603659270695</v>
          </cell>
        </row>
        <row r="2474">
          <cell r="D2474">
            <v>37911</v>
          </cell>
          <cell r="I2474">
            <v>34917.951434591283</v>
          </cell>
          <cell r="J2474">
            <v>17727.789823986906</v>
          </cell>
        </row>
        <row r="2475">
          <cell r="D2475">
            <v>37914</v>
          </cell>
          <cell r="I2475">
            <v>35044.420467182295</v>
          </cell>
          <cell r="J2475">
            <v>17690.498784967982</v>
          </cell>
        </row>
        <row r="2476">
          <cell r="D2476">
            <v>37915</v>
          </cell>
          <cell r="I2476">
            <v>35138.152090043761</v>
          </cell>
          <cell r="J2476">
            <v>17715.518076700508</v>
          </cell>
        </row>
        <row r="2477">
          <cell r="D2477">
            <v>37916</v>
          </cell>
          <cell r="I2477">
            <v>34709.869696954527</v>
          </cell>
          <cell r="J2477">
            <v>17770.146281744506</v>
          </cell>
        </row>
        <row r="2478">
          <cell r="D2478">
            <v>37917</v>
          </cell>
          <cell r="I2478">
            <v>34178.527431131821</v>
          </cell>
          <cell r="J2478">
            <v>17760.446447438109</v>
          </cell>
        </row>
        <row r="2479">
          <cell r="D2479">
            <v>37918</v>
          </cell>
          <cell r="I2479">
            <v>34215.00892574757</v>
          </cell>
          <cell r="J2479">
            <v>17605.474882001428</v>
          </cell>
        </row>
        <row r="2480">
          <cell r="D2480">
            <v>37921</v>
          </cell>
          <cell r="I2480">
            <v>34457.651717174456</v>
          </cell>
          <cell r="J2480">
            <v>17563.827243186723</v>
          </cell>
        </row>
        <row r="2481">
          <cell r="D2481">
            <v>37922</v>
          </cell>
          <cell r="I2481">
            <v>34759.180127841784</v>
          </cell>
          <cell r="J2481">
            <v>17642.667683332249</v>
          </cell>
        </row>
        <row r="2482">
          <cell r="D2482">
            <v>37923</v>
          </cell>
          <cell r="I2482">
            <v>34978.882692460866</v>
          </cell>
          <cell r="J2482">
            <v>17730.867315308747</v>
          </cell>
        </row>
        <row r="2483">
          <cell r="D2483">
            <v>37924</v>
          </cell>
          <cell r="I2483">
            <v>35044.781155574812</v>
          </cell>
          <cell r="J2483">
            <v>17756.336865082954</v>
          </cell>
        </row>
        <row r="2484">
          <cell r="D2484">
            <v>37925</v>
          </cell>
          <cell r="I2484">
            <v>34747.48287698791</v>
          </cell>
          <cell r="J2484">
            <v>17741.865765275885</v>
          </cell>
        </row>
        <row r="2485">
          <cell r="D2485">
            <v>37928</v>
          </cell>
          <cell r="I2485">
            <v>35130.758036431129</v>
          </cell>
          <cell r="J2485">
            <v>17721.455334223276</v>
          </cell>
        </row>
        <row r="2486">
          <cell r="D2486">
            <v>37929</v>
          </cell>
          <cell r="I2486">
            <v>35206.459944784954</v>
          </cell>
          <cell r="J2486">
            <v>17785.202360609299</v>
          </cell>
        </row>
        <row r="2487">
          <cell r="D2487">
            <v>37930</v>
          </cell>
          <cell r="I2487">
            <v>35087.492241489635</v>
          </cell>
          <cell r="J2487">
            <v>17798.451548843426</v>
          </cell>
        </row>
        <row r="2488">
          <cell r="D2488">
            <v>37931</v>
          </cell>
          <cell r="I2488">
            <v>34844.213217243225</v>
          </cell>
          <cell r="J2488">
            <v>17754.31782393972</v>
          </cell>
        </row>
        <row r="2489">
          <cell r="D2489">
            <v>37932</v>
          </cell>
          <cell r="I2489">
            <v>35153.825659864866</v>
          </cell>
          <cell r="J2489">
            <v>17718.188913352944</v>
          </cell>
        </row>
        <row r="2490">
          <cell r="D2490">
            <v>37935</v>
          </cell>
          <cell r="I2490">
            <v>34928.553087371969</v>
          </cell>
          <cell r="J2490">
            <v>17781.180860220098</v>
          </cell>
        </row>
        <row r="2491">
          <cell r="D2491">
            <v>37936</v>
          </cell>
          <cell r="I2491">
            <v>34560.997236671406</v>
          </cell>
          <cell r="J2491">
            <v>17693.578720601832</v>
          </cell>
        </row>
        <row r="2492">
          <cell r="D2492">
            <v>37937</v>
          </cell>
          <cell r="I2492">
            <v>35025.96580385221</v>
          </cell>
          <cell r="J2492">
            <v>17723.469873101491</v>
          </cell>
        </row>
        <row r="2493">
          <cell r="D2493">
            <v>37938</v>
          </cell>
          <cell r="I2493">
            <v>35299.549139698291</v>
          </cell>
          <cell r="J2493">
            <v>17831.689816049195</v>
          </cell>
        </row>
        <row r="2494">
          <cell r="D2494">
            <v>37939</v>
          </cell>
          <cell r="I2494">
            <v>35277.097632507299</v>
          </cell>
          <cell r="J2494">
            <v>17898.088991928114</v>
          </cell>
        </row>
        <row r="2495">
          <cell r="D2495">
            <v>37942</v>
          </cell>
          <cell r="I2495">
            <v>34644.645401993883</v>
          </cell>
          <cell r="J2495">
            <v>17901.816220806151</v>
          </cell>
        </row>
        <row r="2496">
          <cell r="D2496">
            <v>37943</v>
          </cell>
          <cell r="I2496">
            <v>34779.209925282477</v>
          </cell>
          <cell r="J2496">
            <v>17744.557875327675</v>
          </cell>
        </row>
        <row r="2497">
          <cell r="D2497">
            <v>37944</v>
          </cell>
          <cell r="I2497">
            <v>34650.484702370784</v>
          </cell>
          <cell r="J2497">
            <v>17724.603048263656</v>
          </cell>
        </row>
        <row r="2498">
          <cell r="D2498">
            <v>37945</v>
          </cell>
          <cell r="I2498">
            <v>34382.773746003462</v>
          </cell>
          <cell r="J2498">
            <v>17731.217892729757</v>
          </cell>
        </row>
        <row r="2499">
          <cell r="D2499">
            <v>37946</v>
          </cell>
          <cell r="I2499">
            <v>34608.90299758831</v>
          </cell>
          <cell r="J2499">
            <v>17707.717267817738</v>
          </cell>
        </row>
        <row r="2500">
          <cell r="D2500">
            <v>37949</v>
          </cell>
          <cell r="I2500">
            <v>34859.543772397716</v>
          </cell>
          <cell r="J2500">
            <v>17680.166551950897</v>
          </cell>
        </row>
        <row r="2501">
          <cell r="D2501">
            <v>37950</v>
          </cell>
          <cell r="I2501">
            <v>34918.865286515807</v>
          </cell>
          <cell r="J2501">
            <v>17836.914856246894</v>
          </cell>
        </row>
        <row r="2502">
          <cell r="D2502">
            <v>37951</v>
          </cell>
          <cell r="I2502">
            <v>35251.22909420736</v>
          </cell>
          <cell r="J2502">
            <v>17843.235705172541</v>
          </cell>
        </row>
        <row r="2503">
          <cell r="D2503">
            <v>37953</v>
          </cell>
          <cell r="I2503">
            <v>35426.615026028092</v>
          </cell>
          <cell r="J2503">
            <v>17913.819007037986</v>
          </cell>
        </row>
        <row r="2504">
          <cell r="D2504">
            <v>37956</v>
          </cell>
          <cell r="I2504">
            <v>36087.553962517712</v>
          </cell>
          <cell r="J2504">
            <v>17894.18316269105</v>
          </cell>
        </row>
        <row r="2505">
          <cell r="D2505">
            <v>37957</v>
          </cell>
          <cell r="I2505">
            <v>36171.348629277571</v>
          </cell>
          <cell r="J2505">
            <v>18028.467175172402</v>
          </cell>
        </row>
        <row r="2506">
          <cell r="D2506">
            <v>37958</v>
          </cell>
          <cell r="I2506">
            <v>36286.19860609989</v>
          </cell>
          <cell r="J2506">
            <v>18034.502875390088</v>
          </cell>
        </row>
        <row r="2507">
          <cell r="D2507">
            <v>37959</v>
          </cell>
          <cell r="I2507">
            <v>36177.082199050106</v>
          </cell>
          <cell r="J2507">
            <v>18071.468166467082</v>
          </cell>
        </row>
        <row r="2508">
          <cell r="D2508">
            <v>37960</v>
          </cell>
          <cell r="I2508">
            <v>36133.36028485655</v>
          </cell>
          <cell r="J2508">
            <v>18130.812356135979</v>
          </cell>
        </row>
        <row r="2509">
          <cell r="D2509">
            <v>37963</v>
          </cell>
          <cell r="I2509">
            <v>36128.872253171387</v>
          </cell>
          <cell r="J2509">
            <v>18086.982829804143</v>
          </cell>
        </row>
        <row r="2510">
          <cell r="D2510">
            <v>37964</v>
          </cell>
          <cell r="I2510">
            <v>36108.038796025117</v>
          </cell>
          <cell r="J2510">
            <v>18070.658673408954</v>
          </cell>
        </row>
        <row r="2511">
          <cell r="D2511">
            <v>37965</v>
          </cell>
          <cell r="I2511">
            <v>35920.486321636163</v>
          </cell>
          <cell r="J2511">
            <v>18077.310505835158</v>
          </cell>
        </row>
        <row r="2512">
          <cell r="D2512">
            <v>37966</v>
          </cell>
          <cell r="I2512">
            <v>36118.678609783245</v>
          </cell>
          <cell r="J2512">
            <v>18028.323386547301</v>
          </cell>
        </row>
        <row r="2513">
          <cell r="D2513">
            <v>37967</v>
          </cell>
          <cell r="I2513">
            <v>36387.136866140951</v>
          </cell>
          <cell r="J2513">
            <v>18134.982746665999</v>
          </cell>
        </row>
        <row r="2514">
          <cell r="D2514">
            <v>37970</v>
          </cell>
          <cell r="I2514">
            <v>36490.507831591633</v>
          </cell>
          <cell r="J2514">
            <v>18184.49588978292</v>
          </cell>
        </row>
        <row r="2515">
          <cell r="D2515">
            <v>37971</v>
          </cell>
          <cell r="I2515">
            <v>36454.956835059209</v>
          </cell>
          <cell r="J2515">
            <v>18175.63067763907</v>
          </cell>
        </row>
        <row r="2516">
          <cell r="D2516">
            <v>37972</v>
          </cell>
          <cell r="I2516">
            <v>36324.622366981646</v>
          </cell>
          <cell r="J2516">
            <v>18225.201892878384</v>
          </cell>
        </row>
        <row r="2517">
          <cell r="D2517">
            <v>37973</v>
          </cell>
          <cell r="I2517">
            <v>36730.308728310309</v>
          </cell>
          <cell r="J2517">
            <v>18353.109255156403</v>
          </cell>
        </row>
        <row r="2518">
          <cell r="D2518">
            <v>37974</v>
          </cell>
          <cell r="I2518">
            <v>36750.313481074336</v>
          </cell>
          <cell r="J2518">
            <v>18356.688603157938</v>
          </cell>
        </row>
        <row r="2519">
          <cell r="D2519">
            <v>37977</v>
          </cell>
          <cell r="I2519">
            <v>37008.891576962298</v>
          </cell>
          <cell r="J2519">
            <v>18359.661060027327</v>
          </cell>
        </row>
        <row r="2520">
          <cell r="D2520">
            <v>37978</v>
          </cell>
          <cell r="I2520">
            <v>37136.730745592839</v>
          </cell>
          <cell r="J2520">
            <v>18361.573040304596</v>
          </cell>
        </row>
        <row r="2521">
          <cell r="D2521">
            <v>37979</v>
          </cell>
          <cell r="I2521">
            <v>37269.463154778983</v>
          </cell>
          <cell r="J2521">
            <v>18405.419629511227</v>
          </cell>
        </row>
        <row r="2522">
          <cell r="D2522">
            <v>37981</v>
          </cell>
          <cell r="I2522">
            <v>37318.857227328161</v>
          </cell>
          <cell r="J2522">
            <v>18453.020200985069</v>
          </cell>
        </row>
        <row r="2523">
          <cell r="D2523">
            <v>37984</v>
          </cell>
          <cell r="I2523">
            <v>37621.495284172292</v>
          </cell>
          <cell r="J2523">
            <v>18443.771271280304</v>
          </cell>
        </row>
        <row r="2524">
          <cell r="D2524">
            <v>37985</v>
          </cell>
          <cell r="I2524">
            <v>37958.422749504971</v>
          </cell>
          <cell r="J2524">
            <v>18549.72983137647</v>
          </cell>
        </row>
        <row r="2525">
          <cell r="D2525">
            <v>37986</v>
          </cell>
          <cell r="I2525">
            <v>38236.512737728874</v>
          </cell>
          <cell r="J2525">
            <v>18605.435828203452</v>
          </cell>
        </row>
        <row r="2526">
          <cell r="D2526">
            <v>37988</v>
          </cell>
          <cell r="I2526">
            <v>38821.717697821092</v>
          </cell>
          <cell r="J2526">
            <v>18558.855812187216</v>
          </cell>
        </row>
        <row r="2527">
          <cell r="D2527">
            <v>37991</v>
          </cell>
          <cell r="I2527">
            <v>39565.346093655156</v>
          </cell>
          <cell r="J2527">
            <v>18777.970847763034</v>
          </cell>
        </row>
        <row r="2528">
          <cell r="D2528">
            <v>37992</v>
          </cell>
          <cell r="I2528">
            <v>39480.698887195198</v>
          </cell>
          <cell r="J2528">
            <v>18811.948101452806</v>
          </cell>
        </row>
        <row r="2529">
          <cell r="D2529">
            <v>37993</v>
          </cell>
          <cell r="I2529">
            <v>39262.108189466155</v>
          </cell>
          <cell r="J2529">
            <v>18850.353399812906</v>
          </cell>
        </row>
        <row r="2530">
          <cell r="D2530">
            <v>37994</v>
          </cell>
          <cell r="I2530">
            <v>39594.011949819062</v>
          </cell>
          <cell r="J2530">
            <v>18813.799021239138</v>
          </cell>
        </row>
        <row r="2531">
          <cell r="D2531">
            <v>37995</v>
          </cell>
          <cell r="I2531">
            <v>39733.150242283693</v>
          </cell>
          <cell r="J2531">
            <v>18985.892172266642</v>
          </cell>
        </row>
        <row r="2532">
          <cell r="D2532">
            <v>37998</v>
          </cell>
          <cell r="I2532">
            <v>39645.241880819784</v>
          </cell>
          <cell r="J2532">
            <v>18918.375346549252</v>
          </cell>
        </row>
        <row r="2533">
          <cell r="D2533">
            <v>37999</v>
          </cell>
          <cell r="I2533">
            <v>39558.972717072342</v>
          </cell>
          <cell r="J2533">
            <v>18937.097830347462</v>
          </cell>
        </row>
        <row r="2534">
          <cell r="D2534">
            <v>38000</v>
          </cell>
          <cell r="I2534">
            <v>39601.736163917703</v>
          </cell>
          <cell r="J2534">
            <v>18909.479462232131</v>
          </cell>
        </row>
        <row r="2535">
          <cell r="D2535">
            <v>38001</v>
          </cell>
          <cell r="I2535">
            <v>39159.43747601573</v>
          </cell>
          <cell r="J2535">
            <v>18965.295610797039</v>
          </cell>
        </row>
        <row r="2536">
          <cell r="D2536">
            <v>38002</v>
          </cell>
          <cell r="I2536">
            <v>39092.791011037159</v>
          </cell>
          <cell r="J2536">
            <v>18938.991407320776</v>
          </cell>
        </row>
        <row r="2537">
          <cell r="D2537">
            <v>38006</v>
          </cell>
          <cell r="I2537">
            <v>39749.605698392777</v>
          </cell>
          <cell r="J2537">
            <v>18975.406941087593</v>
          </cell>
        </row>
        <row r="2538">
          <cell r="D2538">
            <v>38007</v>
          </cell>
          <cell r="I2538">
            <v>39924.632277574434</v>
          </cell>
          <cell r="J2538">
            <v>19040.680400898407</v>
          </cell>
        </row>
        <row r="2539">
          <cell r="D2539">
            <v>38008</v>
          </cell>
          <cell r="I2539">
            <v>40084.950245705892</v>
          </cell>
          <cell r="J2539">
            <v>19124.694558574338</v>
          </cell>
        </row>
        <row r="2540">
          <cell r="D2540">
            <v>38009</v>
          </cell>
          <cell r="I2540">
            <v>39985.622900436203</v>
          </cell>
          <cell r="J2540">
            <v>19104.050340905451</v>
          </cell>
        </row>
        <row r="2541">
          <cell r="D2541">
            <v>38012</v>
          </cell>
          <cell r="I2541">
            <v>39920.592404563111</v>
          </cell>
          <cell r="J2541">
            <v>19035.9276412051</v>
          </cell>
        </row>
        <row r="2542">
          <cell r="D2542">
            <v>38013</v>
          </cell>
          <cell r="I2542">
            <v>39893.120903088602</v>
          </cell>
          <cell r="J2542">
            <v>19075.899333548885</v>
          </cell>
        </row>
        <row r="2543">
          <cell r="D2543">
            <v>38014</v>
          </cell>
          <cell r="I2543">
            <v>39641.963674146478</v>
          </cell>
          <cell r="J2543">
            <v>19050.70688990764</v>
          </cell>
        </row>
        <row r="2544">
          <cell r="D2544">
            <v>38015</v>
          </cell>
          <cell r="I2544">
            <v>38948.361610406268</v>
          </cell>
          <cell r="J2544">
            <v>18882.361870568282</v>
          </cell>
        </row>
        <row r="2545">
          <cell r="D2545">
            <v>38016</v>
          </cell>
          <cell r="I2545">
            <v>38906.231769336118</v>
          </cell>
          <cell r="J2545">
            <v>18878.885428102298</v>
          </cell>
        </row>
        <row r="2546">
          <cell r="D2546">
            <v>38019</v>
          </cell>
          <cell r="I2546">
            <v>38962.060075824753</v>
          </cell>
          <cell r="J2546">
            <v>18868.066493139977</v>
          </cell>
        </row>
        <row r="2547">
          <cell r="D2547">
            <v>38020</v>
          </cell>
          <cell r="I2547">
            <v>39012.986972223567</v>
          </cell>
          <cell r="J2547">
            <v>18912.3500859093</v>
          </cell>
        </row>
        <row r="2548">
          <cell r="D2548">
            <v>38021</v>
          </cell>
          <cell r="I2548">
            <v>38681.910267605148</v>
          </cell>
          <cell r="J2548">
            <v>18931.356535683859</v>
          </cell>
        </row>
        <row r="2549">
          <cell r="D2549">
            <v>38022</v>
          </cell>
          <cell r="I2549">
            <v>38785.080632765814</v>
          </cell>
          <cell r="J2549">
            <v>18819.743493424772</v>
          </cell>
        </row>
        <row r="2550">
          <cell r="D2550">
            <v>38023</v>
          </cell>
          <cell r="I2550">
            <v>39353.469086851299</v>
          </cell>
          <cell r="J2550">
            <v>18858.168354165813</v>
          </cell>
        </row>
        <row r="2551">
          <cell r="D2551">
            <v>38026</v>
          </cell>
          <cell r="I2551">
            <v>39734.103269506966</v>
          </cell>
          <cell r="J2551">
            <v>18995.864925836078</v>
          </cell>
        </row>
        <row r="2552">
          <cell r="D2552">
            <v>38027</v>
          </cell>
          <cell r="I2552">
            <v>39776.834049777666</v>
          </cell>
          <cell r="J2552">
            <v>19025.749660045494</v>
          </cell>
        </row>
        <row r="2553">
          <cell r="D2553">
            <v>38028</v>
          </cell>
          <cell r="I2553">
            <v>40252.096209281219</v>
          </cell>
          <cell r="J2553">
            <v>19092.876460300013</v>
          </cell>
        </row>
        <row r="2554">
          <cell r="D2554">
            <v>38029</v>
          </cell>
          <cell r="I2554">
            <v>40270.324305968243</v>
          </cell>
          <cell r="J2554">
            <v>19182.479963166283</v>
          </cell>
        </row>
        <row r="2555">
          <cell r="D2555">
            <v>38030</v>
          </cell>
          <cell r="I2555">
            <v>40246.116644571914</v>
          </cell>
          <cell r="J2555">
            <v>19216.737713486324</v>
          </cell>
        </row>
        <row r="2556">
          <cell r="D2556">
            <v>38034</v>
          </cell>
          <cell r="I2556">
            <v>40794.756756670067</v>
          </cell>
          <cell r="J2556">
            <v>19161.813510143002</v>
          </cell>
        </row>
        <row r="2557">
          <cell r="D2557">
            <v>38035</v>
          </cell>
          <cell r="I2557">
            <v>40440.871743591742</v>
          </cell>
          <cell r="J2557">
            <v>19284.225696322021</v>
          </cell>
        </row>
        <row r="2558">
          <cell r="D2558">
            <v>38036</v>
          </cell>
          <cell r="I2558">
            <v>40506.416820415841</v>
          </cell>
          <cell r="J2558">
            <v>19280.740848576679</v>
          </cell>
        </row>
        <row r="2559">
          <cell r="D2559">
            <v>38037</v>
          </cell>
          <cell r="I2559">
            <v>39969.795326798114</v>
          </cell>
          <cell r="J2559">
            <v>19206.767727508872</v>
          </cell>
        </row>
        <row r="2560">
          <cell r="D2560">
            <v>38040</v>
          </cell>
          <cell r="I2560">
            <v>39958.656220176701</v>
          </cell>
          <cell r="J2560">
            <v>19100.814024497213</v>
          </cell>
        </row>
        <row r="2561">
          <cell r="D2561">
            <v>38041</v>
          </cell>
          <cell r="I2561">
            <v>39774.550751684648</v>
          </cell>
          <cell r="J2561">
            <v>19112.374760844785</v>
          </cell>
        </row>
        <row r="2562">
          <cell r="D2562">
            <v>38042</v>
          </cell>
          <cell r="I2562">
            <v>39753.628635784371</v>
          </cell>
          <cell r="J2562">
            <v>19100.181065960227</v>
          </cell>
        </row>
        <row r="2563">
          <cell r="D2563">
            <v>38043</v>
          </cell>
          <cell r="I2563">
            <v>39670.705017868466</v>
          </cell>
          <cell r="J2563">
            <v>19074.742267208057</v>
          </cell>
        </row>
        <row r="2564">
          <cell r="D2564">
            <v>38044</v>
          </cell>
          <cell r="I2564">
            <v>39997.31837499595</v>
          </cell>
          <cell r="J2564">
            <v>19095.441529206393</v>
          </cell>
        </row>
        <row r="2565">
          <cell r="D2565">
            <v>38047</v>
          </cell>
          <cell r="I2565">
            <v>40705.691204565366</v>
          </cell>
          <cell r="J2565">
            <v>19139.652273592994</v>
          </cell>
        </row>
        <row r="2566">
          <cell r="D2566">
            <v>38048</v>
          </cell>
          <cell r="I2566">
            <v>40435.122241281962</v>
          </cell>
          <cell r="J2566">
            <v>19135.492598611425</v>
          </cell>
        </row>
        <row r="2567">
          <cell r="D2567">
            <v>38049</v>
          </cell>
          <cell r="I2567">
            <v>40003.059456770337</v>
          </cell>
          <cell r="J2567">
            <v>19127.312653281537</v>
          </cell>
        </row>
        <row r="2568">
          <cell r="D2568">
            <v>38050</v>
          </cell>
          <cell r="I2568">
            <v>40256.205366639399</v>
          </cell>
          <cell r="J2568">
            <v>19126.659682925594</v>
          </cell>
        </row>
        <row r="2569">
          <cell r="D2569">
            <v>38051</v>
          </cell>
          <cell r="I2569">
            <v>40665.941401507436</v>
          </cell>
          <cell r="J2569">
            <v>19214.146971418977</v>
          </cell>
        </row>
        <row r="2570">
          <cell r="D2570">
            <v>38054</v>
          </cell>
          <cell r="I2570">
            <v>40480.236170396871</v>
          </cell>
          <cell r="J2570">
            <v>19278.701093860389</v>
          </cell>
        </row>
        <row r="2571">
          <cell r="D2571">
            <v>38055</v>
          </cell>
          <cell r="I2571">
            <v>40332.06139844971</v>
          </cell>
          <cell r="J2571">
            <v>19289.804207690744</v>
          </cell>
        </row>
        <row r="2572">
          <cell r="D2572">
            <v>38056</v>
          </cell>
          <cell r="I2572">
            <v>39590.154365599832</v>
          </cell>
          <cell r="J2572">
            <v>19181.034152613378</v>
          </cell>
        </row>
        <row r="2573">
          <cell r="D2573">
            <v>38057</v>
          </cell>
          <cell r="I2573">
            <v>38734.120528910971</v>
          </cell>
          <cell r="J2573">
            <v>19058.985206968544</v>
          </cell>
        </row>
        <row r="2574">
          <cell r="D2574">
            <v>38058</v>
          </cell>
          <cell r="I2574">
            <v>38874.715169858871</v>
          </cell>
          <cell r="J2574">
            <v>18864.415613530251</v>
          </cell>
        </row>
        <row r="2575">
          <cell r="D2575">
            <v>38061</v>
          </cell>
          <cell r="I2575">
            <v>38341.700242374471</v>
          </cell>
          <cell r="J2575">
            <v>18906.152690509829</v>
          </cell>
        </row>
        <row r="2576">
          <cell r="D2576">
            <v>38062</v>
          </cell>
          <cell r="I2576">
            <v>38852.521219584669</v>
          </cell>
          <cell r="J2576">
            <v>18800.344360983639</v>
          </cell>
        </row>
        <row r="2577">
          <cell r="D2577">
            <v>38063</v>
          </cell>
          <cell r="I2577">
            <v>39299.703491053457</v>
          </cell>
          <cell r="J2577">
            <v>18866.710743657259</v>
          </cell>
        </row>
        <row r="2578">
          <cell r="D2578">
            <v>38064</v>
          </cell>
          <cell r="I2578">
            <v>39432.105837025323</v>
          </cell>
          <cell r="J2578">
            <v>18997.952573297971</v>
          </cell>
        </row>
        <row r="2579">
          <cell r="D2579">
            <v>38065</v>
          </cell>
          <cell r="I2579">
            <v>39290.529255564077</v>
          </cell>
          <cell r="J2579">
            <v>18992.102814260219</v>
          </cell>
        </row>
        <row r="2580">
          <cell r="D2580">
            <v>38068</v>
          </cell>
          <cell r="I2580">
            <v>38612.455841606061</v>
          </cell>
          <cell r="J2580">
            <v>18919.649944873287</v>
          </cell>
        </row>
        <row r="2581">
          <cell r="D2581">
            <v>38069</v>
          </cell>
          <cell r="I2581">
            <v>38757.913056655918</v>
          </cell>
          <cell r="J2581">
            <v>18781.008906812771</v>
          </cell>
        </row>
        <row r="2582">
          <cell r="D2582">
            <v>38070</v>
          </cell>
          <cell r="I2582">
            <v>38714.209947389194</v>
          </cell>
          <cell r="J2582">
            <v>18790.797233098743</v>
          </cell>
        </row>
        <row r="2583">
          <cell r="D2583">
            <v>38071</v>
          </cell>
          <cell r="I2583">
            <v>39162.936623492751</v>
          </cell>
          <cell r="J2583">
            <v>18770.066037346751</v>
          </cell>
        </row>
        <row r="2584">
          <cell r="D2584">
            <v>38072</v>
          </cell>
          <cell r="I2584">
            <v>39084.982235324169</v>
          </cell>
          <cell r="J2584">
            <v>18712.433134169492</v>
          </cell>
        </row>
        <row r="2585">
          <cell r="D2585">
            <v>38075</v>
          </cell>
          <cell r="I2585">
            <v>39636.384106993413</v>
          </cell>
          <cell r="J2585">
            <v>18851.981374689447</v>
          </cell>
        </row>
        <row r="2586">
          <cell r="D2586">
            <v>38076</v>
          </cell>
          <cell r="I2586">
            <v>39711.675442913605</v>
          </cell>
          <cell r="J2586">
            <v>18823.300897812373</v>
          </cell>
        </row>
        <row r="2587">
          <cell r="D2587">
            <v>38077</v>
          </cell>
          <cell r="I2587">
            <v>40083.68244658388</v>
          </cell>
          <cell r="J2587">
            <v>18997.608879374977</v>
          </cell>
        </row>
        <row r="2588">
          <cell r="D2588">
            <v>38078</v>
          </cell>
          <cell r="I2588">
            <v>40496.421414538992</v>
          </cell>
          <cell r="J2588">
            <v>19037.005369909068</v>
          </cell>
        </row>
        <row r="2589">
          <cell r="D2589">
            <v>38079</v>
          </cell>
          <cell r="I2589">
            <v>40672.749998424173</v>
          </cell>
          <cell r="J2589">
            <v>19001.885487089072</v>
          </cell>
        </row>
        <row r="2590">
          <cell r="D2590">
            <v>38082</v>
          </cell>
          <cell r="I2590">
            <v>40663.227248407638</v>
          </cell>
          <cell r="J2590">
            <v>19055.404802393437</v>
          </cell>
        </row>
        <row r="2591">
          <cell r="D2591">
            <v>38083</v>
          </cell>
          <cell r="I2591">
            <v>40681.417055422382</v>
          </cell>
          <cell r="J2591">
            <v>19177.624290052554</v>
          </cell>
        </row>
        <row r="2592">
          <cell r="D2592">
            <v>38084</v>
          </cell>
          <cell r="I2592">
            <v>40808.819635268133</v>
          </cell>
          <cell r="J2592">
            <v>19125.812799778629</v>
          </cell>
        </row>
        <row r="2593">
          <cell r="D2593">
            <v>38085</v>
          </cell>
          <cell r="I2593">
            <v>40784.623069220928</v>
          </cell>
          <cell r="J2593">
            <v>19138.845674284898</v>
          </cell>
        </row>
        <row r="2594">
          <cell r="D2594">
            <v>38089</v>
          </cell>
          <cell r="I2594">
            <v>40900.603838182527</v>
          </cell>
          <cell r="J2594">
            <v>19112.044542177347</v>
          </cell>
        </row>
        <row r="2595">
          <cell r="D2595">
            <v>38090</v>
          </cell>
          <cell r="I2595">
            <v>40535.757503071021</v>
          </cell>
          <cell r="J2595">
            <v>19081.489506651364</v>
          </cell>
        </row>
        <row r="2596">
          <cell r="D2596">
            <v>38091</v>
          </cell>
          <cell r="I2596">
            <v>39970.465490058625</v>
          </cell>
          <cell r="J2596">
            <v>19100.715108709657</v>
          </cell>
        </row>
        <row r="2597">
          <cell r="D2597">
            <v>38092</v>
          </cell>
          <cell r="I2597">
            <v>39760.50486063779</v>
          </cell>
          <cell r="J2597">
            <v>18972.247699356398</v>
          </cell>
        </row>
        <row r="2598">
          <cell r="D2598">
            <v>38093</v>
          </cell>
          <cell r="I2598">
            <v>40111.185253582124</v>
          </cell>
          <cell r="J2598">
            <v>18904.413357509129</v>
          </cell>
        </row>
        <row r="2599">
          <cell r="D2599">
            <v>38096</v>
          </cell>
          <cell r="I2599">
            <v>40072.349777096242</v>
          </cell>
          <cell r="J2599">
            <v>18876.509698758047</v>
          </cell>
        </row>
        <row r="2600">
          <cell r="D2600">
            <v>38097</v>
          </cell>
          <cell r="I2600">
            <v>40066.109271112364</v>
          </cell>
          <cell r="J2600">
            <v>18937.937475176954</v>
          </cell>
        </row>
        <row r="2601">
          <cell r="D2601">
            <v>38098</v>
          </cell>
          <cell r="I2601">
            <v>39645.959686162991</v>
          </cell>
          <cell r="J2601">
            <v>18923.219610245331</v>
          </cell>
        </row>
        <row r="2602">
          <cell r="D2602">
            <v>38099</v>
          </cell>
          <cell r="I2602">
            <v>39801.05530820429</v>
          </cell>
          <cell r="J2602">
            <v>18863.306692251124</v>
          </cell>
        </row>
        <row r="2603">
          <cell r="D2603">
            <v>38100</v>
          </cell>
          <cell r="I2603">
            <v>39890.962263583162</v>
          </cell>
          <cell r="J2603">
            <v>18820.545787589803</v>
          </cell>
        </row>
        <row r="2604">
          <cell r="D2604">
            <v>38103</v>
          </cell>
          <cell r="I2604">
            <v>39873.322738580922</v>
          </cell>
          <cell r="J2604">
            <v>18921.355467519523</v>
          </cell>
        </row>
        <row r="2605">
          <cell r="D2605">
            <v>38104</v>
          </cell>
          <cell r="I2605">
            <v>39770.958435600856</v>
          </cell>
          <cell r="J2605">
            <v>18961.416416675998</v>
          </cell>
        </row>
        <row r="2606">
          <cell r="D2606">
            <v>38105</v>
          </cell>
          <cell r="I2606">
            <v>38888.171296782952</v>
          </cell>
          <cell r="J2606">
            <v>18926.31996771177</v>
          </cell>
        </row>
        <row r="2607">
          <cell r="D2607">
            <v>38106</v>
          </cell>
          <cell r="I2607">
            <v>38435.561949238705</v>
          </cell>
          <cell r="J2607">
            <v>18908.874605398378</v>
          </cell>
        </row>
        <row r="2608">
          <cell r="D2608">
            <v>38107</v>
          </cell>
          <cell r="I2608">
            <v>38056.296268999184</v>
          </cell>
          <cell r="J2608">
            <v>18738.165802304087</v>
          </cell>
        </row>
        <row r="2609">
          <cell r="D2609">
            <v>38110</v>
          </cell>
          <cell r="I2609">
            <v>38177.19679446955</v>
          </cell>
          <cell r="J2609">
            <v>18669.065559152605</v>
          </cell>
        </row>
        <row r="2610">
          <cell r="D2610">
            <v>38111</v>
          </cell>
          <cell r="I2610">
            <v>38750.969898037067</v>
          </cell>
          <cell r="J2610">
            <v>18605.126275799812</v>
          </cell>
        </row>
        <row r="2611">
          <cell r="D2611">
            <v>38112</v>
          </cell>
          <cell r="I2611">
            <v>39041.256213791385</v>
          </cell>
          <cell r="J2611">
            <v>18660.173317648867</v>
          </cell>
        </row>
        <row r="2612">
          <cell r="D2612">
            <v>38113</v>
          </cell>
          <cell r="I2612">
            <v>38342.744967939791</v>
          </cell>
          <cell r="J2612">
            <v>18717.738552807885</v>
          </cell>
        </row>
        <row r="2613">
          <cell r="D2613">
            <v>38114</v>
          </cell>
          <cell r="I2613">
            <v>37634.507809751638</v>
          </cell>
          <cell r="J2613">
            <v>18704.470653759581</v>
          </cell>
        </row>
        <row r="2614">
          <cell r="D2614">
            <v>38117</v>
          </cell>
          <cell r="I2614">
            <v>36149.358858625244</v>
          </cell>
          <cell r="J2614">
            <v>18562.183947993333</v>
          </cell>
        </row>
        <row r="2615">
          <cell r="D2615">
            <v>38118</v>
          </cell>
          <cell r="I2615">
            <v>36569.996070310059</v>
          </cell>
          <cell r="J2615">
            <v>18404.488425484858</v>
          </cell>
        </row>
        <row r="2616">
          <cell r="D2616">
            <v>38119</v>
          </cell>
          <cell r="I2616">
            <v>36741.408511570975</v>
          </cell>
          <cell r="J2616">
            <v>18142.042463802511</v>
          </cell>
        </row>
        <row r="2617">
          <cell r="D2617">
            <v>38120</v>
          </cell>
          <cell r="I2617">
            <v>36569.157741735973</v>
          </cell>
          <cell r="J2617">
            <v>18215.560138579276</v>
          </cell>
        </row>
        <row r="2618">
          <cell r="D2618">
            <v>38121</v>
          </cell>
          <cell r="I2618">
            <v>36217.769768418264</v>
          </cell>
          <cell r="J2618">
            <v>18254.955785431477</v>
          </cell>
        </row>
        <row r="2619">
          <cell r="D2619">
            <v>38124</v>
          </cell>
          <cell r="I2619">
            <v>35574.891530039546</v>
          </cell>
          <cell r="J2619">
            <v>18261.454753738628</v>
          </cell>
        </row>
        <row r="2620">
          <cell r="D2620">
            <v>38125</v>
          </cell>
          <cell r="I2620">
            <v>36019.904459439254</v>
          </cell>
          <cell r="J2620">
            <v>18239.063475889132</v>
          </cell>
        </row>
        <row r="2621">
          <cell r="D2621">
            <v>38126</v>
          </cell>
          <cell r="I2621">
            <v>36800.350252854405</v>
          </cell>
          <cell r="J2621">
            <v>18119.03346099925</v>
          </cell>
        </row>
        <row r="2622">
          <cell r="D2622">
            <v>38127</v>
          </cell>
          <cell r="I2622">
            <v>36499.482242293998</v>
          </cell>
          <cell r="J2622">
            <v>18213.921093334793</v>
          </cell>
        </row>
        <row r="2623">
          <cell r="D2623">
            <v>38128</v>
          </cell>
          <cell r="I2623">
            <v>36903.710447725542</v>
          </cell>
          <cell r="J2623">
            <v>18313.283992871686</v>
          </cell>
        </row>
        <row r="2624">
          <cell r="D2624">
            <v>38131</v>
          </cell>
          <cell r="I2624">
            <v>37122.285698706779</v>
          </cell>
          <cell r="J2624">
            <v>18259.568312579402</v>
          </cell>
        </row>
        <row r="2625">
          <cell r="D2625">
            <v>38132</v>
          </cell>
          <cell r="I2625">
            <v>37506.926874078679</v>
          </cell>
          <cell r="J2625">
            <v>18341.012236754228</v>
          </cell>
        </row>
        <row r="2626">
          <cell r="D2626">
            <v>38133</v>
          </cell>
          <cell r="I2626">
            <v>37587.071133665791</v>
          </cell>
          <cell r="J2626">
            <v>18373.475751671896</v>
          </cell>
        </row>
        <row r="2627">
          <cell r="D2627">
            <v>38134</v>
          </cell>
          <cell r="I2627">
            <v>38098.665111125294</v>
          </cell>
          <cell r="J2627">
            <v>18520.337026786048</v>
          </cell>
        </row>
        <row r="2628">
          <cell r="D2628">
            <v>38135</v>
          </cell>
          <cell r="I2628">
            <v>38007.835719291972</v>
          </cell>
          <cell r="J2628">
            <v>18549.666413307179</v>
          </cell>
        </row>
        <row r="2629">
          <cell r="D2629">
            <v>38139</v>
          </cell>
          <cell r="I2629">
            <v>37889.336019771916</v>
          </cell>
          <cell r="J2629">
            <v>18636.079647449489</v>
          </cell>
        </row>
        <row r="2630">
          <cell r="D2630">
            <v>38140</v>
          </cell>
          <cell r="I2630">
            <v>37971.084393710313</v>
          </cell>
          <cell r="J2630">
            <v>18647.656800111905</v>
          </cell>
        </row>
        <row r="2631">
          <cell r="D2631">
            <v>38141</v>
          </cell>
          <cell r="I2631">
            <v>37626.313856358196</v>
          </cell>
          <cell r="J2631">
            <v>18633.933959404716</v>
          </cell>
        </row>
        <row r="2632">
          <cell r="D2632">
            <v>38142</v>
          </cell>
          <cell r="I2632">
            <v>37838.294135741038</v>
          </cell>
          <cell r="J2632">
            <v>18653.65600911677</v>
          </cell>
        </row>
        <row r="2633">
          <cell r="D2633">
            <v>38145</v>
          </cell>
          <cell r="I2633">
            <v>38559.762632039732</v>
          </cell>
          <cell r="J2633">
            <v>18585.105783476414</v>
          </cell>
        </row>
        <row r="2634">
          <cell r="D2634">
            <v>38146</v>
          </cell>
          <cell r="I2634">
            <v>38597.527997914156</v>
          </cell>
          <cell r="J2634">
            <v>18627.362103290452</v>
          </cell>
        </row>
        <row r="2635">
          <cell r="D2635">
            <v>38147</v>
          </cell>
          <cell r="I2635">
            <v>38186.046994757096</v>
          </cell>
          <cell r="J2635">
            <v>18824.561981456478</v>
          </cell>
        </row>
        <row r="2636">
          <cell r="D2636">
            <v>38148</v>
          </cell>
          <cell r="I2636">
            <v>38327.991236897396</v>
          </cell>
          <cell r="J2636">
            <v>18828.688468988876</v>
          </cell>
        </row>
        <row r="2637">
          <cell r="D2637">
            <v>38152</v>
          </cell>
          <cell r="I2637">
            <v>37794.47824275832</v>
          </cell>
          <cell r="J2637">
            <v>18731.969644830369</v>
          </cell>
        </row>
        <row r="2638">
          <cell r="D2638">
            <v>38153</v>
          </cell>
          <cell r="I2638">
            <v>38136.612046234062</v>
          </cell>
          <cell r="J2638">
            <v>18759.344338693103</v>
          </cell>
        </row>
        <row r="2639">
          <cell r="D2639">
            <v>38154</v>
          </cell>
          <cell r="I2639">
            <v>38171.130133216371</v>
          </cell>
          <cell r="J2639">
            <v>18639.480134891037</v>
          </cell>
        </row>
        <row r="2640">
          <cell r="D2640">
            <v>38155</v>
          </cell>
          <cell r="I2640">
            <v>38264.232960183283</v>
          </cell>
          <cell r="J2640">
            <v>18711.01098613381</v>
          </cell>
        </row>
        <row r="2641">
          <cell r="D2641">
            <v>38156</v>
          </cell>
          <cell r="I2641">
            <v>38415.914610393214</v>
          </cell>
          <cell r="J2641">
            <v>18766.174046069613</v>
          </cell>
        </row>
        <row r="2642">
          <cell r="D2642">
            <v>38159</v>
          </cell>
          <cell r="I2642">
            <v>38383.699939507271</v>
          </cell>
          <cell r="J2642">
            <v>18784.501481738022</v>
          </cell>
        </row>
        <row r="2643">
          <cell r="D2643">
            <v>38160</v>
          </cell>
          <cell r="I2643">
            <v>38187.134605432177</v>
          </cell>
          <cell r="J2643">
            <v>18818.951717686279</v>
          </cell>
        </row>
        <row r="2644">
          <cell r="D2644">
            <v>38161</v>
          </cell>
          <cell r="I2644">
            <v>38400.636975474445</v>
          </cell>
          <cell r="J2644">
            <v>18793.69514633677</v>
          </cell>
        </row>
        <row r="2645">
          <cell r="D2645">
            <v>38162</v>
          </cell>
          <cell r="I2645">
            <v>38718.262260266507</v>
          </cell>
          <cell r="J2645">
            <v>18804.115366701277</v>
          </cell>
        </row>
        <row r="2646">
          <cell r="D2646">
            <v>38163</v>
          </cell>
          <cell r="I2646">
            <v>38625.839179781586</v>
          </cell>
          <cell r="J2646">
            <v>18869.354527295203</v>
          </cell>
        </row>
        <row r="2647">
          <cell r="D2647">
            <v>38166</v>
          </cell>
          <cell r="I2647">
            <v>38824.661775616165</v>
          </cell>
          <cell r="J2647">
            <v>18900.077770911746</v>
          </cell>
        </row>
        <row r="2648">
          <cell r="D2648">
            <v>38167</v>
          </cell>
          <cell r="I2648">
            <v>38616.7255511845</v>
          </cell>
          <cell r="J2648">
            <v>18832.140428910399</v>
          </cell>
        </row>
        <row r="2649">
          <cell r="D2649">
            <v>38168</v>
          </cell>
          <cell r="I2649">
            <v>38719.546293906227</v>
          </cell>
          <cell r="J2649">
            <v>18934.454046709561</v>
          </cell>
        </row>
        <row r="2650">
          <cell r="D2650">
            <v>38169</v>
          </cell>
          <cell r="I2650">
            <v>38449.806448115261</v>
          </cell>
          <cell r="J2650">
            <v>18916.279869404072</v>
          </cell>
        </row>
        <row r="2651">
          <cell r="D2651">
            <v>38170</v>
          </cell>
          <cell r="I2651">
            <v>38534.730801111073</v>
          </cell>
          <cell r="J2651">
            <v>18980.582495794457</v>
          </cell>
        </row>
        <row r="2652">
          <cell r="D2652">
            <v>38174</v>
          </cell>
          <cell r="I2652">
            <v>38089.325078440801</v>
          </cell>
          <cell r="J2652">
            <v>18869.207411251813</v>
          </cell>
        </row>
        <row r="2653">
          <cell r="D2653">
            <v>38175</v>
          </cell>
          <cell r="I2653">
            <v>38323.912714778104</v>
          </cell>
          <cell r="J2653">
            <v>18856.115471128596</v>
          </cell>
        </row>
        <row r="2654">
          <cell r="D2654">
            <v>38176</v>
          </cell>
          <cell r="I2654">
            <v>38298.220268470439</v>
          </cell>
          <cell r="J2654">
            <v>18793.34862962765</v>
          </cell>
        </row>
        <row r="2655">
          <cell r="D2655">
            <v>38177</v>
          </cell>
          <cell r="I2655">
            <v>38391.27107440371</v>
          </cell>
          <cell r="J2655">
            <v>18806.614896506322</v>
          </cell>
        </row>
        <row r="2656">
          <cell r="D2656">
            <v>38180</v>
          </cell>
          <cell r="I2656">
            <v>38370.457626610223</v>
          </cell>
          <cell r="J2656">
            <v>18788.136993721608</v>
          </cell>
        </row>
        <row r="2657">
          <cell r="D2657">
            <v>38181</v>
          </cell>
          <cell r="I2657">
            <v>38372.416359222123</v>
          </cell>
          <cell r="J2657">
            <v>18812.321261162837</v>
          </cell>
        </row>
        <row r="2658">
          <cell r="D2658">
            <v>38182</v>
          </cell>
          <cell r="I2658">
            <v>38216.610986629988</v>
          </cell>
          <cell r="J2658">
            <v>18827.571221279155</v>
          </cell>
        </row>
        <row r="2659">
          <cell r="D2659">
            <v>38183</v>
          </cell>
          <cell r="I2659">
            <v>37917.694910249687</v>
          </cell>
          <cell r="J2659">
            <v>18795.08039314601</v>
          </cell>
        </row>
        <row r="2660">
          <cell r="D2660">
            <v>38184</v>
          </cell>
          <cell r="I2660">
            <v>38121.332498764328</v>
          </cell>
          <cell r="J2660">
            <v>18819.236204064538</v>
          </cell>
        </row>
        <row r="2661">
          <cell r="D2661">
            <v>38187</v>
          </cell>
          <cell r="I2661">
            <v>37986.692739051352</v>
          </cell>
          <cell r="J2661">
            <v>18737.839194910517</v>
          </cell>
        </row>
        <row r="2662">
          <cell r="D2662">
            <v>38188</v>
          </cell>
          <cell r="I2662">
            <v>37964.270682185248</v>
          </cell>
          <cell r="J2662">
            <v>18729.765253873014</v>
          </cell>
        </row>
        <row r="2663">
          <cell r="D2663">
            <v>38189</v>
          </cell>
          <cell r="I2663">
            <v>37710.935744164424</v>
          </cell>
          <cell r="J2663">
            <v>18695.738246606557</v>
          </cell>
        </row>
        <row r="2664">
          <cell r="D2664">
            <v>38190</v>
          </cell>
          <cell r="I2664">
            <v>37553.557938672522</v>
          </cell>
          <cell r="J2664">
            <v>18732.608469716182</v>
          </cell>
        </row>
        <row r="2665">
          <cell r="D2665">
            <v>38191</v>
          </cell>
          <cell r="I2665">
            <v>37147.405521532331</v>
          </cell>
          <cell r="J2665">
            <v>18649.132281458646</v>
          </cell>
        </row>
        <row r="2666">
          <cell r="D2666">
            <v>38194</v>
          </cell>
          <cell r="I2666">
            <v>36985.179359059926</v>
          </cell>
          <cell r="J2666">
            <v>18586.24715891113</v>
          </cell>
        </row>
        <row r="2667">
          <cell r="D2667">
            <v>38195</v>
          </cell>
          <cell r="I2667">
            <v>36980.679969931785</v>
          </cell>
          <cell r="J2667">
            <v>18450.99228146984</v>
          </cell>
        </row>
        <row r="2668">
          <cell r="D2668">
            <v>38196</v>
          </cell>
          <cell r="I2668">
            <v>36963.173788417182</v>
          </cell>
          <cell r="J2668">
            <v>18419.546940776785</v>
          </cell>
        </row>
        <row r="2669">
          <cell r="D2669">
            <v>38197</v>
          </cell>
          <cell r="I2669">
            <v>37233.440101246</v>
          </cell>
          <cell r="J2669">
            <v>18441.988232403921</v>
          </cell>
        </row>
        <row r="2670">
          <cell r="D2670">
            <v>38198</v>
          </cell>
          <cell r="I2670">
            <v>37376.877957319179</v>
          </cell>
          <cell r="J2670">
            <v>18511.593438876811</v>
          </cell>
        </row>
        <row r="2671">
          <cell r="D2671">
            <v>38201</v>
          </cell>
          <cell r="I2671">
            <v>37352.857180082174</v>
          </cell>
          <cell r="J2671">
            <v>18579.371640396665</v>
          </cell>
        </row>
        <row r="2672">
          <cell r="D2672">
            <v>38202</v>
          </cell>
          <cell r="I2672">
            <v>37454.014026973215</v>
          </cell>
          <cell r="J2672">
            <v>18619.078053923655</v>
          </cell>
        </row>
        <row r="2673">
          <cell r="D2673">
            <v>38203</v>
          </cell>
          <cell r="I2673">
            <v>37184.525336264749</v>
          </cell>
          <cell r="J2673">
            <v>18663.592405516316</v>
          </cell>
        </row>
        <row r="2674">
          <cell r="D2674">
            <v>38204</v>
          </cell>
          <cell r="I2674">
            <v>37136.130058738076</v>
          </cell>
          <cell r="J2674">
            <v>18648.093472509758</v>
          </cell>
        </row>
        <row r="2675">
          <cell r="D2675">
            <v>38205</v>
          </cell>
          <cell r="I2675">
            <v>37021.092582748322</v>
          </cell>
          <cell r="J2675">
            <v>18639.375541991725</v>
          </cell>
        </row>
        <row r="2676">
          <cell r="D2676">
            <v>38208</v>
          </cell>
          <cell r="I2676">
            <v>36953.200687352197</v>
          </cell>
          <cell r="J2676">
            <v>18544.96673460885</v>
          </cell>
        </row>
        <row r="2677">
          <cell r="D2677">
            <v>38209</v>
          </cell>
          <cell r="I2677">
            <v>37111.242293456526</v>
          </cell>
          <cell r="J2677">
            <v>18419.914691460875</v>
          </cell>
        </row>
        <row r="2678">
          <cell r="D2678">
            <v>38210</v>
          </cell>
          <cell r="I2678">
            <v>36918.201159505632</v>
          </cell>
          <cell r="J2678">
            <v>18391.956721673945</v>
          </cell>
        </row>
        <row r="2679">
          <cell r="D2679">
            <v>38211</v>
          </cell>
          <cell r="I2679">
            <v>36830.816142145814</v>
          </cell>
          <cell r="J2679">
            <v>18519.609055475848</v>
          </cell>
        </row>
        <row r="2680">
          <cell r="D2680">
            <v>38212</v>
          </cell>
          <cell r="I2680">
            <v>36920.586351799786</v>
          </cell>
          <cell r="J2680">
            <v>18469.293831085601</v>
          </cell>
        </row>
        <row r="2681">
          <cell r="D2681">
            <v>38215</v>
          </cell>
          <cell r="I2681">
            <v>37102.98509668839</v>
          </cell>
          <cell r="J2681">
            <v>18379.028440066999</v>
          </cell>
        </row>
        <row r="2682">
          <cell r="D2682">
            <v>38216</v>
          </cell>
          <cell r="I2682">
            <v>37158.61260839874</v>
          </cell>
          <cell r="J2682">
            <v>18418.326890034925</v>
          </cell>
        </row>
        <row r="2683">
          <cell r="D2683">
            <v>38217</v>
          </cell>
          <cell r="I2683">
            <v>37193.110553499842</v>
          </cell>
          <cell r="J2683">
            <v>18495.205107464095</v>
          </cell>
        </row>
        <row r="2684">
          <cell r="D2684">
            <v>38218</v>
          </cell>
          <cell r="I2684">
            <v>37455.106806468772</v>
          </cell>
          <cell r="J2684">
            <v>18548.475142368003</v>
          </cell>
        </row>
        <row r="2685">
          <cell r="D2685">
            <v>38219</v>
          </cell>
          <cell r="I2685">
            <v>37424.594332503402</v>
          </cell>
          <cell r="J2685">
            <v>18603.784009457537</v>
          </cell>
        </row>
        <row r="2686">
          <cell r="D2686">
            <v>38222</v>
          </cell>
          <cell r="I2686">
            <v>37387.584292872365</v>
          </cell>
          <cell r="J2686">
            <v>18633.383870929702</v>
          </cell>
        </row>
        <row r="2687">
          <cell r="D2687">
            <v>38223</v>
          </cell>
          <cell r="I2687">
            <v>37298.581806422146</v>
          </cell>
          <cell r="J2687">
            <v>18664.789258948738</v>
          </cell>
        </row>
        <row r="2688">
          <cell r="D2688">
            <v>38224</v>
          </cell>
          <cell r="I2688">
            <v>37375.313435608026</v>
          </cell>
          <cell r="J2688">
            <v>18662.237405096959</v>
          </cell>
        </row>
        <row r="2689">
          <cell r="D2689">
            <v>38225</v>
          </cell>
          <cell r="I2689">
            <v>37567.395757172824</v>
          </cell>
          <cell r="J2689">
            <v>18653.14323188183</v>
          </cell>
        </row>
        <row r="2690">
          <cell r="D2690">
            <v>38226</v>
          </cell>
          <cell r="I2690">
            <v>37639.239047489755</v>
          </cell>
          <cell r="J2690">
            <v>18719.640669103483</v>
          </cell>
        </row>
        <row r="2691">
          <cell r="D2691">
            <v>38229</v>
          </cell>
          <cell r="I2691">
            <v>37639.594091833358</v>
          </cell>
          <cell r="J2691">
            <v>18757.592997024054</v>
          </cell>
        </row>
        <row r="2692">
          <cell r="D2692">
            <v>38230</v>
          </cell>
          <cell r="I2692">
            <v>37709.805452759734</v>
          </cell>
          <cell r="J2692">
            <v>18793.675804732404</v>
          </cell>
        </row>
        <row r="2693">
          <cell r="D2693">
            <v>38231</v>
          </cell>
          <cell r="I2693">
            <v>37853.115095229798</v>
          </cell>
          <cell r="J2693">
            <v>18759.606794723786</v>
          </cell>
        </row>
        <row r="2694">
          <cell r="D2694">
            <v>38232</v>
          </cell>
          <cell r="I2694">
            <v>37819.349148130161</v>
          </cell>
          <cell r="J2694">
            <v>18758.089957194847</v>
          </cell>
        </row>
        <row r="2695">
          <cell r="D2695">
            <v>38233</v>
          </cell>
          <cell r="I2695">
            <v>37665.379619527899</v>
          </cell>
          <cell r="J2695">
            <v>18805.792558982841</v>
          </cell>
        </row>
        <row r="2696">
          <cell r="D2696">
            <v>38237</v>
          </cell>
          <cell r="I2696">
            <v>37854.157867189861</v>
          </cell>
          <cell r="J2696">
            <v>18825.78308088706</v>
          </cell>
        </row>
        <row r="2697">
          <cell r="D2697">
            <v>38238</v>
          </cell>
          <cell r="I2697">
            <v>37987.697393278148</v>
          </cell>
          <cell r="J2697">
            <v>18890.083617784927</v>
          </cell>
        </row>
        <row r="2698">
          <cell r="D2698">
            <v>38239</v>
          </cell>
          <cell r="I2698">
            <v>37877.592061644493</v>
          </cell>
          <cell r="J2698">
            <v>18938.281516034574</v>
          </cell>
        </row>
        <row r="2699">
          <cell r="D2699">
            <v>38240</v>
          </cell>
          <cell r="I2699">
            <v>38102.07600255702</v>
          </cell>
          <cell r="J2699">
            <v>18938.27155743436</v>
          </cell>
        </row>
        <row r="2700">
          <cell r="D2700">
            <v>38243</v>
          </cell>
          <cell r="I2700">
            <v>38240.465942906645</v>
          </cell>
          <cell r="J2700">
            <v>18931.509557500482</v>
          </cell>
        </row>
        <row r="2701">
          <cell r="D2701">
            <v>38244</v>
          </cell>
          <cell r="I2701">
            <v>38291.146480474672</v>
          </cell>
          <cell r="J2701">
            <v>19018.09575431445</v>
          </cell>
        </row>
        <row r="2702">
          <cell r="D2702">
            <v>38245</v>
          </cell>
          <cell r="I2702">
            <v>38018.643553340567</v>
          </cell>
          <cell r="J2702">
            <v>19048.443062744118</v>
          </cell>
        </row>
        <row r="2703">
          <cell r="D2703">
            <v>38246</v>
          </cell>
          <cell r="I2703">
            <v>38223.604727699516</v>
          </cell>
          <cell r="J2703">
            <v>19096.430970937618</v>
          </cell>
        </row>
        <row r="2704">
          <cell r="D2704">
            <v>38247</v>
          </cell>
          <cell r="I2704">
            <v>38251.54582796969</v>
          </cell>
          <cell r="J2704">
            <v>18951.570593863697</v>
          </cell>
        </row>
        <row r="2705">
          <cell r="D2705">
            <v>38250</v>
          </cell>
          <cell r="I2705">
            <v>38284.356567811978</v>
          </cell>
          <cell r="J2705">
            <v>19018.945271010489</v>
          </cell>
        </row>
        <row r="2706">
          <cell r="D2706">
            <v>38251</v>
          </cell>
          <cell r="I2706">
            <v>38520.140178808157</v>
          </cell>
          <cell r="J2706">
            <v>19058.113171062541</v>
          </cell>
        </row>
        <row r="2707">
          <cell r="D2707">
            <v>38252</v>
          </cell>
          <cell r="I2707">
            <v>38328.862538202462</v>
          </cell>
          <cell r="J2707">
            <v>19039.804162352724</v>
          </cell>
        </row>
        <row r="2708">
          <cell r="D2708">
            <v>38253</v>
          </cell>
          <cell r="I2708">
            <v>38269.116804076533</v>
          </cell>
          <cell r="J2708">
            <v>19108.538389493162</v>
          </cell>
        </row>
        <row r="2709">
          <cell r="D2709">
            <v>38254</v>
          </cell>
          <cell r="I2709">
            <v>38206.127786438767</v>
          </cell>
          <cell r="J2709">
            <v>18994.594695734169</v>
          </cell>
        </row>
        <row r="2710">
          <cell r="D2710">
            <v>38257</v>
          </cell>
          <cell r="I2710">
            <v>38102.553431958004</v>
          </cell>
          <cell r="J2710">
            <v>18958.582236902399</v>
          </cell>
        </row>
        <row r="2711">
          <cell r="D2711">
            <v>38258</v>
          </cell>
          <cell r="I2711">
            <v>38296.091457931681</v>
          </cell>
          <cell r="J2711">
            <v>18963.465688439373</v>
          </cell>
        </row>
        <row r="2712">
          <cell r="D2712">
            <v>38259</v>
          </cell>
          <cell r="I2712">
            <v>38382.467236610079</v>
          </cell>
          <cell r="J2712">
            <v>18855.606013427056</v>
          </cell>
        </row>
        <row r="2713">
          <cell r="D2713">
            <v>38260</v>
          </cell>
          <cell r="I2713">
            <v>38537.020699474117</v>
          </cell>
          <cell r="J2713">
            <v>18921.263553503148</v>
          </cell>
        </row>
        <row r="2714">
          <cell r="D2714">
            <v>38261</v>
          </cell>
          <cell r="I2714">
            <v>39032.470000693589</v>
          </cell>
          <cell r="J2714">
            <v>18954.643819466841</v>
          </cell>
        </row>
        <row r="2715">
          <cell r="D2715">
            <v>38264</v>
          </cell>
          <cell r="I2715">
            <v>39274.649811073323</v>
          </cell>
          <cell r="J2715">
            <v>18989.522338303337</v>
          </cell>
        </row>
        <row r="2716">
          <cell r="D2716">
            <v>38265</v>
          </cell>
          <cell r="I2716">
            <v>39257.092522932093</v>
          </cell>
          <cell r="J2716">
            <v>19150.785342072792</v>
          </cell>
        </row>
        <row r="2717">
          <cell r="D2717">
            <v>38266</v>
          </cell>
          <cell r="I2717">
            <v>39382.377976656542</v>
          </cell>
          <cell r="J2717">
            <v>19172.22063372609</v>
          </cell>
        </row>
        <row r="2718">
          <cell r="D2718">
            <v>38267</v>
          </cell>
          <cell r="I2718">
            <v>39226.850785346505</v>
          </cell>
          <cell r="J2718">
            <v>19188.405795501658</v>
          </cell>
        </row>
        <row r="2719">
          <cell r="D2719">
            <v>38268</v>
          </cell>
          <cell r="I2719">
            <v>39309.928362542254</v>
          </cell>
          <cell r="J2719">
            <v>19272.40150256436</v>
          </cell>
        </row>
        <row r="2720">
          <cell r="D2720">
            <v>38271</v>
          </cell>
          <cell r="I2720">
            <v>39360.53957971873</v>
          </cell>
          <cell r="J2720">
            <v>19204.407854653171</v>
          </cell>
        </row>
        <row r="2721">
          <cell r="D2721">
            <v>38272</v>
          </cell>
          <cell r="I2721">
            <v>38869.071626081626</v>
          </cell>
          <cell r="J2721">
            <v>19188.264435418801</v>
          </cell>
        </row>
        <row r="2722">
          <cell r="D2722">
            <v>38273</v>
          </cell>
          <cell r="I2722">
            <v>38677.878253798153</v>
          </cell>
          <cell r="J2722">
            <v>19204.906305065801</v>
          </cell>
        </row>
        <row r="2723">
          <cell r="D2723">
            <v>38274</v>
          </cell>
          <cell r="I2723">
            <v>38532.138147311183</v>
          </cell>
          <cell r="J2723">
            <v>19158.233444617636</v>
          </cell>
        </row>
        <row r="2724">
          <cell r="D2724">
            <v>38275</v>
          </cell>
          <cell r="I2724">
            <v>38749.918583993283</v>
          </cell>
          <cell r="J2724">
            <v>19087.560791320971</v>
          </cell>
        </row>
        <row r="2725">
          <cell r="D2725">
            <v>38278</v>
          </cell>
          <cell r="I2725">
            <v>38820.013043054991</v>
          </cell>
          <cell r="J2725">
            <v>19029.705298053406</v>
          </cell>
        </row>
        <row r="2726">
          <cell r="D2726">
            <v>38279</v>
          </cell>
          <cell r="I2726">
            <v>39010.18303170344</v>
          </cell>
          <cell r="J2726">
            <v>19079.207567924328</v>
          </cell>
        </row>
        <row r="2727">
          <cell r="D2727">
            <v>38280</v>
          </cell>
          <cell r="I2727">
            <v>38831.998115475326</v>
          </cell>
          <cell r="J2727">
            <v>19129.862654187134</v>
          </cell>
        </row>
        <row r="2728">
          <cell r="D2728">
            <v>38281</v>
          </cell>
          <cell r="I2728">
            <v>39075.700495361431</v>
          </cell>
          <cell r="J2728">
            <v>19099.701491944215</v>
          </cell>
        </row>
        <row r="2729">
          <cell r="D2729">
            <v>38282</v>
          </cell>
          <cell r="I2729">
            <v>39012.72583584211</v>
          </cell>
          <cell r="J2729">
            <v>19104.087100204124</v>
          </cell>
        </row>
        <row r="2730">
          <cell r="D2730">
            <v>38285</v>
          </cell>
          <cell r="I2730">
            <v>38953.000359598671</v>
          </cell>
          <cell r="J2730">
            <v>19152.226264001671</v>
          </cell>
        </row>
        <row r="2731">
          <cell r="D2731">
            <v>38286</v>
          </cell>
          <cell r="I2731">
            <v>39052.277331402322</v>
          </cell>
          <cell r="J2731">
            <v>19076.607750363044</v>
          </cell>
        </row>
        <row r="2732">
          <cell r="D2732">
            <v>38287</v>
          </cell>
          <cell r="I2732">
            <v>39519.827531911396</v>
          </cell>
          <cell r="J2732">
            <v>19030.143586851125</v>
          </cell>
        </row>
        <row r="2733">
          <cell r="D2733">
            <v>38288</v>
          </cell>
          <cell r="I2733">
            <v>39588.254480142794</v>
          </cell>
          <cell r="J2733">
            <v>19140.436645431593</v>
          </cell>
        </row>
        <row r="2734">
          <cell r="D2734">
            <v>38289</v>
          </cell>
          <cell r="I2734">
            <v>39544.74014238677</v>
          </cell>
          <cell r="J2734">
            <v>19289.878530545571</v>
          </cell>
        </row>
        <row r="2735">
          <cell r="D2735">
            <v>38292</v>
          </cell>
          <cell r="I2735">
            <v>39760.783129990123</v>
          </cell>
          <cell r="J2735">
            <v>19320.986130398102</v>
          </cell>
        </row>
        <row r="2736">
          <cell r="D2736">
            <v>38293</v>
          </cell>
          <cell r="I2736">
            <v>40002.766111002471</v>
          </cell>
          <cell r="J2736">
            <v>19314.216072119474</v>
          </cell>
        </row>
        <row r="2737">
          <cell r="D2737">
            <v>38294</v>
          </cell>
          <cell r="I2737">
            <v>40502.647691214828</v>
          </cell>
          <cell r="J2737">
            <v>19362.102911953869</v>
          </cell>
        </row>
        <row r="2738">
          <cell r="D2738">
            <v>38295</v>
          </cell>
          <cell r="I2738">
            <v>40772.164276351577</v>
          </cell>
          <cell r="J2738">
            <v>19390.96941674453</v>
          </cell>
        </row>
        <row r="2739">
          <cell r="D2739">
            <v>38296</v>
          </cell>
          <cell r="I2739">
            <v>40958.940795318478</v>
          </cell>
          <cell r="J2739">
            <v>19495.361338425806</v>
          </cell>
        </row>
        <row r="2740">
          <cell r="D2740">
            <v>38299</v>
          </cell>
          <cell r="I2740">
            <v>40790.499056759603</v>
          </cell>
          <cell r="J2740">
            <v>19591.655908868444</v>
          </cell>
        </row>
        <row r="2741">
          <cell r="D2741">
            <v>38300</v>
          </cell>
          <cell r="I2741">
            <v>40808.585850317584</v>
          </cell>
          <cell r="J2741">
            <v>19679.403295814143</v>
          </cell>
        </row>
        <row r="2742">
          <cell r="D2742">
            <v>38301</v>
          </cell>
          <cell r="I2742">
            <v>40813.696706039373</v>
          </cell>
          <cell r="J2742">
            <v>19660.590955952557</v>
          </cell>
        </row>
        <row r="2743">
          <cell r="D2743">
            <v>38302</v>
          </cell>
          <cell r="I2743">
            <v>41097.753202274245</v>
          </cell>
          <cell r="J2743">
            <v>19645.914849331886</v>
          </cell>
        </row>
        <row r="2744">
          <cell r="D2744">
            <v>38303</v>
          </cell>
          <cell r="I2744">
            <v>41519.637175535259</v>
          </cell>
          <cell r="J2744">
            <v>19646.596457562711</v>
          </cell>
        </row>
        <row r="2745">
          <cell r="D2745">
            <v>38306</v>
          </cell>
          <cell r="I2745">
            <v>41672.295436407185</v>
          </cell>
          <cell r="J2745">
            <v>19730.460810452041</v>
          </cell>
        </row>
        <row r="2746">
          <cell r="D2746">
            <v>38307</v>
          </cell>
          <cell r="I2746">
            <v>41451.971624033475</v>
          </cell>
          <cell r="J2746">
            <v>19835.590709353008</v>
          </cell>
        </row>
        <row r="2747">
          <cell r="D2747">
            <v>38308</v>
          </cell>
          <cell r="I2747">
            <v>42035.957073334466</v>
          </cell>
          <cell r="J2747">
            <v>19874.80784257983</v>
          </cell>
        </row>
        <row r="2748">
          <cell r="D2748">
            <v>38309</v>
          </cell>
          <cell r="I2748">
            <v>41981.02945060288</v>
          </cell>
          <cell r="J2748">
            <v>19821.704769955842</v>
          </cell>
        </row>
        <row r="2749">
          <cell r="D2749">
            <v>38310</v>
          </cell>
          <cell r="I2749">
            <v>41746.124248392473</v>
          </cell>
          <cell r="J2749">
            <v>19900.064745094194</v>
          </cell>
        </row>
        <row r="2750">
          <cell r="D2750">
            <v>38313</v>
          </cell>
          <cell r="I2750">
            <v>41589.061974495889</v>
          </cell>
          <cell r="J2750">
            <v>19899.786606042282</v>
          </cell>
        </row>
        <row r="2751">
          <cell r="D2751">
            <v>38314</v>
          </cell>
          <cell r="I2751">
            <v>41731.958670441403</v>
          </cell>
          <cell r="J2751">
            <v>19833.688324971583</v>
          </cell>
        </row>
        <row r="2752">
          <cell r="D2752">
            <v>38315</v>
          </cell>
          <cell r="I2752">
            <v>42020.761635449977</v>
          </cell>
          <cell r="J2752">
            <v>19832.92744218291</v>
          </cell>
        </row>
        <row r="2753">
          <cell r="D2753">
            <v>38317</v>
          </cell>
          <cell r="I2753">
            <v>42495.987037147112</v>
          </cell>
          <cell r="J2753">
            <v>19954.2058460642</v>
          </cell>
        </row>
        <row r="2754">
          <cell r="D2754">
            <v>38320</v>
          </cell>
          <cell r="I2754">
            <v>42552.91611484957</v>
          </cell>
          <cell r="J2754">
            <v>19859.53863547766</v>
          </cell>
        </row>
        <row r="2755">
          <cell r="D2755">
            <v>38321</v>
          </cell>
          <cell r="I2755">
            <v>42468.803411596717</v>
          </cell>
          <cell r="J2755">
            <v>19923.687459448582</v>
          </cell>
        </row>
        <row r="2756">
          <cell r="D2756">
            <v>38322</v>
          </cell>
          <cell r="I2756">
            <v>42832.111781326785</v>
          </cell>
          <cell r="J2756">
            <v>19890.643515047468</v>
          </cell>
        </row>
        <row r="2757">
          <cell r="D2757">
            <v>38323</v>
          </cell>
          <cell r="I2757">
            <v>42866.329404404394</v>
          </cell>
          <cell r="J2757">
            <v>19850.737472193305</v>
          </cell>
        </row>
        <row r="2758">
          <cell r="D2758">
            <v>38324</v>
          </cell>
          <cell r="I2758">
            <v>43093.439101335731</v>
          </cell>
          <cell r="J2758">
            <v>20025.700718611188</v>
          </cell>
        </row>
        <row r="2759">
          <cell r="D2759">
            <v>38327</v>
          </cell>
          <cell r="I2759">
            <v>42999.59384178972</v>
          </cell>
          <cell r="J2759">
            <v>20051.185911982251</v>
          </cell>
        </row>
        <row r="2760">
          <cell r="D2760">
            <v>38328</v>
          </cell>
          <cell r="I2760">
            <v>42806.882873141418</v>
          </cell>
          <cell r="J2760">
            <v>20095.889271972177</v>
          </cell>
        </row>
        <row r="2761">
          <cell r="D2761">
            <v>38329</v>
          </cell>
          <cell r="I2761">
            <v>42312.716549028941</v>
          </cell>
          <cell r="J2761">
            <v>20106.467347583151</v>
          </cell>
        </row>
        <row r="2762">
          <cell r="D2762">
            <v>38330</v>
          </cell>
          <cell r="I2762">
            <v>41859.102261292726</v>
          </cell>
          <cell r="J2762">
            <v>20017.399622139346</v>
          </cell>
        </row>
        <row r="2763">
          <cell r="D2763">
            <v>38331</v>
          </cell>
          <cell r="I2763">
            <v>41770.173252421482</v>
          </cell>
          <cell r="J2763">
            <v>19958.605347478173</v>
          </cell>
        </row>
        <row r="2764">
          <cell r="D2764">
            <v>38334</v>
          </cell>
          <cell r="I2764">
            <v>42313.296743093619</v>
          </cell>
          <cell r="J2764">
            <v>19957.565663307883</v>
          </cell>
        </row>
        <row r="2765">
          <cell r="D2765">
            <v>38335</v>
          </cell>
          <cell r="I2765">
            <v>42486.891954234423</v>
          </cell>
          <cell r="J2765">
            <v>19950.49123299008</v>
          </cell>
        </row>
        <row r="2766">
          <cell r="D2766">
            <v>38336</v>
          </cell>
          <cell r="I2766">
            <v>42991.062277918056</v>
          </cell>
          <cell r="J2766">
            <v>20090.360372252337</v>
          </cell>
        </row>
        <row r="2767">
          <cell r="D2767">
            <v>38337</v>
          </cell>
          <cell r="I2767">
            <v>42806.499101620931</v>
          </cell>
          <cell r="J2767">
            <v>20095.146106503122</v>
          </cell>
        </row>
        <row r="2768">
          <cell r="D2768">
            <v>38338</v>
          </cell>
          <cell r="I2768">
            <v>42625.18918322301</v>
          </cell>
          <cell r="J2768">
            <v>20154.694017750593</v>
          </cell>
        </row>
        <row r="2769">
          <cell r="D2769">
            <v>38341</v>
          </cell>
          <cell r="I2769">
            <v>43148.748056795404</v>
          </cell>
          <cell r="J2769">
            <v>20116.31503911141</v>
          </cell>
        </row>
        <row r="2770">
          <cell r="D2770">
            <v>38342</v>
          </cell>
          <cell r="I2770">
            <v>43178.078456158451</v>
          </cell>
          <cell r="J2770">
            <v>20044.702997285574</v>
          </cell>
        </row>
        <row r="2771">
          <cell r="D2771">
            <v>38343</v>
          </cell>
          <cell r="I2771">
            <v>43353.229450809245</v>
          </cell>
          <cell r="J2771">
            <v>20134.742360407308</v>
          </cell>
        </row>
        <row r="2772">
          <cell r="D2772">
            <v>38344</v>
          </cell>
          <cell r="I2772">
            <v>43654.743965393522</v>
          </cell>
          <cell r="J2772">
            <v>20179.766422017594</v>
          </cell>
        </row>
        <row r="2773">
          <cell r="D2773">
            <v>38348</v>
          </cell>
          <cell r="I2773">
            <v>43949.757590673835</v>
          </cell>
          <cell r="J2773">
            <v>20250.214908248465</v>
          </cell>
        </row>
        <row r="2774">
          <cell r="D2774">
            <v>38349</v>
          </cell>
          <cell r="I2774">
            <v>44060.061256640023</v>
          </cell>
          <cell r="J2774">
            <v>20280.834907279728</v>
          </cell>
        </row>
        <row r="2775">
          <cell r="D2775">
            <v>38350</v>
          </cell>
          <cell r="I2775">
            <v>43951.652868131445</v>
          </cell>
          <cell r="J2775">
            <v>20278.203857718883</v>
          </cell>
        </row>
        <row r="2776">
          <cell r="D2776">
            <v>38351</v>
          </cell>
          <cell r="I2776">
            <v>44126.748093426228</v>
          </cell>
          <cell r="J2776">
            <v>20345.065158380043</v>
          </cell>
        </row>
        <row r="2777">
          <cell r="D2777">
            <v>38352</v>
          </cell>
          <cell r="I2777">
            <v>44267.813062435722</v>
          </cell>
          <cell r="J2777">
            <v>20335.866037446103</v>
          </cell>
        </row>
        <row r="2778">
          <cell r="D2778">
            <v>38355</v>
          </cell>
          <cell r="I2778">
            <v>44018.479760148526</v>
          </cell>
          <cell r="J2778">
            <v>20379.82415824421</v>
          </cell>
        </row>
        <row r="2779">
          <cell r="D2779">
            <v>38356</v>
          </cell>
          <cell r="I2779">
            <v>43335.052784300147</v>
          </cell>
          <cell r="J2779">
            <v>20364.547460508475</v>
          </cell>
        </row>
        <row r="2780">
          <cell r="D2780">
            <v>38357</v>
          </cell>
          <cell r="I2780">
            <v>42915.693066417472</v>
          </cell>
          <cell r="J2780">
            <v>20279.855432033622</v>
          </cell>
        </row>
        <row r="2781">
          <cell r="D2781">
            <v>38358</v>
          </cell>
          <cell r="I2781">
            <v>42753.894757935064</v>
          </cell>
          <cell r="J2781">
            <v>20152.362664496599</v>
          </cell>
        </row>
        <row r="2782">
          <cell r="D2782">
            <v>38359</v>
          </cell>
          <cell r="I2782">
            <v>42694.145270859604</v>
          </cell>
          <cell r="J2782">
            <v>20081.585260603064</v>
          </cell>
        </row>
        <row r="2783">
          <cell r="D2783">
            <v>38362</v>
          </cell>
          <cell r="I2783">
            <v>42838.468745601553</v>
          </cell>
          <cell r="J2783">
            <v>20075.549647119031</v>
          </cell>
        </row>
        <row r="2784">
          <cell r="D2784">
            <v>38363</v>
          </cell>
          <cell r="I2784">
            <v>42866.175528278982</v>
          </cell>
          <cell r="J2784">
            <v>20063.341940807251</v>
          </cell>
        </row>
        <row r="2785">
          <cell r="D2785">
            <v>38364</v>
          </cell>
          <cell r="I2785">
            <v>43073.64334227056</v>
          </cell>
          <cell r="J2785">
            <v>20119.45338591739</v>
          </cell>
        </row>
        <row r="2786">
          <cell r="D2786">
            <v>38365</v>
          </cell>
          <cell r="I2786">
            <v>42947.494223479967</v>
          </cell>
          <cell r="J2786">
            <v>20107.420747539545</v>
          </cell>
        </row>
        <row r="2787">
          <cell r="D2787">
            <v>38366</v>
          </cell>
          <cell r="I2787">
            <v>43116.080170039204</v>
          </cell>
          <cell r="J2787">
            <v>20129.218231038332</v>
          </cell>
        </row>
        <row r="2788">
          <cell r="D2788">
            <v>38370</v>
          </cell>
          <cell r="I2788">
            <v>43044.994991465879</v>
          </cell>
          <cell r="J2788">
            <v>20099.853189101388</v>
          </cell>
        </row>
        <row r="2789">
          <cell r="D2789">
            <v>38371</v>
          </cell>
          <cell r="I2789">
            <v>42970.67602753664</v>
          </cell>
          <cell r="J2789">
            <v>20133.791404762927</v>
          </cell>
        </row>
        <row r="2790">
          <cell r="D2790">
            <v>38372</v>
          </cell>
          <cell r="I2790">
            <v>42499.654834148198</v>
          </cell>
          <cell r="J2790">
            <v>20178.569584354933</v>
          </cell>
        </row>
        <row r="2791">
          <cell r="D2791">
            <v>38373</v>
          </cell>
          <cell r="I2791">
            <v>42692.520254158109</v>
          </cell>
          <cell r="J2791">
            <v>20129.683462462282</v>
          </cell>
        </row>
        <row r="2792">
          <cell r="D2792">
            <v>38376</v>
          </cell>
          <cell r="I2792">
            <v>42804.417471459717</v>
          </cell>
          <cell r="J2792">
            <v>20021.198098769983</v>
          </cell>
        </row>
        <row r="2793">
          <cell r="D2793">
            <v>38377</v>
          </cell>
          <cell r="I2793">
            <v>42794.878426662261</v>
          </cell>
          <cell r="J2793">
            <v>19977.469774840167</v>
          </cell>
        </row>
        <row r="2794">
          <cell r="D2794">
            <v>38378</v>
          </cell>
          <cell r="I2794">
            <v>43311.513149979452</v>
          </cell>
          <cell r="J2794">
            <v>19975.710642912189</v>
          </cell>
        </row>
        <row r="2795">
          <cell r="D2795">
            <v>38379</v>
          </cell>
          <cell r="I2795">
            <v>43344.049994659639</v>
          </cell>
          <cell r="J2795">
            <v>19968.017533570459</v>
          </cell>
        </row>
        <row r="2796">
          <cell r="D2796">
            <v>38380</v>
          </cell>
          <cell r="I2796">
            <v>43227.64709696894</v>
          </cell>
          <cell r="J2796">
            <v>20093.959810921606</v>
          </cell>
        </row>
        <row r="2797">
          <cell r="D2797">
            <v>38383</v>
          </cell>
          <cell r="I2797">
            <v>43629.277967649752</v>
          </cell>
          <cell r="J2797">
            <v>20082.758806337755</v>
          </cell>
        </row>
        <row r="2798">
          <cell r="D2798">
            <v>38384</v>
          </cell>
          <cell r="I2798">
            <v>43796.159154195971</v>
          </cell>
          <cell r="J2798">
            <v>20215.189486260278</v>
          </cell>
        </row>
        <row r="2799">
          <cell r="D2799">
            <v>38385</v>
          </cell>
          <cell r="I2799">
            <v>43982.453726490749</v>
          </cell>
          <cell r="J2799">
            <v>20221.488281183709</v>
          </cell>
        </row>
        <row r="2800">
          <cell r="D2800">
            <v>38386</v>
          </cell>
          <cell r="I2800">
            <v>43741.407290141004</v>
          </cell>
          <cell r="J2800">
            <v>20249.251967590368</v>
          </cell>
        </row>
        <row r="2801">
          <cell r="D2801">
            <v>38387</v>
          </cell>
          <cell r="I2801">
            <v>44194.76223812512</v>
          </cell>
          <cell r="J2801">
            <v>20223.129139949993</v>
          </cell>
        </row>
        <row r="2802">
          <cell r="D2802">
            <v>38390</v>
          </cell>
          <cell r="I2802">
            <v>44206.220016341402</v>
          </cell>
          <cell r="J2802">
            <v>20296.603100966197</v>
          </cell>
        </row>
        <row r="2803">
          <cell r="D2803">
            <v>38391</v>
          </cell>
          <cell r="I2803">
            <v>44049.352478298082</v>
          </cell>
          <cell r="J2803">
            <v>20290.777737739263</v>
          </cell>
        </row>
        <row r="2804">
          <cell r="D2804">
            <v>38392</v>
          </cell>
          <cell r="I2804">
            <v>44068.906536087379</v>
          </cell>
          <cell r="J2804">
            <v>20319.140998111805</v>
          </cell>
        </row>
        <row r="2805">
          <cell r="D2805">
            <v>38393</v>
          </cell>
          <cell r="I2805">
            <v>44316.652975310302</v>
          </cell>
          <cell r="J2805">
            <v>20234.178589304454</v>
          </cell>
        </row>
        <row r="2806">
          <cell r="D2806">
            <v>38394</v>
          </cell>
          <cell r="I2806">
            <v>44598.367861942927</v>
          </cell>
          <cell r="J2806">
            <v>20303.26270788156</v>
          </cell>
        </row>
        <row r="2807">
          <cell r="D2807">
            <v>38397</v>
          </cell>
          <cell r="I2807">
            <v>44983.634113946559</v>
          </cell>
          <cell r="J2807">
            <v>20397.629709644218</v>
          </cell>
        </row>
        <row r="2808">
          <cell r="D2808">
            <v>38398</v>
          </cell>
          <cell r="I2808">
            <v>45134.230687765368</v>
          </cell>
          <cell r="J2808">
            <v>20431.210346113578</v>
          </cell>
        </row>
        <row r="2809">
          <cell r="D2809">
            <v>38399</v>
          </cell>
          <cell r="I2809">
            <v>44941.763257067352</v>
          </cell>
          <cell r="J2809">
            <v>20481.460283718567</v>
          </cell>
        </row>
        <row r="2810">
          <cell r="D2810">
            <v>38400</v>
          </cell>
          <cell r="I2810">
            <v>45069.697247623575</v>
          </cell>
          <cell r="J2810">
            <v>20442.945495950258</v>
          </cell>
        </row>
        <row r="2811">
          <cell r="D2811">
            <v>38401</v>
          </cell>
          <cell r="I2811">
            <v>45276.907955964904</v>
          </cell>
          <cell r="J2811">
            <v>20411.821132848276</v>
          </cell>
        </row>
        <row r="2812">
          <cell r="D2812">
            <v>38405</v>
          </cell>
          <cell r="I2812">
            <v>45411.294001295093</v>
          </cell>
          <cell r="J2812">
            <v>20399.258165498282</v>
          </cell>
        </row>
        <row r="2813">
          <cell r="D2813">
            <v>38406</v>
          </cell>
          <cell r="I2813">
            <v>45231.78662927822</v>
          </cell>
          <cell r="J2813">
            <v>20351.937317936721</v>
          </cell>
        </row>
        <row r="2814">
          <cell r="D2814">
            <v>38407</v>
          </cell>
          <cell r="I2814">
            <v>45534.427205189437</v>
          </cell>
          <cell r="J2814">
            <v>20313.573935585129</v>
          </cell>
        </row>
        <row r="2815">
          <cell r="D2815">
            <v>38408</v>
          </cell>
          <cell r="I2815">
            <v>46031.189548031587</v>
          </cell>
          <cell r="J2815">
            <v>20366.899243479933</v>
          </cell>
        </row>
        <row r="2816">
          <cell r="D2816">
            <v>38411</v>
          </cell>
          <cell r="I2816">
            <v>46107.29118411387</v>
          </cell>
          <cell r="J2816">
            <v>20478.581980170769</v>
          </cell>
        </row>
        <row r="2817">
          <cell r="D2817">
            <v>38412</v>
          </cell>
          <cell r="I2817">
            <v>46244.861869651053</v>
          </cell>
          <cell r="J2817">
            <v>20435.174752105191</v>
          </cell>
        </row>
        <row r="2818">
          <cell r="D2818">
            <v>38413</v>
          </cell>
          <cell r="I2818">
            <v>45761.230842612647</v>
          </cell>
          <cell r="J2818">
            <v>20467.535834579965</v>
          </cell>
        </row>
        <row r="2819">
          <cell r="D2819">
            <v>38414</v>
          </cell>
          <cell r="I2819">
            <v>45897.186146800756</v>
          </cell>
          <cell r="J2819">
            <v>20473.974696466346</v>
          </cell>
        </row>
        <row r="2820">
          <cell r="D2820">
            <v>38415</v>
          </cell>
          <cell r="I2820">
            <v>46508.70046309453</v>
          </cell>
          <cell r="J2820">
            <v>20488.967696311574</v>
          </cell>
        </row>
        <row r="2821">
          <cell r="D2821">
            <v>38418</v>
          </cell>
          <cell r="I2821">
            <v>46452.135862352341</v>
          </cell>
          <cell r="J2821">
            <v>20633.303011511482</v>
          </cell>
        </row>
        <row r="2822">
          <cell r="D2822">
            <v>38419</v>
          </cell>
          <cell r="I2822">
            <v>46494.240728474913</v>
          </cell>
          <cell r="J2822">
            <v>20630.067775331452</v>
          </cell>
        </row>
        <row r="2823">
          <cell r="D2823">
            <v>38420</v>
          </cell>
          <cell r="I2823">
            <v>46238.738156211548</v>
          </cell>
          <cell r="J2823">
            <v>20510.342928853366</v>
          </cell>
        </row>
        <row r="2824">
          <cell r="D2824">
            <v>38421</v>
          </cell>
          <cell r="I2824">
            <v>46154.69309715795</v>
          </cell>
          <cell r="J2824">
            <v>20471.576298099422</v>
          </cell>
        </row>
        <row r="2825">
          <cell r="D2825">
            <v>38422</v>
          </cell>
          <cell r="I2825">
            <v>46140.197839977533</v>
          </cell>
          <cell r="J2825">
            <v>20478.052084866886</v>
          </cell>
        </row>
        <row r="2826">
          <cell r="D2826">
            <v>38425</v>
          </cell>
          <cell r="I2826">
            <v>45841.067166873574</v>
          </cell>
          <cell r="J2826">
            <v>20446.784934519237</v>
          </cell>
        </row>
        <row r="2827">
          <cell r="D2827">
            <v>38426</v>
          </cell>
          <cell r="I2827">
            <v>45459.479637070865</v>
          </cell>
          <cell r="J2827">
            <v>20448.401279201546</v>
          </cell>
        </row>
        <row r="2828">
          <cell r="D2828">
            <v>38427</v>
          </cell>
          <cell r="I2828">
            <v>45335.043487241106</v>
          </cell>
          <cell r="J2828">
            <v>20418.730304019693</v>
          </cell>
        </row>
        <row r="2829">
          <cell r="D2829">
            <v>38428</v>
          </cell>
          <cell r="I2829">
            <v>45396.580735163516</v>
          </cell>
          <cell r="J2829">
            <v>20348.442416972648</v>
          </cell>
        </row>
        <row r="2830">
          <cell r="D2830">
            <v>38429</v>
          </cell>
          <cell r="I2830">
            <v>45331.985219438997</v>
          </cell>
          <cell r="J2830">
            <v>20342.816304598775</v>
          </cell>
        </row>
        <row r="2831">
          <cell r="D2831">
            <v>38432</v>
          </cell>
          <cell r="I2831">
            <v>44952.083254043166</v>
          </cell>
          <cell r="J2831">
            <v>20335.518740134128</v>
          </cell>
        </row>
        <row r="2832">
          <cell r="D2832">
            <v>38433</v>
          </cell>
          <cell r="I2832">
            <v>44402.430031623961</v>
          </cell>
          <cell r="J2832">
            <v>20201.633907458363</v>
          </cell>
        </row>
        <row r="2833">
          <cell r="D2833">
            <v>38434</v>
          </cell>
          <cell r="I2833">
            <v>44116.363556101998</v>
          </cell>
          <cell r="J2833">
            <v>20123.368085641596</v>
          </cell>
        </row>
        <row r="2834">
          <cell r="D2834">
            <v>38435</v>
          </cell>
          <cell r="I2834">
            <v>44001.698583797232</v>
          </cell>
          <cell r="J2834">
            <v>20060.093418608732</v>
          </cell>
        </row>
        <row r="2835">
          <cell r="D2835">
            <v>38439</v>
          </cell>
          <cell r="I2835">
            <v>44011.531708826136</v>
          </cell>
          <cell r="J2835">
            <v>20043.129215171735</v>
          </cell>
        </row>
        <row r="2836">
          <cell r="D2836">
            <v>38440</v>
          </cell>
          <cell r="I2836">
            <v>43463.601256807488</v>
          </cell>
          <cell r="J2836">
            <v>20029.957353930724</v>
          </cell>
        </row>
        <row r="2837">
          <cell r="D2837">
            <v>38441</v>
          </cell>
          <cell r="I2837">
            <v>44031.195577571947</v>
          </cell>
          <cell r="J2837">
            <v>20001.401946979702</v>
          </cell>
        </row>
        <row r="2838">
          <cell r="D2838">
            <v>38442</v>
          </cell>
          <cell r="I2838">
            <v>44144.488637002272</v>
          </cell>
          <cell r="J2838">
            <v>20074.809335975628</v>
          </cell>
        </row>
        <row r="2839">
          <cell r="D2839">
            <v>38443</v>
          </cell>
          <cell r="I2839">
            <v>44155.931960587724</v>
          </cell>
          <cell r="J2839">
            <v>20156.796851486462</v>
          </cell>
        </row>
        <row r="2840">
          <cell r="D2840">
            <v>38446</v>
          </cell>
          <cell r="I2840">
            <v>43957.231280276144</v>
          </cell>
          <cell r="J2840">
            <v>20095.725526722261</v>
          </cell>
        </row>
        <row r="2841">
          <cell r="D2841">
            <v>38447</v>
          </cell>
          <cell r="I2841">
            <v>44130.323170362601</v>
          </cell>
          <cell r="J2841">
            <v>20057.715079370031</v>
          </cell>
        </row>
        <row r="2842">
          <cell r="D2842">
            <v>38448</v>
          </cell>
          <cell r="I2842">
            <v>44309.868864650532</v>
          </cell>
          <cell r="J2842">
            <v>20144.700834463703</v>
          </cell>
        </row>
        <row r="2843">
          <cell r="D2843">
            <v>38449</v>
          </cell>
          <cell r="I2843">
            <v>44649.418362870398</v>
          </cell>
          <cell r="J2843">
            <v>20171.930848710177</v>
          </cell>
        </row>
        <row r="2844">
          <cell r="D2844">
            <v>38450</v>
          </cell>
          <cell r="I2844">
            <v>44332.739965987428</v>
          </cell>
          <cell r="J2844">
            <v>20219.155524421527</v>
          </cell>
        </row>
        <row r="2845">
          <cell r="D2845">
            <v>38453</v>
          </cell>
          <cell r="I2845">
            <v>44599.53607878687</v>
          </cell>
          <cell r="J2845">
            <v>20214.461625338357</v>
          </cell>
        </row>
        <row r="2846">
          <cell r="D2846">
            <v>38454</v>
          </cell>
          <cell r="I2846">
            <v>44533.385351505538</v>
          </cell>
          <cell r="J2846">
            <v>20239.983428195399</v>
          </cell>
        </row>
        <row r="2847">
          <cell r="D2847">
            <v>38455</v>
          </cell>
          <cell r="I2847">
            <v>44315.325182938708</v>
          </cell>
          <cell r="J2847">
            <v>20244.851598839887</v>
          </cell>
        </row>
        <row r="2848">
          <cell r="D2848">
            <v>38456</v>
          </cell>
          <cell r="I2848">
            <v>43698.11534104585</v>
          </cell>
          <cell r="J2848">
            <v>20190.007324499235</v>
          </cell>
        </row>
        <row r="2849">
          <cell r="D2849">
            <v>38457</v>
          </cell>
          <cell r="I2849">
            <v>43185.987040413864</v>
          </cell>
          <cell r="J2849">
            <v>20091.101298416201</v>
          </cell>
        </row>
        <row r="2850">
          <cell r="D2850">
            <v>38460</v>
          </cell>
          <cell r="I2850">
            <v>42919.516268265543</v>
          </cell>
          <cell r="J2850">
            <v>19932.240548718743</v>
          </cell>
        </row>
        <row r="2851">
          <cell r="D2851">
            <v>38461</v>
          </cell>
          <cell r="I2851">
            <v>43446.462916944496</v>
          </cell>
          <cell r="J2851">
            <v>19873.21737606531</v>
          </cell>
        </row>
        <row r="2852">
          <cell r="D2852">
            <v>38462</v>
          </cell>
          <cell r="I2852">
            <v>43011.954762931506</v>
          </cell>
          <cell r="J2852">
            <v>19991.823602864995</v>
          </cell>
        </row>
        <row r="2853">
          <cell r="D2853">
            <v>38463</v>
          </cell>
          <cell r="I2853">
            <v>43697.20872523843</v>
          </cell>
          <cell r="J2853">
            <v>19883.957556871701</v>
          </cell>
        </row>
        <row r="2854">
          <cell r="D2854">
            <v>38464</v>
          </cell>
          <cell r="I2854">
            <v>43513.158195221637</v>
          </cell>
          <cell r="J2854">
            <v>19999.476933000013</v>
          </cell>
        </row>
        <row r="2855">
          <cell r="D2855">
            <v>38467</v>
          </cell>
          <cell r="I2855">
            <v>43731.421274968969</v>
          </cell>
          <cell r="J2855">
            <v>20003.78548235264</v>
          </cell>
        </row>
        <row r="2856">
          <cell r="D2856">
            <v>38468</v>
          </cell>
          <cell r="I2856">
            <v>43400.361090441387</v>
          </cell>
          <cell r="J2856">
            <v>20038.388582419942</v>
          </cell>
        </row>
        <row r="2857">
          <cell r="D2857">
            <v>38469</v>
          </cell>
          <cell r="I2857">
            <v>43303.579243261483</v>
          </cell>
          <cell r="J2857">
            <v>19993.025061065844</v>
          </cell>
        </row>
        <row r="2858">
          <cell r="D2858">
            <v>38470</v>
          </cell>
          <cell r="I2858">
            <v>42822.313979342405</v>
          </cell>
          <cell r="J2858">
            <v>19959.079717475095</v>
          </cell>
        </row>
        <row r="2859">
          <cell r="D2859">
            <v>38471</v>
          </cell>
          <cell r="I2859">
            <v>43310.350530162868</v>
          </cell>
          <cell r="J2859">
            <v>19865.780359658147</v>
          </cell>
        </row>
        <row r="2860">
          <cell r="D2860">
            <v>38474</v>
          </cell>
          <cell r="I2860">
            <v>43346.043746034382</v>
          </cell>
          <cell r="J2860">
            <v>19945.241402737705</v>
          </cell>
        </row>
        <row r="2861">
          <cell r="D2861">
            <v>38475</v>
          </cell>
          <cell r="I2861">
            <v>43341.350996339315</v>
          </cell>
          <cell r="J2861">
            <v>19987.77082316696</v>
          </cell>
        </row>
        <row r="2862">
          <cell r="D2862">
            <v>38476</v>
          </cell>
          <cell r="I2862">
            <v>44053.845449002423</v>
          </cell>
          <cell r="J2862">
            <v>20014.501101765782</v>
          </cell>
        </row>
        <row r="2863">
          <cell r="D2863">
            <v>38477</v>
          </cell>
          <cell r="I2863">
            <v>44118.584029649974</v>
          </cell>
          <cell r="J2863">
            <v>20145.616592015173</v>
          </cell>
        </row>
        <row r="2864">
          <cell r="D2864">
            <v>38478</v>
          </cell>
          <cell r="I2864">
            <v>44102.559301809466</v>
          </cell>
          <cell r="J2864">
            <v>20117.746041864488</v>
          </cell>
        </row>
        <row r="2865">
          <cell r="D2865">
            <v>38481</v>
          </cell>
          <cell r="I2865">
            <v>44125.298566341757</v>
          </cell>
          <cell r="J2865">
            <v>20104.005412873776</v>
          </cell>
        </row>
        <row r="2866">
          <cell r="D2866">
            <v>38482</v>
          </cell>
          <cell r="I2866">
            <v>43686.126529715657</v>
          </cell>
          <cell r="J2866">
            <v>20140.236093573749</v>
          </cell>
        </row>
        <row r="2867">
          <cell r="D2867">
            <v>38483</v>
          </cell>
          <cell r="I2867">
            <v>43767.018699641652</v>
          </cell>
          <cell r="J2867">
            <v>20074.327254568572</v>
          </cell>
        </row>
        <row r="2868">
          <cell r="D2868">
            <v>38484</v>
          </cell>
          <cell r="I2868">
            <v>43303.664000538753</v>
          </cell>
          <cell r="J2868">
            <v>20074.123911464114</v>
          </cell>
        </row>
        <row r="2869">
          <cell r="D2869">
            <v>38485</v>
          </cell>
          <cell r="I2869">
            <v>43202.079282464452</v>
          </cell>
          <cell r="J2869">
            <v>19989.464865431622</v>
          </cell>
        </row>
        <row r="2870">
          <cell r="D2870">
            <v>38488</v>
          </cell>
          <cell r="I2870">
            <v>43287.823963886607</v>
          </cell>
          <cell r="J2870">
            <v>19899.834435708875</v>
          </cell>
        </row>
        <row r="2871">
          <cell r="D2871">
            <v>38489</v>
          </cell>
          <cell r="I2871">
            <v>43360.644453421279</v>
          </cell>
          <cell r="J2871">
            <v>19961.585097859199</v>
          </cell>
        </row>
        <row r="2872">
          <cell r="D2872">
            <v>38490</v>
          </cell>
          <cell r="I2872">
            <v>43816.153641165874</v>
          </cell>
          <cell r="J2872">
            <v>20000.828330030366</v>
          </cell>
        </row>
        <row r="2873">
          <cell r="D2873">
            <v>38491</v>
          </cell>
          <cell r="I2873">
            <v>43851.813522458971</v>
          </cell>
          <cell r="J2873">
            <v>20120.209963562978</v>
          </cell>
        </row>
        <row r="2874">
          <cell r="D2874">
            <v>38492</v>
          </cell>
          <cell r="I2874">
            <v>43640.432123570899</v>
          </cell>
          <cell r="J2874">
            <v>20167.077288743596</v>
          </cell>
        </row>
        <row r="2875">
          <cell r="D2875">
            <v>38495</v>
          </cell>
          <cell r="I2875">
            <v>43856.928171658139</v>
          </cell>
          <cell r="J2875">
            <v>20153.651345211762</v>
          </cell>
        </row>
        <row r="2876">
          <cell r="D2876">
            <v>38496</v>
          </cell>
          <cell r="I2876">
            <v>43886.124825275423</v>
          </cell>
          <cell r="J2876">
            <v>20235.83542283245</v>
          </cell>
        </row>
        <row r="2877">
          <cell r="D2877">
            <v>38497</v>
          </cell>
          <cell r="I2877">
            <v>43724.812057337542</v>
          </cell>
          <cell r="J2877">
            <v>20235.319570495292</v>
          </cell>
        </row>
        <row r="2878">
          <cell r="D2878">
            <v>38498</v>
          </cell>
          <cell r="I2878">
            <v>43842.80391209662</v>
          </cell>
          <cell r="J2878">
            <v>20206.942109458476</v>
          </cell>
        </row>
        <row r="2879">
          <cell r="D2879">
            <v>38499</v>
          </cell>
          <cell r="I2879">
            <v>44060.878122638213</v>
          </cell>
          <cell r="J2879">
            <v>20237.537728448682</v>
          </cell>
        </row>
        <row r="2880">
          <cell r="D2880">
            <v>38503</v>
          </cell>
          <cell r="I2880">
            <v>43838.23196923489</v>
          </cell>
          <cell r="J2880">
            <v>20302.059451928664</v>
          </cell>
        </row>
        <row r="2881">
          <cell r="D2881">
            <v>38504</v>
          </cell>
          <cell r="I2881">
            <v>44122.475840176732</v>
          </cell>
          <cell r="J2881">
            <v>20255.048346007814</v>
          </cell>
        </row>
        <row r="2882">
          <cell r="D2882">
            <v>38505</v>
          </cell>
          <cell r="I2882">
            <v>44285.635732194714</v>
          </cell>
          <cell r="J2882">
            <v>20333.854620979368</v>
          </cell>
        </row>
        <row r="2883">
          <cell r="D2883">
            <v>38506</v>
          </cell>
          <cell r="I2883">
            <v>44096.901347223444</v>
          </cell>
          <cell r="J2883">
            <v>20351.656032818719</v>
          </cell>
        </row>
        <row r="2884">
          <cell r="D2884">
            <v>38509</v>
          </cell>
          <cell r="I2884">
            <v>44277.805966830674</v>
          </cell>
          <cell r="J2884">
            <v>20298.042398610341</v>
          </cell>
        </row>
        <row r="2885">
          <cell r="D2885">
            <v>38510</v>
          </cell>
          <cell r="I2885">
            <v>44302.137019965623</v>
          </cell>
          <cell r="J2885">
            <v>20340.609603372319</v>
          </cell>
        </row>
        <row r="2886">
          <cell r="D2886">
            <v>38511</v>
          </cell>
          <cell r="I2886">
            <v>44302.256681851861</v>
          </cell>
          <cell r="J2886">
            <v>20370.311337461088</v>
          </cell>
        </row>
        <row r="2887">
          <cell r="D2887">
            <v>38512</v>
          </cell>
          <cell r="I2887">
            <v>44295.920583015337</v>
          </cell>
          <cell r="J2887">
            <v>20330.244592919691</v>
          </cell>
        </row>
        <row r="2888">
          <cell r="D2888">
            <v>38513</v>
          </cell>
          <cell r="I2888">
            <v>44192.752594132275</v>
          </cell>
          <cell r="J2888">
            <v>20316.731805347663</v>
          </cell>
        </row>
        <row r="2889">
          <cell r="D2889">
            <v>38516</v>
          </cell>
          <cell r="I2889">
            <v>44121.867853625889</v>
          </cell>
          <cell r="J2889">
            <v>20284.149772837096</v>
          </cell>
        </row>
        <row r="2890">
          <cell r="D2890">
            <v>38517</v>
          </cell>
          <cell r="I2890">
            <v>44231.729196572735</v>
          </cell>
          <cell r="J2890">
            <v>20287.654206618012</v>
          </cell>
        </row>
        <row r="2891">
          <cell r="D2891">
            <v>38518</v>
          </cell>
          <cell r="I2891">
            <v>44454.542629404961</v>
          </cell>
          <cell r="J2891">
            <v>20288.19862586616</v>
          </cell>
        </row>
        <row r="2892">
          <cell r="D2892">
            <v>38519</v>
          </cell>
          <cell r="I2892">
            <v>44740.273508860722</v>
          </cell>
          <cell r="J2892">
            <v>20358.349252966625</v>
          </cell>
        </row>
        <row r="2893">
          <cell r="D2893">
            <v>38520</v>
          </cell>
          <cell r="I2893">
            <v>45014.689927896645</v>
          </cell>
          <cell r="J2893">
            <v>20412.374532971829</v>
          </cell>
        </row>
        <row r="2894">
          <cell r="D2894">
            <v>38523</v>
          </cell>
          <cell r="I2894">
            <v>44858.271215625864</v>
          </cell>
          <cell r="J2894">
            <v>20486.074829395126</v>
          </cell>
        </row>
        <row r="2895">
          <cell r="D2895">
            <v>38524</v>
          </cell>
          <cell r="I2895">
            <v>44840.623231019556</v>
          </cell>
          <cell r="J2895">
            <v>20478.603797626663</v>
          </cell>
        </row>
        <row r="2896">
          <cell r="D2896">
            <v>38525</v>
          </cell>
          <cell r="I2896">
            <v>45027.88280343794</v>
          </cell>
          <cell r="J2896">
            <v>20541.126775637953</v>
          </cell>
        </row>
        <row r="2897">
          <cell r="D2897">
            <v>38526</v>
          </cell>
          <cell r="I2897">
            <v>44589.13743947271</v>
          </cell>
          <cell r="J2897">
            <v>20525.768154025551</v>
          </cell>
        </row>
        <row r="2898">
          <cell r="D2898">
            <v>38527</v>
          </cell>
          <cell r="I2898">
            <v>44395.647502758358</v>
          </cell>
          <cell r="J2898">
            <v>20447.582024665131</v>
          </cell>
        </row>
        <row r="2899">
          <cell r="D2899">
            <v>38530</v>
          </cell>
          <cell r="I2899">
            <v>44445.774752352925</v>
          </cell>
          <cell r="J2899">
            <v>20396.620035317494</v>
          </cell>
        </row>
        <row r="2900">
          <cell r="D2900">
            <v>38531</v>
          </cell>
          <cell r="I2900">
            <v>44692.71119280962</v>
          </cell>
          <cell r="J2900">
            <v>20333.60535634866</v>
          </cell>
        </row>
        <row r="2901">
          <cell r="D2901">
            <v>38532</v>
          </cell>
          <cell r="I2901">
            <v>44579.895378159352</v>
          </cell>
          <cell r="J2901">
            <v>20395.596239175258</v>
          </cell>
        </row>
        <row r="2902">
          <cell r="D2902">
            <v>38533</v>
          </cell>
          <cell r="I2902">
            <v>44388.044764933926</v>
          </cell>
          <cell r="J2902">
            <v>20429.148474316058</v>
          </cell>
        </row>
        <row r="2903">
          <cell r="D2903">
            <v>38534</v>
          </cell>
          <cell r="I2903">
            <v>44496.235282404348</v>
          </cell>
          <cell r="J2903">
            <v>20340.568665088616</v>
          </cell>
        </row>
        <row r="2904">
          <cell r="D2904">
            <v>38538</v>
          </cell>
          <cell r="I2904">
            <v>44539.898434867151</v>
          </cell>
          <cell r="J2904">
            <v>20300.894264164061</v>
          </cell>
        </row>
        <row r="2905">
          <cell r="D2905">
            <v>38539</v>
          </cell>
          <cell r="I2905">
            <v>44357.746114235211</v>
          </cell>
          <cell r="J2905">
            <v>20368.787119686858</v>
          </cell>
        </row>
        <row r="2906">
          <cell r="D2906">
            <v>38540</v>
          </cell>
          <cell r="I2906">
            <v>44282.056904591569</v>
          </cell>
          <cell r="J2906">
            <v>20340.959620967027</v>
          </cell>
        </row>
        <row r="2907">
          <cell r="D2907">
            <v>38541</v>
          </cell>
          <cell r="I2907">
            <v>44619.259066156694</v>
          </cell>
          <cell r="J2907">
            <v>20280.748694029742</v>
          </cell>
        </row>
        <row r="2908">
          <cell r="D2908">
            <v>38544</v>
          </cell>
          <cell r="I2908">
            <v>45079.010036896492</v>
          </cell>
          <cell r="J2908">
            <v>20415.470222590826</v>
          </cell>
        </row>
        <row r="2909">
          <cell r="D2909">
            <v>38545</v>
          </cell>
          <cell r="I2909">
            <v>45371.006251521154</v>
          </cell>
          <cell r="J2909">
            <v>20527.901920135631</v>
          </cell>
        </row>
        <row r="2910">
          <cell r="D2910">
            <v>38546</v>
          </cell>
          <cell r="I2910">
            <v>45304.968869186596</v>
          </cell>
          <cell r="J2910">
            <v>20575.706181648537</v>
          </cell>
        </row>
        <row r="2911">
          <cell r="D2911">
            <v>38547</v>
          </cell>
          <cell r="I2911">
            <v>45495.342601078199</v>
          </cell>
          <cell r="J2911">
            <v>20550.468518235142</v>
          </cell>
        </row>
        <row r="2912">
          <cell r="D2912">
            <v>38548</v>
          </cell>
          <cell r="I2912">
            <v>45374.478104625508</v>
          </cell>
          <cell r="J2912">
            <v>20588.166353851262</v>
          </cell>
        </row>
        <row r="2913">
          <cell r="D2913">
            <v>38551</v>
          </cell>
          <cell r="I2913">
            <v>45263.296793180161</v>
          </cell>
          <cell r="J2913">
            <v>20560.005364239852</v>
          </cell>
        </row>
        <row r="2914">
          <cell r="D2914">
            <v>38552</v>
          </cell>
          <cell r="I2914">
            <v>45390.766661579924</v>
          </cell>
          <cell r="J2914">
            <v>20531.444745384837</v>
          </cell>
        </row>
        <row r="2915">
          <cell r="D2915">
            <v>38553</v>
          </cell>
          <cell r="I2915">
            <v>45761.700797302277</v>
          </cell>
          <cell r="J2915">
            <v>20584.054721427976</v>
          </cell>
        </row>
        <row r="2916">
          <cell r="D2916">
            <v>38554</v>
          </cell>
          <cell r="I2916">
            <v>45760.157247870622</v>
          </cell>
          <cell r="J2916">
            <v>20608.732156413946</v>
          </cell>
        </row>
        <row r="2917">
          <cell r="D2917">
            <v>38555</v>
          </cell>
          <cell r="I2917">
            <v>45913.394072390089</v>
          </cell>
          <cell r="J2917">
            <v>20618.783837606625</v>
          </cell>
        </row>
        <row r="2918">
          <cell r="D2918">
            <v>38558</v>
          </cell>
          <cell r="I2918">
            <v>45581.336038217101</v>
          </cell>
          <cell r="J2918">
            <v>20611.446817215234</v>
          </cell>
        </row>
        <row r="2919">
          <cell r="D2919">
            <v>38559</v>
          </cell>
          <cell r="I2919">
            <v>45644.286014300327</v>
          </cell>
          <cell r="J2919">
            <v>20607.761646273495</v>
          </cell>
        </row>
        <row r="2920">
          <cell r="D2920">
            <v>38560</v>
          </cell>
          <cell r="I2920">
            <v>45871.669132667259</v>
          </cell>
          <cell r="J2920">
            <v>20589.275038584081</v>
          </cell>
        </row>
        <row r="2921">
          <cell r="D2921">
            <v>38561</v>
          </cell>
          <cell r="I2921">
            <v>46295.710369892862</v>
          </cell>
          <cell r="J2921">
            <v>20686.962125692968</v>
          </cell>
        </row>
        <row r="2922">
          <cell r="D2922">
            <v>38562</v>
          </cell>
          <cell r="I2922">
            <v>46108.766075807725</v>
          </cell>
          <cell r="J2922">
            <v>20738.647702358958</v>
          </cell>
        </row>
        <row r="2923">
          <cell r="D2923">
            <v>38565</v>
          </cell>
          <cell r="I2923">
            <v>46374.797701664262</v>
          </cell>
          <cell r="J2923">
            <v>20682.660617535897</v>
          </cell>
        </row>
        <row r="2924">
          <cell r="D2924">
            <v>38566</v>
          </cell>
          <cell r="I2924">
            <v>46872.927156336249</v>
          </cell>
          <cell r="J2924">
            <v>20714.943679148335</v>
          </cell>
        </row>
        <row r="2925">
          <cell r="D2925">
            <v>38567</v>
          </cell>
          <cell r="I2925">
            <v>47011.578059815576</v>
          </cell>
          <cell r="J2925">
            <v>20835.807985035914</v>
          </cell>
        </row>
        <row r="2926">
          <cell r="D2926">
            <v>38568</v>
          </cell>
          <cell r="I2926">
            <v>46695.689964824262</v>
          </cell>
          <cell r="J2926">
            <v>20874.477923537732</v>
          </cell>
        </row>
        <row r="2927">
          <cell r="D2927">
            <v>38569</v>
          </cell>
          <cell r="I2927">
            <v>46260.553521463276</v>
          </cell>
          <cell r="J2927">
            <v>20765.82027527324</v>
          </cell>
        </row>
        <row r="2928">
          <cell r="D2928">
            <v>38572</v>
          </cell>
          <cell r="I2928">
            <v>46329.907835924401</v>
          </cell>
          <cell r="J2928">
            <v>20651.891941255511</v>
          </cell>
        </row>
        <row r="2929">
          <cell r="D2929">
            <v>38573</v>
          </cell>
          <cell r="I2929">
            <v>46916.594898498988</v>
          </cell>
          <cell r="J2929">
            <v>20687.469951224881</v>
          </cell>
        </row>
        <row r="2930">
          <cell r="D2930">
            <v>38574</v>
          </cell>
          <cell r="I2930">
            <v>47126.130624991049</v>
          </cell>
          <cell r="J2930">
            <v>20767.586803216262</v>
          </cell>
        </row>
        <row r="2931">
          <cell r="D2931">
            <v>38575</v>
          </cell>
          <cell r="I2931">
            <v>47446.848139435926</v>
          </cell>
          <cell r="J2931">
            <v>20857.387033774809</v>
          </cell>
        </row>
        <row r="2932">
          <cell r="D2932">
            <v>38576</v>
          </cell>
          <cell r="I2932">
            <v>47184.187755878382</v>
          </cell>
          <cell r="J2932">
            <v>20973.744730073191</v>
          </cell>
        </row>
        <row r="2933">
          <cell r="D2933">
            <v>38579</v>
          </cell>
          <cell r="I2933">
            <v>47285.72754011635</v>
          </cell>
          <cell r="J2933">
            <v>20926.893836977171</v>
          </cell>
        </row>
        <row r="2934">
          <cell r="D2934">
            <v>38580</v>
          </cell>
          <cell r="I2934">
            <v>46753.991015393964</v>
          </cell>
          <cell r="J2934">
            <v>20931.059165415863</v>
          </cell>
        </row>
        <row r="2935">
          <cell r="D2935">
            <v>38581</v>
          </cell>
          <cell r="I2935">
            <v>46791.085617870129</v>
          </cell>
          <cell r="J2935">
            <v>20819.157970310509</v>
          </cell>
        </row>
        <row r="2936">
          <cell r="D2936">
            <v>38582</v>
          </cell>
          <cell r="I2936">
            <v>46288.404467402026</v>
          </cell>
          <cell r="J2936">
            <v>20804.539107900098</v>
          </cell>
        </row>
        <row r="2937">
          <cell r="D2937">
            <v>38583</v>
          </cell>
          <cell r="I2937">
            <v>46314.233693991933</v>
          </cell>
          <cell r="J2937">
            <v>20728.464067742221</v>
          </cell>
        </row>
        <row r="2938">
          <cell r="D2938">
            <v>38586</v>
          </cell>
          <cell r="I2938">
            <v>46778.295021681297</v>
          </cell>
          <cell r="J2938">
            <v>20781.842961264152</v>
          </cell>
        </row>
        <row r="2939">
          <cell r="D2939">
            <v>38587</v>
          </cell>
          <cell r="I2939">
            <v>46414.219631826832</v>
          </cell>
          <cell r="J2939">
            <v>20856.556945416793</v>
          </cell>
        </row>
        <row r="2940">
          <cell r="D2940">
            <v>38588</v>
          </cell>
          <cell r="I2940">
            <v>46061.446163086839</v>
          </cell>
          <cell r="J2940">
            <v>20807.692443858094</v>
          </cell>
        </row>
        <row r="2941">
          <cell r="D2941">
            <v>38589</v>
          </cell>
          <cell r="I2941">
            <v>46316.040024878384</v>
          </cell>
          <cell r="J2941">
            <v>20760.616216734423</v>
          </cell>
        </row>
        <row r="2942">
          <cell r="D2942">
            <v>38590</v>
          </cell>
          <cell r="I2942">
            <v>46097.001327864979</v>
          </cell>
          <cell r="J2942">
            <v>20750.975203613772</v>
          </cell>
        </row>
        <row r="2943">
          <cell r="D2943">
            <v>38593</v>
          </cell>
          <cell r="I2943">
            <v>46179.212336356366</v>
          </cell>
          <cell r="J2943">
            <v>20707.087660353689</v>
          </cell>
        </row>
        <row r="2944">
          <cell r="D2944">
            <v>38594</v>
          </cell>
          <cell r="I2944">
            <v>45849.045826120528</v>
          </cell>
          <cell r="J2944">
            <v>20725.250483435659</v>
          </cell>
        </row>
        <row r="2945">
          <cell r="D2945">
            <v>38595</v>
          </cell>
          <cell r="I2945">
            <v>46606.173465719119</v>
          </cell>
          <cell r="J2945">
            <v>20735.560433789076</v>
          </cell>
        </row>
        <row r="2946">
          <cell r="D2946">
            <v>38596</v>
          </cell>
          <cell r="I2946">
            <v>47218.285623914722</v>
          </cell>
          <cell r="J2946">
            <v>20909.010698383092</v>
          </cell>
        </row>
        <row r="2947">
          <cell r="D2947">
            <v>38597</v>
          </cell>
          <cell r="I2947">
            <v>47479.231508139397</v>
          </cell>
          <cell r="J2947">
            <v>21014.96589952147</v>
          </cell>
        </row>
        <row r="2948">
          <cell r="D2948">
            <v>38601</v>
          </cell>
          <cell r="I2948">
            <v>47976.919749911445</v>
          </cell>
          <cell r="J2948">
            <v>21015.284740310763</v>
          </cell>
        </row>
        <row r="2949">
          <cell r="D2949">
            <v>38602</v>
          </cell>
          <cell r="I2949">
            <v>47978.52259729564</v>
          </cell>
          <cell r="J2949">
            <v>21104.554941522507</v>
          </cell>
        </row>
        <row r="2950">
          <cell r="D2950">
            <v>38603</v>
          </cell>
          <cell r="I2950">
            <v>47777.201786715093</v>
          </cell>
          <cell r="J2950">
            <v>21107.883613500278</v>
          </cell>
        </row>
        <row r="2951">
          <cell r="D2951">
            <v>38604</v>
          </cell>
          <cell r="I2951">
            <v>48308.648999232712</v>
          </cell>
          <cell r="J2951">
            <v>21062.829920520544</v>
          </cell>
        </row>
        <row r="2952">
          <cell r="D2952">
            <v>38607</v>
          </cell>
          <cell r="I2952">
            <v>48099.278500734552</v>
          </cell>
          <cell r="J2952">
            <v>21164.616110982461</v>
          </cell>
        </row>
        <row r="2953">
          <cell r="D2953">
            <v>38608</v>
          </cell>
          <cell r="I2953">
            <v>47711.174238950756</v>
          </cell>
          <cell r="J2953">
            <v>21144.972981008763</v>
          </cell>
        </row>
        <row r="2954">
          <cell r="D2954">
            <v>38609</v>
          </cell>
          <cell r="I2954">
            <v>47912.461013463311</v>
          </cell>
          <cell r="J2954">
            <v>21052.855164192239</v>
          </cell>
        </row>
        <row r="2955">
          <cell r="D2955">
            <v>38610</v>
          </cell>
          <cell r="I2955">
            <v>47949.49049288268</v>
          </cell>
          <cell r="J2955">
            <v>21026.01303072197</v>
          </cell>
        </row>
        <row r="2956">
          <cell r="D2956">
            <v>38611</v>
          </cell>
          <cell r="I2956">
            <v>48297.281773724964</v>
          </cell>
          <cell r="J2956">
            <v>21013.272803442109</v>
          </cell>
        </row>
        <row r="2957">
          <cell r="D2957">
            <v>38614</v>
          </cell>
          <cell r="I2957">
            <v>48139.470663404747</v>
          </cell>
          <cell r="J2957">
            <v>21074.69262401967</v>
          </cell>
        </row>
        <row r="2958">
          <cell r="D2958">
            <v>38615</v>
          </cell>
          <cell r="I2958">
            <v>48221.570530084158</v>
          </cell>
          <cell r="J2958">
            <v>21038.831310403664</v>
          </cell>
        </row>
        <row r="2959">
          <cell r="D2959">
            <v>38616</v>
          </cell>
          <cell r="I2959">
            <v>48263.41442401112</v>
          </cell>
          <cell r="J2959">
            <v>21021.548250407621</v>
          </cell>
        </row>
        <row r="2960">
          <cell r="D2960">
            <v>38617</v>
          </cell>
          <cell r="I2960">
            <v>48094.350535010497</v>
          </cell>
          <cell r="J2960">
            <v>20990.506978144167</v>
          </cell>
        </row>
        <row r="2961">
          <cell r="D2961">
            <v>38618</v>
          </cell>
          <cell r="I2961">
            <v>47864.121564088993</v>
          </cell>
          <cell r="J2961">
            <v>20930.925989835807</v>
          </cell>
        </row>
        <row r="2962">
          <cell r="D2962">
            <v>38621</v>
          </cell>
          <cell r="I2962">
            <v>48306.826269309553</v>
          </cell>
          <cell r="J2962">
            <v>20889.540397038145</v>
          </cell>
        </row>
        <row r="2963">
          <cell r="D2963">
            <v>38622</v>
          </cell>
          <cell r="I2963">
            <v>48129.72886174942</v>
          </cell>
          <cell r="J2963">
            <v>20982.737763965331</v>
          </cell>
        </row>
        <row r="2964">
          <cell r="D2964">
            <v>38623</v>
          </cell>
          <cell r="I2964">
            <v>48512.834198446188</v>
          </cell>
          <cell r="J2964">
            <v>20952.938454518164</v>
          </cell>
        </row>
        <row r="2965">
          <cell r="D2965">
            <v>38624</v>
          </cell>
          <cell r="I2965">
            <v>49069.760248058956</v>
          </cell>
          <cell r="J2965">
            <v>21021.449437123469</v>
          </cell>
        </row>
        <row r="2966">
          <cell r="D2966">
            <v>38625</v>
          </cell>
          <cell r="I2966">
            <v>49084.201479483621</v>
          </cell>
          <cell r="J2966">
            <v>21074.355009337185</v>
          </cell>
        </row>
        <row r="2967">
          <cell r="D2967">
            <v>38628</v>
          </cell>
          <cell r="I2967">
            <v>48813.745676396255</v>
          </cell>
          <cell r="J2967">
            <v>21054.068205278058</v>
          </cell>
        </row>
        <row r="2968">
          <cell r="D2968">
            <v>38629</v>
          </cell>
          <cell r="I2968">
            <v>48791.175325368247</v>
          </cell>
          <cell r="J2968">
            <v>21048.188775446473</v>
          </cell>
        </row>
        <row r="2969">
          <cell r="D2969">
            <v>38630</v>
          </cell>
          <cell r="I2969">
            <v>48115.160385892152</v>
          </cell>
          <cell r="J2969">
            <v>21008.762196220046</v>
          </cell>
        </row>
        <row r="2970">
          <cell r="D2970">
            <v>38631</v>
          </cell>
          <cell r="I2970">
            <v>47423.097133934221</v>
          </cell>
          <cell r="J2970">
            <v>20865.032400183612</v>
          </cell>
        </row>
        <row r="2971">
          <cell r="D2971">
            <v>38632</v>
          </cell>
          <cell r="I2971">
            <v>47724.057774110894</v>
          </cell>
          <cell r="J2971">
            <v>20778.683002009107</v>
          </cell>
        </row>
        <row r="2972">
          <cell r="D2972">
            <v>38635</v>
          </cell>
          <cell r="I2972">
            <v>47592.094006762833</v>
          </cell>
          <cell r="J2972">
            <v>20778.946380570436</v>
          </cell>
        </row>
        <row r="2973">
          <cell r="D2973">
            <v>38636</v>
          </cell>
          <cell r="I2973">
            <v>47823.830627358337</v>
          </cell>
          <cell r="J2973">
            <v>20697.89573042799</v>
          </cell>
        </row>
        <row r="2974">
          <cell r="D2974">
            <v>38637</v>
          </cell>
          <cell r="I2974">
            <v>47347.503364852928</v>
          </cell>
          <cell r="J2974">
            <v>20692.521334881709</v>
          </cell>
        </row>
        <row r="2975">
          <cell r="D2975">
            <v>38638</v>
          </cell>
          <cell r="I2975">
            <v>46703.857187842848</v>
          </cell>
          <cell r="J2975">
            <v>20610.565540232838</v>
          </cell>
        </row>
        <row r="2976">
          <cell r="D2976">
            <v>38639</v>
          </cell>
          <cell r="I2976">
            <v>47173.745430594056</v>
          </cell>
          <cell r="J2976">
            <v>20545.353251301247</v>
          </cell>
        </row>
        <row r="2977">
          <cell r="D2977">
            <v>38642</v>
          </cell>
          <cell r="I2977">
            <v>47019.295741999944</v>
          </cell>
          <cell r="J2977">
            <v>20633.883921972443</v>
          </cell>
        </row>
        <row r="2978">
          <cell r="D2978">
            <v>38643</v>
          </cell>
          <cell r="I2978">
            <v>46263.096978872105</v>
          </cell>
          <cell r="J2978">
            <v>20622.236231196392</v>
          </cell>
        </row>
        <row r="2979">
          <cell r="D2979">
            <v>38644</v>
          </cell>
          <cell r="I2979">
            <v>46242.229389085609</v>
          </cell>
          <cell r="J2979">
            <v>20527.151618852487</v>
          </cell>
        </row>
        <row r="2980">
          <cell r="D2980">
            <v>38645</v>
          </cell>
          <cell r="I2980">
            <v>45468.410564242258</v>
          </cell>
          <cell r="J2980">
            <v>20559.248423889898</v>
          </cell>
        </row>
        <row r="2981">
          <cell r="D2981">
            <v>38646</v>
          </cell>
          <cell r="I2981">
            <v>46060.53070055227</v>
          </cell>
          <cell r="J2981">
            <v>20505.348907679956</v>
          </cell>
        </row>
        <row r="2982">
          <cell r="D2982">
            <v>38649</v>
          </cell>
          <cell r="I2982">
            <v>46638.132219883213</v>
          </cell>
          <cell r="J2982">
            <v>20459.869313044976</v>
          </cell>
        </row>
        <row r="2983">
          <cell r="D2983">
            <v>38650</v>
          </cell>
          <cell r="I2983">
            <v>46506.253540697144</v>
          </cell>
          <cell r="J2983">
            <v>20590.355842390247</v>
          </cell>
        </row>
        <row r="2984">
          <cell r="D2984">
            <v>38651</v>
          </cell>
          <cell r="I2984">
            <v>46572.248441849173</v>
          </cell>
          <cell r="J2984">
            <v>20601.556649852162</v>
          </cell>
        </row>
        <row r="2985">
          <cell r="D2985">
            <v>38652</v>
          </cell>
          <cell r="I2985">
            <v>46112.225949659427</v>
          </cell>
          <cell r="J2985">
            <v>20598.565143118867</v>
          </cell>
        </row>
        <row r="2986">
          <cell r="D2986">
            <v>38653</v>
          </cell>
          <cell r="I2986">
            <v>46556.23818389549</v>
          </cell>
          <cell r="J2986">
            <v>20509.121632300859</v>
          </cell>
        </row>
        <row r="2987">
          <cell r="D2987">
            <v>38656</v>
          </cell>
          <cell r="I2987">
            <v>47080.645235301097</v>
          </cell>
          <cell r="J2987">
            <v>20702.048813652007</v>
          </cell>
        </row>
        <row r="2988">
          <cell r="D2988">
            <v>38657</v>
          </cell>
          <cell r="I2988">
            <v>47291.371268623836</v>
          </cell>
          <cell r="J2988">
            <v>20731.927862864788</v>
          </cell>
        </row>
        <row r="2989">
          <cell r="D2989">
            <v>38658</v>
          </cell>
          <cell r="I2989">
            <v>47872.011826978342</v>
          </cell>
          <cell r="J2989">
            <v>20828.453034433216</v>
          </cell>
        </row>
        <row r="2990">
          <cell r="D2990">
            <v>38659</v>
          </cell>
          <cell r="I2990">
            <v>48066.61364078123</v>
          </cell>
          <cell r="J2990">
            <v>20800.066726563906</v>
          </cell>
        </row>
        <row r="2991">
          <cell r="D2991">
            <v>38660</v>
          </cell>
          <cell r="I2991">
            <v>47685.438666773232</v>
          </cell>
          <cell r="J2991">
            <v>20857.065709249131</v>
          </cell>
        </row>
        <row r="2992">
          <cell r="D2992">
            <v>38663</v>
          </cell>
          <cell r="I2992">
            <v>47756.200292425063</v>
          </cell>
          <cell r="J2992">
            <v>20810.360402530277</v>
          </cell>
        </row>
        <row r="2993">
          <cell r="D2993">
            <v>38664</v>
          </cell>
          <cell r="I2993">
            <v>47592.164352720734</v>
          </cell>
          <cell r="J2993">
            <v>20855.350283196836</v>
          </cell>
        </row>
        <row r="2994">
          <cell r="D2994">
            <v>38665</v>
          </cell>
          <cell r="I2994">
            <v>47696.694653531726</v>
          </cell>
          <cell r="J2994">
            <v>20833.639005063174</v>
          </cell>
        </row>
        <row r="2995">
          <cell r="D2995">
            <v>38666</v>
          </cell>
          <cell r="I2995">
            <v>47870.364475647591</v>
          </cell>
          <cell r="J2995">
            <v>20873.261034631734</v>
          </cell>
        </row>
        <row r="2996">
          <cell r="D2996">
            <v>38667</v>
          </cell>
          <cell r="I2996">
            <v>48116.382858406447</v>
          </cell>
          <cell r="J2996">
            <v>20881.611175041297</v>
          </cell>
        </row>
        <row r="2997">
          <cell r="D2997">
            <v>38670</v>
          </cell>
          <cell r="I2997">
            <v>47950.748688424763</v>
          </cell>
          <cell r="J2997">
            <v>20936.156092124831</v>
          </cell>
        </row>
        <row r="2998">
          <cell r="D2998">
            <v>38671</v>
          </cell>
          <cell r="I2998">
            <v>47606.648924264191</v>
          </cell>
          <cell r="J2998">
            <v>20874.612534165506</v>
          </cell>
        </row>
        <row r="2999">
          <cell r="D2999">
            <v>38672</v>
          </cell>
          <cell r="I2999">
            <v>47786.729500899972</v>
          </cell>
          <cell r="J2999">
            <v>20882.449345398694</v>
          </cell>
        </row>
        <row r="3000">
          <cell r="D3000">
            <v>38673</v>
          </cell>
          <cell r="I3000">
            <v>48392.862204877041</v>
          </cell>
          <cell r="J3000">
            <v>20884.952234161534</v>
          </cell>
        </row>
        <row r="3001">
          <cell r="D3001">
            <v>38674</v>
          </cell>
          <cell r="I3001">
            <v>48548.788061969346</v>
          </cell>
          <cell r="J3001">
            <v>21014.328233712662</v>
          </cell>
        </row>
        <row r="3002">
          <cell r="D3002">
            <v>38677</v>
          </cell>
          <cell r="I3002">
            <v>48756.149193888094</v>
          </cell>
          <cell r="J3002">
            <v>21120.68465683988</v>
          </cell>
        </row>
        <row r="3003">
          <cell r="D3003">
            <v>38678</v>
          </cell>
          <cell r="I3003">
            <v>48604.99521512779</v>
          </cell>
          <cell r="J3003">
            <v>21184.828418719484</v>
          </cell>
        </row>
        <row r="3004">
          <cell r="D3004">
            <v>38679</v>
          </cell>
          <cell r="I3004">
            <v>49138.677851436347</v>
          </cell>
          <cell r="J3004">
            <v>21251.088048037363</v>
          </cell>
        </row>
        <row r="3005">
          <cell r="D3005">
            <v>38681</v>
          </cell>
          <cell r="I3005">
            <v>49000.381177981981</v>
          </cell>
          <cell r="J3005">
            <v>21282.337891079023</v>
          </cell>
        </row>
        <row r="3006">
          <cell r="D3006">
            <v>38684</v>
          </cell>
          <cell r="I3006">
            <v>48821.907145029065</v>
          </cell>
          <cell r="J3006">
            <v>21256.115745522337</v>
          </cell>
        </row>
        <row r="3007">
          <cell r="D3007">
            <v>38685</v>
          </cell>
          <cell r="I3007">
            <v>48825.082608619989</v>
          </cell>
          <cell r="J3007">
            <v>21244.279779642631</v>
          </cell>
        </row>
        <row r="3008">
          <cell r="D3008">
            <v>38686</v>
          </cell>
          <cell r="I3008">
            <v>48696.454511249678</v>
          </cell>
          <cell r="J3008">
            <v>21190.564667061524</v>
          </cell>
        </row>
        <row r="3009">
          <cell r="D3009">
            <v>38687</v>
          </cell>
          <cell r="I3009">
            <v>49482.390369657434</v>
          </cell>
          <cell r="J3009">
            <v>21112.844502418659</v>
          </cell>
        </row>
        <row r="3010">
          <cell r="D3010">
            <v>38688</v>
          </cell>
          <cell r="I3010">
            <v>49631.802773816096</v>
          </cell>
          <cell r="J3010">
            <v>21259.97592131899</v>
          </cell>
        </row>
        <row r="3011">
          <cell r="D3011">
            <v>38691</v>
          </cell>
          <cell r="I3011">
            <v>49724.953216937844</v>
          </cell>
          <cell r="J3011">
            <v>21307.255680784183</v>
          </cell>
        </row>
        <row r="3012">
          <cell r="D3012">
            <v>38692</v>
          </cell>
          <cell r="I3012">
            <v>50046.311396735138</v>
          </cell>
          <cell r="J3012">
            <v>21335.079844200853</v>
          </cell>
        </row>
        <row r="3013">
          <cell r="D3013">
            <v>38693</v>
          </cell>
          <cell r="I3013">
            <v>49821.238166175244</v>
          </cell>
          <cell r="J3013">
            <v>21345.465292255816</v>
          </cell>
        </row>
        <row r="3014">
          <cell r="D3014">
            <v>38694</v>
          </cell>
          <cell r="I3014">
            <v>49777.774828981092</v>
          </cell>
          <cell r="J3014">
            <v>21337.999291039163</v>
          </cell>
        </row>
        <row r="3015">
          <cell r="D3015">
            <v>38695</v>
          </cell>
          <cell r="I3015">
            <v>50001.072846566283</v>
          </cell>
          <cell r="J3015">
            <v>21317.272676400964</v>
          </cell>
        </row>
        <row r="3016">
          <cell r="D3016">
            <v>38698</v>
          </cell>
          <cell r="I3016">
            <v>50481.463749864066</v>
          </cell>
          <cell r="J3016">
            <v>21318.817481590206</v>
          </cell>
        </row>
        <row r="3017">
          <cell r="D3017">
            <v>38699</v>
          </cell>
          <cell r="I3017">
            <v>50730.432899996442</v>
          </cell>
          <cell r="J3017">
            <v>21457.658763998345</v>
          </cell>
        </row>
        <row r="3018">
          <cell r="D3018">
            <v>38700</v>
          </cell>
          <cell r="I3018">
            <v>50792.994442773706</v>
          </cell>
          <cell r="J3018">
            <v>21520.614968716036</v>
          </cell>
        </row>
        <row r="3019">
          <cell r="D3019">
            <v>38701</v>
          </cell>
          <cell r="I3019">
            <v>50441.006835859691</v>
          </cell>
          <cell r="J3019">
            <v>21514.082339867069</v>
          </cell>
        </row>
        <row r="3020">
          <cell r="D3020">
            <v>38702</v>
          </cell>
          <cell r="I3020">
            <v>50604.796428805683</v>
          </cell>
          <cell r="J3020">
            <v>21513.22435481265</v>
          </cell>
        </row>
        <row r="3021">
          <cell r="D3021">
            <v>38705</v>
          </cell>
          <cell r="I3021">
            <v>50559.709849796251</v>
          </cell>
          <cell r="J3021">
            <v>21497.645421839527</v>
          </cell>
        </row>
        <row r="3022">
          <cell r="D3022">
            <v>38706</v>
          </cell>
          <cell r="I3022">
            <v>50697.778684458732</v>
          </cell>
          <cell r="J3022">
            <v>21500.215623801119</v>
          </cell>
        </row>
        <row r="3023">
          <cell r="D3023">
            <v>38707</v>
          </cell>
          <cell r="I3023">
            <v>50964.361857065051</v>
          </cell>
          <cell r="J3023">
            <v>21533.918759726486</v>
          </cell>
        </row>
        <row r="3024">
          <cell r="D3024">
            <v>38708</v>
          </cell>
          <cell r="I3024">
            <v>51131.324512986481</v>
          </cell>
          <cell r="J3024">
            <v>21592.582571205436</v>
          </cell>
        </row>
        <row r="3025">
          <cell r="D3025">
            <v>38709</v>
          </cell>
          <cell r="I3025">
            <v>51270.966415313829</v>
          </cell>
          <cell r="J3025">
            <v>21614.900480270298</v>
          </cell>
        </row>
        <row r="3026">
          <cell r="D3026">
            <v>38713</v>
          </cell>
          <cell r="I3026">
            <v>51009.002787414764</v>
          </cell>
          <cell r="J3026">
            <v>21557.550935933818</v>
          </cell>
        </row>
        <row r="3027">
          <cell r="D3027">
            <v>38714</v>
          </cell>
          <cell r="I3027">
            <v>51317.303896983663</v>
          </cell>
          <cell r="J3027">
            <v>21553.720769980722</v>
          </cell>
        </row>
        <row r="3028">
          <cell r="D3028">
            <v>38715</v>
          </cell>
          <cell r="I3028">
            <v>51368.580062368943</v>
          </cell>
          <cell r="J3028">
            <v>21573.020757972845</v>
          </cell>
        </row>
        <row r="3029">
          <cell r="D3029">
            <v>38716</v>
          </cell>
          <cell r="I3029">
            <v>51084.152351486358</v>
          </cell>
          <cell r="J3029">
            <v>21583.327365138226</v>
          </cell>
        </row>
        <row r="3030">
          <cell r="D3030">
            <v>38720</v>
          </cell>
          <cell r="I3030">
            <v>52597.045079586504</v>
          </cell>
          <cell r="J3030">
            <v>21761.457895862313</v>
          </cell>
        </row>
        <row r="3031">
          <cell r="D3031">
            <v>38721</v>
          </cell>
          <cell r="I3031">
            <v>53298.749223330437</v>
          </cell>
          <cell r="J3031">
            <v>21782.216042125419</v>
          </cell>
        </row>
        <row r="3032">
          <cell r="D3032">
            <v>38722</v>
          </cell>
          <cell r="I3032">
            <v>53231.102936091418</v>
          </cell>
          <cell r="J3032">
            <v>21907.471420492973</v>
          </cell>
        </row>
        <row r="3033">
          <cell r="D3033">
            <v>38723</v>
          </cell>
          <cell r="I3033">
            <v>53953.61661207318</v>
          </cell>
          <cell r="J3033">
            <v>21883.434481986824</v>
          </cell>
        </row>
        <row r="3034">
          <cell r="D3034">
            <v>38726</v>
          </cell>
          <cell r="I3034">
            <v>54096.332570591534</v>
          </cell>
          <cell r="J3034">
            <v>22020.723366068742</v>
          </cell>
        </row>
        <row r="3035">
          <cell r="D3035">
            <v>38727</v>
          </cell>
          <cell r="I3035">
            <v>53599.890828296404</v>
          </cell>
          <cell r="J3035">
            <v>22019.402901412595</v>
          </cell>
        </row>
        <row r="3036">
          <cell r="D3036">
            <v>38728</v>
          </cell>
          <cell r="I3036">
            <v>54015.602567570946</v>
          </cell>
          <cell r="J3036">
            <v>21955.764079199766</v>
          </cell>
        </row>
        <row r="3037">
          <cell r="D3037">
            <v>38729</v>
          </cell>
          <cell r="I3037">
            <v>53774.517731975415</v>
          </cell>
          <cell r="J3037">
            <v>22073.46334797121</v>
          </cell>
        </row>
        <row r="3038">
          <cell r="D3038">
            <v>38730</v>
          </cell>
          <cell r="I3038">
            <v>53790.367013111827</v>
          </cell>
          <cell r="J3038">
            <v>22033.455369421423</v>
          </cell>
        </row>
        <row r="3039">
          <cell r="D3039">
            <v>38734</v>
          </cell>
          <cell r="I3039">
            <v>53021.036373934097</v>
          </cell>
          <cell r="J3039">
            <v>22040.852046795568</v>
          </cell>
        </row>
        <row r="3040">
          <cell r="D3040">
            <v>38735</v>
          </cell>
          <cell r="I3040">
            <v>52439.61638304704</v>
          </cell>
          <cell r="J3040">
            <v>21958.238125080905</v>
          </cell>
        </row>
        <row r="3041">
          <cell r="D3041">
            <v>38736</v>
          </cell>
          <cell r="I3041">
            <v>53425.274918007155</v>
          </cell>
          <cell r="J3041">
            <v>21821.37758696625</v>
          </cell>
        </row>
        <row r="3042">
          <cell r="D3042">
            <v>38737</v>
          </cell>
          <cell r="I3042">
            <v>52445.711352433158</v>
          </cell>
          <cell r="J3042">
            <v>21924.475710646908</v>
          </cell>
        </row>
        <row r="3043">
          <cell r="D3043">
            <v>38740</v>
          </cell>
          <cell r="I3043">
            <v>53166.40141012906</v>
          </cell>
          <cell r="J3043">
            <v>21805.663128719578</v>
          </cell>
        </row>
        <row r="3044">
          <cell r="D3044">
            <v>38741</v>
          </cell>
          <cell r="I3044">
            <v>53509.771498528855</v>
          </cell>
          <cell r="J3044">
            <v>21826.668410696475</v>
          </cell>
        </row>
        <row r="3045">
          <cell r="D3045">
            <v>38742</v>
          </cell>
          <cell r="I3045">
            <v>53729.505921019132</v>
          </cell>
          <cell r="J3045">
            <v>21820.303895319536</v>
          </cell>
        </row>
        <row r="3046">
          <cell r="D3046">
            <v>38743</v>
          </cell>
          <cell r="I3046">
            <v>54470.949105990971</v>
          </cell>
          <cell r="J3046">
            <v>21808.668292060611</v>
          </cell>
        </row>
        <row r="3047">
          <cell r="D3047">
            <v>38744</v>
          </cell>
          <cell r="I3047">
            <v>55034.159801110975</v>
          </cell>
          <cell r="J3047">
            <v>21912.25914173288</v>
          </cell>
        </row>
        <row r="3048">
          <cell r="D3048">
            <v>38747</v>
          </cell>
          <cell r="I3048">
            <v>54873.38904302194</v>
          </cell>
          <cell r="J3048">
            <v>22040.628139930737</v>
          </cell>
        </row>
        <row r="3049">
          <cell r="D3049">
            <v>38748</v>
          </cell>
          <cell r="I3049">
            <v>55139.596891522189</v>
          </cell>
          <cell r="J3049">
            <v>22042.382438428838</v>
          </cell>
        </row>
        <row r="3050">
          <cell r="D3050">
            <v>38749</v>
          </cell>
          <cell r="I3050">
            <v>55317.506908946816</v>
          </cell>
          <cell r="J3050">
            <v>22026.895206580415</v>
          </cell>
        </row>
        <row r="3051">
          <cell r="D3051">
            <v>38750</v>
          </cell>
          <cell r="I3051">
            <v>54460.157762478368</v>
          </cell>
          <cell r="J3051">
            <v>21947.499481825624</v>
          </cell>
        </row>
        <row r="3052">
          <cell r="D3052">
            <v>38751</v>
          </cell>
          <cell r="I3052">
            <v>54044.236152134959</v>
          </cell>
          <cell r="J3052">
            <v>21972.092982291182</v>
          </cell>
        </row>
        <row r="3053">
          <cell r="D3053">
            <v>38754</v>
          </cell>
          <cell r="I3053">
            <v>54490.187237720602</v>
          </cell>
          <cell r="J3053">
            <v>21897.565002397496</v>
          </cell>
        </row>
        <row r="3054">
          <cell r="D3054">
            <v>38755</v>
          </cell>
          <cell r="I3054">
            <v>53859.239817947884</v>
          </cell>
          <cell r="J3054">
            <v>21891.44653462126</v>
          </cell>
        </row>
        <row r="3055">
          <cell r="D3055">
            <v>38756</v>
          </cell>
          <cell r="I3055">
            <v>53817.302729759365</v>
          </cell>
          <cell r="J3055">
            <v>21824.291096491856</v>
          </cell>
        </row>
        <row r="3056">
          <cell r="D3056">
            <v>38757</v>
          </cell>
          <cell r="I3056">
            <v>53982.382724923838</v>
          </cell>
          <cell r="J3056">
            <v>21810.251078704514</v>
          </cell>
        </row>
        <row r="3057">
          <cell r="D3057">
            <v>38758</v>
          </cell>
          <cell r="I3057">
            <v>53970.933641586205</v>
          </cell>
          <cell r="J3057">
            <v>21847.794859585094</v>
          </cell>
        </row>
        <row r="3058">
          <cell r="D3058">
            <v>38761</v>
          </cell>
          <cell r="I3058">
            <v>53320.832965348913</v>
          </cell>
          <cell r="J3058">
            <v>21765.815883396532</v>
          </cell>
        </row>
        <row r="3059">
          <cell r="D3059">
            <v>38762</v>
          </cell>
          <cell r="I3059">
            <v>53803.623417670125</v>
          </cell>
          <cell r="J3059">
            <v>21849.391507843538</v>
          </cell>
        </row>
        <row r="3060">
          <cell r="D3060">
            <v>38763</v>
          </cell>
          <cell r="I3060">
            <v>53753.672244591275</v>
          </cell>
          <cell r="J3060">
            <v>21859.019684383707</v>
          </cell>
        </row>
        <row r="3061">
          <cell r="D3061">
            <v>38764</v>
          </cell>
          <cell r="I3061">
            <v>54177.049356465883</v>
          </cell>
          <cell r="J3061">
            <v>21940.381550638955</v>
          </cell>
        </row>
        <row r="3062">
          <cell r="D3062">
            <v>38765</v>
          </cell>
          <cell r="I3062">
            <v>54178.430831482809</v>
          </cell>
          <cell r="J3062">
            <v>21976.4142262965</v>
          </cell>
        </row>
        <row r="3063">
          <cell r="D3063">
            <v>38769</v>
          </cell>
          <cell r="I3063">
            <v>54176.603384411108</v>
          </cell>
          <cell r="J3063">
            <v>21932.856239374152</v>
          </cell>
        </row>
        <row r="3064">
          <cell r="D3064">
            <v>38770</v>
          </cell>
          <cell r="I3064">
            <v>54477.994277271828</v>
          </cell>
          <cell r="J3064">
            <v>22035.640537047573</v>
          </cell>
        </row>
        <row r="3065">
          <cell r="D3065">
            <v>38771</v>
          </cell>
          <cell r="I3065">
            <v>54649.418501657798</v>
          </cell>
          <cell r="J3065">
            <v>22047.526634978083</v>
          </cell>
        </row>
        <row r="3066">
          <cell r="D3066">
            <v>38772</v>
          </cell>
          <cell r="I3066">
            <v>54846.498666430038</v>
          </cell>
          <cell r="J3066">
            <v>22054.564952557183</v>
          </cell>
        </row>
        <row r="3067">
          <cell r="D3067">
            <v>38775</v>
          </cell>
          <cell r="I3067">
            <v>55109.336379970649</v>
          </cell>
          <cell r="J3067">
            <v>22048.205018294037</v>
          </cell>
        </row>
        <row r="3068">
          <cell r="D3068">
            <v>38776</v>
          </cell>
          <cell r="I3068">
            <v>54509.143012284498</v>
          </cell>
          <cell r="J3068">
            <v>22124.143350446753</v>
          </cell>
        </row>
        <row r="3069">
          <cell r="D3069">
            <v>38777</v>
          </cell>
          <cell r="I3069">
            <v>55163.36466249037</v>
          </cell>
          <cell r="J3069">
            <v>22037.82530254497</v>
          </cell>
        </row>
        <row r="3070">
          <cell r="D3070">
            <v>38778</v>
          </cell>
          <cell r="I3070">
            <v>54965.815281606119</v>
          </cell>
          <cell r="J3070">
            <v>22089.465801366605</v>
          </cell>
        </row>
        <row r="3071">
          <cell r="D3071">
            <v>38779</v>
          </cell>
          <cell r="I3071">
            <v>54601.468228173231</v>
          </cell>
          <cell r="J3071">
            <v>22061.679043808537</v>
          </cell>
        </row>
        <row r="3072">
          <cell r="D3072">
            <v>38782</v>
          </cell>
          <cell r="I3072">
            <v>54384.704303523831</v>
          </cell>
          <cell r="J3072">
            <v>21931.437852425002</v>
          </cell>
        </row>
        <row r="3073">
          <cell r="D3073">
            <v>38783</v>
          </cell>
          <cell r="I3073">
            <v>53364.429743318484</v>
          </cell>
          <cell r="J3073">
            <v>21953.602006379664</v>
          </cell>
        </row>
        <row r="3074">
          <cell r="D3074">
            <v>38784</v>
          </cell>
          <cell r="I3074">
            <v>53364.233540266985</v>
          </cell>
          <cell r="J3074">
            <v>21860.352149823328</v>
          </cell>
        </row>
        <row r="3075">
          <cell r="D3075">
            <v>38785</v>
          </cell>
          <cell r="I3075">
            <v>53484.31730523178</v>
          </cell>
          <cell r="J3075">
            <v>21827.685031600242</v>
          </cell>
        </row>
        <row r="3076">
          <cell r="D3076">
            <v>38786</v>
          </cell>
          <cell r="I3076">
            <v>53979.65393710498</v>
          </cell>
          <cell r="J3076">
            <v>21845.352763227369</v>
          </cell>
        </row>
        <row r="3077">
          <cell r="D3077">
            <v>38789</v>
          </cell>
          <cell r="I3077">
            <v>54373.928810580393</v>
          </cell>
          <cell r="J3077">
            <v>21934.947143290428</v>
          </cell>
        </row>
        <row r="3078">
          <cell r="D3078">
            <v>38790</v>
          </cell>
          <cell r="I3078">
            <v>55194.727348068227</v>
          </cell>
          <cell r="J3078">
            <v>22063.935467072166</v>
          </cell>
        </row>
        <row r="3079">
          <cell r="D3079">
            <v>38791</v>
          </cell>
          <cell r="I3079">
            <v>55434.996989491607</v>
          </cell>
          <cell r="J3079">
            <v>22208.162467710597</v>
          </cell>
        </row>
        <row r="3080">
          <cell r="D3080">
            <v>38792</v>
          </cell>
          <cell r="I3080">
            <v>55484.438042880756</v>
          </cell>
          <cell r="J3080">
            <v>22245.697385988926</v>
          </cell>
        </row>
        <row r="3081">
          <cell r="D3081">
            <v>38793</v>
          </cell>
          <cell r="I3081">
            <v>55718.267977116411</v>
          </cell>
          <cell r="J3081">
            <v>22266.180247525757</v>
          </cell>
        </row>
        <row r="3082">
          <cell r="D3082">
            <v>38796</v>
          </cell>
          <cell r="I3082">
            <v>55928.031748786088</v>
          </cell>
          <cell r="J3082">
            <v>22297.61307491831</v>
          </cell>
        </row>
        <row r="3083">
          <cell r="D3083">
            <v>38797</v>
          </cell>
          <cell r="I3083">
            <v>55313.68339684829</v>
          </cell>
          <cell r="J3083">
            <v>22280.315498862888</v>
          </cell>
        </row>
        <row r="3084">
          <cell r="D3084">
            <v>38798</v>
          </cell>
          <cell r="I3084">
            <v>55616.434910517171</v>
          </cell>
          <cell r="J3084">
            <v>22267.5327720936</v>
          </cell>
        </row>
        <row r="3085">
          <cell r="D3085">
            <v>38799</v>
          </cell>
          <cell r="I3085">
            <v>55135.203678769896</v>
          </cell>
          <cell r="J3085">
            <v>22189.409650788853</v>
          </cell>
        </row>
        <row r="3086">
          <cell r="D3086">
            <v>38800</v>
          </cell>
          <cell r="I3086">
            <v>55429.924928444794</v>
          </cell>
          <cell r="J3086">
            <v>22204.589522229555</v>
          </cell>
        </row>
        <row r="3087">
          <cell r="D3087">
            <v>38803</v>
          </cell>
          <cell r="I3087">
            <v>55517.828117166348</v>
          </cell>
          <cell r="J3087">
            <v>22276.851569697414</v>
          </cell>
        </row>
        <row r="3088">
          <cell r="D3088">
            <v>38804</v>
          </cell>
          <cell r="I3088">
            <v>55195.348971541724</v>
          </cell>
          <cell r="J3088">
            <v>22143.462325223765</v>
          </cell>
        </row>
        <row r="3089">
          <cell r="D3089">
            <v>38805</v>
          </cell>
          <cell r="I3089">
            <v>55493.244150377679</v>
          </cell>
          <cell r="J3089">
            <v>22212.870930162415</v>
          </cell>
        </row>
        <row r="3090">
          <cell r="D3090">
            <v>38806</v>
          </cell>
          <cell r="I3090">
            <v>56111.704113144107</v>
          </cell>
          <cell r="J3090">
            <v>22272.488259870919</v>
          </cell>
        </row>
        <row r="3091">
          <cell r="D3091">
            <v>38807</v>
          </cell>
          <cell r="I3091">
            <v>55891.821004279962</v>
          </cell>
          <cell r="J3091">
            <v>22302.260098405062</v>
          </cell>
        </row>
        <row r="3092">
          <cell r="D3092">
            <v>38810</v>
          </cell>
          <cell r="I3092">
            <v>56673.713128602627</v>
          </cell>
          <cell r="J3092">
            <v>22215.821364569088</v>
          </cell>
        </row>
        <row r="3093">
          <cell r="D3093">
            <v>38811</v>
          </cell>
          <cell r="I3093">
            <v>57245.590805422471</v>
          </cell>
          <cell r="J3093">
            <v>22314.338957934495</v>
          </cell>
        </row>
        <row r="3094">
          <cell r="D3094">
            <v>38812</v>
          </cell>
          <cell r="I3094">
            <v>57557.791035260358</v>
          </cell>
          <cell r="J3094">
            <v>22379.41112470899</v>
          </cell>
        </row>
        <row r="3095">
          <cell r="D3095">
            <v>38813</v>
          </cell>
          <cell r="I3095">
            <v>57613.545221292108</v>
          </cell>
          <cell r="J3095">
            <v>22434.797239942865</v>
          </cell>
        </row>
        <row r="3096">
          <cell r="D3096">
            <v>38814</v>
          </cell>
          <cell r="I3096">
            <v>56983.381887051306</v>
          </cell>
          <cell r="J3096">
            <v>22412.735589395001</v>
          </cell>
        </row>
        <row r="3097">
          <cell r="D3097">
            <v>38817</v>
          </cell>
          <cell r="I3097">
            <v>57045.561726152751</v>
          </cell>
          <cell r="J3097">
            <v>22282.706895458639</v>
          </cell>
        </row>
        <row r="3098">
          <cell r="D3098">
            <v>38818</v>
          </cell>
          <cell r="I3098">
            <v>56500.392291769327</v>
          </cell>
          <cell r="J3098">
            <v>22316.740999114798</v>
          </cell>
        </row>
        <row r="3099">
          <cell r="D3099">
            <v>38819</v>
          </cell>
          <cell r="I3099">
            <v>56442.401163945855</v>
          </cell>
          <cell r="J3099">
            <v>22227.07136578139</v>
          </cell>
        </row>
        <row r="3100">
          <cell r="D3100">
            <v>38820</v>
          </cell>
          <cell r="I3100">
            <v>56477.352202522117</v>
          </cell>
          <cell r="J3100">
            <v>22152.222771000987</v>
          </cell>
        </row>
        <row r="3101">
          <cell r="D3101">
            <v>38824</v>
          </cell>
          <cell r="I3101">
            <v>56901.667193909234</v>
          </cell>
          <cell r="J3101">
            <v>22201.554451548356</v>
          </cell>
        </row>
        <row r="3102">
          <cell r="D3102">
            <v>38825</v>
          </cell>
          <cell r="I3102">
            <v>57875.534654830648</v>
          </cell>
          <cell r="J3102">
            <v>22212.177691737343</v>
          </cell>
        </row>
        <row r="3103">
          <cell r="D3103">
            <v>38826</v>
          </cell>
          <cell r="I3103">
            <v>58344.636354381168</v>
          </cell>
          <cell r="J3103">
            <v>22408.525837556768</v>
          </cell>
        </row>
        <row r="3104">
          <cell r="D3104">
            <v>38827</v>
          </cell>
          <cell r="I3104">
            <v>58294.60326930369</v>
          </cell>
          <cell r="J3104">
            <v>22474.112792209962</v>
          </cell>
        </row>
        <row r="3105">
          <cell r="D3105">
            <v>38828</v>
          </cell>
          <cell r="I3105">
            <v>58728.412613523971</v>
          </cell>
          <cell r="J3105">
            <v>22457.394068662492</v>
          </cell>
        </row>
        <row r="3106">
          <cell r="D3106">
            <v>38831</v>
          </cell>
          <cell r="I3106">
            <v>58513.357362431467</v>
          </cell>
          <cell r="J3106">
            <v>22578.187260840383</v>
          </cell>
        </row>
        <row r="3107">
          <cell r="D3107">
            <v>38832</v>
          </cell>
          <cell r="I3107">
            <v>58472.935495636797</v>
          </cell>
          <cell r="J3107">
            <v>22490.709284387263</v>
          </cell>
        </row>
        <row r="3108">
          <cell r="D3108">
            <v>38833</v>
          </cell>
          <cell r="I3108">
            <v>58946.743634289443</v>
          </cell>
          <cell r="J3108">
            <v>22455.397459995595</v>
          </cell>
        </row>
        <row r="3109">
          <cell r="D3109">
            <v>38834</v>
          </cell>
          <cell r="I3109">
            <v>59028.054190037983</v>
          </cell>
          <cell r="J3109">
            <v>22525.823537404762</v>
          </cell>
        </row>
        <row r="3110">
          <cell r="D3110">
            <v>38835</v>
          </cell>
          <cell r="I3110">
            <v>58957.183752455661</v>
          </cell>
          <cell r="J3110">
            <v>22589.403025914813</v>
          </cell>
        </row>
        <row r="3111">
          <cell r="D3111">
            <v>38838</v>
          </cell>
          <cell r="I3111">
            <v>59257.933936786088</v>
          </cell>
          <cell r="J3111">
            <v>22566.792351350385</v>
          </cell>
        </row>
        <row r="3112">
          <cell r="D3112">
            <v>38839</v>
          </cell>
          <cell r="I3112">
            <v>60106.458536023747</v>
          </cell>
          <cell r="J3112">
            <v>22543.533973528141</v>
          </cell>
        </row>
        <row r="3113">
          <cell r="D3113">
            <v>38840</v>
          </cell>
          <cell r="I3113">
            <v>59763.272085667981</v>
          </cell>
          <cell r="J3113">
            <v>22659.333459927722</v>
          </cell>
        </row>
        <row r="3114">
          <cell r="D3114">
            <v>38841</v>
          </cell>
          <cell r="I3114">
            <v>60200.103250119537</v>
          </cell>
          <cell r="J3114">
            <v>22589.884823466284</v>
          </cell>
        </row>
        <row r="3115">
          <cell r="D3115">
            <v>38842</v>
          </cell>
          <cell r="I3115">
            <v>61048.510459140663</v>
          </cell>
          <cell r="J3115">
            <v>22670.463429650663</v>
          </cell>
        </row>
        <row r="3116">
          <cell r="D3116">
            <v>38845</v>
          </cell>
          <cell r="I3116">
            <v>61243.438790379987</v>
          </cell>
          <cell r="J3116">
            <v>22836.126920443763</v>
          </cell>
        </row>
        <row r="3117">
          <cell r="D3117">
            <v>38846</v>
          </cell>
          <cell r="I3117">
            <v>61470.383335661718</v>
          </cell>
          <cell r="J3117">
            <v>22840.272513034211</v>
          </cell>
        </row>
        <row r="3118">
          <cell r="D3118">
            <v>38847</v>
          </cell>
          <cell r="I3118">
            <v>61205.677576949012</v>
          </cell>
          <cell r="J3118">
            <v>22881.842777546542</v>
          </cell>
        </row>
        <row r="3119">
          <cell r="D3119">
            <v>38848</v>
          </cell>
          <cell r="I3119">
            <v>60545.453096481571</v>
          </cell>
          <cell r="J3119">
            <v>22813.768349065915</v>
          </cell>
        </row>
        <row r="3120">
          <cell r="D3120">
            <v>38849</v>
          </cell>
          <cell r="I3120">
            <v>59561.809123381368</v>
          </cell>
          <cell r="J3120">
            <v>22720.859442495224</v>
          </cell>
        </row>
        <row r="3121">
          <cell r="D3121">
            <v>38852</v>
          </cell>
          <cell r="I3121">
            <v>58784.793625419275</v>
          </cell>
          <cell r="J3121">
            <v>22563.968824046202</v>
          </cell>
        </row>
        <row r="3122">
          <cell r="D3122">
            <v>38853</v>
          </cell>
          <cell r="I3122">
            <v>58641.905353550646</v>
          </cell>
          <cell r="J3122">
            <v>22464.706582854782</v>
          </cell>
        </row>
        <row r="3123">
          <cell r="D3123">
            <v>38854</v>
          </cell>
          <cell r="I3123">
            <v>57030.777458431665</v>
          </cell>
          <cell r="J3123">
            <v>22435.106942159186</v>
          </cell>
        </row>
        <row r="3124">
          <cell r="D3124">
            <v>38855</v>
          </cell>
          <cell r="I3124">
            <v>56609.368576827939</v>
          </cell>
          <cell r="J3124">
            <v>22189.880251814338</v>
          </cell>
        </row>
        <row r="3125">
          <cell r="D3125">
            <v>38856</v>
          </cell>
          <cell r="I3125">
            <v>56596.251894176283</v>
          </cell>
          <cell r="J3125">
            <v>22129.127073970209</v>
          </cell>
        </row>
        <row r="3126">
          <cell r="D3126">
            <v>38859</v>
          </cell>
          <cell r="I3126">
            <v>55091.022463398505</v>
          </cell>
          <cell r="J3126">
            <v>22105.909382115588</v>
          </cell>
        </row>
        <row r="3127">
          <cell r="D3127">
            <v>38860</v>
          </cell>
          <cell r="I3127">
            <v>55567.840734424259</v>
          </cell>
          <cell r="J3127">
            <v>21941.384443971074</v>
          </cell>
        </row>
        <row r="3128">
          <cell r="D3128">
            <v>38861</v>
          </cell>
          <cell r="I3128">
            <v>55063.292860911395</v>
          </cell>
          <cell r="J3128">
            <v>21957.242895849657</v>
          </cell>
        </row>
        <row r="3129">
          <cell r="D3129">
            <v>38862</v>
          </cell>
          <cell r="I3129">
            <v>55831.428411623659</v>
          </cell>
          <cell r="J3129">
            <v>21910.142138872252</v>
          </cell>
        </row>
        <row r="3130">
          <cell r="D3130">
            <v>38863</v>
          </cell>
          <cell r="I3130">
            <v>56497.063576926157</v>
          </cell>
          <cell r="J3130">
            <v>22091.534840517721</v>
          </cell>
        </row>
        <row r="3131">
          <cell r="D3131">
            <v>38867</v>
          </cell>
          <cell r="I3131">
            <v>55467.502026937007</v>
          </cell>
          <cell r="J3131">
            <v>22202.194648402841</v>
          </cell>
        </row>
        <row r="3132">
          <cell r="D3132">
            <v>38868</v>
          </cell>
          <cell r="I3132">
            <v>55822.577192037585</v>
          </cell>
          <cell r="J3132">
            <v>22019.563476941788</v>
          </cell>
        </row>
        <row r="3133">
          <cell r="D3133">
            <v>38869</v>
          </cell>
          <cell r="I3133">
            <v>56206.439244159279</v>
          </cell>
          <cell r="J3133">
            <v>22043.689112434327</v>
          </cell>
        </row>
        <row r="3134">
          <cell r="D3134">
            <v>38870</v>
          </cell>
          <cell r="I3134">
            <v>56686.308298283686</v>
          </cell>
          <cell r="J3134">
            <v>22219.626306799233</v>
          </cell>
        </row>
        <row r="3135">
          <cell r="D3135">
            <v>38873</v>
          </cell>
          <cell r="I3135">
            <v>55680.886313101932</v>
          </cell>
          <cell r="J3135">
            <v>22291.781372249901</v>
          </cell>
        </row>
        <row r="3136">
          <cell r="D3136">
            <v>38874</v>
          </cell>
          <cell r="I3136">
            <v>54749.152910801495</v>
          </cell>
          <cell r="J3136">
            <v>22131.069426795402</v>
          </cell>
        </row>
        <row r="3137">
          <cell r="D3137">
            <v>38875</v>
          </cell>
          <cell r="I3137">
            <v>54193.573184620553</v>
          </cell>
          <cell r="J3137">
            <v>21936.579352346154</v>
          </cell>
        </row>
        <row r="3138">
          <cell r="D3138">
            <v>38876</v>
          </cell>
          <cell r="I3138">
            <v>52885.875993430534</v>
          </cell>
          <cell r="J3138">
            <v>21889.616249559196</v>
          </cell>
        </row>
        <row r="3139">
          <cell r="D3139">
            <v>38877</v>
          </cell>
          <cell r="I3139">
            <v>53168.941028692825</v>
          </cell>
          <cell r="J3139">
            <v>21678.700934585901</v>
          </cell>
        </row>
        <row r="3140">
          <cell r="D3140">
            <v>38880</v>
          </cell>
          <cell r="I3140">
            <v>52482.253068570164</v>
          </cell>
          <cell r="J3140">
            <v>21701.139442851294</v>
          </cell>
        </row>
        <row r="3141">
          <cell r="D3141">
            <v>38881</v>
          </cell>
          <cell r="I3141">
            <v>51248.354811927697</v>
          </cell>
          <cell r="J3141">
            <v>21594.903682003634</v>
          </cell>
        </row>
        <row r="3142">
          <cell r="D3142">
            <v>38882</v>
          </cell>
          <cell r="I3142">
            <v>51931.473700828741</v>
          </cell>
          <cell r="J3142">
            <v>21299.000592572243</v>
          </cell>
        </row>
        <row r="3143">
          <cell r="D3143">
            <v>38883</v>
          </cell>
          <cell r="I3143">
            <v>53211.368286101329</v>
          </cell>
          <cell r="J3143">
            <v>21357.038502479518</v>
          </cell>
        </row>
        <row r="3144">
          <cell r="D3144">
            <v>38884</v>
          </cell>
          <cell r="I3144">
            <v>53014.37284086195</v>
          </cell>
          <cell r="J3144">
            <v>21642.867872485778</v>
          </cell>
        </row>
        <row r="3145">
          <cell r="D3145">
            <v>38887</v>
          </cell>
          <cell r="I3145">
            <v>52636.59619778677</v>
          </cell>
          <cell r="J3145">
            <v>21609.688134725289</v>
          </cell>
        </row>
        <row r="3146">
          <cell r="D3146">
            <v>38888</v>
          </cell>
          <cell r="I3146">
            <v>52777.211549187996</v>
          </cell>
          <cell r="J3146">
            <v>21534.840020922413</v>
          </cell>
        </row>
        <row r="3147">
          <cell r="D3147">
            <v>38889</v>
          </cell>
          <cell r="I3147">
            <v>53176.991888634831</v>
          </cell>
          <cell r="J3147">
            <v>21552.752144325983</v>
          </cell>
        </row>
        <row r="3148">
          <cell r="D3148">
            <v>38890</v>
          </cell>
          <cell r="I3148">
            <v>53200.794846918841</v>
          </cell>
          <cell r="J3148">
            <v>21619.403644168055</v>
          </cell>
        </row>
        <row r="3149">
          <cell r="D3149">
            <v>38891</v>
          </cell>
          <cell r="I3149">
            <v>53090.218379946295</v>
          </cell>
          <cell r="J3149">
            <v>21600.572317521579</v>
          </cell>
        </row>
        <row r="3150">
          <cell r="D3150">
            <v>38894</v>
          </cell>
          <cell r="I3150">
            <v>53210.003406709198</v>
          </cell>
          <cell r="J3150">
            <v>21556.43785143939</v>
          </cell>
        </row>
        <row r="3151">
          <cell r="D3151">
            <v>38895</v>
          </cell>
          <cell r="I3151">
            <v>52862.689122207288</v>
          </cell>
          <cell r="J3151">
            <v>21644.247103133534</v>
          </cell>
        </row>
        <row r="3152">
          <cell r="D3152">
            <v>38896</v>
          </cell>
          <cell r="I3152">
            <v>53056.053963594466</v>
          </cell>
          <cell r="J3152">
            <v>21530.121150432373</v>
          </cell>
        </row>
        <row r="3153">
          <cell r="D3153">
            <v>38897</v>
          </cell>
          <cell r="I3153">
            <v>54397.860555642997</v>
          </cell>
          <cell r="J3153">
            <v>21566.361206251629</v>
          </cell>
        </row>
        <row r="3154">
          <cell r="D3154">
            <v>38898</v>
          </cell>
          <cell r="I3154">
            <v>54963.836365720927</v>
          </cell>
          <cell r="J3154">
            <v>21879.371672724687</v>
          </cell>
        </row>
        <row r="3155">
          <cell r="D3155">
            <v>38901</v>
          </cell>
          <cell r="I3155">
            <v>55390.625178025737</v>
          </cell>
          <cell r="J3155">
            <v>22046.663154164082</v>
          </cell>
        </row>
        <row r="3156">
          <cell r="D3156">
            <v>38903</v>
          </cell>
          <cell r="I3156">
            <v>54659.448811188653</v>
          </cell>
          <cell r="J3156">
            <v>22111.545334816514</v>
          </cell>
        </row>
        <row r="3157">
          <cell r="D3157">
            <v>38904</v>
          </cell>
          <cell r="I3157">
            <v>54990.260590418278</v>
          </cell>
          <cell r="J3157">
            <v>21976.020116467105</v>
          </cell>
        </row>
        <row r="3158">
          <cell r="D3158">
            <v>38905</v>
          </cell>
          <cell r="I3158">
            <v>54902.046182713173</v>
          </cell>
          <cell r="J3158">
            <v>22073.835214561328</v>
          </cell>
        </row>
        <row r="3159">
          <cell r="D3159">
            <v>38908</v>
          </cell>
          <cell r="I3159">
            <v>55101.693201273818</v>
          </cell>
          <cell r="J3159">
            <v>22057.938599875899</v>
          </cell>
        </row>
        <row r="3160">
          <cell r="D3160">
            <v>38909</v>
          </cell>
          <cell r="I3160">
            <v>55107.830330731609</v>
          </cell>
          <cell r="J3160">
            <v>22082.460545078633</v>
          </cell>
        </row>
        <row r="3161">
          <cell r="D3161">
            <v>38910</v>
          </cell>
          <cell r="I3161">
            <v>54517.506513634922</v>
          </cell>
          <cell r="J3161">
            <v>22076.847198321349</v>
          </cell>
        </row>
        <row r="3162">
          <cell r="D3162">
            <v>38911</v>
          </cell>
          <cell r="I3162">
            <v>53879.251615160749</v>
          </cell>
          <cell r="J3162">
            <v>21963.542439836445</v>
          </cell>
        </row>
        <row r="3163">
          <cell r="D3163">
            <v>38912</v>
          </cell>
          <cell r="I3163">
            <v>53480.887060954366</v>
          </cell>
          <cell r="J3163">
            <v>21803.780645768828</v>
          </cell>
        </row>
        <row r="3164">
          <cell r="D3164">
            <v>38915</v>
          </cell>
          <cell r="I3164">
            <v>52999.405250543292</v>
          </cell>
          <cell r="J3164">
            <v>21635.957084914491</v>
          </cell>
        </row>
        <row r="3165">
          <cell r="D3165">
            <v>38916</v>
          </cell>
          <cell r="I3165">
            <v>52917.673977931685</v>
          </cell>
          <cell r="J3165">
            <v>21534.047212264963</v>
          </cell>
        </row>
        <row r="3166">
          <cell r="D3166">
            <v>38917</v>
          </cell>
          <cell r="I3166">
            <v>53784.047161712871</v>
          </cell>
          <cell r="J3166">
            <v>21520.622735320332</v>
          </cell>
        </row>
        <row r="3167">
          <cell r="D3167">
            <v>38918</v>
          </cell>
          <cell r="I3167">
            <v>53788.62807652737</v>
          </cell>
          <cell r="J3167">
            <v>21790.523068025104</v>
          </cell>
        </row>
        <row r="3168">
          <cell r="D3168">
            <v>38919</v>
          </cell>
          <cell r="I3168">
            <v>53703.680811002443</v>
          </cell>
          <cell r="J3168">
            <v>21794.337401144287</v>
          </cell>
        </row>
        <row r="3169">
          <cell r="D3169">
            <v>38922</v>
          </cell>
          <cell r="I3169">
            <v>54402.081093908673</v>
          </cell>
          <cell r="J3169">
            <v>21729.466377593442</v>
          </cell>
        </row>
        <row r="3170">
          <cell r="D3170">
            <v>38923</v>
          </cell>
          <cell r="I3170">
            <v>54598.472956701145</v>
          </cell>
          <cell r="J3170">
            <v>21886.411338617825</v>
          </cell>
        </row>
        <row r="3171">
          <cell r="D3171">
            <v>38924</v>
          </cell>
          <cell r="I3171">
            <v>54511.908195100506</v>
          </cell>
          <cell r="J3171">
            <v>21954.598158141569</v>
          </cell>
        </row>
        <row r="3172">
          <cell r="D3172">
            <v>38925</v>
          </cell>
          <cell r="I3172">
            <v>55034.376164730536</v>
          </cell>
          <cell r="J3172">
            <v>22022.535776113626</v>
          </cell>
        </row>
        <row r="3173">
          <cell r="D3173">
            <v>38926</v>
          </cell>
          <cell r="I3173">
            <v>55676.692184401101</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139357.71149121437</v>
          </cell>
          <cell r="J6094">
            <v>42199.349792504981</v>
          </cell>
        </row>
        <row r="6095">
          <cell r="D6095">
            <v>43167</v>
          </cell>
          <cell r="I6095">
            <v>139841.14169579479</v>
          </cell>
          <cell r="J6095">
            <v>42319.826272810496</v>
          </cell>
        </row>
        <row r="6096">
          <cell r="D6096">
            <v>43168</v>
          </cell>
          <cell r="I6096">
            <v>141916.34238041515</v>
          </cell>
          <cell r="J6096">
            <v>42616.788892648714</v>
          </cell>
        </row>
        <row r="6097">
          <cell r="D6097">
            <v>43171</v>
          </cell>
          <cell r="I6097">
            <v>141936.17768063009</v>
          </cell>
          <cell r="J6097">
            <v>42636.72463042444</v>
          </cell>
        </row>
        <row r="6098">
          <cell r="D6098">
            <v>43172</v>
          </cell>
          <cell r="I6098">
            <v>140956.67512160251</v>
          </cell>
          <cell r="J6098">
            <v>42487.143932043022</v>
          </cell>
        </row>
        <row r="6099">
          <cell r="D6099">
            <v>43173</v>
          </cell>
          <cell r="I6099">
            <v>140657.92296238567</v>
          </cell>
          <cell r="J6099">
            <v>42464.077267131004</v>
          </cell>
        </row>
        <row r="6100">
          <cell r="D6100">
            <v>43174</v>
          </cell>
          <cell r="I6100">
            <v>140428.70515774688</v>
          </cell>
          <cell r="J6100">
            <v>42455.298694020537</v>
          </cell>
        </row>
        <row r="6101">
          <cell r="D6101">
            <v>43175</v>
          </cell>
          <cell r="I6101">
            <v>140387.76431282115</v>
          </cell>
          <cell r="J6101">
            <v>42435.382786711583</v>
          </cell>
        </row>
        <row r="6102">
          <cell r="D6102">
            <v>43178</v>
          </cell>
          <cell r="I6102">
            <v>138784.30714006905</v>
          </cell>
          <cell r="J6102">
            <v>42148.233157056005</v>
          </cell>
        </row>
        <row r="6103">
          <cell r="D6103">
            <v>43179</v>
          </cell>
          <cell r="I6103">
            <v>139271.96912123586</v>
          </cell>
          <cell r="J6103">
            <v>42156.048521422534</v>
          </cell>
        </row>
        <row r="6104">
          <cell r="D6104">
            <v>43180</v>
          </cell>
          <cell r="I6104">
            <v>139306.36798368048</v>
          </cell>
          <cell r="J6104">
            <v>42178.728141355357</v>
          </cell>
        </row>
        <row r="6105">
          <cell r="D6105">
            <v>43181</v>
          </cell>
          <cell r="I6105">
            <v>135820.74752306016</v>
          </cell>
          <cell r="J6105">
            <v>41611.020087647703</v>
          </cell>
        </row>
        <row r="6106">
          <cell r="D6106">
            <v>43182</v>
          </cell>
          <cell r="I6106">
            <v>133254.79465913874</v>
          </cell>
          <cell r="J6106">
            <v>41183.881310895136</v>
          </cell>
        </row>
        <row r="6107">
          <cell r="D6107">
            <v>43185</v>
          </cell>
          <cell r="I6107">
            <v>136780.20911200726</v>
          </cell>
          <cell r="J6107">
            <v>41755.88476197984</v>
          </cell>
        </row>
        <row r="6108">
          <cell r="D6108">
            <v>43186</v>
          </cell>
          <cell r="I6108">
            <v>134654.53438274129</v>
          </cell>
          <cell r="J6108">
            <v>41444.716258072338</v>
          </cell>
        </row>
        <row r="6109">
          <cell r="D6109">
            <v>43187</v>
          </cell>
          <cell r="I6109">
            <v>134358.98995434374</v>
          </cell>
          <cell r="J6109">
            <v>41471.608862643137</v>
          </cell>
        </row>
        <row r="6110">
          <cell r="D6110">
            <v>43188</v>
          </cell>
          <cell r="I6110">
            <v>136227.81381797351</v>
          </cell>
          <cell r="J6110">
            <v>41853.813938480955</v>
          </cell>
        </row>
        <row r="6111">
          <cell r="D6111">
            <v>43192</v>
          </cell>
          <cell r="I6111">
            <v>133442.23212275724</v>
          </cell>
          <cell r="J6111">
            <v>41332.726295016691</v>
          </cell>
        </row>
        <row r="6112">
          <cell r="D6112">
            <v>43193</v>
          </cell>
          <cell r="I6112">
            <v>134866.53867921708</v>
          </cell>
          <cell r="J6112">
            <v>41578.894282031062</v>
          </cell>
        </row>
        <row r="6113">
          <cell r="D6113">
            <v>43194</v>
          </cell>
          <cell r="I6113">
            <v>135957.80647358755</v>
          </cell>
          <cell r="J6113">
            <v>41760.785221197468</v>
          </cell>
        </row>
        <row r="6114">
          <cell r="D6114">
            <v>43195</v>
          </cell>
          <cell r="I6114">
            <v>136729.09666808165</v>
          </cell>
          <cell r="J6114">
            <v>41916.027986993911</v>
          </cell>
        </row>
        <row r="6115">
          <cell r="D6115">
            <v>43196</v>
          </cell>
          <cell r="I6115">
            <v>134278.24114310893</v>
          </cell>
          <cell r="J6115">
            <v>41534.707349974335</v>
          </cell>
        </row>
        <row r="6116">
          <cell r="D6116">
            <v>43199</v>
          </cell>
          <cell r="I6116">
            <v>134815.05138193109</v>
          </cell>
          <cell r="J6116">
            <v>41678.892576532053</v>
          </cell>
        </row>
        <row r="6117">
          <cell r="D6117">
            <v>43200</v>
          </cell>
          <cell r="I6117">
            <v>136629.86460440882</v>
          </cell>
          <cell r="J6117">
            <v>42056.344175152713</v>
          </cell>
        </row>
        <row r="6118">
          <cell r="D6118">
            <v>43201</v>
          </cell>
          <cell r="I6118">
            <v>136101.32081319825</v>
          </cell>
          <cell r="J6118">
            <v>41958.819666331889</v>
          </cell>
        </row>
        <row r="6119">
          <cell r="D6119">
            <v>43202</v>
          </cell>
          <cell r="I6119">
            <v>136849.31877345202</v>
          </cell>
          <cell r="J6119">
            <v>42061.07948561223</v>
          </cell>
        </row>
        <row r="6120">
          <cell r="D6120">
            <v>43203</v>
          </cell>
          <cell r="I6120">
            <v>136448.15978394786</v>
          </cell>
          <cell r="J6120">
            <v>42010.019763208642</v>
          </cell>
        </row>
        <row r="6121">
          <cell r="D6121">
            <v>43206</v>
          </cell>
          <cell r="I6121">
            <v>137162.81000851383</v>
          </cell>
          <cell r="J6121">
            <v>42135.322553344275</v>
          </cell>
        </row>
        <row r="6122">
          <cell r="D6122">
            <v>43207</v>
          </cell>
          <cell r="I6122">
            <v>138042.38593831816</v>
          </cell>
          <cell r="J6122">
            <v>42324.691943948819</v>
          </cell>
        </row>
        <row r="6123">
          <cell r="D6123">
            <v>43208</v>
          </cell>
          <cell r="I6123">
            <v>138360.43111962054</v>
          </cell>
          <cell r="J6123">
            <v>42360.533955384839</v>
          </cell>
        </row>
        <row r="6124">
          <cell r="D6124">
            <v>43209</v>
          </cell>
          <cell r="I6124">
            <v>137776.94713572678</v>
          </cell>
          <cell r="J6124">
            <v>42211.755259427977</v>
          </cell>
        </row>
        <row r="6125">
          <cell r="D6125">
            <v>43210</v>
          </cell>
          <cell r="I6125">
            <v>136833.20102023461</v>
          </cell>
          <cell r="J6125">
            <v>41968.009356952381</v>
          </cell>
        </row>
        <row r="6126">
          <cell r="D6126">
            <v>43213</v>
          </cell>
          <cell r="I6126">
            <v>136614.43782787977</v>
          </cell>
          <cell r="J6126">
            <v>41925.3395462802</v>
          </cell>
        </row>
        <row r="6127">
          <cell r="D6127">
            <v>43214</v>
          </cell>
          <cell r="I6127">
            <v>135728.670366801</v>
          </cell>
          <cell r="J6127">
            <v>41663.308510503695</v>
          </cell>
        </row>
        <row r="6128">
          <cell r="D6128">
            <v>43215</v>
          </cell>
          <cell r="I6128">
            <v>135495.49046986541</v>
          </cell>
          <cell r="J6128">
            <v>41644.746113372275</v>
          </cell>
        </row>
        <row r="6129">
          <cell r="D6129">
            <v>43216</v>
          </cell>
          <cell r="I6129">
            <v>136531.16767241457</v>
          </cell>
          <cell r="J6129">
            <v>41875.3029734589</v>
          </cell>
        </row>
        <row r="6130">
          <cell r="D6130">
            <v>43217</v>
          </cell>
          <cell r="I6130">
            <v>136837.61352999508</v>
          </cell>
          <cell r="J6130">
            <v>41948.030473127277</v>
          </cell>
        </row>
        <row r="6131">
          <cell r="D6131">
            <v>43220</v>
          </cell>
          <cell r="I6131">
            <v>136121.22132937802</v>
          </cell>
          <cell r="J6131">
            <v>41805.210166164747</v>
          </cell>
        </row>
        <row r="6132">
          <cell r="D6132">
            <v>43221</v>
          </cell>
          <cell r="I6132">
            <v>135945.92506813552</v>
          </cell>
          <cell r="J6132">
            <v>41763.105937751767</v>
          </cell>
        </row>
        <row r="6133">
          <cell r="D6133">
            <v>43222</v>
          </cell>
          <cell r="I6133">
            <v>135435.02868374245</v>
          </cell>
          <cell r="J6133">
            <v>41658.567499277786</v>
          </cell>
        </row>
        <row r="6134">
          <cell r="D6134">
            <v>43223</v>
          </cell>
          <cell r="I6134">
            <v>135439.13976041257</v>
          </cell>
          <cell r="J6134">
            <v>41680.981122869969</v>
          </cell>
        </row>
        <row r="6135">
          <cell r="D6135">
            <v>43224</v>
          </cell>
          <cell r="I6135">
            <v>136167.94932292943</v>
          </cell>
          <cell r="J6135">
            <v>41901.523707622531</v>
          </cell>
        </row>
        <row r="6136">
          <cell r="D6136">
            <v>43227</v>
          </cell>
          <cell r="I6136">
            <v>136147.44533712018</v>
          </cell>
          <cell r="J6136">
            <v>41935.381182139012</v>
          </cell>
        </row>
        <row r="6137">
          <cell r="D6137">
            <v>43228</v>
          </cell>
          <cell r="I6137">
            <v>136226.74469728739</v>
          </cell>
          <cell r="J6137">
            <v>41926.792043209185</v>
          </cell>
        </row>
        <row r="6138">
          <cell r="D6138">
            <v>43229</v>
          </cell>
          <cell r="I6138">
            <v>136683.53818701967</v>
          </cell>
          <cell r="J6138">
            <v>42053.744168354366</v>
          </cell>
        </row>
        <row r="6139">
          <cell r="D6139">
            <v>43230</v>
          </cell>
          <cell r="I6139">
            <v>137720.27111823915</v>
          </cell>
          <cell r="J6139">
            <v>42348.50257070252</v>
          </cell>
        </row>
        <row r="6140">
          <cell r="D6140">
            <v>43231</v>
          </cell>
          <cell r="I6140">
            <v>137961.49028194745</v>
          </cell>
          <cell r="J6140">
            <v>42411.796965698748</v>
          </cell>
        </row>
        <row r="6141">
          <cell r="D6141">
            <v>43234</v>
          </cell>
          <cell r="I6141">
            <v>138092.78084211177</v>
          </cell>
          <cell r="J6141">
            <v>42433.757216722654</v>
          </cell>
        </row>
        <row r="6142">
          <cell r="D6142">
            <v>43235</v>
          </cell>
          <cell r="I6142">
            <v>136978.91494866388</v>
          </cell>
          <cell r="J6142">
            <v>42137.533031427025</v>
          </cell>
        </row>
        <row r="6143">
          <cell r="D6143">
            <v>43236</v>
          </cell>
          <cell r="I6143">
            <v>137499.23441113095</v>
          </cell>
          <cell r="J6143">
            <v>42232.364097651771</v>
          </cell>
        </row>
        <row r="6144">
          <cell r="D6144">
            <v>43237</v>
          </cell>
          <cell r="I6144">
            <v>137389.03368466269</v>
          </cell>
          <cell r="J6144">
            <v>42178.844498491817</v>
          </cell>
        </row>
        <row r="6145">
          <cell r="D6145">
            <v>43238</v>
          </cell>
          <cell r="I6145">
            <v>136949.14820313657</v>
          </cell>
          <cell r="J6145">
            <v>42136.019513431493</v>
          </cell>
        </row>
        <row r="6146">
          <cell r="D6146">
            <v>43241</v>
          </cell>
          <cell r="I6146">
            <v>137692.09474087073</v>
          </cell>
          <cell r="J6146">
            <v>42300.05836465121</v>
          </cell>
        </row>
        <row r="6147">
          <cell r="D6147">
            <v>43242</v>
          </cell>
          <cell r="I6147">
            <v>137472.00824557251</v>
          </cell>
          <cell r="J6147">
            <v>42272.478868981692</v>
          </cell>
        </row>
        <row r="6148">
          <cell r="D6148">
            <v>43243</v>
          </cell>
          <cell r="I6148">
            <v>136980.1126261336</v>
          </cell>
          <cell r="J6148">
            <v>42267.30835271153</v>
          </cell>
        </row>
        <row r="6149">
          <cell r="D6149">
            <v>43244</v>
          </cell>
          <cell r="I6149">
            <v>136695.00270565678</v>
          </cell>
          <cell r="J6149">
            <v>42220.438118011138</v>
          </cell>
        </row>
        <row r="6150">
          <cell r="D6150">
            <v>43245</v>
          </cell>
          <cell r="I6150">
            <v>136162.6845960785</v>
          </cell>
          <cell r="J6150">
            <v>42184.366301821945</v>
          </cell>
        </row>
        <row r="6151">
          <cell r="D6151">
            <v>43249</v>
          </cell>
          <cell r="I6151">
            <v>134297.44418413364</v>
          </cell>
          <cell r="J6151">
            <v>41910.3355233763</v>
          </cell>
        </row>
        <row r="6152">
          <cell r="D6152">
            <v>43250</v>
          </cell>
          <cell r="I6152">
            <v>136029.17023563079</v>
          </cell>
          <cell r="J6152">
            <v>42197.174323278086</v>
          </cell>
        </row>
        <row r="6153">
          <cell r="D6153">
            <v>43251</v>
          </cell>
          <cell r="I6153">
            <v>135324.89844912203</v>
          </cell>
          <cell r="J6153">
            <v>42040.210217771266</v>
          </cell>
        </row>
        <row r="6154">
          <cell r="D6154">
            <v>43252</v>
          </cell>
          <cell r="I6154">
            <v>136362.59569636753</v>
          </cell>
          <cell r="J6154">
            <v>42281.021889263335</v>
          </cell>
        </row>
        <row r="6155">
          <cell r="D6155">
            <v>43255</v>
          </cell>
          <cell r="I6155">
            <v>136879.83237449967</v>
          </cell>
          <cell r="J6155">
            <v>42390.432188504441</v>
          </cell>
        </row>
        <row r="6156">
          <cell r="D6156">
            <v>43256</v>
          </cell>
          <cell r="I6156">
            <v>136908.46146123201</v>
          </cell>
          <cell r="J6156">
            <v>42375.57007762482</v>
          </cell>
        </row>
        <row r="6157">
          <cell r="D6157">
            <v>43257</v>
          </cell>
          <cell r="I6157">
            <v>137986.47234830452</v>
          </cell>
          <cell r="J6157">
            <v>42579.536536838517</v>
          </cell>
        </row>
        <row r="6158">
          <cell r="D6158">
            <v>43258</v>
          </cell>
          <cell r="I6158">
            <v>137678.28740704435</v>
          </cell>
          <cell r="J6158">
            <v>42502.878536151533</v>
          </cell>
        </row>
        <row r="6159">
          <cell r="D6159">
            <v>43259</v>
          </cell>
          <cell r="I6159">
            <v>137991.61722268205</v>
          </cell>
          <cell r="J6159">
            <v>42530.630363702519</v>
          </cell>
        </row>
        <row r="6160">
          <cell r="D6160">
            <v>43262</v>
          </cell>
          <cell r="I6160">
            <v>138413.32225504235</v>
          </cell>
          <cell r="J6160">
            <v>42595.752670412694</v>
          </cell>
        </row>
        <row r="6161">
          <cell r="D6161">
            <v>43263</v>
          </cell>
          <cell r="I6161">
            <v>138337.83689558634</v>
          </cell>
          <cell r="J6161">
            <v>42566.142613793985</v>
          </cell>
        </row>
        <row r="6162">
          <cell r="D6162">
            <v>43264</v>
          </cell>
          <cell r="I6162">
            <v>138015.22913483513</v>
          </cell>
          <cell r="J6162">
            <v>42498.323016667535</v>
          </cell>
        </row>
        <row r="6163">
          <cell r="D6163">
            <v>43265</v>
          </cell>
          <cell r="I6163">
            <v>138231.68031724144</v>
          </cell>
          <cell r="J6163">
            <v>42534.902342993541</v>
          </cell>
        </row>
        <row r="6164">
          <cell r="D6164">
            <v>43266</v>
          </cell>
          <cell r="I6164">
            <v>137924.99360019524</v>
          </cell>
          <cell r="J6164">
            <v>42441.209671719829</v>
          </cell>
        </row>
        <row r="6165">
          <cell r="D6165">
            <v>43269</v>
          </cell>
          <cell r="I6165">
            <v>137486.82854879714</v>
          </cell>
          <cell r="J6165">
            <v>42333.745328692901</v>
          </cell>
        </row>
        <row r="6166">
          <cell r="D6166">
            <v>43270</v>
          </cell>
          <cell r="I6166">
            <v>136973.55326584575</v>
          </cell>
          <cell r="J6166">
            <v>42176.880241477054</v>
          </cell>
        </row>
        <row r="6167">
          <cell r="D6167">
            <v>43271</v>
          </cell>
          <cell r="I6167">
            <v>137205.90409229606</v>
          </cell>
          <cell r="J6167">
            <v>42204.793921907367</v>
          </cell>
        </row>
        <row r="6168">
          <cell r="D6168">
            <v>43272</v>
          </cell>
          <cell r="I6168">
            <v>136325.66898092552</v>
          </cell>
          <cell r="J6168">
            <v>42020.132449698081</v>
          </cell>
        </row>
        <row r="6169">
          <cell r="D6169">
            <v>43273</v>
          </cell>
          <cell r="I6169">
            <v>136659.16494204779</v>
          </cell>
          <cell r="J6169">
            <v>42169.745491846785</v>
          </cell>
        </row>
        <row r="6170">
          <cell r="D6170">
            <v>43276</v>
          </cell>
          <cell r="I6170">
            <v>134910.68349953581</v>
          </cell>
          <cell r="J6170">
            <v>41801.848921758225</v>
          </cell>
        </row>
        <row r="6171">
          <cell r="D6171">
            <v>43277</v>
          </cell>
          <cell r="I6171">
            <v>135197.97228609689</v>
          </cell>
          <cell r="J6171">
            <v>41864.021093687064</v>
          </cell>
        </row>
        <row r="6172">
          <cell r="D6172">
            <v>43278</v>
          </cell>
          <cell r="I6172">
            <v>134140.22529389127</v>
          </cell>
          <cell r="J6172">
            <v>41650.257469239776</v>
          </cell>
        </row>
        <row r="6173">
          <cell r="D6173">
            <v>43279</v>
          </cell>
          <cell r="I6173">
            <v>134892.69810634173</v>
          </cell>
          <cell r="J6173">
            <v>41780.010965183508</v>
          </cell>
        </row>
        <row r="6174">
          <cell r="D6174">
            <v>43280</v>
          </cell>
          <cell r="I6174">
            <v>135010.93941265973</v>
          </cell>
          <cell r="J6174">
            <v>41914.586781209386</v>
          </cell>
        </row>
        <row r="6175">
          <cell r="D6175">
            <v>43283</v>
          </cell>
          <cell r="I6175">
            <v>135308.29733307683</v>
          </cell>
          <cell r="J6175">
            <v>41824.367359026299</v>
          </cell>
        </row>
        <row r="6176">
          <cell r="D6176">
            <v>43284</v>
          </cell>
          <cell r="I6176">
            <v>134851.6030655705</v>
          </cell>
          <cell r="J6176">
            <v>41837.859117630178</v>
          </cell>
        </row>
        <row r="6177">
          <cell r="D6177">
            <v>43286</v>
          </cell>
          <cell r="I6177">
            <v>135869.72995290739</v>
          </cell>
          <cell r="J6177">
            <v>42034.312802534208</v>
          </cell>
        </row>
        <row r="6178">
          <cell r="D6178">
            <v>43287</v>
          </cell>
          <cell r="I6178">
            <v>136804.01257029353</v>
          </cell>
          <cell r="J6178">
            <v>42235.492438548237</v>
          </cell>
        </row>
        <row r="6179">
          <cell r="D6179">
            <v>43290</v>
          </cell>
          <cell r="I6179">
            <v>137918.77723768831</v>
          </cell>
          <cell r="J6179">
            <v>42466.402438641038</v>
          </cell>
        </row>
        <row r="6180">
          <cell r="D6180">
            <v>43291</v>
          </cell>
          <cell r="I6180">
            <v>138318.53251692993</v>
          </cell>
          <cell r="J6180">
            <v>42506.279780541299</v>
          </cell>
        </row>
        <row r="6181">
          <cell r="D6181">
            <v>43292</v>
          </cell>
          <cell r="I6181">
            <v>137476.19434524523</v>
          </cell>
          <cell r="J6181">
            <v>42211.110583963084</v>
          </cell>
        </row>
        <row r="6182">
          <cell r="D6182">
            <v>43293</v>
          </cell>
          <cell r="I6182">
            <v>138443.51341104999</v>
          </cell>
          <cell r="J6182">
            <v>42471.392320253784</v>
          </cell>
        </row>
        <row r="6183">
          <cell r="D6183">
            <v>43294</v>
          </cell>
          <cell r="I6183">
            <v>138574.59527766591</v>
          </cell>
          <cell r="J6183">
            <v>42525.9944736627</v>
          </cell>
        </row>
        <row r="6184">
          <cell r="D6184">
            <v>43297</v>
          </cell>
          <cell r="I6184">
            <v>138513.60056499048</v>
          </cell>
          <cell r="J6184">
            <v>42471.713203226333</v>
          </cell>
        </row>
        <row r="6185">
          <cell r="D6185">
            <v>43298</v>
          </cell>
          <cell r="I6185">
            <v>138949.36935303942</v>
          </cell>
          <cell r="J6185">
            <v>42563.661708069463</v>
          </cell>
        </row>
        <row r="6186">
          <cell r="D6186">
            <v>43299</v>
          </cell>
          <cell r="I6186">
            <v>139181.50182979138</v>
          </cell>
          <cell r="J6186">
            <v>42572.883308788994</v>
          </cell>
        </row>
        <row r="6187">
          <cell r="D6187">
            <v>43300</v>
          </cell>
          <cell r="I6187">
            <v>138747.94775135792</v>
          </cell>
          <cell r="J6187">
            <v>42479.343635677244</v>
          </cell>
        </row>
        <row r="6188">
          <cell r="D6188">
            <v>43301</v>
          </cell>
          <cell r="I6188">
            <v>138597.43159822273</v>
          </cell>
          <cell r="J6188">
            <v>42533.672349421213</v>
          </cell>
        </row>
        <row r="6189">
          <cell r="D6189">
            <v>43304</v>
          </cell>
          <cell r="I6189">
            <v>138745.80729168325</v>
          </cell>
          <cell r="J6189">
            <v>42474.43659258695</v>
          </cell>
        </row>
        <row r="6190">
          <cell r="D6190">
            <v>43305</v>
          </cell>
          <cell r="I6190">
            <v>139295.5561739465</v>
          </cell>
          <cell r="J6190">
            <v>42628.042915148471</v>
          </cell>
        </row>
        <row r="6191">
          <cell r="D6191">
            <v>43306</v>
          </cell>
          <cell r="I6191">
            <v>140291.39482330417</v>
          </cell>
          <cell r="J6191">
            <v>42881.363645083431</v>
          </cell>
        </row>
        <row r="6192">
          <cell r="D6192">
            <v>43307</v>
          </cell>
          <cell r="I6192">
            <v>139892.52498929546</v>
          </cell>
          <cell r="J6192">
            <v>42763.702200069099</v>
          </cell>
        </row>
        <row r="6193">
          <cell r="D6193">
            <v>43308</v>
          </cell>
          <cell r="I6193">
            <v>139202.05872070626</v>
          </cell>
          <cell r="J6193">
            <v>42699.884950964537</v>
          </cell>
        </row>
        <row r="6194">
          <cell r="D6194">
            <v>43311</v>
          </cell>
          <cell r="I6194">
            <v>138569.38420089617</v>
          </cell>
          <cell r="J6194">
            <v>42598.345841022274</v>
          </cell>
        </row>
        <row r="6195">
          <cell r="D6195">
            <v>43312</v>
          </cell>
          <cell r="I6195">
            <v>139146.47356134525</v>
          </cell>
          <cell r="J6195">
            <v>42679.240654446876</v>
          </cell>
        </row>
        <row r="6196">
          <cell r="D6196">
            <v>43313</v>
          </cell>
          <cell r="I6196">
            <v>138942.57257886798</v>
          </cell>
          <cell r="J6196">
            <v>42605.757696785506</v>
          </cell>
        </row>
        <row r="6197">
          <cell r="D6197">
            <v>43314</v>
          </cell>
          <cell r="I6197">
            <v>139464.75776028319</v>
          </cell>
          <cell r="J6197">
            <v>42598.226448207992</v>
          </cell>
        </row>
        <row r="6198">
          <cell r="D6198">
            <v>43315</v>
          </cell>
          <cell r="I6198">
            <v>140001.34198102116</v>
          </cell>
          <cell r="J6198">
            <v>42729.693130898828</v>
          </cell>
        </row>
        <row r="6199">
          <cell r="D6199">
            <v>43318</v>
          </cell>
          <cell r="I6199">
            <v>140412.31522866886</v>
          </cell>
          <cell r="J6199">
            <v>42737.489098466838</v>
          </cell>
        </row>
        <row r="6200">
          <cell r="D6200">
            <v>43319</v>
          </cell>
          <cell r="I6200">
            <v>140702.02018639998</v>
          </cell>
          <cell r="J6200">
            <v>42825.697813822153</v>
          </cell>
        </row>
        <row r="6201">
          <cell r="D6201">
            <v>43320</v>
          </cell>
          <cell r="I6201">
            <v>140672.73835353798</v>
          </cell>
          <cell r="J6201">
            <v>42829.198131697041</v>
          </cell>
        </row>
        <row r="6202">
          <cell r="D6202">
            <v>43321</v>
          </cell>
          <cell r="I6202">
            <v>140614.59350828762</v>
          </cell>
          <cell r="J6202">
            <v>42787.228222171369</v>
          </cell>
        </row>
        <row r="6203">
          <cell r="D6203">
            <v>43322</v>
          </cell>
          <cell r="I6203">
            <v>139863.71993423728</v>
          </cell>
          <cell r="J6203">
            <v>42520.58822321154</v>
          </cell>
        </row>
        <row r="6204">
          <cell r="D6204">
            <v>43325</v>
          </cell>
          <cell r="I6204">
            <v>139463.5809205304</v>
          </cell>
          <cell r="J6204">
            <v>42379.18963850131</v>
          </cell>
        </row>
        <row r="6205">
          <cell r="D6205">
            <v>43326</v>
          </cell>
          <cell r="I6205">
            <v>140298.75804525719</v>
          </cell>
          <cell r="J6205">
            <v>42479.41420533038</v>
          </cell>
        </row>
        <row r="6206">
          <cell r="D6206">
            <v>43327</v>
          </cell>
          <cell r="I6206">
            <v>139243.4878554715</v>
          </cell>
          <cell r="J6206">
            <v>42201.292460725243</v>
          </cell>
        </row>
        <row r="6207">
          <cell r="D6207">
            <v>43328</v>
          </cell>
          <cell r="I6207">
            <v>140370.10119942433</v>
          </cell>
          <cell r="J6207">
            <v>42401.566912808456</v>
          </cell>
        </row>
        <row r="6208">
          <cell r="D6208">
            <v>43329</v>
          </cell>
          <cell r="I6208">
            <v>140805.46600910922</v>
          </cell>
          <cell r="J6208">
            <v>42527.348811752359</v>
          </cell>
        </row>
        <row r="6209">
          <cell r="D6209">
            <v>43332</v>
          </cell>
          <cell r="I6209">
            <v>141135.46958364264</v>
          </cell>
          <cell r="J6209">
            <v>42655.864925993599</v>
          </cell>
        </row>
        <row r="6210">
          <cell r="D6210">
            <v>43333</v>
          </cell>
          <cell r="I6210">
            <v>141345.69403346098</v>
          </cell>
          <cell r="J6210">
            <v>42760.946017503178</v>
          </cell>
        </row>
        <row r="6211">
          <cell r="D6211">
            <v>43334</v>
          </cell>
          <cell r="I6211">
            <v>141346.69763502482</v>
          </cell>
          <cell r="J6211">
            <v>42813.936667544534</v>
          </cell>
        </row>
        <row r="6212">
          <cell r="D6212">
            <v>43335</v>
          </cell>
          <cell r="I6212">
            <v>141118.30297884782</v>
          </cell>
          <cell r="J6212">
            <v>42681.634724016076</v>
          </cell>
        </row>
        <row r="6213">
          <cell r="D6213">
            <v>43336</v>
          </cell>
          <cell r="I6213">
            <v>141920.01577917687</v>
          </cell>
          <cell r="J6213">
            <v>42897.468207641745</v>
          </cell>
        </row>
        <row r="6214">
          <cell r="D6214">
            <v>43339</v>
          </cell>
          <cell r="I6214">
            <v>142935.18784015856</v>
          </cell>
          <cell r="J6214">
            <v>43123.62619710459</v>
          </cell>
        </row>
        <row r="6215">
          <cell r="D6215">
            <v>43340</v>
          </cell>
          <cell r="I6215">
            <v>142953.44836493392</v>
          </cell>
          <cell r="J6215">
            <v>43105.224343962851</v>
          </cell>
        </row>
        <row r="6216">
          <cell r="D6216">
            <v>43341</v>
          </cell>
          <cell r="I6216">
            <v>143684.33253437863</v>
          </cell>
          <cell r="J6216">
            <v>43255.267900420113</v>
          </cell>
        </row>
        <row r="6217">
          <cell r="D6217">
            <v>43342</v>
          </cell>
          <cell r="I6217">
            <v>143132.77383978685</v>
          </cell>
          <cell r="J6217">
            <v>43040.967150236313</v>
          </cell>
        </row>
        <row r="6218">
          <cell r="D6218">
            <v>43343</v>
          </cell>
          <cell r="I6218">
            <v>143195.74173578748</v>
          </cell>
          <cell r="J6218">
            <v>42959.137095728074</v>
          </cell>
        </row>
        <row r="6219">
          <cell r="D6219">
            <v>43347</v>
          </cell>
          <cell r="I6219">
            <v>142958.68291767276</v>
          </cell>
          <cell r="J6219">
            <v>42796.932077765254</v>
          </cell>
        </row>
        <row r="6220">
          <cell r="D6220">
            <v>43348</v>
          </cell>
          <cell r="I6220">
            <v>142596.15408258027</v>
          </cell>
          <cell r="J6220">
            <v>42648.914572107285</v>
          </cell>
        </row>
        <row r="6221">
          <cell r="D6221">
            <v>43349</v>
          </cell>
          <cell r="I6221">
            <v>142219.22639721257</v>
          </cell>
          <cell r="J6221">
            <v>42586.755394456479</v>
          </cell>
        </row>
        <row r="6222">
          <cell r="D6222">
            <v>43350</v>
          </cell>
          <cell r="I6222">
            <v>141866.84257705073</v>
          </cell>
          <cell r="J6222">
            <v>42420.418416856322</v>
          </cell>
        </row>
        <row r="6223">
          <cell r="D6223">
            <v>43353</v>
          </cell>
          <cell r="I6223">
            <v>142159.15468046046</v>
          </cell>
          <cell r="J6223">
            <v>42478.602906635322</v>
          </cell>
        </row>
        <row r="6224">
          <cell r="D6224">
            <v>43354</v>
          </cell>
          <cell r="I6224">
            <v>142561.05194514981</v>
          </cell>
          <cell r="J6224">
            <v>42527.020422376467</v>
          </cell>
        </row>
        <row r="6225">
          <cell r="D6225">
            <v>43355</v>
          </cell>
          <cell r="I6225">
            <v>142572.10668932286</v>
          </cell>
          <cell r="J6225">
            <v>42587.345963892301</v>
          </cell>
        </row>
        <row r="6226">
          <cell r="D6226">
            <v>43356</v>
          </cell>
          <cell r="I6226">
            <v>143314.29213901475</v>
          </cell>
          <cell r="J6226">
            <v>42773.834243932681</v>
          </cell>
        </row>
        <row r="6227">
          <cell r="D6227">
            <v>43357</v>
          </cell>
          <cell r="I6227">
            <v>143292.15381558877</v>
          </cell>
          <cell r="J6227">
            <v>42762.496689041218</v>
          </cell>
        </row>
        <row r="6228">
          <cell r="D6228">
            <v>43360</v>
          </cell>
          <cell r="I6228">
            <v>142634.10489742242</v>
          </cell>
          <cell r="J6228">
            <v>42678.687277977922</v>
          </cell>
        </row>
        <row r="6229">
          <cell r="D6229">
            <v>43361</v>
          </cell>
          <cell r="I6229">
            <v>143325.74519234404</v>
          </cell>
          <cell r="J6229">
            <v>42823.340227580877</v>
          </cell>
        </row>
        <row r="6230">
          <cell r="D6230">
            <v>43362</v>
          </cell>
          <cell r="I6230">
            <v>143400.21418636144</v>
          </cell>
          <cell r="J6230">
            <v>42857.045042985126</v>
          </cell>
        </row>
        <row r="6231">
          <cell r="D6231">
            <v>43363</v>
          </cell>
          <cell r="I6231">
            <v>144502.70370182733</v>
          </cell>
          <cell r="J6231">
            <v>43123.240326972111</v>
          </cell>
        </row>
        <row r="6232">
          <cell r="D6232">
            <v>43364</v>
          </cell>
          <cell r="I6232">
            <v>144320.4902905935</v>
          </cell>
          <cell r="J6232">
            <v>43150.179176349135</v>
          </cell>
        </row>
        <row r="6233">
          <cell r="D6233">
            <v>43367</v>
          </cell>
          <cell r="I6233">
            <v>143913.37845839397</v>
          </cell>
          <cell r="J6233">
            <v>43012.511920653218</v>
          </cell>
        </row>
        <row r="6234">
          <cell r="D6234">
            <v>43368</v>
          </cell>
          <cell r="I6234">
            <v>143767.23905162732</v>
          </cell>
          <cell r="J6234">
            <v>43056.411236035332</v>
          </cell>
        </row>
        <row r="6235">
          <cell r="D6235">
            <v>43369</v>
          </cell>
          <cell r="I6235">
            <v>143484.15383968386</v>
          </cell>
          <cell r="J6235">
            <v>43079.959036169101</v>
          </cell>
        </row>
        <row r="6236">
          <cell r="D6236">
            <v>43370</v>
          </cell>
          <cell r="I6236">
            <v>143797.90508219882</v>
          </cell>
          <cell r="J6236">
            <v>43091.389427607617</v>
          </cell>
        </row>
        <row r="6237">
          <cell r="D6237">
            <v>43371</v>
          </cell>
          <cell r="I6237">
            <v>143767.10704226754</v>
          </cell>
          <cell r="J6237">
            <v>43010.931941025687</v>
          </cell>
        </row>
        <row r="6238">
          <cell r="D6238">
            <v>43374</v>
          </cell>
          <cell r="I6238">
            <v>144165.87524098324</v>
          </cell>
          <cell r="J6238">
            <v>43079.260869695638</v>
          </cell>
        </row>
        <row r="6239">
          <cell r="D6239">
            <v>43375</v>
          </cell>
          <cell r="I6239">
            <v>144149.48096283965</v>
          </cell>
          <cell r="J6239">
            <v>43012.124173919932</v>
          </cell>
        </row>
        <row r="6240">
          <cell r="D6240">
            <v>43376</v>
          </cell>
          <cell r="I6240">
            <v>144098.49417278013</v>
          </cell>
          <cell r="J6240">
            <v>42913.085839593354</v>
          </cell>
        </row>
        <row r="6241">
          <cell r="D6241">
            <v>43377</v>
          </cell>
          <cell r="I6241">
            <v>143127.93237140719</v>
          </cell>
          <cell r="J6241">
            <v>42589.756031877834</v>
          </cell>
        </row>
        <row r="6242">
          <cell r="D6242">
            <v>43378</v>
          </cell>
          <cell r="I6242">
            <v>142333.27425291954</v>
          </cell>
          <cell r="J6242">
            <v>42402.530578875267</v>
          </cell>
        </row>
        <row r="6243">
          <cell r="D6243">
            <v>43381</v>
          </cell>
          <cell r="I6243">
            <v>142329.91457643473</v>
          </cell>
          <cell r="J6243">
            <v>42354.183908757965</v>
          </cell>
        </row>
        <row r="6244">
          <cell r="D6244">
            <v>43382</v>
          </cell>
          <cell r="I6244">
            <v>142159.37589976465</v>
          </cell>
          <cell r="J6244">
            <v>42329.696925101824</v>
          </cell>
        </row>
        <row r="6245">
          <cell r="D6245">
            <v>43383</v>
          </cell>
          <cell r="I6245">
            <v>137779.24893516544</v>
          </cell>
          <cell r="J6245">
            <v>41587.605210777852</v>
          </cell>
        </row>
        <row r="6246">
          <cell r="D6246">
            <v>43384</v>
          </cell>
          <cell r="I6246">
            <v>135009.13069443719</v>
          </cell>
          <cell r="J6246">
            <v>41216.29386584981</v>
          </cell>
        </row>
        <row r="6247">
          <cell r="D6247">
            <v>43385</v>
          </cell>
          <cell r="I6247">
            <v>136728.07310388706</v>
          </cell>
          <cell r="J6247">
            <v>41520.354349861591</v>
          </cell>
        </row>
        <row r="6248">
          <cell r="D6248">
            <v>43388</v>
          </cell>
          <cell r="I6248">
            <v>136026.01607562738</v>
          </cell>
          <cell r="J6248">
            <v>41374.483951526337</v>
          </cell>
        </row>
        <row r="6249">
          <cell r="D6249">
            <v>43389</v>
          </cell>
          <cell r="I6249">
            <v>138616.58525829556</v>
          </cell>
          <cell r="J6249">
            <v>41885.088082714828</v>
          </cell>
        </row>
        <row r="6250">
          <cell r="D6250">
            <v>43390</v>
          </cell>
          <cell r="I6250">
            <v>138565.80071114577</v>
          </cell>
          <cell r="J6250">
            <v>41784.467442721871</v>
          </cell>
        </row>
        <row r="6251">
          <cell r="D6251">
            <v>43391</v>
          </cell>
          <cell r="I6251">
            <v>136840.74331023064</v>
          </cell>
          <cell r="J6251">
            <v>41371.146590413613</v>
          </cell>
        </row>
        <row r="6252">
          <cell r="D6252">
            <v>43392</v>
          </cell>
          <cell r="I6252">
            <v>136730.94866353998</v>
          </cell>
          <cell r="J6252">
            <v>41406.555256870073</v>
          </cell>
        </row>
        <row r="6253">
          <cell r="D6253">
            <v>43395</v>
          </cell>
          <cell r="I6253">
            <v>136269.61597685519</v>
          </cell>
          <cell r="J6253">
            <v>41339.568909937501</v>
          </cell>
        </row>
        <row r="6254">
          <cell r="D6254">
            <v>43396</v>
          </cell>
          <cell r="I6254">
            <v>135782.38151635072</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row r="6742">
          <cell r="D6742">
            <v>44105</v>
          </cell>
          <cell r="I6742">
            <v>129389.02510209699</v>
          </cell>
          <cell r="J6742">
            <v>50254.394988857603</v>
          </cell>
        </row>
        <row r="6743">
          <cell r="D6743">
            <v>44106</v>
          </cell>
          <cell r="I6743">
            <v>128293.46390323683</v>
          </cell>
          <cell r="J6743">
            <v>50005.524307277912</v>
          </cell>
        </row>
        <row r="6744">
          <cell r="D6744">
            <v>44109</v>
          </cell>
          <cell r="I6744">
            <v>130346.75210537385</v>
          </cell>
          <cell r="J6744">
            <v>50436.653223737369</v>
          </cell>
        </row>
        <row r="6745">
          <cell r="D6745">
            <v>44110</v>
          </cell>
          <cell r="I6745">
            <v>128682.99747693568</v>
          </cell>
          <cell r="J6745">
            <v>50129.697244952113</v>
          </cell>
        </row>
        <row r="6746">
          <cell r="D6746">
            <v>44111</v>
          </cell>
          <cell r="I6746">
            <v>130652.53122180198</v>
          </cell>
          <cell r="J6746">
            <v>50527.807311873788</v>
          </cell>
        </row>
        <row r="6747">
          <cell r="D6747">
            <v>44112</v>
          </cell>
          <cell r="I6747">
            <v>131729.25567299192</v>
          </cell>
          <cell r="J6747">
            <v>50799.215119880057</v>
          </cell>
        </row>
        <row r="6748">
          <cell r="D6748">
            <v>44113</v>
          </cell>
          <cell r="I6748">
            <v>132783.23722785673</v>
          </cell>
          <cell r="J6748">
            <v>51064.205634941027</v>
          </cell>
        </row>
        <row r="6749">
          <cell r="D6749">
            <v>44116</v>
          </cell>
          <cell r="I6749">
            <v>134711.34627861888</v>
          </cell>
          <cell r="J6749">
            <v>51462.945177693706</v>
          </cell>
        </row>
        <row r="6750">
          <cell r="D6750">
            <v>44117</v>
          </cell>
          <cell r="I6750">
            <v>133869.47000433572</v>
          </cell>
          <cell r="J6750">
            <v>51261.815991116018</v>
          </cell>
        </row>
        <row r="6751">
          <cell r="D6751">
            <v>44118</v>
          </cell>
          <cell r="I6751">
            <v>133126.82361155856</v>
          </cell>
          <cell r="J6751">
            <v>51126.157362534606</v>
          </cell>
        </row>
        <row r="6752">
          <cell r="D6752">
            <v>44119</v>
          </cell>
          <cell r="I6752">
            <v>132863.07528950897</v>
          </cell>
          <cell r="J6752">
            <v>50949.592251881979</v>
          </cell>
        </row>
        <row r="6753">
          <cell r="D6753">
            <v>44120</v>
          </cell>
          <cell r="I6753">
            <v>132789.17735212023</v>
          </cell>
          <cell r="J6753">
            <v>50957.77500120367</v>
          </cell>
        </row>
        <row r="6754">
          <cell r="D6754">
            <v>44123</v>
          </cell>
          <cell r="I6754">
            <v>131005.43075493819</v>
          </cell>
          <cell r="J6754">
            <v>50633.221461034351</v>
          </cell>
        </row>
        <row r="6755">
          <cell r="D6755">
            <v>44124</v>
          </cell>
          <cell r="I6755">
            <v>131485.47745786584</v>
          </cell>
          <cell r="J6755">
            <v>50761.140800873472</v>
          </cell>
        </row>
        <row r="6756">
          <cell r="D6756">
            <v>44125</v>
          </cell>
          <cell r="I6756">
            <v>131214.73699286437</v>
          </cell>
          <cell r="J6756">
            <v>50662.7036955859</v>
          </cell>
        </row>
        <row r="6757">
          <cell r="D6757">
            <v>44126</v>
          </cell>
          <cell r="I6757">
            <v>131867.55337201545</v>
          </cell>
          <cell r="J6757">
            <v>50723.083257762424</v>
          </cell>
        </row>
        <row r="6758">
          <cell r="D6758">
            <v>44127</v>
          </cell>
          <cell r="I6758">
            <v>132280.95020705336</v>
          </cell>
          <cell r="J6758">
            <v>50882.235235161774</v>
          </cell>
        </row>
        <row r="6759">
          <cell r="D6759">
            <v>44130</v>
          </cell>
          <cell r="I6759">
            <v>130000.37332098806</v>
          </cell>
          <cell r="J6759">
            <v>50395.21359722245</v>
          </cell>
        </row>
        <row r="6760">
          <cell r="D6760">
            <v>44131</v>
          </cell>
          <cell r="I6760">
            <v>129566.84141579043</v>
          </cell>
          <cell r="J6760">
            <v>50340.762977316597</v>
          </cell>
        </row>
        <row r="6761">
          <cell r="D6761">
            <v>44132</v>
          </cell>
          <cell r="I6761">
            <v>125309.38614248263</v>
          </cell>
          <cell r="J6761">
            <v>49347.030755275249</v>
          </cell>
        </row>
        <row r="6762">
          <cell r="D6762">
            <v>44133</v>
          </cell>
          <cell r="I6762">
            <v>126487.71091617369</v>
          </cell>
          <cell r="J6762">
            <v>49546.588655538137</v>
          </cell>
        </row>
        <row r="6763">
          <cell r="D6763">
            <v>44134</v>
          </cell>
          <cell r="I6763">
            <v>125181.97321373771</v>
          </cell>
          <cell r="J6763">
            <v>49236.138313012561</v>
          </cell>
        </row>
        <row r="6764">
          <cell r="D6764">
            <v>44137</v>
          </cell>
          <cell r="I6764">
            <v>126562.7295925558</v>
          </cell>
          <cell r="J6764">
            <v>49596.975723819443</v>
          </cell>
        </row>
        <row r="6765">
          <cell r="D6765">
            <v>44138</v>
          </cell>
          <cell r="I6765">
            <v>128682.59033902483</v>
          </cell>
          <cell r="J6765">
            <v>50134.68381588129</v>
          </cell>
        </row>
        <row r="6766">
          <cell r="D6766">
            <v>44139</v>
          </cell>
          <cell r="I6766">
            <v>131433.86273845544</v>
          </cell>
          <cell r="J6766">
            <v>50903.850648589636</v>
          </cell>
        </row>
        <row r="6767">
          <cell r="D6767">
            <v>44140</v>
          </cell>
          <cell r="I6767">
            <v>133886.17686887147</v>
          </cell>
          <cell r="J6767">
            <v>51543.705276177418</v>
          </cell>
        </row>
        <row r="6768">
          <cell r="D6768">
            <v>44141</v>
          </cell>
          <cell r="I6768">
            <v>133877.41302928978</v>
          </cell>
          <cell r="J6768">
            <v>51538.915419129458</v>
          </cell>
        </row>
        <row r="6769">
          <cell r="D6769">
            <v>44144</v>
          </cell>
          <cell r="I6769">
            <v>135454.45550036154</v>
          </cell>
          <cell r="J6769">
            <v>51892.149492506513</v>
          </cell>
        </row>
        <row r="6770">
          <cell r="D6770">
            <v>44145</v>
          </cell>
          <cell r="I6770">
            <v>135114.32993703106</v>
          </cell>
          <cell r="J6770">
            <v>51832.89816025507</v>
          </cell>
        </row>
        <row r="6771">
          <cell r="D6771">
            <v>44146</v>
          </cell>
          <cell r="I6771">
            <v>136014.47064122095</v>
          </cell>
          <cell r="J6771">
            <v>52104.84835198948</v>
          </cell>
        </row>
        <row r="6772">
          <cell r="D6772">
            <v>44147</v>
          </cell>
          <cell r="I6772">
            <v>134837.63722647488</v>
          </cell>
          <cell r="J6772">
            <v>51853.128147916374</v>
          </cell>
        </row>
        <row r="6773">
          <cell r="D6773">
            <v>44148</v>
          </cell>
          <cell r="I6773">
            <v>136570.16213224968</v>
          </cell>
          <cell r="J6773">
            <v>52274.589537890221</v>
          </cell>
        </row>
        <row r="6774">
          <cell r="D6774">
            <v>44151</v>
          </cell>
          <cell r="I6774">
            <v>138180.82396973527</v>
          </cell>
          <cell r="J6774">
            <v>52659.415999797602</v>
          </cell>
        </row>
        <row r="6775">
          <cell r="D6775">
            <v>44152</v>
          </cell>
          <cell r="I6775">
            <v>137626.90523355032</v>
          </cell>
          <cell r="J6775">
            <v>52626.186786485065</v>
          </cell>
        </row>
        <row r="6776">
          <cell r="D6776">
            <v>44153</v>
          </cell>
          <cell r="I6776">
            <v>136302.95634511506</v>
          </cell>
          <cell r="J6776">
            <v>52375.051477901216</v>
          </cell>
        </row>
        <row r="6777">
          <cell r="D6777">
            <v>44154</v>
          </cell>
          <cell r="I6777">
            <v>136786.71216604768</v>
          </cell>
          <cell r="J6777">
            <v>52574.679838054217</v>
          </cell>
        </row>
        <row r="6778">
          <cell r="D6778">
            <v>44155</v>
          </cell>
          <cell r="I6778">
            <v>136225.81887158434</v>
          </cell>
          <cell r="J6778">
            <v>52519.506408443012</v>
          </cell>
        </row>
        <row r="6779">
          <cell r="D6779">
            <v>44158</v>
          </cell>
          <cell r="I6779">
            <v>136892.13370481681</v>
          </cell>
          <cell r="J6779">
            <v>52630.981709735002</v>
          </cell>
        </row>
        <row r="6780">
          <cell r="D6780">
            <v>44159</v>
          </cell>
          <cell r="I6780">
            <v>138893.10114009242</v>
          </cell>
          <cell r="J6780">
            <v>53072.515903306252</v>
          </cell>
        </row>
        <row r="6781">
          <cell r="D6781">
            <v>44160</v>
          </cell>
          <cell r="I6781">
            <v>138574.21369142618</v>
          </cell>
          <cell r="J6781">
            <v>53032.744341546451</v>
          </cell>
        </row>
        <row r="6782">
          <cell r="D6782">
            <v>44162</v>
          </cell>
          <cell r="I6782">
            <v>139233.30541682203</v>
          </cell>
          <cell r="J6782">
            <v>53264.220164424165</v>
          </cell>
        </row>
        <row r="6783">
          <cell r="D6783">
            <v>44165</v>
          </cell>
          <cell r="I6783">
            <v>137674.68486851035</v>
          </cell>
          <cell r="J6783">
            <v>52902.633946302973</v>
          </cell>
        </row>
        <row r="6784">
          <cell r="D6784">
            <v>44166</v>
          </cell>
          <cell r="I6784">
            <v>139773.00335200285</v>
          </cell>
          <cell r="J6784">
            <v>53286.399540536302</v>
          </cell>
        </row>
        <row r="6785">
          <cell r="D6785">
            <v>44167</v>
          </cell>
          <cell r="I6785">
            <v>139970.6532642848</v>
          </cell>
          <cell r="J6785">
            <v>53327.849107517388</v>
          </cell>
        </row>
        <row r="6786">
          <cell r="D6786">
            <v>44168</v>
          </cell>
          <cell r="I6786">
            <v>140345.17576202704</v>
          </cell>
          <cell r="J6786">
            <v>53418.157083260143</v>
          </cell>
        </row>
        <row r="6787">
          <cell r="D6787">
            <v>44169</v>
          </cell>
          <cell r="I6787">
            <v>141595.583213362</v>
          </cell>
          <cell r="J6787">
            <v>53641.390275448408</v>
          </cell>
        </row>
        <row r="6788">
          <cell r="D6788">
            <v>44172</v>
          </cell>
          <cell r="I6788">
            <v>141176.21403638169</v>
          </cell>
          <cell r="J6788">
            <v>53598.861574788432</v>
          </cell>
        </row>
        <row r="6789">
          <cell r="D6789">
            <v>44173</v>
          </cell>
          <cell r="I6789">
            <v>141519.52879928562</v>
          </cell>
          <cell r="J6789">
            <v>53712.141867788087</v>
          </cell>
        </row>
        <row r="6790">
          <cell r="D6790">
            <v>44174</v>
          </cell>
          <cell r="I6790">
            <v>140701.18888147263</v>
          </cell>
          <cell r="J6790">
            <v>53454.956157657252</v>
          </cell>
        </row>
        <row r="6791">
          <cell r="D6791">
            <v>44175</v>
          </cell>
          <cell r="I6791">
            <v>141125.14260612239</v>
          </cell>
          <cell r="J6791">
            <v>53594.04096226285</v>
          </cell>
        </row>
        <row r="6792">
          <cell r="D6792">
            <v>44176</v>
          </cell>
          <cell r="I6792">
            <v>140687.45284301671</v>
          </cell>
          <cell r="J6792">
            <v>53534.922238435101</v>
          </cell>
        </row>
        <row r="6793">
          <cell r="D6793">
            <v>44179</v>
          </cell>
          <cell r="I6793">
            <v>140272.42856636966</v>
          </cell>
          <cell r="J6793">
            <v>53426.344138337015</v>
          </cell>
        </row>
        <row r="6794">
          <cell r="D6794">
            <v>44180</v>
          </cell>
          <cell r="I6794">
            <v>141995.05422224282</v>
          </cell>
          <cell r="J6794">
            <v>53846.032926857719</v>
          </cell>
        </row>
        <row r="6795">
          <cell r="D6795">
            <v>44181</v>
          </cell>
          <cell r="I6795">
            <v>142370.8081698301</v>
          </cell>
          <cell r="J6795">
            <v>53916.465613965833</v>
          </cell>
        </row>
        <row r="6796">
          <cell r="D6796">
            <v>44182</v>
          </cell>
          <cell r="I6796">
            <v>143298.23537072795</v>
          </cell>
          <cell r="J6796">
            <v>54146.805131363129</v>
          </cell>
        </row>
        <row r="6797">
          <cell r="D6797">
            <v>44183</v>
          </cell>
          <cell r="I6797">
            <v>142777.08577532379</v>
          </cell>
          <cell r="J6797">
            <v>53988.08872610495</v>
          </cell>
        </row>
        <row r="6798">
          <cell r="D6798">
            <v>44186</v>
          </cell>
          <cell r="I6798">
            <v>141530.32410041947</v>
          </cell>
          <cell r="J6798">
            <v>53782.431270721463</v>
          </cell>
        </row>
        <row r="6799">
          <cell r="D6799">
            <v>44187</v>
          </cell>
          <cell r="I6799">
            <v>141063.01899376122</v>
          </cell>
          <cell r="J6799">
            <v>53759.221089942323</v>
          </cell>
        </row>
        <row r="6800">
          <cell r="D6800">
            <v>44188</v>
          </cell>
          <cell r="I6800">
            <v>141949.34604354281</v>
          </cell>
          <cell r="J6800">
            <v>53896.751945729287</v>
          </cell>
        </row>
        <row r="6801">
          <cell r="D6801">
            <v>44189</v>
          </cell>
          <cell r="I6801">
            <v>142108.6253872895</v>
          </cell>
          <cell r="J6801">
            <v>53956.623472593092</v>
          </cell>
        </row>
        <row r="6802">
          <cell r="D6802">
            <v>44193</v>
          </cell>
          <cell r="I6802">
            <v>143069.81654625738</v>
          </cell>
          <cell r="J6802">
            <v>54173.4824917804</v>
          </cell>
        </row>
        <row r="6803">
          <cell r="D6803">
            <v>44194</v>
          </cell>
          <cell r="I6803">
            <v>143745.25868582085</v>
          </cell>
          <cell r="J6803">
            <v>54242.033381174231</v>
          </cell>
        </row>
        <row r="6804">
          <cell r="D6804">
            <v>44195</v>
          </cell>
          <cell r="I6804">
            <v>144392.37058734978</v>
          </cell>
          <cell r="J6804">
            <v>54362.952960016926</v>
          </cell>
        </row>
        <row r="6805">
          <cell r="D6805">
            <v>44196</v>
          </cell>
          <cell r="I6805">
            <v>144298.40665378282</v>
          </cell>
          <cell r="J6805">
            <v>54401.111103813004</v>
          </cell>
        </row>
        <row r="6806">
          <cell r="D6806">
            <v>44200</v>
          </cell>
          <cell r="I6806">
            <v>143945.66206384188</v>
          </cell>
          <cell r="J6806">
            <v>54193.592814820062</v>
          </cell>
        </row>
        <row r="6807">
          <cell r="D6807">
            <v>44201</v>
          </cell>
          <cell r="I6807">
            <v>145691.4475542033</v>
          </cell>
          <cell r="J6807">
            <v>54506.741101065993</v>
          </cell>
        </row>
        <row r="6808">
          <cell r="D6808">
            <v>44202</v>
          </cell>
          <cell r="I6808">
            <v>146352.546556374</v>
          </cell>
          <cell r="J6808">
            <v>54582.491836214518</v>
          </cell>
        </row>
        <row r="6809">
          <cell r="D6809">
            <v>44203</v>
          </cell>
          <cell r="I6809">
            <v>147574.95622959765</v>
          </cell>
          <cell r="J6809">
            <v>54903.170172536607</v>
          </cell>
        </row>
        <row r="6810">
          <cell r="D6810">
            <v>44204</v>
          </cell>
          <cell r="I6810">
            <v>149249.7463311349</v>
          </cell>
          <cell r="J6810">
            <v>55168.575029099142</v>
          </cell>
        </row>
        <row r="6811">
          <cell r="D6811">
            <v>44207</v>
          </cell>
          <cell r="I6811">
            <v>147661.14542671069</v>
          </cell>
          <cell r="J6811">
            <v>54842.276517715902</v>
          </cell>
        </row>
        <row r="6812">
          <cell r="D6812">
            <v>44208</v>
          </cell>
          <cell r="I6812">
            <v>148264.12056159676</v>
          </cell>
          <cell r="J6812">
            <v>54978.298506999046</v>
          </cell>
        </row>
        <row r="6813">
          <cell r="D6813">
            <v>44209</v>
          </cell>
          <cell r="I6813">
            <v>148404.74131178571</v>
          </cell>
          <cell r="J6813">
            <v>55069.137499197219</v>
          </cell>
        </row>
        <row r="6814">
          <cell r="D6814">
            <v>44210</v>
          </cell>
          <cell r="I6814">
            <v>148951.10023746255</v>
          </cell>
          <cell r="J6814">
            <v>55075.702463928588</v>
          </cell>
        </row>
        <row r="6815">
          <cell r="D6815">
            <v>44211</v>
          </cell>
          <cell r="I6815">
            <v>147186.00965753305</v>
          </cell>
          <cell r="J6815">
            <v>54750.607870827975</v>
          </cell>
        </row>
        <row r="6816">
          <cell r="D6816">
            <v>44215</v>
          </cell>
          <cell r="I6816">
            <v>148567.84524094625</v>
          </cell>
          <cell r="J6816">
            <v>55087.018532529015</v>
          </cell>
        </row>
        <row r="6817">
          <cell r="D6817">
            <v>44216</v>
          </cell>
          <cell r="I6817">
            <v>150334.09047113534</v>
          </cell>
          <cell r="J6817">
            <v>55501.016632730869</v>
          </cell>
        </row>
        <row r="6818">
          <cell r="D6818">
            <v>44217</v>
          </cell>
          <cell r="I6818">
            <v>150606.07849056416</v>
          </cell>
          <cell r="J6818">
            <v>55475.943361127342</v>
          </cell>
        </row>
        <row r="6819">
          <cell r="D6819">
            <v>44218</v>
          </cell>
          <cell r="I6819">
            <v>149785.39876681886</v>
          </cell>
          <cell r="J6819">
            <v>55320.485882233166</v>
          </cell>
        </row>
        <row r="6820">
          <cell r="D6820">
            <v>44221</v>
          </cell>
          <cell r="I6820">
            <v>150108.27148403335</v>
          </cell>
          <cell r="J6820">
            <v>55486.84310819862</v>
          </cell>
        </row>
        <row r="6821">
          <cell r="D6821">
            <v>44222</v>
          </cell>
          <cell r="I6821">
            <v>149902.50234645043</v>
          </cell>
          <cell r="J6821">
            <v>55376.669939179716</v>
          </cell>
        </row>
        <row r="6822">
          <cell r="D6822">
            <v>44223</v>
          </cell>
          <cell r="I6822">
            <v>146174.61760681559</v>
          </cell>
          <cell r="J6822">
            <v>54560.205529738465</v>
          </cell>
        </row>
        <row r="6823">
          <cell r="D6823">
            <v>44224</v>
          </cell>
          <cell r="I6823">
            <v>147366.77393054802</v>
          </cell>
          <cell r="J6823">
            <v>54820.896845988107</v>
          </cell>
        </row>
        <row r="6824">
          <cell r="D6824">
            <v>44225</v>
          </cell>
          <cell r="I6824">
            <v>144170.62069985663</v>
          </cell>
          <cell r="J6824">
            <v>54151.247908407924</v>
          </cell>
        </row>
        <row r="6825">
          <cell r="D6825">
            <v>44228</v>
          </cell>
          <cell r="I6825">
            <v>146726.52989141463</v>
          </cell>
          <cell r="J6825">
            <v>54725.201250260652</v>
          </cell>
        </row>
        <row r="6826">
          <cell r="D6826">
            <v>44229</v>
          </cell>
          <cell r="I6826">
            <v>148572.85024163898</v>
          </cell>
          <cell r="J6826">
            <v>55109.264153037439</v>
          </cell>
        </row>
        <row r="6827">
          <cell r="D6827">
            <v>44230</v>
          </cell>
          <cell r="I6827">
            <v>148918.29651449056</v>
          </cell>
          <cell r="J6827">
            <v>55139.685831631185</v>
          </cell>
        </row>
        <row r="6828">
          <cell r="D6828">
            <v>44231</v>
          </cell>
          <cell r="I6828">
            <v>149520.90138866496</v>
          </cell>
          <cell r="J6828">
            <v>55357.178127889085</v>
          </cell>
        </row>
        <row r="6829">
          <cell r="D6829">
            <v>44232</v>
          </cell>
          <cell r="I6829">
            <v>150469.66049562983</v>
          </cell>
          <cell r="J6829">
            <v>55519.668050128646</v>
          </cell>
        </row>
        <row r="6830">
          <cell r="D6830">
            <v>44235</v>
          </cell>
          <cell r="I6830">
            <v>151318.03310586361</v>
          </cell>
          <cell r="J6830">
            <v>55792.803477085661</v>
          </cell>
        </row>
        <row r="6831">
          <cell r="D6831">
            <v>44236</v>
          </cell>
          <cell r="I6831">
            <v>151923.32177311878</v>
          </cell>
          <cell r="J6831">
            <v>55869.157200351998</v>
          </cell>
        </row>
        <row r="6832">
          <cell r="D6832">
            <v>44237</v>
          </cell>
          <cell r="I6832">
            <v>151860.26853775198</v>
          </cell>
          <cell r="J6832">
            <v>55897.226733269912</v>
          </cell>
        </row>
        <row r="6833">
          <cell r="D6833">
            <v>44238</v>
          </cell>
          <cell r="I6833">
            <v>152736.76516772964</v>
          </cell>
          <cell r="J6833">
            <v>56035.675703600718</v>
          </cell>
        </row>
        <row r="6834">
          <cell r="D6834">
            <v>44239</v>
          </cell>
          <cell r="I6834">
            <v>153370.20047921894</v>
          </cell>
          <cell r="J6834">
            <v>56145.197510778671</v>
          </cell>
        </row>
        <row r="6835">
          <cell r="D6835">
            <v>44243</v>
          </cell>
          <cell r="I6835">
            <v>153836.88777082335</v>
          </cell>
          <cell r="J6835">
            <v>56102.178628697067</v>
          </cell>
        </row>
        <row r="6836">
          <cell r="D6836">
            <v>44244</v>
          </cell>
          <cell r="I6836">
            <v>153557.63338690621</v>
          </cell>
          <cell r="J6836">
            <v>56080.404531744789</v>
          </cell>
        </row>
        <row r="6837">
          <cell r="D6837">
            <v>44245</v>
          </cell>
          <cell r="I6837">
            <v>152509.91024905993</v>
          </cell>
          <cell r="J6837">
            <v>55834.797498566564</v>
          </cell>
        </row>
        <row r="6838">
          <cell r="D6838">
            <v>44246</v>
          </cell>
          <cell r="I6838">
            <v>152797.17690467747</v>
          </cell>
          <cell r="J6838">
            <v>55825.1330673599</v>
          </cell>
        </row>
        <row r="6839">
          <cell r="D6839">
            <v>44249</v>
          </cell>
          <cell r="I6839">
            <v>151085.64427875011</v>
          </cell>
          <cell r="J6839">
            <v>55409.718803744334</v>
          </cell>
        </row>
        <row r="6840">
          <cell r="D6840">
            <v>44250</v>
          </cell>
          <cell r="I6840">
            <v>151446.39004122597</v>
          </cell>
          <cell r="J6840">
            <v>55440.013882745799</v>
          </cell>
        </row>
        <row r="6841">
          <cell r="D6841">
            <v>44251</v>
          </cell>
          <cell r="I6841">
            <v>152067.00570978565</v>
          </cell>
          <cell r="J6841">
            <v>55621.588425434937</v>
          </cell>
        </row>
        <row r="6842">
          <cell r="D6842">
            <v>44252</v>
          </cell>
          <cell r="I6842">
            <v>148800.59399244489</v>
          </cell>
          <cell r="J6842">
            <v>54679.603902865885</v>
          </cell>
        </row>
        <row r="6843">
          <cell r="D6843">
            <v>44253</v>
          </cell>
          <cell r="I6843">
            <v>147400.15005777378</v>
          </cell>
          <cell r="J6843">
            <v>54565.665373701609</v>
          </cell>
        </row>
        <row r="6844">
          <cell r="D6844">
            <v>44256</v>
          </cell>
          <cell r="I6844">
            <v>150773.46024115311</v>
          </cell>
          <cell r="J6844">
            <v>55308.046959775151</v>
          </cell>
        </row>
        <row r="6845">
          <cell r="D6845">
            <v>44257</v>
          </cell>
          <cell r="I6845">
            <v>149824.9724661434</v>
          </cell>
          <cell r="J6845">
            <v>55098.005226143861</v>
          </cell>
        </row>
        <row r="6846">
          <cell r="D6846">
            <v>44258</v>
          </cell>
          <cell r="I6846">
            <v>148633.64501629455</v>
          </cell>
          <cell r="J6846">
            <v>54655.459879839131</v>
          </cell>
        </row>
        <row r="6847">
          <cell r="D6847">
            <v>44259</v>
          </cell>
          <cell r="I6847">
            <v>146531.54021873593</v>
          </cell>
          <cell r="J6847">
            <v>54123.576388333713</v>
          </cell>
        </row>
        <row r="6848">
          <cell r="D6848">
            <v>44260</v>
          </cell>
          <cell r="I6848">
            <v>148360.96029811795</v>
          </cell>
          <cell r="J6848">
            <v>54565.410826203028</v>
          </cell>
        </row>
        <row r="6849">
          <cell r="D6849">
            <v>44263</v>
          </cell>
          <cell r="I6849">
            <v>146895.85771122889</v>
          </cell>
          <cell r="J6849">
            <v>54190.676837327825</v>
          </cell>
        </row>
        <row r="6850">
          <cell r="D6850">
            <v>44264</v>
          </cell>
          <cell r="I6850">
            <v>149151.57776827062</v>
          </cell>
          <cell r="J6850">
            <v>54826.573208685928</v>
          </cell>
        </row>
        <row r="6851">
          <cell r="D6851">
            <v>44265</v>
          </cell>
          <cell r="I6851">
            <v>149667.57204550091</v>
          </cell>
          <cell r="J6851">
            <v>55010.494645722501</v>
          </cell>
        </row>
        <row r="6852">
          <cell r="D6852">
            <v>44266</v>
          </cell>
          <cell r="I6852">
            <v>151654.77799776488</v>
          </cell>
          <cell r="J6852">
            <v>55436.357105247749</v>
          </cell>
        </row>
        <row r="6853">
          <cell r="D6853">
            <v>44267</v>
          </cell>
          <cell r="I6853">
            <v>151235.9765712496</v>
          </cell>
          <cell r="J6853">
            <v>55247.621635135227</v>
          </cell>
        </row>
        <row r="6854">
          <cell r="D6854">
            <v>44270</v>
          </cell>
          <cell r="I6854">
            <v>151773.02581662103</v>
          </cell>
          <cell r="J6854">
            <v>55448.560742962763</v>
          </cell>
        </row>
        <row r="6855">
          <cell r="D6855">
            <v>44271</v>
          </cell>
          <cell r="I6855">
            <v>151952.85264226244</v>
          </cell>
          <cell r="J6855">
            <v>55437.283412765246</v>
          </cell>
        </row>
        <row r="6856">
          <cell r="D6856">
            <v>44272</v>
          </cell>
          <cell r="I6856">
            <v>152413.60644432748</v>
          </cell>
          <cell r="J6856">
            <v>55532.702462186011</v>
          </cell>
        </row>
        <row r="6857">
          <cell r="D6857">
            <v>44273</v>
          </cell>
          <cell r="I6857">
            <v>150543.59968249765</v>
          </cell>
          <cell r="J6857">
            <v>54998.883832518266</v>
          </cell>
        </row>
        <row r="6858">
          <cell r="D6858">
            <v>44274</v>
          </cell>
          <cell r="I6858">
            <v>150906.96494177464</v>
          </cell>
          <cell r="J6858">
            <v>55040.75037130063</v>
          </cell>
        </row>
        <row r="6859">
          <cell r="D6859">
            <v>44277</v>
          </cell>
          <cell r="I6859">
            <v>151325.35841380933</v>
          </cell>
          <cell r="J6859">
            <v>55250.74429103508</v>
          </cell>
        </row>
        <row r="6860">
          <cell r="D6860">
            <v>44278</v>
          </cell>
          <cell r="I6860">
            <v>149472.51628235253</v>
          </cell>
          <cell r="J6860">
            <v>54931.068374952476</v>
          </cell>
        </row>
        <row r="6861">
          <cell r="D6861">
            <v>44279</v>
          </cell>
          <cell r="I6861">
            <v>148173.11412352265</v>
          </cell>
          <cell r="J6861">
            <v>54684.940711201372</v>
          </cell>
        </row>
        <row r="6862">
          <cell r="D6862">
            <v>44280</v>
          </cell>
          <cell r="I6862">
            <v>148991.00221158573</v>
          </cell>
          <cell r="J6862">
            <v>54821.068980747608</v>
          </cell>
        </row>
        <row r="6863">
          <cell r="D6863">
            <v>44281</v>
          </cell>
          <cell r="I6863">
            <v>151479.9574615524</v>
          </cell>
          <cell r="J6863">
            <v>55331.772863520666</v>
          </cell>
        </row>
        <row r="6864">
          <cell r="D6864">
            <v>44284</v>
          </cell>
          <cell r="I6864">
            <v>150980.86708987976</v>
          </cell>
          <cell r="J6864">
            <v>55218.242424073505</v>
          </cell>
        </row>
        <row r="6865">
          <cell r="D6865">
            <v>44285</v>
          </cell>
          <cell r="I6865">
            <v>150783.83410171085</v>
          </cell>
          <cell r="J6865">
            <v>55183.458752427803</v>
          </cell>
        </row>
        <row r="6866">
          <cell r="D6866">
            <v>44286</v>
          </cell>
          <cell r="I6866">
            <v>151039.83469030418</v>
          </cell>
          <cell r="J6866">
            <v>55253.591662208644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223"/>
  <sheetViews>
    <sheetView zoomScale="115" zoomScaleNormal="115" workbookViewId="0">
      <pane ySplit="2" topLeftCell="A3" activePane="bottomLeft" state="frozen"/>
      <selection pane="bottomLeft" activeCell="P8" sqref="P8"/>
    </sheetView>
  </sheetViews>
  <sheetFormatPr defaultColWidth="8.85546875" defaultRowHeight="15"/>
  <cols>
    <col min="1" max="1" width="7.28515625" bestFit="1" customWidth="1"/>
    <col min="2" max="2" width="22.7109375" style="27" bestFit="1" customWidth="1"/>
    <col min="3" max="3" width="12" style="26" bestFit="1" customWidth="1"/>
    <col min="4" max="4" width="9.85546875" style="26" bestFit="1" customWidth="1"/>
    <col min="5" max="5" width="9.85546875" style="26" customWidth="1"/>
    <col min="6" max="6" width="9.85546875" style="26" bestFit="1" customWidth="1"/>
    <col min="7" max="7" width="4" customWidth="1"/>
    <col min="8" max="8" width="9.140625" style="121" bestFit="1" customWidth="1"/>
    <col min="9" max="9" width="1.42578125" style="72" customWidth="1"/>
    <col min="10" max="10" width="6.28515625" style="16" customWidth="1"/>
    <col min="11" max="12" width="6.28515625" style="9" customWidth="1"/>
    <col min="13" max="13" width="6.28515625" style="25" customWidth="1"/>
    <col min="14" max="14" width="0.7109375" style="2" customWidth="1"/>
    <col min="15" max="15" width="7.7109375" style="14" bestFit="1" customWidth="1"/>
    <col min="16" max="16" width="7.7109375" style="8" bestFit="1" customWidth="1"/>
    <col min="17" max="17" width="7.7109375" style="8" customWidth="1"/>
    <col min="18" max="18" width="7.7109375" style="23" bestFit="1" customWidth="1"/>
    <col min="19" max="19" width="0.7109375" style="1" customWidth="1"/>
    <col min="20" max="20" width="6.7109375" style="15" bestFit="1" customWidth="1"/>
    <col min="21" max="21" width="6.140625" style="8" bestFit="1" customWidth="1"/>
    <col min="22" max="22" width="6.28515625" style="24" bestFit="1" customWidth="1"/>
    <col min="23" max="23" width="0.7109375" style="1" customWidth="1"/>
    <col min="24" max="24" width="7.140625" style="17" bestFit="1" customWidth="1"/>
    <col min="25" max="25" width="6.140625" style="8" bestFit="1" customWidth="1"/>
    <col min="26" max="26" width="6.140625" style="25" bestFit="1" customWidth="1"/>
    <col min="27" max="27" width="0.7109375" style="1" customWidth="1"/>
    <col min="28" max="28" width="6.140625" style="17" bestFit="1" customWidth="1"/>
    <col min="29" max="29" width="6.140625" style="8" bestFit="1" customWidth="1"/>
    <col min="30" max="30" width="6.140625" style="25" bestFit="1" customWidth="1"/>
    <col min="31" max="31" width="0.7109375" style="8" customWidth="1"/>
    <col min="32" max="32" width="6.42578125" style="19" customWidth="1"/>
    <col min="33" max="33" width="6.42578125" style="8" customWidth="1"/>
    <col min="34" max="34" width="6.42578125" style="21" customWidth="1"/>
    <col min="35" max="35" width="0.7109375" style="8" customWidth="1"/>
    <col min="36" max="36" width="6.42578125" style="19" customWidth="1"/>
    <col min="37" max="37" width="6.42578125" style="8" customWidth="1"/>
    <col min="38" max="38" width="6.42578125" style="21" customWidth="1"/>
    <col min="39" max="39" width="0.7109375" style="10" customWidth="1"/>
    <col min="40" max="40" width="6.42578125" style="108" customWidth="1"/>
    <col min="41" max="41" width="6.42578125" style="12" customWidth="1"/>
    <col min="42" max="42" width="6.42578125" style="99" customWidth="1"/>
    <col min="43" max="43" width="0.7109375" style="10" customWidth="1"/>
    <col min="44" max="44" width="6.42578125" style="18" customWidth="1"/>
    <col min="45" max="45" width="6.42578125" style="8" customWidth="1"/>
    <col min="46" max="46" width="6.42578125" style="22" customWidth="1"/>
    <col min="47" max="47" width="0.7109375" style="10" customWidth="1"/>
    <col min="48" max="48" width="6.7109375" style="18" bestFit="1" customWidth="1"/>
    <col min="49" max="49" width="6.140625" style="8" customWidth="1"/>
    <col min="50" max="50" width="6.140625" style="22" customWidth="1"/>
    <col min="51" max="51" width="0.7109375" style="10" customWidth="1"/>
    <col min="52" max="52" width="6.42578125" style="17" customWidth="1"/>
    <col min="53" max="53" width="6.42578125" style="8" customWidth="1"/>
    <col min="54" max="54" width="6.42578125" style="25" customWidth="1"/>
    <col min="55" max="55" width="0.7109375" style="8" customWidth="1"/>
    <col min="56" max="56" width="6.42578125" style="98" customWidth="1"/>
    <col min="57" max="57" width="6.42578125" style="12" customWidth="1"/>
    <col min="58" max="58" width="6.42578125" style="99" customWidth="1"/>
    <col min="59" max="59" width="0.7109375" style="10" customWidth="1"/>
    <col min="60" max="60" width="6.42578125" style="17" customWidth="1"/>
    <col min="61" max="61" width="6.42578125" style="8" customWidth="1"/>
    <col min="62" max="62" width="6.42578125" style="25" customWidth="1"/>
    <col min="63" max="63" width="0.7109375" style="8" customWidth="1"/>
    <col min="64" max="64" width="6.42578125" style="98" customWidth="1"/>
    <col min="65" max="65" width="6.42578125" style="12" customWidth="1"/>
    <col min="66" max="66" width="6.42578125" style="191" customWidth="1"/>
    <col min="67" max="67" width="8.85546875" style="181"/>
  </cols>
  <sheetData>
    <row r="1" spans="1:105">
      <c r="F1" s="274" t="s">
        <v>120</v>
      </c>
      <c r="H1" s="116"/>
      <c r="I1" s="66"/>
      <c r="J1" s="303" t="s">
        <v>0</v>
      </c>
      <c r="K1" s="304"/>
      <c r="L1" s="304"/>
      <c r="M1" s="305"/>
      <c r="N1" s="3"/>
      <c r="O1" s="311" t="s">
        <v>1</v>
      </c>
      <c r="P1" s="312"/>
      <c r="Q1" s="312"/>
      <c r="R1" s="313"/>
      <c r="S1" s="3"/>
      <c r="T1" s="311" t="s">
        <v>2</v>
      </c>
      <c r="U1" s="312"/>
      <c r="V1" s="313"/>
      <c r="W1" s="3"/>
      <c r="X1" s="303" t="s">
        <v>3</v>
      </c>
      <c r="Y1" s="304"/>
      <c r="Z1" s="305"/>
      <c r="AA1" s="3"/>
      <c r="AB1" s="303" t="s">
        <v>16</v>
      </c>
      <c r="AC1" s="304"/>
      <c r="AD1" s="305"/>
      <c r="AE1" s="10"/>
      <c r="AF1" s="314" t="s">
        <v>4</v>
      </c>
      <c r="AG1" s="315"/>
      <c r="AH1" s="316"/>
      <c r="AI1" s="11"/>
      <c r="AJ1" s="314" t="s">
        <v>5</v>
      </c>
      <c r="AK1" s="315"/>
      <c r="AL1" s="316"/>
      <c r="AN1" s="306" t="s">
        <v>6</v>
      </c>
      <c r="AO1" s="307"/>
      <c r="AP1" s="308"/>
      <c r="AR1" s="314" t="s">
        <v>7</v>
      </c>
      <c r="AS1" s="315"/>
      <c r="AT1" s="316"/>
      <c r="AV1" s="314" t="s">
        <v>8</v>
      </c>
      <c r="AW1" s="315"/>
      <c r="AX1" s="316"/>
      <c r="AZ1" s="303" t="s">
        <v>9</v>
      </c>
      <c r="BA1" s="304"/>
      <c r="BB1" s="305"/>
      <c r="BC1" s="10"/>
      <c r="BD1" s="306" t="s">
        <v>10</v>
      </c>
      <c r="BE1" s="307"/>
      <c r="BF1" s="308"/>
      <c r="BH1" s="303" t="s">
        <v>11</v>
      </c>
      <c r="BI1" s="304"/>
      <c r="BJ1" s="305"/>
      <c r="BK1" s="10"/>
      <c r="BL1" s="306" t="s">
        <v>12</v>
      </c>
      <c r="BM1" s="307"/>
      <c r="BN1" s="308"/>
    </row>
    <row r="2" spans="1:105" ht="24">
      <c r="C2" s="77" t="s">
        <v>13</v>
      </c>
      <c r="D2" s="78" t="s">
        <v>14</v>
      </c>
      <c r="E2" s="75" t="s">
        <v>82</v>
      </c>
      <c r="F2" s="79" t="s">
        <v>15</v>
      </c>
      <c r="H2" s="117" t="s">
        <v>69</v>
      </c>
      <c r="I2" s="67"/>
      <c r="J2" s="73" t="s">
        <v>13</v>
      </c>
      <c r="K2" s="74" t="s">
        <v>14</v>
      </c>
      <c r="L2" s="75" t="s">
        <v>82</v>
      </c>
      <c r="M2" s="75" t="s">
        <v>15</v>
      </c>
      <c r="O2" s="13" t="s">
        <v>13</v>
      </c>
      <c r="P2" s="7" t="s">
        <v>14</v>
      </c>
      <c r="Q2" s="75" t="s">
        <v>82</v>
      </c>
      <c r="R2" s="20" t="s">
        <v>15</v>
      </c>
      <c r="S2" s="4"/>
      <c r="T2" s="13" t="s">
        <v>13</v>
      </c>
      <c r="U2" s="7" t="s">
        <v>14</v>
      </c>
      <c r="V2" s="20" t="s">
        <v>15</v>
      </c>
      <c r="W2" s="4"/>
      <c r="X2" s="13" t="s">
        <v>13</v>
      </c>
      <c r="Y2" s="7" t="s">
        <v>14</v>
      </c>
      <c r="Z2" s="20" t="s">
        <v>15</v>
      </c>
      <c r="AA2" s="2"/>
      <c r="AB2" s="13" t="s">
        <v>13</v>
      </c>
      <c r="AC2" s="7" t="s">
        <v>14</v>
      </c>
      <c r="AD2" s="20" t="s">
        <v>15</v>
      </c>
      <c r="AE2" s="10"/>
      <c r="AF2" s="13" t="s">
        <v>13</v>
      </c>
      <c r="AG2" s="7" t="s">
        <v>14</v>
      </c>
      <c r="AH2" s="20" t="s">
        <v>15</v>
      </c>
      <c r="AI2" s="5"/>
      <c r="AJ2" s="13" t="s">
        <v>13</v>
      </c>
      <c r="AK2" s="7" t="s">
        <v>14</v>
      </c>
      <c r="AL2" s="20" t="s">
        <v>15</v>
      </c>
      <c r="AM2" s="6"/>
      <c r="AN2" s="105" t="s">
        <v>13</v>
      </c>
      <c r="AO2" s="86" t="s">
        <v>14</v>
      </c>
      <c r="AP2" s="87" t="s">
        <v>15</v>
      </c>
      <c r="AR2" s="13" t="s">
        <v>13</v>
      </c>
      <c r="AS2" s="7" t="s">
        <v>14</v>
      </c>
      <c r="AT2" s="20" t="s">
        <v>15</v>
      </c>
      <c r="AU2" s="5"/>
      <c r="AV2" s="13" t="s">
        <v>13</v>
      </c>
      <c r="AW2" s="7" t="s">
        <v>14</v>
      </c>
      <c r="AX2" s="20" t="s">
        <v>15</v>
      </c>
      <c r="AY2" s="6"/>
      <c r="AZ2" s="13" t="s">
        <v>13</v>
      </c>
      <c r="BA2" s="7" t="s">
        <v>14</v>
      </c>
      <c r="BB2" s="20" t="s">
        <v>15</v>
      </c>
      <c r="BC2" s="10"/>
      <c r="BD2" s="85" t="s">
        <v>13</v>
      </c>
      <c r="BE2" s="86" t="s">
        <v>14</v>
      </c>
      <c r="BF2" s="87" t="s">
        <v>15</v>
      </c>
      <c r="BG2" s="5"/>
      <c r="BH2" s="13" t="s">
        <v>13</v>
      </c>
      <c r="BI2" s="7" t="s">
        <v>14</v>
      </c>
      <c r="BJ2" s="20" t="s">
        <v>15</v>
      </c>
      <c r="BK2" s="5"/>
      <c r="BL2" s="85" t="s">
        <v>13</v>
      </c>
      <c r="BM2" s="86" t="s">
        <v>14</v>
      </c>
      <c r="BN2" s="189" t="s">
        <v>15</v>
      </c>
    </row>
    <row r="3" spans="1:105">
      <c r="B3" s="124" t="s">
        <v>42</v>
      </c>
      <c r="C3" s="320">
        <v>43773</v>
      </c>
      <c r="D3" s="317"/>
      <c r="E3" s="317"/>
      <c r="F3" s="317"/>
      <c r="H3" s="118">
        <v>43770</v>
      </c>
      <c r="I3" s="68"/>
      <c r="J3" s="76"/>
      <c r="K3" s="35"/>
      <c r="L3" s="35"/>
      <c r="M3" s="38"/>
      <c r="N3"/>
      <c r="O3" s="30">
        <v>10000</v>
      </c>
      <c r="P3" s="31">
        <f>O3</f>
        <v>10000</v>
      </c>
      <c r="Q3" s="31">
        <f>P3</f>
        <v>10000</v>
      </c>
      <c r="R3" s="32">
        <f>P3</f>
        <v>10000</v>
      </c>
      <c r="S3" s="33"/>
      <c r="T3" s="34"/>
      <c r="U3" s="35"/>
      <c r="V3" s="36"/>
      <c r="W3" s="33"/>
      <c r="X3" s="37"/>
      <c r="Y3" s="35"/>
      <c r="Z3" s="38"/>
      <c r="AA3" s="33"/>
      <c r="AB3" s="37"/>
      <c r="AC3" s="35"/>
      <c r="AD3" s="38"/>
      <c r="AE3" s="39"/>
      <c r="AF3" s="40"/>
      <c r="AG3" s="35"/>
      <c r="AH3" s="29"/>
      <c r="AI3" s="39"/>
      <c r="AJ3" s="40"/>
      <c r="AK3" s="35"/>
      <c r="AL3" s="29"/>
      <c r="AM3" s="27"/>
      <c r="AN3" s="89"/>
      <c r="AO3" s="88"/>
      <c r="AP3" s="94"/>
      <c r="AQ3" s="27"/>
      <c r="AR3" s="40"/>
      <c r="AS3" s="35"/>
      <c r="AT3" s="29"/>
      <c r="AU3" s="27"/>
      <c r="AV3" s="40"/>
      <c r="AW3" s="35"/>
      <c r="AX3" s="29"/>
      <c r="AY3" s="27"/>
      <c r="AZ3" s="37"/>
      <c r="BA3" s="35"/>
      <c r="BB3" s="38"/>
      <c r="BC3" s="39"/>
      <c r="BD3" s="102">
        <v>100</v>
      </c>
      <c r="BE3" s="88">
        <f>BD3</f>
        <v>100</v>
      </c>
      <c r="BF3" s="101">
        <f>BD3</f>
        <v>100</v>
      </c>
      <c r="BG3" s="27"/>
      <c r="BH3" s="37"/>
      <c r="BI3" s="35"/>
      <c r="BJ3" s="38"/>
      <c r="BK3" s="39"/>
      <c r="BL3" s="100">
        <f>BD3</f>
        <v>100</v>
      </c>
      <c r="BM3" s="88">
        <f>BD3</f>
        <v>100</v>
      </c>
      <c r="BN3" s="190">
        <f>BD3</f>
        <v>100</v>
      </c>
    </row>
    <row r="4" spans="1:105" s="43" customFormat="1">
      <c r="A4"/>
      <c r="B4" s="124" t="s">
        <v>38</v>
      </c>
      <c r="C4" s="309">
        <v>44286</v>
      </c>
      <c r="D4" s="310"/>
      <c r="E4" s="310"/>
      <c r="F4" s="310"/>
      <c r="G4"/>
      <c r="H4" s="119">
        <f>EOMONTH(H3,0)</f>
        <v>43799</v>
      </c>
      <c r="I4" s="68"/>
      <c r="J4" s="225">
        <v>1.43E-2</v>
      </c>
      <c r="K4" s="226">
        <v>1.7500000000000002E-2</v>
      </c>
      <c r="L4" s="226"/>
      <c r="M4" s="235">
        <f>195.614/194.0829-1</f>
        <v>7.8888969610408921E-3</v>
      </c>
      <c r="N4"/>
      <c r="O4" s="44">
        <f>O3*(1+J4)</f>
        <v>10143</v>
      </c>
      <c r="P4" s="45">
        <f>P3*(1+K4)</f>
        <v>10175</v>
      </c>
      <c r="Q4" s="45">
        <f>Q3*(1+L4)</f>
        <v>10000</v>
      </c>
      <c r="R4" s="46">
        <f>R3*(1+M4)</f>
        <v>10078.888969610409</v>
      </c>
      <c r="S4" s="47"/>
      <c r="T4" s="34">
        <f>(O4-$O$3)/$O$3</f>
        <v>1.43E-2</v>
      </c>
      <c r="U4" s="48">
        <f>(P4-$P$3)/$P$3</f>
        <v>1.7500000000000002E-2</v>
      </c>
      <c r="V4" s="36">
        <f>(R4-$R$3)/$R$3</f>
        <v>7.8888969610408817E-3</v>
      </c>
      <c r="W4" s="47"/>
      <c r="X4" s="37"/>
      <c r="Y4" s="49"/>
      <c r="Z4" s="38"/>
      <c r="AA4" s="47"/>
      <c r="AB4" s="37"/>
      <c r="AC4" s="49"/>
      <c r="AD4" s="38"/>
      <c r="AE4" s="49"/>
      <c r="AF4" s="37">
        <f>J4-0</f>
        <v>1.43E-2</v>
      </c>
      <c r="AG4" s="49">
        <f>K4-0</f>
        <v>1.7500000000000002E-2</v>
      </c>
      <c r="AH4" s="38">
        <f>M4-0</f>
        <v>7.8888969610408921E-3</v>
      </c>
      <c r="AI4" s="49"/>
      <c r="AJ4" s="37">
        <f>IF(AF4&lt;0,AF4,0)</f>
        <v>0</v>
      </c>
      <c r="AK4" s="49">
        <f>IF(AG4&lt;0,AG4,0)</f>
        <v>0</v>
      </c>
      <c r="AL4" s="38">
        <f>IF(AH4&lt;0,AH4,0)</f>
        <v>0</v>
      </c>
      <c r="AM4" s="27"/>
      <c r="AN4" s="89">
        <f>IF(J4&lt;$C$24,((($C$24*100)-(J4*100))^2),0)</f>
        <v>0</v>
      </c>
      <c r="AO4" s="106">
        <f>IF(K4&lt;$C$24,((($C$24*100)-(K4*100))^2),0)</f>
        <v>0</v>
      </c>
      <c r="AP4" s="182">
        <f t="shared" ref="AP4:AP67" si="0">IF(M4&lt;$F$24,((($F$24*100)-(M4*100))^2),0)</f>
        <v>7.0067765585644343E-2</v>
      </c>
      <c r="AQ4" s="27"/>
      <c r="AR4" s="183">
        <f>J4-M4</f>
        <v>6.4111030389591081E-3</v>
      </c>
      <c r="AS4" s="49">
        <f>K4-M4</f>
        <v>9.6111030389591096E-3</v>
      </c>
      <c r="AT4" s="29"/>
      <c r="AU4" s="27"/>
      <c r="AV4" s="183">
        <f>(O4-(MAX($O$3:O4)))/(MAX($O$3:O4))</f>
        <v>0</v>
      </c>
      <c r="AW4" s="49">
        <f>(P4-(MAX($P$3:P4)))/(MAX($P$3:P4))</f>
        <v>0</v>
      </c>
      <c r="AX4" s="38">
        <f>(R4-(MAX($R$3:R4)))/(MAX($R$3:R4))</f>
        <v>0</v>
      </c>
      <c r="AY4" s="27"/>
      <c r="AZ4" s="37">
        <f>SUMIF(BB4,"&gt;0",X4)</f>
        <v>0</v>
      </c>
      <c r="BA4" s="49">
        <f>SUMIF(BB4,"&gt;0",Y4)</f>
        <v>0</v>
      </c>
      <c r="BB4" s="38">
        <f>SUMIF(Z4,"&gt;0")</f>
        <v>0</v>
      </c>
      <c r="BC4" s="49"/>
      <c r="BD4" s="103">
        <f>BD3*(1+AZ4)</f>
        <v>100</v>
      </c>
      <c r="BE4" s="90">
        <f>BE3*(1+BA4)</f>
        <v>100</v>
      </c>
      <c r="BF4" s="91">
        <f>BF3*(1+BB4)</f>
        <v>100</v>
      </c>
      <c r="BG4" s="27"/>
      <c r="BH4" s="37">
        <f>SUMIF(BJ4,"&lt;0",X4)</f>
        <v>0</v>
      </c>
      <c r="BI4" s="49">
        <f>SUMIF(BJ4,"&lt;0",Y4)</f>
        <v>0</v>
      </c>
      <c r="BJ4" s="38">
        <f>SUMIF(Z4,"&lt;0")</f>
        <v>0</v>
      </c>
      <c r="BK4" s="49"/>
      <c r="BL4" s="103">
        <f>BL3*(1+BH4)</f>
        <v>100</v>
      </c>
      <c r="BM4" s="90">
        <f>BM3*(1+BI4)</f>
        <v>100</v>
      </c>
      <c r="BN4" s="106">
        <f>BN3*(1+BJ4)</f>
        <v>100</v>
      </c>
      <c r="BO4" s="181"/>
      <c r="BP4"/>
      <c r="BQ4"/>
      <c r="BR4"/>
      <c r="BS4"/>
      <c r="BT4"/>
      <c r="BU4"/>
      <c r="BV4"/>
      <c r="BW4"/>
      <c r="BX4"/>
      <c r="BY4"/>
      <c r="BZ4"/>
      <c r="CA4"/>
      <c r="CB4"/>
      <c r="CC4"/>
      <c r="CD4"/>
      <c r="CE4"/>
      <c r="CF4"/>
      <c r="CG4"/>
      <c r="CH4"/>
      <c r="CI4"/>
      <c r="CJ4"/>
      <c r="CK4"/>
      <c r="CL4"/>
      <c r="CM4"/>
      <c r="CN4"/>
      <c r="CO4"/>
      <c r="CP4"/>
      <c r="CQ4"/>
      <c r="CR4"/>
      <c r="CS4"/>
      <c r="CT4"/>
      <c r="CU4"/>
      <c r="CV4"/>
      <c r="CW4"/>
      <c r="CX4"/>
      <c r="CY4"/>
      <c r="CZ4"/>
      <c r="DA4"/>
    </row>
    <row r="5" spans="1:105">
      <c r="B5" s="124" t="s">
        <v>50</v>
      </c>
      <c r="C5" s="321" t="s">
        <v>79</v>
      </c>
      <c r="D5" s="322"/>
      <c r="E5" s="322"/>
      <c r="F5" s="323"/>
      <c r="H5" s="119">
        <f>EOMONTH(H4,1)</f>
        <v>43830</v>
      </c>
      <c r="I5" s="68"/>
      <c r="J5" s="225">
        <v>3.1399999999999997E-2</v>
      </c>
      <c r="K5" s="226">
        <v>2.98E-2</v>
      </c>
      <c r="L5" s="226"/>
      <c r="M5" s="235">
        <f>199.7575/195.614-1</f>
        <v>2.1182021736685375E-2</v>
      </c>
      <c r="N5"/>
      <c r="O5" s="44">
        <f>O4*(1+J5)</f>
        <v>10461.4902</v>
      </c>
      <c r="P5" s="45">
        <f t="shared" ref="P5:Q20" si="1">P4*(1+K5)</f>
        <v>10478.215</v>
      </c>
      <c r="Q5" s="45">
        <f>Q4*(1+L5)</f>
        <v>10000</v>
      </c>
      <c r="R5" s="46">
        <f t="shared" ref="R5:R68" si="2">R4*(1+M5)</f>
        <v>10292.380214846335</v>
      </c>
      <c r="S5" s="47"/>
      <c r="T5" s="34">
        <f t="shared" ref="T5:T68" si="3">(O5-$O$3)/$O$3</f>
        <v>4.614902000000002E-2</v>
      </c>
      <c r="U5" s="48">
        <f t="shared" ref="U5:U68" si="4">(P5-$P$3)/$P$3</f>
        <v>4.7821500000000017E-2</v>
      </c>
      <c r="V5" s="36">
        <f t="shared" ref="V5:V68" si="5">(R5-$R$3)/$R$3</f>
        <v>2.9238021484633465E-2</v>
      </c>
      <c r="W5" s="47"/>
      <c r="X5" s="262"/>
      <c r="Y5" s="49"/>
      <c r="Z5" s="38"/>
      <c r="AA5" s="47"/>
      <c r="AB5" s="37"/>
      <c r="AC5" s="49"/>
      <c r="AD5" s="38"/>
      <c r="AE5" s="49"/>
      <c r="AF5" s="37">
        <f t="shared" ref="AF5:AG57" si="6">J5-0</f>
        <v>3.1399999999999997E-2</v>
      </c>
      <c r="AG5" s="49">
        <f t="shared" si="6"/>
        <v>2.98E-2</v>
      </c>
      <c r="AH5" s="38">
        <f t="shared" ref="AH5:AH68" si="7">M5-0</f>
        <v>2.1182021736685375E-2</v>
      </c>
      <c r="AI5" s="49"/>
      <c r="AJ5" s="37">
        <f t="shared" ref="AJ5:AL57" si="8">IF(AF5&lt;0,AF5,0)</f>
        <v>0</v>
      </c>
      <c r="AK5" s="49">
        <f t="shared" si="8"/>
        <v>0</v>
      </c>
      <c r="AL5" s="38">
        <f t="shared" si="8"/>
        <v>0</v>
      </c>
      <c r="AM5" s="27"/>
      <c r="AN5" s="89">
        <f t="shared" ref="AN5:AN68" si="9">IF(J5&lt;$C$24,((($C$24*100)-(J5*100))^2),0)</f>
        <v>0</v>
      </c>
      <c r="AO5" s="106">
        <f t="shared" ref="AO5:AO68" si="10">IF(K5&lt;$D$24,((($D$24*100)-(K5*100))^2),0)</f>
        <v>0</v>
      </c>
      <c r="AP5" s="94">
        <f t="shared" si="0"/>
        <v>0</v>
      </c>
      <c r="AQ5" s="27"/>
      <c r="AR5" s="37">
        <f t="shared" ref="AR5:AR68" si="11">J5-M5</f>
        <v>1.0217978263314623E-2</v>
      </c>
      <c r="AS5" s="49">
        <f t="shared" ref="AS5:AS68" si="12">K5-M5</f>
        <v>8.6179782633146254E-3</v>
      </c>
      <c r="AT5" s="29"/>
      <c r="AU5" s="27"/>
      <c r="AV5" s="37">
        <f>(O5-(MAX($O$3:O5)))/(MAX($O$3:O5))</f>
        <v>0</v>
      </c>
      <c r="AW5" s="49">
        <f>(P5-(MAX($P$3:P5)))/(MAX($P$3:P5))</f>
        <v>0</v>
      </c>
      <c r="AX5" s="38">
        <f>(R5-(MAX($R$3:R5)))/(MAX($R$3:R5))</f>
        <v>0</v>
      </c>
      <c r="AY5" s="27"/>
      <c r="AZ5" s="37">
        <f t="shared" ref="AZ5:AZ68" si="13">SUMIF(BB5,"&gt;0",X5)</f>
        <v>0</v>
      </c>
      <c r="BA5" s="49">
        <f t="shared" ref="BA5:BA68" si="14">SUMIF(BB5,"&gt;0",Y5)</f>
        <v>0</v>
      </c>
      <c r="BB5" s="38">
        <f t="shared" ref="BB5:BB68" si="15">SUMIF(Z5,"&gt;0")</f>
        <v>0</v>
      </c>
      <c r="BC5" s="49"/>
      <c r="BD5" s="103">
        <f t="shared" ref="BD5:BF20" si="16">BD4*(1+AZ5)</f>
        <v>100</v>
      </c>
      <c r="BE5" s="90">
        <f t="shared" si="16"/>
        <v>100</v>
      </c>
      <c r="BF5" s="91">
        <f t="shared" si="16"/>
        <v>100</v>
      </c>
      <c r="BG5" s="27"/>
      <c r="BH5" s="37">
        <f t="shared" ref="BH5:BH68" si="17">SUMIF(BJ5,"&lt;0",X5)</f>
        <v>0</v>
      </c>
      <c r="BI5" s="49">
        <f t="shared" ref="BI5:BI68" si="18">SUMIF(BJ5,"&lt;0",Y5)</f>
        <v>0</v>
      </c>
      <c r="BJ5" s="38">
        <f t="shared" ref="BJ5:BJ68" si="19">SUMIF(Z5,"&lt;0")</f>
        <v>0</v>
      </c>
      <c r="BK5" s="49"/>
      <c r="BL5" s="103">
        <f t="shared" ref="BL5:BN20" si="20">BL4*(1+BH5)</f>
        <v>100</v>
      </c>
      <c r="BM5" s="90">
        <f t="shared" si="20"/>
        <v>100</v>
      </c>
      <c r="BN5" s="106">
        <f t="shared" si="20"/>
        <v>100</v>
      </c>
    </row>
    <row r="6" spans="1:105">
      <c r="B6" s="125" t="s">
        <v>39</v>
      </c>
      <c r="C6" s="317">
        <v>0</v>
      </c>
      <c r="D6" s="317"/>
      <c r="E6" s="317"/>
      <c r="F6" s="317"/>
      <c r="H6" s="119">
        <f t="shared" ref="H6:H26" si="21">EOMONTH(H5,1)</f>
        <v>43861</v>
      </c>
      <c r="I6" s="68"/>
      <c r="J6" s="225">
        <v>-1.5E-3</v>
      </c>
      <c r="K6" s="226">
        <v>-2.3E-3</v>
      </c>
      <c r="L6" s="226"/>
      <c r="M6" s="235">
        <v>-3.1643367583193971E-3</v>
      </c>
      <c r="N6"/>
      <c r="O6" s="44">
        <f t="shared" ref="O6:Q21" si="22">O5*(1+J6)</f>
        <v>10445.797964700001</v>
      </c>
      <c r="P6" s="45">
        <f t="shared" si="1"/>
        <v>10454.115105500001</v>
      </c>
      <c r="Q6" s="45">
        <f t="shared" si="1"/>
        <v>10000</v>
      </c>
      <c r="R6" s="46">
        <f t="shared" si="2"/>
        <v>10259.811657801896</v>
      </c>
      <c r="S6" s="47"/>
      <c r="T6" s="34">
        <f t="shared" si="3"/>
        <v>4.4579796470000113E-2</v>
      </c>
      <c r="U6" s="48">
        <f t="shared" si="4"/>
        <v>4.5411510550000096E-2</v>
      </c>
      <c r="V6" s="36">
        <f t="shared" si="5"/>
        <v>2.5981165780189622E-2</v>
      </c>
      <c r="W6" s="47"/>
      <c r="X6" s="37"/>
      <c r="Y6" s="49"/>
      <c r="Z6" s="38"/>
      <c r="AA6" s="47"/>
      <c r="AB6" s="37"/>
      <c r="AC6" s="49"/>
      <c r="AD6" s="38"/>
      <c r="AE6" s="49"/>
      <c r="AF6" s="37">
        <f t="shared" si="6"/>
        <v>-1.5E-3</v>
      </c>
      <c r="AG6" s="49">
        <f t="shared" si="6"/>
        <v>-2.3E-3</v>
      </c>
      <c r="AH6" s="38">
        <f t="shared" si="7"/>
        <v>-3.1643367583193971E-3</v>
      </c>
      <c r="AI6" s="49"/>
      <c r="AJ6" s="37">
        <f t="shared" si="8"/>
        <v>-1.5E-3</v>
      </c>
      <c r="AK6" s="49">
        <f t="shared" si="8"/>
        <v>-2.3E-3</v>
      </c>
      <c r="AL6" s="38">
        <f t="shared" si="8"/>
        <v>-3.1643367583193971E-3</v>
      </c>
      <c r="AM6" s="27"/>
      <c r="AN6" s="89">
        <f t="shared" si="9"/>
        <v>0.36897819647068009</v>
      </c>
      <c r="AO6" s="106">
        <f t="shared" si="10"/>
        <v>0.48685089235031709</v>
      </c>
      <c r="AP6" s="94">
        <f t="shared" si="0"/>
        <v>1.876972712036391</v>
      </c>
      <c r="AQ6" s="27"/>
      <c r="AR6" s="37">
        <f t="shared" si="11"/>
        <v>1.6643367583193971E-3</v>
      </c>
      <c r="AS6" s="49">
        <f t="shared" si="12"/>
        <v>8.6433675831939713E-4</v>
      </c>
      <c r="AT6" s="29"/>
      <c r="AU6" s="27"/>
      <c r="AV6" s="37">
        <f>(O6-(MAX($O$3:O6)))/(MAX($O$3:O6))</f>
        <v>-1.4999999999999124E-3</v>
      </c>
      <c r="AW6" s="49">
        <f>(P6-(MAX($P$3:P6)))/(MAX($P$3:P6))</f>
        <v>-2.2999999999999245E-3</v>
      </c>
      <c r="AX6" s="38">
        <f>(R6-(MAX($R$3:R6)))/(MAX($R$3:R6))</f>
        <v>-3.1643367583194817E-3</v>
      </c>
      <c r="AY6" s="27"/>
      <c r="AZ6" s="37">
        <f t="shared" si="13"/>
        <v>0</v>
      </c>
      <c r="BA6" s="49">
        <f t="shared" si="14"/>
        <v>0</v>
      </c>
      <c r="BB6" s="38">
        <f t="shared" si="15"/>
        <v>0</v>
      </c>
      <c r="BC6" s="49"/>
      <c r="BD6" s="103">
        <f t="shared" si="16"/>
        <v>100</v>
      </c>
      <c r="BE6" s="90">
        <f t="shared" si="16"/>
        <v>100</v>
      </c>
      <c r="BF6" s="91">
        <f t="shared" si="16"/>
        <v>100</v>
      </c>
      <c r="BG6" s="27"/>
      <c r="BH6" s="37">
        <f t="shared" si="17"/>
        <v>0</v>
      </c>
      <c r="BI6" s="49">
        <f t="shared" si="18"/>
        <v>0</v>
      </c>
      <c r="BJ6" s="38">
        <f t="shared" si="19"/>
        <v>0</v>
      </c>
      <c r="BK6" s="49"/>
      <c r="BL6" s="103">
        <f t="shared" si="20"/>
        <v>100</v>
      </c>
      <c r="BM6" s="90">
        <f t="shared" si="20"/>
        <v>100</v>
      </c>
      <c r="BN6" s="106">
        <f t="shared" si="20"/>
        <v>100</v>
      </c>
    </row>
    <row r="7" spans="1:105" s="43" customFormat="1">
      <c r="A7"/>
      <c r="B7" s="124" t="s">
        <v>40</v>
      </c>
      <c r="C7" s="318">
        <v>1.7699999999999999E-4</v>
      </c>
      <c r="D7" s="319">
        <v>1.395E-3</v>
      </c>
      <c r="E7" s="319">
        <v>1.395E-3</v>
      </c>
      <c r="F7" s="318">
        <v>1.395E-3</v>
      </c>
      <c r="G7"/>
      <c r="H7" s="119">
        <f t="shared" si="21"/>
        <v>43890</v>
      </c>
      <c r="I7" s="68"/>
      <c r="J7" s="225">
        <v>-8.2699999999999996E-2</v>
      </c>
      <c r="K7" s="226">
        <v>-7.4999999999999997E-2</v>
      </c>
      <c r="L7" s="226"/>
      <c r="M7" s="235">
        <v>-4.2282400939307574E-2</v>
      </c>
      <c r="N7"/>
      <c r="O7" s="44">
        <f t="shared" si="22"/>
        <v>9581.9304730193107</v>
      </c>
      <c r="P7" s="45">
        <f t="shared" si="1"/>
        <v>9670.056472587501</v>
      </c>
      <c r="Q7" s="45">
        <f t="shared" si="1"/>
        <v>10000</v>
      </c>
      <c r="R7" s="46">
        <f t="shared" si="2"/>
        <v>9826.0021877249346</v>
      </c>
      <c r="S7" s="47"/>
      <c r="T7" s="34">
        <f t="shared" si="3"/>
        <v>-4.1806952698068924E-2</v>
      </c>
      <c r="U7" s="48">
        <f t="shared" si="4"/>
        <v>-3.2994352741249892E-2</v>
      </c>
      <c r="V7" s="36">
        <f t="shared" si="5"/>
        <v>-1.7399781227506537E-2</v>
      </c>
      <c r="W7" s="47"/>
      <c r="X7" s="37"/>
      <c r="Y7" s="49"/>
      <c r="Z7" s="38"/>
      <c r="AA7" s="47"/>
      <c r="AB7" s="37"/>
      <c r="AC7" s="49"/>
      <c r="AD7" s="38"/>
      <c r="AE7" s="49"/>
      <c r="AF7" s="37">
        <f t="shared" si="6"/>
        <v>-8.2699999999999996E-2</v>
      </c>
      <c r="AG7" s="49">
        <f t="shared" si="6"/>
        <v>-7.4999999999999997E-2</v>
      </c>
      <c r="AH7" s="38">
        <f t="shared" si="7"/>
        <v>-4.2282400939307574E-2</v>
      </c>
      <c r="AI7" s="49"/>
      <c r="AJ7" s="37">
        <f t="shared" si="8"/>
        <v>-8.2699999999999996E-2</v>
      </c>
      <c r="AK7" s="49">
        <f t="shared" si="8"/>
        <v>-7.4999999999999997E-2</v>
      </c>
      <c r="AL7" s="38">
        <f t="shared" si="8"/>
        <v>-4.2282400939307574E-2</v>
      </c>
      <c r="AM7" s="27"/>
      <c r="AN7" s="89">
        <f t="shared" si="9"/>
        <v>76.168134857914765</v>
      </c>
      <c r="AO7" s="106">
        <f t="shared" si="10"/>
        <v>63.484992442614569</v>
      </c>
      <c r="AP7" s="94">
        <f t="shared" si="0"/>
        <v>27.89775936538355</v>
      </c>
      <c r="AQ7" s="27"/>
      <c r="AR7" s="37">
        <f t="shared" si="11"/>
        <v>-4.0417599060692422E-2</v>
      </c>
      <c r="AS7" s="49">
        <f t="shared" si="12"/>
        <v>-3.2717599060692423E-2</v>
      </c>
      <c r="AT7" s="29"/>
      <c r="AU7" s="27"/>
      <c r="AV7" s="37">
        <f>(O7-(MAX($O$3:O7)))/(MAX($O$3:O7))</f>
        <v>-8.4075949999999941E-2</v>
      </c>
      <c r="AW7" s="49">
        <f>(P7-(MAX($P$3:P7)))/(MAX($P$3:P7))</f>
        <v>-7.7127499999999918E-2</v>
      </c>
      <c r="AX7" s="38">
        <f>(R7-(MAX($R$3:R7)))/(MAX($R$3:R7))</f>
        <v>-4.5312941942104792E-2</v>
      </c>
      <c r="AY7" s="27"/>
      <c r="AZ7" s="37">
        <f t="shared" si="13"/>
        <v>0</v>
      </c>
      <c r="BA7" s="49">
        <f t="shared" si="14"/>
        <v>0</v>
      </c>
      <c r="BB7" s="38">
        <f t="shared" si="15"/>
        <v>0</v>
      </c>
      <c r="BC7" s="49"/>
      <c r="BD7" s="103">
        <f t="shared" si="16"/>
        <v>100</v>
      </c>
      <c r="BE7" s="90">
        <f t="shared" si="16"/>
        <v>100</v>
      </c>
      <c r="BF7" s="91">
        <f t="shared" si="16"/>
        <v>100</v>
      </c>
      <c r="BG7" s="27"/>
      <c r="BH7" s="37">
        <f t="shared" si="17"/>
        <v>0</v>
      </c>
      <c r="BI7" s="49">
        <f t="shared" si="18"/>
        <v>0</v>
      </c>
      <c r="BJ7" s="38">
        <f t="shared" si="19"/>
        <v>0</v>
      </c>
      <c r="BK7" s="49"/>
      <c r="BL7" s="103">
        <f t="shared" si="20"/>
        <v>100</v>
      </c>
      <c r="BM7" s="90">
        <f t="shared" si="20"/>
        <v>100</v>
      </c>
      <c r="BN7" s="106">
        <f t="shared" si="20"/>
        <v>100</v>
      </c>
      <c r="BO7" s="181"/>
      <c r="BP7"/>
      <c r="BQ7"/>
      <c r="BR7"/>
      <c r="BS7"/>
      <c r="BT7"/>
      <c r="BU7"/>
      <c r="BV7"/>
      <c r="BW7"/>
      <c r="BX7"/>
      <c r="BY7"/>
      <c r="BZ7"/>
      <c r="CA7"/>
      <c r="CB7"/>
      <c r="CC7"/>
      <c r="CD7"/>
      <c r="CE7"/>
      <c r="CF7"/>
      <c r="CG7"/>
      <c r="CH7"/>
      <c r="CI7"/>
      <c r="CJ7"/>
      <c r="CK7"/>
      <c r="CL7"/>
      <c r="CM7"/>
      <c r="CN7"/>
      <c r="CO7"/>
      <c r="CP7"/>
      <c r="CQ7"/>
      <c r="CR7"/>
      <c r="CS7"/>
      <c r="CT7"/>
      <c r="CU7"/>
      <c r="CV7"/>
      <c r="CW7"/>
      <c r="CX7"/>
      <c r="CY7"/>
      <c r="CZ7"/>
      <c r="DA7"/>
    </row>
    <row r="8" spans="1:105">
      <c r="B8" s="126" t="s">
        <v>17</v>
      </c>
      <c r="C8" s="220">
        <f>(COUNTA(J5:J72))+(26/30)</f>
        <v>16.866666666666667</v>
      </c>
      <c r="D8" s="220">
        <f>(COUNTA(K5:K72))+(26/30)</f>
        <v>16.866666666666667</v>
      </c>
      <c r="E8" s="220">
        <f>(COUNTA(L5:L72))+(26/30)</f>
        <v>0.8666666666666667</v>
      </c>
      <c r="F8" s="220">
        <f>(COUNTA(M5:M72))+(26/30)</f>
        <v>16.866666666666667</v>
      </c>
      <c r="H8" s="119">
        <f t="shared" si="21"/>
        <v>43921</v>
      </c>
      <c r="I8" s="68"/>
      <c r="J8" s="225">
        <v>-0.1206</v>
      </c>
      <c r="K8" s="226">
        <v>-0.129</v>
      </c>
      <c r="L8" s="226"/>
      <c r="M8" s="235">
        <v>-9.1693020509590939E-2</v>
      </c>
      <c r="N8"/>
      <c r="O8" s="44">
        <f t="shared" si="22"/>
        <v>8426.3496579731818</v>
      </c>
      <c r="P8" s="45">
        <f t="shared" si="1"/>
        <v>8422.6191876237135</v>
      </c>
      <c r="Q8" s="45">
        <f t="shared" si="1"/>
        <v>10000</v>
      </c>
      <c r="R8" s="46">
        <f t="shared" si="2"/>
        <v>8925.0263675985861</v>
      </c>
      <c r="S8" s="47"/>
      <c r="T8" s="34">
        <f t="shared" si="3"/>
        <v>-0.15736503420268183</v>
      </c>
      <c r="U8" s="48">
        <f t="shared" si="4"/>
        <v>-0.15773808123762864</v>
      </c>
      <c r="V8" s="36">
        <f t="shared" si="5"/>
        <v>-0.10749736324014139</v>
      </c>
      <c r="W8" s="47"/>
      <c r="X8" s="37">
        <f>(O8-O5)/O5</f>
        <v>-0.19453639042999996</v>
      </c>
      <c r="Y8" s="49">
        <f>(P8-P5)/P5</f>
        <v>-0.19617805249999992</v>
      </c>
      <c r="Z8" s="38">
        <f t="shared" ref="Z8" si="23">(R8-R5)/R5</f>
        <v>-0.13285108193684847</v>
      </c>
      <c r="AA8" s="47"/>
      <c r="AB8" s="37"/>
      <c r="AC8" s="49"/>
      <c r="AD8" s="38"/>
      <c r="AE8" s="49"/>
      <c r="AF8" s="37">
        <f t="shared" si="6"/>
        <v>-0.1206</v>
      </c>
      <c r="AG8" s="49">
        <f t="shared" si="6"/>
        <v>-0.129</v>
      </c>
      <c r="AH8" s="38">
        <f t="shared" si="7"/>
        <v>-9.1693020509590939E-2</v>
      </c>
      <c r="AI8" s="49"/>
      <c r="AJ8" s="37">
        <f t="shared" si="8"/>
        <v>-0.1206</v>
      </c>
      <c r="AK8" s="49">
        <f t="shared" si="8"/>
        <v>-0.129</v>
      </c>
      <c r="AL8" s="38">
        <f t="shared" si="8"/>
        <v>-9.1693020509590939E-2</v>
      </c>
      <c r="AM8" s="27"/>
      <c r="AN8" s="89">
        <f t="shared" si="9"/>
        <v>156.68619788092872</v>
      </c>
      <c r="AO8" s="106">
        <f t="shared" si="10"/>
        <v>178.69666016908323</v>
      </c>
      <c r="AP8" s="94">
        <f t="shared" si="0"/>
        <v>104.50758038403839</v>
      </c>
      <c r="AQ8" s="27"/>
      <c r="AR8" s="37">
        <f t="shared" si="11"/>
        <v>-2.890697949040906E-2</v>
      </c>
      <c r="AS8" s="49">
        <f t="shared" si="12"/>
        <v>-3.7306979490409065E-2</v>
      </c>
      <c r="AT8" s="29"/>
      <c r="AU8" s="27"/>
      <c r="AV8" s="37">
        <f>(O8-(MAX($O$3:O8)))/(MAX($O$3:O8))</f>
        <v>-0.19453639042999996</v>
      </c>
      <c r="AW8" s="49">
        <f>(P8-(MAX($P$3:P8)))/(MAX($P$3:P8))</f>
        <v>-0.19617805249999992</v>
      </c>
      <c r="AX8" s="38">
        <f>(R8-(MAX($R$3:R8)))/(MAX($R$3:R8))</f>
        <v>-0.13285108193684847</v>
      </c>
      <c r="AY8" s="27"/>
      <c r="AZ8" s="37">
        <f t="shared" si="13"/>
        <v>0</v>
      </c>
      <c r="BA8" s="49">
        <f t="shared" si="14"/>
        <v>0</v>
      </c>
      <c r="BB8" s="38">
        <f t="shared" si="15"/>
        <v>0</v>
      </c>
      <c r="BC8" s="49"/>
      <c r="BD8" s="103">
        <f t="shared" si="16"/>
        <v>100</v>
      </c>
      <c r="BE8" s="90">
        <f t="shared" si="16"/>
        <v>100</v>
      </c>
      <c r="BF8" s="91">
        <f t="shared" si="16"/>
        <v>100</v>
      </c>
      <c r="BG8" s="27"/>
      <c r="BH8" s="37">
        <f t="shared" si="17"/>
        <v>-0.19453639042999996</v>
      </c>
      <c r="BI8" s="49">
        <f t="shared" si="18"/>
        <v>-0.19617805249999992</v>
      </c>
      <c r="BJ8" s="38">
        <f t="shared" si="19"/>
        <v>-0.13285108193684847</v>
      </c>
      <c r="BK8" s="49"/>
      <c r="BL8" s="103">
        <f t="shared" si="20"/>
        <v>80.546360957000005</v>
      </c>
      <c r="BM8" s="90">
        <f t="shared" si="20"/>
        <v>80.382194750000011</v>
      </c>
      <c r="BN8" s="106">
        <f t="shared" si="20"/>
        <v>86.714891806315151</v>
      </c>
    </row>
    <row r="9" spans="1:105">
      <c r="B9" s="135" t="s">
        <v>41</v>
      </c>
      <c r="C9" s="110">
        <f>C10</f>
        <v>4.0645133495109231E-2</v>
      </c>
      <c r="D9" s="110">
        <f>D10</f>
        <v>4.1767638898012827E-2</v>
      </c>
      <c r="E9" s="110">
        <f>E10</f>
        <v>0</v>
      </c>
      <c r="F9" s="110">
        <f>F10</f>
        <v>0.12526063088305373</v>
      </c>
      <c r="H9" s="119">
        <f t="shared" si="21"/>
        <v>43951</v>
      </c>
      <c r="I9" s="68"/>
      <c r="J9" s="225">
        <v>2.2800000000000001E-2</v>
      </c>
      <c r="K9" s="226">
        <v>2.47E-2</v>
      </c>
      <c r="L9" s="226"/>
      <c r="M9" s="235">
        <v>6.3773997731202181E-2</v>
      </c>
      <c r="N9"/>
      <c r="O9" s="44">
        <f t="shared" si="22"/>
        <v>8618.4704301749698</v>
      </c>
      <c r="P9" s="45">
        <f t="shared" si="1"/>
        <v>8630.6578815580197</v>
      </c>
      <c r="Q9" s="45">
        <f t="shared" si="1"/>
        <v>10000</v>
      </c>
      <c r="R9" s="46">
        <f t="shared" si="2"/>
        <v>9494.2109789167389</v>
      </c>
      <c r="S9" s="47"/>
      <c r="T9" s="34">
        <f t="shared" si="3"/>
        <v>-0.13815295698250302</v>
      </c>
      <c r="U9" s="48">
        <f t="shared" si="4"/>
        <v>-0.13693421184419804</v>
      </c>
      <c r="V9" s="36">
        <f t="shared" si="5"/>
        <v>-5.0578902108326107E-2</v>
      </c>
      <c r="W9" s="47"/>
      <c r="X9" s="37"/>
      <c r="Y9" s="49"/>
      <c r="Z9" s="38"/>
      <c r="AA9" s="47"/>
      <c r="AB9" s="37"/>
      <c r="AC9" s="49"/>
      <c r="AD9" s="38"/>
      <c r="AE9" s="49"/>
      <c r="AF9" s="37">
        <f t="shared" si="6"/>
        <v>2.2800000000000001E-2</v>
      </c>
      <c r="AG9" s="49">
        <f t="shared" si="6"/>
        <v>2.47E-2</v>
      </c>
      <c r="AH9" s="38">
        <f t="shared" si="7"/>
        <v>6.3773997731202181E-2</v>
      </c>
      <c r="AI9" s="49"/>
      <c r="AJ9" s="37">
        <f t="shared" si="8"/>
        <v>0</v>
      </c>
      <c r="AK9" s="49">
        <f t="shared" si="8"/>
        <v>0</v>
      </c>
      <c r="AL9" s="38">
        <f t="shared" si="8"/>
        <v>0</v>
      </c>
      <c r="AM9" s="27"/>
      <c r="AN9" s="89">
        <f t="shared" si="9"/>
        <v>0</v>
      </c>
      <c r="AO9" s="106">
        <f t="shared" si="10"/>
        <v>0</v>
      </c>
      <c r="AP9" s="94">
        <f t="shared" si="0"/>
        <v>0</v>
      </c>
      <c r="AQ9" s="27"/>
      <c r="AR9" s="37">
        <f t="shared" si="11"/>
        <v>-4.097399773120218E-2</v>
      </c>
      <c r="AS9" s="49">
        <f t="shared" si="12"/>
        <v>-3.9073997731202181E-2</v>
      </c>
      <c r="AT9" s="29"/>
      <c r="AU9" s="27"/>
      <c r="AV9" s="37">
        <f>(O9-(MAX($O$3:O9)))/(MAX($O$3:O9))</f>
        <v>-0.17617182013180402</v>
      </c>
      <c r="AW9" s="49">
        <f>(P9-(MAX($P$3:P9)))/(MAX($P$3:P9))</f>
        <v>-0.17632365039674988</v>
      </c>
      <c r="AX9" s="38">
        <f>(R9-(MAX($R$3:R9)))/(MAX($R$3:R9))</f>
        <v>-7.7549528803674536E-2</v>
      </c>
      <c r="AY9" s="27"/>
      <c r="AZ9" s="37">
        <f t="shared" si="13"/>
        <v>0</v>
      </c>
      <c r="BA9" s="49">
        <f t="shared" si="14"/>
        <v>0</v>
      </c>
      <c r="BB9" s="38">
        <f t="shared" si="15"/>
        <v>0</v>
      </c>
      <c r="BC9" s="49"/>
      <c r="BD9" s="103">
        <f t="shared" si="16"/>
        <v>100</v>
      </c>
      <c r="BE9" s="90">
        <f t="shared" si="16"/>
        <v>100</v>
      </c>
      <c r="BF9" s="91">
        <f t="shared" si="16"/>
        <v>100</v>
      </c>
      <c r="BG9" s="27"/>
      <c r="BH9" s="37">
        <f t="shared" si="17"/>
        <v>0</v>
      </c>
      <c r="BI9" s="49">
        <f t="shared" si="18"/>
        <v>0</v>
      </c>
      <c r="BJ9" s="38">
        <f t="shared" si="19"/>
        <v>0</v>
      </c>
      <c r="BK9" s="49"/>
      <c r="BL9" s="103">
        <f t="shared" si="20"/>
        <v>80.546360957000005</v>
      </c>
      <c r="BM9" s="90">
        <f t="shared" si="20"/>
        <v>80.382194750000011</v>
      </c>
      <c r="BN9" s="106">
        <f t="shared" si="20"/>
        <v>86.714891806315151</v>
      </c>
    </row>
    <row r="10" spans="1:105" s="51" customFormat="1" ht="15.75" thickBot="1">
      <c r="A10"/>
      <c r="B10" s="127" t="s">
        <v>64</v>
      </c>
      <c r="C10" s="109">
        <f>IF(C8&lt;12,C11,((1+C11)^(12/C8)-1))</f>
        <v>4.0645133495109231E-2</v>
      </c>
      <c r="D10" s="109">
        <f t="shared" ref="D10:F10" si="24">IF(D8&lt;12,D11,((1+D11)^(12/D8)-1))</f>
        <v>4.1767638898012827E-2</v>
      </c>
      <c r="E10" s="109">
        <f t="shared" si="24"/>
        <v>0</v>
      </c>
      <c r="F10" s="109">
        <f t="shared" si="24"/>
        <v>0.12526063088305373</v>
      </c>
      <c r="G10"/>
      <c r="H10" s="119">
        <f t="shared" si="21"/>
        <v>43982</v>
      </c>
      <c r="I10" s="68"/>
      <c r="J10" s="225">
        <v>5.5999999999999999E-3</v>
      </c>
      <c r="K10" s="226">
        <v>4.1999999999999997E-3</v>
      </c>
      <c r="L10" s="226"/>
      <c r="M10" s="235">
        <v>3.5498061502259759E-2</v>
      </c>
      <c r="N10"/>
      <c r="O10" s="44">
        <f t="shared" si="22"/>
        <v>8666.73386458395</v>
      </c>
      <c r="P10" s="45">
        <f t="shared" si="1"/>
        <v>8666.906644660563</v>
      </c>
      <c r="Q10" s="45">
        <f t="shared" si="1"/>
        <v>10000</v>
      </c>
      <c r="R10" s="46">
        <f t="shared" si="2"/>
        <v>9831.2370641617545</v>
      </c>
      <c r="S10" s="47"/>
      <c r="T10" s="34">
        <f t="shared" si="3"/>
        <v>-0.13332661354160499</v>
      </c>
      <c r="U10" s="48">
        <f t="shared" si="4"/>
        <v>-0.1333093355339437</v>
      </c>
      <c r="V10" s="36">
        <f t="shared" si="5"/>
        <v>-1.6876293583824555E-2</v>
      </c>
      <c r="W10" s="47"/>
      <c r="X10" s="37"/>
      <c r="Y10" s="49"/>
      <c r="Z10" s="38"/>
      <c r="AA10" s="47"/>
      <c r="AB10" s="37"/>
      <c r="AC10" s="49"/>
      <c r="AD10" s="38"/>
      <c r="AE10" s="49"/>
      <c r="AF10" s="37">
        <f t="shared" si="6"/>
        <v>5.5999999999999999E-3</v>
      </c>
      <c r="AG10" s="49">
        <f t="shared" si="6"/>
        <v>4.1999999999999997E-3</v>
      </c>
      <c r="AH10" s="38">
        <f t="shared" si="7"/>
        <v>3.5498061502259759E-2</v>
      </c>
      <c r="AI10" s="49"/>
      <c r="AJ10" s="37">
        <f t="shared" si="8"/>
        <v>0</v>
      </c>
      <c r="AK10" s="49">
        <f t="shared" si="8"/>
        <v>0</v>
      </c>
      <c r="AL10" s="38">
        <f t="shared" si="8"/>
        <v>0</v>
      </c>
      <c r="AM10" s="27"/>
      <c r="AN10" s="89">
        <f t="shared" si="9"/>
        <v>0</v>
      </c>
      <c r="AO10" s="106">
        <f t="shared" si="10"/>
        <v>2.2797771272405078E-3</v>
      </c>
      <c r="AP10" s="94">
        <f t="shared" si="0"/>
        <v>0</v>
      </c>
      <c r="AQ10" s="27"/>
      <c r="AR10" s="37">
        <f t="shared" si="11"/>
        <v>-2.9898061502259758E-2</v>
      </c>
      <c r="AS10" s="49">
        <f t="shared" si="12"/>
        <v>-3.1298061502259757E-2</v>
      </c>
      <c r="AT10" s="29"/>
      <c r="AU10" s="27"/>
      <c r="AV10" s="37">
        <f>(O10-(MAX($O$3:O10)))/(MAX($O$3:O10))</f>
        <v>-0.17155838232454207</v>
      </c>
      <c r="AW10" s="49">
        <f>(P10-(MAX($P$3:P10)))/(MAX($P$3:P10))</f>
        <v>-0.17286420972841626</v>
      </c>
      <c r="AX10" s="38">
        <f>(R10-(MAX($R$3:R10)))/(MAX($R$3:R10))</f>
        <v>-4.4804325244358949E-2</v>
      </c>
      <c r="AY10" s="27"/>
      <c r="AZ10" s="37">
        <f t="shared" si="13"/>
        <v>0</v>
      </c>
      <c r="BA10" s="49">
        <f t="shared" si="14"/>
        <v>0</v>
      </c>
      <c r="BB10" s="38">
        <f t="shared" si="15"/>
        <v>0</v>
      </c>
      <c r="BC10" s="49"/>
      <c r="BD10" s="103">
        <f t="shared" si="16"/>
        <v>100</v>
      </c>
      <c r="BE10" s="90">
        <f t="shared" si="16"/>
        <v>100</v>
      </c>
      <c r="BF10" s="91">
        <f t="shared" si="16"/>
        <v>100</v>
      </c>
      <c r="BG10" s="27"/>
      <c r="BH10" s="37">
        <f t="shared" si="17"/>
        <v>0</v>
      </c>
      <c r="BI10" s="49">
        <f t="shared" si="18"/>
        <v>0</v>
      </c>
      <c r="BJ10" s="38">
        <f t="shared" si="19"/>
        <v>0</v>
      </c>
      <c r="BK10" s="49"/>
      <c r="BL10" s="103">
        <f t="shared" si="20"/>
        <v>80.546360957000005</v>
      </c>
      <c r="BM10" s="90">
        <f t="shared" si="20"/>
        <v>80.382194750000011</v>
      </c>
      <c r="BN10" s="106">
        <f t="shared" si="20"/>
        <v>86.714891806315151</v>
      </c>
      <c r="BO10" s="181"/>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row>
    <row r="11" spans="1:105">
      <c r="B11" s="127" t="s">
        <v>65</v>
      </c>
      <c r="C11" s="109">
        <f>(C50-C41)/C41</f>
        <v>5.7596114380832841E-2</v>
      </c>
      <c r="D11" s="109">
        <f>(D50-D41)/D41</f>
        <v>5.9199908464753932E-2</v>
      </c>
      <c r="E11" s="109">
        <f>(E50-E41)/E41</f>
        <v>0</v>
      </c>
      <c r="F11" s="109">
        <f>(F50-F41)/F41</f>
        <v>0.18042694416201921</v>
      </c>
      <c r="H11" s="119">
        <f t="shared" si="21"/>
        <v>44012</v>
      </c>
      <c r="I11" s="68"/>
      <c r="J11" s="225">
        <v>-1.15E-2</v>
      </c>
      <c r="K11" s="226">
        <v>-8.8000000000000005E-3</v>
      </c>
      <c r="L11" s="226"/>
      <c r="M11" s="235">
        <v>2.0786394664779939E-2</v>
      </c>
      <c r="N11"/>
      <c r="O11" s="44">
        <f t="shared" si="22"/>
        <v>8567.0664251412345</v>
      </c>
      <c r="P11" s="45">
        <f t="shared" si="1"/>
        <v>8590.6378661875497</v>
      </c>
      <c r="Q11" s="45">
        <f t="shared" si="1"/>
        <v>10000</v>
      </c>
      <c r="R11" s="46">
        <f t="shared" si="2"/>
        <v>10035.593037820434</v>
      </c>
      <c r="S11" s="47"/>
      <c r="T11" s="34">
        <f t="shared" si="3"/>
        <v>-0.14329335748587654</v>
      </c>
      <c r="U11" s="48">
        <f t="shared" si="4"/>
        <v>-0.14093621338124504</v>
      </c>
      <c r="V11" s="36">
        <f t="shared" si="5"/>
        <v>3.559303782043389E-3</v>
      </c>
      <c r="W11" s="47"/>
      <c r="X11" s="37">
        <f>(O11-O8)/O8</f>
        <v>1.6699611679999969E-2</v>
      </c>
      <c r="Y11" s="49">
        <f t="shared" ref="Y11" si="25">(P11-P8)/P8</f>
        <v>1.9948507087999962E-2</v>
      </c>
      <c r="Z11" s="38">
        <f t="shared" ref="Z11" si="26">(R11-R8)/R8</f>
        <v>0.12443287274238748</v>
      </c>
      <c r="AA11" s="47"/>
      <c r="AB11" s="37"/>
      <c r="AC11" s="49"/>
      <c r="AD11" s="38"/>
      <c r="AE11" s="49"/>
      <c r="AF11" s="37">
        <f t="shared" si="6"/>
        <v>-1.15E-2</v>
      </c>
      <c r="AG11" s="49">
        <f t="shared" si="6"/>
        <v>-8.8000000000000005E-3</v>
      </c>
      <c r="AH11" s="38">
        <f t="shared" si="7"/>
        <v>2.0786394664779939E-2</v>
      </c>
      <c r="AI11" s="49"/>
      <c r="AJ11" s="37">
        <f t="shared" si="8"/>
        <v>-1.15E-2</v>
      </c>
      <c r="AK11" s="49">
        <f t="shared" si="8"/>
        <v>-8.8000000000000005E-3</v>
      </c>
      <c r="AL11" s="38">
        <f t="shared" si="8"/>
        <v>0</v>
      </c>
      <c r="AM11" s="27"/>
      <c r="AN11" s="89">
        <f t="shared" si="9"/>
        <v>2.5838497065007404</v>
      </c>
      <c r="AO11" s="106">
        <f t="shared" si="10"/>
        <v>1.8164220075733937</v>
      </c>
      <c r="AP11" s="94">
        <f t="shared" si="0"/>
        <v>0</v>
      </c>
      <c r="AQ11" s="27"/>
      <c r="AR11" s="37">
        <f t="shared" si="11"/>
        <v>-3.2286394664779935E-2</v>
      </c>
      <c r="AS11" s="49">
        <f t="shared" si="12"/>
        <v>-2.9586394664779941E-2</v>
      </c>
      <c r="AT11" s="29"/>
      <c r="AU11" s="27"/>
      <c r="AV11" s="37">
        <f>(O11-(MAX($O$3:O11)))/(MAX($O$3:O11))</f>
        <v>-0.18108546092780986</v>
      </c>
      <c r="AW11" s="49">
        <f>(P11-(MAX($P$3:P11)))/(MAX($P$3:P11))</f>
        <v>-0.18014300468280622</v>
      </c>
      <c r="AX11" s="38">
        <f>(R11-(MAX($R$3:R11)))/(MAX($R$3:R11))</f>
        <v>-2.4949250966797343E-2</v>
      </c>
      <c r="AY11" s="27"/>
      <c r="AZ11" s="37">
        <f t="shared" si="13"/>
        <v>1.6699611679999969E-2</v>
      </c>
      <c r="BA11" s="49">
        <f t="shared" si="14"/>
        <v>1.9948507087999962E-2</v>
      </c>
      <c r="BB11" s="38">
        <f t="shared" si="15"/>
        <v>0.12443287274238748</v>
      </c>
      <c r="BC11" s="49"/>
      <c r="BD11" s="103">
        <f t="shared" si="16"/>
        <v>101.669961168</v>
      </c>
      <c r="BE11" s="90">
        <f t="shared" si="16"/>
        <v>101.99485070879999</v>
      </c>
      <c r="BF11" s="91">
        <f t="shared" si="16"/>
        <v>112.44328727423876</v>
      </c>
      <c r="BG11" s="27"/>
      <c r="BH11" s="37">
        <f t="shared" si="17"/>
        <v>0</v>
      </c>
      <c r="BI11" s="49">
        <f t="shared" si="18"/>
        <v>0</v>
      </c>
      <c r="BJ11" s="38">
        <f t="shared" si="19"/>
        <v>0</v>
      </c>
      <c r="BK11" s="49"/>
      <c r="BL11" s="103">
        <f t="shared" si="20"/>
        <v>80.546360957000005</v>
      </c>
      <c r="BM11" s="90">
        <f t="shared" si="20"/>
        <v>80.382194750000011</v>
      </c>
      <c r="BN11" s="106">
        <f t="shared" si="20"/>
        <v>86.714891806315151</v>
      </c>
    </row>
    <row r="12" spans="1:105">
      <c r="B12" s="127" t="s">
        <v>18</v>
      </c>
      <c r="C12" s="196">
        <f>STDEV(IF(J4:J72&lt;&gt;0,J4:J72))*SQRT(12)</f>
        <v>0.17813883653014267</v>
      </c>
      <c r="D12" s="196">
        <f>STDEV(IF(K4:K72&lt;&gt;0,K4:K72))*SQRT(12)</f>
        <v>0.1786054362880784</v>
      </c>
      <c r="E12" s="196" t="e">
        <f>STDEV(IF(L4:L72&lt;&gt;0,L4:L72))*SQRT(12)</f>
        <v>#DIV/0!</v>
      </c>
      <c r="F12" s="196">
        <f>STDEV(IF(M4:M72&lt;&gt;0,M4:M72))*SQRT(12)</f>
        <v>0.13559898385023486</v>
      </c>
      <c r="H12" s="119">
        <f t="shared" si="21"/>
        <v>44043</v>
      </c>
      <c r="I12" s="68"/>
      <c r="J12" s="225">
        <v>3.6414565826330403E-2</v>
      </c>
      <c r="K12" s="284">
        <v>3.3500000000000002E-2</v>
      </c>
      <c r="L12" s="226"/>
      <c r="M12" s="235">
        <v>3.610241013032045E-2</v>
      </c>
      <c r="N12"/>
      <c r="O12" s="44">
        <f t="shared" si="22"/>
        <v>8879.0324294180846</v>
      </c>
      <c r="P12" s="45">
        <f t="shared" si="1"/>
        <v>8878.424234704833</v>
      </c>
      <c r="Q12" s="45">
        <f t="shared" si="1"/>
        <v>10000</v>
      </c>
      <c r="R12" s="46">
        <f t="shared" si="2"/>
        <v>10397.902133572816</v>
      </c>
      <c r="S12" s="47"/>
      <c r="T12" s="34">
        <f t="shared" si="3"/>
        <v>-0.11209675705819154</v>
      </c>
      <c r="U12" s="48">
        <f t="shared" si="4"/>
        <v>-0.1121575765295167</v>
      </c>
      <c r="V12" s="36">
        <f t="shared" si="5"/>
        <v>3.979021335728157E-2</v>
      </c>
      <c r="W12" s="47"/>
      <c r="X12" s="37"/>
      <c r="Y12" s="49"/>
      <c r="Z12" s="38"/>
      <c r="AA12" s="47"/>
      <c r="AB12" s="37"/>
      <c r="AC12" s="49"/>
      <c r="AD12" s="38"/>
      <c r="AE12" s="49"/>
      <c r="AF12" s="37">
        <f t="shared" si="6"/>
        <v>3.6414565826330403E-2</v>
      </c>
      <c r="AG12" s="49">
        <f t="shared" si="6"/>
        <v>3.3500000000000002E-2</v>
      </c>
      <c r="AH12" s="38">
        <f t="shared" si="7"/>
        <v>3.610241013032045E-2</v>
      </c>
      <c r="AI12" s="49"/>
      <c r="AJ12" s="37">
        <f t="shared" si="8"/>
        <v>0</v>
      </c>
      <c r="AK12" s="49">
        <f t="shared" si="8"/>
        <v>0</v>
      </c>
      <c r="AL12" s="38">
        <f t="shared" si="8"/>
        <v>0</v>
      </c>
      <c r="AM12" s="27"/>
      <c r="AN12" s="89">
        <f t="shared" si="9"/>
        <v>0</v>
      </c>
      <c r="AO12" s="106">
        <f t="shared" si="10"/>
        <v>0</v>
      </c>
      <c r="AP12" s="94">
        <f t="shared" si="0"/>
        <v>0</v>
      </c>
      <c r="AQ12" s="27"/>
      <c r="AR12" s="37">
        <f t="shared" si="11"/>
        <v>3.1215569600995252E-4</v>
      </c>
      <c r="AS12" s="49">
        <f t="shared" si="12"/>
        <v>-2.6024101303204483E-3</v>
      </c>
      <c r="AT12" s="29"/>
      <c r="AU12" s="27"/>
      <c r="AV12" s="37">
        <f>(O12-(MAX($O$3:O12)))/(MAX($O$3:O12))</f>
        <v>-0.1512650435386266</v>
      </c>
      <c r="AW12" s="49">
        <f>(P12-(MAX($P$3:P12)))/(MAX($P$3:P12))</f>
        <v>-0.15267779533968021</v>
      </c>
      <c r="AX12" s="38">
        <f>(R12-(MAX($R$3:R12)))/(MAX($R$3:R12))</f>
        <v>0</v>
      </c>
      <c r="AY12" s="27"/>
      <c r="AZ12" s="37">
        <f t="shared" si="13"/>
        <v>0</v>
      </c>
      <c r="BA12" s="49">
        <f t="shared" si="14"/>
        <v>0</v>
      </c>
      <c r="BB12" s="38">
        <f t="shared" si="15"/>
        <v>0</v>
      </c>
      <c r="BC12" s="49"/>
      <c r="BD12" s="103">
        <f t="shared" si="16"/>
        <v>101.669961168</v>
      </c>
      <c r="BE12" s="90">
        <f t="shared" si="16"/>
        <v>101.99485070879999</v>
      </c>
      <c r="BF12" s="91">
        <f t="shared" si="16"/>
        <v>112.44328727423876</v>
      </c>
      <c r="BG12" s="27"/>
      <c r="BH12" s="37">
        <f t="shared" si="17"/>
        <v>0</v>
      </c>
      <c r="BI12" s="49">
        <f t="shared" si="18"/>
        <v>0</v>
      </c>
      <c r="BJ12" s="38">
        <f t="shared" si="19"/>
        <v>0</v>
      </c>
      <c r="BK12" s="49"/>
      <c r="BL12" s="103">
        <f t="shared" si="20"/>
        <v>80.546360957000005</v>
      </c>
      <c r="BM12" s="90">
        <f t="shared" si="20"/>
        <v>80.382194750000011</v>
      </c>
      <c r="BN12" s="106">
        <f t="shared" si="20"/>
        <v>86.714891806315151</v>
      </c>
    </row>
    <row r="13" spans="1:105" s="43" customFormat="1">
      <c r="A13"/>
      <c r="B13" s="127" t="s">
        <v>68</v>
      </c>
      <c r="C13" s="110" t="e">
        <f>POWER(C50/C42,365/($B$50-$B$42))-1</f>
        <v>#DIV/0!</v>
      </c>
      <c r="D13" s="110" t="e">
        <f t="shared" ref="D13:F13" si="27">POWER(D50/D42,365/($B$50-$B$42))-1</f>
        <v>#DIV/0!</v>
      </c>
      <c r="E13" s="110" t="e">
        <f t="shared" si="27"/>
        <v>#DIV/0!</v>
      </c>
      <c r="F13" s="110" t="e">
        <f t="shared" si="27"/>
        <v>#DIV/0!</v>
      </c>
      <c r="G13"/>
      <c r="H13" s="119">
        <f t="shared" si="21"/>
        <v>44074</v>
      </c>
      <c r="I13" s="68"/>
      <c r="J13" s="225">
        <v>5.2252252252252163E-2</v>
      </c>
      <c r="K13" s="284">
        <v>5.5E-2</v>
      </c>
      <c r="L13" s="226"/>
      <c r="M13" s="235">
        <v>3.3757256368136535E-2</v>
      </c>
      <c r="N13"/>
      <c r="O13" s="44">
        <f t="shared" si="22"/>
        <v>9342.9818716759655</v>
      </c>
      <c r="P13" s="45">
        <f t="shared" si="1"/>
        <v>9366.737567613598</v>
      </c>
      <c r="Q13" s="45">
        <f t="shared" si="1"/>
        <v>10000</v>
      </c>
      <c r="R13" s="46">
        <f t="shared" si="2"/>
        <v>10748.906781586627</v>
      </c>
      <c r="S13" s="47"/>
      <c r="T13" s="34">
        <f t="shared" si="3"/>
        <v>-6.570181283240345E-2</v>
      </c>
      <c r="U13" s="48">
        <f t="shared" si="4"/>
        <v>-6.3326243238640195E-2</v>
      </c>
      <c r="V13" s="36">
        <f t="shared" si="5"/>
        <v>7.4890678158662738E-2</v>
      </c>
      <c r="W13" s="47"/>
      <c r="X13" s="37"/>
      <c r="Y13" s="49"/>
      <c r="Z13" s="38"/>
      <c r="AA13" s="47"/>
      <c r="AB13" s="37"/>
      <c r="AC13" s="49"/>
      <c r="AD13" s="38"/>
      <c r="AE13" s="49"/>
      <c r="AF13" s="37">
        <f t="shared" si="6"/>
        <v>5.2252252252252163E-2</v>
      </c>
      <c r="AG13" s="49">
        <f t="shared" si="6"/>
        <v>5.5E-2</v>
      </c>
      <c r="AH13" s="38">
        <f t="shared" si="7"/>
        <v>3.3757256368136535E-2</v>
      </c>
      <c r="AI13" s="49"/>
      <c r="AJ13" s="37">
        <f t="shared" si="8"/>
        <v>0</v>
      </c>
      <c r="AK13" s="49">
        <f t="shared" si="8"/>
        <v>0</v>
      </c>
      <c r="AL13" s="38">
        <f t="shared" si="8"/>
        <v>0</v>
      </c>
      <c r="AM13" s="27"/>
      <c r="AN13" s="89">
        <f t="shared" si="9"/>
        <v>0</v>
      </c>
      <c r="AO13" s="106">
        <f t="shared" si="10"/>
        <v>0</v>
      </c>
      <c r="AP13" s="94">
        <f t="shared" si="0"/>
        <v>0</v>
      </c>
      <c r="AQ13" s="27"/>
      <c r="AR13" s="37">
        <f t="shared" si="11"/>
        <v>1.8494995884115628E-2</v>
      </c>
      <c r="AS13" s="49">
        <f t="shared" si="12"/>
        <v>2.1242743631863466E-2</v>
      </c>
      <c r="AT13" s="29"/>
      <c r="AU13" s="27"/>
      <c r="AV13" s="37">
        <f>(O13-(MAX($O$3:O13)))/(MAX($O$3:O13))</f>
        <v>-0.10691673049830268</v>
      </c>
      <c r="AW13" s="49">
        <f>(P13-(MAX($P$3:P13)))/(MAX($P$3:P13))</f>
        <v>-0.10607507408336268</v>
      </c>
      <c r="AX13" s="38">
        <f>(R13-(MAX($R$3:R13)))/(MAX($R$3:R13))</f>
        <v>0</v>
      </c>
      <c r="AY13" s="27"/>
      <c r="AZ13" s="37">
        <f t="shared" si="13"/>
        <v>0</v>
      </c>
      <c r="BA13" s="49">
        <f t="shared" si="14"/>
        <v>0</v>
      </c>
      <c r="BB13" s="38">
        <f t="shared" si="15"/>
        <v>0</v>
      </c>
      <c r="BC13" s="49"/>
      <c r="BD13" s="103">
        <f t="shared" si="16"/>
        <v>101.669961168</v>
      </c>
      <c r="BE13" s="90">
        <f t="shared" si="16"/>
        <v>101.99485070879999</v>
      </c>
      <c r="BF13" s="91">
        <f t="shared" si="16"/>
        <v>112.44328727423876</v>
      </c>
      <c r="BG13" s="27"/>
      <c r="BH13" s="37">
        <f t="shared" si="17"/>
        <v>0</v>
      </c>
      <c r="BI13" s="49">
        <f t="shared" si="18"/>
        <v>0</v>
      </c>
      <c r="BJ13" s="38">
        <f t="shared" si="19"/>
        <v>0</v>
      </c>
      <c r="BK13" s="49"/>
      <c r="BL13" s="103">
        <f t="shared" si="20"/>
        <v>80.546360957000005</v>
      </c>
      <c r="BM13" s="90">
        <f t="shared" si="20"/>
        <v>80.382194750000011</v>
      </c>
      <c r="BN13" s="106">
        <f t="shared" si="20"/>
        <v>86.714891806315151</v>
      </c>
      <c r="BO13" s="181"/>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row>
    <row r="14" spans="1:105">
      <c r="B14" s="127" t="s">
        <v>59</v>
      </c>
      <c r="C14" s="109" t="e">
        <f>POWER(C50/C43,365/($B$50-$B$43))-1</f>
        <v>#DIV/0!</v>
      </c>
      <c r="D14" s="109" t="e">
        <f>POWER(D50/D43,365/($B$50-$B$43))-1</f>
        <v>#DIV/0!</v>
      </c>
      <c r="E14" s="109" t="e">
        <f>POWER(E50/E43,365/($B$50-$B$43))-1</f>
        <v>#DIV/0!</v>
      </c>
      <c r="F14" s="109" t="e">
        <f>POWER(F50/F43,365/($B$50-$B$43))-1</f>
        <v>#DIV/0!</v>
      </c>
      <c r="H14" s="119">
        <f t="shared" si="21"/>
        <v>44104</v>
      </c>
      <c r="I14" s="68"/>
      <c r="J14" s="225">
        <v>-3.5102739726027399E-2</v>
      </c>
      <c r="K14" s="284">
        <v>-3.4983008009289995E-2</v>
      </c>
      <c r="L14" s="226"/>
      <c r="M14" s="235">
        <v>-1.8438494491603952E-2</v>
      </c>
      <c r="N14"/>
      <c r="O14" s="44">
        <f t="shared" si="22"/>
        <v>9015.0176107695315</v>
      </c>
      <c r="P14" s="45">
        <f t="shared" si="1"/>
        <v>9039.0609122648548</v>
      </c>
      <c r="Q14" s="45">
        <f t="shared" si="1"/>
        <v>10000</v>
      </c>
      <c r="R14" s="46">
        <f t="shared" si="2"/>
        <v>10550.713123103578</v>
      </c>
      <c r="S14" s="47"/>
      <c r="T14" s="34">
        <f t="shared" si="3"/>
        <v>-9.8498238923046849E-2</v>
      </c>
      <c r="U14" s="48">
        <f t="shared" si="4"/>
        <v>-9.6093908773514522E-2</v>
      </c>
      <c r="V14" s="36">
        <f t="shared" si="5"/>
        <v>5.5071312310357827E-2</v>
      </c>
      <c r="W14" s="47"/>
      <c r="X14" s="37">
        <f>(O14-O11)/O11</f>
        <v>5.2287581699346074E-2</v>
      </c>
      <c r="Y14" s="49">
        <f t="shared" ref="Y14" si="28">(P14-P11)/P11</f>
        <v>5.219903958963077E-2</v>
      </c>
      <c r="Z14" s="38">
        <f t="shared" ref="Z14" si="29">(R14-R11)/R11</f>
        <v>5.1329311914288224E-2</v>
      </c>
      <c r="AA14" s="47"/>
      <c r="AB14" s="37"/>
      <c r="AC14" s="49"/>
      <c r="AD14" s="38"/>
      <c r="AE14" s="49"/>
      <c r="AF14" s="37">
        <f t="shared" si="6"/>
        <v>-3.5102739726027399E-2</v>
      </c>
      <c r="AG14" s="49">
        <f t="shared" si="6"/>
        <v>-3.4983008009289995E-2</v>
      </c>
      <c r="AH14" s="38">
        <f t="shared" si="7"/>
        <v>-1.8438494491603952E-2</v>
      </c>
      <c r="AI14" s="49"/>
      <c r="AJ14" s="37">
        <f t="shared" si="8"/>
        <v>-3.5102739726027399E-2</v>
      </c>
      <c r="AK14" s="49">
        <f t="shared" si="8"/>
        <v>-3.4983008009289995E-2</v>
      </c>
      <c r="AL14" s="38">
        <f t="shared" si="8"/>
        <v>-1.8438494491603952E-2</v>
      </c>
      <c r="AM14" s="27"/>
      <c r="AN14" s="89">
        <f t="shared" si="9"/>
        <v>15.742720482632681</v>
      </c>
      <c r="AO14" s="106">
        <f t="shared" si="10"/>
        <v>15.72953525213906</v>
      </c>
      <c r="AP14" s="94">
        <f t="shared" si="0"/>
        <v>8.3951719415803598</v>
      </c>
      <c r="AQ14" s="27"/>
      <c r="AR14" s="37">
        <f t="shared" si="11"/>
        <v>-1.6664245234423447E-2</v>
      </c>
      <c r="AS14" s="49">
        <f t="shared" si="12"/>
        <v>-1.6544513517686044E-2</v>
      </c>
      <c r="AT14" s="29"/>
      <c r="AU14" s="27"/>
      <c r="AV14" s="37">
        <f>(O14-(MAX($O$3:O14)))/(MAX($O$3:O14))</f>
        <v>-0.13826640006129037</v>
      </c>
      <c r="AW14" s="49">
        <f>(P14-(MAX($P$3:P14)))/(MAX($P$3:P14))</f>
        <v>-0.13734725692640831</v>
      </c>
      <c r="AX14" s="38">
        <f>(R14-(MAX($R$3:R14)))/(MAX($R$3:R14))</f>
        <v>-1.8438494491603931E-2</v>
      </c>
      <c r="AY14" s="27"/>
      <c r="AZ14" s="37">
        <f t="shared" si="13"/>
        <v>5.2287581699346074E-2</v>
      </c>
      <c r="BA14" s="49">
        <f t="shared" si="14"/>
        <v>5.219903958963077E-2</v>
      </c>
      <c r="BB14" s="38">
        <f t="shared" si="15"/>
        <v>5.1329311914288224E-2</v>
      </c>
      <c r="BC14" s="49"/>
      <c r="BD14" s="103">
        <f t="shared" si="16"/>
        <v>106.98603756894113</v>
      </c>
      <c r="BE14" s="90">
        <f t="shared" si="16"/>
        <v>107.31888395888711</v>
      </c>
      <c r="BF14" s="91">
        <f t="shared" si="16"/>
        <v>118.21492383940607</v>
      </c>
      <c r="BG14" s="27"/>
      <c r="BH14" s="37">
        <f t="shared" si="17"/>
        <v>0</v>
      </c>
      <c r="BI14" s="49">
        <f t="shared" si="18"/>
        <v>0</v>
      </c>
      <c r="BJ14" s="38">
        <f t="shared" si="19"/>
        <v>0</v>
      </c>
      <c r="BK14" s="49"/>
      <c r="BL14" s="103">
        <f t="shared" si="20"/>
        <v>80.546360957000005</v>
      </c>
      <c r="BM14" s="90">
        <f t="shared" si="20"/>
        <v>80.382194750000011</v>
      </c>
      <c r="BN14" s="106">
        <f t="shared" si="20"/>
        <v>86.714891806315151</v>
      </c>
    </row>
    <row r="15" spans="1:105">
      <c r="B15" s="127" t="s">
        <v>60</v>
      </c>
      <c r="C15" s="109" t="e">
        <f>POWER(C50/C44,365/($B$50-$B$44))-1</f>
        <v>#DIV/0!</v>
      </c>
      <c r="D15" s="109" t="e">
        <f>POWER(D50/D44,365/($B$50-$B$44))-1</f>
        <v>#DIV/0!</v>
      </c>
      <c r="E15" s="109" t="e">
        <f>POWER(E50/E44,365/($B$50-$B$44))-1</f>
        <v>#DIV/0!</v>
      </c>
      <c r="F15" s="109" t="e">
        <f>POWER(F50/F44,365/($B$50-$B$44))-1</f>
        <v>#DIV/0!</v>
      </c>
      <c r="H15" s="119">
        <f t="shared" si="21"/>
        <v>44135</v>
      </c>
      <c r="I15" s="68"/>
      <c r="J15" s="225">
        <v>-2.6599999999999999E-2</v>
      </c>
      <c r="K15" s="226">
        <v>-2.52E-2</v>
      </c>
      <c r="L15" s="226"/>
      <c r="M15" s="235">
        <v>-1.47E-2</v>
      </c>
      <c r="N15"/>
      <c r="O15" s="44">
        <f t="shared" si="22"/>
        <v>8775.2181423230631</v>
      </c>
      <c r="P15" s="45">
        <f t="shared" si="1"/>
        <v>8811.2765772757812</v>
      </c>
      <c r="Q15" s="45">
        <f t="shared" si="1"/>
        <v>10000</v>
      </c>
      <c r="R15" s="46">
        <f t="shared" si="2"/>
        <v>10395.617640193956</v>
      </c>
      <c r="S15" s="47"/>
      <c r="T15" s="34">
        <f t="shared" si="3"/>
        <v>-0.12247818576769369</v>
      </c>
      <c r="U15" s="48">
        <f t="shared" si="4"/>
        <v>-0.11887234227242188</v>
      </c>
      <c r="V15" s="36">
        <f t="shared" si="5"/>
        <v>3.9561764019395561E-2</v>
      </c>
      <c r="W15" s="47"/>
      <c r="X15" s="37"/>
      <c r="Y15" s="49"/>
      <c r="Z15" s="38"/>
      <c r="AA15" s="47"/>
      <c r="AB15" s="37"/>
      <c r="AC15" s="49"/>
      <c r="AD15" s="38"/>
      <c r="AE15" s="49"/>
      <c r="AF15" s="37">
        <f t="shared" si="6"/>
        <v>-2.6599999999999999E-2</v>
      </c>
      <c r="AG15" s="49">
        <f t="shared" si="6"/>
        <v>-2.52E-2</v>
      </c>
      <c r="AH15" s="38">
        <f t="shared" si="7"/>
        <v>-1.47E-2</v>
      </c>
      <c r="AI15" s="49"/>
      <c r="AJ15" s="37">
        <f t="shared" si="8"/>
        <v>-2.6599999999999999E-2</v>
      </c>
      <c r="AK15" s="49">
        <f t="shared" si="8"/>
        <v>-2.52E-2</v>
      </c>
      <c r="AL15" s="38">
        <f t="shared" si="8"/>
        <v>-1.47E-2</v>
      </c>
      <c r="AM15" s="27"/>
      <c r="AN15" s="89">
        <f t="shared" si="9"/>
        <v>9.7184056866461308</v>
      </c>
      <c r="AO15" s="106">
        <f t="shared" si="10"/>
        <v>8.9266322059823864</v>
      </c>
      <c r="AP15" s="94">
        <f t="shared" si="0"/>
        <v>6.3685209288503097</v>
      </c>
      <c r="AQ15" s="27"/>
      <c r="AR15" s="37">
        <f t="shared" si="11"/>
        <v>-1.1899999999999999E-2</v>
      </c>
      <c r="AS15" s="49">
        <f t="shared" si="12"/>
        <v>-1.0500000000000001E-2</v>
      </c>
      <c r="AT15" s="29"/>
      <c r="AU15" s="27"/>
      <c r="AV15" s="37">
        <f>(O15-(MAX($O$3:O15)))/(MAX($O$3:O15))</f>
        <v>-0.16118851381965993</v>
      </c>
      <c r="AW15" s="49">
        <f>(P15-(MAX($P$3:P15)))/(MAX($P$3:P15))</f>
        <v>-0.15908610605186274</v>
      </c>
      <c r="AX15" s="38">
        <f>(R15-(MAX($R$3:R15)))/(MAX($R$3:R15))</f>
        <v>-3.2867448622577358E-2</v>
      </c>
      <c r="AY15" s="27"/>
      <c r="AZ15" s="37">
        <f t="shared" si="13"/>
        <v>0</v>
      </c>
      <c r="BA15" s="49">
        <f t="shared" si="14"/>
        <v>0</v>
      </c>
      <c r="BB15" s="38">
        <f t="shared" si="15"/>
        <v>0</v>
      </c>
      <c r="BC15" s="49"/>
      <c r="BD15" s="103">
        <f t="shared" si="16"/>
        <v>106.98603756894113</v>
      </c>
      <c r="BE15" s="90">
        <f t="shared" si="16"/>
        <v>107.31888395888711</v>
      </c>
      <c r="BF15" s="91">
        <f t="shared" si="16"/>
        <v>118.21492383940607</v>
      </c>
      <c r="BG15" s="27"/>
      <c r="BH15" s="37">
        <f t="shared" si="17"/>
        <v>0</v>
      </c>
      <c r="BI15" s="49">
        <f t="shared" si="18"/>
        <v>0</v>
      </c>
      <c r="BJ15" s="38">
        <f t="shared" si="19"/>
        <v>0</v>
      </c>
      <c r="BK15" s="49"/>
      <c r="BL15" s="103">
        <f t="shared" si="20"/>
        <v>80.546360957000005</v>
      </c>
      <c r="BM15" s="90">
        <f t="shared" si="20"/>
        <v>80.382194750000011</v>
      </c>
      <c r="BN15" s="106">
        <f t="shared" si="20"/>
        <v>86.714891806315151</v>
      </c>
    </row>
    <row r="16" spans="1:105" s="43" customFormat="1">
      <c r="A16"/>
      <c r="B16" s="127" t="s">
        <v>56</v>
      </c>
      <c r="C16" s="109">
        <f>(C50-C45)/C45</f>
        <v>0.25510589675104933</v>
      </c>
      <c r="D16" s="109">
        <f>(D50-D45)/D45</f>
        <v>0.2575659481567843</v>
      </c>
      <c r="E16" s="109">
        <f>(E50-E45)/E45</f>
        <v>0</v>
      </c>
      <c r="F16" s="109">
        <f>(F50-F45)/F45</f>
        <v>0.32260331291282335</v>
      </c>
      <c r="G16"/>
      <c r="H16" s="119">
        <f t="shared" si="21"/>
        <v>44165</v>
      </c>
      <c r="I16" s="68"/>
      <c r="J16" s="225">
        <v>0.1007</v>
      </c>
      <c r="K16" s="226">
        <v>9.8000000000000004E-2</v>
      </c>
      <c r="L16" s="226"/>
      <c r="M16" s="235">
        <v>7.4300000000000005E-2</v>
      </c>
      <c r="N16"/>
      <c r="O16" s="44">
        <f t="shared" si="22"/>
        <v>9658.8826092549953</v>
      </c>
      <c r="P16" s="45">
        <f t="shared" si="1"/>
        <v>9674.7816818488081</v>
      </c>
      <c r="Q16" s="45">
        <f t="shared" si="1"/>
        <v>10000</v>
      </c>
      <c r="R16" s="46">
        <f t="shared" si="2"/>
        <v>11168.012030860367</v>
      </c>
      <c r="S16" s="47"/>
      <c r="T16" s="34">
        <f t="shared" si="3"/>
        <v>-3.4111739074500477E-2</v>
      </c>
      <c r="U16" s="48">
        <f t="shared" si="4"/>
        <v>-3.2521831815119188E-2</v>
      </c>
      <c r="V16" s="36">
        <f t="shared" si="5"/>
        <v>0.11680120308603673</v>
      </c>
      <c r="W16" s="47"/>
      <c r="X16" s="37"/>
      <c r="Y16" s="49"/>
      <c r="Z16" s="38"/>
      <c r="AA16" s="47"/>
      <c r="AB16" s="37"/>
      <c r="AC16" s="49"/>
      <c r="AD16" s="38"/>
      <c r="AE16" s="49"/>
      <c r="AF16" s="37">
        <f t="shared" si="6"/>
        <v>0.1007</v>
      </c>
      <c r="AG16" s="49">
        <f t="shared" si="6"/>
        <v>9.8000000000000004E-2</v>
      </c>
      <c r="AH16" s="38">
        <f t="shared" si="7"/>
        <v>7.4300000000000005E-2</v>
      </c>
      <c r="AI16" s="49"/>
      <c r="AJ16" s="37">
        <f t="shared" si="8"/>
        <v>0</v>
      </c>
      <c r="AK16" s="49">
        <f t="shared" si="8"/>
        <v>0</v>
      </c>
      <c r="AL16" s="38">
        <f t="shared" si="8"/>
        <v>0</v>
      </c>
      <c r="AM16" s="27"/>
      <c r="AN16" s="89">
        <f t="shared" si="9"/>
        <v>0</v>
      </c>
      <c r="AO16" s="106">
        <f t="shared" si="10"/>
        <v>0</v>
      </c>
      <c r="AP16" s="94">
        <f t="shared" si="0"/>
        <v>0</v>
      </c>
      <c r="AQ16" s="27"/>
      <c r="AR16" s="37">
        <f t="shared" si="11"/>
        <v>2.6399999999999993E-2</v>
      </c>
      <c r="AS16" s="49">
        <f t="shared" si="12"/>
        <v>2.3699999999999999E-2</v>
      </c>
      <c r="AT16" s="29"/>
      <c r="AU16" s="27"/>
      <c r="AV16" s="37">
        <f>(O16-(MAX($O$3:O16)))/(MAX($O$3:O16))</f>
        <v>-7.6720197161299727E-2</v>
      </c>
      <c r="AW16" s="49">
        <f>(P16-(MAX($P$3:P16)))/(MAX($P$3:P16))</f>
        <v>-7.6676544444945247E-2</v>
      </c>
      <c r="AX16" s="38">
        <f>(R16-(MAX($R$3:R16)))/(MAX($R$3:R16))</f>
        <v>0</v>
      </c>
      <c r="AY16" s="27"/>
      <c r="AZ16" s="37">
        <f t="shared" si="13"/>
        <v>0</v>
      </c>
      <c r="BA16" s="49">
        <f t="shared" si="14"/>
        <v>0</v>
      </c>
      <c r="BB16" s="38">
        <f t="shared" si="15"/>
        <v>0</v>
      </c>
      <c r="BC16" s="49"/>
      <c r="BD16" s="103">
        <f t="shared" si="16"/>
        <v>106.98603756894113</v>
      </c>
      <c r="BE16" s="90">
        <f t="shared" si="16"/>
        <v>107.31888395888711</v>
      </c>
      <c r="BF16" s="91">
        <f t="shared" si="16"/>
        <v>118.21492383940607</v>
      </c>
      <c r="BG16" s="27"/>
      <c r="BH16" s="37">
        <f t="shared" si="17"/>
        <v>0</v>
      </c>
      <c r="BI16" s="49">
        <f t="shared" si="18"/>
        <v>0</v>
      </c>
      <c r="BJ16" s="38">
        <f t="shared" si="19"/>
        <v>0</v>
      </c>
      <c r="BK16" s="49"/>
      <c r="BL16" s="103">
        <f t="shared" si="20"/>
        <v>80.546360957000005</v>
      </c>
      <c r="BM16" s="90">
        <f t="shared" si="20"/>
        <v>80.382194750000011</v>
      </c>
      <c r="BN16" s="106">
        <f t="shared" si="20"/>
        <v>86.714891806315151</v>
      </c>
      <c r="BO16" s="181"/>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row>
    <row r="17" spans="1:105">
      <c r="B17" s="127" t="s">
        <v>55</v>
      </c>
      <c r="C17" s="109">
        <f>(C50-C49)/C49</f>
        <v>4.629397875199999E-2</v>
      </c>
      <c r="D17" s="109">
        <f>(D50-D49)/D49</f>
        <v>4.7059077679999686E-2</v>
      </c>
      <c r="E17" s="109">
        <f>(E50-E49)/E49</f>
        <v>0</v>
      </c>
      <c r="F17" s="109">
        <f>(F50-F49)/F49</f>
        <v>2.5588406417000036E-2</v>
      </c>
      <c r="H17" s="119">
        <f t="shared" si="21"/>
        <v>44196</v>
      </c>
      <c r="I17" s="68"/>
      <c r="J17" s="225">
        <v>4.65E-2</v>
      </c>
      <c r="K17" s="226">
        <v>4.5600000000000002E-2</v>
      </c>
      <c r="L17" s="226"/>
      <c r="M17" s="235">
        <v>3.0599999999999999E-2</v>
      </c>
      <c r="N17"/>
      <c r="O17" s="44">
        <f t="shared" si="22"/>
        <v>10108.020650585353</v>
      </c>
      <c r="P17" s="45">
        <f t="shared" si="1"/>
        <v>10115.951726541114</v>
      </c>
      <c r="Q17" s="45">
        <f t="shared" si="1"/>
        <v>10000</v>
      </c>
      <c r="R17" s="46">
        <f t="shared" si="2"/>
        <v>11509.753199004694</v>
      </c>
      <c r="S17" s="47"/>
      <c r="T17" s="34">
        <f t="shared" si="3"/>
        <v>1.0802065058535299E-2</v>
      </c>
      <c r="U17" s="48">
        <f t="shared" si="4"/>
        <v>1.1595172654111412E-2</v>
      </c>
      <c r="V17" s="36">
        <f t="shared" si="5"/>
        <v>0.15097531990046936</v>
      </c>
      <c r="W17" s="47"/>
      <c r="X17" s="37">
        <f>(O17-O14)/O14</f>
        <v>0.12124247417000016</v>
      </c>
      <c r="Y17" s="49">
        <f t="shared" ref="Y17" si="30">(P17-P14)/P14</f>
        <v>0.11913746624000017</v>
      </c>
      <c r="Z17" s="38">
        <f t="shared" ref="Z17" si="31">(R17-R14)/R14</f>
        <v>9.0898128373999992E-2</v>
      </c>
      <c r="AA17" s="47"/>
      <c r="AB17" s="37">
        <f>(O17-O5)/O5</f>
        <v>-3.3787686329300119E-2</v>
      </c>
      <c r="AC17" s="49">
        <f>(P17-P5)/P5</f>
        <v>-3.4572994871634725E-2</v>
      </c>
      <c r="AD17" s="38">
        <f>(R17-R5)/R5</f>
        <v>0.11827905292522604</v>
      </c>
      <c r="AE17" s="49"/>
      <c r="AF17" s="37">
        <f t="shared" si="6"/>
        <v>4.65E-2</v>
      </c>
      <c r="AG17" s="49">
        <f t="shared" si="6"/>
        <v>4.5600000000000002E-2</v>
      </c>
      <c r="AH17" s="38">
        <f t="shared" si="7"/>
        <v>3.0599999999999999E-2</v>
      </c>
      <c r="AI17" s="49"/>
      <c r="AJ17" s="37">
        <f t="shared" si="8"/>
        <v>0</v>
      </c>
      <c r="AK17" s="49">
        <f t="shared" si="8"/>
        <v>0</v>
      </c>
      <c r="AL17" s="38">
        <f t="shared" si="8"/>
        <v>0</v>
      </c>
      <c r="AM17" s="27"/>
      <c r="AN17" s="89">
        <f t="shared" si="9"/>
        <v>0</v>
      </c>
      <c r="AO17" s="106">
        <f t="shared" si="10"/>
        <v>0</v>
      </c>
      <c r="AP17" s="94">
        <f t="shared" si="0"/>
        <v>0</v>
      </c>
      <c r="AQ17" s="27"/>
      <c r="AR17" s="37">
        <f t="shared" si="11"/>
        <v>1.5900000000000001E-2</v>
      </c>
      <c r="AS17" s="49">
        <f t="shared" si="12"/>
        <v>1.5000000000000003E-2</v>
      </c>
      <c r="AT17" s="29"/>
      <c r="AU17" s="27"/>
      <c r="AV17" s="37">
        <f>(O17-(MAX($O$3:O17)))/(MAX($O$3:O17))</f>
        <v>-3.3787686329300119E-2</v>
      </c>
      <c r="AW17" s="49">
        <f>(P17-(MAX($P$3:P17)))/(MAX($P$3:P17))</f>
        <v>-3.4572994871634725E-2</v>
      </c>
      <c r="AX17" s="38">
        <f>(R17-(MAX($R$3:R17)))/(MAX($R$3:R17))</f>
        <v>0</v>
      </c>
      <c r="AY17" s="27"/>
      <c r="AZ17" s="37">
        <f t="shared" si="13"/>
        <v>0.12124247417000016</v>
      </c>
      <c r="BA17" s="49">
        <f t="shared" si="14"/>
        <v>0.11913746624000017</v>
      </c>
      <c r="BB17" s="38">
        <f t="shared" si="15"/>
        <v>9.0898128373999992E-2</v>
      </c>
      <c r="BC17" s="49"/>
      <c r="BD17" s="103">
        <f t="shared" si="16"/>
        <v>119.95728946544415</v>
      </c>
      <c r="BE17" s="90">
        <f t="shared" si="16"/>
        <v>120.10458387345352</v>
      </c>
      <c r="BF17" s="91">
        <f t="shared" si="16"/>
        <v>128.96043916228302</v>
      </c>
      <c r="BG17" s="27"/>
      <c r="BH17" s="37">
        <f t="shared" si="17"/>
        <v>0</v>
      </c>
      <c r="BI17" s="49">
        <f t="shared" si="18"/>
        <v>0</v>
      </c>
      <c r="BJ17" s="38">
        <f t="shared" si="19"/>
        <v>0</v>
      </c>
      <c r="BK17" s="49"/>
      <c r="BL17" s="103">
        <f t="shared" si="20"/>
        <v>80.546360957000005</v>
      </c>
      <c r="BM17" s="90">
        <f t="shared" si="20"/>
        <v>80.382194750000011</v>
      </c>
      <c r="BN17" s="106">
        <f t="shared" si="20"/>
        <v>86.714891806315151</v>
      </c>
    </row>
    <row r="18" spans="1:105">
      <c r="B18" s="127" t="s">
        <v>61</v>
      </c>
      <c r="C18" s="109">
        <f>(C50-C46)/C46</f>
        <v>0.17314924944506604</v>
      </c>
      <c r="D18" s="109">
        <f>(D50-D46)/D46</f>
        <v>0.17180304319838638</v>
      </c>
      <c r="E18" s="109">
        <f>(E50-E46)/E46</f>
        <v>0</v>
      </c>
      <c r="F18" s="109">
        <f>(F50-F46)/F46</f>
        <v>0.11881247304237859</v>
      </c>
      <c r="H18" s="119">
        <f t="shared" si="21"/>
        <v>44227</v>
      </c>
      <c r="I18" s="68"/>
      <c r="J18" s="225">
        <v>-1.1999999999999999E-3</v>
      </c>
      <c r="K18" s="226">
        <v>8.0000000000000004E-4</v>
      </c>
      <c r="L18" s="226"/>
      <c r="M18" s="235">
        <v>-4.1000000000000003E-3</v>
      </c>
      <c r="N18"/>
      <c r="O18" s="44">
        <f t="shared" si="22"/>
        <v>10095.891025804651</v>
      </c>
      <c r="P18" s="45">
        <f t="shared" si="1"/>
        <v>10124.044487922347</v>
      </c>
      <c r="Q18" s="45">
        <f t="shared" si="1"/>
        <v>10000</v>
      </c>
      <c r="R18" s="46">
        <f t="shared" si="2"/>
        <v>11462.563210888775</v>
      </c>
      <c r="S18" s="47"/>
      <c r="T18" s="34">
        <f t="shared" si="3"/>
        <v>9.5891025804650774E-3</v>
      </c>
      <c r="U18" s="48">
        <f t="shared" si="4"/>
        <v>1.240444879223469E-2</v>
      </c>
      <c r="V18" s="36">
        <f t="shared" si="5"/>
        <v>0.14625632108887748</v>
      </c>
      <c r="W18" s="47"/>
      <c r="X18" s="37"/>
      <c r="Y18" s="49"/>
      <c r="Z18" s="38"/>
      <c r="AA18" s="47"/>
      <c r="AB18" s="37"/>
      <c r="AC18" s="49"/>
      <c r="AD18" s="38"/>
      <c r="AE18" s="49"/>
      <c r="AF18" s="37">
        <f t="shared" si="6"/>
        <v>-1.1999999999999999E-3</v>
      </c>
      <c r="AG18" s="49">
        <f t="shared" si="6"/>
        <v>8.0000000000000004E-4</v>
      </c>
      <c r="AH18" s="38">
        <f t="shared" si="7"/>
        <v>-4.1000000000000003E-3</v>
      </c>
      <c r="AI18" s="49"/>
      <c r="AJ18" s="37">
        <f t="shared" si="8"/>
        <v>-1.1999999999999999E-3</v>
      </c>
      <c r="AK18" s="49">
        <f t="shared" si="8"/>
        <v>0</v>
      </c>
      <c r="AL18" s="38">
        <f t="shared" si="8"/>
        <v>-4.1000000000000003E-3</v>
      </c>
      <c r="AM18" s="27"/>
      <c r="AN18" s="89">
        <f t="shared" si="9"/>
        <v>0.3334320511697782</v>
      </c>
      <c r="AO18" s="106">
        <f t="shared" si="10"/>
        <v>0.15034774509008059</v>
      </c>
      <c r="AP18" s="94">
        <f t="shared" si="0"/>
        <v>2.1421040632110215</v>
      </c>
      <c r="AQ18" s="27"/>
      <c r="AR18" s="37">
        <f t="shared" si="11"/>
        <v>2.9000000000000007E-3</v>
      </c>
      <c r="AS18" s="49">
        <f t="shared" si="12"/>
        <v>4.9000000000000007E-3</v>
      </c>
      <c r="AT18" s="29"/>
      <c r="AU18" s="27"/>
      <c r="AV18" s="37">
        <f>(O18-(MAX($O$3:O18)))/(MAX($O$3:O18))</f>
        <v>-3.4947141105704939E-2</v>
      </c>
      <c r="AW18" s="49">
        <f>(P18-(MAX($P$3:P18)))/(MAX($P$3:P18))</f>
        <v>-3.3800653267532045E-2</v>
      </c>
      <c r="AX18" s="38">
        <f>(R18-(MAX($R$3:R18)))/(MAX($R$3:R18))</f>
        <v>-4.099999999999963E-3</v>
      </c>
      <c r="AY18" s="27"/>
      <c r="AZ18" s="37">
        <f t="shared" si="13"/>
        <v>0</v>
      </c>
      <c r="BA18" s="49">
        <f t="shared" si="14"/>
        <v>0</v>
      </c>
      <c r="BB18" s="38">
        <f t="shared" si="15"/>
        <v>0</v>
      </c>
      <c r="BC18" s="49"/>
      <c r="BD18" s="103">
        <f t="shared" si="16"/>
        <v>119.95728946544415</v>
      </c>
      <c r="BE18" s="90">
        <f t="shared" si="16"/>
        <v>120.10458387345352</v>
      </c>
      <c r="BF18" s="91">
        <f t="shared" si="16"/>
        <v>128.96043916228302</v>
      </c>
      <c r="BG18" s="27"/>
      <c r="BH18" s="37">
        <f t="shared" si="17"/>
        <v>0</v>
      </c>
      <c r="BI18" s="49">
        <f t="shared" si="18"/>
        <v>0</v>
      </c>
      <c r="BJ18" s="38">
        <f t="shared" si="19"/>
        <v>0</v>
      </c>
      <c r="BK18" s="49"/>
      <c r="BL18" s="103">
        <f t="shared" si="20"/>
        <v>80.546360957000005</v>
      </c>
      <c r="BM18" s="90">
        <f t="shared" si="20"/>
        <v>80.382194750000011</v>
      </c>
      <c r="BN18" s="106">
        <f t="shared" si="20"/>
        <v>86.714891806315151</v>
      </c>
    </row>
    <row r="19" spans="1:105" s="43" customFormat="1">
      <c r="A19"/>
      <c r="B19" s="127" t="s">
        <v>62</v>
      </c>
      <c r="C19" s="109">
        <f>(C50-C47)/C47</f>
        <v>4.629397875199999E-2</v>
      </c>
      <c r="D19" s="109">
        <f>(D50-D47)/D47</f>
        <v>4.7059077679999686E-2</v>
      </c>
      <c r="E19" s="109">
        <f>(E50-E47)/E47</f>
        <v>0</v>
      </c>
      <c r="F19" s="109">
        <f>(F50-F47)/F47</f>
        <v>2.5588406417000036E-2</v>
      </c>
      <c r="G19"/>
      <c r="H19" s="119">
        <f t="shared" si="21"/>
        <v>44255</v>
      </c>
      <c r="I19" s="68"/>
      <c r="J19" s="225">
        <v>2.24E-2</v>
      </c>
      <c r="K19" s="226">
        <v>2.2700000000000001E-2</v>
      </c>
      <c r="L19" s="226"/>
      <c r="M19" s="235">
        <v>1.1900000000000001E-2</v>
      </c>
      <c r="N19"/>
      <c r="O19" s="44">
        <f t="shared" si="22"/>
        <v>10322.038984782675</v>
      </c>
      <c r="P19" s="45">
        <f t="shared" si="1"/>
        <v>10353.860297798183</v>
      </c>
      <c r="Q19" s="45">
        <f t="shared" si="1"/>
        <v>10000</v>
      </c>
      <c r="R19" s="46">
        <f t="shared" si="2"/>
        <v>11598.967713098351</v>
      </c>
      <c r="S19" s="47"/>
      <c r="T19" s="34">
        <f t="shared" si="3"/>
        <v>3.2203898478267545E-2</v>
      </c>
      <c r="U19" s="48">
        <f t="shared" si="4"/>
        <v>3.5386029779818272E-2</v>
      </c>
      <c r="V19" s="36">
        <f t="shared" si="5"/>
        <v>0.1598967713098351</v>
      </c>
      <c r="W19" s="47"/>
      <c r="X19" s="37"/>
      <c r="Y19" s="49"/>
      <c r="Z19" s="38"/>
      <c r="AA19" s="47"/>
      <c r="AB19" s="37"/>
      <c r="AC19" s="49"/>
      <c r="AD19" s="38"/>
      <c r="AE19" s="49"/>
      <c r="AF19" s="37">
        <f t="shared" si="6"/>
        <v>2.24E-2</v>
      </c>
      <c r="AG19" s="49">
        <f t="shared" si="6"/>
        <v>2.2700000000000001E-2</v>
      </c>
      <c r="AH19" s="38">
        <f t="shared" si="7"/>
        <v>1.1900000000000001E-2</v>
      </c>
      <c r="AI19" s="49"/>
      <c r="AJ19" s="37">
        <f t="shared" si="8"/>
        <v>0</v>
      </c>
      <c r="AK19" s="49">
        <f t="shared" si="8"/>
        <v>0</v>
      </c>
      <c r="AL19" s="38">
        <f t="shared" si="8"/>
        <v>0</v>
      </c>
      <c r="AM19" s="27"/>
      <c r="AN19" s="89">
        <f t="shared" si="9"/>
        <v>0</v>
      </c>
      <c r="AO19" s="106">
        <f t="shared" si="10"/>
        <v>0</v>
      </c>
      <c r="AP19" s="94">
        <f t="shared" si="0"/>
        <v>0</v>
      </c>
      <c r="AQ19" s="27"/>
      <c r="AR19" s="37">
        <f t="shared" si="11"/>
        <v>1.0499999999999999E-2</v>
      </c>
      <c r="AS19" s="49">
        <f t="shared" si="12"/>
        <v>1.0800000000000001E-2</v>
      </c>
      <c r="AT19" s="29"/>
      <c r="AU19" s="27"/>
      <c r="AV19" s="37">
        <f>(O19-(MAX($O$3:O19)))/(MAX($O$3:O19))</f>
        <v>-1.3329957066472681E-2</v>
      </c>
      <c r="AW19" s="49">
        <f>(P19-(MAX($P$3:P19)))/(MAX($P$3:P19))</f>
        <v>-1.1867928096705156E-2</v>
      </c>
      <c r="AX19" s="38">
        <f>(R19-(MAX($R$3:R19)))/(MAX($R$3:R19))</f>
        <v>0</v>
      </c>
      <c r="AY19" s="27"/>
      <c r="AZ19" s="37">
        <f t="shared" si="13"/>
        <v>0</v>
      </c>
      <c r="BA19" s="49">
        <f t="shared" si="14"/>
        <v>0</v>
      </c>
      <c r="BB19" s="38">
        <f t="shared" si="15"/>
        <v>0</v>
      </c>
      <c r="BC19" s="49"/>
      <c r="BD19" s="103">
        <f t="shared" si="16"/>
        <v>119.95728946544415</v>
      </c>
      <c r="BE19" s="90">
        <f t="shared" si="16"/>
        <v>120.10458387345352</v>
      </c>
      <c r="BF19" s="91">
        <f t="shared" si="16"/>
        <v>128.96043916228302</v>
      </c>
      <c r="BG19" s="27"/>
      <c r="BH19" s="37">
        <f t="shared" si="17"/>
        <v>0</v>
      </c>
      <c r="BI19" s="49">
        <f t="shared" si="18"/>
        <v>0</v>
      </c>
      <c r="BJ19" s="38">
        <f t="shared" si="19"/>
        <v>0</v>
      </c>
      <c r="BK19" s="49"/>
      <c r="BL19" s="103">
        <f t="shared" si="20"/>
        <v>80.546360957000005</v>
      </c>
      <c r="BM19" s="90">
        <f t="shared" si="20"/>
        <v>80.382194750000011</v>
      </c>
      <c r="BN19" s="106">
        <f t="shared" si="20"/>
        <v>86.714891806315151</v>
      </c>
      <c r="BO19" s="181"/>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row>
    <row r="20" spans="1:105">
      <c r="B20" s="127" t="s">
        <v>63</v>
      </c>
      <c r="C20" s="109">
        <f>(C50-C48)/C48</f>
        <v>2.4599999999999917E-2</v>
      </c>
      <c r="D20" s="109">
        <f>(D50-D48)/D48</f>
        <v>2.2999999999999847E-2</v>
      </c>
      <c r="E20" s="109">
        <f>(E50-E48)/E48</f>
        <v>0</v>
      </c>
      <c r="F20" s="109">
        <f>(F50-F48)/F48</f>
        <v>1.7700000000000028E-2</v>
      </c>
      <c r="H20" s="119">
        <f t="shared" si="21"/>
        <v>44286</v>
      </c>
      <c r="I20" s="68"/>
      <c r="J20" s="225">
        <v>2.46E-2</v>
      </c>
      <c r="K20" s="226">
        <v>2.3E-2</v>
      </c>
      <c r="L20" s="226"/>
      <c r="M20" s="235">
        <v>1.77E-2</v>
      </c>
      <c r="N20"/>
      <c r="O20" s="44">
        <f t="shared" si="22"/>
        <v>10575.961143808328</v>
      </c>
      <c r="P20" s="45">
        <f t="shared" si="1"/>
        <v>10591.999084647539</v>
      </c>
      <c r="Q20" s="45">
        <f t="shared" si="1"/>
        <v>10000</v>
      </c>
      <c r="R20" s="46">
        <f t="shared" si="2"/>
        <v>11804.269441620192</v>
      </c>
      <c r="S20" s="47"/>
      <c r="T20" s="34">
        <f t="shared" si="3"/>
        <v>5.7596114380832841E-2</v>
      </c>
      <c r="U20" s="48">
        <f t="shared" si="4"/>
        <v>5.9199908464753932E-2</v>
      </c>
      <c r="V20" s="36">
        <f t="shared" si="5"/>
        <v>0.18042694416201921</v>
      </c>
      <c r="W20" s="47"/>
      <c r="X20" s="37">
        <f>(O20-O17)/O17</f>
        <v>4.629397875199999E-2</v>
      </c>
      <c r="Y20" s="49">
        <f t="shared" ref="Y20" si="32">(P20-P17)/P17</f>
        <v>4.7059077679999686E-2</v>
      </c>
      <c r="Z20" s="38">
        <f t="shared" ref="Z20" si="33">(R20-R17)/R17</f>
        <v>2.5588406417000036E-2</v>
      </c>
      <c r="AA20" s="47"/>
      <c r="AB20" s="37"/>
      <c r="AC20" s="49"/>
      <c r="AD20" s="38"/>
      <c r="AE20" s="49"/>
      <c r="AF20" s="37">
        <f t="shared" si="6"/>
        <v>2.46E-2</v>
      </c>
      <c r="AG20" s="49">
        <f t="shared" si="6"/>
        <v>2.3E-2</v>
      </c>
      <c r="AH20" s="38">
        <f t="shared" si="7"/>
        <v>1.77E-2</v>
      </c>
      <c r="AI20" s="49"/>
      <c r="AJ20" s="37">
        <f t="shared" si="8"/>
        <v>0</v>
      </c>
      <c r="AK20" s="49">
        <f t="shared" si="8"/>
        <v>0</v>
      </c>
      <c r="AL20" s="38">
        <f t="shared" si="8"/>
        <v>0</v>
      </c>
      <c r="AM20" s="27"/>
      <c r="AN20" s="89">
        <f t="shared" si="9"/>
        <v>0</v>
      </c>
      <c r="AO20" s="106">
        <f t="shared" si="10"/>
        <v>0</v>
      </c>
      <c r="AP20" s="94">
        <f t="shared" si="0"/>
        <v>0</v>
      </c>
      <c r="AQ20" s="27"/>
      <c r="AR20" s="37">
        <f t="shared" si="11"/>
        <v>6.8999999999999999E-3</v>
      </c>
      <c r="AS20" s="49">
        <f t="shared" si="12"/>
        <v>5.2999999999999992E-3</v>
      </c>
      <c r="AT20" s="29"/>
      <c r="AU20" s="27"/>
      <c r="AV20" s="37">
        <f>(O20-(MAX($O$3:O20)))/(MAX($O$3:O20))</f>
        <v>0</v>
      </c>
      <c r="AW20" s="49">
        <f>(P20-(MAX($P$3:P20)))/(MAX($P$3:P20))</f>
        <v>0</v>
      </c>
      <c r="AX20" s="38">
        <f>(R20-(MAX($R$3:R20)))/(MAX($R$3:R20))</f>
        <v>0</v>
      </c>
      <c r="AY20" s="27"/>
      <c r="AZ20" s="37">
        <f t="shared" si="13"/>
        <v>4.629397875199999E-2</v>
      </c>
      <c r="BA20" s="49">
        <f t="shared" si="14"/>
        <v>4.7059077679999686E-2</v>
      </c>
      <c r="BB20" s="38">
        <f t="shared" si="15"/>
        <v>2.5588406417000036E-2</v>
      </c>
      <c r="BC20" s="49"/>
      <c r="BD20" s="103">
        <f t="shared" si="16"/>
        <v>125.51058967510494</v>
      </c>
      <c r="BE20" s="90">
        <f t="shared" si="16"/>
        <v>125.75659481567841</v>
      </c>
      <c r="BF20" s="91">
        <f t="shared" si="16"/>
        <v>132.26033129128231</v>
      </c>
      <c r="BG20" s="27"/>
      <c r="BH20" s="37">
        <f t="shared" si="17"/>
        <v>0</v>
      </c>
      <c r="BI20" s="49">
        <f t="shared" si="18"/>
        <v>0</v>
      </c>
      <c r="BJ20" s="38">
        <f t="shared" si="19"/>
        <v>0</v>
      </c>
      <c r="BK20" s="49"/>
      <c r="BL20" s="103">
        <f t="shared" si="20"/>
        <v>80.546360957000005</v>
      </c>
      <c r="BM20" s="90">
        <f t="shared" si="20"/>
        <v>80.382194750000011</v>
      </c>
      <c r="BN20" s="106">
        <f t="shared" si="20"/>
        <v>86.714891806315151</v>
      </c>
    </row>
    <row r="21" spans="1:105">
      <c r="B21" s="128" t="s">
        <v>19</v>
      </c>
      <c r="C21" s="197">
        <f>(SUMSQ(AJ4:AJ72)/C8)^0.5</f>
        <v>3.7294378824078919E-2</v>
      </c>
      <c r="D21" s="197">
        <f>(SUMSQ(AK4:AK72)/D8)^0.5</f>
        <v>3.7884456788617932E-2</v>
      </c>
      <c r="E21" s="197"/>
      <c r="F21" s="197">
        <f>(SUMSQ(AL4:AL72)/F8)^0.5</f>
        <v>2.5279038652483796E-2</v>
      </c>
      <c r="H21" s="119">
        <f t="shared" si="21"/>
        <v>44316</v>
      </c>
      <c r="I21" s="68"/>
      <c r="J21" s="225"/>
      <c r="K21" s="226"/>
      <c r="L21" s="226"/>
      <c r="M21" s="235"/>
      <c r="N21"/>
      <c r="O21" s="44">
        <f t="shared" si="22"/>
        <v>10575.961143808328</v>
      </c>
      <c r="P21" s="45">
        <f t="shared" si="22"/>
        <v>10591.999084647539</v>
      </c>
      <c r="Q21" s="45">
        <f t="shared" si="22"/>
        <v>10000</v>
      </c>
      <c r="R21" s="46">
        <f t="shared" si="2"/>
        <v>11804.269441620192</v>
      </c>
      <c r="S21" s="47"/>
      <c r="T21" s="34">
        <f t="shared" si="3"/>
        <v>5.7596114380832841E-2</v>
      </c>
      <c r="U21" s="48">
        <f t="shared" si="4"/>
        <v>5.9199908464753932E-2</v>
      </c>
      <c r="V21" s="36">
        <f t="shared" si="5"/>
        <v>0.18042694416201921</v>
      </c>
      <c r="W21" s="47"/>
      <c r="X21" s="37"/>
      <c r="Y21" s="49"/>
      <c r="Z21" s="38"/>
      <c r="AA21" s="47"/>
      <c r="AB21" s="37"/>
      <c r="AC21" s="49"/>
      <c r="AD21" s="38"/>
      <c r="AE21" s="49"/>
      <c r="AF21" s="37">
        <f t="shared" si="6"/>
        <v>0</v>
      </c>
      <c r="AG21" s="49">
        <f t="shared" si="6"/>
        <v>0</v>
      </c>
      <c r="AH21" s="38">
        <f t="shared" si="7"/>
        <v>0</v>
      </c>
      <c r="AI21" s="49"/>
      <c r="AJ21" s="37">
        <f t="shared" si="8"/>
        <v>0</v>
      </c>
      <c r="AK21" s="49">
        <f t="shared" si="8"/>
        <v>0</v>
      </c>
      <c r="AL21" s="38">
        <f t="shared" si="8"/>
        <v>0</v>
      </c>
      <c r="AM21" s="27"/>
      <c r="AN21" s="89">
        <f t="shared" si="9"/>
        <v>0.20924746996617094</v>
      </c>
      <c r="AO21" s="106">
        <f t="shared" si="10"/>
        <v>0.21878726696369002</v>
      </c>
      <c r="AP21" s="94">
        <f t="shared" si="0"/>
        <v>1.1100579170675235</v>
      </c>
      <c r="AQ21" s="27"/>
      <c r="AR21" s="37">
        <f t="shared" si="11"/>
        <v>0</v>
      </c>
      <c r="AS21" s="49">
        <f t="shared" si="12"/>
        <v>0</v>
      </c>
      <c r="AT21" s="29"/>
      <c r="AU21" s="27"/>
      <c r="AV21" s="37">
        <f>(O21-(MAX($O$3:O21)))/(MAX($O$3:O21))</f>
        <v>0</v>
      </c>
      <c r="AW21" s="49">
        <f>(P21-(MAX($P$3:P21)))/(MAX($P$3:P21))</f>
        <v>0</v>
      </c>
      <c r="AX21" s="38">
        <f>(R21-(MAX($R$3:R21)))/(MAX($R$3:R21))</f>
        <v>0</v>
      </c>
      <c r="AY21" s="27"/>
      <c r="AZ21" s="37">
        <f t="shared" si="13"/>
        <v>0</v>
      </c>
      <c r="BA21" s="49">
        <f t="shared" si="14"/>
        <v>0</v>
      </c>
      <c r="BB21" s="38">
        <f t="shared" si="15"/>
        <v>0</v>
      </c>
      <c r="BC21" s="49"/>
      <c r="BD21" s="103">
        <f t="shared" ref="BD21:BF36" si="34">BD20*(1+AZ21)</f>
        <v>125.51058967510494</v>
      </c>
      <c r="BE21" s="90">
        <f t="shared" si="34"/>
        <v>125.75659481567841</v>
      </c>
      <c r="BF21" s="91">
        <f t="shared" si="34"/>
        <v>132.26033129128231</v>
      </c>
      <c r="BG21" s="27"/>
      <c r="BH21" s="37">
        <f t="shared" si="17"/>
        <v>0</v>
      </c>
      <c r="BI21" s="49">
        <f t="shared" si="18"/>
        <v>0</v>
      </c>
      <c r="BJ21" s="38">
        <f t="shared" si="19"/>
        <v>0</v>
      </c>
      <c r="BK21" s="49"/>
      <c r="BL21" s="103">
        <f t="shared" ref="BL21:BN36" si="35">BL20*(1+BH21)</f>
        <v>80.546360957000005</v>
      </c>
      <c r="BM21" s="90">
        <f t="shared" si="35"/>
        <v>80.382194750000011</v>
      </c>
      <c r="BN21" s="106">
        <f t="shared" si="35"/>
        <v>86.714891806315151</v>
      </c>
    </row>
    <row r="22" spans="1:105" s="51" customFormat="1" ht="15.75" thickBot="1">
      <c r="A22"/>
      <c r="B22" s="128" t="s">
        <v>20</v>
      </c>
      <c r="C22" s="110">
        <f>C10-$C$7</f>
        <v>4.0468133495109235E-2</v>
      </c>
      <c r="D22" s="110">
        <f>D10-$C$7</f>
        <v>4.159063889801283E-2</v>
      </c>
      <c r="E22" s="110"/>
      <c r="F22" s="110">
        <f>F10-$C$7</f>
        <v>0.12508363088305371</v>
      </c>
      <c r="G22"/>
      <c r="H22" s="119">
        <f t="shared" si="21"/>
        <v>44347</v>
      </c>
      <c r="I22" s="68"/>
      <c r="J22" s="225"/>
      <c r="K22" s="226"/>
      <c r="L22" s="226"/>
      <c r="M22" s="235"/>
      <c r="N22"/>
      <c r="O22" s="44">
        <f t="shared" ref="O22:Q37" si="36">O21*(1+J22)</f>
        <v>10575.961143808328</v>
      </c>
      <c r="P22" s="45">
        <f t="shared" si="36"/>
        <v>10591.999084647539</v>
      </c>
      <c r="Q22" s="45">
        <f t="shared" si="36"/>
        <v>10000</v>
      </c>
      <c r="R22" s="46">
        <f t="shared" si="2"/>
        <v>11804.269441620192</v>
      </c>
      <c r="S22" s="47"/>
      <c r="T22" s="34">
        <f t="shared" si="3"/>
        <v>5.7596114380832841E-2</v>
      </c>
      <c r="U22" s="48">
        <f t="shared" si="4"/>
        <v>5.9199908464753932E-2</v>
      </c>
      <c r="V22" s="36">
        <f t="shared" si="5"/>
        <v>0.18042694416201921</v>
      </c>
      <c r="W22" s="47"/>
      <c r="X22" s="37"/>
      <c r="Y22" s="49"/>
      <c r="Z22" s="38"/>
      <c r="AA22" s="47"/>
      <c r="AB22" s="37"/>
      <c r="AC22" s="49"/>
      <c r="AD22" s="38"/>
      <c r="AE22" s="49"/>
      <c r="AF22" s="37">
        <f t="shared" si="6"/>
        <v>0</v>
      </c>
      <c r="AG22" s="49">
        <f t="shared" si="6"/>
        <v>0</v>
      </c>
      <c r="AH22" s="38">
        <f t="shared" si="7"/>
        <v>0</v>
      </c>
      <c r="AI22" s="49"/>
      <c r="AJ22" s="37">
        <f t="shared" si="8"/>
        <v>0</v>
      </c>
      <c r="AK22" s="49">
        <f t="shared" si="8"/>
        <v>0</v>
      </c>
      <c r="AL22" s="38">
        <f t="shared" si="8"/>
        <v>0</v>
      </c>
      <c r="AM22" s="27"/>
      <c r="AN22" s="89">
        <f t="shared" si="9"/>
        <v>0.20924746996617094</v>
      </c>
      <c r="AO22" s="106">
        <f t="shared" si="10"/>
        <v>0.21878726696369002</v>
      </c>
      <c r="AP22" s="94">
        <f t="shared" si="0"/>
        <v>1.1100579170675235</v>
      </c>
      <c r="AQ22" s="27"/>
      <c r="AR22" s="37">
        <f t="shared" si="11"/>
        <v>0</v>
      </c>
      <c r="AS22" s="49">
        <f t="shared" si="12"/>
        <v>0</v>
      </c>
      <c r="AT22" s="29"/>
      <c r="AU22" s="27"/>
      <c r="AV22" s="37">
        <f>(O22-(MAX($O$3:O22)))/(MAX($O$3:O22))</f>
        <v>0</v>
      </c>
      <c r="AW22" s="49">
        <f>(P22-(MAX($P$3:P22)))/(MAX($P$3:P22))</f>
        <v>0</v>
      </c>
      <c r="AX22" s="38">
        <f>(R22-(MAX($R$3:R22)))/(MAX($R$3:R22))</f>
        <v>0</v>
      </c>
      <c r="AY22" s="27"/>
      <c r="AZ22" s="37">
        <f t="shared" si="13"/>
        <v>0</v>
      </c>
      <c r="BA22" s="49">
        <f t="shared" si="14"/>
        <v>0</v>
      </c>
      <c r="BB22" s="38">
        <f t="shared" si="15"/>
        <v>0</v>
      </c>
      <c r="BC22" s="49"/>
      <c r="BD22" s="103">
        <f t="shared" si="34"/>
        <v>125.51058967510494</v>
      </c>
      <c r="BE22" s="90">
        <f t="shared" si="34"/>
        <v>125.75659481567841</v>
      </c>
      <c r="BF22" s="91">
        <f t="shared" si="34"/>
        <v>132.26033129128231</v>
      </c>
      <c r="BG22" s="27"/>
      <c r="BH22" s="37">
        <f t="shared" si="17"/>
        <v>0</v>
      </c>
      <c r="BI22" s="49">
        <f t="shared" si="18"/>
        <v>0</v>
      </c>
      <c r="BJ22" s="38">
        <f t="shared" si="19"/>
        <v>0</v>
      </c>
      <c r="BK22" s="49"/>
      <c r="BL22" s="103">
        <f t="shared" si="35"/>
        <v>80.546360957000005</v>
      </c>
      <c r="BM22" s="90">
        <f t="shared" si="35"/>
        <v>80.382194750000011</v>
      </c>
      <c r="BN22" s="106">
        <f t="shared" si="35"/>
        <v>86.714891806315151</v>
      </c>
      <c r="BO22" s="181"/>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row>
    <row r="23" spans="1:105">
      <c r="B23" s="129" t="s">
        <v>44</v>
      </c>
      <c r="C23" s="196">
        <f>AVERAGEIF(AF4:AF72,"&lt;&gt;0",AF4:AF72)</f>
        <v>4.574357550150304E-3</v>
      </c>
      <c r="D23" s="196">
        <f>AVERAGEIF(AG4:AG72,"&lt;&gt;0",AG4:AG72)</f>
        <v>4.6774701171005892E-3</v>
      </c>
      <c r="E23" s="196"/>
      <c r="F23" s="196">
        <f>AVERAGEIF(AH4:AH72,"&lt;&gt;0",AH4:AH72)</f>
        <v>1.0535928611506075E-2</v>
      </c>
      <c r="H23" s="119">
        <f t="shared" si="21"/>
        <v>44377</v>
      </c>
      <c r="I23" s="68"/>
      <c r="J23" s="225"/>
      <c r="K23" s="226"/>
      <c r="L23" s="226"/>
      <c r="M23" s="235"/>
      <c r="N23" s="28"/>
      <c r="O23" s="44">
        <f t="shared" si="36"/>
        <v>10575.961143808328</v>
      </c>
      <c r="P23" s="45">
        <f t="shared" si="36"/>
        <v>10591.999084647539</v>
      </c>
      <c r="Q23" s="45">
        <f t="shared" si="36"/>
        <v>10000</v>
      </c>
      <c r="R23" s="46">
        <f t="shared" si="2"/>
        <v>11804.269441620192</v>
      </c>
      <c r="S23" s="47"/>
      <c r="T23" s="34">
        <f t="shared" si="3"/>
        <v>5.7596114380832841E-2</v>
      </c>
      <c r="U23" s="48">
        <f t="shared" si="4"/>
        <v>5.9199908464753932E-2</v>
      </c>
      <c r="V23" s="36">
        <f t="shared" si="5"/>
        <v>0.18042694416201921</v>
      </c>
      <c r="W23" s="47"/>
      <c r="X23" s="37">
        <f>(O23-O20)/O20</f>
        <v>0</v>
      </c>
      <c r="Y23" s="49">
        <f t="shared" ref="Y23" si="37">(P23-P20)/P20</f>
        <v>0</v>
      </c>
      <c r="Z23" s="38">
        <f t="shared" ref="Z23" si="38">(R23-R20)/R20</f>
        <v>0</v>
      </c>
      <c r="AA23" s="47"/>
      <c r="AB23" s="37"/>
      <c r="AC23" s="49"/>
      <c r="AD23" s="38"/>
      <c r="AE23" s="49"/>
      <c r="AF23" s="37">
        <f t="shared" si="6"/>
        <v>0</v>
      </c>
      <c r="AG23" s="49">
        <f t="shared" si="6"/>
        <v>0</v>
      </c>
      <c r="AH23" s="38">
        <f t="shared" si="7"/>
        <v>0</v>
      </c>
      <c r="AI23" s="49"/>
      <c r="AJ23" s="37">
        <f t="shared" si="8"/>
        <v>0</v>
      </c>
      <c r="AK23" s="49">
        <f t="shared" si="8"/>
        <v>0</v>
      </c>
      <c r="AL23" s="38">
        <f t="shared" si="8"/>
        <v>0</v>
      </c>
      <c r="AM23" s="27"/>
      <c r="AN23" s="89">
        <f t="shared" si="9"/>
        <v>0.20924746996617094</v>
      </c>
      <c r="AO23" s="106">
        <f t="shared" si="10"/>
        <v>0.21878726696369002</v>
      </c>
      <c r="AP23" s="94">
        <f t="shared" si="0"/>
        <v>1.1100579170675235</v>
      </c>
      <c r="AQ23" s="27"/>
      <c r="AR23" s="37">
        <f t="shared" si="11"/>
        <v>0</v>
      </c>
      <c r="AS23" s="49">
        <f t="shared" si="12"/>
        <v>0</v>
      </c>
      <c r="AT23" s="29"/>
      <c r="AU23" s="27"/>
      <c r="AV23" s="37">
        <f>(O23-(MAX($O$3:O23)))/(MAX($O$3:O23))</f>
        <v>0</v>
      </c>
      <c r="AW23" s="49">
        <f>(P23-(MAX($P$3:P23)))/(MAX($P$3:P23))</f>
        <v>0</v>
      </c>
      <c r="AX23" s="38">
        <f>(R23-(MAX($R$3:R23)))/(MAX($R$3:R23))</f>
        <v>0</v>
      </c>
      <c r="AY23" s="27"/>
      <c r="AZ23" s="37">
        <f t="shared" si="13"/>
        <v>0</v>
      </c>
      <c r="BA23" s="49">
        <f t="shared" si="14"/>
        <v>0</v>
      </c>
      <c r="BB23" s="38">
        <f t="shared" si="15"/>
        <v>0</v>
      </c>
      <c r="BC23" s="49"/>
      <c r="BD23" s="103">
        <f t="shared" si="34"/>
        <v>125.51058967510494</v>
      </c>
      <c r="BE23" s="90">
        <f t="shared" si="34"/>
        <v>125.75659481567841</v>
      </c>
      <c r="BF23" s="91">
        <f t="shared" si="34"/>
        <v>132.26033129128231</v>
      </c>
      <c r="BG23" s="27"/>
      <c r="BH23" s="37">
        <f t="shared" si="17"/>
        <v>0</v>
      </c>
      <c r="BI23" s="49">
        <f t="shared" si="18"/>
        <v>0</v>
      </c>
      <c r="BJ23" s="38">
        <f t="shared" si="19"/>
        <v>0</v>
      </c>
      <c r="BK23" s="49"/>
      <c r="BL23" s="103">
        <f t="shared" si="35"/>
        <v>80.546360957000005</v>
      </c>
      <c r="BM23" s="90">
        <f t="shared" si="35"/>
        <v>80.382194750000011</v>
      </c>
      <c r="BN23" s="106">
        <f t="shared" si="35"/>
        <v>86.714891806315151</v>
      </c>
    </row>
    <row r="24" spans="1:105">
      <c r="B24" s="127" t="s">
        <v>21</v>
      </c>
      <c r="C24" s="197">
        <f>AVERAGEIF(J4:J72,"&lt;&gt;0",J4:J72)</f>
        <v>4.574357550150304E-3</v>
      </c>
      <c r="D24" s="197">
        <f>AVERAGEIF(K4:K72,"&lt;&gt;0",K4:K72)</f>
        <v>4.6774701171005892E-3</v>
      </c>
      <c r="E24" s="197"/>
      <c r="F24" s="197">
        <f>AVERAGEIF(M4:M72,"&lt;&gt;0",M4:M72)</f>
        <v>1.0535928611506075E-2</v>
      </c>
      <c r="H24" s="119">
        <f t="shared" si="21"/>
        <v>44408</v>
      </c>
      <c r="I24" s="68"/>
      <c r="J24" s="225"/>
      <c r="K24" s="226"/>
      <c r="L24" s="226"/>
      <c r="M24" s="235"/>
      <c r="N24" s="26"/>
      <c r="O24" s="44">
        <f t="shared" si="36"/>
        <v>10575.961143808328</v>
      </c>
      <c r="P24" s="45">
        <f t="shared" si="36"/>
        <v>10591.999084647539</v>
      </c>
      <c r="Q24" s="45">
        <f t="shared" si="36"/>
        <v>10000</v>
      </c>
      <c r="R24" s="46">
        <f t="shared" si="2"/>
        <v>11804.269441620192</v>
      </c>
      <c r="S24" s="47"/>
      <c r="T24" s="34">
        <f t="shared" si="3"/>
        <v>5.7596114380832841E-2</v>
      </c>
      <c r="U24" s="48">
        <f t="shared" si="4"/>
        <v>5.9199908464753932E-2</v>
      </c>
      <c r="V24" s="36">
        <f t="shared" si="5"/>
        <v>0.18042694416201921</v>
      </c>
      <c r="W24" s="47"/>
      <c r="X24" s="37"/>
      <c r="Y24" s="49"/>
      <c r="Z24" s="38"/>
      <c r="AA24" s="47"/>
      <c r="AB24" s="37"/>
      <c r="AC24" s="49"/>
      <c r="AD24" s="38"/>
      <c r="AE24" s="49"/>
      <c r="AF24" s="37">
        <f t="shared" si="6"/>
        <v>0</v>
      </c>
      <c r="AG24" s="49">
        <f t="shared" si="6"/>
        <v>0</v>
      </c>
      <c r="AH24" s="38">
        <f t="shared" si="7"/>
        <v>0</v>
      </c>
      <c r="AI24" s="49"/>
      <c r="AJ24" s="37">
        <f t="shared" si="8"/>
        <v>0</v>
      </c>
      <c r="AK24" s="49">
        <f t="shared" si="8"/>
        <v>0</v>
      </c>
      <c r="AL24" s="38">
        <f t="shared" si="8"/>
        <v>0</v>
      </c>
      <c r="AM24" s="27"/>
      <c r="AN24" s="89">
        <f t="shared" si="9"/>
        <v>0.20924746996617094</v>
      </c>
      <c r="AO24" s="106">
        <f t="shared" si="10"/>
        <v>0.21878726696369002</v>
      </c>
      <c r="AP24" s="94">
        <f t="shared" si="0"/>
        <v>1.1100579170675235</v>
      </c>
      <c r="AQ24" s="27"/>
      <c r="AR24" s="37">
        <f t="shared" si="11"/>
        <v>0</v>
      </c>
      <c r="AS24" s="49">
        <f t="shared" si="12"/>
        <v>0</v>
      </c>
      <c r="AT24" s="29"/>
      <c r="AU24" s="27"/>
      <c r="AV24" s="37">
        <f>(O24-(MAX($O$3:O24)))/(MAX($O$3:O24))</f>
        <v>0</v>
      </c>
      <c r="AW24" s="49">
        <f>(P24-(MAX($P$3:P24)))/(MAX($P$3:P24))</f>
        <v>0</v>
      </c>
      <c r="AX24" s="38">
        <f>(R24-(MAX($R$3:R24)))/(MAX($R$3:R24))</f>
        <v>0</v>
      </c>
      <c r="AY24" s="27"/>
      <c r="AZ24" s="37">
        <f t="shared" si="13"/>
        <v>0</v>
      </c>
      <c r="BA24" s="49">
        <f t="shared" si="14"/>
        <v>0</v>
      </c>
      <c r="BB24" s="38">
        <f t="shared" si="15"/>
        <v>0</v>
      </c>
      <c r="BC24" s="49"/>
      <c r="BD24" s="103">
        <f t="shared" si="34"/>
        <v>125.51058967510494</v>
      </c>
      <c r="BE24" s="90">
        <f t="shared" si="34"/>
        <v>125.75659481567841</v>
      </c>
      <c r="BF24" s="91">
        <f t="shared" si="34"/>
        <v>132.26033129128231</v>
      </c>
      <c r="BG24" s="27"/>
      <c r="BH24" s="37">
        <f t="shared" si="17"/>
        <v>0</v>
      </c>
      <c r="BI24" s="49">
        <f t="shared" si="18"/>
        <v>0</v>
      </c>
      <c r="BJ24" s="38">
        <f t="shared" si="19"/>
        <v>0</v>
      </c>
      <c r="BK24" s="49"/>
      <c r="BL24" s="103">
        <f t="shared" si="35"/>
        <v>80.546360957000005</v>
      </c>
      <c r="BM24" s="90">
        <f t="shared" si="35"/>
        <v>80.382194750000011</v>
      </c>
      <c r="BN24" s="106">
        <f t="shared" si="35"/>
        <v>86.714891806315151</v>
      </c>
    </row>
    <row r="25" spans="1:105" s="43" customFormat="1">
      <c r="A25"/>
      <c r="B25" s="130" t="s">
        <v>22</v>
      </c>
      <c r="C25" s="198">
        <f>(1+C11)^(1/C8)-1</f>
        <v>3.3255876625251091E-3</v>
      </c>
      <c r="D25" s="109">
        <f>(1+D11)^(1/D8)-1</f>
        <v>3.4157306214734895E-3</v>
      </c>
      <c r="E25" s="109"/>
      <c r="F25" s="198">
        <f>(1+F11)^(1/F8)-1</f>
        <v>9.8830749008687047E-3</v>
      </c>
      <c r="G25"/>
      <c r="H25" s="119">
        <f t="shared" si="21"/>
        <v>44439</v>
      </c>
      <c r="I25" s="68"/>
      <c r="J25" s="37"/>
      <c r="K25" s="49"/>
      <c r="L25" s="49"/>
      <c r="M25" s="38"/>
      <c r="N25" s="26"/>
      <c r="O25" s="44">
        <f t="shared" si="36"/>
        <v>10575.961143808328</v>
      </c>
      <c r="P25" s="45">
        <f t="shared" si="36"/>
        <v>10591.999084647539</v>
      </c>
      <c r="Q25" s="45">
        <f t="shared" si="36"/>
        <v>10000</v>
      </c>
      <c r="R25" s="46">
        <f t="shared" si="2"/>
        <v>11804.269441620192</v>
      </c>
      <c r="S25" s="47"/>
      <c r="T25" s="34">
        <f t="shared" si="3"/>
        <v>5.7596114380832841E-2</v>
      </c>
      <c r="U25" s="48">
        <f t="shared" si="4"/>
        <v>5.9199908464753932E-2</v>
      </c>
      <c r="V25" s="36">
        <f t="shared" si="5"/>
        <v>0.18042694416201921</v>
      </c>
      <c r="W25" s="47"/>
      <c r="X25" s="37"/>
      <c r="Y25" s="49"/>
      <c r="Z25" s="38"/>
      <c r="AA25" s="47"/>
      <c r="AB25" s="37"/>
      <c r="AC25" s="49"/>
      <c r="AD25" s="38"/>
      <c r="AE25" s="49"/>
      <c r="AF25" s="37">
        <f t="shared" si="6"/>
        <v>0</v>
      </c>
      <c r="AG25" s="49">
        <f t="shared" si="6"/>
        <v>0</v>
      </c>
      <c r="AH25" s="38">
        <f t="shared" si="7"/>
        <v>0</v>
      </c>
      <c r="AI25" s="49"/>
      <c r="AJ25" s="37">
        <f t="shared" si="8"/>
        <v>0</v>
      </c>
      <c r="AK25" s="49">
        <f t="shared" si="8"/>
        <v>0</v>
      </c>
      <c r="AL25" s="38">
        <f t="shared" si="8"/>
        <v>0</v>
      </c>
      <c r="AM25" s="49"/>
      <c r="AN25" s="89">
        <f t="shared" si="9"/>
        <v>0.20924746996617094</v>
      </c>
      <c r="AO25" s="106">
        <f t="shared" si="10"/>
        <v>0.21878726696369002</v>
      </c>
      <c r="AP25" s="94">
        <f t="shared" si="0"/>
        <v>1.1100579170675235</v>
      </c>
      <c r="AQ25" s="49"/>
      <c r="AR25" s="37">
        <f t="shared" si="11"/>
        <v>0</v>
      </c>
      <c r="AS25" s="49">
        <f t="shared" si="12"/>
        <v>0</v>
      </c>
      <c r="AT25" s="29"/>
      <c r="AU25" s="27"/>
      <c r="AV25" s="37">
        <f>(O25-(MAX($O$3:O25)))/(MAX($O$3:O25))</f>
        <v>0</v>
      </c>
      <c r="AW25" s="49">
        <f>(P25-(MAX($P$3:P25)))/(MAX($P$3:P25))</f>
        <v>0</v>
      </c>
      <c r="AX25" s="38">
        <f>(R25-(MAX($R$3:R25)))/(MAX($R$3:R25))</f>
        <v>0</v>
      </c>
      <c r="AY25" s="27"/>
      <c r="AZ25" s="37">
        <f t="shared" si="13"/>
        <v>0</v>
      </c>
      <c r="BA25" s="49">
        <f t="shared" si="14"/>
        <v>0</v>
      </c>
      <c r="BB25" s="38">
        <f t="shared" si="15"/>
        <v>0</v>
      </c>
      <c r="BC25" s="49"/>
      <c r="BD25" s="103">
        <f t="shared" si="34"/>
        <v>125.51058967510494</v>
      </c>
      <c r="BE25" s="90">
        <f t="shared" si="34"/>
        <v>125.75659481567841</v>
      </c>
      <c r="BF25" s="91">
        <f t="shared" si="34"/>
        <v>132.26033129128231</v>
      </c>
      <c r="BG25" s="27"/>
      <c r="BH25" s="37">
        <f t="shared" si="17"/>
        <v>0</v>
      </c>
      <c r="BI25" s="49">
        <f t="shared" si="18"/>
        <v>0</v>
      </c>
      <c r="BJ25" s="38">
        <f t="shared" si="19"/>
        <v>0</v>
      </c>
      <c r="BK25" s="49"/>
      <c r="BL25" s="103">
        <f t="shared" si="35"/>
        <v>80.546360957000005</v>
      </c>
      <c r="BM25" s="90">
        <f t="shared" si="35"/>
        <v>80.382194750000011</v>
      </c>
      <c r="BN25" s="106">
        <f t="shared" si="35"/>
        <v>86.714891806315151</v>
      </c>
      <c r="BO25" s="181"/>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row>
    <row r="26" spans="1:105">
      <c r="B26" s="131" t="s">
        <v>23</v>
      </c>
      <c r="C26" s="113">
        <f>BD72/BF72</f>
        <v>0.94896624293710452</v>
      </c>
      <c r="D26" s="113">
        <f>BE72/BF72</f>
        <v>0.95082624992613651</v>
      </c>
      <c r="E26" s="113"/>
      <c r="F26" s="69"/>
      <c r="H26" s="119">
        <f t="shared" si="21"/>
        <v>44469</v>
      </c>
      <c r="I26" s="68"/>
      <c r="J26" s="37"/>
      <c r="K26" s="49"/>
      <c r="L26" s="49"/>
      <c r="M26" s="38"/>
      <c r="N26" s="26"/>
      <c r="O26" s="44">
        <f t="shared" si="36"/>
        <v>10575.961143808328</v>
      </c>
      <c r="P26" s="45">
        <f t="shared" si="36"/>
        <v>10591.999084647539</v>
      </c>
      <c r="Q26" s="45">
        <f t="shared" si="36"/>
        <v>10000</v>
      </c>
      <c r="R26" s="46">
        <f t="shared" si="2"/>
        <v>11804.269441620192</v>
      </c>
      <c r="S26" s="47"/>
      <c r="T26" s="34">
        <f t="shared" si="3"/>
        <v>5.7596114380832841E-2</v>
      </c>
      <c r="U26" s="48">
        <f t="shared" si="4"/>
        <v>5.9199908464753932E-2</v>
      </c>
      <c r="V26" s="36">
        <f t="shared" si="5"/>
        <v>0.18042694416201921</v>
      </c>
      <c r="W26" s="47"/>
      <c r="X26" s="37">
        <f>(O26-O23)/O23</f>
        <v>0</v>
      </c>
      <c r="Y26" s="49">
        <f t="shared" ref="Y26" si="39">(P26-P23)/P23</f>
        <v>0</v>
      </c>
      <c r="Z26" s="38">
        <f t="shared" ref="Z26" si="40">(R26-R23)/R23</f>
        <v>0</v>
      </c>
      <c r="AA26" s="47"/>
      <c r="AB26" s="37"/>
      <c r="AC26" s="49"/>
      <c r="AD26" s="38"/>
      <c r="AE26" s="49"/>
      <c r="AF26" s="37">
        <f t="shared" si="6"/>
        <v>0</v>
      </c>
      <c r="AG26" s="49">
        <f t="shared" si="6"/>
        <v>0</v>
      </c>
      <c r="AH26" s="38">
        <f t="shared" si="7"/>
        <v>0</v>
      </c>
      <c r="AI26" s="49"/>
      <c r="AJ26" s="37">
        <f t="shared" si="8"/>
        <v>0</v>
      </c>
      <c r="AK26" s="49">
        <f t="shared" si="8"/>
        <v>0</v>
      </c>
      <c r="AL26" s="38">
        <f t="shared" si="8"/>
        <v>0</v>
      </c>
      <c r="AM26" s="49"/>
      <c r="AN26" s="89">
        <f t="shared" si="9"/>
        <v>0.20924746996617094</v>
      </c>
      <c r="AO26" s="106">
        <f t="shared" si="10"/>
        <v>0.21878726696369002</v>
      </c>
      <c r="AP26" s="94">
        <f t="shared" si="0"/>
        <v>1.1100579170675235</v>
      </c>
      <c r="AQ26" s="49"/>
      <c r="AR26" s="37">
        <f t="shared" si="11"/>
        <v>0</v>
      </c>
      <c r="AS26" s="49">
        <f t="shared" si="12"/>
        <v>0</v>
      </c>
      <c r="AT26" s="29"/>
      <c r="AU26" s="27"/>
      <c r="AV26" s="37">
        <f>(O26-(MAX($O$3:O26)))/(MAX($O$3:O26))</f>
        <v>0</v>
      </c>
      <c r="AW26" s="49">
        <f>(P26-(MAX($P$3:P26)))/(MAX($P$3:P26))</f>
        <v>0</v>
      </c>
      <c r="AX26" s="38">
        <f>(R26-(MAX($R$3:R26)))/(MAX($R$3:R26))</f>
        <v>0</v>
      </c>
      <c r="AY26" s="27"/>
      <c r="AZ26" s="37">
        <f t="shared" si="13"/>
        <v>0</v>
      </c>
      <c r="BA26" s="49">
        <f t="shared" si="14"/>
        <v>0</v>
      </c>
      <c r="BB26" s="38">
        <f t="shared" si="15"/>
        <v>0</v>
      </c>
      <c r="BC26" s="49"/>
      <c r="BD26" s="103">
        <f t="shared" si="34"/>
        <v>125.51058967510494</v>
      </c>
      <c r="BE26" s="90">
        <f t="shared" si="34"/>
        <v>125.75659481567841</v>
      </c>
      <c r="BF26" s="91">
        <f t="shared" si="34"/>
        <v>132.26033129128231</v>
      </c>
      <c r="BG26" s="27"/>
      <c r="BH26" s="37">
        <f t="shared" si="17"/>
        <v>0</v>
      </c>
      <c r="BI26" s="49">
        <f t="shared" si="18"/>
        <v>0</v>
      </c>
      <c r="BJ26" s="38">
        <f t="shared" si="19"/>
        <v>0</v>
      </c>
      <c r="BK26" s="49"/>
      <c r="BL26" s="103">
        <f t="shared" si="35"/>
        <v>80.546360957000005</v>
      </c>
      <c r="BM26" s="90">
        <f t="shared" si="35"/>
        <v>80.382194750000011</v>
      </c>
      <c r="BN26" s="106">
        <f t="shared" si="35"/>
        <v>86.714891806315151</v>
      </c>
    </row>
    <row r="27" spans="1:105">
      <c r="B27" s="127" t="s">
        <v>24</v>
      </c>
      <c r="C27" s="113">
        <f>BL72/$BN$72</f>
        <v>0.92886422711461059</v>
      </c>
      <c r="D27" s="113">
        <f>BM72/$BN$72</f>
        <v>0.92697105509328503</v>
      </c>
      <c r="E27" s="113"/>
      <c r="F27" s="69"/>
      <c r="H27" s="119"/>
      <c r="I27" s="68"/>
      <c r="J27" s="37"/>
      <c r="K27" s="49"/>
      <c r="L27" s="49"/>
      <c r="M27" s="38"/>
      <c r="N27" s="26"/>
      <c r="O27" s="44">
        <f t="shared" si="36"/>
        <v>10575.961143808328</v>
      </c>
      <c r="P27" s="45">
        <f t="shared" si="36"/>
        <v>10591.999084647539</v>
      </c>
      <c r="Q27" s="45">
        <f t="shared" si="36"/>
        <v>10000</v>
      </c>
      <c r="R27" s="46">
        <f t="shared" si="2"/>
        <v>11804.269441620192</v>
      </c>
      <c r="S27" s="47"/>
      <c r="T27" s="34">
        <f t="shared" si="3"/>
        <v>5.7596114380832841E-2</v>
      </c>
      <c r="U27" s="48">
        <f t="shared" si="4"/>
        <v>5.9199908464753932E-2</v>
      </c>
      <c r="V27" s="36">
        <f t="shared" si="5"/>
        <v>0.18042694416201921</v>
      </c>
      <c r="W27" s="47"/>
      <c r="X27" s="37"/>
      <c r="Y27" s="49"/>
      <c r="Z27" s="38"/>
      <c r="AA27" s="47"/>
      <c r="AB27" s="37"/>
      <c r="AC27" s="49"/>
      <c r="AD27" s="38"/>
      <c r="AE27" s="49"/>
      <c r="AF27" s="37">
        <f t="shared" si="6"/>
        <v>0</v>
      </c>
      <c r="AG27" s="49">
        <f t="shared" si="6"/>
        <v>0</v>
      </c>
      <c r="AH27" s="38">
        <f t="shared" si="7"/>
        <v>0</v>
      </c>
      <c r="AI27" s="49"/>
      <c r="AJ27" s="37">
        <f t="shared" si="8"/>
        <v>0</v>
      </c>
      <c r="AK27" s="49">
        <f t="shared" si="8"/>
        <v>0</v>
      </c>
      <c r="AL27" s="38">
        <f t="shared" si="8"/>
        <v>0</v>
      </c>
      <c r="AM27" s="49"/>
      <c r="AN27" s="89">
        <f t="shared" si="9"/>
        <v>0.20924746996617094</v>
      </c>
      <c r="AO27" s="106">
        <f t="shared" si="10"/>
        <v>0.21878726696369002</v>
      </c>
      <c r="AP27" s="94">
        <f t="shared" si="0"/>
        <v>1.1100579170675235</v>
      </c>
      <c r="AQ27" s="49"/>
      <c r="AR27" s="37">
        <f t="shared" si="11"/>
        <v>0</v>
      </c>
      <c r="AS27" s="49">
        <f t="shared" si="12"/>
        <v>0</v>
      </c>
      <c r="AT27" s="29"/>
      <c r="AU27" s="27"/>
      <c r="AV27" s="37">
        <f>(O27-(MAX($O$3:O27)))/(MAX($O$3:O27))</f>
        <v>0</v>
      </c>
      <c r="AW27" s="49">
        <f>(P27-(MAX($P$3:P27)))/(MAX($P$3:P27))</f>
        <v>0</v>
      </c>
      <c r="AX27" s="38">
        <f>(R27-(MAX($R$3:R27)))/(MAX($R$3:R27))</f>
        <v>0</v>
      </c>
      <c r="AY27" s="27"/>
      <c r="AZ27" s="37">
        <f t="shared" si="13"/>
        <v>0</v>
      </c>
      <c r="BA27" s="49">
        <f t="shared" si="14"/>
        <v>0</v>
      </c>
      <c r="BB27" s="38">
        <f t="shared" si="15"/>
        <v>0</v>
      </c>
      <c r="BC27" s="49"/>
      <c r="BD27" s="103">
        <f t="shared" si="34"/>
        <v>125.51058967510494</v>
      </c>
      <c r="BE27" s="90">
        <f t="shared" si="34"/>
        <v>125.75659481567841</v>
      </c>
      <c r="BF27" s="91">
        <f t="shared" si="34"/>
        <v>132.26033129128231</v>
      </c>
      <c r="BG27" s="27"/>
      <c r="BH27" s="37">
        <f t="shared" si="17"/>
        <v>0</v>
      </c>
      <c r="BI27" s="49">
        <f t="shared" si="18"/>
        <v>0</v>
      </c>
      <c r="BJ27" s="38">
        <f t="shared" si="19"/>
        <v>0</v>
      </c>
      <c r="BK27" s="49"/>
      <c r="BL27" s="103">
        <f t="shared" si="35"/>
        <v>80.546360957000005</v>
      </c>
      <c r="BM27" s="90">
        <f t="shared" si="35"/>
        <v>80.382194750000011</v>
      </c>
      <c r="BN27" s="106">
        <f t="shared" si="35"/>
        <v>86.714891806315151</v>
      </c>
    </row>
    <row r="28" spans="1:105" s="43" customFormat="1">
      <c r="A28"/>
      <c r="B28" s="127" t="s">
        <v>43</v>
      </c>
      <c r="C28" s="109">
        <f>MIN(AV4:AV72)</f>
        <v>-0.19453639042999996</v>
      </c>
      <c r="D28" s="109">
        <f>MIN(AW4:AW72)</f>
        <v>-0.19617805249999992</v>
      </c>
      <c r="E28" s="109"/>
      <c r="F28" s="109">
        <f>MIN(AX4:AX72)</f>
        <v>-0.13285108193684847</v>
      </c>
      <c r="G28"/>
      <c r="H28" s="119"/>
      <c r="I28" s="68"/>
      <c r="J28" s="37"/>
      <c r="K28" s="49"/>
      <c r="L28" s="49"/>
      <c r="M28" s="38"/>
      <c r="N28" s="26"/>
      <c r="O28" s="44">
        <f t="shared" si="36"/>
        <v>10575.961143808328</v>
      </c>
      <c r="P28" s="45">
        <f t="shared" si="36"/>
        <v>10591.999084647539</v>
      </c>
      <c r="Q28" s="45">
        <f t="shared" si="36"/>
        <v>10000</v>
      </c>
      <c r="R28" s="46">
        <f t="shared" si="2"/>
        <v>11804.269441620192</v>
      </c>
      <c r="S28" s="47"/>
      <c r="T28" s="34">
        <f t="shared" si="3"/>
        <v>5.7596114380832841E-2</v>
      </c>
      <c r="U28" s="48">
        <f t="shared" si="4"/>
        <v>5.9199908464753932E-2</v>
      </c>
      <c r="V28" s="36">
        <f t="shared" si="5"/>
        <v>0.18042694416201921</v>
      </c>
      <c r="W28" s="47"/>
      <c r="X28" s="37"/>
      <c r="Y28" s="49"/>
      <c r="Z28" s="38"/>
      <c r="AA28" s="47"/>
      <c r="AB28" s="37"/>
      <c r="AC28" s="49"/>
      <c r="AD28" s="38"/>
      <c r="AE28" s="49"/>
      <c r="AF28" s="37">
        <f t="shared" si="6"/>
        <v>0</v>
      </c>
      <c r="AG28" s="49">
        <f t="shared" si="6"/>
        <v>0</v>
      </c>
      <c r="AH28" s="38">
        <f t="shared" si="7"/>
        <v>0</v>
      </c>
      <c r="AI28" s="49"/>
      <c r="AJ28" s="37">
        <f t="shared" si="8"/>
        <v>0</v>
      </c>
      <c r="AK28" s="49">
        <f t="shared" si="8"/>
        <v>0</v>
      </c>
      <c r="AL28" s="38">
        <f t="shared" si="8"/>
        <v>0</v>
      </c>
      <c r="AM28" s="27"/>
      <c r="AN28" s="89">
        <f t="shared" si="9"/>
        <v>0.20924746996617094</v>
      </c>
      <c r="AO28" s="106">
        <f t="shared" si="10"/>
        <v>0.21878726696369002</v>
      </c>
      <c r="AP28" s="94">
        <f t="shared" si="0"/>
        <v>1.1100579170675235</v>
      </c>
      <c r="AQ28" s="27"/>
      <c r="AR28" s="37">
        <f t="shared" si="11"/>
        <v>0</v>
      </c>
      <c r="AS28" s="49">
        <f t="shared" si="12"/>
        <v>0</v>
      </c>
      <c r="AT28" s="29"/>
      <c r="AU28" s="27"/>
      <c r="AV28" s="37">
        <f>(O28-(MAX($O$3:O28)))/(MAX($O$3:O28))</f>
        <v>0</v>
      </c>
      <c r="AW28" s="49">
        <f>(P28-(MAX($P$3:P28)))/(MAX($P$3:P28))</f>
        <v>0</v>
      </c>
      <c r="AX28" s="38">
        <f>(R28-(MAX($R$3:R28)))/(MAX($R$3:R28))</f>
        <v>0</v>
      </c>
      <c r="AY28" s="27"/>
      <c r="AZ28" s="37">
        <f t="shared" si="13"/>
        <v>0</v>
      </c>
      <c r="BA28" s="49">
        <f t="shared" si="14"/>
        <v>0</v>
      </c>
      <c r="BB28" s="38">
        <f t="shared" si="15"/>
        <v>0</v>
      </c>
      <c r="BC28" s="49"/>
      <c r="BD28" s="103">
        <f t="shared" si="34"/>
        <v>125.51058967510494</v>
      </c>
      <c r="BE28" s="90">
        <f t="shared" si="34"/>
        <v>125.75659481567841</v>
      </c>
      <c r="BF28" s="91">
        <f t="shared" si="34"/>
        <v>132.26033129128231</v>
      </c>
      <c r="BG28" s="27"/>
      <c r="BH28" s="37">
        <f t="shared" si="17"/>
        <v>0</v>
      </c>
      <c r="BI28" s="49">
        <f t="shared" si="18"/>
        <v>0</v>
      </c>
      <c r="BJ28" s="38">
        <f t="shared" si="19"/>
        <v>0</v>
      </c>
      <c r="BK28" s="49"/>
      <c r="BL28" s="103">
        <f t="shared" si="35"/>
        <v>80.546360957000005</v>
      </c>
      <c r="BM28" s="90">
        <f t="shared" si="35"/>
        <v>80.382194750000011</v>
      </c>
      <c r="BN28" s="106">
        <f t="shared" si="35"/>
        <v>86.714891806315151</v>
      </c>
      <c r="BO28" s="181"/>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row>
    <row r="29" spans="1:105">
      <c r="B29" s="127" t="s">
        <v>45</v>
      </c>
      <c r="C29" s="110">
        <f>C10-$F$10</f>
        <v>-8.4615497387944494E-2</v>
      </c>
      <c r="D29" s="110">
        <f>D10-$F$10</f>
        <v>-8.3492991985040899E-2</v>
      </c>
      <c r="E29" s="110"/>
      <c r="F29" s="69"/>
      <c r="H29" s="119"/>
      <c r="I29" s="68"/>
      <c r="J29" s="37"/>
      <c r="K29" s="49"/>
      <c r="L29" s="49"/>
      <c r="M29" s="38"/>
      <c r="N29" s="26"/>
      <c r="O29" s="44">
        <f t="shared" si="36"/>
        <v>10575.961143808328</v>
      </c>
      <c r="P29" s="45">
        <f t="shared" si="36"/>
        <v>10591.999084647539</v>
      </c>
      <c r="Q29" s="45">
        <f t="shared" si="36"/>
        <v>10000</v>
      </c>
      <c r="R29" s="46">
        <f t="shared" si="2"/>
        <v>11804.269441620192</v>
      </c>
      <c r="S29" s="47"/>
      <c r="T29" s="34">
        <f t="shared" si="3"/>
        <v>5.7596114380832841E-2</v>
      </c>
      <c r="U29" s="48">
        <f t="shared" si="4"/>
        <v>5.9199908464753932E-2</v>
      </c>
      <c r="V29" s="36">
        <f t="shared" si="5"/>
        <v>0.18042694416201921</v>
      </c>
      <c r="W29" s="47"/>
      <c r="X29" s="37">
        <f>(O29-O26)/O26</f>
        <v>0</v>
      </c>
      <c r="Y29" s="49">
        <f t="shared" ref="Y29" si="41">(P29-P26)/P26</f>
        <v>0</v>
      </c>
      <c r="Z29" s="38">
        <f t="shared" ref="Z29" si="42">(R29-R26)/R26</f>
        <v>0</v>
      </c>
      <c r="AA29" s="47"/>
      <c r="AB29" s="37">
        <f>(O29-O17)/O17</f>
        <v>4.629397875199999E-2</v>
      </c>
      <c r="AC29" s="49">
        <f>(P29-P17)/P17</f>
        <v>4.7059077679999686E-2</v>
      </c>
      <c r="AD29" s="38">
        <f>(R29-R17)/R17</f>
        <v>2.5588406417000036E-2</v>
      </c>
      <c r="AE29" s="49"/>
      <c r="AF29" s="37">
        <f t="shared" si="6"/>
        <v>0</v>
      </c>
      <c r="AG29" s="49">
        <f t="shared" si="6"/>
        <v>0</v>
      </c>
      <c r="AH29" s="38">
        <f t="shared" si="7"/>
        <v>0</v>
      </c>
      <c r="AI29" s="49"/>
      <c r="AJ29" s="37">
        <f t="shared" si="8"/>
        <v>0</v>
      </c>
      <c r="AK29" s="49">
        <f t="shared" si="8"/>
        <v>0</v>
      </c>
      <c r="AL29" s="38">
        <f t="shared" si="8"/>
        <v>0</v>
      </c>
      <c r="AM29" s="27"/>
      <c r="AN29" s="89">
        <f t="shared" si="9"/>
        <v>0.20924746996617094</v>
      </c>
      <c r="AO29" s="106">
        <f t="shared" si="10"/>
        <v>0.21878726696369002</v>
      </c>
      <c r="AP29" s="94">
        <f t="shared" si="0"/>
        <v>1.1100579170675235</v>
      </c>
      <c r="AQ29" s="27"/>
      <c r="AR29" s="37">
        <f t="shared" si="11"/>
        <v>0</v>
      </c>
      <c r="AS29" s="49">
        <f t="shared" si="12"/>
        <v>0</v>
      </c>
      <c r="AT29" s="29"/>
      <c r="AU29" s="27"/>
      <c r="AV29" s="37">
        <f>(O29-(MAX($O$3:O29)))/(MAX($O$3:O29))</f>
        <v>0</v>
      </c>
      <c r="AW29" s="49">
        <f>(P29-(MAX($P$3:P29)))/(MAX($P$3:P29))</f>
        <v>0</v>
      </c>
      <c r="AX29" s="38">
        <f>(R29-(MAX($R$3:R29)))/(MAX($R$3:R29))</f>
        <v>0</v>
      </c>
      <c r="AY29" s="27"/>
      <c r="AZ29" s="37">
        <f t="shared" si="13"/>
        <v>0</v>
      </c>
      <c r="BA29" s="49">
        <f t="shared" si="14"/>
        <v>0</v>
      </c>
      <c r="BB29" s="38">
        <f t="shared" si="15"/>
        <v>0</v>
      </c>
      <c r="BC29" s="49"/>
      <c r="BD29" s="103">
        <f t="shared" si="34"/>
        <v>125.51058967510494</v>
      </c>
      <c r="BE29" s="90">
        <f t="shared" si="34"/>
        <v>125.75659481567841</v>
      </c>
      <c r="BF29" s="91">
        <f t="shared" si="34"/>
        <v>132.26033129128231</v>
      </c>
      <c r="BG29" s="27"/>
      <c r="BH29" s="37">
        <f t="shared" si="17"/>
        <v>0</v>
      </c>
      <c r="BI29" s="49">
        <f t="shared" si="18"/>
        <v>0</v>
      </c>
      <c r="BJ29" s="38">
        <f t="shared" si="19"/>
        <v>0</v>
      </c>
      <c r="BK29" s="49"/>
      <c r="BL29" s="103">
        <f t="shared" si="35"/>
        <v>80.546360957000005</v>
      </c>
      <c r="BM29" s="90">
        <f t="shared" si="35"/>
        <v>80.382194750000011</v>
      </c>
      <c r="BN29" s="106">
        <f t="shared" si="35"/>
        <v>86.714891806315151</v>
      </c>
    </row>
    <row r="30" spans="1:105">
      <c r="B30" s="127" t="s">
        <v>25</v>
      </c>
      <c r="C30" s="196" t="e">
        <f>STDEV(IF(AR4:AR72&lt;&gt;0,AR4:AR72))*SQRT(12)</f>
        <v>#DIV/0!</v>
      </c>
      <c r="D30" s="196" t="e">
        <f>STDEV(IF(AS4:AS72&lt;&gt;0,AS4:AS72))*SQRT(12)</f>
        <v>#DIV/0!</v>
      </c>
      <c r="E30" s="196"/>
      <c r="F30" s="69"/>
      <c r="H30" s="119"/>
      <c r="I30" s="68"/>
      <c r="J30" s="37"/>
      <c r="K30" s="49"/>
      <c r="L30" s="49"/>
      <c r="M30" s="38"/>
      <c r="N30" s="26"/>
      <c r="O30" s="44">
        <f t="shared" si="36"/>
        <v>10575.961143808328</v>
      </c>
      <c r="P30" s="45">
        <f t="shared" si="36"/>
        <v>10591.999084647539</v>
      </c>
      <c r="Q30" s="45">
        <f t="shared" si="36"/>
        <v>10000</v>
      </c>
      <c r="R30" s="46">
        <f t="shared" si="2"/>
        <v>11804.269441620192</v>
      </c>
      <c r="S30" s="47"/>
      <c r="T30" s="34">
        <f t="shared" si="3"/>
        <v>5.7596114380832841E-2</v>
      </c>
      <c r="U30" s="48">
        <f t="shared" si="4"/>
        <v>5.9199908464753932E-2</v>
      </c>
      <c r="V30" s="36">
        <f t="shared" si="5"/>
        <v>0.18042694416201921</v>
      </c>
      <c r="W30" s="47"/>
      <c r="X30" s="37"/>
      <c r="Y30" s="49"/>
      <c r="Z30" s="38"/>
      <c r="AA30" s="47"/>
      <c r="AB30" s="37"/>
      <c r="AC30" s="49"/>
      <c r="AD30" s="38"/>
      <c r="AE30" s="49"/>
      <c r="AF30" s="37">
        <f t="shared" si="6"/>
        <v>0</v>
      </c>
      <c r="AG30" s="49">
        <f t="shared" si="6"/>
        <v>0</v>
      </c>
      <c r="AH30" s="38">
        <f t="shared" si="7"/>
        <v>0</v>
      </c>
      <c r="AI30" s="49"/>
      <c r="AJ30" s="37">
        <f t="shared" si="8"/>
        <v>0</v>
      </c>
      <c r="AK30" s="49">
        <f t="shared" si="8"/>
        <v>0</v>
      </c>
      <c r="AL30" s="38">
        <f t="shared" si="8"/>
        <v>0</v>
      </c>
      <c r="AM30" s="27"/>
      <c r="AN30" s="89">
        <f t="shared" si="9"/>
        <v>0.20924746996617094</v>
      </c>
      <c r="AO30" s="106">
        <f t="shared" si="10"/>
        <v>0.21878726696369002</v>
      </c>
      <c r="AP30" s="94">
        <f t="shared" si="0"/>
        <v>1.1100579170675235</v>
      </c>
      <c r="AQ30" s="27"/>
      <c r="AR30" s="37">
        <f t="shared" si="11"/>
        <v>0</v>
      </c>
      <c r="AS30" s="49">
        <f t="shared" si="12"/>
        <v>0</v>
      </c>
      <c r="AT30" s="29"/>
      <c r="AU30" s="27"/>
      <c r="AV30" s="37">
        <f>(O30-(MAX($O$3:O30)))/(MAX($O$3:O30))</f>
        <v>0</v>
      </c>
      <c r="AW30" s="49">
        <f>(P30-(MAX($P$3:P30)))/(MAX($P$3:P30))</f>
        <v>0</v>
      </c>
      <c r="AX30" s="38">
        <f>(R30-(MAX($R$3:R30)))/(MAX($R$3:R30))</f>
        <v>0</v>
      </c>
      <c r="AY30" s="27"/>
      <c r="AZ30" s="37">
        <f t="shared" si="13"/>
        <v>0</v>
      </c>
      <c r="BA30" s="49">
        <f t="shared" si="14"/>
        <v>0</v>
      </c>
      <c r="BB30" s="38">
        <f t="shared" si="15"/>
        <v>0</v>
      </c>
      <c r="BC30" s="49"/>
      <c r="BD30" s="103">
        <f t="shared" si="34"/>
        <v>125.51058967510494</v>
      </c>
      <c r="BE30" s="90">
        <f t="shared" si="34"/>
        <v>125.75659481567841</v>
      </c>
      <c r="BF30" s="91">
        <f t="shared" si="34"/>
        <v>132.26033129128231</v>
      </c>
      <c r="BG30" s="27"/>
      <c r="BH30" s="37">
        <f t="shared" si="17"/>
        <v>0</v>
      </c>
      <c r="BI30" s="49">
        <f t="shared" si="18"/>
        <v>0</v>
      </c>
      <c r="BJ30" s="38">
        <f t="shared" si="19"/>
        <v>0</v>
      </c>
      <c r="BK30" s="49"/>
      <c r="BL30" s="103">
        <f t="shared" si="35"/>
        <v>80.546360957000005</v>
      </c>
      <c r="BM30" s="90">
        <f t="shared" si="35"/>
        <v>80.382194750000011</v>
      </c>
      <c r="BN30" s="106">
        <f t="shared" si="35"/>
        <v>86.714891806315151</v>
      </c>
    </row>
    <row r="31" spans="1:105" s="43" customFormat="1">
      <c r="A31"/>
      <c r="B31" s="127" t="s">
        <v>26</v>
      </c>
      <c r="C31" s="111" t="e">
        <f>C29/C30</f>
        <v>#DIV/0!</v>
      </c>
      <c r="D31" s="111" t="e">
        <f>D29/D30</f>
        <v>#DIV/0!</v>
      </c>
      <c r="E31" s="111"/>
      <c r="F31" s="69"/>
      <c r="G31"/>
      <c r="H31" s="119"/>
      <c r="I31" s="68"/>
      <c r="J31" s="37"/>
      <c r="K31" s="49"/>
      <c r="L31" s="49"/>
      <c r="M31" s="38"/>
      <c r="N31" s="26"/>
      <c r="O31" s="44">
        <f t="shared" si="36"/>
        <v>10575.961143808328</v>
      </c>
      <c r="P31" s="45">
        <f t="shared" si="36"/>
        <v>10591.999084647539</v>
      </c>
      <c r="Q31" s="45">
        <f t="shared" si="36"/>
        <v>10000</v>
      </c>
      <c r="R31" s="46">
        <f t="shared" si="2"/>
        <v>11804.269441620192</v>
      </c>
      <c r="S31" s="47"/>
      <c r="T31" s="34">
        <f t="shared" si="3"/>
        <v>5.7596114380832841E-2</v>
      </c>
      <c r="U31" s="48">
        <f t="shared" si="4"/>
        <v>5.9199908464753932E-2</v>
      </c>
      <c r="V31" s="36">
        <f t="shared" si="5"/>
        <v>0.18042694416201921</v>
      </c>
      <c r="W31" s="47"/>
      <c r="X31" s="37"/>
      <c r="Y31" s="49"/>
      <c r="Z31" s="38"/>
      <c r="AA31" s="47"/>
      <c r="AB31" s="37"/>
      <c r="AC31" s="49"/>
      <c r="AD31" s="38"/>
      <c r="AE31" s="49"/>
      <c r="AF31" s="37">
        <f t="shared" si="6"/>
        <v>0</v>
      </c>
      <c r="AG31" s="49">
        <f t="shared" si="6"/>
        <v>0</v>
      </c>
      <c r="AH31" s="38">
        <f t="shared" si="7"/>
        <v>0</v>
      </c>
      <c r="AI31" s="49"/>
      <c r="AJ31" s="37">
        <f t="shared" si="8"/>
        <v>0</v>
      </c>
      <c r="AK31" s="49">
        <f t="shared" si="8"/>
        <v>0</v>
      </c>
      <c r="AL31" s="38">
        <f t="shared" si="8"/>
        <v>0</v>
      </c>
      <c r="AM31" s="27"/>
      <c r="AN31" s="89">
        <f t="shared" si="9"/>
        <v>0.20924746996617094</v>
      </c>
      <c r="AO31" s="106">
        <f t="shared" si="10"/>
        <v>0.21878726696369002</v>
      </c>
      <c r="AP31" s="94">
        <f t="shared" si="0"/>
        <v>1.1100579170675235</v>
      </c>
      <c r="AQ31" s="27"/>
      <c r="AR31" s="37">
        <f t="shared" si="11"/>
        <v>0</v>
      </c>
      <c r="AS31" s="49">
        <f t="shared" si="12"/>
        <v>0</v>
      </c>
      <c r="AT31" s="29"/>
      <c r="AU31" s="27"/>
      <c r="AV31" s="37">
        <f>(O31-(MAX($O$3:O31)))/(MAX($O$3:O31))</f>
        <v>0</v>
      </c>
      <c r="AW31" s="49">
        <f>(P31-(MAX($P$3:P31)))/(MAX($P$3:P31))</f>
        <v>0</v>
      </c>
      <c r="AX31" s="38">
        <f>(R31-(MAX($R$3:R31)))/(MAX($R$3:R31))</f>
        <v>0</v>
      </c>
      <c r="AY31" s="27"/>
      <c r="AZ31" s="37">
        <f t="shared" si="13"/>
        <v>0</v>
      </c>
      <c r="BA31" s="49">
        <f t="shared" si="14"/>
        <v>0</v>
      </c>
      <c r="BB31" s="38">
        <f t="shared" si="15"/>
        <v>0</v>
      </c>
      <c r="BC31" s="49"/>
      <c r="BD31" s="103">
        <f t="shared" si="34"/>
        <v>125.51058967510494</v>
      </c>
      <c r="BE31" s="90">
        <f t="shared" si="34"/>
        <v>125.75659481567841</v>
      </c>
      <c r="BF31" s="91">
        <f t="shared" si="34"/>
        <v>132.26033129128231</v>
      </c>
      <c r="BG31" s="27"/>
      <c r="BH31" s="37">
        <f t="shared" si="17"/>
        <v>0</v>
      </c>
      <c r="BI31" s="49">
        <f t="shared" si="18"/>
        <v>0</v>
      </c>
      <c r="BJ31" s="38">
        <f t="shared" si="19"/>
        <v>0</v>
      </c>
      <c r="BK31" s="49"/>
      <c r="BL31" s="103">
        <f t="shared" si="35"/>
        <v>80.546360957000005</v>
      </c>
      <c r="BM31" s="90">
        <f t="shared" si="35"/>
        <v>80.382194750000011</v>
      </c>
      <c r="BN31" s="106">
        <f t="shared" si="35"/>
        <v>86.714891806315151</v>
      </c>
      <c r="BO31" s="18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row>
    <row r="32" spans="1:105">
      <c r="B32" s="127" t="s">
        <v>66</v>
      </c>
      <c r="C32" s="112">
        <f>C23/C21</f>
        <v>0.12265541602738518</v>
      </c>
      <c r="D32" s="112">
        <f>D23/D21</f>
        <v>0.12346673315653547</v>
      </c>
      <c r="E32" s="112"/>
      <c r="F32" s="112">
        <f>F23/F21</f>
        <v>0.41678517748818211</v>
      </c>
      <c r="H32" s="119"/>
      <c r="I32" s="68"/>
      <c r="J32" s="37"/>
      <c r="K32" s="49"/>
      <c r="L32" s="49"/>
      <c r="M32" s="38"/>
      <c r="N32" s="26"/>
      <c r="O32" s="44">
        <f t="shared" si="36"/>
        <v>10575.961143808328</v>
      </c>
      <c r="P32" s="45">
        <f t="shared" si="36"/>
        <v>10591.999084647539</v>
      </c>
      <c r="Q32" s="45">
        <f t="shared" si="36"/>
        <v>10000</v>
      </c>
      <c r="R32" s="46">
        <f t="shared" si="2"/>
        <v>11804.269441620192</v>
      </c>
      <c r="S32" s="47"/>
      <c r="T32" s="34">
        <f t="shared" si="3"/>
        <v>5.7596114380832841E-2</v>
      </c>
      <c r="U32" s="48">
        <f t="shared" si="4"/>
        <v>5.9199908464753932E-2</v>
      </c>
      <c r="V32" s="36">
        <f t="shared" si="5"/>
        <v>0.18042694416201921</v>
      </c>
      <c r="W32" s="47"/>
      <c r="X32" s="37">
        <f>(O32-O29)/O29</f>
        <v>0</v>
      </c>
      <c r="Y32" s="49">
        <f t="shared" ref="Y32" si="43">(P32-P29)/P29</f>
        <v>0</v>
      </c>
      <c r="Z32" s="38">
        <f t="shared" ref="Z32" si="44">(R32-R29)/R29</f>
        <v>0</v>
      </c>
      <c r="AA32" s="47"/>
      <c r="AB32" s="37"/>
      <c r="AC32" s="49"/>
      <c r="AD32" s="38"/>
      <c r="AE32" s="49"/>
      <c r="AF32" s="37">
        <f t="shared" si="6"/>
        <v>0</v>
      </c>
      <c r="AG32" s="49">
        <f t="shared" si="6"/>
        <v>0</v>
      </c>
      <c r="AH32" s="38">
        <f t="shared" si="7"/>
        <v>0</v>
      </c>
      <c r="AI32" s="49"/>
      <c r="AJ32" s="37">
        <f t="shared" si="8"/>
        <v>0</v>
      </c>
      <c r="AK32" s="49">
        <f t="shared" si="8"/>
        <v>0</v>
      </c>
      <c r="AL32" s="38">
        <f t="shared" si="8"/>
        <v>0</v>
      </c>
      <c r="AM32" s="27"/>
      <c r="AN32" s="89">
        <f t="shared" si="9"/>
        <v>0.20924746996617094</v>
      </c>
      <c r="AO32" s="106">
        <f t="shared" si="10"/>
        <v>0.21878726696369002</v>
      </c>
      <c r="AP32" s="94">
        <f t="shared" si="0"/>
        <v>1.1100579170675235</v>
      </c>
      <c r="AQ32" s="27"/>
      <c r="AR32" s="37">
        <f t="shared" si="11"/>
        <v>0</v>
      </c>
      <c r="AS32" s="49">
        <f t="shared" si="12"/>
        <v>0</v>
      </c>
      <c r="AT32" s="29"/>
      <c r="AU32" s="27"/>
      <c r="AV32" s="37">
        <f>(O32-(MAX($O$3:O32)))/(MAX($O$3:O32))</f>
        <v>0</v>
      </c>
      <c r="AW32" s="49">
        <f>(P32-(MAX($P$3:P32)))/(MAX($P$3:P32))</f>
        <v>0</v>
      </c>
      <c r="AX32" s="38">
        <f>(R32-(MAX($R$3:R32)))/(MAX($R$3:R32))</f>
        <v>0</v>
      </c>
      <c r="AY32" s="27"/>
      <c r="AZ32" s="37">
        <f t="shared" si="13"/>
        <v>0</v>
      </c>
      <c r="BA32" s="49">
        <f t="shared" si="14"/>
        <v>0</v>
      </c>
      <c r="BB32" s="38">
        <f t="shared" si="15"/>
        <v>0</v>
      </c>
      <c r="BC32" s="49"/>
      <c r="BD32" s="103">
        <f t="shared" si="34"/>
        <v>125.51058967510494</v>
      </c>
      <c r="BE32" s="90">
        <f t="shared" si="34"/>
        <v>125.75659481567841</v>
      </c>
      <c r="BF32" s="91">
        <f t="shared" si="34"/>
        <v>132.26033129128231</v>
      </c>
      <c r="BG32" s="27"/>
      <c r="BH32" s="37">
        <f t="shared" si="17"/>
        <v>0</v>
      </c>
      <c r="BI32" s="49">
        <f t="shared" si="18"/>
        <v>0</v>
      </c>
      <c r="BJ32" s="38">
        <f t="shared" si="19"/>
        <v>0</v>
      </c>
      <c r="BK32" s="49"/>
      <c r="BL32" s="103">
        <f t="shared" si="35"/>
        <v>80.546360957000005</v>
      </c>
      <c r="BM32" s="90">
        <f t="shared" si="35"/>
        <v>80.382194750000011</v>
      </c>
      <c r="BN32" s="106">
        <f t="shared" si="35"/>
        <v>86.714891806315151</v>
      </c>
    </row>
    <row r="33" spans="1:105">
      <c r="B33" s="127" t="s">
        <v>27</v>
      </c>
      <c r="C33" s="111">
        <f>(C22-$C$7)/C12</f>
        <v>0.22617826791684259</v>
      </c>
      <c r="D33" s="111">
        <f>(D22-$C$7)/D12</f>
        <v>0.23187221933836019</v>
      </c>
      <c r="E33" s="111"/>
      <c r="F33" s="111">
        <f>(F22-$C$7)/F12</f>
        <v>0.92114724857384966</v>
      </c>
      <c r="H33" s="119"/>
      <c r="I33" s="68"/>
      <c r="J33" s="37"/>
      <c r="K33" s="49"/>
      <c r="L33" s="49"/>
      <c r="M33" s="38"/>
      <c r="N33" s="26"/>
      <c r="O33" s="44">
        <f t="shared" si="36"/>
        <v>10575.961143808328</v>
      </c>
      <c r="P33" s="45">
        <f t="shared" si="36"/>
        <v>10591.999084647539</v>
      </c>
      <c r="Q33" s="45">
        <f t="shared" si="36"/>
        <v>10000</v>
      </c>
      <c r="R33" s="46">
        <f t="shared" si="2"/>
        <v>11804.269441620192</v>
      </c>
      <c r="S33" s="47"/>
      <c r="T33" s="34">
        <f t="shared" si="3"/>
        <v>5.7596114380832841E-2</v>
      </c>
      <c r="U33" s="48">
        <f t="shared" si="4"/>
        <v>5.9199908464753932E-2</v>
      </c>
      <c r="V33" s="36">
        <f t="shared" si="5"/>
        <v>0.18042694416201921</v>
      </c>
      <c r="W33" s="47"/>
      <c r="X33" s="37"/>
      <c r="Y33" s="49"/>
      <c r="Z33" s="38"/>
      <c r="AA33" s="47"/>
      <c r="AB33" s="37"/>
      <c r="AC33" s="49"/>
      <c r="AD33" s="38"/>
      <c r="AE33" s="49"/>
      <c r="AF33" s="37">
        <f t="shared" si="6"/>
        <v>0</v>
      </c>
      <c r="AG33" s="49">
        <f t="shared" si="6"/>
        <v>0</v>
      </c>
      <c r="AH33" s="38">
        <f t="shared" si="7"/>
        <v>0</v>
      </c>
      <c r="AI33" s="49"/>
      <c r="AJ33" s="37">
        <f t="shared" si="8"/>
        <v>0</v>
      </c>
      <c r="AK33" s="49">
        <f t="shared" si="8"/>
        <v>0</v>
      </c>
      <c r="AL33" s="38">
        <f t="shared" si="8"/>
        <v>0</v>
      </c>
      <c r="AM33" s="27"/>
      <c r="AN33" s="89">
        <f t="shared" si="9"/>
        <v>0.20924746996617094</v>
      </c>
      <c r="AO33" s="106">
        <f t="shared" si="10"/>
        <v>0.21878726696369002</v>
      </c>
      <c r="AP33" s="94">
        <f t="shared" si="0"/>
        <v>1.1100579170675235</v>
      </c>
      <c r="AQ33" s="27"/>
      <c r="AR33" s="37">
        <f t="shared" si="11"/>
        <v>0</v>
      </c>
      <c r="AS33" s="49">
        <f t="shared" si="12"/>
        <v>0</v>
      </c>
      <c r="AT33" s="29"/>
      <c r="AU33" s="27"/>
      <c r="AV33" s="37">
        <f>(O33-(MAX($O$3:O33)))/(MAX($O$3:O33))</f>
        <v>0</v>
      </c>
      <c r="AW33" s="49">
        <f>(P33-(MAX($P$3:P33)))/(MAX($P$3:P33))</f>
        <v>0</v>
      </c>
      <c r="AX33" s="38">
        <f>(R33-(MAX($R$3:R33)))/(MAX($R$3:R33))</f>
        <v>0</v>
      </c>
      <c r="AY33" s="27"/>
      <c r="AZ33" s="37">
        <f t="shared" si="13"/>
        <v>0</v>
      </c>
      <c r="BA33" s="49">
        <f t="shared" si="14"/>
        <v>0</v>
      </c>
      <c r="BB33" s="38">
        <f t="shared" si="15"/>
        <v>0</v>
      </c>
      <c r="BC33" s="49"/>
      <c r="BD33" s="103">
        <f t="shared" si="34"/>
        <v>125.51058967510494</v>
      </c>
      <c r="BE33" s="90">
        <f t="shared" si="34"/>
        <v>125.75659481567841</v>
      </c>
      <c r="BF33" s="91">
        <f t="shared" si="34"/>
        <v>132.26033129128231</v>
      </c>
      <c r="BG33" s="27"/>
      <c r="BH33" s="37">
        <f t="shared" si="17"/>
        <v>0</v>
      </c>
      <c r="BI33" s="49">
        <f t="shared" si="18"/>
        <v>0</v>
      </c>
      <c r="BJ33" s="38">
        <f t="shared" si="19"/>
        <v>0</v>
      </c>
      <c r="BK33" s="49"/>
      <c r="BL33" s="103">
        <f t="shared" si="35"/>
        <v>80.546360957000005</v>
      </c>
      <c r="BM33" s="90">
        <f t="shared" si="35"/>
        <v>80.382194750000011</v>
      </c>
      <c r="BN33" s="106">
        <f t="shared" si="35"/>
        <v>86.714891806315151</v>
      </c>
    </row>
    <row r="34" spans="1:105" s="51" customFormat="1" ht="15.75" thickBot="1">
      <c r="A34"/>
      <c r="B34" s="127" t="s">
        <v>28</v>
      </c>
      <c r="C34" s="111">
        <f>RSQ(J4:J72,$M$4:$M$72)</f>
        <v>0.84811593882960201</v>
      </c>
      <c r="D34" s="111">
        <f>RSQ(K4:K72,$M$4:$M$72)</f>
        <v>0.85804758291568872</v>
      </c>
      <c r="E34" s="111"/>
      <c r="F34" s="114"/>
      <c r="G34"/>
      <c r="H34" s="119"/>
      <c r="I34" s="68"/>
      <c r="J34" s="37"/>
      <c r="K34" s="49"/>
      <c r="L34" s="49"/>
      <c r="M34" s="38"/>
      <c r="N34" s="26"/>
      <c r="O34" s="44">
        <f t="shared" si="36"/>
        <v>10575.961143808328</v>
      </c>
      <c r="P34" s="45">
        <f t="shared" si="36"/>
        <v>10591.999084647539</v>
      </c>
      <c r="Q34" s="45">
        <f t="shared" si="36"/>
        <v>10000</v>
      </c>
      <c r="R34" s="46">
        <f t="shared" si="2"/>
        <v>11804.269441620192</v>
      </c>
      <c r="S34" s="47"/>
      <c r="T34" s="34">
        <f t="shared" si="3"/>
        <v>5.7596114380832841E-2</v>
      </c>
      <c r="U34" s="48">
        <f t="shared" si="4"/>
        <v>5.9199908464753932E-2</v>
      </c>
      <c r="V34" s="36">
        <f t="shared" si="5"/>
        <v>0.18042694416201921</v>
      </c>
      <c r="W34" s="47"/>
      <c r="X34" s="37"/>
      <c r="Y34" s="49"/>
      <c r="Z34" s="38"/>
      <c r="AA34" s="47"/>
      <c r="AB34" s="37"/>
      <c r="AC34" s="49"/>
      <c r="AD34" s="38"/>
      <c r="AE34" s="49"/>
      <c r="AF34" s="37">
        <f t="shared" si="6"/>
        <v>0</v>
      </c>
      <c r="AG34" s="55">
        <f t="shared" si="6"/>
        <v>0</v>
      </c>
      <c r="AH34" s="38">
        <f t="shared" si="7"/>
        <v>0</v>
      </c>
      <c r="AI34" s="49"/>
      <c r="AJ34" s="37">
        <f t="shared" si="8"/>
        <v>0</v>
      </c>
      <c r="AK34" s="55">
        <f t="shared" si="8"/>
        <v>0</v>
      </c>
      <c r="AL34" s="38">
        <f t="shared" si="8"/>
        <v>0</v>
      </c>
      <c r="AM34" s="27"/>
      <c r="AN34" s="89">
        <f t="shared" si="9"/>
        <v>0.20924746996617094</v>
      </c>
      <c r="AO34" s="106">
        <f t="shared" si="10"/>
        <v>0.21878726696369002</v>
      </c>
      <c r="AP34" s="94">
        <f t="shared" si="0"/>
        <v>1.1100579170675235</v>
      </c>
      <c r="AQ34" s="27"/>
      <c r="AR34" s="37">
        <f t="shared" si="11"/>
        <v>0</v>
      </c>
      <c r="AS34" s="55">
        <f t="shared" si="12"/>
        <v>0</v>
      </c>
      <c r="AT34" s="29"/>
      <c r="AU34" s="27"/>
      <c r="AV34" s="37">
        <f>(O34-(MAX($O$3:O34)))/(MAX($O$3:O34))</f>
        <v>0</v>
      </c>
      <c r="AW34" s="55">
        <f>(P34-(MAX($P$3:P34)))/(MAX($P$3:P34))</f>
        <v>0</v>
      </c>
      <c r="AX34" s="38">
        <f>(R34-(MAX($R$3:R34)))/(MAX($R$3:R34))</f>
        <v>0</v>
      </c>
      <c r="AY34" s="27"/>
      <c r="AZ34" s="37">
        <f t="shared" si="13"/>
        <v>0</v>
      </c>
      <c r="BA34" s="49">
        <f t="shared" si="14"/>
        <v>0</v>
      </c>
      <c r="BB34" s="38">
        <f t="shared" si="15"/>
        <v>0</v>
      </c>
      <c r="BC34" s="49"/>
      <c r="BD34" s="103">
        <f t="shared" si="34"/>
        <v>125.51058967510494</v>
      </c>
      <c r="BE34" s="90">
        <f t="shared" si="34"/>
        <v>125.75659481567841</v>
      </c>
      <c r="BF34" s="91">
        <f t="shared" si="34"/>
        <v>132.26033129128231</v>
      </c>
      <c r="BG34" s="27"/>
      <c r="BH34" s="37">
        <f t="shared" si="17"/>
        <v>0</v>
      </c>
      <c r="BI34" s="49">
        <f t="shared" si="18"/>
        <v>0</v>
      </c>
      <c r="BJ34" s="38">
        <f t="shared" si="19"/>
        <v>0</v>
      </c>
      <c r="BK34" s="49"/>
      <c r="BL34" s="103">
        <f t="shared" si="35"/>
        <v>80.546360957000005</v>
      </c>
      <c r="BM34" s="90">
        <f t="shared" si="35"/>
        <v>80.382194750000011</v>
      </c>
      <c r="BN34" s="106">
        <f t="shared" si="35"/>
        <v>86.714891806315151</v>
      </c>
      <c r="BO34" s="181"/>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row>
    <row r="35" spans="1:105">
      <c r="B35" s="127" t="s">
        <v>29</v>
      </c>
      <c r="C35" s="192">
        <f>SUMIF(J4:J72,"&lt;&gt;0",AN4:AN72)/COUNTIFS(J4:J72,"&lt;&gt;0",AN4:AN72,"&gt;0")</f>
        <v>4.6183489372966724</v>
      </c>
      <c r="D35" s="192">
        <f>SUMIF(K4:K72,"&lt;&gt;0",AO4:AO72)/COUNTIFS(K4:K72,"&lt;&gt;0",AO4:AO72,"&gt;0")</f>
        <v>4.677844306234558</v>
      </c>
      <c r="E35" s="192"/>
      <c r="F35" s="69"/>
      <c r="H35" s="119"/>
      <c r="I35" s="68"/>
      <c r="J35" s="37"/>
      <c r="K35" s="49"/>
      <c r="L35" s="49"/>
      <c r="M35" s="38"/>
      <c r="N35" s="26"/>
      <c r="O35" s="44">
        <f t="shared" si="36"/>
        <v>10575.961143808328</v>
      </c>
      <c r="P35" s="45">
        <f t="shared" si="36"/>
        <v>10591.999084647539</v>
      </c>
      <c r="Q35" s="45">
        <f t="shared" si="36"/>
        <v>10000</v>
      </c>
      <c r="R35" s="46">
        <f t="shared" si="2"/>
        <v>11804.269441620192</v>
      </c>
      <c r="S35" s="47"/>
      <c r="T35" s="34">
        <f t="shared" si="3"/>
        <v>5.7596114380832841E-2</v>
      </c>
      <c r="U35" s="48">
        <f t="shared" si="4"/>
        <v>5.9199908464753932E-2</v>
      </c>
      <c r="V35" s="36">
        <f t="shared" si="5"/>
        <v>0.18042694416201921</v>
      </c>
      <c r="W35" s="47"/>
      <c r="X35" s="37">
        <f>(O35-O32)/O32</f>
        <v>0</v>
      </c>
      <c r="Y35" s="49">
        <f t="shared" ref="Y35" si="45">(P35-P32)/P32</f>
        <v>0</v>
      </c>
      <c r="Z35" s="38">
        <f t="shared" ref="Z35" si="46">(R35-R32)/R32</f>
        <v>0</v>
      </c>
      <c r="AA35" s="47"/>
      <c r="AB35" s="37"/>
      <c r="AC35" s="49"/>
      <c r="AD35" s="38"/>
      <c r="AE35" s="49"/>
      <c r="AF35" s="37">
        <f t="shared" si="6"/>
        <v>0</v>
      </c>
      <c r="AG35" s="55">
        <f t="shared" si="6"/>
        <v>0</v>
      </c>
      <c r="AH35" s="38">
        <f t="shared" si="7"/>
        <v>0</v>
      </c>
      <c r="AI35" s="49"/>
      <c r="AJ35" s="37">
        <f t="shared" si="8"/>
        <v>0</v>
      </c>
      <c r="AK35" s="55">
        <f t="shared" si="8"/>
        <v>0</v>
      </c>
      <c r="AL35" s="38">
        <f t="shared" si="8"/>
        <v>0</v>
      </c>
      <c r="AM35" s="27"/>
      <c r="AN35" s="89">
        <f t="shared" si="9"/>
        <v>0.20924746996617094</v>
      </c>
      <c r="AO35" s="106">
        <f t="shared" si="10"/>
        <v>0.21878726696369002</v>
      </c>
      <c r="AP35" s="94">
        <f t="shared" si="0"/>
        <v>1.1100579170675235</v>
      </c>
      <c r="AQ35" s="27"/>
      <c r="AR35" s="37">
        <f t="shared" si="11"/>
        <v>0</v>
      </c>
      <c r="AS35" s="55">
        <f t="shared" si="12"/>
        <v>0</v>
      </c>
      <c r="AT35" s="29"/>
      <c r="AU35" s="27"/>
      <c r="AV35" s="37">
        <f>(O35-(MAX($O$3:O35)))/(MAX($O$3:O35))</f>
        <v>0</v>
      </c>
      <c r="AW35" s="55">
        <f>(P35-(MAX($P$3:P35)))/(MAX($P$3:P35))</f>
        <v>0</v>
      </c>
      <c r="AX35" s="38">
        <f>(R35-(MAX($R$3:R35)))/(MAX($R$3:R35))</f>
        <v>0</v>
      </c>
      <c r="AY35" s="27"/>
      <c r="AZ35" s="37">
        <f t="shared" si="13"/>
        <v>0</v>
      </c>
      <c r="BA35" s="49">
        <f t="shared" si="14"/>
        <v>0</v>
      </c>
      <c r="BB35" s="38">
        <f t="shared" si="15"/>
        <v>0</v>
      </c>
      <c r="BC35" s="49"/>
      <c r="BD35" s="103">
        <f t="shared" si="34"/>
        <v>125.51058967510494</v>
      </c>
      <c r="BE35" s="90">
        <f t="shared" si="34"/>
        <v>125.75659481567841</v>
      </c>
      <c r="BF35" s="91">
        <f t="shared" si="34"/>
        <v>132.26033129128231</v>
      </c>
      <c r="BG35" s="27"/>
      <c r="BH35" s="37">
        <f t="shared" si="17"/>
        <v>0</v>
      </c>
      <c r="BI35" s="49">
        <f t="shared" si="18"/>
        <v>0</v>
      </c>
      <c r="BJ35" s="38">
        <f t="shared" si="19"/>
        <v>0</v>
      </c>
      <c r="BK35" s="49"/>
      <c r="BL35" s="103">
        <f t="shared" si="35"/>
        <v>80.546360957000005</v>
      </c>
      <c r="BM35" s="90">
        <f t="shared" si="35"/>
        <v>80.382194750000011</v>
      </c>
      <c r="BN35" s="106">
        <f t="shared" si="35"/>
        <v>86.714891806315151</v>
      </c>
    </row>
    <row r="36" spans="1:105">
      <c r="B36" s="127" t="s">
        <v>46</v>
      </c>
      <c r="C36" s="192">
        <f>COVAR(J4:J60,$M$4:$M$60)/VAR($M$4:$M$60)</f>
        <v>1.1386777913120607</v>
      </c>
      <c r="D36" s="192">
        <f>COVAR(K4:K60,$M$4:$M$60)/VAR($M$4:$M$60)</f>
        <v>1.1483254390463074</v>
      </c>
      <c r="E36" s="192"/>
      <c r="F36" s="199"/>
      <c r="H36" s="119"/>
      <c r="I36" s="68"/>
      <c r="J36" s="37"/>
      <c r="K36" s="49"/>
      <c r="L36" s="49"/>
      <c r="M36" s="38"/>
      <c r="N36" s="26"/>
      <c r="O36" s="44">
        <f t="shared" si="36"/>
        <v>10575.961143808328</v>
      </c>
      <c r="P36" s="45">
        <f t="shared" si="36"/>
        <v>10591.999084647539</v>
      </c>
      <c r="Q36" s="45">
        <f t="shared" si="36"/>
        <v>10000</v>
      </c>
      <c r="R36" s="46">
        <f t="shared" si="2"/>
        <v>11804.269441620192</v>
      </c>
      <c r="S36" s="47"/>
      <c r="T36" s="34">
        <f t="shared" si="3"/>
        <v>5.7596114380832841E-2</v>
      </c>
      <c r="U36" s="48">
        <f t="shared" si="4"/>
        <v>5.9199908464753932E-2</v>
      </c>
      <c r="V36" s="36">
        <f t="shared" si="5"/>
        <v>0.18042694416201921</v>
      </c>
      <c r="W36" s="47"/>
      <c r="X36" s="37"/>
      <c r="Y36" s="49"/>
      <c r="Z36" s="38"/>
      <c r="AA36" s="47"/>
      <c r="AB36" s="37"/>
      <c r="AC36" s="49"/>
      <c r="AD36" s="38"/>
      <c r="AE36" s="49"/>
      <c r="AF36" s="37">
        <f t="shared" si="6"/>
        <v>0</v>
      </c>
      <c r="AG36" s="55">
        <f t="shared" si="6"/>
        <v>0</v>
      </c>
      <c r="AH36" s="38">
        <f t="shared" si="7"/>
        <v>0</v>
      </c>
      <c r="AI36" s="49"/>
      <c r="AJ36" s="37">
        <f t="shared" si="8"/>
        <v>0</v>
      </c>
      <c r="AK36" s="55">
        <f t="shared" si="8"/>
        <v>0</v>
      </c>
      <c r="AL36" s="38">
        <f t="shared" si="8"/>
        <v>0</v>
      </c>
      <c r="AM36" s="27"/>
      <c r="AN36" s="89">
        <f t="shared" si="9"/>
        <v>0.20924746996617094</v>
      </c>
      <c r="AO36" s="106">
        <f t="shared" si="10"/>
        <v>0.21878726696369002</v>
      </c>
      <c r="AP36" s="94">
        <f t="shared" si="0"/>
        <v>1.1100579170675235</v>
      </c>
      <c r="AQ36" s="27"/>
      <c r="AR36" s="37">
        <f t="shared" si="11"/>
        <v>0</v>
      </c>
      <c r="AS36" s="55">
        <f t="shared" si="12"/>
        <v>0</v>
      </c>
      <c r="AT36" s="29"/>
      <c r="AU36" s="27"/>
      <c r="AV36" s="37">
        <f>(O36-(MAX($O$3:O36)))/(MAX($O$3:O36))</f>
        <v>0</v>
      </c>
      <c r="AW36" s="55">
        <f>(P36-(MAX($P$3:P36)))/(MAX($P$3:P36))</f>
        <v>0</v>
      </c>
      <c r="AX36" s="38">
        <f>(R36-(MAX($R$3:R36)))/(MAX($R$3:R36))</f>
        <v>0</v>
      </c>
      <c r="AY36" s="27"/>
      <c r="AZ36" s="37">
        <f t="shared" si="13"/>
        <v>0</v>
      </c>
      <c r="BA36" s="49">
        <f t="shared" si="14"/>
        <v>0</v>
      </c>
      <c r="BB36" s="38">
        <f t="shared" si="15"/>
        <v>0</v>
      </c>
      <c r="BC36" s="49"/>
      <c r="BD36" s="103">
        <f t="shared" si="34"/>
        <v>125.51058967510494</v>
      </c>
      <c r="BE36" s="90">
        <f t="shared" si="34"/>
        <v>125.75659481567841</v>
      </c>
      <c r="BF36" s="91">
        <f t="shared" si="34"/>
        <v>132.26033129128231</v>
      </c>
      <c r="BG36" s="27"/>
      <c r="BH36" s="37">
        <f t="shared" si="17"/>
        <v>0</v>
      </c>
      <c r="BI36" s="49">
        <f t="shared" si="18"/>
        <v>0</v>
      </c>
      <c r="BJ36" s="38">
        <f t="shared" si="19"/>
        <v>0</v>
      </c>
      <c r="BK36" s="49"/>
      <c r="BL36" s="103">
        <f t="shared" si="35"/>
        <v>80.546360957000005</v>
      </c>
      <c r="BM36" s="90">
        <f t="shared" si="35"/>
        <v>80.382194750000011</v>
      </c>
      <c r="BN36" s="106">
        <f t="shared" si="35"/>
        <v>86.714891806315151</v>
      </c>
    </row>
    <row r="37" spans="1:105" s="43" customFormat="1">
      <c r="A37"/>
      <c r="B37" s="127" t="s">
        <v>47</v>
      </c>
      <c r="C37" s="110">
        <f>C22-($F$22*C36)</f>
        <v>-0.10196181904809944</v>
      </c>
      <c r="D37" s="110">
        <f>D22-($F$22*D36)</f>
        <v>-0.10204607645327608</v>
      </c>
      <c r="E37" s="110"/>
      <c r="F37" s="200"/>
      <c r="G37"/>
      <c r="H37" s="119"/>
      <c r="I37" s="68"/>
      <c r="J37" s="37"/>
      <c r="K37" s="49"/>
      <c r="L37" s="49"/>
      <c r="M37" s="38"/>
      <c r="N37" s="26"/>
      <c r="O37" s="44">
        <f t="shared" si="36"/>
        <v>10575.961143808328</v>
      </c>
      <c r="P37" s="45">
        <f t="shared" si="36"/>
        <v>10591.999084647539</v>
      </c>
      <c r="Q37" s="45">
        <f t="shared" si="36"/>
        <v>10000</v>
      </c>
      <c r="R37" s="46">
        <f t="shared" si="2"/>
        <v>11804.269441620192</v>
      </c>
      <c r="S37" s="47"/>
      <c r="T37" s="34">
        <f t="shared" si="3"/>
        <v>5.7596114380832841E-2</v>
      </c>
      <c r="U37" s="48">
        <f t="shared" si="4"/>
        <v>5.9199908464753932E-2</v>
      </c>
      <c r="V37" s="36">
        <f t="shared" si="5"/>
        <v>0.18042694416201921</v>
      </c>
      <c r="W37" s="47"/>
      <c r="X37" s="37"/>
      <c r="Y37" s="49"/>
      <c r="Z37" s="38"/>
      <c r="AA37" s="47"/>
      <c r="AB37" s="37"/>
      <c r="AC37" s="49"/>
      <c r="AD37" s="38"/>
      <c r="AE37" s="49"/>
      <c r="AF37" s="37">
        <f t="shared" si="6"/>
        <v>0</v>
      </c>
      <c r="AG37" s="49">
        <f t="shared" si="6"/>
        <v>0</v>
      </c>
      <c r="AH37" s="38">
        <f t="shared" si="7"/>
        <v>0</v>
      </c>
      <c r="AI37" s="49"/>
      <c r="AJ37" s="37">
        <f t="shared" si="8"/>
        <v>0</v>
      </c>
      <c r="AK37" s="49">
        <f t="shared" si="8"/>
        <v>0</v>
      </c>
      <c r="AL37" s="38">
        <f t="shared" si="8"/>
        <v>0</v>
      </c>
      <c r="AM37" s="49"/>
      <c r="AN37" s="89">
        <f t="shared" si="9"/>
        <v>0.20924746996617094</v>
      </c>
      <c r="AO37" s="106">
        <f t="shared" si="10"/>
        <v>0.21878726696369002</v>
      </c>
      <c r="AP37" s="94">
        <f t="shared" si="0"/>
        <v>1.1100579170675235</v>
      </c>
      <c r="AQ37" s="49"/>
      <c r="AR37" s="37">
        <f t="shared" si="11"/>
        <v>0</v>
      </c>
      <c r="AS37" s="49">
        <f t="shared" si="12"/>
        <v>0</v>
      </c>
      <c r="AT37" s="29"/>
      <c r="AU37" s="27"/>
      <c r="AV37" s="37">
        <f>(O37-(MAX($O$3:O37)))/(MAX($O$3:O37))</f>
        <v>0</v>
      </c>
      <c r="AW37" s="49">
        <f>(P37-(MAX($P$3:P37)))/(MAX($P$3:P37))</f>
        <v>0</v>
      </c>
      <c r="AX37" s="38">
        <f>(R37-(MAX($R$3:R37)))/(MAX($R$3:R37))</f>
        <v>0</v>
      </c>
      <c r="AY37" s="27"/>
      <c r="AZ37" s="37">
        <f t="shared" si="13"/>
        <v>0</v>
      </c>
      <c r="BA37" s="49">
        <f t="shared" si="14"/>
        <v>0</v>
      </c>
      <c r="BB37" s="38">
        <f t="shared" si="15"/>
        <v>0</v>
      </c>
      <c r="BC37" s="49"/>
      <c r="BD37" s="103">
        <f t="shared" ref="BD37:BF52" si="47">BD36*(1+AZ37)</f>
        <v>125.51058967510494</v>
      </c>
      <c r="BE37" s="90">
        <f t="shared" si="47"/>
        <v>125.75659481567841</v>
      </c>
      <c r="BF37" s="91">
        <f t="shared" si="47"/>
        <v>132.26033129128231</v>
      </c>
      <c r="BG37" s="27"/>
      <c r="BH37" s="37">
        <f t="shared" si="17"/>
        <v>0</v>
      </c>
      <c r="BI37" s="49">
        <f t="shared" si="18"/>
        <v>0</v>
      </c>
      <c r="BJ37" s="38">
        <f t="shared" si="19"/>
        <v>0</v>
      </c>
      <c r="BK37" s="49"/>
      <c r="BL37" s="103">
        <f t="shared" ref="BL37:BN52" si="48">BL36*(1+BH37)</f>
        <v>80.546360957000005</v>
      </c>
      <c r="BM37" s="90">
        <f t="shared" si="48"/>
        <v>80.382194750000011</v>
      </c>
      <c r="BN37" s="106">
        <f t="shared" si="48"/>
        <v>86.714891806315151</v>
      </c>
      <c r="BO37" s="181"/>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row>
    <row r="38" spans="1:105">
      <c r="B38" s="132" t="s">
        <v>48</v>
      </c>
      <c r="C38" s="115">
        <f>CORREL(J4:J72,$M$4:$M$72)</f>
        <v>0.92093210326798913</v>
      </c>
      <c r="D38" s="114">
        <f>CORREL(K4:K72,$M$4:$M$72)</f>
        <v>0.92630857866894922</v>
      </c>
      <c r="E38" s="114"/>
      <c r="F38" s="114"/>
      <c r="H38" s="119"/>
      <c r="I38" s="68"/>
      <c r="J38" s="37"/>
      <c r="K38" s="49"/>
      <c r="L38" s="49"/>
      <c r="M38" s="38"/>
      <c r="N38" s="26"/>
      <c r="O38" s="44">
        <f t="shared" ref="O38:Q53" si="49">O37*(1+J38)</f>
        <v>10575.961143808328</v>
      </c>
      <c r="P38" s="45">
        <f t="shared" si="49"/>
        <v>10591.999084647539</v>
      </c>
      <c r="Q38" s="45">
        <f t="shared" si="49"/>
        <v>10000</v>
      </c>
      <c r="R38" s="46">
        <f t="shared" si="2"/>
        <v>11804.269441620192</v>
      </c>
      <c r="S38" s="47"/>
      <c r="T38" s="34">
        <f t="shared" si="3"/>
        <v>5.7596114380832841E-2</v>
      </c>
      <c r="U38" s="48">
        <f t="shared" si="4"/>
        <v>5.9199908464753932E-2</v>
      </c>
      <c r="V38" s="36">
        <f t="shared" si="5"/>
        <v>0.18042694416201921</v>
      </c>
      <c r="W38" s="47"/>
      <c r="X38" s="37">
        <f>(O38-O35)/O35</f>
        <v>0</v>
      </c>
      <c r="Y38" s="49">
        <f t="shared" ref="Y38" si="50">(P38-P35)/P35</f>
        <v>0</v>
      </c>
      <c r="Z38" s="38">
        <f t="shared" ref="Z38" si="51">(R38-R35)/R35</f>
        <v>0</v>
      </c>
      <c r="AA38" s="47"/>
      <c r="AB38" s="37"/>
      <c r="AC38" s="49"/>
      <c r="AD38" s="38"/>
      <c r="AE38" s="49"/>
      <c r="AF38" s="37">
        <f t="shared" si="6"/>
        <v>0</v>
      </c>
      <c r="AG38" s="49">
        <f t="shared" si="6"/>
        <v>0</v>
      </c>
      <c r="AH38" s="38">
        <f t="shared" si="7"/>
        <v>0</v>
      </c>
      <c r="AI38" s="49"/>
      <c r="AJ38" s="37">
        <f t="shared" si="8"/>
        <v>0</v>
      </c>
      <c r="AK38" s="49">
        <f t="shared" si="8"/>
        <v>0</v>
      </c>
      <c r="AL38" s="38">
        <f t="shared" si="8"/>
        <v>0</v>
      </c>
      <c r="AM38" s="49"/>
      <c r="AN38" s="89">
        <f t="shared" si="9"/>
        <v>0.20924746996617094</v>
      </c>
      <c r="AO38" s="106">
        <f t="shared" si="10"/>
        <v>0.21878726696369002</v>
      </c>
      <c r="AP38" s="94">
        <f t="shared" si="0"/>
        <v>1.1100579170675235</v>
      </c>
      <c r="AQ38" s="49"/>
      <c r="AR38" s="37">
        <f t="shared" si="11"/>
        <v>0</v>
      </c>
      <c r="AS38" s="49">
        <f t="shared" si="12"/>
        <v>0</v>
      </c>
      <c r="AT38" s="29"/>
      <c r="AU38" s="27"/>
      <c r="AV38" s="37">
        <f>(O38-(MAX($O$3:O38)))/(MAX($O$3:O38))</f>
        <v>0</v>
      </c>
      <c r="AW38" s="49">
        <f>(P38-(MAX($P$3:P38)))/(MAX($P$3:P38))</f>
        <v>0</v>
      </c>
      <c r="AX38" s="38">
        <f>(R38-(MAX($R$3:R38)))/(MAX($R$3:R38))</f>
        <v>0</v>
      </c>
      <c r="AY38" s="27"/>
      <c r="AZ38" s="37">
        <f t="shared" si="13"/>
        <v>0</v>
      </c>
      <c r="BA38" s="49">
        <f t="shared" si="14"/>
        <v>0</v>
      </c>
      <c r="BB38" s="38">
        <f t="shared" si="15"/>
        <v>0</v>
      </c>
      <c r="BC38" s="49"/>
      <c r="BD38" s="103">
        <f t="shared" si="47"/>
        <v>125.51058967510494</v>
      </c>
      <c r="BE38" s="90">
        <f t="shared" si="47"/>
        <v>125.75659481567841</v>
      </c>
      <c r="BF38" s="91">
        <f t="shared" si="47"/>
        <v>132.26033129128231</v>
      </c>
      <c r="BG38" s="27"/>
      <c r="BH38" s="37">
        <f t="shared" si="17"/>
        <v>0</v>
      </c>
      <c r="BI38" s="49">
        <f t="shared" si="18"/>
        <v>0</v>
      </c>
      <c r="BJ38" s="38">
        <f t="shared" si="19"/>
        <v>0</v>
      </c>
      <c r="BK38" s="49"/>
      <c r="BL38" s="103">
        <f t="shared" si="48"/>
        <v>80.546360957000005</v>
      </c>
      <c r="BM38" s="90">
        <f t="shared" si="48"/>
        <v>80.382194750000011</v>
      </c>
      <c r="BN38" s="106">
        <f t="shared" si="48"/>
        <v>86.714891806315151</v>
      </c>
    </row>
    <row r="39" spans="1:105">
      <c r="B39" s="133" t="s">
        <v>30</v>
      </c>
      <c r="C39" s="141">
        <f>(COUNTIF(J4:J72,"&gt;0"))/C8</f>
        <v>0.59288537549407117</v>
      </c>
      <c r="D39" s="141">
        <f>(COUNTIF(K4:K72,"&gt;0"))/D8</f>
        <v>0.65217391304347827</v>
      </c>
      <c r="E39" s="141"/>
      <c r="F39" s="142">
        <f>(COUNTIF(M4:M72,"&gt;0"))/F8</f>
        <v>0.65217391304347827</v>
      </c>
      <c r="H39" s="119"/>
      <c r="I39" s="68"/>
      <c r="J39" s="37"/>
      <c r="K39" s="49"/>
      <c r="L39" s="49"/>
      <c r="M39" s="38"/>
      <c r="N39" s="26"/>
      <c r="O39" s="44">
        <f t="shared" si="49"/>
        <v>10575.961143808328</v>
      </c>
      <c r="P39" s="45">
        <f t="shared" si="49"/>
        <v>10591.999084647539</v>
      </c>
      <c r="Q39" s="45">
        <f t="shared" si="49"/>
        <v>10000</v>
      </c>
      <c r="R39" s="46">
        <f t="shared" si="2"/>
        <v>11804.269441620192</v>
      </c>
      <c r="S39" s="47"/>
      <c r="T39" s="34">
        <f t="shared" si="3"/>
        <v>5.7596114380832841E-2</v>
      </c>
      <c r="U39" s="48">
        <f t="shared" si="4"/>
        <v>5.9199908464753932E-2</v>
      </c>
      <c r="V39" s="36">
        <f t="shared" si="5"/>
        <v>0.18042694416201921</v>
      </c>
      <c r="W39" s="47"/>
      <c r="X39" s="37"/>
      <c r="Y39" s="49"/>
      <c r="Z39" s="38"/>
      <c r="AA39" s="47"/>
      <c r="AB39" s="37"/>
      <c r="AC39" s="49"/>
      <c r="AD39" s="38"/>
      <c r="AE39" s="49"/>
      <c r="AF39" s="37">
        <f t="shared" si="6"/>
        <v>0</v>
      </c>
      <c r="AG39" s="49">
        <f t="shared" si="6"/>
        <v>0</v>
      </c>
      <c r="AH39" s="38">
        <f t="shared" si="7"/>
        <v>0</v>
      </c>
      <c r="AI39" s="49"/>
      <c r="AJ39" s="37">
        <f t="shared" si="8"/>
        <v>0</v>
      </c>
      <c r="AK39" s="49">
        <f t="shared" si="8"/>
        <v>0</v>
      </c>
      <c r="AL39" s="38">
        <f t="shared" si="8"/>
        <v>0</v>
      </c>
      <c r="AM39" s="49"/>
      <c r="AN39" s="89">
        <f t="shared" si="9"/>
        <v>0.20924746996617094</v>
      </c>
      <c r="AO39" s="106">
        <f t="shared" si="10"/>
        <v>0.21878726696369002</v>
      </c>
      <c r="AP39" s="94">
        <f t="shared" si="0"/>
        <v>1.1100579170675235</v>
      </c>
      <c r="AQ39" s="49"/>
      <c r="AR39" s="37">
        <f t="shared" si="11"/>
        <v>0</v>
      </c>
      <c r="AS39" s="49">
        <f t="shared" si="12"/>
        <v>0</v>
      </c>
      <c r="AT39" s="29"/>
      <c r="AU39" s="27"/>
      <c r="AV39" s="37">
        <f>(O39-(MAX($O$3:O39)))/(MAX($O$3:O39))</f>
        <v>0</v>
      </c>
      <c r="AW39" s="49">
        <f>(P39-(MAX($P$3:P39)))/(MAX($P$3:P39))</f>
        <v>0</v>
      </c>
      <c r="AX39" s="38">
        <f>(R39-(MAX($R$3:R39)))/(MAX($R$3:R39))</f>
        <v>0</v>
      </c>
      <c r="AY39" s="27"/>
      <c r="AZ39" s="37">
        <f t="shared" si="13"/>
        <v>0</v>
      </c>
      <c r="BA39" s="49">
        <f t="shared" si="14"/>
        <v>0</v>
      </c>
      <c r="BB39" s="38">
        <f t="shared" si="15"/>
        <v>0</v>
      </c>
      <c r="BC39" s="49"/>
      <c r="BD39" s="103">
        <f t="shared" si="47"/>
        <v>125.51058967510494</v>
      </c>
      <c r="BE39" s="90">
        <f t="shared" si="47"/>
        <v>125.75659481567841</v>
      </c>
      <c r="BF39" s="91">
        <f t="shared" si="47"/>
        <v>132.26033129128231</v>
      </c>
      <c r="BG39" s="27"/>
      <c r="BH39" s="37">
        <f t="shared" si="17"/>
        <v>0</v>
      </c>
      <c r="BI39" s="49">
        <f t="shared" si="18"/>
        <v>0</v>
      </c>
      <c r="BJ39" s="38">
        <f t="shared" si="19"/>
        <v>0</v>
      </c>
      <c r="BK39" s="49"/>
      <c r="BL39" s="103">
        <f t="shared" si="48"/>
        <v>80.546360957000005</v>
      </c>
      <c r="BM39" s="90">
        <f t="shared" si="48"/>
        <v>80.382194750000011</v>
      </c>
      <c r="BN39" s="106">
        <f t="shared" si="48"/>
        <v>86.714891806315151</v>
      </c>
    </row>
    <row r="40" spans="1:105" s="43" customFormat="1">
      <c r="A40"/>
      <c r="B40" s="134"/>
      <c r="C40" s="77" t="s">
        <v>13</v>
      </c>
      <c r="D40" s="138" t="s">
        <v>14</v>
      </c>
      <c r="E40" s="75" t="s">
        <v>78</v>
      </c>
      <c r="F40" s="79" t="s">
        <v>15</v>
      </c>
      <c r="G40"/>
      <c r="H40" s="119"/>
      <c r="I40" s="69"/>
      <c r="J40" s="37"/>
      <c r="K40" s="49"/>
      <c r="L40" s="49"/>
      <c r="M40" s="38"/>
      <c r="N40" s="26"/>
      <c r="O40" s="44">
        <f t="shared" si="49"/>
        <v>10575.961143808328</v>
      </c>
      <c r="P40" s="45">
        <f t="shared" si="49"/>
        <v>10591.999084647539</v>
      </c>
      <c r="Q40" s="45">
        <f t="shared" si="49"/>
        <v>10000</v>
      </c>
      <c r="R40" s="46">
        <f t="shared" si="2"/>
        <v>11804.269441620192</v>
      </c>
      <c r="S40" s="26"/>
      <c r="T40" s="34">
        <f t="shared" si="3"/>
        <v>5.7596114380832841E-2</v>
      </c>
      <c r="U40" s="48">
        <f t="shared" si="4"/>
        <v>5.9199908464753932E-2</v>
      </c>
      <c r="V40" s="36">
        <f t="shared" si="5"/>
        <v>0.18042694416201921</v>
      </c>
      <c r="W40" s="26"/>
      <c r="X40" s="37"/>
      <c r="Y40" s="49"/>
      <c r="Z40" s="38"/>
      <c r="AA40" s="26"/>
      <c r="AB40" s="37"/>
      <c r="AC40" s="49"/>
      <c r="AD40" s="38"/>
      <c r="AE40" s="27"/>
      <c r="AF40" s="37">
        <f t="shared" si="6"/>
        <v>0</v>
      </c>
      <c r="AG40" s="49">
        <f t="shared" si="6"/>
        <v>0</v>
      </c>
      <c r="AH40" s="38">
        <f t="shared" si="7"/>
        <v>0</v>
      </c>
      <c r="AI40" s="49"/>
      <c r="AJ40" s="37">
        <f t="shared" si="8"/>
        <v>0</v>
      </c>
      <c r="AK40" s="49">
        <f t="shared" si="8"/>
        <v>0</v>
      </c>
      <c r="AL40" s="38">
        <f t="shared" si="8"/>
        <v>0</v>
      </c>
      <c r="AM40" s="27"/>
      <c r="AN40" s="89">
        <f t="shared" si="9"/>
        <v>0.20924746996617094</v>
      </c>
      <c r="AO40" s="106">
        <f t="shared" si="10"/>
        <v>0.21878726696369002</v>
      </c>
      <c r="AP40" s="94">
        <f t="shared" si="0"/>
        <v>1.1100579170675235</v>
      </c>
      <c r="AQ40" s="27"/>
      <c r="AR40" s="37">
        <f t="shared" si="11"/>
        <v>0</v>
      </c>
      <c r="AS40" s="49">
        <f t="shared" si="12"/>
        <v>0</v>
      </c>
      <c r="AT40" s="42"/>
      <c r="AU40" s="27"/>
      <c r="AV40" s="37">
        <f>(O40-(MAX($O$3:O40)))/(MAX($O$3:O40))</f>
        <v>0</v>
      </c>
      <c r="AW40" s="49">
        <f>(P40-(MAX($P$3:P40)))/(MAX($P$3:P40))</f>
        <v>0</v>
      </c>
      <c r="AX40" s="38">
        <f>(R40-(MAX($R$3:R40)))/(MAX($R$3:R40))</f>
        <v>0</v>
      </c>
      <c r="AY40" s="27"/>
      <c r="AZ40" s="37">
        <f t="shared" si="13"/>
        <v>0</v>
      </c>
      <c r="BA40" s="49">
        <f t="shared" si="14"/>
        <v>0</v>
      </c>
      <c r="BB40" s="38">
        <f t="shared" si="15"/>
        <v>0</v>
      </c>
      <c r="BC40" s="27"/>
      <c r="BD40" s="103">
        <f t="shared" si="47"/>
        <v>125.51058967510494</v>
      </c>
      <c r="BE40" s="90">
        <f t="shared" si="47"/>
        <v>125.75659481567841</v>
      </c>
      <c r="BF40" s="91">
        <f t="shared" si="47"/>
        <v>132.26033129128231</v>
      </c>
      <c r="BG40" s="27"/>
      <c r="BH40" s="37">
        <f t="shared" si="17"/>
        <v>0</v>
      </c>
      <c r="BI40" s="49">
        <f t="shared" si="18"/>
        <v>0</v>
      </c>
      <c r="BJ40" s="38">
        <f t="shared" si="19"/>
        <v>0</v>
      </c>
      <c r="BK40" s="27"/>
      <c r="BL40" s="103">
        <f t="shared" si="48"/>
        <v>80.546360957000005</v>
      </c>
      <c r="BM40" s="90">
        <f t="shared" si="48"/>
        <v>80.382194750000011</v>
      </c>
      <c r="BN40" s="106">
        <f t="shared" si="48"/>
        <v>86.714891806315151</v>
      </c>
      <c r="BO40" s="181"/>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row>
    <row r="41" spans="1:105">
      <c r="A41" s="82" t="s">
        <v>41</v>
      </c>
      <c r="B41" s="81">
        <v>43770</v>
      </c>
      <c r="C41" s="80">
        <f t="shared" ref="C41:F50" si="52">SUMIF($H:$H,$B41,O:O)</f>
        <v>10000</v>
      </c>
      <c r="D41" s="80">
        <f t="shared" si="52"/>
        <v>10000</v>
      </c>
      <c r="E41" s="80">
        <f t="shared" si="52"/>
        <v>10000</v>
      </c>
      <c r="F41" s="80">
        <f t="shared" si="52"/>
        <v>10000</v>
      </c>
      <c r="H41" s="119"/>
      <c r="I41" s="69"/>
      <c r="J41" s="37"/>
      <c r="K41" s="49"/>
      <c r="L41" s="49"/>
      <c r="M41" s="38"/>
      <c r="N41" s="26"/>
      <c r="O41" s="44">
        <f t="shared" si="49"/>
        <v>10575.961143808328</v>
      </c>
      <c r="P41" s="45">
        <f t="shared" si="49"/>
        <v>10591.999084647539</v>
      </c>
      <c r="Q41" s="45">
        <f t="shared" si="49"/>
        <v>10000</v>
      </c>
      <c r="R41" s="46">
        <f t="shared" si="2"/>
        <v>11804.269441620192</v>
      </c>
      <c r="S41" s="26"/>
      <c r="T41" s="34">
        <f t="shared" si="3"/>
        <v>5.7596114380832841E-2</v>
      </c>
      <c r="U41" s="48">
        <f t="shared" si="4"/>
        <v>5.9199908464753932E-2</v>
      </c>
      <c r="V41" s="36">
        <f t="shared" si="5"/>
        <v>0.18042694416201921</v>
      </c>
      <c r="W41" s="26"/>
      <c r="X41" s="37">
        <f>(O41-O38)/O38</f>
        <v>0</v>
      </c>
      <c r="Y41" s="49">
        <f t="shared" ref="Y41" si="53">(P41-P38)/P38</f>
        <v>0</v>
      </c>
      <c r="Z41" s="38">
        <f t="shared" ref="Z41" si="54">(R41-R38)/R38</f>
        <v>0</v>
      </c>
      <c r="AA41" s="26"/>
      <c r="AB41" s="37">
        <f>(O41-O29)/O29</f>
        <v>0</v>
      </c>
      <c r="AC41" s="49">
        <f>(P41-P29)/P29</f>
        <v>0</v>
      </c>
      <c r="AD41" s="38">
        <f>(R41-R29)/R29</f>
        <v>0</v>
      </c>
      <c r="AE41" s="27"/>
      <c r="AF41" s="37">
        <f t="shared" si="6"/>
        <v>0</v>
      </c>
      <c r="AG41" s="49">
        <f t="shared" si="6"/>
        <v>0</v>
      </c>
      <c r="AH41" s="38">
        <f t="shared" si="7"/>
        <v>0</v>
      </c>
      <c r="AI41" s="49"/>
      <c r="AJ41" s="37">
        <f t="shared" si="8"/>
        <v>0</v>
      </c>
      <c r="AK41" s="49">
        <f t="shared" si="8"/>
        <v>0</v>
      </c>
      <c r="AL41" s="38">
        <f t="shared" si="8"/>
        <v>0</v>
      </c>
      <c r="AM41" s="27"/>
      <c r="AN41" s="89">
        <f t="shared" si="9"/>
        <v>0.20924746996617094</v>
      </c>
      <c r="AO41" s="106">
        <f t="shared" si="10"/>
        <v>0.21878726696369002</v>
      </c>
      <c r="AP41" s="94">
        <f t="shared" si="0"/>
        <v>1.1100579170675235</v>
      </c>
      <c r="AQ41" s="27"/>
      <c r="AR41" s="37">
        <f t="shared" si="11"/>
        <v>0</v>
      </c>
      <c r="AS41" s="49">
        <f t="shared" si="12"/>
        <v>0</v>
      </c>
      <c r="AT41" s="42"/>
      <c r="AU41" s="27"/>
      <c r="AV41" s="37">
        <f>(O41-(MAX($O$3:O41)))/(MAX($O$3:O41))</f>
        <v>0</v>
      </c>
      <c r="AW41" s="49">
        <f>(P41-(MAX($P$3:P41)))/(MAX($P$3:P41))</f>
        <v>0</v>
      </c>
      <c r="AX41" s="38">
        <f>(R41-(MAX($R$3:R41)))/(MAX($R$3:R41))</f>
        <v>0</v>
      </c>
      <c r="AY41" s="27"/>
      <c r="AZ41" s="37">
        <f t="shared" si="13"/>
        <v>0</v>
      </c>
      <c r="BA41" s="49">
        <f t="shared" si="14"/>
        <v>0</v>
      </c>
      <c r="BB41" s="38">
        <f t="shared" si="15"/>
        <v>0</v>
      </c>
      <c r="BC41" s="27"/>
      <c r="BD41" s="103">
        <f t="shared" si="47"/>
        <v>125.51058967510494</v>
      </c>
      <c r="BE41" s="90">
        <f t="shared" si="47"/>
        <v>125.75659481567841</v>
      </c>
      <c r="BF41" s="91">
        <f t="shared" si="47"/>
        <v>132.26033129128231</v>
      </c>
      <c r="BG41" s="27"/>
      <c r="BH41" s="37">
        <f t="shared" si="17"/>
        <v>0</v>
      </c>
      <c r="BI41" s="49">
        <f t="shared" si="18"/>
        <v>0</v>
      </c>
      <c r="BJ41" s="38">
        <f t="shared" si="19"/>
        <v>0</v>
      </c>
      <c r="BK41" s="27"/>
      <c r="BL41" s="103">
        <f t="shared" si="48"/>
        <v>80.546360957000005</v>
      </c>
      <c r="BM41" s="90">
        <f t="shared" si="48"/>
        <v>80.382194750000011</v>
      </c>
      <c r="BN41" s="106">
        <f t="shared" si="48"/>
        <v>86.714891806315151</v>
      </c>
    </row>
    <row r="42" spans="1:105">
      <c r="A42" s="82" t="s">
        <v>67</v>
      </c>
      <c r="B42" s="81">
        <f>EOMONTH($C$4,-60)</f>
        <v>42460</v>
      </c>
      <c r="C42" s="80">
        <f t="shared" si="52"/>
        <v>0</v>
      </c>
      <c r="D42" s="80">
        <f t="shared" si="52"/>
        <v>0</v>
      </c>
      <c r="E42" s="80">
        <f t="shared" si="52"/>
        <v>0</v>
      </c>
      <c r="F42" s="80">
        <f t="shared" si="52"/>
        <v>0</v>
      </c>
      <c r="H42" s="119"/>
      <c r="I42" s="69"/>
      <c r="J42" s="37"/>
      <c r="K42" s="49"/>
      <c r="L42" s="49"/>
      <c r="M42" s="38"/>
      <c r="N42" s="26"/>
      <c r="O42" s="44">
        <f t="shared" si="49"/>
        <v>10575.961143808328</v>
      </c>
      <c r="P42" s="45">
        <f t="shared" si="49"/>
        <v>10591.999084647539</v>
      </c>
      <c r="Q42" s="45">
        <f t="shared" si="49"/>
        <v>10000</v>
      </c>
      <c r="R42" s="46">
        <f t="shared" si="2"/>
        <v>11804.269441620192</v>
      </c>
      <c r="S42" s="26"/>
      <c r="T42" s="34">
        <f t="shared" si="3"/>
        <v>5.7596114380832841E-2</v>
      </c>
      <c r="U42" s="48">
        <f t="shared" si="4"/>
        <v>5.9199908464753932E-2</v>
      </c>
      <c r="V42" s="36">
        <f t="shared" si="5"/>
        <v>0.18042694416201921</v>
      </c>
      <c r="W42" s="26"/>
      <c r="X42" s="37"/>
      <c r="Y42" s="49"/>
      <c r="Z42" s="38"/>
      <c r="AA42" s="26"/>
      <c r="AB42" s="207"/>
      <c r="AC42" s="208"/>
      <c r="AD42" s="210"/>
      <c r="AE42" s="27"/>
      <c r="AF42" s="37">
        <f t="shared" si="6"/>
        <v>0</v>
      </c>
      <c r="AG42" s="49">
        <f t="shared" si="6"/>
        <v>0</v>
      </c>
      <c r="AH42" s="38">
        <f t="shared" si="7"/>
        <v>0</v>
      </c>
      <c r="AI42" s="49"/>
      <c r="AJ42" s="37">
        <f t="shared" si="8"/>
        <v>0</v>
      </c>
      <c r="AK42" s="49">
        <f t="shared" si="8"/>
        <v>0</v>
      </c>
      <c r="AL42" s="38">
        <f t="shared" si="8"/>
        <v>0</v>
      </c>
      <c r="AM42" s="27"/>
      <c r="AN42" s="89">
        <f t="shared" si="9"/>
        <v>0.20924746996617094</v>
      </c>
      <c r="AO42" s="106">
        <f t="shared" si="10"/>
        <v>0.21878726696369002</v>
      </c>
      <c r="AP42" s="94">
        <f t="shared" si="0"/>
        <v>1.1100579170675235</v>
      </c>
      <c r="AQ42" s="27"/>
      <c r="AR42" s="37">
        <f t="shared" si="11"/>
        <v>0</v>
      </c>
      <c r="AS42" s="49">
        <f t="shared" si="12"/>
        <v>0</v>
      </c>
      <c r="AT42" s="42"/>
      <c r="AU42" s="27"/>
      <c r="AV42" s="37">
        <f>(O42-(MAX($O$3:O42)))/(MAX($O$3:O42))</f>
        <v>0</v>
      </c>
      <c r="AW42" s="49">
        <f>(P42-(MAX($P$3:P42)))/(MAX($P$3:P42))</f>
        <v>0</v>
      </c>
      <c r="AX42" s="38">
        <f>(R42-(MAX($R$3:R42)))/(MAX($R$3:R42))</f>
        <v>0</v>
      </c>
      <c r="AY42" s="27"/>
      <c r="AZ42" s="37">
        <f t="shared" si="13"/>
        <v>0</v>
      </c>
      <c r="BA42" s="49">
        <f t="shared" si="14"/>
        <v>0</v>
      </c>
      <c r="BB42" s="38">
        <f t="shared" si="15"/>
        <v>0</v>
      </c>
      <c r="BC42" s="27"/>
      <c r="BD42" s="103">
        <f t="shared" si="47"/>
        <v>125.51058967510494</v>
      </c>
      <c r="BE42" s="90">
        <f t="shared" si="47"/>
        <v>125.75659481567841</v>
      </c>
      <c r="BF42" s="91">
        <f t="shared" si="47"/>
        <v>132.26033129128231</v>
      </c>
      <c r="BG42" s="27"/>
      <c r="BH42" s="37">
        <f t="shared" si="17"/>
        <v>0</v>
      </c>
      <c r="BI42" s="49">
        <f t="shared" si="18"/>
        <v>0</v>
      </c>
      <c r="BJ42" s="38">
        <f t="shared" si="19"/>
        <v>0</v>
      </c>
      <c r="BK42" s="27"/>
      <c r="BL42" s="103">
        <f t="shared" si="48"/>
        <v>80.546360957000005</v>
      </c>
      <c r="BM42" s="90">
        <f t="shared" si="48"/>
        <v>80.382194750000011</v>
      </c>
      <c r="BN42" s="106">
        <f t="shared" si="48"/>
        <v>86.714891806315151</v>
      </c>
    </row>
    <row r="43" spans="1:105" s="43" customFormat="1">
      <c r="A43" s="82" t="s">
        <v>37</v>
      </c>
      <c r="B43" s="81">
        <f>EOMONTH($C$4,-36)</f>
        <v>43190</v>
      </c>
      <c r="C43" s="80">
        <f t="shared" si="52"/>
        <v>0</v>
      </c>
      <c r="D43" s="80">
        <f t="shared" si="52"/>
        <v>0</v>
      </c>
      <c r="E43" s="80">
        <f t="shared" si="52"/>
        <v>0</v>
      </c>
      <c r="F43" s="80">
        <f t="shared" si="52"/>
        <v>0</v>
      </c>
      <c r="G43"/>
      <c r="H43" s="119"/>
      <c r="I43" s="69"/>
      <c r="J43" s="37"/>
      <c r="K43" s="49"/>
      <c r="L43" s="49"/>
      <c r="M43" s="38"/>
      <c r="N43" s="26"/>
      <c r="O43" s="44">
        <f t="shared" si="49"/>
        <v>10575.961143808328</v>
      </c>
      <c r="P43" s="45">
        <f t="shared" si="49"/>
        <v>10591.999084647539</v>
      </c>
      <c r="Q43" s="45">
        <f t="shared" si="49"/>
        <v>10000</v>
      </c>
      <c r="R43" s="46">
        <f t="shared" si="2"/>
        <v>11804.269441620192</v>
      </c>
      <c r="S43" s="26"/>
      <c r="T43" s="34">
        <f t="shared" si="3"/>
        <v>5.7596114380832841E-2</v>
      </c>
      <c r="U43" s="48">
        <f t="shared" si="4"/>
        <v>5.9199908464753932E-2</v>
      </c>
      <c r="V43" s="36">
        <f t="shared" si="5"/>
        <v>0.18042694416201921</v>
      </c>
      <c r="W43" s="26"/>
      <c r="X43" s="37"/>
      <c r="Y43" s="49"/>
      <c r="Z43" s="38"/>
      <c r="AA43" s="26"/>
      <c r="AB43" s="37"/>
      <c r="AC43" s="49"/>
      <c r="AD43" s="38"/>
      <c r="AE43" s="27"/>
      <c r="AF43" s="37">
        <f t="shared" si="6"/>
        <v>0</v>
      </c>
      <c r="AG43" s="49">
        <f t="shared" si="6"/>
        <v>0</v>
      </c>
      <c r="AH43" s="38">
        <f t="shared" si="7"/>
        <v>0</v>
      </c>
      <c r="AI43" s="49"/>
      <c r="AJ43" s="37">
        <f t="shared" si="8"/>
        <v>0</v>
      </c>
      <c r="AK43" s="49">
        <f t="shared" si="8"/>
        <v>0</v>
      </c>
      <c r="AL43" s="38">
        <f t="shared" si="8"/>
        <v>0</v>
      </c>
      <c r="AM43" s="27"/>
      <c r="AN43" s="89">
        <f t="shared" si="9"/>
        <v>0.20924746996617094</v>
      </c>
      <c r="AO43" s="106">
        <f t="shared" si="10"/>
        <v>0.21878726696369002</v>
      </c>
      <c r="AP43" s="94">
        <f t="shared" si="0"/>
        <v>1.1100579170675235</v>
      </c>
      <c r="AQ43" s="27"/>
      <c r="AR43" s="37">
        <f t="shared" si="11"/>
        <v>0</v>
      </c>
      <c r="AS43" s="49">
        <f t="shared" si="12"/>
        <v>0</v>
      </c>
      <c r="AT43" s="42"/>
      <c r="AU43" s="27"/>
      <c r="AV43" s="37">
        <f>(O43-(MAX($O$3:O43)))/(MAX($O$3:O43))</f>
        <v>0</v>
      </c>
      <c r="AW43" s="49">
        <f>(P43-(MAX($P$3:P43)))/(MAX($P$3:P43))</f>
        <v>0</v>
      </c>
      <c r="AX43" s="38">
        <f>(R43-(MAX($R$3:R43)))/(MAX($R$3:R43))</f>
        <v>0</v>
      </c>
      <c r="AY43" s="27"/>
      <c r="AZ43" s="37">
        <f t="shared" si="13"/>
        <v>0</v>
      </c>
      <c r="BA43" s="49">
        <f t="shared" si="14"/>
        <v>0</v>
      </c>
      <c r="BB43" s="38">
        <f t="shared" si="15"/>
        <v>0</v>
      </c>
      <c r="BC43" s="27"/>
      <c r="BD43" s="103">
        <f t="shared" si="47"/>
        <v>125.51058967510494</v>
      </c>
      <c r="BE43" s="90">
        <f t="shared" si="47"/>
        <v>125.75659481567841</v>
      </c>
      <c r="BF43" s="91">
        <f t="shared" si="47"/>
        <v>132.26033129128231</v>
      </c>
      <c r="BG43" s="27"/>
      <c r="BH43" s="37">
        <f t="shared" si="17"/>
        <v>0</v>
      </c>
      <c r="BI43" s="49">
        <f t="shared" si="18"/>
        <v>0</v>
      </c>
      <c r="BJ43" s="38">
        <f t="shared" si="19"/>
        <v>0</v>
      </c>
      <c r="BK43" s="27"/>
      <c r="BL43" s="103">
        <f t="shared" si="48"/>
        <v>80.546360957000005</v>
      </c>
      <c r="BM43" s="90">
        <f t="shared" si="48"/>
        <v>80.382194750000011</v>
      </c>
      <c r="BN43" s="106">
        <f t="shared" si="48"/>
        <v>86.714891806315151</v>
      </c>
      <c r="BO43" s="181"/>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row>
    <row r="44" spans="1:105" ht="15.75" thickBot="1">
      <c r="A44" s="82" t="s">
        <v>36</v>
      </c>
      <c r="B44" s="81">
        <f>EOMONTH($C$4,-24)</f>
        <v>43555</v>
      </c>
      <c r="C44" s="80">
        <f t="shared" si="52"/>
        <v>0</v>
      </c>
      <c r="D44" s="80">
        <f t="shared" si="52"/>
        <v>0</v>
      </c>
      <c r="E44" s="80">
        <f t="shared" si="52"/>
        <v>0</v>
      </c>
      <c r="F44" s="80">
        <f t="shared" si="52"/>
        <v>0</v>
      </c>
      <c r="H44" s="119"/>
      <c r="I44" s="69"/>
      <c r="J44" s="37"/>
      <c r="K44" s="49"/>
      <c r="L44" s="49"/>
      <c r="M44" s="38"/>
      <c r="N44" s="26"/>
      <c r="O44" s="44">
        <f t="shared" si="49"/>
        <v>10575.961143808328</v>
      </c>
      <c r="P44" s="45">
        <f t="shared" si="49"/>
        <v>10591.999084647539</v>
      </c>
      <c r="Q44" s="45">
        <f t="shared" si="49"/>
        <v>10000</v>
      </c>
      <c r="R44" s="46">
        <f t="shared" si="2"/>
        <v>11804.269441620192</v>
      </c>
      <c r="S44" s="26"/>
      <c r="T44" s="34">
        <f t="shared" si="3"/>
        <v>5.7596114380832841E-2</v>
      </c>
      <c r="U44" s="48">
        <f t="shared" si="4"/>
        <v>5.9199908464753932E-2</v>
      </c>
      <c r="V44" s="36">
        <f t="shared" si="5"/>
        <v>0.18042694416201921</v>
      </c>
      <c r="W44" s="26"/>
      <c r="X44" s="37">
        <f>(O44-O41)/O41</f>
        <v>0</v>
      </c>
      <c r="Y44" s="49">
        <f t="shared" ref="Y44" si="55">(P44-P41)/P41</f>
        <v>0</v>
      </c>
      <c r="Z44" s="38">
        <f t="shared" ref="Z44" si="56">(R44-R41)/R41</f>
        <v>0</v>
      </c>
      <c r="AA44" s="26"/>
      <c r="AB44" s="52"/>
      <c r="AC44" s="53"/>
      <c r="AD44" s="50"/>
      <c r="AE44" s="27"/>
      <c r="AF44" s="37">
        <f t="shared" si="6"/>
        <v>0</v>
      </c>
      <c r="AG44" s="49">
        <f t="shared" si="6"/>
        <v>0</v>
      </c>
      <c r="AH44" s="38">
        <f t="shared" si="7"/>
        <v>0</v>
      </c>
      <c r="AI44" s="49"/>
      <c r="AJ44" s="37">
        <f t="shared" si="8"/>
        <v>0</v>
      </c>
      <c r="AK44" s="49">
        <f t="shared" si="8"/>
        <v>0</v>
      </c>
      <c r="AL44" s="38">
        <f t="shared" si="8"/>
        <v>0</v>
      </c>
      <c r="AM44" s="27"/>
      <c r="AN44" s="89">
        <f t="shared" si="9"/>
        <v>0.20924746996617094</v>
      </c>
      <c r="AO44" s="106">
        <f t="shared" si="10"/>
        <v>0.21878726696369002</v>
      </c>
      <c r="AP44" s="94">
        <f t="shared" si="0"/>
        <v>1.1100579170675235</v>
      </c>
      <c r="AQ44" s="27"/>
      <c r="AR44" s="37">
        <f t="shared" si="11"/>
        <v>0</v>
      </c>
      <c r="AS44" s="49">
        <f t="shared" si="12"/>
        <v>0</v>
      </c>
      <c r="AT44" s="42"/>
      <c r="AU44" s="27"/>
      <c r="AV44" s="37">
        <f>(O44-(MAX($O$3:O44)))/(MAX($O$3:O44))</f>
        <v>0</v>
      </c>
      <c r="AW44" s="49">
        <f>(P44-(MAX($P$3:P44)))/(MAX($P$3:P44))</f>
        <v>0</v>
      </c>
      <c r="AX44" s="38">
        <f>(R44-(MAX($R$3:R44)))/(MAX($R$3:R44))</f>
        <v>0</v>
      </c>
      <c r="AY44" s="27"/>
      <c r="AZ44" s="37">
        <f t="shared" si="13"/>
        <v>0</v>
      </c>
      <c r="BA44" s="49">
        <f t="shared" si="14"/>
        <v>0</v>
      </c>
      <c r="BB44" s="38">
        <f t="shared" si="15"/>
        <v>0</v>
      </c>
      <c r="BC44" s="27"/>
      <c r="BD44" s="103">
        <f t="shared" si="47"/>
        <v>125.51058967510494</v>
      </c>
      <c r="BE44" s="90">
        <f t="shared" si="47"/>
        <v>125.75659481567841</v>
      </c>
      <c r="BF44" s="91">
        <f t="shared" si="47"/>
        <v>132.26033129128231</v>
      </c>
      <c r="BG44" s="27"/>
      <c r="BH44" s="37">
        <f t="shared" si="17"/>
        <v>0</v>
      </c>
      <c r="BI44" s="49">
        <f t="shared" si="18"/>
        <v>0</v>
      </c>
      <c r="BJ44" s="38">
        <f t="shared" si="19"/>
        <v>0</v>
      </c>
      <c r="BK44" s="27"/>
      <c r="BL44" s="103">
        <f t="shared" si="48"/>
        <v>80.546360957000005</v>
      </c>
      <c r="BM44" s="90">
        <f t="shared" si="48"/>
        <v>80.382194750000011</v>
      </c>
      <c r="BN44" s="106">
        <f t="shared" si="48"/>
        <v>86.714891806315151</v>
      </c>
    </row>
    <row r="45" spans="1:105">
      <c r="A45" s="82" t="s">
        <v>31</v>
      </c>
      <c r="B45" s="81">
        <f>EOMONTH($C$4,-12)</f>
        <v>43921</v>
      </c>
      <c r="C45" s="80">
        <f t="shared" si="52"/>
        <v>8426.3496579731818</v>
      </c>
      <c r="D45" s="80">
        <f t="shared" si="52"/>
        <v>8422.6191876237135</v>
      </c>
      <c r="E45" s="80">
        <f t="shared" si="52"/>
        <v>10000</v>
      </c>
      <c r="F45" s="80">
        <f t="shared" si="52"/>
        <v>8925.0263675985861</v>
      </c>
      <c r="H45" s="119"/>
      <c r="I45" s="69"/>
      <c r="J45" s="37"/>
      <c r="K45" s="49"/>
      <c r="L45" s="49"/>
      <c r="M45" s="38"/>
      <c r="N45" s="26"/>
      <c r="O45" s="44">
        <f t="shared" si="49"/>
        <v>10575.961143808328</v>
      </c>
      <c r="P45" s="45">
        <f t="shared" si="49"/>
        <v>10591.999084647539</v>
      </c>
      <c r="Q45" s="45">
        <f t="shared" si="49"/>
        <v>10000</v>
      </c>
      <c r="R45" s="46">
        <f t="shared" si="2"/>
        <v>11804.269441620192</v>
      </c>
      <c r="S45" s="26"/>
      <c r="T45" s="34">
        <f t="shared" si="3"/>
        <v>5.7596114380832841E-2</v>
      </c>
      <c r="U45" s="48">
        <f t="shared" si="4"/>
        <v>5.9199908464753932E-2</v>
      </c>
      <c r="V45" s="36">
        <f t="shared" si="5"/>
        <v>0.18042694416201921</v>
      </c>
      <c r="W45" s="26"/>
      <c r="X45" s="37"/>
      <c r="Y45" s="49"/>
      <c r="Z45" s="38"/>
      <c r="AA45" s="26"/>
      <c r="AB45" s="207"/>
      <c r="AC45" s="208"/>
      <c r="AD45" s="210"/>
      <c r="AE45" s="27"/>
      <c r="AF45" s="37">
        <f t="shared" si="6"/>
        <v>0</v>
      </c>
      <c r="AG45" s="49">
        <f t="shared" si="6"/>
        <v>0</v>
      </c>
      <c r="AH45" s="38">
        <f t="shared" si="7"/>
        <v>0</v>
      </c>
      <c r="AI45" s="49"/>
      <c r="AJ45" s="37">
        <f t="shared" si="8"/>
        <v>0</v>
      </c>
      <c r="AK45" s="49">
        <f t="shared" si="8"/>
        <v>0</v>
      </c>
      <c r="AL45" s="38">
        <f t="shared" si="8"/>
        <v>0</v>
      </c>
      <c r="AM45" s="27"/>
      <c r="AN45" s="89">
        <f t="shared" si="9"/>
        <v>0.20924746996617094</v>
      </c>
      <c r="AO45" s="106">
        <f t="shared" si="10"/>
        <v>0.21878726696369002</v>
      </c>
      <c r="AP45" s="94">
        <f t="shared" si="0"/>
        <v>1.1100579170675235</v>
      </c>
      <c r="AQ45" s="27"/>
      <c r="AR45" s="37">
        <f t="shared" si="11"/>
        <v>0</v>
      </c>
      <c r="AS45" s="49">
        <f t="shared" si="12"/>
        <v>0</v>
      </c>
      <c r="AT45" s="42"/>
      <c r="AU45" s="27"/>
      <c r="AV45" s="37">
        <f>(O45-(MAX($O$3:O45)))/(MAX($O$3:O45))</f>
        <v>0</v>
      </c>
      <c r="AW45" s="49">
        <f>(P45-(MAX($P$3:P45)))/(MAX($P$3:P45))</f>
        <v>0</v>
      </c>
      <c r="AX45" s="38">
        <f>(R45-(MAX($R$3:R45)))/(MAX($R$3:R45))</f>
        <v>0</v>
      </c>
      <c r="AY45" s="27"/>
      <c r="AZ45" s="37">
        <f t="shared" si="13"/>
        <v>0</v>
      </c>
      <c r="BA45" s="49">
        <f t="shared" si="14"/>
        <v>0</v>
      </c>
      <c r="BB45" s="38">
        <f t="shared" si="15"/>
        <v>0</v>
      </c>
      <c r="BC45" s="27"/>
      <c r="BD45" s="103">
        <f t="shared" si="47"/>
        <v>125.51058967510494</v>
      </c>
      <c r="BE45" s="90">
        <f t="shared" si="47"/>
        <v>125.75659481567841</v>
      </c>
      <c r="BF45" s="91">
        <f t="shared" si="47"/>
        <v>132.26033129128231</v>
      </c>
      <c r="BG45" s="27"/>
      <c r="BH45" s="37">
        <f t="shared" si="17"/>
        <v>0</v>
      </c>
      <c r="BI45" s="49">
        <f t="shared" si="18"/>
        <v>0</v>
      </c>
      <c r="BJ45" s="38">
        <f t="shared" si="19"/>
        <v>0</v>
      </c>
      <c r="BK45" s="27"/>
      <c r="BL45" s="103">
        <f t="shared" si="48"/>
        <v>80.546360957000005</v>
      </c>
      <c r="BM45" s="90">
        <f t="shared" si="48"/>
        <v>80.382194750000011</v>
      </c>
      <c r="BN45" s="106">
        <f t="shared" si="48"/>
        <v>86.714891806315151</v>
      </c>
    </row>
    <row r="46" spans="1:105" s="51" customFormat="1" ht="15.75" thickBot="1">
      <c r="A46" s="83" t="s">
        <v>32</v>
      </c>
      <c r="B46" s="81">
        <f>EOMONTH($C$4,-6)</f>
        <v>44104</v>
      </c>
      <c r="C46" s="80">
        <f t="shared" si="52"/>
        <v>9015.0176107695315</v>
      </c>
      <c r="D46" s="80">
        <f t="shared" si="52"/>
        <v>9039.0609122648548</v>
      </c>
      <c r="E46" s="80">
        <f t="shared" si="52"/>
        <v>10000</v>
      </c>
      <c r="F46" s="80">
        <f t="shared" si="52"/>
        <v>10550.713123103578</v>
      </c>
      <c r="G46"/>
      <c r="H46" s="119"/>
      <c r="I46" s="69"/>
      <c r="J46" s="37"/>
      <c r="K46" s="49"/>
      <c r="L46" s="49"/>
      <c r="M46" s="38"/>
      <c r="N46" s="26"/>
      <c r="O46" s="44">
        <f t="shared" si="49"/>
        <v>10575.961143808328</v>
      </c>
      <c r="P46" s="45">
        <f t="shared" si="49"/>
        <v>10591.999084647539</v>
      </c>
      <c r="Q46" s="45">
        <f t="shared" si="49"/>
        <v>10000</v>
      </c>
      <c r="R46" s="46">
        <f t="shared" si="2"/>
        <v>11804.269441620192</v>
      </c>
      <c r="S46" s="26"/>
      <c r="T46" s="34">
        <f t="shared" si="3"/>
        <v>5.7596114380832841E-2</v>
      </c>
      <c r="U46" s="48">
        <f t="shared" si="4"/>
        <v>5.9199908464753932E-2</v>
      </c>
      <c r="V46" s="36">
        <f t="shared" si="5"/>
        <v>0.18042694416201921</v>
      </c>
      <c r="W46" s="26"/>
      <c r="X46" s="37"/>
      <c r="Y46" s="49"/>
      <c r="Z46" s="38"/>
      <c r="AA46" s="26"/>
      <c r="AB46" s="37"/>
      <c r="AC46" s="49"/>
      <c r="AD46" s="38"/>
      <c r="AE46" s="27"/>
      <c r="AF46" s="37">
        <f t="shared" si="6"/>
        <v>0</v>
      </c>
      <c r="AG46" s="49">
        <f t="shared" si="6"/>
        <v>0</v>
      </c>
      <c r="AH46" s="38">
        <f t="shared" si="7"/>
        <v>0</v>
      </c>
      <c r="AI46" s="49"/>
      <c r="AJ46" s="37">
        <f t="shared" si="8"/>
        <v>0</v>
      </c>
      <c r="AK46" s="49">
        <f t="shared" si="8"/>
        <v>0</v>
      </c>
      <c r="AL46" s="38">
        <f t="shared" si="8"/>
        <v>0</v>
      </c>
      <c r="AM46" s="27"/>
      <c r="AN46" s="89">
        <f t="shared" si="9"/>
        <v>0.20924746996617094</v>
      </c>
      <c r="AO46" s="106">
        <f t="shared" si="10"/>
        <v>0.21878726696369002</v>
      </c>
      <c r="AP46" s="94">
        <f t="shared" si="0"/>
        <v>1.1100579170675235</v>
      </c>
      <c r="AQ46" s="27"/>
      <c r="AR46" s="37">
        <f t="shared" si="11"/>
        <v>0</v>
      </c>
      <c r="AS46" s="49">
        <f t="shared" si="12"/>
        <v>0</v>
      </c>
      <c r="AT46" s="42"/>
      <c r="AU46" s="27"/>
      <c r="AV46" s="37">
        <f>(O46-(MAX($O$3:O46)))/(MAX($O$3:O46))</f>
        <v>0</v>
      </c>
      <c r="AW46" s="49">
        <f>(P46-(MAX($P$3:P46)))/(MAX($P$3:P46))</f>
        <v>0</v>
      </c>
      <c r="AX46" s="38">
        <f>(R46-(MAX($R$3:R46)))/(MAX($R$3:R46))</f>
        <v>0</v>
      </c>
      <c r="AY46" s="27"/>
      <c r="AZ46" s="37">
        <f t="shared" si="13"/>
        <v>0</v>
      </c>
      <c r="BA46" s="49">
        <f t="shared" si="14"/>
        <v>0</v>
      </c>
      <c r="BB46" s="38">
        <f t="shared" si="15"/>
        <v>0</v>
      </c>
      <c r="BC46" s="27"/>
      <c r="BD46" s="103">
        <f t="shared" si="47"/>
        <v>125.51058967510494</v>
      </c>
      <c r="BE46" s="90">
        <f t="shared" si="47"/>
        <v>125.75659481567841</v>
      </c>
      <c r="BF46" s="91">
        <f t="shared" si="47"/>
        <v>132.26033129128231</v>
      </c>
      <c r="BG46" s="27"/>
      <c r="BH46" s="37">
        <f t="shared" si="17"/>
        <v>0</v>
      </c>
      <c r="BI46" s="49">
        <f t="shared" si="18"/>
        <v>0</v>
      </c>
      <c r="BJ46" s="38">
        <f t="shared" si="19"/>
        <v>0</v>
      </c>
      <c r="BK46" s="27"/>
      <c r="BL46" s="103">
        <f t="shared" si="48"/>
        <v>80.546360957000005</v>
      </c>
      <c r="BM46" s="90">
        <f t="shared" si="48"/>
        <v>80.382194750000011</v>
      </c>
      <c r="BN46" s="106">
        <f t="shared" si="48"/>
        <v>86.714891806315151</v>
      </c>
      <c r="BO46" s="181"/>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row>
    <row r="47" spans="1:105" ht="15.75" thickBot="1">
      <c r="A47" s="82" t="s">
        <v>33</v>
      </c>
      <c r="B47" s="81">
        <f>EOMONTH($C$4,-3)</f>
        <v>44196</v>
      </c>
      <c r="C47" s="80">
        <f t="shared" si="52"/>
        <v>10108.020650585353</v>
      </c>
      <c r="D47" s="80">
        <f t="shared" si="52"/>
        <v>10115.951726541114</v>
      </c>
      <c r="E47" s="80">
        <f t="shared" si="52"/>
        <v>10000</v>
      </c>
      <c r="F47" s="80">
        <f t="shared" si="52"/>
        <v>11509.753199004694</v>
      </c>
      <c r="H47" s="119"/>
      <c r="I47" s="69"/>
      <c r="J47" s="37"/>
      <c r="K47" s="49"/>
      <c r="L47" s="49"/>
      <c r="M47" s="38"/>
      <c r="N47" s="26"/>
      <c r="O47" s="44">
        <f t="shared" si="49"/>
        <v>10575.961143808328</v>
      </c>
      <c r="P47" s="45">
        <f t="shared" si="49"/>
        <v>10591.999084647539</v>
      </c>
      <c r="Q47" s="45">
        <f t="shared" si="49"/>
        <v>10000</v>
      </c>
      <c r="R47" s="46">
        <f t="shared" si="2"/>
        <v>11804.269441620192</v>
      </c>
      <c r="S47" s="26"/>
      <c r="T47" s="34">
        <f t="shared" si="3"/>
        <v>5.7596114380832841E-2</v>
      </c>
      <c r="U47" s="48">
        <f t="shared" si="4"/>
        <v>5.9199908464753932E-2</v>
      </c>
      <c r="V47" s="36">
        <f t="shared" si="5"/>
        <v>0.18042694416201921</v>
      </c>
      <c r="W47" s="26"/>
      <c r="X47" s="37">
        <f>(O47-O44)/O44</f>
        <v>0</v>
      </c>
      <c r="Y47" s="49">
        <f t="shared" ref="Y47" si="57">(P47-P44)/P44</f>
        <v>0</v>
      </c>
      <c r="Z47" s="38">
        <f t="shared" ref="Z47" si="58">(R47-R44)/R44</f>
        <v>0</v>
      </c>
      <c r="AA47" s="26"/>
      <c r="AB47" s="52"/>
      <c r="AC47" s="53"/>
      <c r="AD47" s="50"/>
      <c r="AE47" s="27"/>
      <c r="AF47" s="37">
        <f t="shared" si="6"/>
        <v>0</v>
      </c>
      <c r="AG47" s="49">
        <f t="shared" si="6"/>
        <v>0</v>
      </c>
      <c r="AH47" s="38">
        <f t="shared" si="7"/>
        <v>0</v>
      </c>
      <c r="AI47" s="49"/>
      <c r="AJ47" s="37">
        <f t="shared" si="8"/>
        <v>0</v>
      </c>
      <c r="AK47" s="49">
        <f t="shared" si="8"/>
        <v>0</v>
      </c>
      <c r="AL47" s="38">
        <f t="shared" si="8"/>
        <v>0</v>
      </c>
      <c r="AM47" s="27"/>
      <c r="AN47" s="89">
        <f t="shared" si="9"/>
        <v>0.20924746996617094</v>
      </c>
      <c r="AO47" s="106">
        <f t="shared" si="10"/>
        <v>0.21878726696369002</v>
      </c>
      <c r="AP47" s="94">
        <f t="shared" si="0"/>
        <v>1.1100579170675235</v>
      </c>
      <c r="AQ47" s="27"/>
      <c r="AR47" s="37">
        <f t="shared" si="11"/>
        <v>0</v>
      </c>
      <c r="AS47" s="49">
        <f t="shared" si="12"/>
        <v>0</v>
      </c>
      <c r="AT47" s="42"/>
      <c r="AU47" s="27"/>
      <c r="AV47" s="37">
        <f>(O47-(MAX($O$3:O47)))/(MAX($O$3:O47))</f>
        <v>0</v>
      </c>
      <c r="AW47" s="49">
        <f>(P47-(MAX($P$3:P47)))/(MAX($P$3:P47))</f>
        <v>0</v>
      </c>
      <c r="AX47" s="38">
        <f>(R47-(MAX($R$3:R47)))/(MAX($R$3:R47))</f>
        <v>0</v>
      </c>
      <c r="AY47" s="27"/>
      <c r="AZ47" s="37">
        <f t="shared" si="13"/>
        <v>0</v>
      </c>
      <c r="BA47" s="49">
        <f t="shared" si="14"/>
        <v>0</v>
      </c>
      <c r="BB47" s="38">
        <f t="shared" si="15"/>
        <v>0</v>
      </c>
      <c r="BC47" s="27"/>
      <c r="BD47" s="103">
        <f t="shared" si="47"/>
        <v>125.51058967510494</v>
      </c>
      <c r="BE47" s="90">
        <f t="shared" si="47"/>
        <v>125.75659481567841</v>
      </c>
      <c r="BF47" s="91">
        <f t="shared" si="47"/>
        <v>132.26033129128231</v>
      </c>
      <c r="BG47" s="27"/>
      <c r="BH47" s="37">
        <f t="shared" si="17"/>
        <v>0</v>
      </c>
      <c r="BI47" s="49">
        <f t="shared" si="18"/>
        <v>0</v>
      </c>
      <c r="BJ47" s="38">
        <f t="shared" si="19"/>
        <v>0</v>
      </c>
      <c r="BK47" s="27"/>
      <c r="BL47" s="103">
        <f t="shared" si="48"/>
        <v>80.546360957000005</v>
      </c>
      <c r="BM47" s="90">
        <f t="shared" si="48"/>
        <v>80.382194750000011</v>
      </c>
      <c r="BN47" s="106">
        <f t="shared" si="48"/>
        <v>86.714891806315151</v>
      </c>
    </row>
    <row r="48" spans="1:105">
      <c r="A48" s="82" t="s">
        <v>34</v>
      </c>
      <c r="B48" s="81">
        <f>EOMONTH($C$4,-1)</f>
        <v>44255</v>
      </c>
      <c r="C48" s="80">
        <f t="shared" si="52"/>
        <v>10322.038984782675</v>
      </c>
      <c r="D48" s="80">
        <f t="shared" si="52"/>
        <v>10353.860297798183</v>
      </c>
      <c r="E48" s="80">
        <f t="shared" si="52"/>
        <v>10000</v>
      </c>
      <c r="F48" s="80">
        <f t="shared" si="52"/>
        <v>11598.967713098351</v>
      </c>
      <c r="H48" s="119"/>
      <c r="I48" s="69"/>
      <c r="J48" s="37"/>
      <c r="K48" s="49"/>
      <c r="L48" s="49"/>
      <c r="M48" s="38"/>
      <c r="N48" s="26"/>
      <c r="O48" s="44">
        <f t="shared" si="49"/>
        <v>10575.961143808328</v>
      </c>
      <c r="P48" s="45">
        <f t="shared" si="49"/>
        <v>10591.999084647539</v>
      </c>
      <c r="Q48" s="45">
        <f t="shared" si="49"/>
        <v>10000</v>
      </c>
      <c r="R48" s="46">
        <f t="shared" si="2"/>
        <v>11804.269441620192</v>
      </c>
      <c r="S48" s="26"/>
      <c r="T48" s="34">
        <f t="shared" si="3"/>
        <v>5.7596114380832841E-2</v>
      </c>
      <c r="U48" s="48">
        <f t="shared" si="4"/>
        <v>5.9199908464753932E-2</v>
      </c>
      <c r="V48" s="36">
        <f t="shared" si="5"/>
        <v>0.18042694416201921</v>
      </c>
      <c r="W48" s="26"/>
      <c r="X48" s="37"/>
      <c r="Y48" s="49"/>
      <c r="Z48" s="38"/>
      <c r="AA48" s="26"/>
      <c r="AB48" s="207"/>
      <c r="AC48" s="208"/>
      <c r="AD48" s="210"/>
      <c r="AE48" s="27"/>
      <c r="AF48" s="37">
        <f t="shared" si="6"/>
        <v>0</v>
      </c>
      <c r="AG48" s="49">
        <f t="shared" si="6"/>
        <v>0</v>
      </c>
      <c r="AH48" s="38">
        <f t="shared" si="7"/>
        <v>0</v>
      </c>
      <c r="AI48" s="49"/>
      <c r="AJ48" s="37">
        <f t="shared" si="8"/>
        <v>0</v>
      </c>
      <c r="AK48" s="49">
        <f t="shared" si="8"/>
        <v>0</v>
      </c>
      <c r="AL48" s="38">
        <f t="shared" si="8"/>
        <v>0</v>
      </c>
      <c r="AM48" s="27"/>
      <c r="AN48" s="89">
        <f t="shared" si="9"/>
        <v>0.20924746996617094</v>
      </c>
      <c r="AO48" s="106">
        <f t="shared" si="10"/>
        <v>0.21878726696369002</v>
      </c>
      <c r="AP48" s="94">
        <f t="shared" si="0"/>
        <v>1.1100579170675235</v>
      </c>
      <c r="AQ48" s="27"/>
      <c r="AR48" s="37">
        <f t="shared" si="11"/>
        <v>0</v>
      </c>
      <c r="AS48" s="49">
        <f t="shared" si="12"/>
        <v>0</v>
      </c>
      <c r="AT48" s="42"/>
      <c r="AU48" s="27"/>
      <c r="AV48" s="37">
        <f>(O48-(MAX($O$3:O48)))/(MAX($O$3:O48))</f>
        <v>0</v>
      </c>
      <c r="AW48" s="49">
        <f>(P48-(MAX($P$3:P48)))/(MAX($P$3:P48))</f>
        <v>0</v>
      </c>
      <c r="AX48" s="38">
        <f>(R48-(MAX($R$3:R48)))/(MAX($R$3:R48))</f>
        <v>0</v>
      </c>
      <c r="AY48" s="27"/>
      <c r="AZ48" s="37">
        <f t="shared" si="13"/>
        <v>0</v>
      </c>
      <c r="BA48" s="49">
        <f t="shared" si="14"/>
        <v>0</v>
      </c>
      <c r="BB48" s="38">
        <f t="shared" si="15"/>
        <v>0</v>
      </c>
      <c r="BC48" s="27"/>
      <c r="BD48" s="103">
        <f t="shared" si="47"/>
        <v>125.51058967510494</v>
      </c>
      <c r="BE48" s="90">
        <f t="shared" si="47"/>
        <v>125.75659481567841</v>
      </c>
      <c r="BF48" s="91">
        <f t="shared" si="47"/>
        <v>132.26033129128231</v>
      </c>
      <c r="BG48" s="27"/>
      <c r="BH48" s="37">
        <f t="shared" si="17"/>
        <v>0</v>
      </c>
      <c r="BI48" s="49">
        <f t="shared" si="18"/>
        <v>0</v>
      </c>
      <c r="BJ48" s="38">
        <f t="shared" si="19"/>
        <v>0</v>
      </c>
      <c r="BK48" s="27"/>
      <c r="BL48" s="103">
        <f t="shared" si="48"/>
        <v>80.546360957000005</v>
      </c>
      <c r="BM48" s="90">
        <f t="shared" si="48"/>
        <v>80.382194750000011</v>
      </c>
      <c r="BN48" s="106">
        <f t="shared" si="48"/>
        <v>86.714891806315151</v>
      </c>
    </row>
    <row r="49" spans="1:105" s="43" customFormat="1">
      <c r="A49" s="82" t="s">
        <v>55</v>
      </c>
      <c r="B49" s="84">
        <v>44196</v>
      </c>
      <c r="C49" s="80">
        <f t="shared" si="52"/>
        <v>10108.020650585353</v>
      </c>
      <c r="D49" s="80">
        <f t="shared" si="52"/>
        <v>10115.951726541114</v>
      </c>
      <c r="E49" s="80">
        <f t="shared" si="52"/>
        <v>10000</v>
      </c>
      <c r="F49" s="80">
        <f t="shared" si="52"/>
        <v>11509.753199004694</v>
      </c>
      <c r="G49"/>
      <c r="H49" s="119"/>
      <c r="I49" s="69"/>
      <c r="J49" s="37"/>
      <c r="K49" s="49"/>
      <c r="L49" s="49"/>
      <c r="M49" s="38"/>
      <c r="N49" s="26"/>
      <c r="O49" s="44">
        <f t="shared" si="49"/>
        <v>10575.961143808328</v>
      </c>
      <c r="P49" s="45">
        <f t="shared" si="49"/>
        <v>10591.999084647539</v>
      </c>
      <c r="Q49" s="45">
        <f t="shared" si="49"/>
        <v>10000</v>
      </c>
      <c r="R49" s="46">
        <f t="shared" si="2"/>
        <v>11804.269441620192</v>
      </c>
      <c r="S49" s="26"/>
      <c r="T49" s="34">
        <f t="shared" si="3"/>
        <v>5.7596114380832841E-2</v>
      </c>
      <c r="U49" s="48">
        <f t="shared" si="4"/>
        <v>5.9199908464753932E-2</v>
      </c>
      <c r="V49" s="36">
        <f t="shared" si="5"/>
        <v>0.18042694416201921</v>
      </c>
      <c r="W49" s="26"/>
      <c r="X49" s="37"/>
      <c r="Y49" s="49"/>
      <c r="Z49" s="38"/>
      <c r="AA49" s="26"/>
      <c r="AB49" s="37"/>
      <c r="AC49" s="49"/>
      <c r="AD49" s="38"/>
      <c r="AE49" s="27"/>
      <c r="AF49" s="37">
        <f t="shared" si="6"/>
        <v>0</v>
      </c>
      <c r="AG49" s="49">
        <f t="shared" si="6"/>
        <v>0</v>
      </c>
      <c r="AH49" s="38">
        <f t="shared" si="7"/>
        <v>0</v>
      </c>
      <c r="AI49" s="49"/>
      <c r="AJ49" s="37">
        <f t="shared" si="8"/>
        <v>0</v>
      </c>
      <c r="AK49" s="49">
        <f t="shared" si="8"/>
        <v>0</v>
      </c>
      <c r="AL49" s="38">
        <f t="shared" si="8"/>
        <v>0</v>
      </c>
      <c r="AM49" s="27"/>
      <c r="AN49" s="89">
        <f t="shared" si="9"/>
        <v>0.20924746996617094</v>
      </c>
      <c r="AO49" s="106">
        <f t="shared" si="10"/>
        <v>0.21878726696369002</v>
      </c>
      <c r="AP49" s="94">
        <f t="shared" si="0"/>
        <v>1.1100579170675235</v>
      </c>
      <c r="AQ49" s="27"/>
      <c r="AR49" s="37">
        <f t="shared" si="11"/>
        <v>0</v>
      </c>
      <c r="AS49" s="49">
        <f t="shared" si="12"/>
        <v>0</v>
      </c>
      <c r="AT49" s="42"/>
      <c r="AU49" s="27"/>
      <c r="AV49" s="37">
        <f>(O49-(MAX($O$3:O49)))/(MAX($O$3:O49))</f>
        <v>0</v>
      </c>
      <c r="AW49" s="49">
        <f>(P49-(MAX($P$3:P49)))/(MAX($P$3:P49))</f>
        <v>0</v>
      </c>
      <c r="AX49" s="38">
        <f>(R49-(MAX($R$3:R49)))/(MAX($R$3:R49))</f>
        <v>0</v>
      </c>
      <c r="AY49" s="27"/>
      <c r="AZ49" s="37">
        <f t="shared" si="13"/>
        <v>0</v>
      </c>
      <c r="BA49" s="49">
        <f t="shared" si="14"/>
        <v>0</v>
      </c>
      <c r="BB49" s="38">
        <f t="shared" si="15"/>
        <v>0</v>
      </c>
      <c r="BC49" s="27"/>
      <c r="BD49" s="103">
        <f t="shared" si="47"/>
        <v>125.51058967510494</v>
      </c>
      <c r="BE49" s="90">
        <f t="shared" si="47"/>
        <v>125.75659481567841</v>
      </c>
      <c r="BF49" s="91">
        <f t="shared" si="47"/>
        <v>132.26033129128231</v>
      </c>
      <c r="BG49" s="27"/>
      <c r="BH49" s="37">
        <f t="shared" si="17"/>
        <v>0</v>
      </c>
      <c r="BI49" s="49">
        <f t="shared" si="18"/>
        <v>0</v>
      </c>
      <c r="BJ49" s="38">
        <f t="shared" si="19"/>
        <v>0</v>
      </c>
      <c r="BK49" s="27"/>
      <c r="BL49" s="103">
        <f t="shared" si="48"/>
        <v>80.546360957000005</v>
      </c>
      <c r="BM49" s="90">
        <f t="shared" si="48"/>
        <v>80.382194750000011</v>
      </c>
      <c r="BN49" s="106">
        <f t="shared" si="48"/>
        <v>86.714891806315151</v>
      </c>
      <c r="BO49" s="181"/>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row>
    <row r="50" spans="1:105" ht="15.75" thickBot="1">
      <c r="A50" s="82" t="s">
        <v>35</v>
      </c>
      <c r="B50" s="81">
        <f>C4</f>
        <v>44286</v>
      </c>
      <c r="C50" s="80">
        <f t="shared" si="52"/>
        <v>10575.961143808328</v>
      </c>
      <c r="D50" s="80">
        <f t="shared" si="52"/>
        <v>10591.999084647539</v>
      </c>
      <c r="E50" s="80">
        <f t="shared" si="52"/>
        <v>10000</v>
      </c>
      <c r="F50" s="80">
        <f t="shared" si="52"/>
        <v>11804.269441620192</v>
      </c>
      <c r="H50" s="119"/>
      <c r="I50" s="69"/>
      <c r="J50" s="37"/>
      <c r="K50" s="49"/>
      <c r="L50" s="49"/>
      <c r="M50" s="38"/>
      <c r="N50" s="26"/>
      <c r="O50" s="44">
        <f t="shared" si="49"/>
        <v>10575.961143808328</v>
      </c>
      <c r="P50" s="45">
        <f t="shared" si="49"/>
        <v>10591.999084647539</v>
      </c>
      <c r="Q50" s="45">
        <f t="shared" si="49"/>
        <v>10000</v>
      </c>
      <c r="R50" s="46">
        <f t="shared" si="2"/>
        <v>11804.269441620192</v>
      </c>
      <c r="S50" s="26"/>
      <c r="T50" s="34">
        <f t="shared" si="3"/>
        <v>5.7596114380832841E-2</v>
      </c>
      <c r="U50" s="48">
        <f t="shared" si="4"/>
        <v>5.9199908464753932E-2</v>
      </c>
      <c r="V50" s="36">
        <f t="shared" si="5"/>
        <v>0.18042694416201921</v>
      </c>
      <c r="W50" s="26"/>
      <c r="X50" s="37">
        <f>(O50-O47)/O47</f>
        <v>0</v>
      </c>
      <c r="Y50" s="49">
        <f t="shared" ref="Y50" si="59">(P50-P47)/P47</f>
        <v>0</v>
      </c>
      <c r="Z50" s="38">
        <f t="shared" ref="Z50" si="60">(R50-R47)/R47</f>
        <v>0</v>
      </c>
      <c r="AA50" s="26"/>
      <c r="AB50" s="52"/>
      <c r="AC50" s="53"/>
      <c r="AD50" s="50"/>
      <c r="AE50" s="27"/>
      <c r="AF50" s="37">
        <f t="shared" si="6"/>
        <v>0</v>
      </c>
      <c r="AG50" s="49">
        <f t="shared" si="6"/>
        <v>0</v>
      </c>
      <c r="AH50" s="38">
        <f t="shared" si="7"/>
        <v>0</v>
      </c>
      <c r="AI50" s="49"/>
      <c r="AJ50" s="37">
        <f t="shared" si="8"/>
        <v>0</v>
      </c>
      <c r="AK50" s="49">
        <f t="shared" si="8"/>
        <v>0</v>
      </c>
      <c r="AL50" s="38">
        <f t="shared" si="8"/>
        <v>0</v>
      </c>
      <c r="AM50" s="27"/>
      <c r="AN50" s="89">
        <f t="shared" si="9"/>
        <v>0.20924746996617094</v>
      </c>
      <c r="AO50" s="106">
        <f t="shared" si="10"/>
        <v>0.21878726696369002</v>
      </c>
      <c r="AP50" s="94">
        <f t="shared" si="0"/>
        <v>1.1100579170675235</v>
      </c>
      <c r="AQ50" s="27"/>
      <c r="AR50" s="37">
        <f t="shared" si="11"/>
        <v>0</v>
      </c>
      <c r="AS50" s="49">
        <f t="shared" si="12"/>
        <v>0</v>
      </c>
      <c r="AT50" s="42"/>
      <c r="AU50" s="27"/>
      <c r="AV50" s="37">
        <f>(O50-(MAX($O$3:O50)))/(MAX($O$3:O50))</f>
        <v>0</v>
      </c>
      <c r="AW50" s="49">
        <f>(P50-(MAX($P$3:P50)))/(MAX($P$3:P50))</f>
        <v>0</v>
      </c>
      <c r="AX50" s="38">
        <f>(R50-(MAX($R$3:R50)))/(MAX($R$3:R50))</f>
        <v>0</v>
      </c>
      <c r="AY50" s="27"/>
      <c r="AZ50" s="37">
        <f t="shared" si="13"/>
        <v>0</v>
      </c>
      <c r="BA50" s="49">
        <f t="shared" si="14"/>
        <v>0</v>
      </c>
      <c r="BB50" s="38">
        <f t="shared" si="15"/>
        <v>0</v>
      </c>
      <c r="BC50" s="27"/>
      <c r="BD50" s="103">
        <f t="shared" si="47"/>
        <v>125.51058967510494</v>
      </c>
      <c r="BE50" s="90">
        <f t="shared" si="47"/>
        <v>125.75659481567841</v>
      </c>
      <c r="BF50" s="91">
        <f t="shared" si="47"/>
        <v>132.26033129128231</v>
      </c>
      <c r="BG50" s="27"/>
      <c r="BH50" s="37">
        <f t="shared" si="17"/>
        <v>0</v>
      </c>
      <c r="BI50" s="49">
        <f t="shared" si="18"/>
        <v>0</v>
      </c>
      <c r="BJ50" s="38">
        <f t="shared" si="19"/>
        <v>0</v>
      </c>
      <c r="BK50" s="27"/>
      <c r="BL50" s="103">
        <f t="shared" si="48"/>
        <v>80.546360957000005</v>
      </c>
      <c r="BM50" s="90">
        <f t="shared" si="48"/>
        <v>80.382194750000011</v>
      </c>
      <c r="BN50" s="106">
        <f t="shared" si="48"/>
        <v>86.714891806315151</v>
      </c>
    </row>
    <row r="51" spans="1:105">
      <c r="H51" s="119"/>
      <c r="I51" s="69"/>
      <c r="J51" s="37"/>
      <c r="K51" s="49"/>
      <c r="L51" s="49"/>
      <c r="M51" s="38"/>
      <c r="N51" s="26"/>
      <c r="O51" s="44">
        <f t="shared" si="49"/>
        <v>10575.961143808328</v>
      </c>
      <c r="P51" s="45">
        <f t="shared" si="49"/>
        <v>10591.999084647539</v>
      </c>
      <c r="Q51" s="45">
        <f t="shared" si="49"/>
        <v>10000</v>
      </c>
      <c r="R51" s="46">
        <f t="shared" si="2"/>
        <v>11804.269441620192</v>
      </c>
      <c r="S51" s="26"/>
      <c r="T51" s="34">
        <f t="shared" si="3"/>
        <v>5.7596114380832841E-2</v>
      </c>
      <c r="U51" s="48">
        <f t="shared" si="4"/>
        <v>5.9199908464753932E-2</v>
      </c>
      <c r="V51" s="36">
        <f t="shared" si="5"/>
        <v>0.18042694416201921</v>
      </c>
      <c r="W51" s="26"/>
      <c r="X51" s="37"/>
      <c r="Y51" s="49"/>
      <c r="Z51" s="38"/>
      <c r="AA51" s="26"/>
      <c r="AB51" s="207"/>
      <c r="AC51" s="208"/>
      <c r="AD51" s="210"/>
      <c r="AE51" s="27"/>
      <c r="AF51" s="37">
        <f t="shared" si="6"/>
        <v>0</v>
      </c>
      <c r="AG51" s="49">
        <f t="shared" si="6"/>
        <v>0</v>
      </c>
      <c r="AH51" s="38">
        <f t="shared" si="7"/>
        <v>0</v>
      </c>
      <c r="AI51" s="49"/>
      <c r="AJ51" s="37">
        <f t="shared" si="8"/>
        <v>0</v>
      </c>
      <c r="AK51" s="49">
        <f t="shared" si="8"/>
        <v>0</v>
      </c>
      <c r="AL51" s="38">
        <f t="shared" si="8"/>
        <v>0</v>
      </c>
      <c r="AM51" s="27"/>
      <c r="AN51" s="89">
        <f t="shared" si="9"/>
        <v>0.20924746996617094</v>
      </c>
      <c r="AO51" s="106">
        <f t="shared" si="10"/>
        <v>0.21878726696369002</v>
      </c>
      <c r="AP51" s="94">
        <f t="shared" si="0"/>
        <v>1.1100579170675235</v>
      </c>
      <c r="AQ51" s="27"/>
      <c r="AR51" s="37">
        <f t="shared" si="11"/>
        <v>0</v>
      </c>
      <c r="AS51" s="49">
        <f t="shared" si="12"/>
        <v>0</v>
      </c>
      <c r="AT51" s="42"/>
      <c r="AU51" s="27"/>
      <c r="AV51" s="37">
        <f>(O51-(MAX($O$3:O51)))/(MAX($O$3:O51))</f>
        <v>0</v>
      </c>
      <c r="AW51" s="49">
        <f>(P51-(MAX($P$3:P51)))/(MAX($P$3:P51))</f>
        <v>0</v>
      </c>
      <c r="AX51" s="38">
        <f>(R51-(MAX($R$3:R51)))/(MAX($R$3:R51))</f>
        <v>0</v>
      </c>
      <c r="AY51" s="27"/>
      <c r="AZ51" s="37">
        <f t="shared" si="13"/>
        <v>0</v>
      </c>
      <c r="BA51" s="49">
        <f t="shared" si="14"/>
        <v>0</v>
      </c>
      <c r="BB51" s="38">
        <f t="shared" si="15"/>
        <v>0</v>
      </c>
      <c r="BC51" s="27"/>
      <c r="BD51" s="103">
        <f t="shared" si="47"/>
        <v>125.51058967510494</v>
      </c>
      <c r="BE51" s="90">
        <f t="shared" si="47"/>
        <v>125.75659481567841</v>
      </c>
      <c r="BF51" s="91">
        <f t="shared" si="47"/>
        <v>132.26033129128231</v>
      </c>
      <c r="BG51" s="27"/>
      <c r="BH51" s="37">
        <f t="shared" si="17"/>
        <v>0</v>
      </c>
      <c r="BI51" s="49">
        <f t="shared" si="18"/>
        <v>0</v>
      </c>
      <c r="BJ51" s="38">
        <f t="shared" si="19"/>
        <v>0</v>
      </c>
      <c r="BK51" s="27"/>
      <c r="BL51" s="103">
        <f t="shared" si="48"/>
        <v>80.546360957000005</v>
      </c>
      <c r="BM51" s="90">
        <f t="shared" si="48"/>
        <v>80.382194750000011</v>
      </c>
      <c r="BN51" s="106">
        <f t="shared" si="48"/>
        <v>86.714891806315151</v>
      </c>
    </row>
    <row r="52" spans="1:105" s="43" customFormat="1">
      <c r="A52"/>
      <c r="B52" s="27"/>
      <c r="C52" s="26"/>
      <c r="D52" s="26"/>
      <c r="E52" s="26"/>
      <c r="F52" s="26"/>
      <c r="G52"/>
      <c r="H52" s="119"/>
      <c r="I52" s="69"/>
      <c r="J52" s="37"/>
      <c r="K52" s="49"/>
      <c r="L52" s="49"/>
      <c r="M52" s="38"/>
      <c r="N52" s="26"/>
      <c r="O52" s="44">
        <f t="shared" si="49"/>
        <v>10575.961143808328</v>
      </c>
      <c r="P52" s="45">
        <f t="shared" si="49"/>
        <v>10591.999084647539</v>
      </c>
      <c r="Q52" s="45">
        <f t="shared" si="49"/>
        <v>10000</v>
      </c>
      <c r="R52" s="46">
        <f t="shared" si="2"/>
        <v>11804.269441620192</v>
      </c>
      <c r="S52" s="26"/>
      <c r="T52" s="34">
        <f t="shared" si="3"/>
        <v>5.7596114380832841E-2</v>
      </c>
      <c r="U52" s="48">
        <f t="shared" si="4"/>
        <v>5.9199908464753932E-2</v>
      </c>
      <c r="V52" s="36">
        <f t="shared" si="5"/>
        <v>0.18042694416201921</v>
      </c>
      <c r="W52" s="26"/>
      <c r="X52" s="37"/>
      <c r="Y52" s="49"/>
      <c r="Z52" s="38"/>
      <c r="AA52" s="26"/>
      <c r="AB52" s="37"/>
      <c r="AC52" s="49"/>
      <c r="AD52" s="38"/>
      <c r="AE52" s="27"/>
      <c r="AF52" s="37">
        <f t="shared" si="6"/>
        <v>0</v>
      </c>
      <c r="AG52" s="49">
        <f t="shared" si="6"/>
        <v>0</v>
      </c>
      <c r="AH52" s="38">
        <f t="shared" si="7"/>
        <v>0</v>
      </c>
      <c r="AI52" s="49"/>
      <c r="AJ52" s="37">
        <f t="shared" si="8"/>
        <v>0</v>
      </c>
      <c r="AK52" s="49">
        <f t="shared" si="8"/>
        <v>0</v>
      </c>
      <c r="AL52" s="38">
        <f t="shared" si="8"/>
        <v>0</v>
      </c>
      <c r="AM52" s="27"/>
      <c r="AN52" s="89">
        <f t="shared" si="9"/>
        <v>0.20924746996617094</v>
      </c>
      <c r="AO52" s="106">
        <f t="shared" si="10"/>
        <v>0.21878726696369002</v>
      </c>
      <c r="AP52" s="94">
        <f t="shared" si="0"/>
        <v>1.1100579170675235</v>
      </c>
      <c r="AQ52" s="27"/>
      <c r="AR52" s="37">
        <f t="shared" si="11"/>
        <v>0</v>
      </c>
      <c r="AS52" s="49">
        <f t="shared" si="12"/>
        <v>0</v>
      </c>
      <c r="AT52" s="42"/>
      <c r="AU52" s="27"/>
      <c r="AV52" s="37">
        <f>(O52-(MAX($O$3:O52)))/(MAX($O$3:O52))</f>
        <v>0</v>
      </c>
      <c r="AW52" s="49">
        <f>(P52-(MAX($P$3:P52)))/(MAX($P$3:P52))</f>
        <v>0</v>
      </c>
      <c r="AX52" s="38">
        <f>(R52-(MAX($R$3:R52)))/(MAX($R$3:R52))</f>
        <v>0</v>
      </c>
      <c r="AY52" s="27"/>
      <c r="AZ52" s="37">
        <f t="shared" si="13"/>
        <v>0</v>
      </c>
      <c r="BA52" s="49">
        <f t="shared" si="14"/>
        <v>0</v>
      </c>
      <c r="BB52" s="38">
        <f t="shared" si="15"/>
        <v>0</v>
      </c>
      <c r="BC52" s="27"/>
      <c r="BD52" s="103">
        <f t="shared" si="47"/>
        <v>125.51058967510494</v>
      </c>
      <c r="BE52" s="90">
        <f t="shared" si="47"/>
        <v>125.75659481567841</v>
      </c>
      <c r="BF52" s="91">
        <f t="shared" si="47"/>
        <v>132.26033129128231</v>
      </c>
      <c r="BG52" s="27"/>
      <c r="BH52" s="37">
        <f t="shared" si="17"/>
        <v>0</v>
      </c>
      <c r="BI52" s="49">
        <f t="shared" si="18"/>
        <v>0</v>
      </c>
      <c r="BJ52" s="38">
        <f t="shared" si="19"/>
        <v>0</v>
      </c>
      <c r="BK52" s="27"/>
      <c r="BL52" s="103">
        <f t="shared" si="48"/>
        <v>80.546360957000005</v>
      </c>
      <c r="BM52" s="90">
        <f t="shared" si="48"/>
        <v>80.382194750000011</v>
      </c>
      <c r="BN52" s="106">
        <f t="shared" si="48"/>
        <v>86.714891806315151</v>
      </c>
      <c r="BO52" s="181"/>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row>
    <row r="53" spans="1:105" ht="15.75" thickBot="1">
      <c r="H53" s="119"/>
      <c r="I53" s="69"/>
      <c r="J53" s="37"/>
      <c r="K53" s="49"/>
      <c r="L53" s="49"/>
      <c r="M53" s="38"/>
      <c r="N53" s="26"/>
      <c r="O53" s="44">
        <f t="shared" si="49"/>
        <v>10575.961143808328</v>
      </c>
      <c r="P53" s="45">
        <f t="shared" si="49"/>
        <v>10591.999084647539</v>
      </c>
      <c r="Q53" s="45">
        <f t="shared" si="49"/>
        <v>10000</v>
      </c>
      <c r="R53" s="46">
        <f t="shared" si="2"/>
        <v>11804.269441620192</v>
      </c>
      <c r="S53" s="26"/>
      <c r="T53" s="34">
        <f t="shared" si="3"/>
        <v>5.7596114380832841E-2</v>
      </c>
      <c r="U53" s="48">
        <f t="shared" si="4"/>
        <v>5.9199908464753932E-2</v>
      </c>
      <c r="V53" s="36">
        <f t="shared" si="5"/>
        <v>0.18042694416201921</v>
      </c>
      <c r="W53" s="26"/>
      <c r="X53" s="37">
        <f>(O53-O50)/O50</f>
        <v>0</v>
      </c>
      <c r="Y53" s="49">
        <f t="shared" ref="Y53" si="61">(P53-P50)/P50</f>
        <v>0</v>
      </c>
      <c r="Z53" s="38">
        <f t="shared" ref="Z53" si="62">(R53-R50)/R50</f>
        <v>0</v>
      </c>
      <c r="AA53" s="26"/>
      <c r="AB53" s="52"/>
      <c r="AC53" s="53"/>
      <c r="AD53" s="50"/>
      <c r="AE53" s="27"/>
      <c r="AF53" s="37">
        <f t="shared" si="6"/>
        <v>0</v>
      </c>
      <c r="AG53" s="49">
        <f t="shared" si="6"/>
        <v>0</v>
      </c>
      <c r="AH53" s="38">
        <f t="shared" si="7"/>
        <v>0</v>
      </c>
      <c r="AI53" s="49"/>
      <c r="AJ53" s="37">
        <f t="shared" si="8"/>
        <v>0</v>
      </c>
      <c r="AK53" s="49">
        <f t="shared" si="8"/>
        <v>0</v>
      </c>
      <c r="AL53" s="38">
        <f t="shared" si="8"/>
        <v>0</v>
      </c>
      <c r="AM53" s="27"/>
      <c r="AN53" s="89">
        <f t="shared" si="9"/>
        <v>0.20924746996617094</v>
      </c>
      <c r="AO53" s="106">
        <f t="shared" si="10"/>
        <v>0.21878726696369002</v>
      </c>
      <c r="AP53" s="94">
        <f t="shared" si="0"/>
        <v>1.1100579170675235</v>
      </c>
      <c r="AQ53" s="27"/>
      <c r="AR53" s="37">
        <f t="shared" si="11"/>
        <v>0</v>
      </c>
      <c r="AS53" s="49">
        <f t="shared" si="12"/>
        <v>0</v>
      </c>
      <c r="AT53" s="42"/>
      <c r="AU53" s="27"/>
      <c r="AV53" s="37">
        <f>(O53-(MAX($O$3:O53)))/(MAX($O$3:O53))</f>
        <v>0</v>
      </c>
      <c r="AW53" s="49">
        <f>(P53-(MAX($P$3:P53)))/(MAX($P$3:P53))</f>
        <v>0</v>
      </c>
      <c r="AX53" s="38">
        <f>(R53-(MAX($R$3:R53)))/(MAX($R$3:R53))</f>
        <v>0</v>
      </c>
      <c r="AY53" s="27"/>
      <c r="AZ53" s="37">
        <f t="shared" si="13"/>
        <v>0</v>
      </c>
      <c r="BA53" s="49">
        <f t="shared" si="14"/>
        <v>0</v>
      </c>
      <c r="BB53" s="38">
        <f t="shared" si="15"/>
        <v>0</v>
      </c>
      <c r="BC53" s="27"/>
      <c r="BD53" s="103">
        <f t="shared" ref="BD53:BF68" si="63">BD52*(1+AZ53)</f>
        <v>125.51058967510494</v>
      </c>
      <c r="BE53" s="90">
        <f t="shared" si="63"/>
        <v>125.75659481567841</v>
      </c>
      <c r="BF53" s="91">
        <f t="shared" si="63"/>
        <v>132.26033129128231</v>
      </c>
      <c r="BG53" s="27"/>
      <c r="BH53" s="37">
        <f t="shared" si="17"/>
        <v>0</v>
      </c>
      <c r="BI53" s="49">
        <f t="shared" si="18"/>
        <v>0</v>
      </c>
      <c r="BJ53" s="38">
        <f t="shared" si="19"/>
        <v>0</v>
      </c>
      <c r="BK53" s="27"/>
      <c r="BL53" s="103">
        <f t="shared" ref="BL53:BN68" si="64">BL52*(1+BH53)</f>
        <v>80.546360957000005</v>
      </c>
      <c r="BM53" s="90">
        <f t="shared" si="64"/>
        <v>80.382194750000011</v>
      </c>
      <c r="BN53" s="106">
        <f t="shared" si="64"/>
        <v>86.714891806315151</v>
      </c>
    </row>
    <row r="54" spans="1:105">
      <c r="H54" s="119"/>
      <c r="I54" s="69"/>
      <c r="J54" s="37"/>
      <c r="K54" s="49"/>
      <c r="L54" s="49"/>
      <c r="M54" s="38"/>
      <c r="N54" s="26"/>
      <c r="O54" s="44">
        <f t="shared" ref="O54:R69" si="65">O53*(1+J54)</f>
        <v>10575.961143808328</v>
      </c>
      <c r="P54" s="45">
        <f t="shared" si="65"/>
        <v>10591.999084647539</v>
      </c>
      <c r="Q54" s="45">
        <f t="shared" si="65"/>
        <v>10000</v>
      </c>
      <c r="R54" s="46">
        <f t="shared" si="2"/>
        <v>11804.269441620192</v>
      </c>
      <c r="S54" s="26"/>
      <c r="T54" s="34">
        <f t="shared" si="3"/>
        <v>5.7596114380832841E-2</v>
      </c>
      <c r="U54" s="48">
        <f t="shared" si="4"/>
        <v>5.9199908464753932E-2</v>
      </c>
      <c r="V54" s="36">
        <f t="shared" si="5"/>
        <v>0.18042694416201921</v>
      </c>
      <c r="W54" s="26"/>
      <c r="X54" s="37"/>
      <c r="Y54" s="49"/>
      <c r="Z54" s="38"/>
      <c r="AA54" s="26"/>
      <c r="AB54" s="207"/>
      <c r="AC54" s="208"/>
      <c r="AD54" s="210"/>
      <c r="AE54" s="27"/>
      <c r="AF54" s="37">
        <f t="shared" si="6"/>
        <v>0</v>
      </c>
      <c r="AG54" s="49">
        <f t="shared" si="6"/>
        <v>0</v>
      </c>
      <c r="AH54" s="38">
        <f t="shared" si="7"/>
        <v>0</v>
      </c>
      <c r="AI54" s="49"/>
      <c r="AJ54" s="37">
        <f t="shared" si="8"/>
        <v>0</v>
      </c>
      <c r="AK54" s="49">
        <f t="shared" si="8"/>
        <v>0</v>
      </c>
      <c r="AL54" s="38">
        <f t="shared" si="8"/>
        <v>0</v>
      </c>
      <c r="AM54" s="27"/>
      <c r="AN54" s="89">
        <f t="shared" si="9"/>
        <v>0.20924746996617094</v>
      </c>
      <c r="AO54" s="106">
        <f t="shared" si="10"/>
        <v>0.21878726696369002</v>
      </c>
      <c r="AP54" s="94">
        <f t="shared" si="0"/>
        <v>1.1100579170675235</v>
      </c>
      <c r="AQ54" s="27"/>
      <c r="AR54" s="37">
        <f t="shared" si="11"/>
        <v>0</v>
      </c>
      <c r="AS54" s="49">
        <f t="shared" si="12"/>
        <v>0</v>
      </c>
      <c r="AT54" s="42"/>
      <c r="AU54" s="27"/>
      <c r="AV54" s="37">
        <f>(O54-(MAX($O$3:O54)))/(MAX($O$3:O54))</f>
        <v>0</v>
      </c>
      <c r="AW54" s="49">
        <f>(P54-(MAX($P$3:P54)))/(MAX($P$3:P54))</f>
        <v>0</v>
      </c>
      <c r="AX54" s="38">
        <f>(R54-(MAX($R$3:R54)))/(MAX($R$3:R54))</f>
        <v>0</v>
      </c>
      <c r="AY54" s="27"/>
      <c r="AZ54" s="37">
        <f t="shared" si="13"/>
        <v>0</v>
      </c>
      <c r="BA54" s="49">
        <f t="shared" si="14"/>
        <v>0</v>
      </c>
      <c r="BB54" s="38">
        <f t="shared" si="15"/>
        <v>0</v>
      </c>
      <c r="BC54" s="27"/>
      <c r="BD54" s="103">
        <f t="shared" si="63"/>
        <v>125.51058967510494</v>
      </c>
      <c r="BE54" s="90">
        <f t="shared" si="63"/>
        <v>125.75659481567841</v>
      </c>
      <c r="BF54" s="91">
        <f t="shared" si="63"/>
        <v>132.26033129128231</v>
      </c>
      <c r="BG54" s="27"/>
      <c r="BH54" s="37">
        <f t="shared" si="17"/>
        <v>0</v>
      </c>
      <c r="BI54" s="49">
        <f t="shared" si="18"/>
        <v>0</v>
      </c>
      <c r="BJ54" s="38">
        <f t="shared" si="19"/>
        <v>0</v>
      </c>
      <c r="BK54" s="27"/>
      <c r="BL54" s="103">
        <f t="shared" si="64"/>
        <v>80.546360957000005</v>
      </c>
      <c r="BM54" s="90">
        <f t="shared" si="64"/>
        <v>80.382194750000011</v>
      </c>
      <c r="BN54" s="106">
        <f t="shared" si="64"/>
        <v>86.714891806315151</v>
      </c>
    </row>
    <row r="55" spans="1:105" s="43" customFormat="1">
      <c r="A55"/>
      <c r="B55" s="27"/>
      <c r="C55" s="26"/>
      <c r="D55" s="26"/>
      <c r="E55" s="26"/>
      <c r="F55" s="26"/>
      <c r="G55"/>
      <c r="H55" s="119"/>
      <c r="I55" s="69"/>
      <c r="J55" s="37"/>
      <c r="K55" s="49"/>
      <c r="L55" s="49"/>
      <c r="M55" s="38"/>
      <c r="N55" s="26"/>
      <c r="O55" s="44">
        <f t="shared" si="65"/>
        <v>10575.961143808328</v>
      </c>
      <c r="P55" s="45">
        <f t="shared" si="65"/>
        <v>10591.999084647539</v>
      </c>
      <c r="Q55" s="45">
        <f t="shared" si="65"/>
        <v>10000</v>
      </c>
      <c r="R55" s="46">
        <f t="shared" si="2"/>
        <v>11804.269441620192</v>
      </c>
      <c r="S55" s="26"/>
      <c r="T55" s="34">
        <f t="shared" si="3"/>
        <v>5.7596114380832841E-2</v>
      </c>
      <c r="U55" s="48">
        <f t="shared" si="4"/>
        <v>5.9199908464753932E-2</v>
      </c>
      <c r="V55" s="36">
        <f t="shared" si="5"/>
        <v>0.18042694416201921</v>
      </c>
      <c r="W55" s="26"/>
      <c r="X55" s="37"/>
      <c r="Y55" s="49"/>
      <c r="Z55" s="38"/>
      <c r="AA55" s="26"/>
      <c r="AB55" s="37"/>
      <c r="AC55" s="49"/>
      <c r="AD55" s="38"/>
      <c r="AE55" s="27"/>
      <c r="AF55" s="37">
        <f t="shared" si="6"/>
        <v>0</v>
      </c>
      <c r="AG55" s="49">
        <f t="shared" si="6"/>
        <v>0</v>
      </c>
      <c r="AH55" s="38">
        <f t="shared" si="7"/>
        <v>0</v>
      </c>
      <c r="AI55" s="49"/>
      <c r="AJ55" s="37">
        <f t="shared" si="8"/>
        <v>0</v>
      </c>
      <c r="AK55" s="49">
        <f t="shared" si="8"/>
        <v>0</v>
      </c>
      <c r="AL55" s="38">
        <f t="shared" si="8"/>
        <v>0</v>
      </c>
      <c r="AM55" s="27"/>
      <c r="AN55" s="89">
        <f t="shared" si="9"/>
        <v>0.20924746996617094</v>
      </c>
      <c r="AO55" s="106">
        <f t="shared" si="10"/>
        <v>0.21878726696369002</v>
      </c>
      <c r="AP55" s="94">
        <f t="shared" si="0"/>
        <v>1.1100579170675235</v>
      </c>
      <c r="AQ55" s="27"/>
      <c r="AR55" s="37">
        <f t="shared" si="11"/>
        <v>0</v>
      </c>
      <c r="AS55" s="49">
        <f t="shared" si="12"/>
        <v>0</v>
      </c>
      <c r="AT55" s="42"/>
      <c r="AU55" s="27"/>
      <c r="AV55" s="37">
        <f>(O55-(MAX($O$3:O55)))/(MAX($O$3:O55))</f>
        <v>0</v>
      </c>
      <c r="AW55" s="49">
        <f>(P55-(MAX($P$3:P55)))/(MAX($P$3:P55))</f>
        <v>0</v>
      </c>
      <c r="AX55" s="38">
        <f>(R55-(MAX($R$3:R55)))/(MAX($R$3:R55))</f>
        <v>0</v>
      </c>
      <c r="AY55" s="27"/>
      <c r="AZ55" s="37">
        <f t="shared" si="13"/>
        <v>0</v>
      </c>
      <c r="BA55" s="49">
        <f t="shared" si="14"/>
        <v>0</v>
      </c>
      <c r="BB55" s="38">
        <f t="shared" si="15"/>
        <v>0</v>
      </c>
      <c r="BC55" s="27"/>
      <c r="BD55" s="103">
        <f t="shared" si="63"/>
        <v>125.51058967510494</v>
      </c>
      <c r="BE55" s="90">
        <f t="shared" si="63"/>
        <v>125.75659481567841</v>
      </c>
      <c r="BF55" s="91">
        <f t="shared" si="63"/>
        <v>132.26033129128231</v>
      </c>
      <c r="BG55" s="27"/>
      <c r="BH55" s="37">
        <f t="shared" si="17"/>
        <v>0</v>
      </c>
      <c r="BI55" s="49">
        <f t="shared" si="18"/>
        <v>0</v>
      </c>
      <c r="BJ55" s="38">
        <f t="shared" si="19"/>
        <v>0</v>
      </c>
      <c r="BK55" s="27"/>
      <c r="BL55" s="103">
        <f t="shared" si="64"/>
        <v>80.546360957000005</v>
      </c>
      <c r="BM55" s="90">
        <f t="shared" si="64"/>
        <v>80.382194750000011</v>
      </c>
      <c r="BN55" s="106">
        <f t="shared" si="64"/>
        <v>86.714891806315151</v>
      </c>
      <c r="BO55" s="181"/>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row>
    <row r="56" spans="1:105" ht="15.75" thickBot="1">
      <c r="H56" s="119"/>
      <c r="I56" s="70"/>
      <c r="J56" s="37"/>
      <c r="K56" s="49"/>
      <c r="L56" s="49"/>
      <c r="M56" s="38"/>
      <c r="N56"/>
      <c r="O56" s="44">
        <f t="shared" si="65"/>
        <v>10575.961143808328</v>
      </c>
      <c r="P56" s="45">
        <f t="shared" si="65"/>
        <v>10591.999084647539</v>
      </c>
      <c r="Q56" s="45">
        <f t="shared" si="65"/>
        <v>10000</v>
      </c>
      <c r="R56" s="46">
        <f t="shared" si="2"/>
        <v>11804.269441620192</v>
      </c>
      <c r="S56" s="59"/>
      <c r="T56" s="34">
        <f t="shared" si="3"/>
        <v>5.7596114380832841E-2</v>
      </c>
      <c r="U56" s="48">
        <f t="shared" si="4"/>
        <v>5.9199908464753932E-2</v>
      </c>
      <c r="V56" s="36">
        <f t="shared" si="5"/>
        <v>0.18042694416201921</v>
      </c>
      <c r="W56" s="59"/>
      <c r="X56" s="37">
        <f>(O56-O53)/O53</f>
        <v>0</v>
      </c>
      <c r="Y56" s="49">
        <f t="shared" ref="Y56" si="66">(P56-P53)/P53</f>
        <v>0</v>
      </c>
      <c r="Z56" s="38">
        <f t="shared" ref="Z56" si="67">(R56-R53)/R53</f>
        <v>0</v>
      </c>
      <c r="AA56" s="59"/>
      <c r="AB56" s="52"/>
      <c r="AC56" s="53"/>
      <c r="AD56" s="50"/>
      <c r="AE56" s="39"/>
      <c r="AF56" s="37">
        <f t="shared" si="6"/>
        <v>0</v>
      </c>
      <c r="AG56" s="49">
        <f t="shared" si="6"/>
        <v>0</v>
      </c>
      <c r="AH56" s="38">
        <f t="shared" si="7"/>
        <v>0</v>
      </c>
      <c r="AI56" s="49"/>
      <c r="AJ56" s="37">
        <f t="shared" si="8"/>
        <v>0</v>
      </c>
      <c r="AK56" s="49">
        <f t="shared" si="8"/>
        <v>0</v>
      </c>
      <c r="AL56" s="38">
        <f t="shared" si="8"/>
        <v>0</v>
      </c>
      <c r="AM56" s="27"/>
      <c r="AN56" s="89">
        <f t="shared" si="9"/>
        <v>0.20924746996617094</v>
      </c>
      <c r="AO56" s="106">
        <f t="shared" si="10"/>
        <v>0.21878726696369002</v>
      </c>
      <c r="AP56" s="94">
        <f t="shared" si="0"/>
        <v>1.1100579170675235</v>
      </c>
      <c r="AQ56" s="27"/>
      <c r="AR56" s="37">
        <f t="shared" si="11"/>
        <v>0</v>
      </c>
      <c r="AS56" s="49">
        <f t="shared" si="12"/>
        <v>0</v>
      </c>
      <c r="AT56" s="42"/>
      <c r="AU56" s="27"/>
      <c r="AV56" s="37">
        <f>(O56-(MAX($O$3:O56)))/(MAX($O$3:O56))</f>
        <v>0</v>
      </c>
      <c r="AW56" s="49">
        <f>(P56-(MAX($P$3:P56)))/(MAX($P$3:P56))</f>
        <v>0</v>
      </c>
      <c r="AX56" s="38">
        <f>(R56-(MAX($R$3:R56)))/(MAX($R$3:R56))</f>
        <v>0</v>
      </c>
      <c r="AY56" s="27"/>
      <c r="AZ56" s="37">
        <f t="shared" si="13"/>
        <v>0</v>
      </c>
      <c r="BA56" s="49">
        <f t="shared" si="14"/>
        <v>0</v>
      </c>
      <c r="BB56" s="38">
        <f t="shared" si="15"/>
        <v>0</v>
      </c>
      <c r="BC56" s="39"/>
      <c r="BD56" s="103">
        <f t="shared" si="63"/>
        <v>125.51058967510494</v>
      </c>
      <c r="BE56" s="90">
        <f t="shared" si="63"/>
        <v>125.75659481567841</v>
      </c>
      <c r="BF56" s="91">
        <f t="shared" si="63"/>
        <v>132.26033129128231</v>
      </c>
      <c r="BG56" s="27"/>
      <c r="BH56" s="37">
        <f t="shared" si="17"/>
        <v>0</v>
      </c>
      <c r="BI56" s="49">
        <f t="shared" si="18"/>
        <v>0</v>
      </c>
      <c r="BJ56" s="38">
        <f t="shared" si="19"/>
        <v>0</v>
      </c>
      <c r="BK56" s="39"/>
      <c r="BL56" s="103">
        <f t="shared" si="64"/>
        <v>80.546360957000005</v>
      </c>
      <c r="BM56" s="90">
        <f t="shared" si="64"/>
        <v>80.382194750000011</v>
      </c>
      <c r="BN56" s="106">
        <f t="shared" si="64"/>
        <v>86.714891806315151</v>
      </c>
    </row>
    <row r="57" spans="1:105">
      <c r="H57" s="119"/>
      <c r="I57" s="70"/>
      <c r="J57" s="37"/>
      <c r="K57" s="49"/>
      <c r="L57" s="49"/>
      <c r="M57" s="38"/>
      <c r="N57"/>
      <c r="O57" s="44">
        <f t="shared" si="65"/>
        <v>10575.961143808328</v>
      </c>
      <c r="P57" s="45">
        <f t="shared" si="65"/>
        <v>10591.999084647539</v>
      </c>
      <c r="Q57" s="45">
        <f t="shared" si="65"/>
        <v>10000</v>
      </c>
      <c r="R57" s="46">
        <f t="shared" si="2"/>
        <v>11804.269441620192</v>
      </c>
      <c r="S57" s="59"/>
      <c r="T57" s="34">
        <f t="shared" si="3"/>
        <v>5.7596114380832841E-2</v>
      </c>
      <c r="U57" s="48">
        <f t="shared" si="4"/>
        <v>5.9199908464753932E-2</v>
      </c>
      <c r="V57" s="36">
        <f t="shared" si="5"/>
        <v>0.18042694416201921</v>
      </c>
      <c r="W57" s="59"/>
      <c r="X57" s="207"/>
      <c r="Y57" s="208"/>
      <c r="Z57" s="210"/>
      <c r="AA57" s="59"/>
      <c r="AB57" s="184"/>
      <c r="AC57" s="39"/>
      <c r="AD57" s="184"/>
      <c r="AE57" s="39"/>
      <c r="AF57" s="37">
        <f t="shared" si="6"/>
        <v>0</v>
      </c>
      <c r="AG57" s="49">
        <f t="shared" si="6"/>
        <v>0</v>
      </c>
      <c r="AH57" s="38">
        <f t="shared" si="7"/>
        <v>0</v>
      </c>
      <c r="AI57" s="49"/>
      <c r="AJ57" s="37">
        <f t="shared" si="8"/>
        <v>0</v>
      </c>
      <c r="AK57" s="49">
        <f t="shared" si="8"/>
        <v>0</v>
      </c>
      <c r="AL57" s="38">
        <f t="shared" si="8"/>
        <v>0</v>
      </c>
      <c r="AM57" s="27"/>
      <c r="AN57" s="89">
        <f t="shared" si="9"/>
        <v>0.20924746996617094</v>
      </c>
      <c r="AO57" s="106">
        <f t="shared" si="10"/>
        <v>0.21878726696369002</v>
      </c>
      <c r="AP57" s="94">
        <f t="shared" si="0"/>
        <v>1.1100579170675235</v>
      </c>
      <c r="AQ57" s="27"/>
      <c r="AR57" s="37">
        <f t="shared" si="11"/>
        <v>0</v>
      </c>
      <c r="AS57" s="49">
        <f t="shared" si="12"/>
        <v>0</v>
      </c>
      <c r="AT57" s="42"/>
      <c r="AU57" s="27"/>
      <c r="AV57" s="37">
        <f>(O57-(MAX($O$3:O57)))/(MAX($O$3:O57))</f>
        <v>0</v>
      </c>
      <c r="AW57" s="49">
        <f>(P57-(MAX($P$3:P57)))/(MAX($P$3:P57))</f>
        <v>0</v>
      </c>
      <c r="AX57" s="38">
        <f>(R57-(MAX($R$3:R57)))/(MAX($R$3:R57))</f>
        <v>0</v>
      </c>
      <c r="AY57" s="27"/>
      <c r="AZ57" s="37">
        <f t="shared" si="13"/>
        <v>0</v>
      </c>
      <c r="BA57" s="49">
        <f t="shared" si="14"/>
        <v>0</v>
      </c>
      <c r="BB57" s="38">
        <f t="shared" si="15"/>
        <v>0</v>
      </c>
      <c r="BC57" s="39"/>
      <c r="BD57" s="103">
        <f t="shared" si="63"/>
        <v>125.51058967510494</v>
      </c>
      <c r="BE57" s="90">
        <f t="shared" si="63"/>
        <v>125.75659481567841</v>
      </c>
      <c r="BF57" s="91">
        <f t="shared" si="63"/>
        <v>132.26033129128231</v>
      </c>
      <c r="BG57" s="27"/>
      <c r="BH57" s="37">
        <f t="shared" si="17"/>
        <v>0</v>
      </c>
      <c r="BI57" s="49">
        <f t="shared" si="18"/>
        <v>0</v>
      </c>
      <c r="BJ57" s="38">
        <f t="shared" si="19"/>
        <v>0</v>
      </c>
      <c r="BK57" s="39"/>
      <c r="BL57" s="103">
        <f t="shared" si="64"/>
        <v>80.546360957000005</v>
      </c>
      <c r="BM57" s="90">
        <f t="shared" si="64"/>
        <v>80.382194750000011</v>
      </c>
      <c r="BN57" s="106">
        <f t="shared" si="64"/>
        <v>86.714891806315151</v>
      </c>
    </row>
    <row r="58" spans="1:105" s="43" customFormat="1">
      <c r="A58"/>
      <c r="B58" s="27"/>
      <c r="C58" s="26"/>
      <c r="D58" s="26"/>
      <c r="E58" s="26"/>
      <c r="F58" s="26"/>
      <c r="G58"/>
      <c r="H58" s="116"/>
      <c r="I58" s="206"/>
      <c r="J58" s="37"/>
      <c r="K58" s="49"/>
      <c r="L58" s="49"/>
      <c r="M58" s="38"/>
      <c r="N58" s="209"/>
      <c r="O58" s="44">
        <f t="shared" si="65"/>
        <v>10575.961143808328</v>
      </c>
      <c r="P58" s="45">
        <f t="shared" si="65"/>
        <v>10591.999084647539</v>
      </c>
      <c r="Q58" s="45">
        <f t="shared" si="65"/>
        <v>10000</v>
      </c>
      <c r="R58" s="46">
        <f t="shared" si="2"/>
        <v>11804.269441620192</v>
      </c>
      <c r="S58" s="209"/>
      <c r="T58" s="34">
        <f t="shared" si="3"/>
        <v>5.7596114380832841E-2</v>
      </c>
      <c r="U58" s="48">
        <f t="shared" si="4"/>
        <v>5.9199908464753932E-2</v>
      </c>
      <c r="V58" s="36">
        <f t="shared" si="5"/>
        <v>0.18042694416201921</v>
      </c>
      <c r="W58" s="209"/>
      <c r="X58" s="37"/>
      <c r="Y58" s="49"/>
      <c r="Z58" s="38"/>
      <c r="AA58" s="209"/>
      <c r="AB58" s="184"/>
      <c r="AC58" s="39"/>
      <c r="AD58" s="184"/>
      <c r="AE58" s="211"/>
      <c r="AF58" s="207">
        <f t="shared" ref="AF58:AG72" si="68">J58-0</f>
        <v>0</v>
      </c>
      <c r="AG58" s="208">
        <f t="shared" si="68"/>
        <v>0</v>
      </c>
      <c r="AH58" s="210">
        <f t="shared" si="7"/>
        <v>0</v>
      </c>
      <c r="AI58" s="208"/>
      <c r="AJ58" s="207">
        <f t="shared" ref="AJ58:AL72" si="69">IF(AF58&lt;0,AF58,0)</f>
        <v>0</v>
      </c>
      <c r="AK58" s="208">
        <f t="shared" si="69"/>
        <v>0</v>
      </c>
      <c r="AL58" s="210">
        <f t="shared" si="69"/>
        <v>0</v>
      </c>
      <c r="AM58" s="211"/>
      <c r="AN58" s="212">
        <f t="shared" si="9"/>
        <v>0.20924746996617094</v>
      </c>
      <c r="AO58" s="213">
        <f t="shared" si="10"/>
        <v>0.21878726696369002</v>
      </c>
      <c r="AP58" s="214">
        <f t="shared" si="0"/>
        <v>1.1100579170675235</v>
      </c>
      <c r="AQ58" s="211"/>
      <c r="AR58" s="207">
        <f t="shared" si="11"/>
        <v>0</v>
      </c>
      <c r="AS58" s="208">
        <f t="shared" si="12"/>
        <v>0</v>
      </c>
      <c r="AT58" s="215"/>
      <c r="AU58" s="211"/>
      <c r="AV58" s="207">
        <f>(O58-(MAX($O$3:O58)))/(MAX($O$3:O58))</f>
        <v>0</v>
      </c>
      <c r="AW58" s="208">
        <f>(P58-(MAX($P$3:P58)))/(MAX($P$3:P58))</f>
        <v>0</v>
      </c>
      <c r="AX58" s="210">
        <f>(R58-(MAX($R$3:R58)))/(MAX($R$3:R58))</f>
        <v>0</v>
      </c>
      <c r="AY58" s="211"/>
      <c r="AZ58" s="207">
        <f t="shared" si="13"/>
        <v>0</v>
      </c>
      <c r="BA58" s="208">
        <f t="shared" si="14"/>
        <v>0</v>
      </c>
      <c r="BB58" s="210">
        <f t="shared" si="15"/>
        <v>0</v>
      </c>
      <c r="BC58" s="211"/>
      <c r="BD58" s="216">
        <f t="shared" si="63"/>
        <v>125.51058967510494</v>
      </c>
      <c r="BE58" s="217">
        <f t="shared" si="63"/>
        <v>125.75659481567841</v>
      </c>
      <c r="BF58" s="218">
        <f t="shared" si="63"/>
        <v>132.26033129128231</v>
      </c>
      <c r="BG58" s="211"/>
      <c r="BH58" s="207">
        <f t="shared" si="17"/>
        <v>0</v>
      </c>
      <c r="BI58" s="208">
        <f t="shared" si="18"/>
        <v>0</v>
      </c>
      <c r="BJ58" s="210">
        <f t="shared" si="19"/>
        <v>0</v>
      </c>
      <c r="BK58" s="211"/>
      <c r="BL58" s="216">
        <f t="shared" si="64"/>
        <v>80.546360957000005</v>
      </c>
      <c r="BM58" s="217">
        <f t="shared" si="64"/>
        <v>80.382194750000011</v>
      </c>
      <c r="BN58" s="218">
        <f t="shared" si="64"/>
        <v>86.714891806315151</v>
      </c>
      <c r="BO58" s="181"/>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row>
    <row r="59" spans="1:105" ht="15.75" thickBot="1">
      <c r="H59" s="119"/>
      <c r="I59" s="70"/>
      <c r="J59" s="37"/>
      <c r="K59" s="49"/>
      <c r="L59" s="49"/>
      <c r="M59" s="38"/>
      <c r="N59"/>
      <c r="O59" s="44">
        <f t="shared" si="65"/>
        <v>10575.961143808328</v>
      </c>
      <c r="P59" s="45">
        <f t="shared" si="65"/>
        <v>10591.999084647539</v>
      </c>
      <c r="Q59" s="45">
        <f t="shared" si="65"/>
        <v>10000</v>
      </c>
      <c r="R59" s="46">
        <f t="shared" si="2"/>
        <v>11804.269441620192</v>
      </c>
      <c r="S59" s="59"/>
      <c r="T59" s="34">
        <f t="shared" si="3"/>
        <v>5.7596114380832841E-2</v>
      </c>
      <c r="U59" s="48">
        <f t="shared" si="4"/>
        <v>5.9199908464753932E-2</v>
      </c>
      <c r="V59" s="36">
        <f t="shared" si="5"/>
        <v>0.18042694416201921</v>
      </c>
      <c r="W59" s="59"/>
      <c r="X59" s="52">
        <f>(O59-O56)/O56</f>
        <v>0</v>
      </c>
      <c r="Y59" s="53">
        <f t="shared" ref="Y59" si="70">(P59-P56)/P56</f>
        <v>0</v>
      </c>
      <c r="Z59" s="50">
        <f t="shared" ref="Z59" si="71">(R59-R56)/R56</f>
        <v>0</v>
      </c>
      <c r="AA59" s="59"/>
      <c r="AB59" s="184"/>
      <c r="AC59" s="39"/>
      <c r="AD59" s="184"/>
      <c r="AE59" s="39"/>
      <c r="AF59" s="37">
        <f t="shared" si="68"/>
        <v>0</v>
      </c>
      <c r="AG59" s="49">
        <f t="shared" si="68"/>
        <v>0</v>
      </c>
      <c r="AH59" s="38">
        <f t="shared" si="7"/>
        <v>0</v>
      </c>
      <c r="AI59" s="49"/>
      <c r="AJ59" s="37">
        <f t="shared" si="69"/>
        <v>0</v>
      </c>
      <c r="AK59" s="49">
        <f t="shared" si="69"/>
        <v>0</v>
      </c>
      <c r="AL59" s="38">
        <f t="shared" si="69"/>
        <v>0</v>
      </c>
      <c r="AM59" s="27"/>
      <c r="AN59" s="89">
        <f t="shared" si="9"/>
        <v>0.20924746996617094</v>
      </c>
      <c r="AO59" s="106">
        <f t="shared" si="10"/>
        <v>0.21878726696369002</v>
      </c>
      <c r="AP59" s="94">
        <f t="shared" si="0"/>
        <v>1.1100579170675235</v>
      </c>
      <c r="AQ59" s="27"/>
      <c r="AR59" s="37">
        <f t="shared" si="11"/>
        <v>0</v>
      </c>
      <c r="AS59" s="49">
        <f t="shared" si="12"/>
        <v>0</v>
      </c>
      <c r="AT59" s="42"/>
      <c r="AU59" s="27"/>
      <c r="AV59" s="37">
        <f>(O59-(MAX($O$3:O59)))/(MAX($O$3:O59))</f>
        <v>0</v>
      </c>
      <c r="AW59" s="49">
        <f>(P59-(MAX($P$3:P59)))/(MAX($P$3:P59))</f>
        <v>0</v>
      </c>
      <c r="AX59" s="38">
        <f>(R59-(MAX($R$3:R59)))/(MAX($R$3:R59))</f>
        <v>0</v>
      </c>
      <c r="AY59" s="27"/>
      <c r="AZ59" s="37">
        <f t="shared" si="13"/>
        <v>0</v>
      </c>
      <c r="BA59" s="49">
        <f t="shared" si="14"/>
        <v>0</v>
      </c>
      <c r="BB59" s="38">
        <f t="shared" si="15"/>
        <v>0</v>
      </c>
      <c r="BC59" s="39"/>
      <c r="BD59" s="103">
        <f t="shared" si="63"/>
        <v>125.51058967510494</v>
      </c>
      <c r="BE59" s="90">
        <f t="shared" si="63"/>
        <v>125.75659481567841</v>
      </c>
      <c r="BF59" s="91">
        <f t="shared" si="63"/>
        <v>132.26033129128231</v>
      </c>
      <c r="BG59" s="27"/>
      <c r="BH59" s="37">
        <f t="shared" si="17"/>
        <v>0</v>
      </c>
      <c r="BI59" s="49">
        <f t="shared" si="18"/>
        <v>0</v>
      </c>
      <c r="BJ59" s="38">
        <f t="shared" si="19"/>
        <v>0</v>
      </c>
      <c r="BK59" s="39"/>
      <c r="BL59" s="103">
        <f t="shared" si="64"/>
        <v>80.546360957000005</v>
      </c>
      <c r="BM59" s="90">
        <f t="shared" si="64"/>
        <v>80.382194750000011</v>
      </c>
      <c r="BN59" s="91">
        <f t="shared" si="64"/>
        <v>86.714891806315151</v>
      </c>
    </row>
    <row r="60" spans="1:105" ht="15.75" thickBot="1">
      <c r="H60" s="120"/>
      <c r="I60" s="71"/>
      <c r="J60" s="37"/>
      <c r="K60" s="49"/>
      <c r="L60" s="49"/>
      <c r="M60" s="38"/>
      <c r="N60" s="51"/>
      <c r="O60" s="44">
        <f t="shared" si="65"/>
        <v>10575.961143808328</v>
      </c>
      <c r="P60" s="45">
        <f t="shared" si="65"/>
        <v>10591.999084647539</v>
      </c>
      <c r="Q60" s="45">
        <f t="shared" si="65"/>
        <v>10000</v>
      </c>
      <c r="R60" s="46">
        <f t="shared" si="2"/>
        <v>11804.269441620192</v>
      </c>
      <c r="S60" s="60"/>
      <c r="T60" s="34">
        <f t="shared" si="3"/>
        <v>5.7596114380832841E-2</v>
      </c>
      <c r="U60" s="48">
        <f t="shared" si="4"/>
        <v>5.9199908464753932E-2</v>
      </c>
      <c r="V60" s="36">
        <f t="shared" si="5"/>
        <v>0.18042694416201921</v>
      </c>
      <c r="W60" s="60"/>
      <c r="X60" s="207"/>
      <c r="Y60" s="208"/>
      <c r="Z60" s="210"/>
      <c r="AA60" s="60"/>
      <c r="AB60" s="184"/>
      <c r="AC60" s="39"/>
      <c r="AD60" s="184"/>
      <c r="AE60" s="61"/>
      <c r="AF60" s="52">
        <f t="shared" si="68"/>
        <v>0</v>
      </c>
      <c r="AG60" s="53">
        <f t="shared" si="68"/>
        <v>0</v>
      </c>
      <c r="AH60" s="50">
        <f t="shared" si="7"/>
        <v>0</v>
      </c>
      <c r="AI60" s="53"/>
      <c r="AJ60" s="52">
        <f t="shared" si="69"/>
        <v>0</v>
      </c>
      <c r="AK60" s="53">
        <f t="shared" si="69"/>
        <v>0</v>
      </c>
      <c r="AL60" s="50">
        <f t="shared" si="69"/>
        <v>0</v>
      </c>
      <c r="AM60" s="54"/>
      <c r="AN60" s="92">
        <f t="shared" si="9"/>
        <v>0.20924746996617094</v>
      </c>
      <c r="AO60" s="107">
        <f t="shared" si="10"/>
        <v>0.21878726696369002</v>
      </c>
      <c r="AP60" s="96">
        <f t="shared" si="0"/>
        <v>1.1100579170675235</v>
      </c>
      <c r="AQ60" s="54"/>
      <c r="AR60" s="52">
        <f t="shared" si="11"/>
        <v>0</v>
      </c>
      <c r="AS60" s="53">
        <f t="shared" si="12"/>
        <v>0</v>
      </c>
      <c r="AT60" s="58"/>
      <c r="AU60" s="54"/>
      <c r="AV60" s="52">
        <f>(O60-(MAX($O$3:O60)))/(MAX($O$3:O60))</f>
        <v>0</v>
      </c>
      <c r="AW60" s="53">
        <f>(P60-(MAX($P$3:P60)))/(MAX($P$3:P60))</f>
        <v>0</v>
      </c>
      <c r="AX60" s="50">
        <f>(R60-(MAX($R$3:R60)))/(MAX($R$3:R60))</f>
        <v>0</v>
      </c>
      <c r="AY60" s="54"/>
      <c r="AZ60" s="52">
        <f t="shared" si="13"/>
        <v>0</v>
      </c>
      <c r="BA60" s="53">
        <f t="shared" si="14"/>
        <v>0</v>
      </c>
      <c r="BB60" s="50">
        <f t="shared" si="15"/>
        <v>0</v>
      </c>
      <c r="BC60" s="61"/>
      <c r="BD60" s="104">
        <f t="shared" si="63"/>
        <v>125.51058967510494</v>
      </c>
      <c r="BE60" s="93">
        <f t="shared" si="63"/>
        <v>125.75659481567841</v>
      </c>
      <c r="BF60" s="219">
        <f t="shared" si="63"/>
        <v>132.26033129128231</v>
      </c>
      <c r="BG60" s="54"/>
      <c r="BH60" s="52">
        <f t="shared" si="17"/>
        <v>0</v>
      </c>
      <c r="BI60" s="53">
        <f t="shared" si="18"/>
        <v>0</v>
      </c>
      <c r="BJ60" s="50">
        <f t="shared" si="19"/>
        <v>0</v>
      </c>
      <c r="BK60" s="61"/>
      <c r="BL60" s="104">
        <f t="shared" si="64"/>
        <v>80.546360957000005</v>
      </c>
      <c r="BM60" s="93">
        <f t="shared" si="64"/>
        <v>80.382194750000011</v>
      </c>
      <c r="BN60" s="219">
        <f t="shared" si="64"/>
        <v>86.714891806315151</v>
      </c>
    </row>
    <row r="61" spans="1:105">
      <c r="H61" s="116"/>
      <c r="I61" s="70"/>
      <c r="J61" s="37"/>
      <c r="K61" s="49"/>
      <c r="L61" s="49"/>
      <c r="M61" s="38"/>
      <c r="N61" s="209"/>
      <c r="O61" s="44">
        <f t="shared" si="65"/>
        <v>10575.961143808328</v>
      </c>
      <c r="P61" s="45">
        <f t="shared" si="65"/>
        <v>10591.999084647539</v>
      </c>
      <c r="Q61" s="45">
        <f t="shared" si="65"/>
        <v>10000</v>
      </c>
      <c r="R61" s="46">
        <f t="shared" si="2"/>
        <v>11804.269441620192</v>
      </c>
      <c r="S61" s="209"/>
      <c r="T61" s="34">
        <f t="shared" si="3"/>
        <v>5.7596114380832841E-2</v>
      </c>
      <c r="U61" s="48">
        <f t="shared" si="4"/>
        <v>5.9199908464753932E-2</v>
      </c>
      <c r="V61" s="36">
        <f t="shared" si="5"/>
        <v>0.18042694416201921</v>
      </c>
      <c r="W61" s="209"/>
      <c r="X61" s="37"/>
      <c r="Y61" s="49"/>
      <c r="Z61" s="38"/>
      <c r="AA61" s="209"/>
      <c r="AB61" s="184"/>
      <c r="AC61" s="39"/>
      <c r="AD61" s="184"/>
      <c r="AE61" s="211"/>
      <c r="AF61" s="207">
        <f t="shared" si="68"/>
        <v>0</v>
      </c>
      <c r="AG61" s="208">
        <f t="shared" si="68"/>
        <v>0</v>
      </c>
      <c r="AH61" s="210">
        <f t="shared" si="7"/>
        <v>0</v>
      </c>
      <c r="AI61" s="208"/>
      <c r="AJ61" s="207">
        <f t="shared" si="69"/>
        <v>0</v>
      </c>
      <c r="AK61" s="208">
        <f t="shared" si="69"/>
        <v>0</v>
      </c>
      <c r="AL61" s="210">
        <f t="shared" si="69"/>
        <v>0</v>
      </c>
      <c r="AM61" s="211"/>
      <c r="AN61" s="212">
        <f t="shared" si="9"/>
        <v>0.20924746996617094</v>
      </c>
      <c r="AO61" s="213">
        <f t="shared" si="10"/>
        <v>0.21878726696369002</v>
      </c>
      <c r="AP61" s="214">
        <f t="shared" si="0"/>
        <v>1.1100579170675235</v>
      </c>
      <c r="AQ61" s="211"/>
      <c r="AR61" s="207">
        <f t="shared" si="11"/>
        <v>0</v>
      </c>
      <c r="AS61" s="208">
        <f t="shared" si="12"/>
        <v>0</v>
      </c>
      <c r="AT61" s="215"/>
      <c r="AU61" s="211"/>
      <c r="AV61" s="207">
        <f>(O61-(MAX($O$3:O61)))/(MAX($O$3:O61))</f>
        <v>0</v>
      </c>
      <c r="AW61" s="208">
        <f>(P61-(MAX($P$3:P61)))/(MAX($P$3:P61))</f>
        <v>0</v>
      </c>
      <c r="AX61" s="210">
        <f>(R61-(MAX($R$3:R61)))/(MAX($R$3:R61))</f>
        <v>0</v>
      </c>
      <c r="AY61" s="211"/>
      <c r="AZ61" s="207">
        <f t="shared" si="13"/>
        <v>0</v>
      </c>
      <c r="BA61" s="208">
        <f t="shared" si="14"/>
        <v>0</v>
      </c>
      <c r="BB61" s="210">
        <f t="shared" si="15"/>
        <v>0</v>
      </c>
      <c r="BC61" s="211"/>
      <c r="BD61" s="216">
        <f t="shared" si="63"/>
        <v>125.51058967510494</v>
      </c>
      <c r="BE61" s="217">
        <f t="shared" si="63"/>
        <v>125.75659481567841</v>
      </c>
      <c r="BF61" s="218">
        <f t="shared" si="63"/>
        <v>132.26033129128231</v>
      </c>
      <c r="BG61" s="211"/>
      <c r="BH61" s="207">
        <f t="shared" si="17"/>
        <v>0</v>
      </c>
      <c r="BI61" s="208">
        <f t="shared" si="18"/>
        <v>0</v>
      </c>
      <c r="BJ61" s="210">
        <f t="shared" si="19"/>
        <v>0</v>
      </c>
      <c r="BK61" s="211"/>
      <c r="BL61" s="216">
        <f t="shared" si="64"/>
        <v>80.546360957000005</v>
      </c>
      <c r="BM61" s="217">
        <f t="shared" si="64"/>
        <v>80.382194750000011</v>
      </c>
      <c r="BN61" s="218">
        <f t="shared" si="64"/>
        <v>86.714891806315151</v>
      </c>
    </row>
    <row r="62" spans="1:105" ht="15.75" thickBot="1">
      <c r="H62" s="119"/>
      <c r="I62" s="70"/>
      <c r="J62" s="37"/>
      <c r="K62" s="49"/>
      <c r="L62" s="49"/>
      <c r="M62" s="38"/>
      <c r="N62"/>
      <c r="O62" s="44">
        <f t="shared" si="65"/>
        <v>10575.961143808328</v>
      </c>
      <c r="P62" s="45">
        <f t="shared" si="65"/>
        <v>10591.999084647539</v>
      </c>
      <c r="Q62" s="45">
        <f t="shared" si="65"/>
        <v>10000</v>
      </c>
      <c r="R62" s="46">
        <f t="shared" si="2"/>
        <v>11804.269441620192</v>
      </c>
      <c r="S62" s="59"/>
      <c r="T62" s="34">
        <f t="shared" si="3"/>
        <v>5.7596114380832841E-2</v>
      </c>
      <c r="U62" s="48">
        <f t="shared" si="4"/>
        <v>5.9199908464753932E-2</v>
      </c>
      <c r="V62" s="36">
        <f t="shared" si="5"/>
        <v>0.18042694416201921</v>
      </c>
      <c r="W62" s="59"/>
      <c r="X62" s="52">
        <f>(O62-O59)/O59</f>
        <v>0</v>
      </c>
      <c r="Y62" s="53">
        <f t="shared" ref="Y62" si="72">(P62-P59)/P59</f>
        <v>0</v>
      </c>
      <c r="Z62" s="50">
        <f t="shared" ref="Z62" si="73">(R62-R59)/R59</f>
        <v>0</v>
      </c>
      <c r="AA62" s="59"/>
      <c r="AB62" s="184"/>
      <c r="AC62" s="39"/>
      <c r="AD62" s="184"/>
      <c r="AE62" s="39"/>
      <c r="AF62" s="37">
        <f t="shared" si="68"/>
        <v>0</v>
      </c>
      <c r="AG62" s="49">
        <f t="shared" si="68"/>
        <v>0</v>
      </c>
      <c r="AH62" s="38">
        <f t="shared" si="7"/>
        <v>0</v>
      </c>
      <c r="AI62" s="49"/>
      <c r="AJ62" s="37">
        <f t="shared" si="69"/>
        <v>0</v>
      </c>
      <c r="AK62" s="49">
        <f t="shared" si="69"/>
        <v>0</v>
      </c>
      <c r="AL62" s="38">
        <f t="shared" si="69"/>
        <v>0</v>
      </c>
      <c r="AM62" s="27"/>
      <c r="AN62" s="89">
        <f t="shared" si="9"/>
        <v>0.20924746996617094</v>
      </c>
      <c r="AO62" s="106">
        <f t="shared" si="10"/>
        <v>0.21878726696369002</v>
      </c>
      <c r="AP62" s="94">
        <f t="shared" si="0"/>
        <v>1.1100579170675235</v>
      </c>
      <c r="AQ62" s="27"/>
      <c r="AR62" s="37">
        <f t="shared" si="11"/>
        <v>0</v>
      </c>
      <c r="AS62" s="49">
        <f t="shared" si="12"/>
        <v>0</v>
      </c>
      <c r="AT62" s="42"/>
      <c r="AU62" s="27"/>
      <c r="AV62" s="37">
        <f>(O62-(MAX($O$3:O62)))/(MAX($O$3:O62))</f>
        <v>0</v>
      </c>
      <c r="AW62" s="49">
        <f>(P62-(MAX($P$3:P62)))/(MAX($P$3:P62))</f>
        <v>0</v>
      </c>
      <c r="AX62" s="38">
        <f>(R62-(MAX($R$3:R62)))/(MAX($R$3:R62))</f>
        <v>0</v>
      </c>
      <c r="AY62" s="27"/>
      <c r="AZ62" s="37">
        <f t="shared" si="13"/>
        <v>0</v>
      </c>
      <c r="BA62" s="49">
        <f t="shared" si="14"/>
        <v>0</v>
      </c>
      <c r="BB62" s="38">
        <f t="shared" si="15"/>
        <v>0</v>
      </c>
      <c r="BC62" s="39"/>
      <c r="BD62" s="103">
        <f t="shared" si="63"/>
        <v>125.51058967510494</v>
      </c>
      <c r="BE62" s="90">
        <f t="shared" si="63"/>
        <v>125.75659481567841</v>
      </c>
      <c r="BF62" s="91">
        <f t="shared" si="63"/>
        <v>132.26033129128231</v>
      </c>
      <c r="BG62" s="27"/>
      <c r="BH62" s="37">
        <f t="shared" si="17"/>
        <v>0</v>
      </c>
      <c r="BI62" s="49">
        <f t="shared" si="18"/>
        <v>0</v>
      </c>
      <c r="BJ62" s="38">
        <f t="shared" si="19"/>
        <v>0</v>
      </c>
      <c r="BK62" s="39"/>
      <c r="BL62" s="103">
        <f t="shared" si="64"/>
        <v>80.546360957000005</v>
      </c>
      <c r="BM62" s="90">
        <f t="shared" si="64"/>
        <v>80.382194750000011</v>
      </c>
      <c r="BN62" s="91">
        <f t="shared" si="64"/>
        <v>86.714891806315151</v>
      </c>
    </row>
    <row r="63" spans="1:105" ht="15.75" thickBot="1">
      <c r="H63" s="120"/>
      <c r="I63" s="70"/>
      <c r="J63" s="37"/>
      <c r="K63" s="49"/>
      <c r="L63" s="49"/>
      <c r="M63" s="38"/>
      <c r="N63" s="51"/>
      <c r="O63" s="44">
        <f t="shared" si="65"/>
        <v>10575.961143808328</v>
      </c>
      <c r="P63" s="45">
        <f t="shared" si="65"/>
        <v>10591.999084647539</v>
      </c>
      <c r="Q63" s="45">
        <f t="shared" si="65"/>
        <v>10000</v>
      </c>
      <c r="R63" s="46">
        <f t="shared" si="2"/>
        <v>11804.269441620192</v>
      </c>
      <c r="S63" s="60"/>
      <c r="T63" s="34">
        <f t="shared" si="3"/>
        <v>5.7596114380832841E-2</v>
      </c>
      <c r="U63" s="48">
        <f t="shared" si="4"/>
        <v>5.9199908464753932E-2</v>
      </c>
      <c r="V63" s="36">
        <f t="shared" si="5"/>
        <v>0.18042694416201921</v>
      </c>
      <c r="W63" s="60"/>
      <c r="X63" s="207"/>
      <c r="Y63" s="208"/>
      <c r="Z63" s="210"/>
      <c r="AA63" s="60"/>
      <c r="AB63" s="184"/>
      <c r="AC63" s="39"/>
      <c r="AD63" s="184"/>
      <c r="AE63" s="61"/>
      <c r="AF63" s="52">
        <f t="shared" si="68"/>
        <v>0</v>
      </c>
      <c r="AG63" s="53">
        <f t="shared" si="68"/>
        <v>0</v>
      </c>
      <c r="AH63" s="50">
        <f t="shared" si="7"/>
        <v>0</v>
      </c>
      <c r="AI63" s="53"/>
      <c r="AJ63" s="52">
        <f t="shared" si="69"/>
        <v>0</v>
      </c>
      <c r="AK63" s="53">
        <f t="shared" si="69"/>
        <v>0</v>
      </c>
      <c r="AL63" s="50">
        <f t="shared" si="69"/>
        <v>0</v>
      </c>
      <c r="AM63" s="54"/>
      <c r="AN63" s="92">
        <f t="shared" si="9"/>
        <v>0.20924746996617094</v>
      </c>
      <c r="AO63" s="107">
        <f t="shared" si="10"/>
        <v>0.21878726696369002</v>
      </c>
      <c r="AP63" s="96">
        <f t="shared" si="0"/>
        <v>1.1100579170675235</v>
      </c>
      <c r="AQ63" s="54"/>
      <c r="AR63" s="52">
        <f t="shared" si="11"/>
        <v>0</v>
      </c>
      <c r="AS63" s="53">
        <f t="shared" si="12"/>
        <v>0</v>
      </c>
      <c r="AT63" s="58"/>
      <c r="AU63" s="54"/>
      <c r="AV63" s="52">
        <f>(O63-(MAX($O$3:O63)))/(MAX($O$3:O63))</f>
        <v>0</v>
      </c>
      <c r="AW63" s="53">
        <f>(P63-(MAX($P$3:P63)))/(MAX($P$3:P63))</f>
        <v>0</v>
      </c>
      <c r="AX63" s="50">
        <f>(R63-(MAX($R$3:R63)))/(MAX($R$3:R63))</f>
        <v>0</v>
      </c>
      <c r="AY63" s="54"/>
      <c r="AZ63" s="52">
        <f t="shared" si="13"/>
        <v>0</v>
      </c>
      <c r="BA63" s="53">
        <f t="shared" si="14"/>
        <v>0</v>
      </c>
      <c r="BB63" s="50">
        <f t="shared" si="15"/>
        <v>0</v>
      </c>
      <c r="BC63" s="61"/>
      <c r="BD63" s="104">
        <f t="shared" si="63"/>
        <v>125.51058967510494</v>
      </c>
      <c r="BE63" s="93">
        <f t="shared" si="63"/>
        <v>125.75659481567841</v>
      </c>
      <c r="BF63" s="219">
        <f t="shared" si="63"/>
        <v>132.26033129128231</v>
      </c>
      <c r="BG63" s="54"/>
      <c r="BH63" s="52">
        <f t="shared" si="17"/>
        <v>0</v>
      </c>
      <c r="BI63" s="53">
        <f t="shared" si="18"/>
        <v>0</v>
      </c>
      <c r="BJ63" s="50">
        <f t="shared" si="19"/>
        <v>0</v>
      </c>
      <c r="BK63" s="61"/>
      <c r="BL63" s="104">
        <f t="shared" si="64"/>
        <v>80.546360957000005</v>
      </c>
      <c r="BM63" s="93">
        <f t="shared" si="64"/>
        <v>80.382194750000011</v>
      </c>
      <c r="BN63" s="219">
        <f t="shared" si="64"/>
        <v>86.714891806315151</v>
      </c>
    </row>
    <row r="64" spans="1:105" s="43" customFormat="1">
      <c r="A64"/>
      <c r="B64" s="27"/>
      <c r="C64" s="26"/>
      <c r="D64" s="26"/>
      <c r="E64" s="26"/>
      <c r="F64" s="26"/>
      <c r="G64"/>
      <c r="H64" s="116"/>
      <c r="I64" s="206"/>
      <c r="J64" s="37"/>
      <c r="K64" s="49"/>
      <c r="L64" s="49"/>
      <c r="M64" s="38"/>
      <c r="N64" s="209"/>
      <c r="O64" s="44">
        <f t="shared" si="65"/>
        <v>10575.961143808328</v>
      </c>
      <c r="P64" s="45">
        <f t="shared" si="65"/>
        <v>10591.999084647539</v>
      </c>
      <c r="Q64" s="45">
        <f t="shared" si="65"/>
        <v>10000</v>
      </c>
      <c r="R64" s="46">
        <f t="shared" si="2"/>
        <v>11804.269441620192</v>
      </c>
      <c r="S64" s="209"/>
      <c r="T64" s="34">
        <f t="shared" si="3"/>
        <v>5.7596114380832841E-2</v>
      </c>
      <c r="U64" s="48">
        <f t="shared" si="4"/>
        <v>5.9199908464753932E-2</v>
      </c>
      <c r="V64" s="36">
        <f t="shared" si="5"/>
        <v>0.18042694416201921</v>
      </c>
      <c r="W64" s="209"/>
      <c r="X64" s="37"/>
      <c r="Y64" s="49"/>
      <c r="Z64" s="38"/>
      <c r="AA64" s="209"/>
      <c r="AB64" s="184"/>
      <c r="AC64" s="39"/>
      <c r="AD64" s="184"/>
      <c r="AE64" s="211"/>
      <c r="AF64" s="207">
        <f t="shared" si="68"/>
        <v>0</v>
      </c>
      <c r="AG64" s="208">
        <f t="shared" si="68"/>
        <v>0</v>
      </c>
      <c r="AH64" s="210">
        <f t="shared" si="7"/>
        <v>0</v>
      </c>
      <c r="AI64" s="208"/>
      <c r="AJ64" s="207">
        <f t="shared" si="69"/>
        <v>0</v>
      </c>
      <c r="AK64" s="208">
        <f t="shared" si="69"/>
        <v>0</v>
      </c>
      <c r="AL64" s="210">
        <f t="shared" si="69"/>
        <v>0</v>
      </c>
      <c r="AM64" s="211"/>
      <c r="AN64" s="212">
        <f t="shared" si="9"/>
        <v>0.20924746996617094</v>
      </c>
      <c r="AO64" s="213">
        <f t="shared" si="10"/>
        <v>0.21878726696369002</v>
      </c>
      <c r="AP64" s="214">
        <f t="shared" si="0"/>
        <v>1.1100579170675235</v>
      </c>
      <c r="AQ64" s="211"/>
      <c r="AR64" s="207">
        <f t="shared" si="11"/>
        <v>0</v>
      </c>
      <c r="AS64" s="208">
        <f t="shared" si="12"/>
        <v>0</v>
      </c>
      <c r="AT64" s="215"/>
      <c r="AU64" s="211"/>
      <c r="AV64" s="207">
        <f>(O64-(MAX($O$3:O64)))/(MAX($O$3:O64))</f>
        <v>0</v>
      </c>
      <c r="AW64" s="208">
        <f>(P64-(MAX($P$3:P64)))/(MAX($P$3:P64))</f>
        <v>0</v>
      </c>
      <c r="AX64" s="210">
        <f>(R64-(MAX($R$3:R64)))/(MAX($R$3:R64))</f>
        <v>0</v>
      </c>
      <c r="AY64" s="211"/>
      <c r="AZ64" s="207">
        <f t="shared" si="13"/>
        <v>0</v>
      </c>
      <c r="BA64" s="208">
        <f t="shared" si="14"/>
        <v>0</v>
      </c>
      <c r="BB64" s="210">
        <f t="shared" si="15"/>
        <v>0</v>
      </c>
      <c r="BC64" s="211"/>
      <c r="BD64" s="216">
        <f t="shared" si="63"/>
        <v>125.51058967510494</v>
      </c>
      <c r="BE64" s="217">
        <f t="shared" si="63"/>
        <v>125.75659481567841</v>
      </c>
      <c r="BF64" s="218">
        <f t="shared" si="63"/>
        <v>132.26033129128231</v>
      </c>
      <c r="BG64" s="211"/>
      <c r="BH64" s="207">
        <f t="shared" si="17"/>
        <v>0</v>
      </c>
      <c r="BI64" s="208">
        <f t="shared" si="18"/>
        <v>0</v>
      </c>
      <c r="BJ64" s="210">
        <f t="shared" si="19"/>
        <v>0</v>
      </c>
      <c r="BK64" s="211"/>
      <c r="BL64" s="216">
        <f t="shared" si="64"/>
        <v>80.546360957000005</v>
      </c>
      <c r="BM64" s="217">
        <f t="shared" si="64"/>
        <v>80.382194750000011</v>
      </c>
      <c r="BN64" s="218">
        <f t="shared" si="64"/>
        <v>86.714891806315151</v>
      </c>
      <c r="BO64" s="181"/>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row>
    <row r="65" spans="1:105" ht="15.75" thickBot="1">
      <c r="H65" s="119"/>
      <c r="I65" s="70"/>
      <c r="J65" s="37"/>
      <c r="K65" s="49"/>
      <c r="L65" s="49"/>
      <c r="M65" s="38"/>
      <c r="N65"/>
      <c r="O65" s="44">
        <f t="shared" si="65"/>
        <v>10575.961143808328</v>
      </c>
      <c r="P65" s="45">
        <f t="shared" si="65"/>
        <v>10591.999084647539</v>
      </c>
      <c r="Q65" s="45">
        <f t="shared" si="65"/>
        <v>10000</v>
      </c>
      <c r="R65" s="46">
        <f t="shared" si="2"/>
        <v>11804.269441620192</v>
      </c>
      <c r="S65" s="59"/>
      <c r="T65" s="34">
        <f t="shared" si="3"/>
        <v>5.7596114380832841E-2</v>
      </c>
      <c r="U65" s="48">
        <f t="shared" si="4"/>
        <v>5.9199908464753932E-2</v>
      </c>
      <c r="V65" s="36">
        <f t="shared" si="5"/>
        <v>0.18042694416201921</v>
      </c>
      <c r="W65" s="59"/>
      <c r="X65" s="52">
        <f>(O65-O62)/O62</f>
        <v>0</v>
      </c>
      <c r="Y65" s="53">
        <f t="shared" ref="Y65" si="74">(P65-P62)/P62</f>
        <v>0</v>
      </c>
      <c r="Z65" s="50">
        <f t="shared" ref="Z65" si="75">(R65-R62)/R62</f>
        <v>0</v>
      </c>
      <c r="AA65" s="59"/>
      <c r="AB65" s="184"/>
      <c r="AC65" s="39"/>
      <c r="AD65" s="184"/>
      <c r="AE65" s="39"/>
      <c r="AF65" s="37">
        <f t="shared" si="68"/>
        <v>0</v>
      </c>
      <c r="AG65" s="49">
        <f t="shared" si="68"/>
        <v>0</v>
      </c>
      <c r="AH65" s="38">
        <f t="shared" si="7"/>
        <v>0</v>
      </c>
      <c r="AI65" s="49"/>
      <c r="AJ65" s="37">
        <f t="shared" si="69"/>
        <v>0</v>
      </c>
      <c r="AK65" s="49">
        <f t="shared" si="69"/>
        <v>0</v>
      </c>
      <c r="AL65" s="38">
        <f t="shared" si="69"/>
        <v>0</v>
      </c>
      <c r="AM65" s="27"/>
      <c r="AN65" s="89">
        <f t="shared" si="9"/>
        <v>0.20924746996617094</v>
      </c>
      <c r="AO65" s="106">
        <f t="shared" si="10"/>
        <v>0.21878726696369002</v>
      </c>
      <c r="AP65" s="94">
        <f t="shared" si="0"/>
        <v>1.1100579170675235</v>
      </c>
      <c r="AQ65" s="27"/>
      <c r="AR65" s="37">
        <f t="shared" si="11"/>
        <v>0</v>
      </c>
      <c r="AS65" s="49">
        <f t="shared" si="12"/>
        <v>0</v>
      </c>
      <c r="AT65" s="42"/>
      <c r="AU65" s="27"/>
      <c r="AV65" s="37">
        <f>(O65-(MAX($O$3:O65)))/(MAX($O$3:O65))</f>
        <v>0</v>
      </c>
      <c r="AW65" s="49">
        <f>(P65-(MAX($P$3:P65)))/(MAX($P$3:P65))</f>
        <v>0</v>
      </c>
      <c r="AX65" s="38">
        <f>(R65-(MAX($R$3:R65)))/(MAX($R$3:R65))</f>
        <v>0</v>
      </c>
      <c r="AY65" s="27"/>
      <c r="AZ65" s="37">
        <f t="shared" si="13"/>
        <v>0</v>
      </c>
      <c r="BA65" s="49">
        <f t="shared" si="14"/>
        <v>0</v>
      </c>
      <c r="BB65" s="38">
        <f t="shared" si="15"/>
        <v>0</v>
      </c>
      <c r="BC65" s="39"/>
      <c r="BD65" s="103">
        <f t="shared" si="63"/>
        <v>125.51058967510494</v>
      </c>
      <c r="BE65" s="90">
        <f t="shared" si="63"/>
        <v>125.75659481567841</v>
      </c>
      <c r="BF65" s="91">
        <f t="shared" si="63"/>
        <v>132.26033129128231</v>
      </c>
      <c r="BG65" s="27"/>
      <c r="BH65" s="37">
        <f t="shared" si="17"/>
        <v>0</v>
      </c>
      <c r="BI65" s="49">
        <f t="shared" si="18"/>
        <v>0</v>
      </c>
      <c r="BJ65" s="38">
        <f t="shared" si="19"/>
        <v>0</v>
      </c>
      <c r="BK65" s="39"/>
      <c r="BL65" s="103">
        <f t="shared" si="64"/>
        <v>80.546360957000005</v>
      </c>
      <c r="BM65" s="90">
        <f t="shared" si="64"/>
        <v>80.382194750000011</v>
      </c>
      <c r="BN65" s="91">
        <f t="shared" si="64"/>
        <v>86.714891806315151</v>
      </c>
    </row>
    <row r="66" spans="1:105" ht="15.75" thickBot="1">
      <c r="H66" s="120"/>
      <c r="I66" s="71"/>
      <c r="J66" s="37"/>
      <c r="K66" s="49"/>
      <c r="L66" s="49"/>
      <c r="M66" s="38"/>
      <c r="N66" s="51"/>
      <c r="O66" s="44">
        <f t="shared" si="65"/>
        <v>10575.961143808328</v>
      </c>
      <c r="P66" s="45">
        <f t="shared" si="65"/>
        <v>10591.999084647539</v>
      </c>
      <c r="Q66" s="45">
        <f t="shared" si="65"/>
        <v>10000</v>
      </c>
      <c r="R66" s="46">
        <f t="shared" si="2"/>
        <v>11804.269441620192</v>
      </c>
      <c r="S66" s="60"/>
      <c r="T66" s="34">
        <f t="shared" si="3"/>
        <v>5.7596114380832841E-2</v>
      </c>
      <c r="U66" s="48">
        <f t="shared" si="4"/>
        <v>5.9199908464753932E-2</v>
      </c>
      <c r="V66" s="36">
        <f t="shared" si="5"/>
        <v>0.18042694416201921</v>
      </c>
      <c r="W66" s="60"/>
      <c r="X66" s="207"/>
      <c r="Y66" s="208"/>
      <c r="Z66" s="210"/>
      <c r="AA66" s="60"/>
      <c r="AB66" s="184"/>
      <c r="AC66" s="39"/>
      <c r="AD66" s="184"/>
      <c r="AE66" s="61"/>
      <c r="AF66" s="52">
        <f t="shared" si="68"/>
        <v>0</v>
      </c>
      <c r="AG66" s="53">
        <f t="shared" si="68"/>
        <v>0</v>
      </c>
      <c r="AH66" s="50">
        <f t="shared" si="7"/>
        <v>0</v>
      </c>
      <c r="AI66" s="53"/>
      <c r="AJ66" s="52">
        <f t="shared" si="69"/>
        <v>0</v>
      </c>
      <c r="AK66" s="53">
        <f t="shared" si="69"/>
        <v>0</v>
      </c>
      <c r="AL66" s="50">
        <f t="shared" si="69"/>
        <v>0</v>
      </c>
      <c r="AM66" s="54"/>
      <c r="AN66" s="92">
        <f t="shared" si="9"/>
        <v>0.20924746996617094</v>
      </c>
      <c r="AO66" s="107">
        <f t="shared" si="10"/>
        <v>0.21878726696369002</v>
      </c>
      <c r="AP66" s="96">
        <f t="shared" si="0"/>
        <v>1.1100579170675235</v>
      </c>
      <c r="AQ66" s="54"/>
      <c r="AR66" s="52">
        <f t="shared" si="11"/>
        <v>0</v>
      </c>
      <c r="AS66" s="53">
        <f t="shared" si="12"/>
        <v>0</v>
      </c>
      <c r="AT66" s="58"/>
      <c r="AU66" s="54"/>
      <c r="AV66" s="52">
        <f>(O66-(MAX($O$3:O66)))/(MAX($O$3:O66))</f>
        <v>0</v>
      </c>
      <c r="AW66" s="53">
        <f>(P66-(MAX($P$3:P66)))/(MAX($P$3:P66))</f>
        <v>0</v>
      </c>
      <c r="AX66" s="50">
        <f>(R66-(MAX($R$3:R66)))/(MAX($R$3:R66))</f>
        <v>0</v>
      </c>
      <c r="AY66" s="54"/>
      <c r="AZ66" s="52">
        <f t="shared" si="13"/>
        <v>0</v>
      </c>
      <c r="BA66" s="53">
        <f t="shared" si="14"/>
        <v>0</v>
      </c>
      <c r="BB66" s="50">
        <f t="shared" si="15"/>
        <v>0</v>
      </c>
      <c r="BC66" s="61"/>
      <c r="BD66" s="104">
        <f t="shared" si="63"/>
        <v>125.51058967510494</v>
      </c>
      <c r="BE66" s="93">
        <f t="shared" si="63"/>
        <v>125.75659481567841</v>
      </c>
      <c r="BF66" s="219">
        <f t="shared" si="63"/>
        <v>132.26033129128231</v>
      </c>
      <c r="BG66" s="54"/>
      <c r="BH66" s="52">
        <f t="shared" si="17"/>
        <v>0</v>
      </c>
      <c r="BI66" s="53">
        <f t="shared" si="18"/>
        <v>0</v>
      </c>
      <c r="BJ66" s="50">
        <f t="shared" si="19"/>
        <v>0</v>
      </c>
      <c r="BK66" s="61"/>
      <c r="BL66" s="104">
        <f t="shared" si="64"/>
        <v>80.546360957000005</v>
      </c>
      <c r="BM66" s="93">
        <f t="shared" si="64"/>
        <v>80.382194750000011</v>
      </c>
      <c r="BN66" s="219">
        <f t="shared" si="64"/>
        <v>86.714891806315151</v>
      </c>
    </row>
    <row r="67" spans="1:105">
      <c r="H67" s="116"/>
      <c r="I67" s="206"/>
      <c r="J67" s="37"/>
      <c r="K67" s="49"/>
      <c r="L67" s="49"/>
      <c r="M67" s="38"/>
      <c r="N67" s="209"/>
      <c r="O67" s="44">
        <f t="shared" si="65"/>
        <v>10575.961143808328</v>
      </c>
      <c r="P67" s="45">
        <f t="shared" si="65"/>
        <v>10591.999084647539</v>
      </c>
      <c r="Q67" s="45">
        <f t="shared" si="65"/>
        <v>10000</v>
      </c>
      <c r="R67" s="46">
        <f t="shared" si="2"/>
        <v>11804.269441620192</v>
      </c>
      <c r="S67" s="209"/>
      <c r="T67" s="34">
        <f t="shared" si="3"/>
        <v>5.7596114380832841E-2</v>
      </c>
      <c r="U67" s="48">
        <f t="shared" si="4"/>
        <v>5.9199908464753932E-2</v>
      </c>
      <c r="V67" s="36">
        <f t="shared" si="5"/>
        <v>0.18042694416201921</v>
      </c>
      <c r="W67" s="209"/>
      <c r="X67" s="37"/>
      <c r="Y67" s="49"/>
      <c r="Z67" s="38"/>
      <c r="AA67" s="209"/>
      <c r="AB67" s="184"/>
      <c r="AC67" s="39"/>
      <c r="AD67" s="184"/>
      <c r="AE67" s="211"/>
      <c r="AF67" s="207">
        <f t="shared" si="68"/>
        <v>0</v>
      </c>
      <c r="AG67" s="208">
        <f t="shared" si="68"/>
        <v>0</v>
      </c>
      <c r="AH67" s="210">
        <f t="shared" si="7"/>
        <v>0</v>
      </c>
      <c r="AI67" s="208"/>
      <c r="AJ67" s="207">
        <f t="shared" si="69"/>
        <v>0</v>
      </c>
      <c r="AK67" s="208">
        <f t="shared" si="69"/>
        <v>0</v>
      </c>
      <c r="AL67" s="210">
        <f t="shared" si="69"/>
        <v>0</v>
      </c>
      <c r="AM67" s="211"/>
      <c r="AN67" s="212">
        <f t="shared" si="9"/>
        <v>0.20924746996617094</v>
      </c>
      <c r="AO67" s="213">
        <f t="shared" si="10"/>
        <v>0.21878726696369002</v>
      </c>
      <c r="AP67" s="214">
        <f t="shared" si="0"/>
        <v>1.1100579170675235</v>
      </c>
      <c r="AQ67" s="211"/>
      <c r="AR67" s="207">
        <f t="shared" si="11"/>
        <v>0</v>
      </c>
      <c r="AS67" s="208">
        <f t="shared" si="12"/>
        <v>0</v>
      </c>
      <c r="AT67" s="215"/>
      <c r="AU67" s="211"/>
      <c r="AV67" s="207">
        <f>(O67-(MAX($O$3:O67)))/(MAX($O$3:O67))</f>
        <v>0</v>
      </c>
      <c r="AW67" s="208">
        <f>(P67-(MAX($P$3:P67)))/(MAX($P$3:P67))</f>
        <v>0</v>
      </c>
      <c r="AX67" s="210">
        <f>(R67-(MAX($R$3:R67)))/(MAX($R$3:R67))</f>
        <v>0</v>
      </c>
      <c r="AY67" s="211"/>
      <c r="AZ67" s="207">
        <f t="shared" si="13"/>
        <v>0</v>
      </c>
      <c r="BA67" s="208">
        <f t="shared" si="14"/>
        <v>0</v>
      </c>
      <c r="BB67" s="210">
        <f t="shared" si="15"/>
        <v>0</v>
      </c>
      <c r="BC67" s="211"/>
      <c r="BD67" s="216">
        <f t="shared" si="63"/>
        <v>125.51058967510494</v>
      </c>
      <c r="BE67" s="217">
        <f t="shared" si="63"/>
        <v>125.75659481567841</v>
      </c>
      <c r="BF67" s="218">
        <f t="shared" si="63"/>
        <v>132.26033129128231</v>
      </c>
      <c r="BG67" s="211"/>
      <c r="BH67" s="207">
        <f t="shared" si="17"/>
        <v>0</v>
      </c>
      <c r="BI67" s="208">
        <f t="shared" si="18"/>
        <v>0</v>
      </c>
      <c r="BJ67" s="210">
        <f t="shared" si="19"/>
        <v>0</v>
      </c>
      <c r="BK67" s="211"/>
      <c r="BL67" s="216">
        <f t="shared" si="64"/>
        <v>80.546360957000005</v>
      </c>
      <c r="BM67" s="217">
        <f t="shared" si="64"/>
        <v>80.382194750000011</v>
      </c>
      <c r="BN67" s="218">
        <f t="shared" si="64"/>
        <v>86.714891806315151</v>
      </c>
    </row>
    <row r="68" spans="1:105" ht="15.75" thickBot="1">
      <c r="H68" s="119"/>
      <c r="I68" s="70"/>
      <c r="J68" s="37"/>
      <c r="K68" s="49"/>
      <c r="L68" s="49"/>
      <c r="M68" s="38"/>
      <c r="N68"/>
      <c r="O68" s="44">
        <f t="shared" si="65"/>
        <v>10575.961143808328</v>
      </c>
      <c r="P68" s="45">
        <f t="shared" si="65"/>
        <v>10591.999084647539</v>
      </c>
      <c r="Q68" s="45">
        <f t="shared" si="65"/>
        <v>10000</v>
      </c>
      <c r="R68" s="46">
        <f t="shared" si="2"/>
        <v>11804.269441620192</v>
      </c>
      <c r="S68" s="59"/>
      <c r="T68" s="34">
        <f t="shared" si="3"/>
        <v>5.7596114380832841E-2</v>
      </c>
      <c r="U68" s="48">
        <f t="shared" si="4"/>
        <v>5.9199908464753932E-2</v>
      </c>
      <c r="V68" s="36">
        <f t="shared" si="5"/>
        <v>0.18042694416201921</v>
      </c>
      <c r="W68" s="59"/>
      <c r="X68" s="52">
        <f>(O68-O65)/O65</f>
        <v>0</v>
      </c>
      <c r="Y68" s="53">
        <f t="shared" ref="Y68" si="76">(P68-P65)/P65</f>
        <v>0</v>
      </c>
      <c r="Z68" s="50">
        <f t="shared" ref="Z68" si="77">(R68-R65)/R65</f>
        <v>0</v>
      </c>
      <c r="AA68" s="59"/>
      <c r="AB68" s="184"/>
      <c r="AC68" s="39"/>
      <c r="AD68" s="184"/>
      <c r="AE68" s="39"/>
      <c r="AF68" s="37">
        <f t="shared" si="68"/>
        <v>0</v>
      </c>
      <c r="AG68" s="49">
        <f t="shared" si="68"/>
        <v>0</v>
      </c>
      <c r="AH68" s="38">
        <f t="shared" si="7"/>
        <v>0</v>
      </c>
      <c r="AI68" s="49"/>
      <c r="AJ68" s="37">
        <f t="shared" si="69"/>
        <v>0</v>
      </c>
      <c r="AK68" s="49">
        <f t="shared" si="69"/>
        <v>0</v>
      </c>
      <c r="AL68" s="38">
        <f t="shared" si="69"/>
        <v>0</v>
      </c>
      <c r="AM68" s="27"/>
      <c r="AN68" s="89">
        <f t="shared" si="9"/>
        <v>0.20924746996617094</v>
      </c>
      <c r="AO68" s="106">
        <f t="shared" si="10"/>
        <v>0.21878726696369002</v>
      </c>
      <c r="AP68" s="94">
        <f t="shared" ref="AP68:AP72" si="78">IF(M68&lt;$F$24,((($F$24*100)-(M68*100))^2),0)</f>
        <v>1.1100579170675235</v>
      </c>
      <c r="AQ68" s="27"/>
      <c r="AR68" s="37">
        <f t="shared" si="11"/>
        <v>0</v>
      </c>
      <c r="AS68" s="49">
        <f t="shared" si="12"/>
        <v>0</v>
      </c>
      <c r="AT68" s="42"/>
      <c r="AU68" s="27"/>
      <c r="AV68" s="37">
        <f>(O68-(MAX($O$3:O68)))/(MAX($O$3:O68))</f>
        <v>0</v>
      </c>
      <c r="AW68" s="49">
        <f>(P68-(MAX($P$3:P68)))/(MAX($P$3:P68))</f>
        <v>0</v>
      </c>
      <c r="AX68" s="38">
        <f>(R68-(MAX($R$3:R68)))/(MAX($R$3:R68))</f>
        <v>0</v>
      </c>
      <c r="AY68" s="27"/>
      <c r="AZ68" s="37">
        <f t="shared" si="13"/>
        <v>0</v>
      </c>
      <c r="BA68" s="49">
        <f t="shared" si="14"/>
        <v>0</v>
      </c>
      <c r="BB68" s="38">
        <f t="shared" si="15"/>
        <v>0</v>
      </c>
      <c r="BC68" s="39"/>
      <c r="BD68" s="103">
        <f t="shared" si="63"/>
        <v>125.51058967510494</v>
      </c>
      <c r="BE68" s="90">
        <f t="shared" si="63"/>
        <v>125.75659481567841</v>
      </c>
      <c r="BF68" s="91">
        <f t="shared" si="63"/>
        <v>132.26033129128231</v>
      </c>
      <c r="BG68" s="27"/>
      <c r="BH68" s="37">
        <f t="shared" si="17"/>
        <v>0</v>
      </c>
      <c r="BI68" s="49">
        <f t="shared" si="18"/>
        <v>0</v>
      </c>
      <c r="BJ68" s="38">
        <f t="shared" si="19"/>
        <v>0</v>
      </c>
      <c r="BK68" s="39"/>
      <c r="BL68" s="103">
        <f t="shared" si="64"/>
        <v>80.546360957000005</v>
      </c>
      <c r="BM68" s="90">
        <f t="shared" si="64"/>
        <v>80.382194750000011</v>
      </c>
      <c r="BN68" s="91">
        <f t="shared" si="64"/>
        <v>86.714891806315151</v>
      </c>
    </row>
    <row r="69" spans="1:105" ht="15.75" thickBot="1">
      <c r="H69" s="120"/>
      <c r="I69" s="71"/>
      <c r="J69" s="37"/>
      <c r="K69" s="49"/>
      <c r="L69" s="49"/>
      <c r="M69" s="38"/>
      <c r="N69" s="51"/>
      <c r="O69" s="230">
        <f t="shared" si="65"/>
        <v>10575.961143808328</v>
      </c>
      <c r="P69" s="45">
        <f t="shared" si="65"/>
        <v>10591.999084647539</v>
      </c>
      <c r="Q69" s="45">
        <f t="shared" si="65"/>
        <v>10000</v>
      </c>
      <c r="R69" s="231">
        <f t="shared" si="65"/>
        <v>11804.269441620192</v>
      </c>
      <c r="S69" s="60"/>
      <c r="T69" s="232">
        <f t="shared" ref="T69:T72" si="79">(O69-$O$3)/$O$3</f>
        <v>5.7596114380832841E-2</v>
      </c>
      <c r="U69" s="233">
        <f t="shared" ref="U69:U72" si="80">(P69-$P$3)/$P$3</f>
        <v>5.9199908464753932E-2</v>
      </c>
      <c r="V69" s="234">
        <f t="shared" ref="V69:V72" si="81">(R69-$R$3)/$R$3</f>
        <v>0.18042694416201921</v>
      </c>
      <c r="W69" s="60"/>
      <c r="X69" s="37"/>
      <c r="Y69" s="49"/>
      <c r="Z69" s="210"/>
      <c r="AA69" s="60"/>
      <c r="AB69" s="184"/>
      <c r="AC69" s="39"/>
      <c r="AD69" s="184"/>
      <c r="AE69" s="61"/>
      <c r="AF69" s="52">
        <f t="shared" si="68"/>
        <v>0</v>
      </c>
      <c r="AG69" s="53">
        <f t="shared" si="68"/>
        <v>0</v>
      </c>
      <c r="AH69" s="50">
        <f t="shared" ref="AH69:AH72" si="82">M69-0</f>
        <v>0</v>
      </c>
      <c r="AI69" s="53"/>
      <c r="AJ69" s="52">
        <f t="shared" si="69"/>
        <v>0</v>
      </c>
      <c r="AK69" s="53">
        <f t="shared" si="69"/>
        <v>0</v>
      </c>
      <c r="AL69" s="50">
        <f t="shared" si="69"/>
        <v>0</v>
      </c>
      <c r="AM69" s="54"/>
      <c r="AN69" s="92">
        <f t="shared" ref="AN69:AN72" si="83">IF(J69&lt;$C$24,((($C$24*100)-(J69*100))^2),0)</f>
        <v>0.20924746996617094</v>
      </c>
      <c r="AO69" s="107">
        <f t="shared" ref="AO69:AO72" si="84">IF(K69&lt;$D$24,((($D$24*100)-(K69*100))^2),0)</f>
        <v>0.21878726696369002</v>
      </c>
      <c r="AP69" s="96">
        <f t="shared" si="78"/>
        <v>1.1100579170675235</v>
      </c>
      <c r="AQ69" s="54"/>
      <c r="AR69" s="52">
        <f t="shared" ref="AR69:AR72" si="85">J69-M69</f>
        <v>0</v>
      </c>
      <c r="AS69" s="53">
        <f t="shared" ref="AS69:AS72" si="86">K69-M69</f>
        <v>0</v>
      </c>
      <c r="AT69" s="58"/>
      <c r="AU69" s="54"/>
      <c r="AV69" s="52">
        <f>(O69-(MAX($O$3:O69)))/(MAX($O$3:O69))</f>
        <v>0</v>
      </c>
      <c r="AW69" s="53">
        <f>(P69-(MAX($P$3:P69)))/(MAX($P$3:P69))</f>
        <v>0</v>
      </c>
      <c r="AX69" s="50">
        <f>(R69-(MAX($R$3:R69)))/(MAX($R$3:R69))</f>
        <v>0</v>
      </c>
      <c r="AY69" s="54"/>
      <c r="AZ69" s="52">
        <f t="shared" ref="AZ69:AZ72" si="87">SUMIF(BB69,"&gt;0",X69)</f>
        <v>0</v>
      </c>
      <c r="BA69" s="53">
        <f t="shared" ref="BA69:BA72" si="88">SUMIF(BB69,"&gt;0",Y69)</f>
        <v>0</v>
      </c>
      <c r="BB69" s="50">
        <f t="shared" ref="BB69:BB72" si="89">SUMIF(Z69,"&gt;0")</f>
        <v>0</v>
      </c>
      <c r="BC69" s="61"/>
      <c r="BD69" s="104">
        <f t="shared" ref="BD69:BF72" si="90">BD68*(1+AZ69)</f>
        <v>125.51058967510494</v>
      </c>
      <c r="BE69" s="93">
        <f t="shared" si="90"/>
        <v>125.75659481567841</v>
      </c>
      <c r="BF69" s="219">
        <f t="shared" si="90"/>
        <v>132.26033129128231</v>
      </c>
      <c r="BG69" s="54"/>
      <c r="BH69" s="52">
        <f t="shared" ref="BH69:BH72" si="91">SUMIF(BJ69,"&lt;0",X69)</f>
        <v>0</v>
      </c>
      <c r="BI69" s="53">
        <f t="shared" ref="BI69:BI72" si="92">SUMIF(BJ69,"&lt;0",Y69)</f>
        <v>0</v>
      </c>
      <c r="BJ69" s="50">
        <f t="shared" ref="BJ69:BJ72" si="93">SUMIF(Z69,"&lt;0")</f>
        <v>0</v>
      </c>
      <c r="BK69" s="61"/>
      <c r="BL69" s="104">
        <f t="shared" ref="BL69:BN72" si="94">BL68*(1+BH69)</f>
        <v>80.546360957000005</v>
      </c>
      <c r="BM69" s="93">
        <f t="shared" si="94"/>
        <v>80.382194750000011</v>
      </c>
      <c r="BN69" s="219">
        <f t="shared" si="94"/>
        <v>86.714891806315151</v>
      </c>
    </row>
    <row r="70" spans="1:105" s="43" customFormat="1">
      <c r="A70"/>
      <c r="B70" s="27"/>
      <c r="C70" s="26"/>
      <c r="D70" s="26"/>
      <c r="E70" s="26"/>
      <c r="F70" s="26"/>
      <c r="G70"/>
      <c r="H70" s="116"/>
      <c r="I70" s="206"/>
      <c r="J70" s="37"/>
      <c r="K70" s="49"/>
      <c r="L70" s="49"/>
      <c r="M70" s="38"/>
      <c r="N70" s="209"/>
      <c r="O70" s="44">
        <f t="shared" ref="O70:R72" si="95">O69*(1+J70)</f>
        <v>10575.961143808328</v>
      </c>
      <c r="P70" s="45">
        <f t="shared" si="95"/>
        <v>10591.999084647539</v>
      </c>
      <c r="Q70" s="45">
        <f t="shared" si="95"/>
        <v>10000</v>
      </c>
      <c r="R70" s="46">
        <f t="shared" si="95"/>
        <v>11804.269441620192</v>
      </c>
      <c r="S70" s="26"/>
      <c r="T70" s="34">
        <f t="shared" si="79"/>
        <v>5.7596114380832841E-2</v>
      </c>
      <c r="U70" s="48">
        <f t="shared" si="80"/>
        <v>5.9199908464753932E-2</v>
      </c>
      <c r="V70" s="36">
        <f t="shared" si="81"/>
        <v>0.18042694416201921</v>
      </c>
      <c r="W70" s="26"/>
      <c r="X70" s="37"/>
      <c r="Y70" s="49"/>
      <c r="Z70" s="38"/>
      <c r="AA70" s="209"/>
      <c r="AB70" s="184"/>
      <c r="AC70" s="39"/>
      <c r="AD70" s="184"/>
      <c r="AE70" s="211"/>
      <c r="AF70" s="207">
        <f t="shared" si="68"/>
        <v>0</v>
      </c>
      <c r="AG70" s="208">
        <f t="shared" si="68"/>
        <v>0</v>
      </c>
      <c r="AH70" s="210">
        <f t="shared" si="82"/>
        <v>0</v>
      </c>
      <c r="AI70" s="208"/>
      <c r="AJ70" s="207">
        <f t="shared" si="69"/>
        <v>0</v>
      </c>
      <c r="AK70" s="208">
        <f t="shared" si="69"/>
        <v>0</v>
      </c>
      <c r="AL70" s="210">
        <f t="shared" si="69"/>
        <v>0</v>
      </c>
      <c r="AM70" s="211"/>
      <c r="AN70" s="212">
        <f t="shared" si="83"/>
        <v>0.20924746996617094</v>
      </c>
      <c r="AO70" s="213">
        <f t="shared" si="84"/>
        <v>0.21878726696369002</v>
      </c>
      <c r="AP70" s="214">
        <f t="shared" si="78"/>
        <v>1.1100579170675235</v>
      </c>
      <c r="AQ70" s="211"/>
      <c r="AR70" s="207">
        <f t="shared" si="85"/>
        <v>0</v>
      </c>
      <c r="AS70" s="208">
        <f t="shared" si="86"/>
        <v>0</v>
      </c>
      <c r="AT70" s="215"/>
      <c r="AU70" s="211"/>
      <c r="AV70" s="207">
        <f>(O70-(MAX($O$3:O70)))/(MAX($O$3:O70))</f>
        <v>0</v>
      </c>
      <c r="AW70" s="208">
        <f>(P70-(MAX($P$3:P70)))/(MAX($P$3:P70))</f>
        <v>0</v>
      </c>
      <c r="AX70" s="210">
        <f>(R70-(MAX($R$3:R70)))/(MAX($R$3:R70))</f>
        <v>0</v>
      </c>
      <c r="AY70" s="211"/>
      <c r="AZ70" s="207">
        <f t="shared" si="87"/>
        <v>0</v>
      </c>
      <c r="BA70" s="208">
        <f t="shared" si="88"/>
        <v>0</v>
      </c>
      <c r="BB70" s="210">
        <f t="shared" si="89"/>
        <v>0</v>
      </c>
      <c r="BC70" s="211"/>
      <c r="BD70" s="216">
        <f t="shared" si="90"/>
        <v>125.51058967510494</v>
      </c>
      <c r="BE70" s="217">
        <f t="shared" si="90"/>
        <v>125.75659481567841</v>
      </c>
      <c r="BF70" s="218">
        <f t="shared" si="90"/>
        <v>132.26033129128231</v>
      </c>
      <c r="BG70" s="211"/>
      <c r="BH70" s="207">
        <f t="shared" si="91"/>
        <v>0</v>
      </c>
      <c r="BI70" s="208">
        <f t="shared" si="92"/>
        <v>0</v>
      </c>
      <c r="BJ70" s="210">
        <f t="shared" si="93"/>
        <v>0</v>
      </c>
      <c r="BK70" s="211"/>
      <c r="BL70" s="216">
        <f t="shared" si="94"/>
        <v>80.546360957000005</v>
      </c>
      <c r="BM70" s="217">
        <f t="shared" si="94"/>
        <v>80.382194750000011</v>
      </c>
      <c r="BN70" s="218">
        <f t="shared" si="94"/>
        <v>86.714891806315151</v>
      </c>
      <c r="BO70" s="181"/>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row>
    <row r="71" spans="1:105" ht="15.75" thickBot="1">
      <c r="H71" s="119"/>
      <c r="I71" s="70"/>
      <c r="J71" s="37"/>
      <c r="K71" s="49"/>
      <c r="L71" s="49"/>
      <c r="M71" s="38"/>
      <c r="N71"/>
      <c r="O71" s="44">
        <f t="shared" si="95"/>
        <v>10575.961143808328</v>
      </c>
      <c r="P71" s="45">
        <f t="shared" si="95"/>
        <v>10591.999084647539</v>
      </c>
      <c r="Q71" s="45">
        <f t="shared" si="95"/>
        <v>10000</v>
      </c>
      <c r="R71" s="46">
        <f t="shared" si="95"/>
        <v>11804.269441620192</v>
      </c>
      <c r="S71" s="59"/>
      <c r="T71" s="34">
        <f t="shared" si="79"/>
        <v>5.7596114380832841E-2</v>
      </c>
      <c r="U71" s="48">
        <f t="shared" si="80"/>
        <v>5.9199908464753932E-2</v>
      </c>
      <c r="V71" s="36">
        <f t="shared" si="81"/>
        <v>0.18042694416201921</v>
      </c>
      <c r="W71" s="59"/>
      <c r="X71" s="52">
        <f>(O71-O68)/O68</f>
        <v>0</v>
      </c>
      <c r="Y71" s="53">
        <f t="shared" ref="Y71" si="96">(P71-P68)/P68</f>
        <v>0</v>
      </c>
      <c r="Z71" s="50">
        <f t="shared" ref="Z71" si="97">(R71-R68)/R68</f>
        <v>0</v>
      </c>
      <c r="AA71" s="59"/>
      <c r="AB71" s="184"/>
      <c r="AC71" s="39"/>
      <c r="AD71" s="184"/>
      <c r="AE71" s="39"/>
      <c r="AF71" s="37">
        <f t="shared" si="68"/>
        <v>0</v>
      </c>
      <c r="AG71" s="49">
        <f t="shared" si="68"/>
        <v>0</v>
      </c>
      <c r="AH71" s="38">
        <f t="shared" si="82"/>
        <v>0</v>
      </c>
      <c r="AI71" s="49"/>
      <c r="AJ71" s="37">
        <f t="shared" si="69"/>
        <v>0</v>
      </c>
      <c r="AK71" s="49">
        <f t="shared" si="69"/>
        <v>0</v>
      </c>
      <c r="AL71" s="38">
        <f t="shared" si="69"/>
        <v>0</v>
      </c>
      <c r="AM71" s="27"/>
      <c r="AN71" s="89">
        <f t="shared" si="83"/>
        <v>0.20924746996617094</v>
      </c>
      <c r="AO71" s="106">
        <f t="shared" si="84"/>
        <v>0.21878726696369002</v>
      </c>
      <c r="AP71" s="94">
        <f t="shared" si="78"/>
        <v>1.1100579170675235</v>
      </c>
      <c r="AQ71" s="27"/>
      <c r="AR71" s="37">
        <f t="shared" si="85"/>
        <v>0</v>
      </c>
      <c r="AS71" s="49">
        <f t="shared" si="86"/>
        <v>0</v>
      </c>
      <c r="AT71" s="42"/>
      <c r="AU71" s="27"/>
      <c r="AV71" s="37">
        <f>(O71-(MAX($O$3:O71)))/(MAX($O$3:O71))</f>
        <v>0</v>
      </c>
      <c r="AW71" s="49">
        <f>(P71-(MAX($P$3:P71)))/(MAX($P$3:P71))</f>
        <v>0</v>
      </c>
      <c r="AX71" s="38">
        <f>(R71-(MAX($R$3:R71)))/(MAX($R$3:R71))</f>
        <v>0</v>
      </c>
      <c r="AY71" s="27"/>
      <c r="AZ71" s="37">
        <f t="shared" si="87"/>
        <v>0</v>
      </c>
      <c r="BA71" s="49">
        <f t="shared" si="88"/>
        <v>0</v>
      </c>
      <c r="BB71" s="38">
        <f t="shared" si="89"/>
        <v>0</v>
      </c>
      <c r="BC71" s="39"/>
      <c r="BD71" s="103">
        <f t="shared" si="90"/>
        <v>125.51058967510494</v>
      </c>
      <c r="BE71" s="90">
        <f t="shared" si="90"/>
        <v>125.75659481567841</v>
      </c>
      <c r="BF71" s="91">
        <f t="shared" si="90"/>
        <v>132.26033129128231</v>
      </c>
      <c r="BG71" s="27"/>
      <c r="BH71" s="37">
        <f t="shared" si="91"/>
        <v>0</v>
      </c>
      <c r="BI71" s="49">
        <f t="shared" si="92"/>
        <v>0</v>
      </c>
      <c r="BJ71" s="38">
        <f t="shared" si="93"/>
        <v>0</v>
      </c>
      <c r="BK71" s="39"/>
      <c r="BL71" s="103">
        <f t="shared" si="94"/>
        <v>80.546360957000005</v>
      </c>
      <c r="BM71" s="90">
        <f t="shared" si="94"/>
        <v>80.382194750000011</v>
      </c>
      <c r="BN71" s="91">
        <f t="shared" si="94"/>
        <v>86.714891806315151</v>
      </c>
    </row>
    <row r="72" spans="1:105" ht="15.75" thickBot="1">
      <c r="H72" s="120"/>
      <c r="I72" s="71"/>
      <c r="J72" s="37"/>
      <c r="K72" s="49"/>
      <c r="L72" s="49"/>
      <c r="M72" s="38"/>
      <c r="N72" s="51"/>
      <c r="O72" s="230">
        <f t="shared" si="95"/>
        <v>10575.961143808328</v>
      </c>
      <c r="P72" s="45">
        <f t="shared" si="95"/>
        <v>10591.999084647539</v>
      </c>
      <c r="Q72" s="45">
        <f t="shared" si="95"/>
        <v>10000</v>
      </c>
      <c r="R72" s="231">
        <f t="shared" si="95"/>
        <v>11804.269441620192</v>
      </c>
      <c r="S72" s="60"/>
      <c r="T72" s="232">
        <f t="shared" si="79"/>
        <v>5.7596114380832841E-2</v>
      </c>
      <c r="U72" s="233">
        <f t="shared" si="80"/>
        <v>5.9199908464753932E-2</v>
      </c>
      <c r="V72" s="234">
        <f t="shared" si="81"/>
        <v>0.18042694416201921</v>
      </c>
      <c r="W72" s="60"/>
      <c r="X72" s="184"/>
      <c r="Y72" s="39"/>
      <c r="Z72" s="184"/>
      <c r="AA72" s="60"/>
      <c r="AB72" s="184"/>
      <c r="AC72" s="39"/>
      <c r="AD72" s="184"/>
      <c r="AE72" s="61"/>
      <c r="AF72" s="52">
        <f t="shared" si="68"/>
        <v>0</v>
      </c>
      <c r="AG72" s="53">
        <f t="shared" si="68"/>
        <v>0</v>
      </c>
      <c r="AH72" s="50">
        <f t="shared" si="82"/>
        <v>0</v>
      </c>
      <c r="AI72" s="53"/>
      <c r="AJ72" s="52">
        <f t="shared" si="69"/>
        <v>0</v>
      </c>
      <c r="AK72" s="53">
        <f t="shared" si="69"/>
        <v>0</v>
      </c>
      <c r="AL72" s="50">
        <f t="shared" si="69"/>
        <v>0</v>
      </c>
      <c r="AM72" s="54"/>
      <c r="AN72" s="92">
        <f t="shared" si="83"/>
        <v>0.20924746996617094</v>
      </c>
      <c r="AO72" s="107">
        <f t="shared" si="84"/>
        <v>0.21878726696369002</v>
      </c>
      <c r="AP72" s="96">
        <f t="shared" si="78"/>
        <v>1.1100579170675235</v>
      </c>
      <c r="AQ72" s="54"/>
      <c r="AR72" s="52">
        <f t="shared" si="85"/>
        <v>0</v>
      </c>
      <c r="AS72" s="53">
        <f t="shared" si="86"/>
        <v>0</v>
      </c>
      <c r="AT72" s="58"/>
      <c r="AU72" s="54"/>
      <c r="AV72" s="52">
        <f>(O72-(MAX($O$3:O72)))/(MAX($O$3:O72))</f>
        <v>0</v>
      </c>
      <c r="AW72" s="53">
        <f>(P72-(MAX($P$3:P72)))/(MAX($P$3:P72))</f>
        <v>0</v>
      </c>
      <c r="AX72" s="50">
        <f>(R72-(MAX($R$3:R72)))/(MAX($R$3:R72))</f>
        <v>0</v>
      </c>
      <c r="AY72" s="54"/>
      <c r="AZ72" s="52">
        <f t="shared" si="87"/>
        <v>0</v>
      </c>
      <c r="BA72" s="53">
        <f t="shared" si="88"/>
        <v>0</v>
      </c>
      <c r="BB72" s="50">
        <f t="shared" si="89"/>
        <v>0</v>
      </c>
      <c r="BC72" s="61"/>
      <c r="BD72" s="104">
        <f t="shared" si="90"/>
        <v>125.51058967510494</v>
      </c>
      <c r="BE72" s="93">
        <f t="shared" si="90"/>
        <v>125.75659481567841</v>
      </c>
      <c r="BF72" s="219">
        <f t="shared" si="90"/>
        <v>132.26033129128231</v>
      </c>
      <c r="BG72" s="54"/>
      <c r="BH72" s="52">
        <f t="shared" si="91"/>
        <v>0</v>
      </c>
      <c r="BI72" s="53">
        <f t="shared" si="92"/>
        <v>0</v>
      </c>
      <c r="BJ72" s="50">
        <f t="shared" si="93"/>
        <v>0</v>
      </c>
      <c r="BK72" s="61"/>
      <c r="BL72" s="104">
        <f t="shared" si="94"/>
        <v>80.546360957000005</v>
      </c>
      <c r="BM72" s="93">
        <f t="shared" si="94"/>
        <v>80.382194750000011</v>
      </c>
      <c r="BN72" s="219">
        <f t="shared" si="94"/>
        <v>86.714891806315151</v>
      </c>
    </row>
    <row r="73" spans="1:105">
      <c r="H73" s="39"/>
      <c r="I73" s="59"/>
      <c r="J73" s="37"/>
      <c r="K73" s="49"/>
      <c r="L73" s="49"/>
      <c r="M73" s="38"/>
      <c r="N73"/>
      <c r="O73" s="185"/>
      <c r="P73" s="39"/>
      <c r="Q73" s="39"/>
      <c r="R73" s="185"/>
      <c r="S73" s="59"/>
      <c r="T73" s="186"/>
      <c r="U73" s="39"/>
      <c r="V73" s="186"/>
      <c r="W73" s="59"/>
      <c r="X73" s="184"/>
      <c r="Y73" s="39"/>
      <c r="Z73" s="184"/>
      <c r="AA73" s="59"/>
      <c r="AB73" s="184"/>
      <c r="AC73" s="39"/>
      <c r="AD73" s="184"/>
      <c r="AE73" s="39"/>
      <c r="AF73" s="39"/>
      <c r="AG73" s="39"/>
      <c r="AH73" s="39"/>
      <c r="AI73" s="39"/>
      <c r="AJ73" s="39"/>
      <c r="AK73" s="39"/>
      <c r="AL73" s="39"/>
      <c r="AM73" s="27"/>
      <c r="AN73" s="106"/>
      <c r="AO73" s="97"/>
      <c r="AP73" s="187"/>
      <c r="AQ73" s="27"/>
      <c r="AR73" s="27"/>
      <c r="AS73" s="39"/>
      <c r="AT73" s="27"/>
      <c r="AU73" s="27"/>
      <c r="AV73" s="27"/>
      <c r="AW73" s="39"/>
      <c r="AX73" s="27"/>
      <c r="AY73" s="27"/>
      <c r="AZ73" s="184"/>
      <c r="BA73" s="39"/>
      <c r="BB73" s="184"/>
      <c r="BC73" s="39"/>
      <c r="BD73" s="187"/>
      <c r="BE73" s="97"/>
      <c r="BF73" s="187"/>
      <c r="BG73" s="27"/>
      <c r="BH73" s="184"/>
      <c r="BI73" s="39"/>
      <c r="BJ73" s="184"/>
      <c r="BK73" s="39"/>
      <c r="BL73" s="187"/>
      <c r="BM73" s="97"/>
      <c r="BN73" s="187"/>
    </row>
    <row r="74" spans="1:105">
      <c r="H74" s="39"/>
      <c r="I74" s="59"/>
      <c r="J74" s="37"/>
      <c r="K74" s="49"/>
      <c r="L74" s="49"/>
      <c r="M74" s="38"/>
      <c r="N74"/>
      <c r="O74" s="185"/>
      <c r="P74" s="39"/>
      <c r="Q74" s="39"/>
      <c r="R74" s="185"/>
      <c r="S74" s="59"/>
      <c r="T74" s="186"/>
      <c r="U74" s="39"/>
      <c r="V74" s="186"/>
      <c r="W74" s="59"/>
      <c r="X74" s="184"/>
      <c r="Y74" s="39"/>
      <c r="Z74" s="184"/>
      <c r="AA74" s="59"/>
      <c r="AB74" s="184"/>
      <c r="AC74" s="39"/>
      <c r="AD74" s="184"/>
      <c r="AE74" s="39"/>
      <c r="AF74" s="39"/>
      <c r="AG74" s="39"/>
      <c r="AH74" s="39"/>
      <c r="AI74" s="39"/>
      <c r="AJ74" s="39"/>
      <c r="AK74" s="39"/>
      <c r="AL74" s="39"/>
      <c r="AM74" s="27"/>
      <c r="AN74" s="106"/>
      <c r="AO74" s="97"/>
      <c r="AP74" s="187"/>
      <c r="AQ74" s="27"/>
      <c r="AR74" s="27"/>
      <c r="AS74" s="39"/>
      <c r="AT74" s="27"/>
      <c r="AU74" s="27"/>
      <c r="AV74" s="27"/>
      <c r="AW74" s="39"/>
      <c r="AX74" s="27"/>
      <c r="AY74" s="27"/>
      <c r="AZ74" s="184"/>
      <c r="BA74" s="39"/>
      <c r="BB74" s="184"/>
      <c r="BC74" s="39"/>
      <c r="BD74" s="187"/>
      <c r="BE74" s="97"/>
      <c r="BF74" s="187"/>
      <c r="BG74" s="27"/>
      <c r="BH74" s="184"/>
      <c r="BI74" s="39"/>
      <c r="BJ74" s="184"/>
      <c r="BK74" s="39"/>
      <c r="BL74" s="187"/>
      <c r="BM74" s="97"/>
      <c r="BN74" s="187"/>
    </row>
    <row r="75" spans="1:105">
      <c r="H75" s="39"/>
      <c r="I75" s="59"/>
      <c r="J75" s="37"/>
      <c r="K75" s="49"/>
      <c r="L75" s="49"/>
      <c r="M75" s="38"/>
      <c r="N75"/>
      <c r="O75" s="185"/>
      <c r="P75" s="39"/>
      <c r="Q75" s="39"/>
      <c r="R75" s="185"/>
      <c r="S75" s="59"/>
      <c r="T75" s="186"/>
      <c r="U75" s="39"/>
      <c r="V75" s="186"/>
      <c r="W75" s="59"/>
      <c r="X75" s="184"/>
      <c r="Y75" s="39"/>
      <c r="Z75" s="184"/>
      <c r="AA75" s="59"/>
      <c r="AB75" s="184"/>
      <c r="AC75" s="39"/>
      <c r="AD75" s="184"/>
      <c r="AE75" s="39"/>
      <c r="AF75" s="39"/>
      <c r="AG75" s="39"/>
      <c r="AH75" s="39"/>
      <c r="AI75" s="39"/>
      <c r="AJ75" s="39"/>
      <c r="AK75" s="39"/>
      <c r="AL75" s="39"/>
      <c r="AM75" s="27"/>
      <c r="AN75" s="106"/>
      <c r="AO75" s="97"/>
      <c r="AP75" s="187"/>
      <c r="AQ75" s="27"/>
      <c r="AR75" s="27"/>
      <c r="AS75" s="39"/>
      <c r="AT75" s="27"/>
      <c r="AU75" s="27"/>
      <c r="AV75" s="27"/>
      <c r="AW75" s="39"/>
      <c r="AX75" s="27"/>
      <c r="AY75" s="27"/>
      <c r="AZ75" s="184"/>
      <c r="BA75" s="39"/>
      <c r="BB75" s="184"/>
      <c r="BC75" s="39"/>
      <c r="BD75" s="187"/>
      <c r="BE75" s="97"/>
      <c r="BF75" s="187"/>
      <c r="BG75" s="27"/>
      <c r="BH75" s="184"/>
      <c r="BI75" s="39"/>
      <c r="BJ75" s="184"/>
      <c r="BK75" s="39"/>
      <c r="BL75" s="187"/>
      <c r="BM75" s="97"/>
      <c r="BN75" s="187"/>
    </row>
    <row r="76" spans="1:105">
      <c r="H76" s="39"/>
      <c r="I76" s="59"/>
      <c r="J76" s="37"/>
      <c r="K76" s="49"/>
      <c r="L76" s="49"/>
      <c r="M76" s="38"/>
      <c r="N76"/>
      <c r="O76" s="185"/>
      <c r="P76" s="39"/>
      <c r="Q76" s="39"/>
      <c r="R76" s="185"/>
      <c r="S76" s="59"/>
      <c r="T76" s="186"/>
      <c r="U76" s="39"/>
      <c r="V76" s="186"/>
      <c r="W76" s="59"/>
      <c r="X76" s="184"/>
      <c r="Y76" s="39"/>
      <c r="Z76" s="184"/>
      <c r="AA76" s="59"/>
      <c r="AB76" s="184"/>
      <c r="AC76" s="39"/>
      <c r="AD76" s="184"/>
      <c r="AE76" s="39"/>
      <c r="AF76" s="39"/>
      <c r="AG76" s="39"/>
      <c r="AH76" s="39"/>
      <c r="AI76" s="39"/>
      <c r="AJ76" s="39"/>
      <c r="AK76" s="39"/>
      <c r="AL76" s="39"/>
      <c r="AM76" s="27"/>
      <c r="AN76" s="106"/>
      <c r="AO76" s="97"/>
      <c r="AP76" s="187"/>
      <c r="AQ76" s="27"/>
      <c r="AR76" s="27"/>
      <c r="AS76" s="39"/>
      <c r="AT76" s="27"/>
      <c r="AU76" s="27"/>
      <c r="AV76" s="27"/>
      <c r="AW76" s="39"/>
      <c r="AX76" s="27"/>
      <c r="AY76" s="27"/>
      <c r="AZ76" s="184"/>
      <c r="BA76" s="39"/>
      <c r="BB76" s="184"/>
      <c r="BC76" s="39"/>
      <c r="BD76" s="187"/>
      <c r="BE76" s="97"/>
      <c r="BF76" s="187"/>
      <c r="BG76" s="27"/>
      <c r="BH76" s="184"/>
      <c r="BI76" s="39"/>
      <c r="BJ76" s="184"/>
      <c r="BK76" s="39"/>
      <c r="BL76" s="187"/>
      <c r="BM76" s="97"/>
      <c r="BN76" s="187"/>
    </row>
    <row r="77" spans="1:105">
      <c r="H77" s="39"/>
      <c r="I77" s="59"/>
      <c r="J77" s="37"/>
      <c r="K77" s="49"/>
      <c r="L77" s="49"/>
      <c r="M77" s="38"/>
      <c r="N77"/>
      <c r="O77" s="185"/>
      <c r="P77" s="39"/>
      <c r="Q77" s="39"/>
      <c r="R77" s="185"/>
      <c r="S77" s="59"/>
      <c r="T77" s="186"/>
      <c r="U77" s="39"/>
      <c r="V77" s="186"/>
      <c r="W77" s="59"/>
      <c r="X77" s="184"/>
      <c r="Y77" s="39"/>
      <c r="Z77" s="184"/>
      <c r="AA77" s="59"/>
      <c r="AB77" s="184"/>
      <c r="AC77" s="39"/>
      <c r="AD77" s="184"/>
      <c r="AE77" s="39"/>
      <c r="AF77" s="39"/>
      <c r="AG77" s="39"/>
      <c r="AH77" s="39"/>
      <c r="AI77" s="39"/>
      <c r="AJ77" s="39"/>
      <c r="AK77" s="39"/>
      <c r="AL77" s="39"/>
      <c r="AM77" s="27"/>
      <c r="AN77" s="106"/>
      <c r="AO77" s="97"/>
      <c r="AP77" s="187"/>
      <c r="AQ77" s="27"/>
      <c r="AR77" s="27"/>
      <c r="AS77" s="39"/>
      <c r="AT77" s="27"/>
      <c r="AU77" s="27"/>
      <c r="AV77" s="27"/>
      <c r="AW77" s="39"/>
      <c r="AX77" s="27"/>
      <c r="AY77" s="27"/>
      <c r="AZ77" s="184"/>
      <c r="BA77" s="39"/>
      <c r="BB77" s="184"/>
      <c r="BC77" s="39"/>
      <c r="BD77" s="187"/>
      <c r="BE77" s="97"/>
      <c r="BF77" s="187"/>
      <c r="BG77" s="27"/>
      <c r="BH77" s="184"/>
      <c r="BI77" s="39"/>
      <c r="BJ77" s="184"/>
      <c r="BK77" s="39"/>
      <c r="BL77" s="187"/>
      <c r="BM77" s="97"/>
      <c r="BN77" s="187"/>
    </row>
    <row r="78" spans="1:105">
      <c r="H78" s="39"/>
      <c r="I78" s="59"/>
      <c r="J78" s="37"/>
      <c r="K78" s="49"/>
      <c r="L78" s="49"/>
      <c r="M78" s="38"/>
      <c r="N78"/>
      <c r="O78" s="185"/>
      <c r="P78" s="39"/>
      <c r="Q78" s="39"/>
      <c r="R78" s="185"/>
      <c r="S78" s="59"/>
      <c r="T78" s="186"/>
      <c r="U78" s="39"/>
      <c r="V78" s="186"/>
      <c r="W78" s="59"/>
      <c r="X78" s="184"/>
      <c r="Y78" s="39"/>
      <c r="Z78" s="184"/>
      <c r="AA78" s="59"/>
      <c r="AB78" s="184"/>
      <c r="AC78" s="39"/>
      <c r="AD78" s="184"/>
      <c r="AE78" s="39"/>
      <c r="AF78" s="39"/>
      <c r="AG78" s="39"/>
      <c r="AH78" s="39"/>
      <c r="AI78" s="39"/>
      <c r="AJ78" s="39"/>
      <c r="AK78" s="39"/>
      <c r="AL78" s="39"/>
      <c r="AM78" s="27"/>
      <c r="AN78" s="106"/>
      <c r="AO78" s="97"/>
      <c r="AP78" s="187"/>
      <c r="AQ78" s="27"/>
      <c r="AR78" s="27"/>
      <c r="AS78" s="39"/>
      <c r="AT78" s="27"/>
      <c r="AU78" s="27"/>
      <c r="AV78" s="27"/>
      <c r="AW78" s="39"/>
      <c r="AX78" s="27"/>
      <c r="AY78" s="27"/>
      <c r="AZ78" s="184"/>
      <c r="BA78" s="39"/>
      <c r="BB78" s="184"/>
      <c r="BC78" s="39"/>
      <c r="BD78" s="187"/>
      <c r="BE78" s="97"/>
      <c r="BF78" s="187"/>
      <c r="BG78" s="27"/>
      <c r="BH78" s="184"/>
      <c r="BI78" s="39"/>
      <c r="BJ78" s="184"/>
      <c r="BK78" s="39"/>
      <c r="BL78" s="187"/>
      <c r="BM78" s="97"/>
      <c r="BN78" s="187"/>
    </row>
    <row r="79" spans="1:105">
      <c r="H79" s="39"/>
      <c r="I79" s="59"/>
      <c r="J79" s="37"/>
      <c r="K79" s="49"/>
      <c r="L79" s="49"/>
      <c r="M79" s="38"/>
      <c r="N79"/>
      <c r="O79" s="185"/>
      <c r="P79" s="39"/>
      <c r="Q79" s="39"/>
      <c r="R79" s="185"/>
      <c r="S79" s="59"/>
      <c r="T79" s="186"/>
      <c r="U79" s="39"/>
      <c r="V79" s="186"/>
      <c r="W79" s="59"/>
      <c r="X79" s="184"/>
      <c r="Y79" s="39"/>
      <c r="Z79" s="184"/>
      <c r="AA79" s="59"/>
      <c r="AB79" s="184"/>
      <c r="AC79" s="39"/>
      <c r="AD79" s="184"/>
      <c r="AE79" s="39"/>
      <c r="AF79" s="39"/>
      <c r="AG79" s="39"/>
      <c r="AH79" s="39"/>
      <c r="AI79" s="39"/>
      <c r="AJ79" s="39"/>
      <c r="AK79" s="39"/>
      <c r="AL79" s="39"/>
      <c r="AM79" s="27"/>
      <c r="AN79" s="106"/>
      <c r="AO79" s="97"/>
      <c r="AP79" s="187"/>
      <c r="AQ79" s="27"/>
      <c r="AR79" s="27"/>
      <c r="AS79" s="39"/>
      <c r="AT79" s="27"/>
      <c r="AU79" s="27"/>
      <c r="AV79" s="27"/>
      <c r="AW79" s="39"/>
      <c r="AX79" s="27"/>
      <c r="AY79" s="27"/>
      <c r="AZ79" s="184"/>
      <c r="BA79" s="39"/>
      <c r="BB79" s="184"/>
      <c r="BC79" s="39"/>
      <c r="BD79" s="187"/>
      <c r="BE79" s="97"/>
      <c r="BF79" s="187"/>
      <c r="BG79" s="27"/>
      <c r="BH79" s="184"/>
      <c r="BI79" s="39"/>
      <c r="BJ79" s="184"/>
      <c r="BK79" s="39"/>
      <c r="BL79" s="187"/>
      <c r="BM79" s="97"/>
      <c r="BN79" s="187"/>
    </row>
    <row r="80" spans="1:105">
      <c r="H80" s="39"/>
      <c r="I80" s="59"/>
      <c r="J80" s="37"/>
      <c r="K80" s="49"/>
      <c r="L80" s="49"/>
      <c r="M80" s="38"/>
      <c r="N80"/>
      <c r="O80" s="185"/>
      <c r="P80" s="39"/>
      <c r="Q80" s="39"/>
      <c r="R80" s="185"/>
      <c r="S80" s="59"/>
      <c r="T80" s="186"/>
      <c r="U80" s="39"/>
      <c r="V80" s="186"/>
      <c r="W80" s="59"/>
      <c r="X80" s="184"/>
      <c r="Y80" s="39"/>
      <c r="Z80" s="184"/>
      <c r="AA80" s="59"/>
      <c r="AB80" s="184"/>
      <c r="AC80" s="39"/>
      <c r="AD80" s="184"/>
      <c r="AE80" s="39"/>
      <c r="AF80" s="39"/>
      <c r="AG80" s="39"/>
      <c r="AH80" s="39"/>
      <c r="AI80" s="39"/>
      <c r="AJ80" s="39"/>
      <c r="AK80" s="39"/>
      <c r="AL80" s="39"/>
      <c r="AM80" s="27"/>
      <c r="AN80" s="106"/>
      <c r="AO80" s="97"/>
      <c r="AP80" s="187"/>
      <c r="AQ80" s="27"/>
      <c r="AR80" s="27"/>
      <c r="AS80" s="39"/>
      <c r="AT80" s="27"/>
      <c r="AU80" s="27"/>
      <c r="AV80" s="27"/>
      <c r="AW80" s="39"/>
      <c r="AX80" s="27"/>
      <c r="AY80" s="27"/>
      <c r="AZ80" s="184"/>
      <c r="BA80" s="39"/>
      <c r="BB80" s="184"/>
      <c r="BC80" s="39"/>
      <c r="BD80" s="187"/>
      <c r="BE80" s="97"/>
      <c r="BF80" s="187"/>
      <c r="BG80" s="27"/>
      <c r="BH80" s="184"/>
      <c r="BI80" s="39"/>
      <c r="BJ80" s="184"/>
      <c r="BK80" s="39"/>
      <c r="BL80" s="187"/>
      <c r="BM80" s="97"/>
      <c r="BN80" s="187"/>
    </row>
    <row r="81" spans="8:66">
      <c r="H81" s="39"/>
      <c r="I81" s="59"/>
      <c r="J81" s="37"/>
      <c r="K81" s="49"/>
      <c r="L81" s="49"/>
      <c r="M81" s="38"/>
      <c r="N81"/>
      <c r="O81" s="185"/>
      <c r="P81" s="39"/>
      <c r="Q81" s="39"/>
      <c r="R81" s="185"/>
      <c r="S81" s="59"/>
      <c r="T81" s="186"/>
      <c r="U81" s="39"/>
      <c r="V81" s="186"/>
      <c r="W81" s="59"/>
      <c r="X81" s="184"/>
      <c r="Y81" s="39"/>
      <c r="Z81" s="184"/>
      <c r="AA81" s="59"/>
      <c r="AB81" s="184"/>
      <c r="AC81" s="39"/>
      <c r="AD81" s="184"/>
      <c r="AE81" s="39"/>
      <c r="AF81" s="39"/>
      <c r="AG81" s="39"/>
      <c r="AH81" s="39"/>
      <c r="AI81" s="39"/>
      <c r="AJ81" s="39"/>
      <c r="AK81" s="39"/>
      <c r="AL81" s="39"/>
      <c r="AM81" s="27"/>
      <c r="AN81" s="106"/>
      <c r="AO81" s="97"/>
      <c r="AP81" s="187"/>
      <c r="AQ81" s="27"/>
      <c r="AR81" s="27"/>
      <c r="AS81" s="39"/>
      <c r="AT81" s="27"/>
      <c r="AU81" s="27"/>
      <c r="AV81" s="27"/>
      <c r="AW81" s="39"/>
      <c r="AX81" s="27"/>
      <c r="AY81" s="27"/>
      <c r="AZ81" s="184"/>
      <c r="BA81" s="39"/>
      <c r="BB81" s="184"/>
      <c r="BC81" s="39"/>
      <c r="BD81" s="187"/>
      <c r="BE81" s="97"/>
      <c r="BF81" s="187"/>
      <c r="BG81" s="27"/>
      <c r="BH81" s="184"/>
      <c r="BI81" s="39"/>
      <c r="BJ81" s="184"/>
      <c r="BK81" s="39"/>
      <c r="BL81" s="187"/>
      <c r="BM81" s="97"/>
      <c r="BN81" s="187"/>
    </row>
    <row r="82" spans="8:66">
      <c r="H82" s="39"/>
      <c r="I82" s="59"/>
      <c r="J82" s="37"/>
      <c r="K82" s="49"/>
      <c r="L82" s="49"/>
      <c r="M82" s="38"/>
      <c r="N82"/>
      <c r="O82" s="185"/>
      <c r="P82" s="39"/>
      <c r="Q82" s="39"/>
      <c r="R82" s="185"/>
      <c r="S82" s="59"/>
      <c r="T82" s="186"/>
      <c r="U82" s="39"/>
      <c r="V82" s="186"/>
      <c r="W82" s="59"/>
      <c r="X82" s="184"/>
      <c r="Y82" s="39"/>
      <c r="Z82" s="184"/>
      <c r="AA82" s="59"/>
      <c r="AB82" s="184"/>
      <c r="AC82" s="39"/>
      <c r="AD82" s="184"/>
      <c r="AE82" s="39"/>
      <c r="AF82" s="39"/>
      <c r="AG82" s="39"/>
      <c r="AH82" s="39"/>
      <c r="AI82" s="39"/>
      <c r="AJ82" s="39"/>
      <c r="AK82" s="39"/>
      <c r="AL82" s="39"/>
      <c r="AM82" s="27"/>
      <c r="AN82" s="106"/>
      <c r="AO82" s="97"/>
      <c r="AP82" s="187"/>
      <c r="AQ82" s="27"/>
      <c r="AR82" s="27"/>
      <c r="AS82" s="39"/>
      <c r="AT82" s="27"/>
      <c r="AU82" s="27"/>
      <c r="AV82" s="27"/>
      <c r="AW82" s="39"/>
      <c r="AX82" s="27"/>
      <c r="AY82" s="27"/>
      <c r="AZ82" s="184"/>
      <c r="BA82" s="39"/>
      <c r="BB82" s="184"/>
      <c r="BC82" s="39"/>
      <c r="BD82" s="187"/>
      <c r="BE82" s="97"/>
      <c r="BF82" s="187"/>
      <c r="BG82" s="27"/>
      <c r="BH82" s="184"/>
      <c r="BI82" s="39"/>
      <c r="BJ82" s="184"/>
      <c r="BK82" s="39"/>
      <c r="BL82" s="187"/>
      <c r="BM82" s="97"/>
      <c r="BN82" s="187"/>
    </row>
    <row r="83" spans="8:66">
      <c r="H83" s="39"/>
      <c r="I83" s="59"/>
      <c r="J83" s="37"/>
      <c r="K83" s="49"/>
      <c r="L83" s="49"/>
      <c r="M83" s="38"/>
      <c r="N83"/>
      <c r="O83" s="185"/>
      <c r="P83" s="39"/>
      <c r="Q83" s="39"/>
      <c r="R83" s="185"/>
      <c r="S83" s="59"/>
      <c r="T83" s="186"/>
      <c r="U83" s="39"/>
      <c r="V83" s="186"/>
      <c r="W83" s="59"/>
      <c r="X83" s="184"/>
      <c r="Y83" s="39"/>
      <c r="Z83" s="184"/>
      <c r="AA83" s="59"/>
      <c r="AB83" s="184"/>
      <c r="AC83" s="39"/>
      <c r="AD83" s="184"/>
      <c r="AE83" s="39"/>
      <c r="AF83" s="39"/>
      <c r="AG83" s="39"/>
      <c r="AH83" s="39"/>
      <c r="AI83" s="39"/>
      <c r="AJ83" s="39"/>
      <c r="AK83" s="39"/>
      <c r="AL83" s="39"/>
      <c r="AM83" s="27"/>
      <c r="AN83" s="106"/>
      <c r="AO83" s="97"/>
      <c r="AP83" s="187"/>
      <c r="AQ83" s="27"/>
      <c r="AR83" s="27"/>
      <c r="AS83" s="39"/>
      <c r="AT83" s="27"/>
      <c r="AU83" s="27"/>
      <c r="AV83" s="27"/>
      <c r="AW83" s="39"/>
      <c r="AX83" s="27"/>
      <c r="AY83" s="27"/>
      <c r="AZ83" s="184"/>
      <c r="BA83" s="39"/>
      <c r="BB83" s="184"/>
      <c r="BC83" s="39"/>
      <c r="BD83" s="187"/>
      <c r="BE83" s="97"/>
      <c r="BF83" s="187"/>
      <c r="BG83" s="27"/>
      <c r="BH83" s="184"/>
      <c r="BI83" s="39"/>
      <c r="BJ83" s="184"/>
      <c r="BK83" s="39"/>
      <c r="BL83" s="187"/>
      <c r="BM83" s="97"/>
      <c r="BN83" s="187"/>
    </row>
    <row r="84" spans="8:66">
      <c r="H84" s="39"/>
      <c r="I84" s="59"/>
      <c r="J84" s="37"/>
      <c r="K84" s="49"/>
      <c r="L84" s="49"/>
      <c r="M84" s="38"/>
      <c r="N84"/>
      <c r="O84" s="185"/>
      <c r="P84" s="39"/>
      <c r="Q84" s="39"/>
      <c r="R84" s="185"/>
      <c r="S84" s="59"/>
      <c r="T84" s="186"/>
      <c r="U84" s="39"/>
      <c r="V84" s="186"/>
      <c r="W84" s="59"/>
      <c r="X84" s="184"/>
      <c r="Y84" s="39"/>
      <c r="Z84" s="184"/>
      <c r="AA84" s="59"/>
      <c r="AB84" s="184"/>
      <c r="AC84" s="39"/>
      <c r="AD84" s="184"/>
      <c r="AE84" s="39"/>
      <c r="AF84" s="39"/>
      <c r="AG84" s="39"/>
      <c r="AH84" s="39"/>
      <c r="AI84" s="39"/>
      <c r="AJ84" s="39"/>
      <c r="AK84" s="39"/>
      <c r="AL84" s="39"/>
      <c r="AM84" s="27"/>
      <c r="AN84" s="106"/>
      <c r="AO84" s="97"/>
      <c r="AP84" s="187"/>
      <c r="AQ84" s="27"/>
      <c r="AR84" s="27"/>
      <c r="AS84" s="39"/>
      <c r="AT84" s="27"/>
      <c r="AU84" s="27"/>
      <c r="AV84" s="27"/>
      <c r="AW84" s="39"/>
      <c r="AX84" s="27"/>
      <c r="AY84" s="27"/>
      <c r="AZ84" s="184"/>
      <c r="BA84" s="39"/>
      <c r="BB84" s="184"/>
      <c r="BC84" s="39"/>
      <c r="BD84" s="187"/>
      <c r="BE84" s="97"/>
      <c r="BF84" s="187"/>
      <c r="BG84" s="27"/>
      <c r="BH84" s="184"/>
      <c r="BI84" s="39"/>
      <c r="BJ84" s="184"/>
      <c r="BK84" s="39"/>
      <c r="BL84" s="187"/>
      <c r="BM84" s="97"/>
      <c r="BN84" s="187"/>
    </row>
    <row r="85" spans="8:66">
      <c r="H85" s="39"/>
      <c r="I85" s="59"/>
      <c r="J85" s="37"/>
      <c r="K85" s="49"/>
      <c r="L85" s="49"/>
      <c r="M85" s="38"/>
      <c r="N85"/>
      <c r="O85" s="185"/>
      <c r="P85" s="39"/>
      <c r="Q85" s="39"/>
      <c r="R85" s="185"/>
      <c r="S85" s="59"/>
      <c r="T85" s="186"/>
      <c r="U85" s="39"/>
      <c r="V85" s="186"/>
      <c r="W85" s="59"/>
      <c r="X85" s="184"/>
      <c r="Y85" s="39"/>
      <c r="Z85" s="184"/>
      <c r="AA85" s="59"/>
      <c r="AB85" s="184"/>
      <c r="AC85" s="39"/>
      <c r="AD85" s="184"/>
      <c r="AE85" s="39"/>
      <c r="AF85" s="39"/>
      <c r="AG85" s="39"/>
      <c r="AH85" s="39"/>
      <c r="AI85" s="39"/>
      <c r="AJ85" s="39"/>
      <c r="AK85" s="39"/>
      <c r="AL85" s="39"/>
      <c r="AM85" s="27"/>
      <c r="AN85" s="106"/>
      <c r="AO85" s="97"/>
      <c r="AP85" s="187"/>
      <c r="AQ85" s="27"/>
      <c r="AR85" s="27"/>
      <c r="AS85" s="39"/>
      <c r="AT85" s="27"/>
      <c r="AU85" s="27"/>
      <c r="AV85" s="27"/>
      <c r="AW85" s="39"/>
      <c r="AX85" s="27"/>
      <c r="AY85" s="27"/>
      <c r="AZ85" s="184"/>
      <c r="BA85" s="39"/>
      <c r="BB85" s="184"/>
      <c r="BC85" s="39"/>
      <c r="BD85" s="187"/>
      <c r="BE85" s="97"/>
      <c r="BF85" s="187"/>
      <c r="BG85" s="27"/>
      <c r="BH85" s="184"/>
      <c r="BI85" s="39"/>
      <c r="BJ85" s="184"/>
      <c r="BK85" s="39"/>
      <c r="BL85" s="187"/>
      <c r="BM85" s="97"/>
      <c r="BN85" s="187"/>
    </row>
    <row r="86" spans="8:66">
      <c r="H86" s="39"/>
      <c r="I86" s="59"/>
      <c r="J86" s="37"/>
      <c r="K86" s="49"/>
      <c r="L86" s="49"/>
      <c r="M86" s="38"/>
      <c r="N86"/>
      <c r="O86" s="185"/>
      <c r="P86" s="39"/>
      <c r="Q86" s="39"/>
      <c r="R86" s="185"/>
      <c r="S86" s="59"/>
      <c r="T86" s="186"/>
      <c r="U86" s="39"/>
      <c r="V86" s="186"/>
      <c r="W86" s="59"/>
      <c r="X86" s="184"/>
      <c r="Y86" s="39"/>
      <c r="Z86" s="184"/>
      <c r="AA86" s="59"/>
      <c r="AB86" s="184"/>
      <c r="AC86" s="39"/>
      <c r="AD86" s="184"/>
      <c r="AE86" s="39"/>
      <c r="AF86" s="39"/>
      <c r="AG86" s="39"/>
      <c r="AH86" s="39"/>
      <c r="AI86" s="39"/>
      <c r="AJ86" s="39"/>
      <c r="AK86" s="39"/>
      <c r="AL86" s="39"/>
      <c r="AM86" s="27"/>
      <c r="AN86" s="106"/>
      <c r="AO86" s="97"/>
      <c r="AP86" s="187"/>
      <c r="AQ86" s="27"/>
      <c r="AR86" s="27"/>
      <c r="AS86" s="39"/>
      <c r="AT86" s="27"/>
      <c r="AU86" s="27"/>
      <c r="AV86" s="27"/>
      <c r="AW86" s="39"/>
      <c r="AX86" s="27"/>
      <c r="AY86" s="27"/>
      <c r="AZ86" s="184"/>
      <c r="BA86" s="39"/>
      <c r="BB86" s="184"/>
      <c r="BC86" s="39"/>
      <c r="BD86" s="187"/>
      <c r="BE86" s="97"/>
      <c r="BF86" s="187"/>
      <c r="BG86" s="27"/>
      <c r="BH86" s="184"/>
      <c r="BI86" s="39"/>
      <c r="BJ86" s="184"/>
      <c r="BK86" s="39"/>
      <c r="BL86" s="187"/>
      <c r="BM86" s="97"/>
      <c r="BN86" s="187"/>
    </row>
    <row r="87" spans="8:66">
      <c r="H87" s="39"/>
      <c r="I87" s="59"/>
      <c r="J87" s="37"/>
      <c r="K87" s="49"/>
      <c r="L87" s="49"/>
      <c r="M87" s="38"/>
      <c r="N87"/>
      <c r="O87" s="185"/>
      <c r="P87" s="39"/>
      <c r="Q87" s="39"/>
      <c r="R87" s="185"/>
      <c r="S87" s="59"/>
      <c r="T87" s="186"/>
      <c r="U87" s="39"/>
      <c r="V87" s="186"/>
      <c r="W87" s="59"/>
      <c r="X87" s="184"/>
      <c r="Y87" s="39"/>
      <c r="Z87" s="184"/>
      <c r="AA87" s="59"/>
      <c r="AB87" s="184"/>
      <c r="AC87" s="39"/>
      <c r="AD87" s="184"/>
      <c r="AE87" s="39"/>
      <c r="AF87" s="39"/>
      <c r="AG87" s="39"/>
      <c r="AH87" s="39"/>
      <c r="AI87" s="39"/>
      <c r="AJ87" s="39"/>
      <c r="AK87" s="39"/>
      <c r="AL87" s="39"/>
      <c r="AM87" s="27"/>
      <c r="AN87" s="106"/>
      <c r="AO87" s="97"/>
      <c r="AP87" s="187"/>
      <c r="AQ87" s="27"/>
      <c r="AR87" s="27"/>
      <c r="AS87" s="39"/>
      <c r="AT87" s="27"/>
      <c r="AU87" s="27"/>
      <c r="AV87" s="27"/>
      <c r="AW87" s="39"/>
      <c r="AX87" s="27"/>
      <c r="AY87" s="27"/>
      <c r="AZ87" s="184"/>
      <c r="BA87" s="39"/>
      <c r="BB87" s="184"/>
      <c r="BC87" s="39"/>
      <c r="BD87" s="187"/>
      <c r="BE87" s="97"/>
      <c r="BF87" s="187"/>
      <c r="BG87" s="27"/>
      <c r="BH87" s="184"/>
      <c r="BI87" s="39"/>
      <c r="BJ87" s="184"/>
      <c r="BK87" s="39"/>
      <c r="BL87" s="187"/>
      <c r="BM87" s="97"/>
      <c r="BN87" s="187"/>
    </row>
    <row r="88" spans="8:66">
      <c r="H88" s="39"/>
      <c r="I88" s="59"/>
      <c r="J88" s="37"/>
      <c r="K88" s="49"/>
      <c r="L88" s="49"/>
      <c r="M88" s="38"/>
      <c r="N88"/>
      <c r="O88" s="185"/>
      <c r="P88" s="39"/>
      <c r="Q88" s="39"/>
      <c r="R88" s="185"/>
      <c r="S88" s="59"/>
      <c r="T88" s="186"/>
      <c r="U88" s="39"/>
      <c r="V88" s="186"/>
      <c r="W88" s="59"/>
      <c r="X88" s="184"/>
      <c r="Y88" s="39"/>
      <c r="Z88" s="184"/>
      <c r="AA88" s="59"/>
      <c r="AB88" s="184"/>
      <c r="AC88" s="39"/>
      <c r="AD88" s="184"/>
      <c r="AE88" s="39"/>
      <c r="AF88" s="39"/>
      <c r="AG88" s="39"/>
      <c r="AH88" s="39"/>
      <c r="AI88" s="39"/>
      <c r="AJ88" s="39"/>
      <c r="AK88" s="39"/>
      <c r="AL88" s="39"/>
      <c r="AM88" s="27"/>
      <c r="AN88" s="106"/>
      <c r="AO88" s="97"/>
      <c r="AP88" s="187"/>
      <c r="AQ88" s="27"/>
      <c r="AR88" s="27"/>
      <c r="AS88" s="39"/>
      <c r="AT88" s="27"/>
      <c r="AU88" s="27"/>
      <c r="AV88" s="27"/>
      <c r="AW88" s="39"/>
      <c r="AX88" s="27"/>
      <c r="AY88" s="27"/>
      <c r="AZ88" s="184"/>
      <c r="BA88" s="39"/>
      <c r="BB88" s="184"/>
      <c r="BC88" s="39"/>
      <c r="BD88" s="187"/>
      <c r="BE88" s="97"/>
      <c r="BF88" s="187"/>
      <c r="BG88" s="27"/>
      <c r="BH88" s="184"/>
      <c r="BI88" s="39"/>
      <c r="BJ88" s="184"/>
      <c r="BK88" s="39"/>
      <c r="BL88" s="187"/>
      <c r="BM88" s="97"/>
      <c r="BN88" s="187"/>
    </row>
    <row r="89" spans="8:66">
      <c r="H89" s="39"/>
      <c r="I89" s="59"/>
      <c r="J89" s="37"/>
      <c r="K89" s="49"/>
      <c r="L89" s="49"/>
      <c r="M89" s="38"/>
      <c r="N89"/>
      <c r="O89" s="185"/>
      <c r="P89" s="39"/>
      <c r="Q89" s="39"/>
      <c r="R89" s="185"/>
      <c r="S89" s="59"/>
      <c r="T89" s="186"/>
      <c r="U89" s="39"/>
      <c r="V89" s="186"/>
      <c r="W89" s="59"/>
      <c r="X89" s="184"/>
      <c r="Y89" s="39"/>
      <c r="Z89" s="184"/>
      <c r="AA89" s="59"/>
      <c r="AB89" s="184"/>
      <c r="AC89" s="39"/>
      <c r="AD89" s="184"/>
      <c r="AE89" s="39"/>
      <c r="AF89" s="39"/>
      <c r="AG89" s="39"/>
      <c r="AH89" s="39"/>
      <c r="AI89" s="39"/>
      <c r="AJ89" s="39"/>
      <c r="AK89" s="39"/>
      <c r="AL89" s="39"/>
      <c r="AM89" s="27"/>
      <c r="AN89" s="106"/>
      <c r="AO89" s="97"/>
      <c r="AP89" s="187"/>
      <c r="AQ89" s="27"/>
      <c r="AR89" s="27"/>
      <c r="AS89" s="39"/>
      <c r="AT89" s="27"/>
      <c r="AU89" s="27"/>
      <c r="AV89" s="27"/>
      <c r="AW89" s="39"/>
      <c r="AX89" s="27"/>
      <c r="AY89" s="27"/>
      <c r="AZ89" s="184"/>
      <c r="BA89" s="39"/>
      <c r="BB89" s="184"/>
      <c r="BC89" s="39"/>
      <c r="BD89" s="187"/>
      <c r="BE89" s="97"/>
      <c r="BF89" s="187"/>
      <c r="BG89" s="27"/>
      <c r="BH89" s="184"/>
      <c r="BI89" s="39"/>
      <c r="BJ89" s="184"/>
      <c r="BK89" s="39"/>
      <c r="BL89" s="187"/>
      <c r="BM89" s="97"/>
      <c r="BN89" s="187"/>
    </row>
    <row r="90" spans="8:66">
      <c r="H90" s="39"/>
      <c r="I90" s="59"/>
      <c r="J90" s="37"/>
      <c r="K90" s="49"/>
      <c r="L90" s="49"/>
      <c r="M90" s="38"/>
      <c r="N90"/>
      <c r="O90" s="185"/>
      <c r="P90" s="39"/>
      <c r="Q90" s="39"/>
      <c r="R90" s="185"/>
      <c r="S90" s="59"/>
      <c r="T90" s="186"/>
      <c r="U90" s="39"/>
      <c r="V90" s="186"/>
      <c r="W90" s="59"/>
      <c r="X90" s="184"/>
      <c r="Y90" s="39"/>
      <c r="Z90" s="184"/>
      <c r="AA90" s="59"/>
      <c r="AB90" s="184"/>
      <c r="AC90" s="39"/>
      <c r="AD90" s="184"/>
      <c r="AE90" s="39"/>
      <c r="AF90" s="39"/>
      <c r="AG90" s="39"/>
      <c r="AH90" s="39"/>
      <c r="AI90" s="39"/>
      <c r="AJ90" s="39"/>
      <c r="AK90" s="39"/>
      <c r="AL90" s="39"/>
      <c r="AM90" s="27"/>
      <c r="AN90" s="106"/>
      <c r="AO90" s="97"/>
      <c r="AP90" s="187"/>
      <c r="AQ90" s="27"/>
      <c r="AR90" s="27"/>
      <c r="AS90" s="39"/>
      <c r="AT90" s="27"/>
      <c r="AU90" s="27"/>
      <c r="AV90" s="27"/>
      <c r="AW90" s="39"/>
      <c r="AX90" s="27"/>
      <c r="AY90" s="27"/>
      <c r="AZ90" s="184"/>
      <c r="BA90" s="39"/>
      <c r="BB90" s="184"/>
      <c r="BC90" s="39"/>
      <c r="BD90" s="187"/>
      <c r="BE90" s="97"/>
      <c r="BF90" s="187"/>
      <c r="BG90" s="27"/>
      <c r="BH90" s="184"/>
      <c r="BI90" s="39"/>
      <c r="BJ90" s="184"/>
      <c r="BK90" s="39"/>
      <c r="BL90" s="187"/>
      <c r="BM90" s="97"/>
      <c r="BN90" s="187"/>
    </row>
    <row r="91" spans="8:66">
      <c r="H91" s="39"/>
      <c r="I91" s="59"/>
      <c r="J91" s="37"/>
      <c r="K91" s="49"/>
      <c r="L91" s="49"/>
      <c r="M91" s="38"/>
      <c r="N91"/>
      <c r="O91" s="185"/>
      <c r="P91" s="39"/>
      <c r="Q91" s="39"/>
      <c r="R91" s="185"/>
      <c r="S91" s="59"/>
      <c r="T91" s="186"/>
      <c r="U91" s="39"/>
      <c r="V91" s="186"/>
      <c r="W91" s="59"/>
      <c r="X91" s="184"/>
      <c r="Y91" s="39"/>
      <c r="Z91" s="184"/>
      <c r="AA91" s="59"/>
      <c r="AB91" s="184"/>
      <c r="AC91" s="39"/>
      <c r="AD91" s="184"/>
      <c r="AE91" s="39"/>
      <c r="AF91" s="39"/>
      <c r="AG91" s="39"/>
      <c r="AH91" s="39"/>
      <c r="AI91" s="39"/>
      <c r="AJ91" s="39"/>
      <c r="AK91" s="39"/>
      <c r="AL91" s="39"/>
      <c r="AM91" s="27"/>
      <c r="AN91" s="106"/>
      <c r="AO91" s="97"/>
      <c r="AP91" s="187"/>
      <c r="AQ91" s="27"/>
      <c r="AR91" s="27"/>
      <c r="AS91" s="39"/>
      <c r="AT91" s="27"/>
      <c r="AU91" s="27"/>
      <c r="AV91" s="27"/>
      <c r="AW91" s="39"/>
      <c r="AX91" s="27"/>
      <c r="AY91" s="27"/>
      <c r="AZ91" s="184"/>
      <c r="BA91" s="39"/>
      <c r="BB91" s="184"/>
      <c r="BC91" s="39"/>
      <c r="BD91" s="187"/>
      <c r="BE91" s="97"/>
      <c r="BF91" s="187"/>
      <c r="BG91" s="27"/>
      <c r="BH91" s="184"/>
      <c r="BI91" s="39"/>
      <c r="BJ91" s="184"/>
      <c r="BK91" s="39"/>
      <c r="BL91" s="187"/>
      <c r="BM91" s="97"/>
      <c r="BN91" s="187"/>
    </row>
    <row r="92" spans="8:66">
      <c r="H92" s="39"/>
      <c r="I92" s="59"/>
      <c r="J92" s="37"/>
      <c r="K92" s="49"/>
      <c r="L92" s="49"/>
      <c r="M92" s="38"/>
      <c r="N92"/>
      <c r="O92" s="185"/>
      <c r="P92" s="39"/>
      <c r="Q92" s="39"/>
      <c r="R92" s="185"/>
      <c r="S92" s="59"/>
      <c r="T92" s="186"/>
      <c r="U92" s="39"/>
      <c r="V92" s="186"/>
      <c r="W92" s="59"/>
      <c r="X92" s="184"/>
      <c r="Y92" s="39"/>
      <c r="Z92" s="184"/>
      <c r="AA92" s="59"/>
      <c r="AB92" s="184"/>
      <c r="AC92" s="39"/>
      <c r="AD92" s="184"/>
      <c r="AE92" s="39"/>
      <c r="AF92" s="39"/>
      <c r="AG92" s="39"/>
      <c r="AH92" s="39"/>
      <c r="AI92" s="39"/>
      <c r="AJ92" s="39"/>
      <c r="AK92" s="39"/>
      <c r="AL92" s="39"/>
      <c r="AM92" s="27"/>
      <c r="AN92" s="106"/>
      <c r="AO92" s="97"/>
      <c r="AP92" s="187"/>
      <c r="AQ92" s="27"/>
      <c r="AR92" s="27"/>
      <c r="AS92" s="39"/>
      <c r="AT92" s="27"/>
      <c r="AU92" s="27"/>
      <c r="AV92" s="27"/>
      <c r="AW92" s="39"/>
      <c r="AX92" s="27"/>
      <c r="AY92" s="27"/>
      <c r="AZ92" s="184"/>
      <c r="BA92" s="39"/>
      <c r="BB92" s="184"/>
      <c r="BC92" s="39"/>
      <c r="BD92" s="187"/>
      <c r="BE92" s="97"/>
      <c r="BF92" s="187"/>
      <c r="BG92" s="27"/>
      <c r="BH92" s="184"/>
      <c r="BI92" s="39"/>
      <c r="BJ92" s="184"/>
      <c r="BK92" s="39"/>
      <c r="BL92" s="187"/>
      <c r="BM92" s="97"/>
      <c r="BN92" s="187"/>
    </row>
    <row r="93" spans="8:66">
      <c r="H93" s="39"/>
      <c r="I93" s="59"/>
      <c r="J93" s="37"/>
      <c r="K93" s="49"/>
      <c r="L93" s="49"/>
      <c r="M93" s="38"/>
      <c r="N93"/>
      <c r="O93" s="185"/>
      <c r="P93" s="39"/>
      <c r="Q93" s="39"/>
      <c r="R93" s="185"/>
      <c r="S93" s="59"/>
      <c r="T93" s="186"/>
      <c r="U93" s="39"/>
      <c r="V93" s="186"/>
      <c r="W93" s="59"/>
      <c r="X93" s="184"/>
      <c r="Y93" s="39"/>
      <c r="Z93" s="184"/>
      <c r="AA93" s="59"/>
      <c r="AB93" s="184"/>
      <c r="AC93" s="39"/>
      <c r="AD93" s="184"/>
      <c r="AE93" s="39"/>
      <c r="AF93" s="39"/>
      <c r="AG93" s="39"/>
      <c r="AH93" s="39"/>
      <c r="AI93" s="39"/>
      <c r="AJ93" s="39"/>
      <c r="AK93" s="39"/>
      <c r="AL93" s="39"/>
      <c r="AM93" s="27"/>
      <c r="AN93" s="106"/>
      <c r="AO93" s="97"/>
      <c r="AP93" s="187"/>
      <c r="AQ93" s="27"/>
      <c r="AR93" s="27"/>
      <c r="AS93" s="39"/>
      <c r="AT93" s="27"/>
      <c r="AU93" s="27"/>
      <c r="AV93" s="27"/>
      <c r="AW93" s="39"/>
      <c r="AX93" s="27"/>
      <c r="AY93" s="27"/>
      <c r="AZ93" s="184"/>
      <c r="BA93" s="39"/>
      <c r="BB93" s="184"/>
      <c r="BC93" s="39"/>
      <c r="BD93" s="187"/>
      <c r="BE93" s="97"/>
      <c r="BF93" s="187"/>
      <c r="BG93" s="27"/>
      <c r="BH93" s="184"/>
      <c r="BI93" s="39"/>
      <c r="BJ93" s="184"/>
      <c r="BK93" s="39"/>
      <c r="BL93" s="187"/>
      <c r="BM93" s="97"/>
      <c r="BN93" s="187"/>
    </row>
    <row r="94" spans="8:66">
      <c r="H94" s="39"/>
      <c r="I94" s="59"/>
      <c r="J94" s="37"/>
      <c r="K94" s="49"/>
      <c r="L94" s="49"/>
      <c r="M94" s="38"/>
      <c r="N94"/>
      <c r="O94" s="185"/>
      <c r="P94" s="39"/>
      <c r="Q94" s="39"/>
      <c r="R94" s="185"/>
      <c r="S94" s="59"/>
      <c r="T94" s="186"/>
      <c r="U94" s="39"/>
      <c r="V94" s="186"/>
      <c r="W94" s="59"/>
      <c r="X94" s="184"/>
      <c r="Y94" s="39"/>
      <c r="Z94" s="184"/>
      <c r="AA94" s="59"/>
      <c r="AB94" s="184"/>
      <c r="AC94" s="39"/>
      <c r="AD94" s="184"/>
      <c r="AE94" s="39"/>
      <c r="AF94" s="39"/>
      <c r="AG94" s="39"/>
      <c r="AH94" s="39"/>
      <c r="AI94" s="39"/>
      <c r="AJ94" s="39"/>
      <c r="AK94" s="39"/>
      <c r="AL94" s="39"/>
      <c r="AM94" s="27"/>
      <c r="AN94" s="106"/>
      <c r="AO94" s="97"/>
      <c r="AP94" s="187"/>
      <c r="AQ94" s="27"/>
      <c r="AR94" s="27"/>
      <c r="AS94" s="39"/>
      <c r="AT94" s="27"/>
      <c r="AU94" s="27"/>
      <c r="AV94" s="27"/>
      <c r="AW94" s="39"/>
      <c r="AX94" s="27"/>
      <c r="AY94" s="27"/>
      <c r="AZ94" s="184"/>
      <c r="BA94" s="39"/>
      <c r="BB94" s="184"/>
      <c r="BC94" s="39"/>
      <c r="BD94" s="187"/>
      <c r="BE94" s="97"/>
      <c r="BF94" s="187"/>
      <c r="BG94" s="27"/>
      <c r="BH94" s="184"/>
      <c r="BI94" s="39"/>
      <c r="BJ94" s="184"/>
      <c r="BK94" s="39"/>
      <c r="BL94" s="187"/>
      <c r="BM94" s="97"/>
      <c r="BN94" s="187"/>
    </row>
    <row r="95" spans="8:66">
      <c r="H95" s="39"/>
      <c r="I95" s="59"/>
      <c r="J95" s="37"/>
      <c r="K95" s="49"/>
      <c r="L95" s="49"/>
      <c r="M95" s="38"/>
      <c r="N95"/>
      <c r="O95" s="185"/>
      <c r="P95" s="39"/>
      <c r="Q95" s="39"/>
      <c r="R95" s="185"/>
      <c r="S95" s="59"/>
      <c r="T95" s="186"/>
      <c r="U95" s="39"/>
      <c r="V95" s="186"/>
      <c r="W95" s="59"/>
      <c r="X95" s="184"/>
      <c r="Y95" s="39"/>
      <c r="Z95" s="184"/>
      <c r="AA95" s="59"/>
      <c r="AB95" s="184"/>
      <c r="AC95" s="39"/>
      <c r="AD95" s="184"/>
      <c r="AE95" s="39"/>
      <c r="AF95" s="39"/>
      <c r="AG95" s="39"/>
      <c r="AH95" s="39"/>
      <c r="AI95" s="39"/>
      <c r="AJ95" s="39"/>
      <c r="AK95" s="39"/>
      <c r="AL95" s="39"/>
      <c r="AM95" s="27"/>
      <c r="AN95" s="106"/>
      <c r="AO95" s="97"/>
      <c r="AP95" s="187"/>
      <c r="AQ95" s="27"/>
      <c r="AR95" s="27"/>
      <c r="AS95" s="39"/>
      <c r="AT95" s="27"/>
      <c r="AU95" s="27"/>
      <c r="AV95" s="27"/>
      <c r="AW95" s="39"/>
      <c r="AX95" s="27"/>
      <c r="AY95" s="27"/>
      <c r="AZ95" s="184"/>
      <c r="BA95" s="39"/>
      <c r="BB95" s="184"/>
      <c r="BC95" s="39"/>
      <c r="BD95" s="187"/>
      <c r="BE95" s="97"/>
      <c r="BF95" s="187"/>
      <c r="BG95" s="27"/>
      <c r="BH95" s="184"/>
      <c r="BI95" s="39"/>
      <c r="BJ95" s="184"/>
      <c r="BK95" s="39"/>
      <c r="BL95" s="187"/>
      <c r="BM95" s="97"/>
      <c r="BN95" s="187"/>
    </row>
    <row r="96" spans="8:66">
      <c r="H96" s="39"/>
      <c r="I96" s="59"/>
      <c r="J96" s="37"/>
      <c r="K96" s="49"/>
      <c r="L96" s="49"/>
      <c r="M96" s="38"/>
      <c r="N96"/>
      <c r="O96" s="185"/>
      <c r="P96" s="39"/>
      <c r="Q96" s="39"/>
      <c r="R96" s="185"/>
      <c r="S96" s="59"/>
      <c r="T96" s="186"/>
      <c r="U96" s="39"/>
      <c r="V96" s="186"/>
      <c r="W96" s="59"/>
      <c r="X96" s="184"/>
      <c r="Y96" s="39"/>
      <c r="Z96" s="184"/>
      <c r="AA96" s="59"/>
      <c r="AB96" s="184"/>
      <c r="AC96" s="39"/>
      <c r="AD96" s="184"/>
      <c r="AE96" s="39"/>
      <c r="AF96" s="39"/>
      <c r="AG96" s="39"/>
      <c r="AH96" s="39"/>
      <c r="AI96" s="39"/>
      <c r="AJ96" s="39"/>
      <c r="AK96" s="39"/>
      <c r="AL96" s="39"/>
      <c r="AM96" s="27"/>
      <c r="AN96" s="106"/>
      <c r="AO96" s="97"/>
      <c r="AP96" s="187"/>
      <c r="AQ96" s="27"/>
      <c r="AR96" s="27"/>
      <c r="AS96" s="39"/>
      <c r="AT96" s="27"/>
      <c r="AU96" s="27"/>
      <c r="AV96" s="27"/>
      <c r="AW96" s="39"/>
      <c r="AX96" s="27"/>
      <c r="AY96" s="27"/>
      <c r="AZ96" s="184"/>
      <c r="BA96" s="39"/>
      <c r="BB96" s="184"/>
      <c r="BC96" s="39"/>
      <c r="BD96" s="187"/>
      <c r="BE96" s="97"/>
      <c r="BF96" s="187"/>
      <c r="BG96" s="27"/>
      <c r="BH96" s="184"/>
      <c r="BI96" s="39"/>
      <c r="BJ96" s="184"/>
      <c r="BK96" s="39"/>
      <c r="BL96" s="187"/>
      <c r="BM96" s="97"/>
      <c r="BN96" s="187"/>
    </row>
    <row r="97" spans="8:66">
      <c r="H97" s="39"/>
      <c r="I97" s="59"/>
      <c r="J97" s="37"/>
      <c r="K97" s="49"/>
      <c r="L97" s="49"/>
      <c r="M97" s="38"/>
      <c r="N97"/>
      <c r="O97" s="185"/>
      <c r="P97" s="39"/>
      <c r="Q97" s="39"/>
      <c r="R97" s="185"/>
      <c r="S97" s="59"/>
      <c r="T97" s="186"/>
      <c r="U97" s="39"/>
      <c r="V97" s="186"/>
      <c r="W97" s="59"/>
      <c r="X97" s="184"/>
      <c r="Y97" s="39"/>
      <c r="Z97" s="184"/>
      <c r="AA97" s="59"/>
      <c r="AB97" s="184"/>
      <c r="AC97" s="39"/>
      <c r="AD97" s="184"/>
      <c r="AE97" s="39"/>
      <c r="AF97" s="39"/>
      <c r="AG97" s="39"/>
      <c r="AH97" s="39"/>
      <c r="AI97" s="39"/>
      <c r="AJ97" s="39"/>
      <c r="AK97" s="39"/>
      <c r="AL97" s="39"/>
      <c r="AM97" s="27"/>
      <c r="AN97" s="106"/>
      <c r="AO97" s="97"/>
      <c r="AP97" s="187"/>
      <c r="AQ97" s="27"/>
      <c r="AR97" s="27"/>
      <c r="AS97" s="39"/>
      <c r="AT97" s="27"/>
      <c r="AU97" s="27"/>
      <c r="AV97" s="27"/>
      <c r="AW97" s="39"/>
      <c r="AX97" s="27"/>
      <c r="AY97" s="27"/>
      <c r="AZ97" s="184"/>
      <c r="BA97" s="39"/>
      <c r="BB97" s="184"/>
      <c r="BC97" s="39"/>
      <c r="BD97" s="187"/>
      <c r="BE97" s="97"/>
      <c r="BF97" s="187"/>
      <c r="BG97" s="27"/>
      <c r="BH97" s="184"/>
      <c r="BI97" s="39"/>
      <c r="BJ97" s="184"/>
      <c r="BK97" s="39"/>
      <c r="BL97" s="187"/>
      <c r="BM97" s="97"/>
      <c r="BN97" s="187"/>
    </row>
    <row r="98" spans="8:66">
      <c r="H98" s="39"/>
      <c r="I98" s="59"/>
      <c r="J98" s="37"/>
      <c r="K98" s="49"/>
      <c r="L98" s="49"/>
      <c r="M98" s="38"/>
      <c r="N98"/>
      <c r="O98" s="185"/>
      <c r="P98" s="39"/>
      <c r="Q98" s="39"/>
      <c r="R98" s="185"/>
      <c r="S98" s="59"/>
      <c r="T98" s="186"/>
      <c r="U98" s="39"/>
      <c r="V98" s="186"/>
      <c r="W98" s="59"/>
      <c r="X98" s="184"/>
      <c r="Y98" s="39"/>
      <c r="Z98" s="184"/>
      <c r="AA98" s="59"/>
      <c r="AB98" s="184"/>
      <c r="AC98" s="39"/>
      <c r="AD98" s="184"/>
      <c r="AE98" s="39"/>
      <c r="AF98" s="39"/>
      <c r="AG98" s="39"/>
      <c r="AH98" s="39"/>
      <c r="AI98" s="39"/>
      <c r="AJ98" s="39"/>
      <c r="AK98" s="39"/>
      <c r="AL98" s="39"/>
      <c r="AM98" s="27"/>
      <c r="AN98" s="106"/>
      <c r="AO98" s="97"/>
      <c r="AP98" s="187"/>
      <c r="AQ98" s="27"/>
      <c r="AR98" s="27"/>
      <c r="AS98" s="39"/>
      <c r="AT98" s="27"/>
      <c r="AU98" s="27"/>
      <c r="AV98" s="27"/>
      <c r="AW98" s="39"/>
      <c r="AX98" s="27"/>
      <c r="AY98" s="27"/>
      <c r="AZ98" s="184"/>
      <c r="BA98" s="39"/>
      <c r="BB98" s="184"/>
      <c r="BC98" s="39"/>
      <c r="BD98" s="187"/>
      <c r="BE98" s="97"/>
      <c r="BF98" s="187"/>
      <c r="BG98" s="27"/>
      <c r="BH98" s="184"/>
      <c r="BI98" s="39"/>
      <c r="BJ98" s="184"/>
      <c r="BK98" s="39"/>
      <c r="BL98" s="187"/>
      <c r="BM98" s="97"/>
      <c r="BN98" s="187"/>
    </row>
    <row r="99" spans="8:66">
      <c r="H99" s="39"/>
      <c r="I99" s="59"/>
      <c r="J99" s="37"/>
      <c r="K99" s="49"/>
      <c r="L99" s="49"/>
      <c r="M99" s="38"/>
      <c r="N99"/>
      <c r="O99" s="185"/>
      <c r="P99" s="39"/>
      <c r="Q99" s="39"/>
      <c r="R99" s="185"/>
      <c r="S99" s="59"/>
      <c r="T99" s="186"/>
      <c r="U99" s="39"/>
      <c r="V99" s="186"/>
      <c r="W99" s="59"/>
      <c r="X99" s="184"/>
      <c r="Y99" s="39"/>
      <c r="Z99" s="184"/>
      <c r="AA99" s="59"/>
      <c r="AB99" s="184"/>
      <c r="AC99" s="39"/>
      <c r="AD99" s="184"/>
      <c r="AE99" s="39"/>
      <c r="AF99" s="39"/>
      <c r="AG99" s="39"/>
      <c r="AH99" s="39"/>
      <c r="AI99" s="39"/>
      <c r="AJ99" s="39"/>
      <c r="AK99" s="39"/>
      <c r="AL99" s="39"/>
      <c r="AM99" s="27"/>
      <c r="AN99" s="106"/>
      <c r="AO99" s="97"/>
      <c r="AP99" s="187"/>
      <c r="AQ99" s="27"/>
      <c r="AR99" s="27"/>
      <c r="AS99" s="39"/>
      <c r="AT99" s="27"/>
      <c r="AU99" s="27"/>
      <c r="AV99" s="27"/>
      <c r="AW99" s="39"/>
      <c r="AX99" s="27"/>
      <c r="AY99" s="27"/>
      <c r="AZ99" s="184"/>
      <c r="BA99" s="39"/>
      <c r="BB99" s="184"/>
      <c r="BC99" s="39"/>
      <c r="BD99" s="187"/>
      <c r="BE99" s="97"/>
      <c r="BF99" s="187"/>
      <c r="BG99" s="27"/>
      <c r="BH99" s="184"/>
      <c r="BI99" s="39"/>
      <c r="BJ99" s="184"/>
      <c r="BK99" s="39"/>
      <c r="BL99" s="187"/>
      <c r="BM99" s="97"/>
      <c r="BN99" s="187"/>
    </row>
    <row r="100" spans="8:66">
      <c r="H100" s="39"/>
      <c r="I100" s="59"/>
      <c r="J100" s="37"/>
      <c r="K100" s="49"/>
      <c r="L100" s="49"/>
      <c r="M100" s="38"/>
      <c r="N100"/>
      <c r="O100" s="185"/>
      <c r="P100" s="39"/>
      <c r="Q100" s="39"/>
      <c r="R100" s="185"/>
      <c r="S100" s="59"/>
      <c r="T100" s="186"/>
      <c r="U100" s="39"/>
      <c r="V100" s="186"/>
      <c r="W100" s="59"/>
      <c r="X100" s="184"/>
      <c r="Y100" s="39"/>
      <c r="Z100" s="184"/>
      <c r="AA100" s="59"/>
      <c r="AB100" s="184"/>
      <c r="AC100" s="39"/>
      <c r="AD100" s="184"/>
      <c r="AE100" s="39"/>
      <c r="AF100" s="39"/>
      <c r="AG100" s="39"/>
      <c r="AH100" s="39"/>
      <c r="AI100" s="39"/>
      <c r="AJ100" s="39"/>
      <c r="AK100" s="39"/>
      <c r="AL100" s="39"/>
      <c r="AM100" s="27"/>
      <c r="AN100" s="106"/>
      <c r="AO100" s="97"/>
      <c r="AP100" s="187"/>
      <c r="AQ100" s="27"/>
      <c r="AR100" s="27"/>
      <c r="AS100" s="39"/>
      <c r="AT100" s="27"/>
      <c r="AU100" s="27"/>
      <c r="AV100" s="27"/>
      <c r="AW100" s="39"/>
      <c r="AX100" s="27"/>
      <c r="AY100" s="27"/>
      <c r="AZ100" s="184"/>
      <c r="BA100" s="39"/>
      <c r="BB100" s="184"/>
      <c r="BC100" s="39"/>
      <c r="BD100" s="187"/>
      <c r="BE100" s="97"/>
      <c r="BF100" s="187"/>
      <c r="BG100" s="27"/>
      <c r="BH100" s="184"/>
      <c r="BI100" s="39"/>
      <c r="BJ100" s="184"/>
      <c r="BK100" s="39"/>
      <c r="BL100" s="187"/>
      <c r="BM100" s="97"/>
      <c r="BN100" s="187"/>
    </row>
    <row r="101" spans="8:66">
      <c r="H101" s="39"/>
      <c r="I101" s="59"/>
      <c r="J101" s="37"/>
      <c r="K101" s="49"/>
      <c r="L101" s="49"/>
      <c r="M101" s="38"/>
      <c r="N101"/>
      <c r="O101" s="185"/>
      <c r="P101" s="39"/>
      <c r="Q101" s="39"/>
      <c r="R101" s="185"/>
      <c r="S101" s="59"/>
      <c r="T101" s="186"/>
      <c r="U101" s="39"/>
      <c r="V101" s="186"/>
      <c r="W101" s="59"/>
      <c r="X101" s="184"/>
      <c r="Y101" s="39"/>
      <c r="Z101" s="184"/>
      <c r="AA101" s="59"/>
      <c r="AB101" s="184"/>
      <c r="AC101" s="39"/>
      <c r="AD101" s="184"/>
      <c r="AE101" s="39"/>
      <c r="AF101" s="39"/>
      <c r="AG101" s="39"/>
      <c r="AH101" s="39"/>
      <c r="AI101" s="39"/>
      <c r="AJ101" s="39"/>
      <c r="AK101" s="39"/>
      <c r="AL101" s="39"/>
      <c r="AM101" s="27"/>
      <c r="AN101" s="106"/>
      <c r="AO101" s="97"/>
      <c r="AP101" s="187"/>
      <c r="AQ101" s="27"/>
      <c r="AR101" s="27"/>
      <c r="AS101" s="39"/>
      <c r="AT101" s="27"/>
      <c r="AU101" s="27"/>
      <c r="AV101" s="27"/>
      <c r="AW101" s="39"/>
      <c r="AX101" s="27"/>
      <c r="AY101" s="27"/>
      <c r="AZ101" s="184"/>
      <c r="BA101" s="39"/>
      <c r="BB101" s="184"/>
      <c r="BC101" s="39"/>
      <c r="BD101" s="187"/>
      <c r="BE101" s="97"/>
      <c r="BF101" s="187"/>
      <c r="BG101" s="27"/>
      <c r="BH101" s="184"/>
      <c r="BI101" s="39"/>
      <c r="BJ101" s="184"/>
      <c r="BK101" s="39"/>
      <c r="BL101" s="187"/>
      <c r="BM101" s="97"/>
      <c r="BN101" s="187"/>
    </row>
    <row r="102" spans="8:66">
      <c r="H102" s="39"/>
      <c r="I102" s="59"/>
      <c r="J102" s="37"/>
      <c r="K102" s="49"/>
      <c r="L102" s="49"/>
      <c r="M102" s="38"/>
      <c r="N102"/>
      <c r="O102" s="185"/>
      <c r="P102" s="39"/>
      <c r="Q102" s="39"/>
      <c r="R102" s="185"/>
      <c r="S102" s="59"/>
      <c r="T102" s="186"/>
      <c r="U102" s="39"/>
      <c r="V102" s="186"/>
      <c r="W102" s="59"/>
      <c r="X102" s="184"/>
      <c r="Y102" s="39"/>
      <c r="Z102" s="184"/>
      <c r="AA102" s="59"/>
      <c r="AB102" s="184"/>
      <c r="AC102" s="39"/>
      <c r="AD102" s="184"/>
      <c r="AE102" s="39"/>
      <c r="AF102" s="39"/>
      <c r="AG102" s="39"/>
      <c r="AH102" s="39"/>
      <c r="AI102" s="39"/>
      <c r="AJ102" s="39"/>
      <c r="AK102" s="39"/>
      <c r="AL102" s="39"/>
      <c r="AM102" s="27"/>
      <c r="AN102" s="106"/>
      <c r="AO102" s="97"/>
      <c r="AP102" s="187"/>
      <c r="AQ102" s="27"/>
      <c r="AR102" s="27"/>
      <c r="AS102" s="39"/>
      <c r="AT102" s="27"/>
      <c r="AU102" s="27"/>
      <c r="AV102" s="27"/>
      <c r="AW102" s="39"/>
      <c r="AX102" s="27"/>
      <c r="AY102" s="27"/>
      <c r="AZ102" s="184"/>
      <c r="BA102" s="39"/>
      <c r="BB102" s="184"/>
      <c r="BC102" s="39"/>
      <c r="BD102" s="187"/>
      <c r="BE102" s="97"/>
      <c r="BF102" s="187"/>
      <c r="BG102" s="27"/>
      <c r="BH102" s="184"/>
      <c r="BI102" s="39"/>
      <c r="BJ102" s="184"/>
      <c r="BK102" s="39"/>
      <c r="BL102" s="187"/>
      <c r="BM102" s="97"/>
      <c r="BN102" s="187"/>
    </row>
    <row r="103" spans="8:66">
      <c r="H103" s="39"/>
      <c r="I103" s="59"/>
      <c r="J103" s="37"/>
      <c r="K103" s="49"/>
      <c r="L103" s="49"/>
      <c r="M103" s="38"/>
      <c r="N103"/>
      <c r="O103" s="185"/>
      <c r="P103" s="39"/>
      <c r="Q103" s="39"/>
      <c r="R103" s="185"/>
      <c r="S103" s="59"/>
      <c r="T103" s="186"/>
      <c r="U103" s="39"/>
      <c r="V103" s="186"/>
      <c r="W103" s="59"/>
      <c r="X103" s="184"/>
      <c r="Y103" s="39"/>
      <c r="Z103" s="184"/>
      <c r="AA103" s="59"/>
      <c r="AB103" s="184"/>
      <c r="AC103" s="39"/>
      <c r="AD103" s="184"/>
      <c r="AE103" s="39"/>
      <c r="AF103" s="39"/>
      <c r="AG103" s="39"/>
      <c r="AH103" s="39"/>
      <c r="AI103" s="39"/>
      <c r="AJ103" s="39"/>
      <c r="AK103" s="39"/>
      <c r="AL103" s="39"/>
      <c r="AM103" s="27"/>
      <c r="AN103" s="106"/>
      <c r="AO103" s="97"/>
      <c r="AP103" s="187"/>
      <c r="AQ103" s="27"/>
      <c r="AR103" s="27"/>
      <c r="AS103" s="39"/>
      <c r="AT103" s="27"/>
      <c r="AU103" s="27"/>
      <c r="AV103" s="27"/>
      <c r="AW103" s="39"/>
      <c r="AX103" s="27"/>
      <c r="AY103" s="27"/>
      <c r="AZ103" s="184"/>
      <c r="BA103" s="39"/>
      <c r="BB103" s="184"/>
      <c r="BC103" s="39"/>
      <c r="BD103" s="187"/>
      <c r="BE103" s="97"/>
      <c r="BF103" s="187"/>
      <c r="BG103" s="27"/>
      <c r="BH103" s="184"/>
      <c r="BI103" s="39"/>
      <c r="BJ103" s="184"/>
      <c r="BK103" s="39"/>
      <c r="BL103" s="187"/>
      <c r="BM103" s="97"/>
      <c r="BN103" s="187"/>
    </row>
    <row r="104" spans="8:66">
      <c r="H104" s="39"/>
      <c r="I104" s="59"/>
      <c r="J104" s="37"/>
      <c r="K104" s="49"/>
      <c r="L104" s="49"/>
      <c r="M104" s="38"/>
      <c r="N104"/>
      <c r="O104" s="185"/>
      <c r="P104" s="39"/>
      <c r="Q104" s="39"/>
      <c r="R104" s="185"/>
      <c r="S104" s="59"/>
      <c r="T104" s="186"/>
      <c r="U104" s="39"/>
      <c r="V104" s="186"/>
      <c r="W104" s="59"/>
      <c r="X104" s="184"/>
      <c r="Y104" s="39"/>
      <c r="Z104" s="184"/>
      <c r="AA104" s="59"/>
      <c r="AB104" s="184"/>
      <c r="AC104" s="39"/>
      <c r="AD104" s="184"/>
      <c r="AE104" s="39"/>
      <c r="AF104" s="39"/>
      <c r="AG104" s="39"/>
      <c r="AH104" s="39"/>
      <c r="AI104" s="39"/>
      <c r="AJ104" s="39"/>
      <c r="AK104" s="39"/>
      <c r="AL104" s="39"/>
      <c r="AM104" s="27"/>
      <c r="AN104" s="106"/>
      <c r="AO104" s="97"/>
      <c r="AP104" s="187"/>
      <c r="AQ104" s="27"/>
      <c r="AR104" s="27"/>
      <c r="AS104" s="39"/>
      <c r="AT104" s="27"/>
      <c r="AU104" s="27"/>
      <c r="AV104" s="27"/>
      <c r="AW104" s="39"/>
      <c r="AX104" s="27"/>
      <c r="AY104" s="27"/>
      <c r="AZ104" s="184"/>
      <c r="BA104" s="39"/>
      <c r="BB104" s="184"/>
      <c r="BC104" s="39"/>
      <c r="BD104" s="187"/>
      <c r="BE104" s="97"/>
      <c r="BF104" s="187"/>
      <c r="BG104" s="27"/>
      <c r="BH104" s="184"/>
      <c r="BI104" s="39"/>
      <c r="BJ104" s="184"/>
      <c r="BK104" s="39"/>
      <c r="BL104" s="187"/>
      <c r="BM104" s="97"/>
      <c r="BN104" s="187"/>
    </row>
    <row r="105" spans="8:66">
      <c r="H105" s="39"/>
      <c r="I105" s="59"/>
      <c r="J105" s="37"/>
      <c r="K105" s="49"/>
      <c r="L105" s="49"/>
      <c r="M105" s="38"/>
      <c r="N105"/>
      <c r="O105" s="185"/>
      <c r="P105" s="39"/>
      <c r="Q105" s="39"/>
      <c r="R105" s="185"/>
      <c r="S105" s="59"/>
      <c r="T105" s="186"/>
      <c r="U105" s="39"/>
      <c r="V105" s="186"/>
      <c r="W105" s="59"/>
      <c r="X105" s="184"/>
      <c r="Y105" s="39"/>
      <c r="Z105" s="184"/>
      <c r="AA105" s="59"/>
      <c r="AB105" s="184"/>
      <c r="AC105" s="39"/>
      <c r="AD105" s="184"/>
      <c r="AE105" s="39"/>
      <c r="AF105" s="39"/>
      <c r="AG105" s="39"/>
      <c r="AH105" s="39"/>
      <c r="AI105" s="39"/>
      <c r="AJ105" s="39"/>
      <c r="AK105" s="39"/>
      <c r="AL105" s="39"/>
      <c r="AM105" s="27"/>
      <c r="AN105" s="106"/>
      <c r="AO105" s="97"/>
      <c r="AP105" s="187"/>
      <c r="AQ105" s="27"/>
      <c r="AR105" s="27"/>
      <c r="AS105" s="39"/>
      <c r="AT105" s="27"/>
      <c r="AU105" s="27"/>
      <c r="AV105" s="27"/>
      <c r="AW105" s="39"/>
      <c r="AX105" s="27"/>
      <c r="AY105" s="27"/>
      <c r="AZ105" s="184"/>
      <c r="BA105" s="39"/>
      <c r="BB105" s="184"/>
      <c r="BC105" s="39"/>
      <c r="BD105" s="187"/>
      <c r="BE105" s="97"/>
      <c r="BF105" s="187"/>
      <c r="BG105" s="27"/>
      <c r="BH105" s="184"/>
      <c r="BI105" s="39"/>
      <c r="BJ105" s="184"/>
      <c r="BK105" s="39"/>
      <c r="BL105" s="187"/>
      <c r="BM105" s="97"/>
      <c r="BN105" s="187"/>
    </row>
    <row r="106" spans="8:66">
      <c r="H106" s="39"/>
      <c r="I106" s="59"/>
      <c r="J106" s="37"/>
      <c r="K106" s="49"/>
      <c r="L106" s="49"/>
      <c r="M106" s="38"/>
      <c r="N106"/>
      <c r="O106" s="185"/>
      <c r="P106" s="39"/>
      <c r="Q106" s="39"/>
      <c r="R106" s="185"/>
      <c r="S106" s="59"/>
      <c r="T106" s="186"/>
      <c r="U106" s="39"/>
      <c r="V106" s="186"/>
      <c r="W106" s="59"/>
      <c r="X106" s="184"/>
      <c r="Y106" s="39"/>
      <c r="Z106" s="184"/>
      <c r="AA106" s="59"/>
      <c r="AB106" s="184"/>
      <c r="AC106" s="39"/>
      <c r="AD106" s="184"/>
      <c r="AE106" s="39"/>
      <c r="AF106" s="39"/>
      <c r="AG106" s="39"/>
      <c r="AH106" s="39"/>
      <c r="AI106" s="39"/>
      <c r="AJ106" s="39"/>
      <c r="AK106" s="39"/>
      <c r="AL106" s="39"/>
      <c r="AM106" s="27"/>
      <c r="AN106" s="106"/>
      <c r="AO106" s="97"/>
      <c r="AP106" s="187"/>
      <c r="AQ106" s="27"/>
      <c r="AR106" s="27"/>
      <c r="AS106" s="39"/>
      <c r="AT106" s="27"/>
      <c r="AU106" s="27"/>
      <c r="AV106" s="27"/>
      <c r="AW106" s="39"/>
      <c r="AX106" s="27"/>
      <c r="AY106" s="27"/>
      <c r="AZ106" s="184"/>
      <c r="BA106" s="39"/>
      <c r="BB106" s="184"/>
      <c r="BC106" s="39"/>
      <c r="BD106" s="187"/>
      <c r="BE106" s="97"/>
      <c r="BF106" s="187"/>
      <c r="BG106" s="27"/>
      <c r="BH106" s="184"/>
      <c r="BI106" s="39"/>
      <c r="BJ106" s="184"/>
      <c r="BK106" s="39"/>
      <c r="BL106" s="187"/>
      <c r="BM106" s="97"/>
      <c r="BN106" s="187"/>
    </row>
    <row r="107" spans="8:66">
      <c r="H107" s="39"/>
      <c r="I107" s="59"/>
      <c r="J107" s="37"/>
      <c r="K107" s="49"/>
      <c r="L107" s="49"/>
      <c r="M107" s="38"/>
      <c r="N107"/>
      <c r="O107" s="185"/>
      <c r="P107" s="39"/>
      <c r="Q107" s="39"/>
      <c r="R107" s="185"/>
      <c r="S107" s="59"/>
      <c r="T107" s="186"/>
      <c r="U107" s="39"/>
      <c r="V107" s="186"/>
      <c r="W107" s="59"/>
      <c r="X107" s="184"/>
      <c r="Y107" s="39"/>
      <c r="Z107" s="184"/>
      <c r="AA107" s="59"/>
      <c r="AB107" s="184"/>
      <c r="AC107" s="39"/>
      <c r="AD107" s="184"/>
      <c r="AE107" s="39"/>
      <c r="AF107" s="39"/>
      <c r="AG107" s="39"/>
      <c r="AH107" s="39"/>
      <c r="AI107" s="39"/>
      <c r="AJ107" s="39"/>
      <c r="AK107" s="39"/>
      <c r="AL107" s="39"/>
      <c r="AM107" s="27"/>
      <c r="AN107" s="106"/>
      <c r="AO107" s="97"/>
      <c r="AP107" s="187"/>
      <c r="AQ107" s="27"/>
      <c r="AR107" s="27"/>
      <c r="AS107" s="39"/>
      <c r="AT107" s="27"/>
      <c r="AU107" s="27"/>
      <c r="AV107" s="27"/>
      <c r="AW107" s="39"/>
      <c r="AX107" s="27"/>
      <c r="AY107" s="27"/>
      <c r="AZ107" s="184"/>
      <c r="BA107" s="39"/>
      <c r="BB107" s="184"/>
      <c r="BC107" s="39"/>
      <c r="BD107" s="187"/>
      <c r="BE107" s="97"/>
      <c r="BF107" s="187"/>
      <c r="BG107" s="27"/>
      <c r="BH107" s="184"/>
      <c r="BI107" s="39"/>
      <c r="BJ107" s="184"/>
      <c r="BK107" s="39"/>
      <c r="BL107" s="187"/>
      <c r="BM107" s="97"/>
      <c r="BN107" s="187"/>
    </row>
    <row r="108" spans="8:66">
      <c r="H108" s="39"/>
      <c r="I108" s="59"/>
      <c r="J108" s="37"/>
      <c r="K108" s="49"/>
      <c r="L108" s="49"/>
      <c r="M108" s="38"/>
      <c r="N108"/>
      <c r="O108" s="185"/>
      <c r="P108" s="39"/>
      <c r="Q108" s="39"/>
      <c r="R108" s="185"/>
      <c r="S108" s="59"/>
      <c r="T108" s="186"/>
      <c r="U108" s="39"/>
      <c r="V108" s="186"/>
      <c r="W108" s="59"/>
      <c r="X108" s="184"/>
      <c r="Y108" s="39"/>
      <c r="Z108" s="184"/>
      <c r="AA108" s="59"/>
      <c r="AB108" s="184"/>
      <c r="AC108" s="39"/>
      <c r="AD108" s="184"/>
      <c r="AE108" s="39"/>
      <c r="AF108" s="39"/>
      <c r="AG108" s="39"/>
      <c r="AH108" s="39"/>
      <c r="AI108" s="39"/>
      <c r="AJ108" s="39"/>
      <c r="AK108" s="39"/>
      <c r="AL108" s="39"/>
      <c r="AM108" s="27"/>
      <c r="AN108" s="106"/>
      <c r="AO108" s="97"/>
      <c r="AP108" s="187"/>
      <c r="AQ108" s="27"/>
      <c r="AR108" s="27"/>
      <c r="AS108" s="39"/>
      <c r="AT108" s="27"/>
      <c r="AU108" s="27"/>
      <c r="AV108" s="27"/>
      <c r="AW108" s="39"/>
      <c r="AX108" s="27"/>
      <c r="AY108" s="27"/>
      <c r="AZ108" s="184"/>
      <c r="BA108" s="39"/>
      <c r="BB108" s="184"/>
      <c r="BC108" s="39"/>
      <c r="BD108" s="187"/>
      <c r="BE108" s="97"/>
      <c r="BF108" s="187"/>
      <c r="BG108" s="27"/>
      <c r="BH108" s="184"/>
      <c r="BI108" s="39"/>
      <c r="BJ108" s="184"/>
      <c r="BK108" s="39"/>
      <c r="BL108" s="187"/>
      <c r="BM108" s="97"/>
      <c r="BN108" s="187"/>
    </row>
    <row r="109" spans="8:66">
      <c r="H109" s="39"/>
      <c r="I109" s="59"/>
      <c r="J109" s="37"/>
      <c r="K109" s="49"/>
      <c r="L109" s="49"/>
      <c r="M109" s="38"/>
      <c r="N109"/>
      <c r="O109" s="185"/>
      <c r="P109" s="39"/>
      <c r="Q109" s="39"/>
      <c r="R109" s="185"/>
      <c r="S109" s="59"/>
      <c r="T109" s="186"/>
      <c r="U109" s="39"/>
      <c r="V109" s="186"/>
      <c r="W109" s="59"/>
      <c r="X109" s="184"/>
      <c r="Y109" s="39"/>
      <c r="Z109" s="184"/>
      <c r="AA109" s="59"/>
      <c r="AB109" s="184"/>
      <c r="AC109" s="39"/>
      <c r="AD109" s="184"/>
      <c r="AE109" s="39"/>
      <c r="AF109" s="39"/>
      <c r="AG109" s="39"/>
      <c r="AH109" s="39"/>
      <c r="AI109" s="39"/>
      <c r="AJ109" s="39"/>
      <c r="AK109" s="39"/>
      <c r="AL109" s="39"/>
      <c r="AM109" s="27"/>
      <c r="AN109" s="106"/>
      <c r="AO109" s="97"/>
      <c r="AP109" s="187"/>
      <c r="AQ109" s="27"/>
      <c r="AR109" s="27"/>
      <c r="AS109" s="39"/>
      <c r="AT109" s="27"/>
      <c r="AU109" s="27"/>
      <c r="AV109" s="27"/>
      <c r="AW109" s="39"/>
      <c r="AX109" s="27"/>
      <c r="AY109" s="27"/>
      <c r="AZ109" s="184"/>
      <c r="BA109" s="39"/>
      <c r="BB109" s="184"/>
      <c r="BC109" s="39"/>
      <c r="BD109" s="187"/>
      <c r="BE109" s="97"/>
      <c r="BF109" s="187"/>
      <c r="BG109" s="27"/>
      <c r="BH109" s="184"/>
      <c r="BI109" s="39"/>
      <c r="BJ109" s="184"/>
      <c r="BK109" s="39"/>
      <c r="BL109" s="187"/>
      <c r="BM109" s="97"/>
      <c r="BN109" s="187"/>
    </row>
    <row r="110" spans="8:66">
      <c r="H110" s="39"/>
      <c r="I110" s="59"/>
      <c r="J110" s="37"/>
      <c r="K110" s="49"/>
      <c r="L110" s="49"/>
      <c r="M110" s="38"/>
      <c r="N110"/>
      <c r="O110" s="185"/>
      <c r="P110" s="39"/>
      <c r="Q110" s="39"/>
      <c r="R110" s="185"/>
      <c r="S110" s="59"/>
      <c r="T110" s="186"/>
      <c r="U110" s="39"/>
      <c r="V110" s="186"/>
      <c r="W110" s="59"/>
      <c r="X110" s="184"/>
      <c r="Y110" s="39"/>
      <c r="Z110" s="184"/>
      <c r="AA110" s="59"/>
      <c r="AB110" s="184"/>
      <c r="AC110" s="39"/>
      <c r="AD110" s="184"/>
      <c r="AE110" s="39"/>
      <c r="AF110" s="39"/>
      <c r="AG110" s="39"/>
      <c r="AH110" s="39"/>
      <c r="AI110" s="39"/>
      <c r="AJ110" s="39"/>
      <c r="AK110" s="39"/>
      <c r="AL110" s="39"/>
      <c r="AM110" s="27"/>
      <c r="AN110" s="106"/>
      <c r="AO110" s="97"/>
      <c r="AP110" s="187"/>
      <c r="AQ110" s="27"/>
      <c r="AR110" s="27"/>
      <c r="AS110" s="39"/>
      <c r="AT110" s="27"/>
      <c r="AU110" s="27"/>
      <c r="AV110" s="27"/>
      <c r="AW110" s="39"/>
      <c r="AX110" s="27"/>
      <c r="AY110" s="27"/>
      <c r="AZ110" s="184"/>
      <c r="BA110" s="39"/>
      <c r="BB110" s="184"/>
      <c r="BC110" s="39"/>
      <c r="BD110" s="187"/>
      <c r="BE110" s="97"/>
      <c r="BF110" s="187"/>
      <c r="BG110" s="27"/>
      <c r="BH110" s="184"/>
      <c r="BI110" s="39"/>
      <c r="BJ110" s="184"/>
      <c r="BK110" s="39"/>
      <c r="BL110" s="187"/>
      <c r="BM110" s="97"/>
      <c r="BN110" s="187"/>
    </row>
    <row r="111" spans="8:66">
      <c r="H111" s="39"/>
      <c r="I111" s="59"/>
      <c r="J111" s="37"/>
      <c r="K111" s="49"/>
      <c r="L111" s="49"/>
      <c r="M111" s="38"/>
      <c r="N111"/>
      <c r="O111" s="185"/>
      <c r="P111" s="39"/>
      <c r="Q111" s="39"/>
      <c r="R111" s="185"/>
      <c r="S111" s="59"/>
      <c r="T111" s="186"/>
      <c r="U111" s="39"/>
      <c r="V111" s="186"/>
      <c r="W111" s="59"/>
      <c r="X111" s="184"/>
      <c r="Y111" s="39"/>
      <c r="Z111" s="184"/>
      <c r="AA111" s="59"/>
      <c r="AB111" s="184"/>
      <c r="AC111" s="39"/>
      <c r="AD111" s="184"/>
      <c r="AE111" s="39"/>
      <c r="AF111" s="39"/>
      <c r="AG111" s="39"/>
      <c r="AH111" s="39"/>
      <c r="AI111" s="39"/>
      <c r="AJ111" s="39"/>
      <c r="AK111" s="39"/>
      <c r="AL111" s="39"/>
      <c r="AM111" s="27"/>
      <c r="AN111" s="106"/>
      <c r="AO111" s="97"/>
      <c r="AP111" s="187"/>
      <c r="AQ111" s="27"/>
      <c r="AR111" s="27"/>
      <c r="AS111" s="39"/>
      <c r="AT111" s="27"/>
      <c r="AU111" s="27"/>
      <c r="AV111" s="27"/>
      <c r="AW111" s="39"/>
      <c r="AX111" s="27"/>
      <c r="AY111" s="27"/>
      <c r="AZ111" s="184"/>
      <c r="BA111" s="39"/>
      <c r="BB111" s="184"/>
      <c r="BC111" s="39"/>
      <c r="BD111" s="187"/>
      <c r="BE111" s="97"/>
      <c r="BF111" s="187"/>
      <c r="BG111" s="27"/>
      <c r="BH111" s="184"/>
      <c r="BI111" s="39"/>
      <c r="BJ111" s="184"/>
      <c r="BK111" s="39"/>
      <c r="BL111" s="187"/>
      <c r="BM111" s="97"/>
      <c r="BN111" s="187"/>
    </row>
    <row r="112" spans="8:66">
      <c r="H112" s="39"/>
      <c r="I112" s="59"/>
      <c r="J112" s="37"/>
      <c r="K112" s="49"/>
      <c r="L112" s="49"/>
      <c r="M112" s="38"/>
      <c r="N112"/>
      <c r="O112" s="185"/>
      <c r="P112" s="39"/>
      <c r="Q112" s="39"/>
      <c r="R112" s="185"/>
      <c r="S112" s="59"/>
      <c r="T112" s="186"/>
      <c r="U112" s="39"/>
      <c r="V112" s="186"/>
      <c r="W112" s="59"/>
      <c r="X112" s="184"/>
      <c r="Y112" s="39"/>
      <c r="Z112" s="184"/>
      <c r="AA112" s="59"/>
      <c r="AB112" s="184"/>
      <c r="AC112" s="39"/>
      <c r="AD112" s="184"/>
      <c r="AE112" s="39"/>
      <c r="AF112" s="39"/>
      <c r="AG112" s="39"/>
      <c r="AH112" s="39"/>
      <c r="AI112" s="39"/>
      <c r="AJ112" s="39"/>
      <c r="AK112" s="39"/>
      <c r="AL112" s="39"/>
      <c r="AM112" s="27"/>
      <c r="AN112" s="106"/>
      <c r="AO112" s="97"/>
      <c r="AP112" s="187"/>
      <c r="AQ112" s="27"/>
      <c r="AR112" s="27"/>
      <c r="AS112" s="39"/>
      <c r="AT112" s="27"/>
      <c r="AU112" s="27"/>
      <c r="AV112" s="27"/>
      <c r="AW112" s="39"/>
      <c r="AX112" s="27"/>
      <c r="AY112" s="27"/>
      <c r="AZ112" s="184"/>
      <c r="BA112" s="39"/>
      <c r="BB112" s="184"/>
      <c r="BC112" s="39"/>
      <c r="BD112" s="187"/>
      <c r="BE112" s="97"/>
      <c r="BF112" s="187"/>
      <c r="BG112" s="27"/>
      <c r="BH112" s="184"/>
      <c r="BI112" s="39"/>
      <c r="BJ112" s="184"/>
      <c r="BK112" s="39"/>
      <c r="BL112" s="187"/>
      <c r="BM112" s="97"/>
      <c r="BN112" s="187"/>
    </row>
    <row r="113" spans="8:66">
      <c r="H113" s="39"/>
      <c r="I113" s="59"/>
      <c r="J113" s="37"/>
      <c r="K113" s="49"/>
      <c r="L113" s="49"/>
      <c r="M113" s="38"/>
      <c r="N113"/>
      <c r="O113" s="185"/>
      <c r="P113" s="39"/>
      <c r="Q113" s="39"/>
      <c r="R113" s="185"/>
      <c r="S113" s="59"/>
      <c r="T113" s="186"/>
      <c r="U113" s="39"/>
      <c r="V113" s="186"/>
      <c r="W113" s="59"/>
      <c r="X113" s="184"/>
      <c r="Y113" s="39"/>
      <c r="Z113" s="184"/>
      <c r="AA113" s="59"/>
      <c r="AB113" s="184"/>
      <c r="AC113" s="39"/>
      <c r="AD113" s="184"/>
      <c r="AE113" s="39"/>
      <c r="AF113" s="39"/>
      <c r="AG113" s="39"/>
      <c r="AH113" s="39"/>
      <c r="AI113" s="39"/>
      <c r="AJ113" s="39"/>
      <c r="AK113" s="39"/>
      <c r="AL113" s="39"/>
      <c r="AM113" s="27"/>
      <c r="AN113" s="106"/>
      <c r="AO113" s="97"/>
      <c r="AP113" s="187"/>
      <c r="AQ113" s="27"/>
      <c r="AR113" s="27"/>
      <c r="AS113" s="39"/>
      <c r="AT113" s="27"/>
      <c r="AU113" s="27"/>
      <c r="AV113" s="27"/>
      <c r="AW113" s="39"/>
      <c r="AX113" s="27"/>
      <c r="AY113" s="27"/>
      <c r="AZ113" s="184"/>
      <c r="BA113" s="39"/>
      <c r="BB113" s="184"/>
      <c r="BC113" s="39"/>
      <c r="BD113" s="187"/>
      <c r="BE113" s="97"/>
      <c r="BF113" s="187"/>
      <c r="BG113" s="27"/>
      <c r="BH113" s="184"/>
      <c r="BI113" s="39"/>
      <c r="BJ113" s="184"/>
      <c r="BK113" s="39"/>
      <c r="BL113" s="187"/>
      <c r="BM113" s="97"/>
      <c r="BN113" s="187"/>
    </row>
    <row r="114" spans="8:66">
      <c r="H114" s="39"/>
      <c r="I114" s="59"/>
      <c r="J114" s="37"/>
      <c r="K114" s="49"/>
      <c r="L114" s="49"/>
      <c r="M114" s="38"/>
      <c r="N114"/>
      <c r="O114" s="185"/>
      <c r="P114" s="39"/>
      <c r="Q114" s="39"/>
      <c r="R114" s="185"/>
      <c r="S114" s="59"/>
      <c r="T114" s="186"/>
      <c r="U114" s="39"/>
      <c r="V114" s="186"/>
      <c r="W114" s="59"/>
      <c r="X114" s="184"/>
      <c r="Y114" s="39"/>
      <c r="Z114" s="184"/>
      <c r="AA114" s="59"/>
      <c r="AB114" s="184"/>
      <c r="AC114" s="39"/>
      <c r="AD114" s="184"/>
      <c r="AE114" s="39"/>
      <c r="AF114" s="39"/>
      <c r="AG114" s="39"/>
      <c r="AH114" s="39"/>
      <c r="AI114" s="39"/>
      <c r="AJ114" s="39"/>
      <c r="AK114" s="39"/>
      <c r="AL114" s="39"/>
      <c r="AM114" s="27"/>
      <c r="AN114" s="106"/>
      <c r="AO114" s="97"/>
      <c r="AP114" s="187"/>
      <c r="AQ114" s="27"/>
      <c r="AR114" s="27"/>
      <c r="AS114" s="39"/>
      <c r="AT114" s="27"/>
      <c r="AU114" s="27"/>
      <c r="AV114" s="27"/>
      <c r="AW114" s="39"/>
      <c r="AX114" s="27"/>
      <c r="AY114" s="27"/>
      <c r="AZ114" s="184"/>
      <c r="BA114" s="39"/>
      <c r="BB114" s="184"/>
      <c r="BC114" s="39"/>
      <c r="BD114" s="187"/>
      <c r="BE114" s="97"/>
      <c r="BF114" s="187"/>
      <c r="BG114" s="27"/>
      <c r="BH114" s="184"/>
      <c r="BI114" s="39"/>
      <c r="BJ114" s="184"/>
      <c r="BK114" s="39"/>
      <c r="BL114" s="187"/>
      <c r="BM114" s="97"/>
      <c r="BN114" s="187"/>
    </row>
    <row r="115" spans="8:66">
      <c r="H115" s="39"/>
      <c r="I115" s="59"/>
      <c r="J115" s="37"/>
      <c r="K115" s="49"/>
      <c r="L115" s="49"/>
      <c r="M115" s="38"/>
      <c r="N115"/>
      <c r="O115" s="185"/>
      <c r="P115" s="39"/>
      <c r="Q115" s="39"/>
      <c r="R115" s="185"/>
      <c r="S115" s="59"/>
      <c r="T115" s="186"/>
      <c r="U115" s="39"/>
      <c r="V115" s="186"/>
      <c r="W115" s="59"/>
      <c r="X115" s="184"/>
      <c r="Y115" s="39"/>
      <c r="Z115" s="184"/>
      <c r="AA115" s="59"/>
      <c r="AB115" s="184"/>
      <c r="AC115" s="39"/>
      <c r="AD115" s="184"/>
      <c r="AE115" s="39"/>
      <c r="AF115" s="39"/>
      <c r="AG115" s="39"/>
      <c r="AH115" s="39"/>
      <c r="AI115" s="39"/>
      <c r="AJ115" s="39"/>
      <c r="AK115" s="39"/>
      <c r="AL115" s="39"/>
      <c r="AM115" s="27"/>
      <c r="AN115" s="106"/>
      <c r="AO115" s="97"/>
      <c r="AP115" s="187"/>
      <c r="AQ115" s="27"/>
      <c r="AR115" s="27"/>
      <c r="AS115" s="39"/>
      <c r="AT115" s="27"/>
      <c r="AU115" s="27"/>
      <c r="AV115" s="27"/>
      <c r="AW115" s="39"/>
      <c r="AX115" s="27"/>
      <c r="AY115" s="27"/>
      <c r="AZ115" s="184"/>
      <c r="BA115" s="39"/>
      <c r="BB115" s="184"/>
      <c r="BC115" s="39"/>
      <c r="BD115" s="187"/>
      <c r="BE115" s="97"/>
      <c r="BF115" s="187"/>
      <c r="BG115" s="27"/>
      <c r="BH115" s="184"/>
      <c r="BI115" s="39"/>
      <c r="BJ115" s="184"/>
      <c r="BK115" s="39"/>
      <c r="BL115" s="187"/>
      <c r="BM115" s="97"/>
      <c r="BN115" s="187"/>
    </row>
    <row r="116" spans="8:66">
      <c r="H116" s="39"/>
      <c r="I116" s="59"/>
      <c r="J116" s="37"/>
      <c r="K116" s="49"/>
      <c r="L116" s="49"/>
      <c r="M116" s="38"/>
      <c r="N116"/>
      <c r="O116" s="185"/>
      <c r="P116" s="39"/>
      <c r="Q116" s="39"/>
      <c r="R116" s="185"/>
      <c r="S116" s="59"/>
      <c r="T116" s="186"/>
      <c r="U116" s="39"/>
      <c r="V116" s="186"/>
      <c r="W116" s="59"/>
      <c r="X116" s="184"/>
      <c r="Y116" s="39"/>
      <c r="Z116" s="184"/>
      <c r="AA116" s="59"/>
      <c r="AB116" s="184"/>
      <c r="AC116" s="39"/>
      <c r="AD116" s="184"/>
      <c r="AE116" s="39"/>
      <c r="AF116" s="39"/>
      <c r="AG116" s="39"/>
      <c r="AH116" s="39"/>
      <c r="AI116" s="39"/>
      <c r="AJ116" s="39"/>
      <c r="AK116" s="39"/>
      <c r="AL116" s="39"/>
      <c r="AM116" s="27"/>
      <c r="AN116" s="106"/>
      <c r="AO116" s="97"/>
      <c r="AP116" s="187"/>
      <c r="AQ116" s="27"/>
      <c r="AR116" s="27"/>
      <c r="AS116" s="39"/>
      <c r="AT116" s="27"/>
      <c r="AU116" s="27"/>
      <c r="AV116" s="27"/>
      <c r="AW116" s="39"/>
      <c r="AX116" s="27"/>
      <c r="AY116" s="27"/>
      <c r="AZ116" s="184"/>
      <c r="BA116" s="39"/>
      <c r="BB116" s="184"/>
      <c r="BC116" s="39"/>
      <c r="BD116" s="187"/>
      <c r="BE116" s="97"/>
      <c r="BF116" s="187"/>
      <c r="BG116" s="27"/>
      <c r="BH116" s="184"/>
      <c r="BI116" s="39"/>
      <c r="BJ116" s="184"/>
      <c r="BK116" s="39"/>
      <c r="BL116" s="187"/>
      <c r="BM116" s="97"/>
      <c r="BN116" s="187"/>
    </row>
    <row r="117" spans="8:66">
      <c r="H117" s="39"/>
      <c r="I117" s="59"/>
      <c r="J117" s="37"/>
      <c r="K117" s="49"/>
      <c r="L117" s="49"/>
      <c r="M117" s="38"/>
      <c r="N117"/>
      <c r="O117" s="185"/>
      <c r="P117" s="39"/>
      <c r="Q117" s="39"/>
      <c r="R117" s="185"/>
      <c r="S117" s="59"/>
      <c r="T117" s="186"/>
      <c r="U117" s="39"/>
      <c r="V117" s="186"/>
      <c r="W117" s="59"/>
      <c r="X117" s="184"/>
      <c r="Y117" s="39"/>
      <c r="Z117" s="184"/>
      <c r="AA117" s="59"/>
      <c r="AB117" s="184"/>
      <c r="AC117" s="39"/>
      <c r="AD117" s="184"/>
      <c r="AE117" s="39"/>
      <c r="AF117" s="39"/>
      <c r="AG117" s="39"/>
      <c r="AH117" s="39"/>
      <c r="AI117" s="39"/>
      <c r="AJ117" s="39"/>
      <c r="AK117" s="39"/>
      <c r="AL117" s="39"/>
      <c r="AM117" s="27"/>
      <c r="AN117" s="106"/>
      <c r="AO117" s="97"/>
      <c r="AP117" s="187"/>
      <c r="AQ117" s="27"/>
      <c r="AR117" s="27"/>
      <c r="AS117" s="39"/>
      <c r="AT117" s="27"/>
      <c r="AU117" s="27"/>
      <c r="AV117" s="27"/>
      <c r="AW117" s="39"/>
      <c r="AX117" s="27"/>
      <c r="AY117" s="27"/>
      <c r="AZ117" s="184"/>
      <c r="BA117" s="39"/>
      <c r="BB117" s="184"/>
      <c r="BC117" s="39"/>
      <c r="BD117" s="187"/>
      <c r="BE117" s="97"/>
      <c r="BF117" s="187"/>
      <c r="BG117" s="27"/>
      <c r="BH117" s="184"/>
      <c r="BI117" s="39"/>
      <c r="BJ117" s="184"/>
      <c r="BK117" s="39"/>
      <c r="BL117" s="187"/>
      <c r="BM117" s="97"/>
      <c r="BN117" s="187"/>
    </row>
    <row r="118" spans="8:66">
      <c r="H118" s="39"/>
      <c r="I118" s="59"/>
      <c r="J118" s="37"/>
      <c r="K118" s="49"/>
      <c r="L118" s="49"/>
      <c r="M118" s="38"/>
      <c r="N118"/>
      <c r="O118" s="185"/>
      <c r="P118" s="39"/>
      <c r="Q118" s="39"/>
      <c r="R118" s="185"/>
      <c r="S118" s="59"/>
      <c r="T118" s="186"/>
      <c r="U118" s="39"/>
      <c r="V118" s="186"/>
      <c r="W118" s="59"/>
      <c r="X118" s="184"/>
      <c r="Y118" s="39"/>
      <c r="Z118" s="184"/>
      <c r="AA118" s="59"/>
      <c r="AB118" s="184"/>
      <c r="AC118" s="39"/>
      <c r="AD118" s="184"/>
      <c r="AE118" s="39"/>
      <c r="AF118" s="39"/>
      <c r="AG118" s="39"/>
      <c r="AH118" s="39"/>
      <c r="AI118" s="39"/>
      <c r="AJ118" s="39"/>
      <c r="AK118" s="39"/>
      <c r="AL118" s="39"/>
      <c r="AM118" s="27"/>
      <c r="AN118" s="106"/>
      <c r="AO118" s="97"/>
      <c r="AP118" s="187"/>
      <c r="AQ118" s="27"/>
      <c r="AR118" s="27"/>
      <c r="AS118" s="39"/>
      <c r="AT118" s="27"/>
      <c r="AU118" s="27"/>
      <c r="AV118" s="27"/>
      <c r="AW118" s="39"/>
      <c r="AX118" s="27"/>
      <c r="AY118" s="27"/>
      <c r="AZ118" s="184"/>
      <c r="BA118" s="39"/>
      <c r="BB118" s="184"/>
      <c r="BC118" s="39"/>
      <c r="BD118" s="187"/>
      <c r="BE118" s="97"/>
      <c r="BF118" s="187"/>
      <c r="BG118" s="27"/>
      <c r="BH118" s="184"/>
      <c r="BI118" s="39"/>
      <c r="BJ118" s="184"/>
      <c r="BK118" s="39"/>
      <c r="BL118" s="187"/>
      <c r="BM118" s="97"/>
      <c r="BN118" s="187"/>
    </row>
    <row r="119" spans="8:66">
      <c r="H119" s="39"/>
      <c r="I119" s="59"/>
      <c r="J119" s="37"/>
      <c r="K119" s="49"/>
      <c r="L119" s="49"/>
      <c r="M119" s="38"/>
      <c r="N119"/>
      <c r="O119" s="185"/>
      <c r="P119" s="39"/>
      <c r="Q119" s="39"/>
      <c r="R119" s="185"/>
      <c r="S119" s="59"/>
      <c r="T119" s="186"/>
      <c r="U119" s="39"/>
      <c r="V119" s="186"/>
      <c r="W119" s="59"/>
      <c r="X119" s="184"/>
      <c r="Y119" s="39"/>
      <c r="Z119" s="184"/>
      <c r="AA119" s="59"/>
      <c r="AB119" s="184"/>
      <c r="AC119" s="39"/>
      <c r="AD119" s="184"/>
      <c r="AE119" s="39"/>
      <c r="AF119" s="39"/>
      <c r="AG119" s="39"/>
      <c r="AH119" s="39"/>
      <c r="AI119" s="39"/>
      <c r="AJ119" s="39"/>
      <c r="AK119" s="39"/>
      <c r="AL119" s="39"/>
      <c r="AM119" s="27"/>
      <c r="AN119" s="106"/>
      <c r="AO119" s="97"/>
      <c r="AP119" s="187"/>
      <c r="AQ119" s="27"/>
      <c r="AR119" s="27"/>
      <c r="AS119" s="39"/>
      <c r="AT119" s="27"/>
      <c r="AU119" s="27"/>
      <c r="AV119" s="27"/>
      <c r="AW119" s="39"/>
      <c r="AX119" s="27"/>
      <c r="AY119" s="27"/>
      <c r="AZ119" s="184"/>
      <c r="BA119" s="39"/>
      <c r="BB119" s="184"/>
      <c r="BC119" s="39"/>
      <c r="BD119" s="187"/>
      <c r="BE119" s="97"/>
      <c r="BF119" s="187"/>
      <c r="BG119" s="27"/>
      <c r="BH119" s="184"/>
      <c r="BI119" s="39"/>
      <c r="BJ119" s="184"/>
      <c r="BK119" s="39"/>
      <c r="BL119" s="187"/>
      <c r="BM119" s="97"/>
      <c r="BN119" s="187"/>
    </row>
    <row r="120" spans="8:66">
      <c r="H120" s="39"/>
      <c r="I120" s="59"/>
      <c r="J120" s="37"/>
      <c r="K120" s="49"/>
      <c r="L120" s="49"/>
      <c r="M120" s="38"/>
      <c r="N120"/>
      <c r="O120" s="185"/>
      <c r="P120" s="39"/>
      <c r="Q120" s="39"/>
      <c r="R120" s="185"/>
      <c r="S120" s="59"/>
      <c r="T120" s="186"/>
      <c r="U120" s="39"/>
      <c r="V120" s="186"/>
      <c r="W120" s="59"/>
      <c r="X120" s="184"/>
      <c r="Y120" s="39"/>
      <c r="Z120" s="184"/>
      <c r="AA120" s="59"/>
      <c r="AB120" s="184"/>
      <c r="AC120" s="39"/>
      <c r="AD120" s="184"/>
      <c r="AE120" s="39"/>
      <c r="AF120" s="39"/>
      <c r="AG120" s="39"/>
      <c r="AH120" s="39"/>
      <c r="AI120" s="39"/>
      <c r="AJ120" s="39"/>
      <c r="AK120" s="39"/>
      <c r="AL120" s="39"/>
      <c r="AM120" s="27"/>
      <c r="AN120" s="106"/>
      <c r="AO120" s="97"/>
      <c r="AP120" s="187"/>
      <c r="AQ120" s="27"/>
      <c r="AR120" s="27"/>
      <c r="AS120" s="39"/>
      <c r="AT120" s="27"/>
      <c r="AU120" s="27"/>
      <c r="AV120" s="27"/>
      <c r="AW120" s="39"/>
      <c r="AX120" s="27"/>
      <c r="AY120" s="27"/>
      <c r="AZ120" s="184"/>
      <c r="BA120" s="39"/>
      <c r="BB120" s="184"/>
      <c r="BC120" s="39"/>
      <c r="BD120" s="187"/>
      <c r="BE120" s="97"/>
      <c r="BF120" s="187"/>
      <c r="BG120" s="27"/>
      <c r="BH120" s="184"/>
      <c r="BI120" s="39"/>
      <c r="BJ120" s="184"/>
      <c r="BK120" s="39"/>
      <c r="BL120" s="187"/>
      <c r="BM120" s="97"/>
      <c r="BN120" s="187"/>
    </row>
    <row r="121" spans="8:66">
      <c r="H121" s="39"/>
      <c r="I121" s="59"/>
      <c r="J121" s="37"/>
      <c r="K121" s="49"/>
      <c r="L121" s="49"/>
      <c r="M121" s="38"/>
      <c r="N121"/>
      <c r="O121" s="185"/>
      <c r="P121" s="39"/>
      <c r="Q121" s="39"/>
      <c r="R121" s="185"/>
      <c r="S121" s="59"/>
      <c r="T121" s="186"/>
      <c r="U121" s="39"/>
      <c r="V121" s="186"/>
      <c r="W121" s="59"/>
      <c r="X121" s="184"/>
      <c r="Y121" s="39"/>
      <c r="Z121" s="184"/>
      <c r="AA121" s="59"/>
      <c r="AB121" s="184"/>
      <c r="AC121" s="39"/>
      <c r="AD121" s="184"/>
      <c r="AE121" s="39"/>
      <c r="AF121" s="39"/>
      <c r="AG121" s="39"/>
      <c r="AH121" s="39"/>
      <c r="AI121" s="39"/>
      <c r="AJ121" s="39"/>
      <c r="AK121" s="39"/>
      <c r="AL121" s="39"/>
      <c r="AM121" s="27"/>
      <c r="AN121" s="106"/>
      <c r="AO121" s="97"/>
      <c r="AP121" s="187"/>
      <c r="AQ121" s="27"/>
      <c r="AR121" s="27"/>
      <c r="AS121" s="39"/>
      <c r="AT121" s="27"/>
      <c r="AU121" s="27"/>
      <c r="AV121" s="27"/>
      <c r="AW121" s="39"/>
      <c r="AX121" s="27"/>
      <c r="AY121" s="27"/>
      <c r="AZ121" s="184"/>
      <c r="BA121" s="39"/>
      <c r="BB121" s="184"/>
      <c r="BC121" s="39"/>
      <c r="BD121" s="187"/>
      <c r="BE121" s="97"/>
      <c r="BF121" s="187"/>
      <c r="BG121" s="27"/>
      <c r="BH121" s="184"/>
      <c r="BI121" s="39"/>
      <c r="BJ121" s="184"/>
      <c r="BK121" s="39"/>
      <c r="BL121" s="187"/>
      <c r="BM121" s="97"/>
      <c r="BN121" s="187"/>
    </row>
    <row r="122" spans="8:66">
      <c r="H122" s="39"/>
      <c r="I122" s="59"/>
      <c r="J122" s="37"/>
      <c r="K122" s="49"/>
      <c r="L122" s="49"/>
      <c r="M122" s="38"/>
      <c r="N122"/>
      <c r="O122" s="185"/>
      <c r="P122" s="39"/>
      <c r="Q122" s="39"/>
      <c r="R122" s="185"/>
      <c r="S122" s="59"/>
      <c r="T122" s="186"/>
      <c r="U122" s="39"/>
      <c r="V122" s="186"/>
      <c r="W122" s="59"/>
      <c r="X122" s="184"/>
      <c r="Y122" s="39"/>
      <c r="Z122" s="184"/>
      <c r="AA122" s="59"/>
      <c r="AB122" s="184"/>
      <c r="AC122" s="39"/>
      <c r="AD122" s="184"/>
      <c r="AE122" s="39"/>
      <c r="AF122" s="39"/>
      <c r="AG122" s="39"/>
      <c r="AH122" s="39"/>
      <c r="AI122" s="39"/>
      <c r="AJ122" s="39"/>
      <c r="AK122" s="39"/>
      <c r="AL122" s="39"/>
      <c r="AM122" s="27"/>
      <c r="AN122" s="106"/>
      <c r="AO122" s="97"/>
      <c r="AP122" s="187"/>
      <c r="AQ122" s="27"/>
      <c r="AR122" s="27"/>
      <c r="AS122" s="39"/>
      <c r="AT122" s="27"/>
      <c r="AU122" s="27"/>
      <c r="AV122" s="27"/>
      <c r="AW122" s="39"/>
      <c r="AX122" s="27"/>
      <c r="AY122" s="27"/>
      <c r="AZ122" s="184"/>
      <c r="BA122" s="39"/>
      <c r="BB122" s="184"/>
      <c r="BC122" s="39"/>
      <c r="BD122" s="187"/>
      <c r="BE122" s="97"/>
      <c r="BF122" s="187"/>
      <c r="BG122" s="27"/>
      <c r="BH122" s="184"/>
      <c r="BI122" s="39"/>
      <c r="BJ122" s="184"/>
      <c r="BK122" s="39"/>
      <c r="BL122" s="187"/>
      <c r="BM122" s="97"/>
      <c r="BN122" s="187"/>
    </row>
    <row r="123" spans="8:66">
      <c r="H123" s="39"/>
      <c r="I123" s="59"/>
      <c r="J123" s="37"/>
      <c r="K123" s="49"/>
      <c r="L123" s="49"/>
      <c r="M123" s="38"/>
      <c r="N123"/>
      <c r="O123" s="185"/>
      <c r="P123" s="39"/>
      <c r="Q123" s="39"/>
      <c r="R123" s="185"/>
      <c r="S123" s="59"/>
      <c r="T123" s="186"/>
      <c r="U123" s="39"/>
      <c r="V123" s="186"/>
      <c r="W123" s="59"/>
      <c r="X123" s="184"/>
      <c r="Y123" s="39"/>
      <c r="Z123" s="184"/>
      <c r="AA123" s="59"/>
      <c r="AB123" s="184"/>
      <c r="AC123" s="39"/>
      <c r="AD123" s="184"/>
      <c r="AE123" s="39"/>
      <c r="AF123" s="39"/>
      <c r="AG123" s="39"/>
      <c r="AH123" s="39"/>
      <c r="AI123" s="39"/>
      <c r="AJ123" s="39"/>
      <c r="AK123" s="39"/>
      <c r="AL123" s="39"/>
      <c r="AM123" s="27"/>
      <c r="AN123" s="106"/>
      <c r="AO123" s="97"/>
      <c r="AP123" s="187"/>
      <c r="AQ123" s="27"/>
      <c r="AR123" s="27"/>
      <c r="AS123" s="39"/>
      <c r="AT123" s="27"/>
      <c r="AU123" s="27"/>
      <c r="AV123" s="27"/>
      <c r="AW123" s="39"/>
      <c r="AX123" s="27"/>
      <c r="AY123" s="27"/>
      <c r="AZ123" s="184"/>
      <c r="BA123" s="39"/>
      <c r="BB123" s="184"/>
      <c r="BC123" s="39"/>
      <c r="BD123" s="187"/>
      <c r="BE123" s="97"/>
      <c r="BF123" s="187"/>
      <c r="BG123" s="27"/>
      <c r="BH123" s="184"/>
      <c r="BI123" s="39"/>
      <c r="BJ123" s="184"/>
      <c r="BK123" s="39"/>
      <c r="BL123" s="187"/>
      <c r="BM123" s="97"/>
      <c r="BN123" s="187"/>
    </row>
    <row r="124" spans="8:66">
      <c r="H124" s="39"/>
      <c r="I124" s="59"/>
      <c r="J124" s="37"/>
      <c r="K124" s="49"/>
      <c r="L124" s="49"/>
      <c r="M124" s="38"/>
      <c r="N124"/>
      <c r="O124" s="185"/>
      <c r="P124" s="39"/>
      <c r="Q124" s="39"/>
      <c r="R124" s="185"/>
      <c r="S124" s="59"/>
      <c r="T124" s="186"/>
      <c r="U124" s="39"/>
      <c r="V124" s="186"/>
      <c r="W124" s="59"/>
      <c r="X124" s="184"/>
      <c r="Y124" s="39"/>
      <c r="Z124" s="184"/>
      <c r="AA124" s="59"/>
      <c r="AB124" s="184"/>
      <c r="AC124" s="39"/>
      <c r="AD124" s="184"/>
      <c r="AE124" s="39"/>
      <c r="AF124" s="39"/>
      <c r="AG124" s="39"/>
      <c r="AH124" s="39"/>
      <c r="AI124" s="39"/>
      <c r="AJ124" s="39"/>
      <c r="AK124" s="39"/>
      <c r="AL124" s="39"/>
      <c r="AM124" s="27"/>
      <c r="AN124" s="106"/>
      <c r="AO124" s="97"/>
      <c r="AP124" s="187"/>
      <c r="AQ124" s="27"/>
      <c r="AR124" s="27"/>
      <c r="AS124" s="39"/>
      <c r="AT124" s="27"/>
      <c r="AU124" s="27"/>
      <c r="AV124" s="27"/>
      <c r="AW124" s="39"/>
      <c r="AX124" s="27"/>
      <c r="AY124" s="27"/>
      <c r="AZ124" s="184"/>
      <c r="BA124" s="39"/>
      <c r="BB124" s="184"/>
      <c r="BC124" s="39"/>
      <c r="BD124" s="187"/>
      <c r="BE124" s="97"/>
      <c r="BF124" s="187"/>
      <c r="BG124" s="27"/>
      <c r="BH124" s="184"/>
      <c r="BI124" s="39"/>
      <c r="BJ124" s="184"/>
      <c r="BK124" s="39"/>
      <c r="BL124" s="187"/>
      <c r="BM124" s="97"/>
      <c r="BN124" s="187"/>
    </row>
    <row r="125" spans="8:66">
      <c r="H125" s="39"/>
      <c r="I125" s="59"/>
      <c r="J125" s="37"/>
      <c r="K125" s="49"/>
      <c r="L125" s="49"/>
      <c r="M125" s="38"/>
      <c r="N125"/>
      <c r="O125" s="185"/>
      <c r="P125" s="39"/>
      <c r="Q125" s="39"/>
      <c r="R125" s="185"/>
      <c r="S125" s="59"/>
      <c r="T125" s="186"/>
      <c r="U125" s="39"/>
      <c r="V125" s="186"/>
      <c r="W125" s="59"/>
      <c r="X125" s="184"/>
      <c r="Y125" s="39"/>
      <c r="Z125" s="184"/>
      <c r="AA125" s="59"/>
      <c r="AB125" s="184"/>
      <c r="AC125" s="39"/>
      <c r="AD125" s="184"/>
      <c r="AE125" s="39"/>
      <c r="AF125" s="39"/>
      <c r="AG125" s="39"/>
      <c r="AH125" s="39"/>
      <c r="AI125" s="39"/>
      <c r="AJ125" s="39"/>
      <c r="AK125" s="39"/>
      <c r="AL125" s="39"/>
      <c r="AM125" s="27"/>
      <c r="AN125" s="106"/>
      <c r="AO125" s="97"/>
      <c r="AP125" s="187"/>
      <c r="AQ125" s="27"/>
      <c r="AR125" s="27"/>
      <c r="AS125" s="39"/>
      <c r="AT125" s="27"/>
      <c r="AU125" s="27"/>
      <c r="AV125" s="27"/>
      <c r="AW125" s="39"/>
      <c r="AX125" s="27"/>
      <c r="AY125" s="27"/>
      <c r="AZ125" s="184"/>
      <c r="BA125" s="39"/>
      <c r="BB125" s="184"/>
      <c r="BC125" s="39"/>
      <c r="BD125" s="187"/>
      <c r="BE125" s="97"/>
      <c r="BF125" s="187"/>
      <c r="BG125" s="27"/>
      <c r="BH125" s="184"/>
      <c r="BI125" s="39"/>
      <c r="BJ125" s="184"/>
      <c r="BK125" s="39"/>
      <c r="BL125" s="187"/>
      <c r="BM125" s="97"/>
      <c r="BN125" s="187"/>
    </row>
    <row r="126" spans="8:66">
      <c r="H126" s="39"/>
      <c r="I126" s="59"/>
      <c r="J126" s="37"/>
      <c r="K126" s="49"/>
      <c r="L126" s="49"/>
      <c r="M126" s="38"/>
      <c r="N126"/>
      <c r="O126" s="185"/>
      <c r="P126" s="39"/>
      <c r="Q126" s="39"/>
      <c r="R126" s="185"/>
      <c r="S126" s="59"/>
      <c r="T126" s="186"/>
      <c r="U126" s="39"/>
      <c r="V126" s="186"/>
      <c r="W126" s="59"/>
      <c r="X126" s="184"/>
      <c r="Y126" s="39"/>
      <c r="Z126" s="184"/>
      <c r="AA126" s="59"/>
      <c r="AB126" s="184"/>
      <c r="AC126" s="39"/>
      <c r="AD126" s="184"/>
      <c r="AE126" s="39"/>
      <c r="AF126" s="39"/>
      <c r="AG126" s="39"/>
      <c r="AH126" s="39"/>
      <c r="AI126" s="39"/>
      <c r="AJ126" s="39"/>
      <c r="AK126" s="39"/>
      <c r="AL126" s="39"/>
      <c r="AM126" s="27"/>
      <c r="AN126" s="106"/>
      <c r="AO126" s="97"/>
      <c r="AP126" s="187"/>
      <c r="AQ126" s="27"/>
      <c r="AR126" s="27"/>
      <c r="AS126" s="39"/>
      <c r="AT126" s="27"/>
      <c r="AU126" s="27"/>
      <c r="AV126" s="27"/>
      <c r="AW126" s="39"/>
      <c r="AX126" s="27"/>
      <c r="AY126" s="27"/>
      <c r="AZ126" s="184"/>
      <c r="BA126" s="39"/>
      <c r="BB126" s="184"/>
      <c r="BC126" s="39"/>
      <c r="BD126" s="187"/>
      <c r="BE126" s="97"/>
      <c r="BF126" s="187"/>
      <c r="BG126" s="27"/>
      <c r="BH126" s="184"/>
      <c r="BI126" s="39"/>
      <c r="BJ126" s="184"/>
      <c r="BK126" s="39"/>
      <c r="BL126" s="187"/>
      <c r="BM126" s="97"/>
      <c r="BN126" s="187"/>
    </row>
    <row r="127" spans="8:66">
      <c r="H127" s="39"/>
      <c r="I127" s="59"/>
      <c r="J127" s="37"/>
      <c r="K127" s="49"/>
      <c r="L127" s="49"/>
      <c r="M127" s="38"/>
      <c r="N127"/>
      <c r="O127" s="185"/>
      <c r="P127" s="39"/>
      <c r="Q127" s="39"/>
      <c r="R127" s="185"/>
      <c r="S127" s="59"/>
      <c r="T127" s="186"/>
      <c r="U127" s="39"/>
      <c r="V127" s="186"/>
      <c r="W127" s="59"/>
      <c r="X127" s="184"/>
      <c r="Y127" s="39"/>
      <c r="Z127" s="184"/>
      <c r="AA127" s="59"/>
      <c r="AB127" s="184"/>
      <c r="AC127" s="39"/>
      <c r="AD127" s="184"/>
      <c r="AE127" s="39"/>
      <c r="AF127" s="39"/>
      <c r="AG127" s="39"/>
      <c r="AH127" s="39"/>
      <c r="AI127" s="39"/>
      <c r="AJ127" s="39"/>
      <c r="AK127" s="39"/>
      <c r="AL127" s="39"/>
      <c r="AM127" s="27"/>
      <c r="AN127" s="106"/>
      <c r="AO127" s="97"/>
      <c r="AP127" s="187"/>
      <c r="AQ127" s="27"/>
      <c r="AR127" s="27"/>
      <c r="AS127" s="39"/>
      <c r="AT127" s="27"/>
      <c r="AU127" s="27"/>
      <c r="AV127" s="27"/>
      <c r="AW127" s="39"/>
      <c r="AX127" s="27"/>
      <c r="AY127" s="27"/>
      <c r="AZ127" s="184"/>
      <c r="BA127" s="39"/>
      <c r="BB127" s="184"/>
      <c r="BC127" s="39"/>
      <c r="BD127" s="187"/>
      <c r="BE127" s="97"/>
      <c r="BF127" s="187"/>
      <c r="BG127" s="27"/>
      <c r="BH127" s="184"/>
      <c r="BI127" s="39"/>
      <c r="BJ127" s="184"/>
      <c r="BK127" s="39"/>
      <c r="BL127" s="187"/>
      <c r="BM127" s="97"/>
      <c r="BN127" s="187"/>
    </row>
    <row r="128" spans="8:66">
      <c r="H128" s="39"/>
      <c r="I128" s="59"/>
      <c r="J128" s="37"/>
      <c r="K128" s="49"/>
      <c r="L128" s="49"/>
      <c r="M128" s="38"/>
      <c r="N128"/>
      <c r="O128" s="185"/>
      <c r="P128" s="39"/>
      <c r="Q128" s="39"/>
      <c r="R128" s="185"/>
      <c r="S128" s="59"/>
      <c r="T128" s="186"/>
      <c r="U128" s="39"/>
      <c r="V128" s="186"/>
      <c r="W128" s="59"/>
      <c r="X128" s="184"/>
      <c r="Y128" s="39"/>
      <c r="Z128" s="184"/>
      <c r="AA128" s="59"/>
      <c r="AB128" s="184"/>
      <c r="AC128" s="39"/>
      <c r="AD128" s="184"/>
      <c r="AE128" s="39"/>
      <c r="AF128" s="39"/>
      <c r="AG128" s="39"/>
      <c r="AH128" s="39"/>
      <c r="AI128" s="39"/>
      <c r="AJ128" s="39"/>
      <c r="AK128" s="39"/>
      <c r="AL128" s="39"/>
      <c r="AM128" s="27"/>
      <c r="AN128" s="106"/>
      <c r="AO128" s="97"/>
      <c r="AP128" s="187"/>
      <c r="AQ128" s="27"/>
      <c r="AR128" s="27"/>
      <c r="AS128" s="39"/>
      <c r="AT128" s="27"/>
      <c r="AU128" s="27"/>
      <c r="AV128" s="27"/>
      <c r="AW128" s="39"/>
      <c r="AX128" s="27"/>
      <c r="AY128" s="27"/>
      <c r="AZ128" s="184"/>
      <c r="BA128" s="39"/>
      <c r="BB128" s="184"/>
      <c r="BC128" s="39"/>
      <c r="BD128" s="187"/>
      <c r="BE128" s="97"/>
      <c r="BF128" s="187"/>
      <c r="BG128" s="27"/>
      <c r="BH128" s="184"/>
      <c r="BI128" s="39"/>
      <c r="BJ128" s="184"/>
      <c r="BK128" s="39"/>
      <c r="BL128" s="187"/>
      <c r="BM128" s="97"/>
      <c r="BN128" s="187"/>
    </row>
    <row r="129" spans="8:66">
      <c r="H129" s="39"/>
      <c r="I129" s="59"/>
      <c r="J129" s="37"/>
      <c r="K129" s="49"/>
      <c r="L129" s="49"/>
      <c r="M129" s="38"/>
      <c r="N129"/>
      <c r="O129" s="185"/>
      <c r="P129" s="39"/>
      <c r="Q129" s="39"/>
      <c r="R129" s="185"/>
      <c r="S129" s="59"/>
      <c r="T129" s="186"/>
      <c r="U129" s="39"/>
      <c r="V129" s="186"/>
      <c r="W129" s="59"/>
      <c r="X129" s="184"/>
      <c r="Y129" s="39"/>
      <c r="Z129" s="184"/>
      <c r="AA129" s="59"/>
      <c r="AB129" s="184"/>
      <c r="AC129" s="39"/>
      <c r="AD129" s="184"/>
      <c r="AE129" s="39"/>
      <c r="AF129" s="39"/>
      <c r="AG129" s="39"/>
      <c r="AH129" s="39"/>
      <c r="AI129" s="39"/>
      <c r="AJ129" s="39"/>
      <c r="AK129" s="39"/>
      <c r="AL129" s="39"/>
      <c r="AM129" s="27"/>
      <c r="AN129" s="106"/>
      <c r="AO129" s="97"/>
      <c r="AP129" s="187"/>
      <c r="AQ129" s="27"/>
      <c r="AR129" s="27"/>
      <c r="AS129" s="39"/>
      <c r="AT129" s="27"/>
      <c r="AU129" s="27"/>
      <c r="AV129" s="27"/>
      <c r="AW129" s="39"/>
      <c r="AX129" s="27"/>
      <c r="AY129" s="27"/>
      <c r="AZ129" s="184"/>
      <c r="BA129" s="39"/>
      <c r="BB129" s="184"/>
      <c r="BC129" s="39"/>
      <c r="BD129" s="187"/>
      <c r="BE129" s="97"/>
      <c r="BF129" s="187"/>
      <c r="BG129" s="27"/>
      <c r="BH129" s="184"/>
      <c r="BI129" s="39"/>
      <c r="BJ129" s="184"/>
      <c r="BK129" s="39"/>
      <c r="BL129" s="187"/>
      <c r="BM129" s="97"/>
      <c r="BN129" s="187"/>
    </row>
    <row r="130" spans="8:66">
      <c r="H130" s="39"/>
      <c r="I130" s="59"/>
      <c r="J130" s="37"/>
      <c r="K130" s="49"/>
      <c r="L130" s="49"/>
      <c r="M130" s="38"/>
      <c r="N130"/>
      <c r="O130" s="185"/>
      <c r="P130" s="39"/>
      <c r="Q130" s="39"/>
      <c r="R130" s="185"/>
      <c r="S130" s="59"/>
      <c r="T130" s="186"/>
      <c r="U130" s="39"/>
      <c r="V130" s="186"/>
      <c r="W130" s="59"/>
      <c r="X130" s="184"/>
      <c r="Y130" s="39"/>
      <c r="Z130" s="184"/>
      <c r="AA130" s="59"/>
      <c r="AB130" s="184"/>
      <c r="AC130" s="39"/>
      <c r="AD130" s="184"/>
      <c r="AE130" s="39"/>
      <c r="AF130" s="39"/>
      <c r="AG130" s="39"/>
      <c r="AH130" s="39"/>
      <c r="AI130" s="39"/>
      <c r="AJ130" s="39"/>
      <c r="AK130" s="39"/>
      <c r="AL130" s="39"/>
      <c r="AM130" s="27"/>
      <c r="AN130" s="106"/>
      <c r="AO130" s="97"/>
      <c r="AP130" s="187"/>
      <c r="AQ130" s="27"/>
      <c r="AR130" s="27"/>
      <c r="AS130" s="39"/>
      <c r="AT130" s="27"/>
      <c r="AU130" s="27"/>
      <c r="AV130" s="27"/>
      <c r="AW130" s="39"/>
      <c r="AX130" s="27"/>
      <c r="AY130" s="27"/>
      <c r="AZ130" s="184"/>
      <c r="BA130" s="39"/>
      <c r="BB130" s="184"/>
      <c r="BC130" s="39"/>
      <c r="BD130" s="187"/>
      <c r="BE130" s="97"/>
      <c r="BF130" s="187"/>
      <c r="BG130" s="27"/>
      <c r="BH130" s="184"/>
      <c r="BI130" s="39"/>
      <c r="BJ130" s="184"/>
      <c r="BK130" s="39"/>
      <c r="BL130" s="187"/>
      <c r="BM130" s="97"/>
      <c r="BN130" s="187"/>
    </row>
    <row r="131" spans="8:66">
      <c r="H131" s="39"/>
      <c r="I131" s="59"/>
      <c r="J131" s="37"/>
      <c r="K131" s="49"/>
      <c r="L131" s="49"/>
      <c r="M131" s="38"/>
      <c r="N131"/>
      <c r="O131" s="185"/>
      <c r="P131" s="39"/>
      <c r="Q131" s="39"/>
      <c r="R131" s="185"/>
      <c r="S131" s="59"/>
      <c r="T131" s="186"/>
      <c r="U131" s="39"/>
      <c r="V131" s="186"/>
      <c r="W131" s="59"/>
      <c r="X131" s="184"/>
      <c r="Y131" s="39"/>
      <c r="Z131" s="184"/>
      <c r="AA131" s="59"/>
      <c r="AB131" s="184"/>
      <c r="AC131" s="39"/>
      <c r="AD131" s="184"/>
      <c r="AE131" s="39"/>
      <c r="AF131" s="39"/>
      <c r="AG131" s="39"/>
      <c r="AH131" s="39"/>
      <c r="AI131" s="39"/>
      <c r="AJ131" s="39"/>
      <c r="AK131" s="39"/>
      <c r="AL131" s="39"/>
      <c r="AM131" s="27"/>
      <c r="AN131" s="106"/>
      <c r="AO131" s="97"/>
      <c r="AP131" s="187"/>
      <c r="AQ131" s="27"/>
      <c r="AR131" s="27"/>
      <c r="AS131" s="39"/>
      <c r="AT131" s="27"/>
      <c r="AU131" s="27"/>
      <c r="AV131" s="27"/>
      <c r="AW131" s="39"/>
      <c r="AX131" s="27"/>
      <c r="AY131" s="27"/>
      <c r="AZ131" s="184"/>
      <c r="BA131" s="39"/>
      <c r="BB131" s="184"/>
      <c r="BC131" s="39"/>
      <c r="BD131" s="187"/>
      <c r="BE131" s="97"/>
      <c r="BF131" s="187"/>
      <c r="BG131" s="27"/>
      <c r="BH131" s="184"/>
      <c r="BI131" s="39"/>
      <c r="BJ131" s="184"/>
      <c r="BK131" s="39"/>
      <c r="BL131" s="187"/>
      <c r="BM131" s="97"/>
      <c r="BN131" s="187"/>
    </row>
    <row r="132" spans="8:66">
      <c r="H132" s="39"/>
      <c r="I132" s="59"/>
      <c r="J132" s="37"/>
      <c r="K132" s="49"/>
      <c r="L132" s="49"/>
      <c r="M132" s="38"/>
      <c r="N132"/>
      <c r="O132" s="185"/>
      <c r="P132" s="39"/>
      <c r="Q132" s="39"/>
      <c r="R132" s="185"/>
      <c r="S132" s="59"/>
      <c r="T132" s="186"/>
      <c r="U132" s="39"/>
      <c r="V132" s="186"/>
      <c r="W132" s="59"/>
      <c r="X132" s="184"/>
      <c r="Y132" s="39"/>
      <c r="Z132" s="184"/>
      <c r="AA132" s="59"/>
      <c r="AB132" s="184"/>
      <c r="AC132" s="39"/>
      <c r="AD132" s="184"/>
      <c r="AE132" s="39"/>
      <c r="AF132" s="39"/>
      <c r="AG132" s="39"/>
      <c r="AH132" s="39"/>
      <c r="AI132" s="39"/>
      <c r="AJ132" s="39"/>
      <c r="AK132" s="39"/>
      <c r="AL132" s="39"/>
      <c r="AM132" s="27"/>
      <c r="AN132" s="106"/>
      <c r="AO132" s="97"/>
      <c r="AP132" s="187"/>
      <c r="AQ132" s="27"/>
      <c r="AR132" s="27"/>
      <c r="AS132" s="39"/>
      <c r="AT132" s="27"/>
      <c r="AU132" s="27"/>
      <c r="AV132" s="27"/>
      <c r="AW132" s="39"/>
      <c r="AX132" s="27"/>
      <c r="AY132" s="27"/>
      <c r="AZ132" s="184"/>
      <c r="BA132" s="39"/>
      <c r="BB132" s="184"/>
      <c r="BC132" s="39"/>
      <c r="BD132" s="187"/>
      <c r="BE132" s="97"/>
      <c r="BF132" s="187"/>
      <c r="BG132" s="27"/>
      <c r="BH132" s="184"/>
      <c r="BI132" s="39"/>
      <c r="BJ132" s="184"/>
      <c r="BK132" s="39"/>
      <c r="BL132" s="187"/>
      <c r="BM132" s="97"/>
      <c r="BN132" s="187"/>
    </row>
    <row r="133" spans="8:66">
      <c r="H133" s="39"/>
      <c r="I133" s="59"/>
      <c r="J133" s="37"/>
      <c r="K133" s="49"/>
      <c r="L133" s="49"/>
      <c r="M133" s="38"/>
      <c r="N133"/>
      <c r="O133" s="185"/>
      <c r="P133" s="39"/>
      <c r="Q133" s="39"/>
      <c r="R133" s="185"/>
      <c r="S133" s="59"/>
      <c r="T133" s="186"/>
      <c r="U133" s="39"/>
      <c r="V133" s="186"/>
      <c r="W133" s="59"/>
      <c r="X133" s="184"/>
      <c r="Y133" s="39"/>
      <c r="Z133" s="184"/>
      <c r="AA133" s="59"/>
      <c r="AB133" s="184"/>
      <c r="AC133" s="39"/>
      <c r="AD133" s="184"/>
      <c r="AE133" s="39"/>
      <c r="AF133" s="39"/>
      <c r="AG133" s="39"/>
      <c r="AH133" s="39"/>
      <c r="AI133" s="39"/>
      <c r="AJ133" s="39"/>
      <c r="AK133" s="39"/>
      <c r="AL133" s="39"/>
      <c r="AM133" s="27"/>
      <c r="AN133" s="106"/>
      <c r="AO133" s="97"/>
      <c r="AP133" s="187"/>
      <c r="AQ133" s="27"/>
      <c r="AR133" s="27"/>
      <c r="AS133" s="39"/>
      <c r="AT133" s="27"/>
      <c r="AU133" s="27"/>
      <c r="AV133" s="27"/>
      <c r="AW133" s="39"/>
      <c r="AX133" s="27"/>
      <c r="AY133" s="27"/>
      <c r="AZ133" s="184"/>
      <c r="BA133" s="39"/>
      <c r="BB133" s="184"/>
      <c r="BC133" s="39"/>
      <c r="BD133" s="187"/>
      <c r="BE133" s="97"/>
      <c r="BF133" s="187"/>
      <c r="BG133" s="27"/>
      <c r="BH133" s="184"/>
      <c r="BI133" s="39"/>
      <c r="BJ133" s="184"/>
      <c r="BK133" s="39"/>
      <c r="BL133" s="187"/>
      <c r="BM133" s="97"/>
      <c r="BN133" s="187"/>
    </row>
    <row r="134" spans="8:66">
      <c r="H134" s="39"/>
      <c r="I134" s="59"/>
      <c r="J134" s="37"/>
      <c r="K134" s="49"/>
      <c r="L134" s="49"/>
      <c r="M134" s="38"/>
      <c r="N134"/>
      <c r="O134" s="185"/>
      <c r="P134" s="39"/>
      <c r="Q134" s="39"/>
      <c r="R134" s="185"/>
      <c r="S134" s="59"/>
      <c r="T134" s="186"/>
      <c r="U134" s="39"/>
      <c r="V134" s="186"/>
      <c r="W134" s="59"/>
      <c r="X134" s="184"/>
      <c r="Y134" s="39"/>
      <c r="Z134" s="184"/>
      <c r="AA134" s="59"/>
      <c r="AB134" s="184"/>
      <c r="AC134" s="39"/>
      <c r="AD134" s="184"/>
      <c r="AE134" s="39"/>
      <c r="AF134" s="39"/>
      <c r="AG134" s="39"/>
      <c r="AH134" s="39"/>
      <c r="AI134" s="39"/>
      <c r="AJ134" s="39"/>
      <c r="AK134" s="39"/>
      <c r="AL134" s="39"/>
      <c r="AM134" s="27"/>
      <c r="AN134" s="106"/>
      <c r="AO134" s="97"/>
      <c r="AP134" s="187"/>
      <c r="AQ134" s="27"/>
      <c r="AR134" s="27"/>
      <c r="AS134" s="39"/>
      <c r="AT134" s="27"/>
      <c r="AU134" s="27"/>
      <c r="AV134" s="27"/>
      <c r="AW134" s="39"/>
      <c r="AX134" s="27"/>
      <c r="AY134" s="27"/>
      <c r="AZ134" s="184"/>
      <c r="BA134" s="39"/>
      <c r="BB134" s="184"/>
      <c r="BC134" s="39"/>
      <c r="BD134" s="187"/>
      <c r="BE134" s="97"/>
      <c r="BF134" s="187"/>
      <c r="BG134" s="27"/>
      <c r="BH134" s="184"/>
      <c r="BI134" s="39"/>
      <c r="BJ134" s="184"/>
      <c r="BK134" s="39"/>
      <c r="BL134" s="187"/>
      <c r="BM134" s="97"/>
      <c r="BN134" s="187"/>
    </row>
    <row r="135" spans="8:66">
      <c r="H135" s="39"/>
      <c r="I135" s="59"/>
      <c r="J135" s="37"/>
      <c r="K135" s="49"/>
      <c r="L135" s="49"/>
      <c r="M135" s="38"/>
      <c r="N135"/>
      <c r="O135" s="185"/>
      <c r="P135" s="39"/>
      <c r="Q135" s="39"/>
      <c r="R135" s="185"/>
      <c r="S135" s="59"/>
      <c r="T135" s="186"/>
      <c r="U135" s="39"/>
      <c r="V135" s="186"/>
      <c r="W135" s="59"/>
      <c r="X135" s="184"/>
      <c r="Y135" s="39"/>
      <c r="Z135" s="184"/>
      <c r="AA135" s="59"/>
      <c r="AB135" s="184"/>
      <c r="AC135" s="39"/>
      <c r="AD135" s="184"/>
      <c r="AE135" s="39"/>
      <c r="AF135" s="39"/>
      <c r="AG135" s="39"/>
      <c r="AH135" s="39"/>
      <c r="AI135" s="39"/>
      <c r="AJ135" s="39"/>
      <c r="AK135" s="39"/>
      <c r="AL135" s="39"/>
      <c r="AM135" s="27"/>
      <c r="AN135" s="106"/>
      <c r="AO135" s="97"/>
      <c r="AP135" s="187"/>
      <c r="AQ135" s="27"/>
      <c r="AR135" s="27"/>
      <c r="AS135" s="39"/>
      <c r="AT135" s="27"/>
      <c r="AU135" s="27"/>
      <c r="AV135" s="27"/>
      <c r="AW135" s="39"/>
      <c r="AX135" s="27"/>
      <c r="AY135" s="27"/>
      <c r="AZ135" s="184"/>
      <c r="BA135" s="39"/>
      <c r="BB135" s="184"/>
      <c r="BC135" s="39"/>
      <c r="BD135" s="187"/>
      <c r="BE135" s="97"/>
      <c r="BF135" s="187"/>
      <c r="BG135" s="27"/>
      <c r="BH135" s="184"/>
      <c r="BI135" s="39"/>
      <c r="BJ135" s="184"/>
      <c r="BK135" s="39"/>
      <c r="BL135" s="187"/>
      <c r="BM135" s="97"/>
      <c r="BN135" s="187"/>
    </row>
    <row r="136" spans="8:66">
      <c r="H136" s="39"/>
      <c r="I136" s="59"/>
      <c r="J136" s="37"/>
      <c r="K136" s="49"/>
      <c r="L136" s="49"/>
      <c r="M136" s="38"/>
      <c r="N136"/>
      <c r="O136" s="185"/>
      <c r="P136" s="39"/>
      <c r="Q136" s="39"/>
      <c r="R136" s="185"/>
      <c r="S136" s="59"/>
      <c r="T136" s="186"/>
      <c r="U136" s="39"/>
      <c r="V136" s="186"/>
      <c r="W136" s="59"/>
      <c r="X136" s="184"/>
      <c r="Y136" s="39"/>
      <c r="Z136" s="184"/>
      <c r="AA136" s="59"/>
      <c r="AB136" s="184"/>
      <c r="AC136" s="39"/>
      <c r="AD136" s="184"/>
      <c r="AE136" s="39"/>
      <c r="AF136" s="39"/>
      <c r="AG136" s="39"/>
      <c r="AH136" s="39"/>
      <c r="AI136" s="39"/>
      <c r="AJ136" s="39"/>
      <c r="AK136" s="39"/>
      <c r="AL136" s="39"/>
      <c r="AM136" s="27"/>
      <c r="AN136" s="106"/>
      <c r="AO136" s="97"/>
      <c r="AP136" s="187"/>
      <c r="AQ136" s="27"/>
      <c r="AR136" s="27"/>
      <c r="AS136" s="39"/>
      <c r="AT136" s="27"/>
      <c r="AU136" s="27"/>
      <c r="AV136" s="27"/>
      <c r="AW136" s="39"/>
      <c r="AX136" s="27"/>
      <c r="AY136" s="27"/>
      <c r="AZ136" s="184"/>
      <c r="BA136" s="39"/>
      <c r="BB136" s="184"/>
      <c r="BC136" s="39"/>
      <c r="BD136" s="187"/>
      <c r="BE136" s="97"/>
      <c r="BF136" s="187"/>
      <c r="BG136" s="27"/>
      <c r="BH136" s="184"/>
      <c r="BI136" s="39"/>
      <c r="BJ136" s="184"/>
      <c r="BK136" s="39"/>
      <c r="BL136" s="187"/>
      <c r="BM136" s="97"/>
      <c r="BN136" s="187"/>
    </row>
    <row r="137" spans="8:66">
      <c r="H137" s="39"/>
      <c r="I137" s="59"/>
      <c r="J137" s="37"/>
      <c r="K137" s="49"/>
      <c r="L137" s="49"/>
      <c r="M137" s="38"/>
      <c r="N137"/>
      <c r="O137" s="185"/>
      <c r="P137" s="39"/>
      <c r="Q137" s="39"/>
      <c r="R137" s="185"/>
      <c r="S137" s="59"/>
      <c r="T137" s="186"/>
      <c r="U137" s="39"/>
      <c r="V137" s="186"/>
      <c r="W137" s="59"/>
      <c r="X137" s="184"/>
      <c r="Y137" s="39"/>
      <c r="Z137" s="184"/>
      <c r="AA137" s="59"/>
      <c r="AB137" s="184"/>
      <c r="AC137" s="39"/>
      <c r="AD137" s="184"/>
      <c r="AE137" s="39"/>
      <c r="AF137" s="39"/>
      <c r="AG137" s="39"/>
      <c r="AH137" s="39"/>
      <c r="AI137" s="39"/>
      <c r="AJ137" s="39"/>
      <c r="AK137" s="39"/>
      <c r="AL137" s="39"/>
      <c r="AM137" s="27"/>
      <c r="AN137" s="106"/>
      <c r="AO137" s="97"/>
      <c r="AP137" s="187"/>
      <c r="AQ137" s="27"/>
      <c r="AR137" s="27"/>
      <c r="AS137" s="39"/>
      <c r="AT137" s="27"/>
      <c r="AU137" s="27"/>
      <c r="AV137" s="27"/>
      <c r="AW137" s="39"/>
      <c r="AX137" s="27"/>
      <c r="AY137" s="27"/>
      <c r="AZ137" s="184"/>
      <c r="BA137" s="39"/>
      <c r="BB137" s="184"/>
      <c r="BC137" s="39"/>
      <c r="BD137" s="187"/>
      <c r="BE137" s="97"/>
      <c r="BF137" s="187"/>
      <c r="BG137" s="27"/>
      <c r="BH137" s="184"/>
      <c r="BI137" s="39"/>
      <c r="BJ137" s="184"/>
      <c r="BK137" s="39"/>
      <c r="BL137" s="187"/>
      <c r="BM137" s="97"/>
      <c r="BN137" s="187"/>
    </row>
    <row r="138" spans="8:66">
      <c r="H138" s="39"/>
      <c r="I138" s="59"/>
      <c r="J138" s="37"/>
      <c r="K138" s="49"/>
      <c r="L138" s="49"/>
      <c r="M138" s="38"/>
      <c r="N138"/>
      <c r="O138" s="185"/>
      <c r="P138" s="39"/>
      <c r="Q138" s="39"/>
      <c r="R138" s="185"/>
      <c r="S138" s="59"/>
      <c r="T138" s="186"/>
      <c r="U138" s="39"/>
      <c r="V138" s="186"/>
      <c r="W138" s="59"/>
      <c r="X138" s="184"/>
      <c r="Y138" s="39"/>
      <c r="Z138" s="184"/>
      <c r="AA138" s="59"/>
      <c r="AB138" s="184"/>
      <c r="AC138" s="39"/>
      <c r="AD138" s="184"/>
      <c r="AE138" s="39"/>
      <c r="AF138" s="39"/>
      <c r="AG138" s="39"/>
      <c r="AH138" s="39"/>
      <c r="AI138" s="39"/>
      <c r="AJ138" s="39"/>
      <c r="AK138" s="39"/>
      <c r="AL138" s="39"/>
      <c r="AM138" s="27"/>
      <c r="AN138" s="106"/>
      <c r="AO138" s="97"/>
      <c r="AP138" s="187"/>
      <c r="AQ138" s="27"/>
      <c r="AR138" s="27"/>
      <c r="AS138" s="39"/>
      <c r="AT138" s="27"/>
      <c r="AU138" s="27"/>
      <c r="AV138" s="27"/>
      <c r="AW138" s="39"/>
      <c r="AX138" s="27"/>
      <c r="AY138" s="27"/>
      <c r="AZ138" s="184"/>
      <c r="BA138" s="39"/>
      <c r="BB138" s="184"/>
      <c r="BC138" s="39"/>
      <c r="BD138" s="187"/>
      <c r="BE138" s="97"/>
      <c r="BF138" s="187"/>
      <c r="BG138" s="27"/>
      <c r="BH138" s="184"/>
      <c r="BI138" s="39"/>
      <c r="BJ138" s="184"/>
      <c r="BK138" s="39"/>
      <c r="BL138" s="187"/>
      <c r="BM138" s="97"/>
      <c r="BN138" s="187"/>
    </row>
    <row r="139" spans="8:66">
      <c r="H139" s="39"/>
      <c r="I139" s="59"/>
      <c r="J139" s="37"/>
      <c r="K139" s="49"/>
      <c r="L139" s="49"/>
      <c r="M139" s="38"/>
      <c r="N139"/>
      <c r="O139" s="185"/>
      <c r="P139" s="39"/>
      <c r="Q139" s="39"/>
      <c r="R139" s="185"/>
      <c r="S139" s="59"/>
      <c r="T139" s="186"/>
      <c r="U139" s="39"/>
      <c r="V139" s="186"/>
      <c r="W139" s="59"/>
      <c r="X139" s="184"/>
      <c r="Y139" s="39"/>
      <c r="Z139" s="184"/>
      <c r="AA139" s="59"/>
      <c r="AB139" s="184"/>
      <c r="AC139" s="39"/>
      <c r="AD139" s="184"/>
      <c r="AE139" s="39"/>
      <c r="AF139" s="39"/>
      <c r="AG139" s="39"/>
      <c r="AH139" s="39"/>
      <c r="AI139" s="39"/>
      <c r="AJ139" s="39"/>
      <c r="AK139" s="39"/>
      <c r="AL139" s="39"/>
      <c r="AM139" s="27"/>
      <c r="AN139" s="106"/>
      <c r="AO139" s="97"/>
      <c r="AP139" s="187"/>
      <c r="AQ139" s="27"/>
      <c r="AR139" s="27"/>
      <c r="AS139" s="39"/>
      <c r="AT139" s="27"/>
      <c r="AU139" s="27"/>
      <c r="AV139" s="27"/>
      <c r="AW139" s="39"/>
      <c r="AX139" s="27"/>
      <c r="AY139" s="27"/>
      <c r="AZ139" s="184"/>
      <c r="BA139" s="39"/>
      <c r="BB139" s="184"/>
      <c r="BC139" s="39"/>
      <c r="BD139" s="187"/>
      <c r="BE139" s="97"/>
      <c r="BF139" s="187"/>
      <c r="BG139" s="27"/>
      <c r="BH139" s="184"/>
      <c r="BI139" s="39"/>
      <c r="BJ139" s="184"/>
      <c r="BK139" s="39"/>
      <c r="BL139" s="187"/>
      <c r="BM139" s="97"/>
      <c r="BN139" s="187"/>
    </row>
    <row r="140" spans="8:66">
      <c r="H140" s="39"/>
      <c r="I140" s="59"/>
      <c r="J140" s="37"/>
      <c r="K140" s="49"/>
      <c r="L140" s="49"/>
      <c r="M140" s="38"/>
      <c r="N140"/>
      <c r="O140" s="185"/>
      <c r="P140" s="39"/>
      <c r="Q140" s="39"/>
      <c r="R140" s="185"/>
      <c r="S140" s="59"/>
      <c r="T140" s="186"/>
      <c r="U140" s="39"/>
      <c r="V140" s="186"/>
      <c r="W140" s="59"/>
      <c r="X140" s="184"/>
      <c r="Y140" s="39"/>
      <c r="Z140" s="184"/>
      <c r="AA140" s="59"/>
      <c r="AB140" s="184"/>
      <c r="AC140" s="39"/>
      <c r="AD140" s="184"/>
      <c r="AE140" s="39"/>
      <c r="AF140" s="39"/>
      <c r="AG140" s="39"/>
      <c r="AH140" s="39"/>
      <c r="AI140" s="39"/>
      <c r="AJ140" s="39"/>
      <c r="AK140" s="39"/>
      <c r="AL140" s="39"/>
      <c r="AM140" s="27"/>
      <c r="AN140" s="106"/>
      <c r="AO140" s="97"/>
      <c r="AP140" s="187"/>
      <c r="AQ140" s="27"/>
      <c r="AR140" s="27"/>
      <c r="AS140" s="39"/>
      <c r="AT140" s="27"/>
      <c r="AU140" s="27"/>
      <c r="AV140" s="27"/>
      <c r="AW140" s="39"/>
      <c r="AX140" s="27"/>
      <c r="AY140" s="27"/>
      <c r="AZ140" s="184"/>
      <c r="BA140" s="39"/>
      <c r="BB140" s="184"/>
      <c r="BC140" s="39"/>
      <c r="BD140" s="187"/>
      <c r="BE140" s="97"/>
      <c r="BF140" s="187"/>
      <c r="BG140" s="27"/>
      <c r="BH140" s="184"/>
      <c r="BI140" s="39"/>
      <c r="BJ140" s="184"/>
      <c r="BK140" s="39"/>
      <c r="BL140" s="187"/>
      <c r="BM140" s="97"/>
      <c r="BN140" s="187"/>
    </row>
    <row r="141" spans="8:66">
      <c r="H141" s="39"/>
      <c r="I141" s="59"/>
      <c r="J141" s="37"/>
      <c r="K141" s="49"/>
      <c r="L141" s="49"/>
      <c r="M141" s="38"/>
      <c r="N141"/>
      <c r="O141" s="185"/>
      <c r="P141" s="39"/>
      <c r="Q141" s="39"/>
      <c r="R141" s="185"/>
      <c r="S141" s="59"/>
      <c r="T141" s="186"/>
      <c r="U141" s="39"/>
      <c r="V141" s="186"/>
      <c r="W141" s="59"/>
      <c r="X141" s="184"/>
      <c r="Y141" s="39"/>
      <c r="Z141" s="184"/>
      <c r="AA141" s="59"/>
      <c r="AB141" s="184"/>
      <c r="AC141" s="39"/>
      <c r="AD141" s="184"/>
      <c r="AE141" s="39"/>
      <c r="AF141" s="39"/>
      <c r="AG141" s="39"/>
      <c r="AH141" s="39"/>
      <c r="AI141" s="39"/>
      <c r="AJ141" s="39"/>
      <c r="AK141" s="39"/>
      <c r="AL141" s="39"/>
      <c r="AM141" s="27"/>
      <c r="AN141" s="106"/>
      <c r="AO141" s="97"/>
      <c r="AP141" s="187"/>
      <c r="AQ141" s="27"/>
      <c r="AR141" s="27"/>
      <c r="AS141" s="39"/>
      <c r="AT141" s="27"/>
      <c r="AU141" s="27"/>
      <c r="AV141" s="27"/>
      <c r="AW141" s="39"/>
      <c r="AX141" s="27"/>
      <c r="AY141" s="27"/>
      <c r="AZ141" s="184"/>
      <c r="BA141" s="39"/>
      <c r="BB141" s="184"/>
      <c r="BC141" s="39"/>
      <c r="BD141" s="187"/>
      <c r="BE141" s="97"/>
      <c r="BF141" s="187"/>
      <c r="BG141" s="27"/>
      <c r="BH141" s="184"/>
      <c r="BI141" s="39"/>
      <c r="BJ141" s="184"/>
      <c r="BK141" s="39"/>
      <c r="BL141" s="187"/>
      <c r="BM141" s="97"/>
      <c r="BN141" s="187"/>
    </row>
    <row r="142" spans="8:66">
      <c r="H142" s="39"/>
      <c r="I142" s="59"/>
      <c r="J142" s="37"/>
      <c r="K142" s="49"/>
      <c r="L142" s="49"/>
      <c r="M142" s="38"/>
      <c r="N142"/>
      <c r="O142" s="185"/>
      <c r="P142" s="39"/>
      <c r="Q142" s="39"/>
      <c r="R142" s="185"/>
      <c r="S142" s="59"/>
      <c r="T142" s="186"/>
      <c r="U142" s="39"/>
      <c r="V142" s="186"/>
      <c r="W142" s="59"/>
      <c r="X142" s="184"/>
      <c r="Y142" s="39"/>
      <c r="Z142" s="184"/>
      <c r="AA142" s="59"/>
      <c r="AB142" s="184"/>
      <c r="AC142" s="39"/>
      <c r="AD142" s="184"/>
      <c r="AE142" s="39"/>
      <c r="AF142" s="39"/>
      <c r="AG142" s="39"/>
      <c r="AH142" s="39"/>
      <c r="AI142" s="39"/>
      <c r="AJ142" s="39"/>
      <c r="AK142" s="39"/>
      <c r="AL142" s="39"/>
      <c r="AM142" s="27"/>
      <c r="AN142" s="106"/>
      <c r="AO142" s="97"/>
      <c r="AP142" s="187"/>
      <c r="AQ142" s="27"/>
      <c r="AR142" s="27"/>
      <c r="AS142" s="39"/>
      <c r="AT142" s="27"/>
      <c r="AU142" s="27"/>
      <c r="AV142" s="27"/>
      <c r="AW142" s="39"/>
      <c r="AX142" s="27"/>
      <c r="AY142" s="27"/>
      <c r="AZ142" s="184"/>
      <c r="BA142" s="39"/>
      <c r="BB142" s="184"/>
      <c r="BC142" s="39"/>
      <c r="BD142" s="187"/>
      <c r="BE142" s="97"/>
      <c r="BF142" s="187"/>
      <c r="BG142" s="27"/>
      <c r="BH142" s="184"/>
      <c r="BI142" s="39"/>
      <c r="BJ142" s="184"/>
      <c r="BK142" s="39"/>
      <c r="BL142" s="187"/>
      <c r="BM142" s="97"/>
      <c r="BN142" s="187"/>
    </row>
    <row r="143" spans="8:66">
      <c r="H143" s="39"/>
      <c r="I143" s="59"/>
      <c r="J143" s="37"/>
      <c r="K143" s="49"/>
      <c r="L143" s="49"/>
      <c r="M143" s="38"/>
      <c r="N143"/>
      <c r="O143" s="185"/>
      <c r="P143" s="39"/>
      <c r="Q143" s="39"/>
      <c r="R143" s="185"/>
      <c r="S143" s="59"/>
      <c r="T143" s="186"/>
      <c r="U143" s="39"/>
      <c r="V143" s="186"/>
      <c r="W143" s="59"/>
      <c r="X143" s="184"/>
      <c r="Y143" s="39"/>
      <c r="Z143" s="184"/>
      <c r="AA143" s="59"/>
      <c r="AB143" s="184"/>
      <c r="AC143" s="39"/>
      <c r="AD143" s="184"/>
      <c r="AE143" s="39"/>
      <c r="AF143" s="39"/>
      <c r="AG143" s="39"/>
      <c r="AH143" s="39"/>
      <c r="AI143" s="39"/>
      <c r="AJ143" s="39"/>
      <c r="AK143" s="39"/>
      <c r="AL143" s="39"/>
      <c r="AM143" s="27"/>
      <c r="AN143" s="106"/>
      <c r="AO143" s="97"/>
      <c r="AP143" s="187"/>
      <c r="AQ143" s="27"/>
      <c r="AR143" s="27"/>
      <c r="AS143" s="39"/>
      <c r="AT143" s="27"/>
      <c r="AU143" s="27"/>
      <c r="AV143" s="27"/>
      <c r="AW143" s="39"/>
      <c r="AX143" s="27"/>
      <c r="AY143" s="27"/>
      <c r="AZ143" s="184"/>
      <c r="BA143" s="39"/>
      <c r="BB143" s="184"/>
      <c r="BC143" s="39"/>
      <c r="BD143" s="187"/>
      <c r="BE143" s="97"/>
      <c r="BF143" s="187"/>
      <c r="BG143" s="27"/>
      <c r="BH143" s="184"/>
      <c r="BI143" s="39"/>
      <c r="BJ143" s="184"/>
      <c r="BK143" s="39"/>
      <c r="BL143" s="187"/>
      <c r="BM143" s="97"/>
      <c r="BN143" s="187"/>
    </row>
    <row r="144" spans="8:66">
      <c r="H144" s="39"/>
      <c r="I144" s="59"/>
      <c r="J144" s="37"/>
      <c r="K144" s="49"/>
      <c r="L144" s="49"/>
      <c r="M144" s="38"/>
      <c r="N144"/>
      <c r="O144" s="185"/>
      <c r="P144" s="39"/>
      <c r="Q144" s="39"/>
      <c r="R144" s="185"/>
      <c r="S144" s="59"/>
      <c r="T144" s="186"/>
      <c r="U144" s="39"/>
      <c r="V144" s="186"/>
      <c r="W144" s="59"/>
      <c r="X144" s="184"/>
      <c r="Y144" s="39"/>
      <c r="Z144" s="184"/>
      <c r="AA144" s="59"/>
      <c r="AB144" s="184"/>
      <c r="AC144" s="39"/>
      <c r="AD144" s="184"/>
      <c r="AE144" s="39"/>
      <c r="AF144" s="39"/>
      <c r="AG144" s="39"/>
      <c r="AH144" s="39"/>
      <c r="AI144" s="39"/>
      <c r="AJ144" s="39"/>
      <c r="AK144" s="39"/>
      <c r="AL144" s="39"/>
      <c r="AM144" s="27"/>
      <c r="AN144" s="106"/>
      <c r="AO144" s="97"/>
      <c r="AP144" s="187"/>
      <c r="AQ144" s="27"/>
      <c r="AR144" s="27"/>
      <c r="AS144" s="39"/>
      <c r="AT144" s="27"/>
      <c r="AU144" s="27"/>
      <c r="AV144" s="27"/>
      <c r="AW144" s="39"/>
      <c r="AX144" s="27"/>
      <c r="AY144" s="27"/>
      <c r="AZ144" s="184"/>
      <c r="BA144" s="39"/>
      <c r="BB144" s="184"/>
      <c r="BC144" s="39"/>
      <c r="BD144" s="187"/>
      <c r="BE144" s="97"/>
      <c r="BF144" s="187"/>
      <c r="BG144" s="27"/>
      <c r="BH144" s="184"/>
      <c r="BI144" s="39"/>
      <c r="BJ144" s="184"/>
      <c r="BK144" s="39"/>
      <c r="BL144" s="187"/>
      <c r="BM144" s="97"/>
      <c r="BN144" s="187"/>
    </row>
    <row r="145" spans="8:66">
      <c r="H145" s="39"/>
      <c r="I145" s="59"/>
      <c r="J145" s="37"/>
      <c r="K145" s="49"/>
      <c r="L145" s="49"/>
      <c r="M145" s="38"/>
      <c r="N145"/>
      <c r="O145" s="185"/>
      <c r="P145" s="39"/>
      <c r="Q145" s="39"/>
      <c r="R145" s="185"/>
      <c r="S145" s="59"/>
      <c r="T145" s="186"/>
      <c r="U145" s="39"/>
      <c r="V145" s="186"/>
      <c r="W145" s="59"/>
      <c r="X145" s="184"/>
      <c r="Y145" s="39"/>
      <c r="Z145" s="184"/>
      <c r="AA145" s="59"/>
      <c r="AB145" s="184"/>
      <c r="AC145" s="39"/>
      <c r="AD145" s="184"/>
      <c r="AE145" s="39"/>
      <c r="AF145" s="39"/>
      <c r="AG145" s="39"/>
      <c r="AH145" s="39"/>
      <c r="AI145" s="39"/>
      <c r="AJ145" s="39"/>
      <c r="AK145" s="39"/>
      <c r="AL145" s="39"/>
      <c r="AM145" s="27"/>
      <c r="AN145" s="106"/>
      <c r="AO145" s="97"/>
      <c r="AP145" s="187"/>
      <c r="AQ145" s="27"/>
      <c r="AR145" s="27"/>
      <c r="AS145" s="39"/>
      <c r="AT145" s="27"/>
      <c r="AU145" s="27"/>
      <c r="AV145" s="27"/>
      <c r="AW145" s="39"/>
      <c r="AX145" s="27"/>
      <c r="AY145" s="27"/>
      <c r="AZ145" s="184"/>
      <c r="BA145" s="39"/>
      <c r="BB145" s="184"/>
      <c r="BC145" s="39"/>
      <c r="BD145" s="187"/>
      <c r="BE145" s="97"/>
      <c r="BF145" s="187"/>
      <c r="BG145" s="27"/>
      <c r="BH145" s="184"/>
      <c r="BI145" s="39"/>
      <c r="BJ145" s="184"/>
      <c r="BK145" s="39"/>
      <c r="BL145" s="187"/>
      <c r="BM145" s="97"/>
      <c r="BN145" s="187"/>
    </row>
    <row r="146" spans="8:66">
      <c r="H146" s="39"/>
      <c r="I146" s="59"/>
      <c r="J146" s="37"/>
      <c r="K146" s="49"/>
      <c r="L146" s="49"/>
      <c r="M146" s="38"/>
      <c r="N146"/>
      <c r="O146" s="185"/>
      <c r="P146" s="39"/>
      <c r="Q146" s="39"/>
      <c r="R146" s="185"/>
      <c r="S146" s="59"/>
      <c r="T146" s="186"/>
      <c r="U146" s="39"/>
      <c r="V146" s="186"/>
      <c r="W146" s="59"/>
      <c r="X146" s="184"/>
      <c r="Y146" s="39"/>
      <c r="Z146" s="184"/>
      <c r="AA146" s="59"/>
      <c r="AB146" s="184"/>
      <c r="AC146" s="39"/>
      <c r="AD146" s="184"/>
      <c r="AE146" s="39"/>
      <c r="AF146" s="39"/>
      <c r="AG146" s="39"/>
      <c r="AH146" s="39"/>
      <c r="AI146" s="39"/>
      <c r="AJ146" s="39"/>
      <c r="AK146" s="39"/>
      <c r="AL146" s="39"/>
      <c r="AM146" s="27"/>
      <c r="AN146" s="106"/>
      <c r="AO146" s="97"/>
      <c r="AP146" s="187"/>
      <c r="AQ146" s="27"/>
      <c r="AR146" s="27"/>
      <c r="AS146" s="39"/>
      <c r="AT146" s="27"/>
      <c r="AU146" s="27"/>
      <c r="AV146" s="27"/>
      <c r="AW146" s="39"/>
      <c r="AX146" s="27"/>
      <c r="AY146" s="27"/>
      <c r="AZ146" s="184"/>
      <c r="BA146" s="39"/>
      <c r="BB146" s="184"/>
      <c r="BC146" s="39"/>
      <c r="BD146" s="187"/>
      <c r="BE146" s="97"/>
      <c r="BF146" s="187"/>
      <c r="BG146" s="27"/>
      <c r="BH146" s="184"/>
      <c r="BI146" s="39"/>
      <c r="BJ146" s="184"/>
      <c r="BK146" s="39"/>
      <c r="BL146" s="187"/>
      <c r="BM146" s="97"/>
      <c r="BN146" s="187"/>
    </row>
    <row r="147" spans="8:66">
      <c r="H147" s="39"/>
      <c r="I147" s="59"/>
      <c r="J147" s="37"/>
      <c r="K147" s="49"/>
      <c r="L147" s="49"/>
      <c r="M147" s="38"/>
      <c r="N147"/>
      <c r="O147" s="185"/>
      <c r="P147" s="39"/>
      <c r="Q147" s="39"/>
      <c r="R147" s="185"/>
      <c r="S147" s="59"/>
      <c r="T147" s="186"/>
      <c r="U147" s="39"/>
      <c r="V147" s="186"/>
      <c r="W147" s="59"/>
      <c r="X147" s="184"/>
      <c r="Y147" s="39"/>
      <c r="Z147" s="184"/>
      <c r="AA147" s="59"/>
      <c r="AB147" s="184"/>
      <c r="AC147" s="39"/>
      <c r="AD147" s="184"/>
      <c r="AE147" s="39"/>
      <c r="AF147" s="39"/>
      <c r="AG147" s="39"/>
      <c r="AH147" s="39"/>
      <c r="AI147" s="39"/>
      <c r="AJ147" s="39"/>
      <c r="AK147" s="39"/>
      <c r="AL147" s="39"/>
      <c r="AM147" s="27"/>
      <c r="AN147" s="106"/>
      <c r="AO147" s="97"/>
      <c r="AP147" s="187"/>
      <c r="AQ147" s="27"/>
      <c r="AR147" s="27"/>
      <c r="AS147" s="39"/>
      <c r="AT147" s="27"/>
      <c r="AU147" s="27"/>
      <c r="AV147" s="27"/>
      <c r="AW147" s="39"/>
      <c r="AX147" s="27"/>
      <c r="AY147" s="27"/>
      <c r="AZ147" s="184"/>
      <c r="BA147" s="39"/>
      <c r="BB147" s="184"/>
      <c r="BC147" s="39"/>
      <c r="BD147" s="187"/>
      <c r="BE147" s="97"/>
      <c r="BF147" s="187"/>
      <c r="BG147" s="27"/>
      <c r="BH147" s="184"/>
      <c r="BI147" s="39"/>
      <c r="BJ147" s="184"/>
      <c r="BK147" s="39"/>
      <c r="BL147" s="187"/>
      <c r="BM147" s="97"/>
      <c r="BN147" s="187"/>
    </row>
    <row r="148" spans="8:66">
      <c r="H148" s="39"/>
      <c r="I148" s="59"/>
      <c r="J148" s="37"/>
      <c r="K148" s="49"/>
      <c r="L148" s="49"/>
      <c r="M148" s="38"/>
      <c r="N148"/>
      <c r="O148" s="185"/>
      <c r="P148" s="39"/>
      <c r="Q148" s="39"/>
      <c r="R148" s="185"/>
      <c r="S148" s="59"/>
      <c r="T148" s="186"/>
      <c r="U148" s="39"/>
      <c r="V148" s="186"/>
      <c r="W148" s="59"/>
      <c r="X148" s="184"/>
      <c r="Y148" s="39"/>
      <c r="Z148" s="184"/>
      <c r="AA148" s="59"/>
      <c r="AB148" s="184"/>
      <c r="AC148" s="39"/>
      <c r="AD148" s="184"/>
      <c r="AE148" s="39"/>
      <c r="AF148" s="39"/>
      <c r="AG148" s="39"/>
      <c r="AH148" s="39"/>
      <c r="AI148" s="39"/>
      <c r="AJ148" s="39"/>
      <c r="AK148" s="39"/>
      <c r="AL148" s="39"/>
      <c r="AM148" s="27"/>
      <c r="AN148" s="106"/>
      <c r="AO148" s="97"/>
      <c r="AP148" s="187"/>
      <c r="AQ148" s="27"/>
      <c r="AR148" s="27"/>
      <c r="AS148" s="39"/>
      <c r="AT148" s="27"/>
      <c r="AU148" s="27"/>
      <c r="AV148" s="27"/>
      <c r="AW148" s="39"/>
      <c r="AX148" s="27"/>
      <c r="AY148" s="27"/>
      <c r="AZ148" s="184"/>
      <c r="BA148" s="39"/>
      <c r="BB148" s="184"/>
      <c r="BC148" s="39"/>
      <c r="BD148" s="187"/>
      <c r="BE148" s="97"/>
      <c r="BF148" s="187"/>
      <c r="BG148" s="27"/>
      <c r="BH148" s="184"/>
      <c r="BI148" s="39"/>
      <c r="BJ148" s="184"/>
      <c r="BK148" s="39"/>
      <c r="BL148" s="187"/>
      <c r="BM148" s="97"/>
      <c r="BN148" s="187"/>
    </row>
    <row r="149" spans="8:66">
      <c r="H149" s="39"/>
      <c r="I149" s="59"/>
      <c r="J149" s="37"/>
      <c r="K149" s="49"/>
      <c r="L149" s="49"/>
      <c r="M149" s="38"/>
      <c r="N149"/>
      <c r="O149" s="185"/>
      <c r="P149" s="39"/>
      <c r="Q149" s="39"/>
      <c r="R149" s="185"/>
      <c r="S149" s="59"/>
      <c r="T149" s="186"/>
      <c r="U149" s="39"/>
      <c r="V149" s="186"/>
      <c r="W149" s="59"/>
      <c r="X149" s="184"/>
      <c r="Y149" s="39"/>
      <c r="Z149" s="184"/>
      <c r="AA149" s="59"/>
      <c r="AB149" s="184"/>
      <c r="AC149" s="39"/>
      <c r="AD149" s="184"/>
      <c r="AE149" s="39"/>
      <c r="AF149" s="39"/>
      <c r="AG149" s="39"/>
      <c r="AH149" s="39"/>
      <c r="AI149" s="39"/>
      <c r="AJ149" s="39"/>
      <c r="AK149" s="39"/>
      <c r="AL149" s="39"/>
      <c r="AM149" s="27"/>
      <c r="AN149" s="106"/>
      <c r="AO149" s="97"/>
      <c r="AP149" s="187"/>
      <c r="AQ149" s="27"/>
      <c r="AR149" s="27"/>
      <c r="AS149" s="39"/>
      <c r="AT149" s="27"/>
      <c r="AU149" s="27"/>
      <c r="AV149" s="27"/>
      <c r="AW149" s="39"/>
      <c r="AX149" s="27"/>
      <c r="AY149" s="27"/>
      <c r="AZ149" s="184"/>
      <c r="BA149" s="39"/>
      <c r="BB149" s="184"/>
      <c r="BC149" s="39"/>
      <c r="BD149" s="187"/>
      <c r="BE149" s="97"/>
      <c r="BF149" s="187"/>
      <c r="BG149" s="27"/>
      <c r="BH149" s="184"/>
      <c r="BI149" s="39"/>
      <c r="BJ149" s="184"/>
      <c r="BK149" s="39"/>
      <c r="BL149" s="187"/>
      <c r="BM149" s="97"/>
      <c r="BN149" s="187"/>
    </row>
    <row r="150" spans="8:66">
      <c r="H150" s="39"/>
      <c r="I150" s="59"/>
      <c r="J150" s="37"/>
      <c r="K150" s="49"/>
      <c r="L150" s="49"/>
      <c r="M150" s="38"/>
      <c r="N150"/>
      <c r="O150" s="185"/>
      <c r="P150" s="39"/>
      <c r="Q150" s="39"/>
      <c r="R150" s="185"/>
      <c r="S150" s="59"/>
      <c r="T150" s="186"/>
      <c r="U150" s="39"/>
      <c r="V150" s="186"/>
      <c r="W150" s="59"/>
      <c r="X150" s="184"/>
      <c r="Y150" s="39"/>
      <c r="Z150" s="184"/>
      <c r="AA150" s="59"/>
      <c r="AB150" s="184"/>
      <c r="AC150" s="39"/>
      <c r="AD150" s="184"/>
      <c r="AE150" s="39"/>
      <c r="AF150" s="39"/>
      <c r="AG150" s="39"/>
      <c r="AH150" s="39"/>
      <c r="AI150" s="39"/>
      <c r="AJ150" s="39"/>
      <c r="AK150" s="39"/>
      <c r="AL150" s="39"/>
      <c r="AM150" s="27"/>
      <c r="AN150" s="106"/>
      <c r="AO150" s="97"/>
      <c r="AP150" s="187"/>
      <c r="AQ150" s="27"/>
      <c r="AR150" s="27"/>
      <c r="AS150" s="39"/>
      <c r="AT150" s="27"/>
      <c r="AU150" s="27"/>
      <c r="AV150" s="27"/>
      <c r="AW150" s="39"/>
      <c r="AX150" s="27"/>
      <c r="AY150" s="27"/>
      <c r="AZ150" s="184"/>
      <c r="BA150" s="39"/>
      <c r="BB150" s="184"/>
      <c r="BC150" s="39"/>
      <c r="BD150" s="187"/>
      <c r="BE150" s="97"/>
      <c r="BF150" s="187"/>
      <c r="BG150" s="27"/>
      <c r="BH150" s="184"/>
      <c r="BI150" s="39"/>
      <c r="BJ150" s="184"/>
      <c r="BK150" s="39"/>
      <c r="BL150" s="187"/>
      <c r="BM150" s="97"/>
      <c r="BN150" s="187"/>
    </row>
    <row r="151" spans="8:66">
      <c r="H151" s="39"/>
      <c r="I151" s="59"/>
      <c r="J151" s="37"/>
      <c r="K151" s="49"/>
      <c r="L151" s="49"/>
      <c r="M151" s="38"/>
      <c r="N151"/>
      <c r="O151" s="185"/>
      <c r="P151" s="39"/>
      <c r="Q151" s="39"/>
      <c r="R151" s="185"/>
      <c r="S151" s="59"/>
      <c r="T151" s="186"/>
      <c r="U151" s="39"/>
      <c r="V151" s="186"/>
      <c r="W151" s="59"/>
      <c r="X151" s="184"/>
      <c r="Y151" s="39"/>
      <c r="Z151" s="184"/>
      <c r="AA151" s="59"/>
      <c r="AB151" s="184"/>
      <c r="AC151" s="39"/>
      <c r="AD151" s="184"/>
      <c r="AE151" s="39"/>
      <c r="AF151" s="39"/>
      <c r="AG151" s="39"/>
      <c r="AH151" s="39"/>
      <c r="AI151" s="39"/>
      <c r="AJ151" s="39"/>
      <c r="AK151" s="39"/>
      <c r="AL151" s="39"/>
      <c r="AM151" s="27"/>
      <c r="AN151" s="106"/>
      <c r="AO151" s="97"/>
      <c r="AP151" s="187"/>
      <c r="AQ151" s="27"/>
      <c r="AR151" s="27"/>
      <c r="AS151" s="39"/>
      <c r="AT151" s="27"/>
      <c r="AU151" s="27"/>
      <c r="AV151" s="27"/>
      <c r="AW151" s="39"/>
      <c r="AX151" s="27"/>
      <c r="AY151" s="27"/>
      <c r="AZ151" s="184"/>
      <c r="BA151" s="39"/>
      <c r="BB151" s="184"/>
      <c r="BC151" s="39"/>
      <c r="BD151" s="187"/>
      <c r="BE151" s="97"/>
      <c r="BF151" s="187"/>
      <c r="BG151" s="27"/>
      <c r="BH151" s="184"/>
      <c r="BI151" s="39"/>
      <c r="BJ151" s="184"/>
      <c r="BK151" s="39"/>
      <c r="BL151" s="187"/>
      <c r="BM151" s="97"/>
      <c r="BN151" s="187"/>
    </row>
    <row r="152" spans="8:66">
      <c r="H152" s="39"/>
      <c r="I152" s="59"/>
      <c r="J152" s="37"/>
      <c r="K152" s="49"/>
      <c r="L152" s="49"/>
      <c r="M152" s="38"/>
      <c r="N152"/>
      <c r="O152" s="185"/>
      <c r="P152" s="39"/>
      <c r="Q152" s="39"/>
      <c r="R152" s="185"/>
      <c r="S152" s="59"/>
      <c r="T152" s="186"/>
      <c r="U152" s="39"/>
      <c r="V152" s="186"/>
      <c r="W152" s="59"/>
      <c r="X152" s="184"/>
      <c r="Y152" s="39"/>
      <c r="Z152" s="184"/>
      <c r="AA152" s="59"/>
      <c r="AB152" s="184"/>
      <c r="AC152" s="39"/>
      <c r="AD152" s="184"/>
      <c r="AE152" s="39"/>
      <c r="AF152" s="39"/>
      <c r="AG152" s="39"/>
      <c r="AH152" s="39"/>
      <c r="AI152" s="39"/>
      <c r="AJ152" s="39"/>
      <c r="AK152" s="39"/>
      <c r="AL152" s="39"/>
      <c r="AM152" s="27"/>
      <c r="AN152" s="106"/>
      <c r="AO152" s="97"/>
      <c r="AP152" s="187"/>
      <c r="AQ152" s="27"/>
      <c r="AR152" s="27"/>
      <c r="AS152" s="39"/>
      <c r="AT152" s="27"/>
      <c r="AU152" s="27"/>
      <c r="AV152" s="27"/>
      <c r="AW152" s="39"/>
      <c r="AX152" s="27"/>
      <c r="AY152" s="27"/>
      <c r="AZ152" s="184"/>
      <c r="BA152" s="39"/>
      <c r="BB152" s="184"/>
      <c r="BC152" s="39"/>
      <c r="BD152" s="187"/>
      <c r="BE152" s="97"/>
      <c r="BF152" s="187"/>
      <c r="BG152" s="27"/>
      <c r="BH152" s="184"/>
      <c r="BI152" s="39"/>
      <c r="BJ152" s="184"/>
      <c r="BK152" s="39"/>
      <c r="BL152" s="187"/>
      <c r="BM152" s="97"/>
      <c r="BN152" s="187"/>
    </row>
    <row r="153" spans="8:66">
      <c r="H153" s="39"/>
      <c r="I153" s="59"/>
      <c r="J153" s="37"/>
      <c r="K153" s="49"/>
      <c r="L153" s="49"/>
      <c r="M153" s="38"/>
      <c r="N153"/>
      <c r="O153" s="185"/>
      <c r="P153" s="39"/>
      <c r="Q153" s="39"/>
      <c r="R153" s="185"/>
      <c r="S153" s="59"/>
      <c r="T153" s="186"/>
      <c r="U153" s="39"/>
      <c r="V153" s="186"/>
      <c r="W153" s="59"/>
      <c r="X153" s="184"/>
      <c r="Y153" s="39"/>
      <c r="Z153" s="184"/>
      <c r="AA153" s="59"/>
      <c r="AB153" s="184"/>
      <c r="AC153" s="39"/>
      <c r="AD153" s="184"/>
      <c r="AE153" s="39"/>
      <c r="AF153" s="39"/>
      <c r="AG153" s="39"/>
      <c r="AH153" s="39"/>
      <c r="AI153" s="39"/>
      <c r="AJ153" s="39"/>
      <c r="AK153" s="39"/>
      <c r="AL153" s="39"/>
      <c r="AM153" s="27"/>
      <c r="AN153" s="106"/>
      <c r="AO153" s="97"/>
      <c r="AP153" s="187"/>
      <c r="AQ153" s="27"/>
      <c r="AR153" s="27"/>
      <c r="AS153" s="39"/>
      <c r="AT153" s="27"/>
      <c r="AU153" s="27"/>
      <c r="AV153" s="27"/>
      <c r="AW153" s="39"/>
      <c r="AX153" s="27"/>
      <c r="AY153" s="27"/>
      <c r="AZ153" s="184"/>
      <c r="BA153" s="39"/>
      <c r="BB153" s="184"/>
      <c r="BC153" s="39"/>
      <c r="BD153" s="187"/>
      <c r="BE153" s="97"/>
      <c r="BF153" s="187"/>
      <c r="BG153" s="27"/>
      <c r="BH153" s="184"/>
      <c r="BI153" s="39"/>
      <c r="BJ153" s="184"/>
      <c r="BK153" s="39"/>
      <c r="BL153" s="187"/>
      <c r="BM153" s="97"/>
      <c r="BN153" s="187"/>
    </row>
    <row r="154" spans="8:66">
      <c r="H154" s="39"/>
      <c r="I154" s="59"/>
      <c r="J154" s="37"/>
      <c r="K154" s="49"/>
      <c r="L154" s="49"/>
      <c r="M154" s="38"/>
      <c r="N154"/>
      <c r="O154" s="185"/>
      <c r="P154" s="39"/>
      <c r="Q154" s="39"/>
      <c r="R154" s="185"/>
      <c r="S154" s="59"/>
      <c r="T154" s="186"/>
      <c r="U154" s="39"/>
      <c r="V154" s="186"/>
      <c r="W154" s="59"/>
      <c r="X154" s="184"/>
      <c r="Y154" s="39"/>
      <c r="Z154" s="184"/>
      <c r="AA154" s="59"/>
      <c r="AB154" s="184"/>
      <c r="AC154" s="39"/>
      <c r="AD154" s="184"/>
      <c r="AE154" s="39"/>
      <c r="AF154" s="39"/>
      <c r="AG154" s="39"/>
      <c r="AH154" s="39"/>
      <c r="AI154" s="39"/>
      <c r="AJ154" s="39"/>
      <c r="AK154" s="39"/>
      <c r="AL154" s="39"/>
      <c r="AM154" s="27"/>
      <c r="AN154" s="106"/>
      <c r="AO154" s="97"/>
      <c r="AP154" s="187"/>
      <c r="AQ154" s="27"/>
      <c r="AR154" s="27"/>
      <c r="AS154" s="39"/>
      <c r="AT154" s="27"/>
      <c r="AU154" s="27"/>
      <c r="AV154" s="27"/>
      <c r="AW154" s="39"/>
      <c r="AX154" s="27"/>
      <c r="AY154" s="27"/>
      <c r="AZ154" s="184"/>
      <c r="BA154" s="39"/>
      <c r="BB154" s="184"/>
      <c r="BC154" s="39"/>
      <c r="BD154" s="187"/>
      <c r="BE154" s="97"/>
      <c r="BF154" s="187"/>
      <c r="BG154" s="27"/>
      <c r="BH154" s="184"/>
      <c r="BI154" s="39"/>
      <c r="BJ154" s="184"/>
      <c r="BK154" s="39"/>
      <c r="BL154" s="187"/>
      <c r="BM154" s="97"/>
      <c r="BN154" s="187"/>
    </row>
    <row r="155" spans="8:66">
      <c r="H155" s="39"/>
      <c r="I155" s="59"/>
      <c r="J155" s="37"/>
      <c r="K155" s="49"/>
      <c r="L155" s="49"/>
      <c r="M155" s="38"/>
      <c r="N155"/>
      <c r="O155" s="185"/>
      <c r="P155" s="39"/>
      <c r="Q155" s="39"/>
      <c r="R155" s="185"/>
      <c r="S155" s="59"/>
      <c r="T155" s="186"/>
      <c r="U155" s="39"/>
      <c r="V155" s="186"/>
      <c r="W155" s="59"/>
      <c r="X155" s="184"/>
      <c r="Y155" s="39"/>
      <c r="Z155" s="184"/>
      <c r="AA155" s="59"/>
      <c r="AB155" s="184"/>
      <c r="AC155" s="39"/>
      <c r="AD155" s="184"/>
      <c r="AE155" s="39"/>
      <c r="AF155" s="39"/>
      <c r="AG155" s="39"/>
      <c r="AH155" s="39"/>
      <c r="AI155" s="39"/>
      <c r="AJ155" s="39"/>
      <c r="AK155" s="39"/>
      <c r="AL155" s="39"/>
      <c r="AM155" s="27"/>
      <c r="AN155" s="106"/>
      <c r="AO155" s="97"/>
      <c r="AP155" s="187"/>
      <c r="AQ155" s="27"/>
      <c r="AR155" s="27"/>
      <c r="AS155" s="39"/>
      <c r="AT155" s="27"/>
      <c r="AU155" s="27"/>
      <c r="AV155" s="27"/>
      <c r="AW155" s="39"/>
      <c r="AX155" s="27"/>
      <c r="AY155" s="27"/>
      <c r="AZ155" s="184"/>
      <c r="BA155" s="39"/>
      <c r="BB155" s="184"/>
      <c r="BC155" s="39"/>
      <c r="BD155" s="187"/>
      <c r="BE155" s="97"/>
      <c r="BF155" s="187"/>
      <c r="BG155" s="27"/>
      <c r="BH155" s="184"/>
      <c r="BI155" s="39"/>
      <c r="BJ155" s="184"/>
      <c r="BK155" s="39"/>
      <c r="BL155" s="187"/>
      <c r="BM155" s="97"/>
      <c r="BN155" s="187"/>
    </row>
    <row r="156" spans="8:66">
      <c r="H156" s="39"/>
      <c r="I156" s="59"/>
      <c r="J156" s="37"/>
      <c r="K156" s="49"/>
      <c r="L156" s="49"/>
      <c r="M156" s="38"/>
      <c r="N156"/>
      <c r="O156" s="185"/>
      <c r="P156" s="39"/>
      <c r="Q156" s="39"/>
      <c r="R156" s="185"/>
      <c r="S156" s="59"/>
      <c r="T156" s="186"/>
      <c r="U156" s="39"/>
      <c r="V156" s="186"/>
      <c r="W156" s="59"/>
      <c r="X156" s="184"/>
      <c r="Y156" s="39"/>
      <c r="Z156" s="184"/>
      <c r="AA156" s="59"/>
      <c r="AB156" s="184"/>
      <c r="AC156" s="39"/>
      <c r="AD156" s="184"/>
      <c r="AE156" s="39"/>
      <c r="AF156" s="39"/>
      <c r="AG156" s="39"/>
      <c r="AH156" s="39"/>
      <c r="AI156" s="39"/>
      <c r="AJ156" s="39"/>
      <c r="AK156" s="39"/>
      <c r="AL156" s="39"/>
      <c r="AM156" s="27"/>
      <c r="AN156" s="106"/>
      <c r="AO156" s="97"/>
      <c r="AP156" s="187"/>
      <c r="AQ156" s="27"/>
      <c r="AR156" s="27"/>
      <c r="AS156" s="39"/>
      <c r="AT156" s="27"/>
      <c r="AU156" s="27"/>
      <c r="AV156" s="27"/>
      <c r="AW156" s="39"/>
      <c r="AX156" s="27"/>
      <c r="AY156" s="27"/>
      <c r="AZ156" s="184"/>
      <c r="BA156" s="39"/>
      <c r="BB156" s="184"/>
      <c r="BC156" s="39"/>
      <c r="BD156" s="187"/>
      <c r="BE156" s="97"/>
      <c r="BF156" s="187"/>
      <c r="BG156" s="27"/>
      <c r="BH156" s="184"/>
      <c r="BI156" s="39"/>
      <c r="BJ156" s="184"/>
      <c r="BK156" s="39"/>
      <c r="BL156" s="187"/>
      <c r="BM156" s="97"/>
      <c r="BN156" s="187"/>
    </row>
    <row r="157" spans="8:66">
      <c r="H157" s="39"/>
      <c r="I157" s="59"/>
      <c r="J157" s="37"/>
      <c r="K157" s="49"/>
      <c r="L157" s="49"/>
      <c r="M157" s="38"/>
      <c r="N157"/>
      <c r="O157" s="185"/>
      <c r="P157" s="39"/>
      <c r="Q157" s="39"/>
      <c r="R157" s="185"/>
      <c r="S157" s="59"/>
      <c r="T157" s="186"/>
      <c r="U157" s="39"/>
      <c r="V157" s="186"/>
      <c r="W157" s="59"/>
      <c r="X157" s="184"/>
      <c r="Y157" s="39"/>
      <c r="Z157" s="184"/>
      <c r="AA157" s="59"/>
      <c r="AB157" s="184"/>
      <c r="AC157" s="39"/>
      <c r="AD157" s="184"/>
      <c r="AE157" s="39"/>
      <c r="AF157" s="39"/>
      <c r="AG157" s="39"/>
      <c r="AH157" s="39"/>
      <c r="AI157" s="39"/>
      <c r="AJ157" s="39"/>
      <c r="AK157" s="39"/>
      <c r="AL157" s="39"/>
      <c r="AM157" s="27"/>
      <c r="AN157" s="106"/>
      <c r="AO157" s="97"/>
      <c r="AP157" s="187"/>
      <c r="AQ157" s="27"/>
      <c r="AR157" s="27"/>
      <c r="AS157" s="39"/>
      <c r="AT157" s="27"/>
      <c r="AU157" s="27"/>
      <c r="AV157" s="27"/>
      <c r="AW157" s="39"/>
      <c r="AX157" s="27"/>
      <c r="AY157" s="27"/>
      <c r="AZ157" s="184"/>
      <c r="BA157" s="39"/>
      <c r="BB157" s="184"/>
      <c r="BC157" s="39"/>
      <c r="BD157" s="187"/>
      <c r="BE157" s="97"/>
      <c r="BF157" s="187"/>
      <c r="BG157" s="27"/>
      <c r="BH157" s="184"/>
      <c r="BI157" s="39"/>
      <c r="BJ157" s="184"/>
      <c r="BK157" s="39"/>
      <c r="BL157" s="187"/>
      <c r="BM157" s="97"/>
      <c r="BN157" s="187"/>
    </row>
    <row r="158" spans="8:66">
      <c r="H158" s="39"/>
      <c r="I158" s="59"/>
      <c r="J158" s="37"/>
      <c r="K158" s="49"/>
      <c r="L158" s="49"/>
      <c r="M158" s="38"/>
      <c r="N158"/>
      <c r="O158" s="185"/>
      <c r="P158" s="39"/>
      <c r="Q158" s="39"/>
      <c r="R158" s="185"/>
      <c r="S158" s="59"/>
      <c r="T158" s="186"/>
      <c r="U158" s="39"/>
      <c r="V158" s="186"/>
      <c r="W158" s="59"/>
      <c r="X158" s="184"/>
      <c r="Y158" s="39"/>
      <c r="Z158" s="184"/>
      <c r="AA158" s="59"/>
      <c r="AB158" s="184"/>
      <c r="AC158" s="39"/>
      <c r="AD158" s="184"/>
      <c r="AE158" s="39"/>
      <c r="AF158" s="39"/>
      <c r="AG158" s="39"/>
      <c r="AH158" s="39"/>
      <c r="AI158" s="39"/>
      <c r="AJ158" s="39"/>
      <c r="AK158" s="39"/>
      <c r="AL158" s="39"/>
      <c r="AM158" s="27"/>
      <c r="AN158" s="106"/>
      <c r="AO158" s="97"/>
      <c r="AP158" s="187"/>
      <c r="AQ158" s="27"/>
      <c r="AR158" s="27"/>
      <c r="AS158" s="39"/>
      <c r="AT158" s="27"/>
      <c r="AU158" s="27"/>
      <c r="AV158" s="27"/>
      <c r="AW158" s="39"/>
      <c r="AX158" s="27"/>
      <c r="AY158" s="27"/>
      <c r="AZ158" s="184"/>
      <c r="BA158" s="39"/>
      <c r="BB158" s="184"/>
      <c r="BC158" s="39"/>
      <c r="BD158" s="187"/>
      <c r="BE158" s="97"/>
      <c r="BF158" s="187"/>
      <c r="BG158" s="27"/>
      <c r="BH158" s="184"/>
      <c r="BI158" s="39"/>
      <c r="BJ158" s="184"/>
      <c r="BK158" s="39"/>
      <c r="BL158" s="187"/>
      <c r="BM158" s="97"/>
      <c r="BN158" s="187"/>
    </row>
    <row r="159" spans="8:66">
      <c r="H159" s="39"/>
      <c r="I159" s="59"/>
      <c r="J159" s="37"/>
      <c r="K159" s="49"/>
      <c r="L159" s="49"/>
      <c r="M159" s="38"/>
      <c r="N159"/>
      <c r="O159" s="185"/>
      <c r="P159" s="39"/>
      <c r="Q159" s="39"/>
      <c r="R159" s="185"/>
      <c r="S159" s="59"/>
      <c r="T159" s="186"/>
      <c r="U159" s="39"/>
      <c r="V159" s="186"/>
      <c r="W159" s="59"/>
      <c r="X159" s="184"/>
      <c r="Y159" s="39"/>
      <c r="Z159" s="184"/>
      <c r="AA159" s="59"/>
      <c r="AB159" s="184"/>
      <c r="AC159" s="39"/>
      <c r="AD159" s="184"/>
      <c r="AE159" s="39"/>
      <c r="AF159" s="39"/>
      <c r="AG159" s="39"/>
      <c r="AH159" s="39"/>
      <c r="AI159" s="39"/>
      <c r="AJ159" s="39"/>
      <c r="AK159" s="39"/>
      <c r="AL159" s="39"/>
      <c r="AM159" s="27"/>
      <c r="AN159" s="106"/>
      <c r="AO159" s="97"/>
      <c r="AP159" s="187"/>
      <c r="AQ159" s="27"/>
      <c r="AR159" s="27"/>
      <c r="AS159" s="39"/>
      <c r="AT159" s="27"/>
      <c r="AU159" s="27"/>
      <c r="AV159" s="27"/>
      <c r="AW159" s="39"/>
      <c r="AX159" s="27"/>
      <c r="AY159" s="27"/>
      <c r="AZ159" s="184"/>
      <c r="BA159" s="39"/>
      <c r="BB159" s="184"/>
      <c r="BC159" s="39"/>
      <c r="BD159" s="187"/>
      <c r="BE159" s="97"/>
      <c r="BF159" s="187"/>
      <c r="BG159" s="27"/>
      <c r="BH159" s="184"/>
      <c r="BI159" s="39"/>
      <c r="BJ159" s="184"/>
      <c r="BK159" s="39"/>
      <c r="BL159" s="187"/>
      <c r="BM159" s="97"/>
      <c r="BN159" s="187"/>
    </row>
    <row r="160" spans="8:66">
      <c r="H160" s="39"/>
      <c r="I160" s="59"/>
      <c r="J160" s="37"/>
      <c r="K160" s="49"/>
      <c r="L160" s="49"/>
      <c r="M160" s="38"/>
      <c r="N160"/>
      <c r="O160" s="185"/>
      <c r="P160" s="39"/>
      <c r="Q160" s="39"/>
      <c r="R160" s="185"/>
      <c r="S160" s="59"/>
      <c r="T160" s="186"/>
      <c r="U160" s="39"/>
      <c r="V160" s="186"/>
      <c r="W160" s="59"/>
      <c r="X160" s="184"/>
      <c r="Y160" s="39"/>
      <c r="Z160" s="184"/>
      <c r="AA160" s="59"/>
      <c r="AB160" s="184"/>
      <c r="AC160" s="39"/>
      <c r="AD160" s="184"/>
      <c r="AE160" s="39"/>
      <c r="AF160" s="39"/>
      <c r="AG160" s="39"/>
      <c r="AH160" s="39"/>
      <c r="AI160" s="39"/>
      <c r="AJ160" s="39"/>
      <c r="AK160" s="39"/>
      <c r="AL160" s="39"/>
      <c r="AM160" s="27"/>
      <c r="AN160" s="106"/>
      <c r="AO160" s="97"/>
      <c r="AP160" s="187"/>
      <c r="AQ160" s="27"/>
      <c r="AR160" s="27"/>
      <c r="AS160" s="39"/>
      <c r="AT160" s="27"/>
      <c r="AU160" s="27"/>
      <c r="AV160" s="27"/>
      <c r="AW160" s="39"/>
      <c r="AX160" s="27"/>
      <c r="AY160" s="27"/>
      <c r="AZ160" s="184"/>
      <c r="BA160" s="39"/>
      <c r="BB160" s="184"/>
      <c r="BC160" s="39"/>
      <c r="BD160" s="187"/>
      <c r="BE160" s="97"/>
      <c r="BF160" s="187"/>
      <c r="BG160" s="27"/>
      <c r="BH160" s="184"/>
      <c r="BI160" s="39"/>
      <c r="BJ160" s="184"/>
      <c r="BK160" s="39"/>
      <c r="BL160" s="187"/>
      <c r="BM160" s="97"/>
      <c r="BN160" s="187"/>
    </row>
    <row r="161" spans="8:66">
      <c r="H161" s="39"/>
      <c r="I161" s="59"/>
      <c r="J161" s="37"/>
      <c r="K161" s="49"/>
      <c r="L161" s="49"/>
      <c r="M161" s="38"/>
      <c r="N161"/>
      <c r="O161" s="185"/>
      <c r="P161" s="39"/>
      <c r="Q161" s="39"/>
      <c r="R161" s="185"/>
      <c r="S161" s="59"/>
      <c r="T161" s="186"/>
      <c r="U161" s="39"/>
      <c r="V161" s="186"/>
      <c r="W161" s="59"/>
      <c r="X161" s="184"/>
      <c r="Y161" s="39"/>
      <c r="Z161" s="184"/>
      <c r="AA161" s="59"/>
      <c r="AB161" s="184"/>
      <c r="AC161" s="39"/>
      <c r="AD161" s="184"/>
      <c r="AE161" s="39"/>
      <c r="AF161" s="39"/>
      <c r="AG161" s="39"/>
      <c r="AH161" s="39"/>
      <c r="AI161" s="39"/>
      <c r="AJ161" s="39"/>
      <c r="AK161" s="39"/>
      <c r="AL161" s="39"/>
      <c r="AM161" s="27"/>
      <c r="AN161" s="106"/>
      <c r="AO161" s="97"/>
      <c r="AP161" s="187"/>
      <c r="AQ161" s="27"/>
      <c r="AR161" s="27"/>
      <c r="AS161" s="39"/>
      <c r="AT161" s="27"/>
      <c r="AU161" s="27"/>
      <c r="AV161" s="27"/>
      <c r="AW161" s="39"/>
      <c r="AX161" s="27"/>
      <c r="AY161" s="27"/>
      <c r="AZ161" s="184"/>
      <c r="BA161" s="39"/>
      <c r="BB161" s="184"/>
      <c r="BC161" s="39"/>
      <c r="BD161" s="187"/>
      <c r="BE161" s="97"/>
      <c r="BF161" s="187"/>
      <c r="BG161" s="27"/>
      <c r="BH161" s="184"/>
      <c r="BI161" s="39"/>
      <c r="BJ161" s="184"/>
      <c r="BK161" s="39"/>
      <c r="BL161" s="187"/>
      <c r="BM161" s="97"/>
      <c r="BN161" s="187"/>
    </row>
    <row r="162" spans="8:66">
      <c r="H162" s="39"/>
      <c r="I162" s="59"/>
      <c r="J162" s="37"/>
      <c r="K162" s="49"/>
      <c r="L162" s="49"/>
      <c r="M162" s="38"/>
      <c r="N162"/>
      <c r="O162" s="185"/>
      <c r="P162" s="39"/>
      <c r="Q162" s="39"/>
      <c r="R162" s="185"/>
      <c r="S162" s="59"/>
      <c r="T162" s="186"/>
      <c r="U162" s="39"/>
      <c r="V162" s="186"/>
      <c r="W162" s="59"/>
      <c r="X162" s="184"/>
      <c r="Y162" s="39"/>
      <c r="Z162" s="184"/>
      <c r="AA162" s="59"/>
      <c r="AB162" s="184"/>
      <c r="AC162" s="39"/>
      <c r="AD162" s="184"/>
      <c r="AE162" s="39"/>
      <c r="AF162" s="39"/>
      <c r="AG162" s="39"/>
      <c r="AH162" s="39"/>
      <c r="AI162" s="39"/>
      <c r="AJ162" s="39"/>
      <c r="AK162" s="39"/>
      <c r="AL162" s="39"/>
      <c r="AM162" s="27"/>
      <c r="AN162" s="106"/>
      <c r="AO162" s="97"/>
      <c r="AP162" s="187"/>
      <c r="AQ162" s="27"/>
      <c r="AR162" s="27"/>
      <c r="AS162" s="39"/>
      <c r="AT162" s="27"/>
      <c r="AU162" s="27"/>
      <c r="AV162" s="27"/>
      <c r="AW162" s="39"/>
      <c r="AX162" s="27"/>
      <c r="AY162" s="27"/>
      <c r="AZ162" s="184"/>
      <c r="BA162" s="39"/>
      <c r="BB162" s="184"/>
      <c r="BC162" s="39"/>
      <c r="BD162" s="187"/>
      <c r="BE162" s="97"/>
      <c r="BF162" s="187"/>
      <c r="BG162" s="27"/>
      <c r="BH162" s="184"/>
      <c r="BI162" s="39"/>
      <c r="BJ162" s="184"/>
      <c r="BK162" s="39"/>
      <c r="BL162" s="187"/>
      <c r="BM162" s="97"/>
      <c r="BN162" s="187"/>
    </row>
    <row r="163" spans="8:66">
      <c r="H163" s="39"/>
      <c r="I163" s="59"/>
      <c r="J163" s="37"/>
      <c r="K163" s="49"/>
      <c r="L163" s="49"/>
      <c r="M163" s="38"/>
      <c r="N163"/>
      <c r="O163" s="185"/>
      <c r="P163" s="39"/>
      <c r="Q163" s="39"/>
      <c r="R163" s="185"/>
      <c r="S163" s="59"/>
      <c r="T163" s="186"/>
      <c r="U163" s="39"/>
      <c r="V163" s="186"/>
      <c r="W163" s="59"/>
      <c r="X163" s="184"/>
      <c r="Y163" s="39"/>
      <c r="Z163" s="184"/>
      <c r="AA163" s="59"/>
      <c r="AB163" s="184"/>
      <c r="AC163" s="39"/>
      <c r="AD163" s="184"/>
      <c r="AE163" s="39"/>
      <c r="AF163" s="39"/>
      <c r="AG163" s="39"/>
      <c r="AH163" s="39"/>
      <c r="AI163" s="39"/>
      <c r="AJ163" s="39"/>
      <c r="AK163" s="39"/>
      <c r="AL163" s="39"/>
      <c r="AM163" s="27"/>
      <c r="AN163" s="106"/>
      <c r="AO163" s="97"/>
      <c r="AP163" s="187"/>
      <c r="AQ163" s="27"/>
      <c r="AR163" s="27"/>
      <c r="AS163" s="39"/>
      <c r="AT163" s="27"/>
      <c r="AU163" s="27"/>
      <c r="AV163" s="27"/>
      <c r="AW163" s="39"/>
      <c r="AX163" s="27"/>
      <c r="AY163" s="27"/>
      <c r="AZ163" s="184"/>
      <c r="BA163" s="39"/>
      <c r="BB163" s="184"/>
      <c r="BC163" s="39"/>
      <c r="BD163" s="187"/>
      <c r="BE163" s="97"/>
      <c r="BF163" s="187"/>
      <c r="BG163" s="27"/>
      <c r="BH163" s="184"/>
      <c r="BI163" s="39"/>
      <c r="BJ163" s="184"/>
      <c r="BK163" s="39"/>
      <c r="BL163" s="187"/>
      <c r="BM163" s="97"/>
      <c r="BN163" s="187"/>
    </row>
    <row r="164" spans="8:66">
      <c r="H164" s="39"/>
      <c r="I164" s="59"/>
      <c r="J164" s="37"/>
      <c r="K164" s="49"/>
      <c r="L164" s="49"/>
      <c r="M164" s="38"/>
      <c r="N164"/>
      <c r="O164" s="185"/>
      <c r="P164" s="39"/>
      <c r="Q164" s="39"/>
      <c r="R164" s="185"/>
      <c r="S164" s="59"/>
      <c r="T164" s="186"/>
      <c r="U164" s="39"/>
      <c r="V164" s="186"/>
      <c r="W164" s="59"/>
      <c r="X164" s="184"/>
      <c r="Y164" s="39"/>
      <c r="Z164" s="184"/>
      <c r="AA164" s="59"/>
      <c r="AB164" s="184"/>
      <c r="AC164" s="39"/>
      <c r="AD164" s="184"/>
      <c r="AE164" s="39"/>
      <c r="AF164" s="39"/>
      <c r="AG164" s="39"/>
      <c r="AH164" s="39"/>
      <c r="AI164" s="39"/>
      <c r="AJ164" s="39"/>
      <c r="AK164" s="39"/>
      <c r="AL164" s="39"/>
      <c r="AM164" s="27"/>
      <c r="AN164" s="106"/>
      <c r="AO164" s="97"/>
      <c r="AP164" s="187"/>
      <c r="AQ164" s="27"/>
      <c r="AR164" s="27"/>
      <c r="AS164" s="39"/>
      <c r="AT164" s="27"/>
      <c r="AU164" s="27"/>
      <c r="AV164" s="27"/>
      <c r="AW164" s="39"/>
      <c r="AX164" s="27"/>
      <c r="AY164" s="27"/>
      <c r="AZ164" s="184"/>
      <c r="BA164" s="39"/>
      <c r="BB164" s="184"/>
      <c r="BC164" s="39"/>
      <c r="BD164" s="187"/>
      <c r="BE164" s="97"/>
      <c r="BF164" s="187"/>
      <c r="BG164" s="27"/>
      <c r="BH164" s="184"/>
      <c r="BI164" s="39"/>
      <c r="BJ164" s="184"/>
      <c r="BK164" s="39"/>
      <c r="BL164" s="187"/>
      <c r="BM164" s="97"/>
      <c r="BN164" s="187"/>
    </row>
    <row r="165" spans="8:66">
      <c r="H165" s="39"/>
      <c r="I165" s="59"/>
      <c r="J165" s="37"/>
      <c r="K165" s="49"/>
      <c r="L165" s="49"/>
      <c r="M165" s="38"/>
      <c r="N165"/>
      <c r="O165" s="185"/>
      <c r="P165" s="39"/>
      <c r="Q165" s="39"/>
      <c r="R165" s="185"/>
      <c r="S165" s="59"/>
      <c r="T165" s="186"/>
      <c r="U165" s="39"/>
      <c r="V165" s="186"/>
      <c r="W165" s="59"/>
      <c r="X165" s="184"/>
      <c r="Y165" s="39"/>
      <c r="Z165" s="184"/>
      <c r="AA165" s="59"/>
      <c r="AB165" s="184"/>
      <c r="AC165" s="39"/>
      <c r="AD165" s="184"/>
      <c r="AE165" s="39"/>
      <c r="AF165" s="39"/>
      <c r="AG165" s="39"/>
      <c r="AH165" s="39"/>
      <c r="AI165" s="39"/>
      <c r="AJ165" s="39"/>
      <c r="AK165" s="39"/>
      <c r="AL165" s="39"/>
      <c r="AM165" s="27"/>
      <c r="AN165" s="106"/>
      <c r="AO165" s="97"/>
      <c r="AP165" s="187"/>
      <c r="AQ165" s="27"/>
      <c r="AR165" s="27"/>
      <c r="AS165" s="39"/>
      <c r="AT165" s="27"/>
      <c r="AU165" s="27"/>
      <c r="AV165" s="27"/>
      <c r="AW165" s="39"/>
      <c r="AX165" s="27"/>
      <c r="AY165" s="27"/>
      <c r="AZ165" s="184"/>
      <c r="BA165" s="39"/>
      <c r="BB165" s="184"/>
      <c r="BC165" s="39"/>
      <c r="BD165" s="187"/>
      <c r="BE165" s="97"/>
      <c r="BF165" s="187"/>
      <c r="BG165" s="27"/>
      <c r="BH165" s="184"/>
      <c r="BI165" s="39"/>
      <c r="BJ165" s="184"/>
      <c r="BK165" s="39"/>
      <c r="BL165" s="187"/>
      <c r="BM165" s="97"/>
      <c r="BN165" s="187"/>
    </row>
    <row r="166" spans="8:66">
      <c r="H166" s="39"/>
      <c r="I166" s="59"/>
      <c r="J166" s="37"/>
      <c r="K166" s="49"/>
      <c r="L166" s="49"/>
      <c r="M166" s="38"/>
      <c r="N166"/>
      <c r="O166" s="185"/>
      <c r="P166" s="39"/>
      <c r="Q166" s="39"/>
      <c r="R166" s="185"/>
      <c r="S166" s="59"/>
      <c r="T166" s="186"/>
      <c r="U166" s="39"/>
      <c r="V166" s="186"/>
      <c r="W166" s="59"/>
      <c r="X166" s="184"/>
      <c r="Y166" s="39"/>
      <c r="Z166" s="184"/>
      <c r="AA166" s="59"/>
      <c r="AB166" s="184"/>
      <c r="AC166" s="39"/>
      <c r="AD166" s="184"/>
      <c r="AE166" s="39"/>
      <c r="AF166" s="39"/>
      <c r="AG166" s="39"/>
      <c r="AH166" s="39"/>
      <c r="AI166" s="39"/>
      <c r="AJ166" s="39"/>
      <c r="AK166" s="39"/>
      <c r="AL166" s="39"/>
      <c r="AM166" s="27"/>
      <c r="AN166" s="106"/>
      <c r="AO166" s="97"/>
      <c r="AP166" s="187"/>
      <c r="AQ166" s="27"/>
      <c r="AR166" s="27"/>
      <c r="AS166" s="39"/>
      <c r="AT166" s="27"/>
      <c r="AU166" s="27"/>
      <c r="AV166" s="27"/>
      <c r="AW166" s="39"/>
      <c r="AX166" s="27"/>
      <c r="AY166" s="27"/>
      <c r="AZ166" s="184"/>
      <c r="BA166" s="39"/>
      <c r="BB166" s="184"/>
      <c r="BC166" s="39"/>
      <c r="BD166" s="187"/>
      <c r="BE166" s="97"/>
      <c r="BF166" s="187"/>
      <c r="BG166" s="27"/>
      <c r="BH166" s="184"/>
      <c r="BI166" s="39"/>
      <c r="BJ166" s="184"/>
      <c r="BK166" s="39"/>
      <c r="BL166" s="187"/>
      <c r="BM166" s="97"/>
      <c r="BN166" s="187"/>
    </row>
    <row r="167" spans="8:66">
      <c r="H167" s="39"/>
      <c r="I167" s="59"/>
      <c r="J167" s="37"/>
      <c r="K167" s="49"/>
      <c r="L167" s="49"/>
      <c r="M167" s="38"/>
      <c r="N167"/>
      <c r="O167" s="185"/>
      <c r="P167" s="39"/>
      <c r="Q167" s="39"/>
      <c r="R167" s="185"/>
      <c r="S167" s="59"/>
      <c r="T167" s="186"/>
      <c r="U167" s="39"/>
      <c r="V167" s="186"/>
      <c r="W167" s="59"/>
      <c r="X167" s="184"/>
      <c r="Y167" s="39"/>
      <c r="Z167" s="184"/>
      <c r="AA167" s="59"/>
      <c r="AB167" s="184"/>
      <c r="AC167" s="39"/>
      <c r="AD167" s="184"/>
      <c r="AE167" s="39"/>
      <c r="AF167" s="39"/>
      <c r="AG167" s="39"/>
      <c r="AH167" s="39"/>
      <c r="AI167" s="39"/>
      <c r="AJ167" s="39"/>
      <c r="AK167" s="39"/>
      <c r="AL167" s="39"/>
      <c r="AM167" s="27"/>
      <c r="AN167" s="106"/>
      <c r="AO167" s="97"/>
      <c r="AP167" s="187"/>
      <c r="AQ167" s="27"/>
      <c r="AR167" s="27"/>
      <c r="AS167" s="39"/>
      <c r="AT167" s="27"/>
      <c r="AU167" s="27"/>
      <c r="AV167" s="27"/>
      <c r="AW167" s="39"/>
      <c r="AX167" s="27"/>
      <c r="AY167" s="27"/>
      <c r="AZ167" s="184"/>
      <c r="BA167" s="39"/>
      <c r="BB167" s="184"/>
      <c r="BC167" s="39"/>
      <c r="BD167" s="187"/>
      <c r="BE167" s="97"/>
      <c r="BF167" s="187"/>
      <c r="BG167" s="27"/>
      <c r="BH167" s="184"/>
      <c r="BI167" s="39"/>
      <c r="BJ167" s="184"/>
      <c r="BK167" s="39"/>
      <c r="BL167" s="187"/>
      <c r="BM167" s="97"/>
      <c r="BN167" s="187"/>
    </row>
    <row r="168" spans="8:66">
      <c r="H168" s="39"/>
      <c r="I168" s="59"/>
      <c r="J168" s="37"/>
      <c r="K168" s="49"/>
      <c r="L168" s="49"/>
      <c r="M168" s="38"/>
      <c r="N168"/>
      <c r="O168" s="185"/>
      <c r="P168" s="39"/>
      <c r="Q168" s="39"/>
      <c r="R168" s="185"/>
      <c r="S168" s="59"/>
      <c r="T168" s="186"/>
      <c r="U168" s="39"/>
      <c r="V168" s="186"/>
      <c r="W168" s="59"/>
      <c r="X168" s="184"/>
      <c r="Y168" s="39"/>
      <c r="Z168" s="184"/>
      <c r="AA168" s="59"/>
      <c r="AB168" s="184"/>
      <c r="AC168" s="39"/>
      <c r="AD168" s="184"/>
      <c r="AE168" s="39"/>
      <c r="AF168" s="39"/>
      <c r="AG168" s="39"/>
      <c r="AH168" s="39"/>
      <c r="AI168" s="39"/>
      <c r="AJ168" s="39"/>
      <c r="AK168" s="39"/>
      <c r="AL168" s="39"/>
      <c r="AM168" s="27"/>
      <c r="AN168" s="106"/>
      <c r="AO168" s="97"/>
      <c r="AP168" s="187"/>
      <c r="AQ168" s="27"/>
      <c r="AR168" s="27"/>
      <c r="AS168" s="39"/>
      <c r="AT168" s="27"/>
      <c r="AU168" s="27"/>
      <c r="AV168" s="27"/>
      <c r="AW168" s="39"/>
      <c r="AX168" s="27"/>
      <c r="AY168" s="27"/>
      <c r="AZ168" s="184"/>
      <c r="BA168" s="39"/>
      <c r="BB168" s="184"/>
      <c r="BC168" s="39"/>
      <c r="BD168" s="187"/>
      <c r="BE168" s="97"/>
      <c r="BF168" s="187"/>
      <c r="BG168" s="27"/>
      <c r="BH168" s="184"/>
      <c r="BI168" s="39"/>
      <c r="BJ168" s="184"/>
      <c r="BK168" s="39"/>
      <c r="BL168" s="187"/>
      <c r="BM168" s="97"/>
      <c r="BN168" s="187"/>
    </row>
    <row r="169" spans="8:66">
      <c r="H169" s="39"/>
      <c r="I169" s="59"/>
      <c r="J169" s="37"/>
      <c r="K169" s="49"/>
      <c r="L169" s="49"/>
      <c r="M169" s="38"/>
      <c r="N169"/>
      <c r="O169" s="185"/>
      <c r="P169" s="39"/>
      <c r="Q169" s="39"/>
      <c r="R169" s="185"/>
      <c r="S169" s="59"/>
      <c r="T169" s="186"/>
      <c r="U169" s="39"/>
      <c r="V169" s="186"/>
      <c r="W169" s="59"/>
      <c r="X169" s="184"/>
      <c r="Y169" s="39"/>
      <c r="Z169" s="184"/>
      <c r="AA169" s="59"/>
      <c r="AB169" s="184"/>
      <c r="AC169" s="39"/>
      <c r="AD169" s="184"/>
      <c r="AE169" s="39"/>
      <c r="AF169" s="39"/>
      <c r="AG169" s="39"/>
      <c r="AH169" s="39"/>
      <c r="AI169" s="39"/>
      <c r="AJ169" s="39"/>
      <c r="AK169" s="39"/>
      <c r="AL169" s="39"/>
      <c r="AM169" s="27"/>
      <c r="AN169" s="106"/>
      <c r="AO169" s="97"/>
      <c r="AP169" s="187"/>
      <c r="AQ169" s="27"/>
      <c r="AR169" s="27"/>
      <c r="AS169" s="39"/>
      <c r="AT169" s="27"/>
      <c r="AU169" s="27"/>
      <c r="AV169" s="27"/>
      <c r="AW169" s="39"/>
      <c r="AX169" s="27"/>
      <c r="AY169" s="27"/>
      <c r="AZ169" s="184"/>
      <c r="BA169" s="39"/>
      <c r="BB169" s="184"/>
      <c r="BC169" s="39"/>
      <c r="BD169" s="187"/>
      <c r="BE169" s="97"/>
      <c r="BF169" s="187"/>
      <c r="BG169" s="27"/>
      <c r="BH169" s="184"/>
      <c r="BI169" s="39"/>
      <c r="BJ169" s="184"/>
      <c r="BK169" s="39"/>
      <c r="BL169" s="187"/>
      <c r="BM169" s="97"/>
      <c r="BN169" s="187"/>
    </row>
    <row r="170" spans="8:66">
      <c r="H170" s="39"/>
      <c r="I170" s="59"/>
      <c r="J170" s="37"/>
      <c r="K170" s="49"/>
      <c r="L170" s="49"/>
      <c r="M170" s="38"/>
      <c r="N170"/>
      <c r="O170" s="185"/>
      <c r="P170" s="39"/>
      <c r="Q170" s="39"/>
      <c r="R170" s="185"/>
      <c r="S170" s="59"/>
      <c r="T170" s="186"/>
      <c r="U170" s="39"/>
      <c r="V170" s="186"/>
      <c r="W170" s="59"/>
      <c r="X170" s="184"/>
      <c r="Y170" s="39"/>
      <c r="Z170" s="184"/>
      <c r="AA170" s="59"/>
      <c r="AB170" s="184"/>
      <c r="AC170" s="39"/>
      <c r="AD170" s="184"/>
      <c r="AE170" s="39"/>
      <c r="AF170" s="39"/>
      <c r="AG170" s="39"/>
      <c r="AH170" s="39"/>
      <c r="AI170" s="39"/>
      <c r="AJ170" s="39"/>
      <c r="AK170" s="39"/>
      <c r="AL170" s="39"/>
      <c r="AM170" s="27"/>
      <c r="AN170" s="106"/>
      <c r="AO170" s="97"/>
      <c r="AP170" s="187"/>
      <c r="AQ170" s="27"/>
      <c r="AR170" s="27"/>
      <c r="AS170" s="39"/>
      <c r="AT170" s="27"/>
      <c r="AU170" s="27"/>
      <c r="AV170" s="27"/>
      <c r="AW170" s="39"/>
      <c r="AX170" s="27"/>
      <c r="AY170" s="27"/>
      <c r="AZ170" s="184"/>
      <c r="BA170" s="39"/>
      <c r="BB170" s="184"/>
      <c r="BC170" s="39"/>
      <c r="BD170" s="187"/>
      <c r="BE170" s="97"/>
      <c r="BF170" s="187"/>
      <c r="BG170" s="27"/>
      <c r="BH170" s="184"/>
      <c r="BI170" s="39"/>
      <c r="BJ170" s="184"/>
      <c r="BK170" s="39"/>
      <c r="BL170" s="187"/>
      <c r="BM170" s="97"/>
      <c r="BN170" s="187"/>
    </row>
    <row r="171" spans="8:66">
      <c r="H171" s="39"/>
      <c r="I171" s="59"/>
      <c r="J171" s="37"/>
      <c r="K171" s="49"/>
      <c r="L171" s="49"/>
      <c r="M171" s="38"/>
      <c r="N171"/>
      <c r="O171" s="185"/>
      <c r="P171" s="39"/>
      <c r="Q171" s="39"/>
      <c r="R171" s="185"/>
      <c r="S171" s="59"/>
      <c r="T171" s="186"/>
      <c r="U171" s="39"/>
      <c r="V171" s="186"/>
      <c r="W171" s="59"/>
      <c r="X171" s="184"/>
      <c r="Y171" s="39"/>
      <c r="Z171" s="184"/>
      <c r="AA171" s="59"/>
      <c r="AB171" s="184"/>
      <c r="AC171" s="39"/>
      <c r="AD171" s="184"/>
      <c r="AE171" s="39"/>
      <c r="AF171" s="39"/>
      <c r="AG171" s="39"/>
      <c r="AH171" s="39"/>
      <c r="AI171" s="39"/>
      <c r="AJ171" s="39"/>
      <c r="AK171" s="39"/>
      <c r="AL171" s="39"/>
      <c r="AM171" s="27"/>
      <c r="AN171" s="106"/>
      <c r="AO171" s="97"/>
      <c r="AP171" s="187"/>
      <c r="AQ171" s="27"/>
      <c r="AR171" s="27"/>
      <c r="AS171" s="39"/>
      <c r="AT171" s="27"/>
      <c r="AU171" s="27"/>
      <c r="AV171" s="27"/>
      <c r="AW171" s="39"/>
      <c r="AX171" s="27"/>
      <c r="AY171" s="27"/>
      <c r="AZ171" s="184"/>
      <c r="BA171" s="39"/>
      <c r="BB171" s="184"/>
      <c r="BC171" s="39"/>
      <c r="BD171" s="187"/>
      <c r="BE171" s="97"/>
      <c r="BF171" s="187"/>
      <c r="BG171" s="27"/>
      <c r="BH171" s="184"/>
      <c r="BI171" s="39"/>
      <c r="BJ171" s="184"/>
      <c r="BK171" s="39"/>
      <c r="BL171" s="187"/>
      <c r="BM171" s="97"/>
      <c r="BN171" s="187"/>
    </row>
    <row r="172" spans="8:66">
      <c r="H172" s="39"/>
      <c r="I172" s="59"/>
      <c r="J172" s="37"/>
      <c r="K172" s="49"/>
      <c r="L172" s="49"/>
      <c r="M172" s="38"/>
      <c r="N172"/>
      <c r="O172" s="185"/>
      <c r="P172" s="39"/>
      <c r="Q172" s="39"/>
      <c r="R172" s="185"/>
      <c r="S172" s="59"/>
      <c r="T172" s="186"/>
      <c r="U172" s="39"/>
      <c r="V172" s="186"/>
      <c r="W172" s="59"/>
      <c r="X172" s="184"/>
      <c r="Y172" s="39"/>
      <c r="Z172" s="184"/>
      <c r="AA172" s="59"/>
      <c r="AB172" s="184"/>
      <c r="AC172" s="39"/>
      <c r="AD172" s="184"/>
      <c r="AE172" s="39"/>
      <c r="AF172" s="39"/>
      <c r="AG172" s="39"/>
      <c r="AH172" s="39"/>
      <c r="AI172" s="39"/>
      <c r="AJ172" s="39"/>
      <c r="AK172" s="39"/>
      <c r="AL172" s="39"/>
      <c r="AM172" s="27"/>
      <c r="AN172" s="106"/>
      <c r="AO172" s="97"/>
      <c r="AP172" s="187"/>
      <c r="AQ172" s="27"/>
      <c r="AR172" s="27"/>
      <c r="AS172" s="39"/>
      <c r="AT172" s="27"/>
      <c r="AU172" s="27"/>
      <c r="AV172" s="27"/>
      <c r="AW172" s="39"/>
      <c r="AX172" s="27"/>
      <c r="AY172" s="27"/>
      <c r="AZ172" s="184"/>
      <c r="BA172" s="39"/>
      <c r="BB172" s="184"/>
      <c r="BC172" s="39"/>
      <c r="BD172" s="187"/>
      <c r="BE172" s="97"/>
      <c r="BF172" s="187"/>
      <c r="BG172" s="27"/>
      <c r="BH172" s="184"/>
      <c r="BI172" s="39"/>
      <c r="BJ172" s="184"/>
      <c r="BK172" s="39"/>
      <c r="BL172" s="187"/>
      <c r="BM172" s="97"/>
      <c r="BN172" s="187"/>
    </row>
    <row r="173" spans="8:66">
      <c r="H173" s="39"/>
      <c r="I173" s="59"/>
      <c r="J173" s="37"/>
      <c r="K173" s="49"/>
      <c r="L173" s="49"/>
      <c r="M173" s="38"/>
      <c r="N173"/>
      <c r="O173" s="185"/>
      <c r="P173" s="39"/>
      <c r="Q173" s="39"/>
      <c r="R173" s="185"/>
      <c r="S173" s="59"/>
      <c r="T173" s="186"/>
      <c r="U173" s="39"/>
      <c r="V173" s="186"/>
      <c r="W173" s="59"/>
      <c r="X173" s="184"/>
      <c r="Y173" s="39"/>
      <c r="Z173" s="184"/>
      <c r="AA173" s="59"/>
      <c r="AB173" s="184"/>
      <c r="AC173" s="39"/>
      <c r="AD173" s="184"/>
      <c r="AE173" s="39"/>
      <c r="AF173" s="39"/>
      <c r="AG173" s="39"/>
      <c r="AH173" s="39"/>
      <c r="AI173" s="39"/>
      <c r="AJ173" s="39"/>
      <c r="AK173" s="39"/>
      <c r="AL173" s="39"/>
      <c r="AM173" s="27"/>
      <c r="AN173" s="106"/>
      <c r="AO173" s="97"/>
      <c r="AP173" s="187"/>
      <c r="AQ173" s="27"/>
      <c r="AR173" s="27"/>
      <c r="AS173" s="39"/>
      <c r="AT173" s="27"/>
      <c r="AU173" s="27"/>
      <c r="AV173" s="27"/>
      <c r="AW173" s="39"/>
      <c r="AX173" s="27"/>
      <c r="AY173" s="27"/>
      <c r="AZ173" s="184"/>
      <c r="BA173" s="39"/>
      <c r="BB173" s="184"/>
      <c r="BC173" s="39"/>
      <c r="BD173" s="187"/>
      <c r="BE173" s="97"/>
      <c r="BF173" s="187"/>
      <c r="BG173" s="27"/>
      <c r="BH173" s="184"/>
      <c r="BI173" s="39"/>
      <c r="BJ173" s="184"/>
      <c r="BK173" s="39"/>
      <c r="BL173" s="187"/>
      <c r="BM173" s="97"/>
      <c r="BN173" s="187"/>
    </row>
    <row r="174" spans="8:66">
      <c r="H174" s="39"/>
      <c r="I174" s="59"/>
      <c r="J174" s="37"/>
      <c r="K174" s="49"/>
      <c r="L174" s="49"/>
      <c r="M174" s="38"/>
      <c r="N174"/>
      <c r="O174" s="185"/>
      <c r="P174" s="39"/>
      <c r="Q174" s="39"/>
      <c r="R174" s="185"/>
      <c r="S174" s="59"/>
      <c r="T174" s="186"/>
      <c r="U174" s="39"/>
      <c r="V174" s="186"/>
      <c r="W174" s="59"/>
      <c r="X174" s="184"/>
      <c r="Y174" s="39"/>
      <c r="Z174" s="184"/>
      <c r="AA174" s="59"/>
      <c r="AB174" s="184"/>
      <c r="AC174" s="39"/>
      <c r="AD174" s="184"/>
      <c r="AE174" s="39"/>
      <c r="AF174" s="39"/>
      <c r="AG174" s="39"/>
      <c r="AH174" s="39"/>
      <c r="AI174" s="39"/>
      <c r="AJ174" s="39"/>
      <c r="AK174" s="39"/>
      <c r="AL174" s="39"/>
      <c r="AM174" s="27"/>
      <c r="AN174" s="106"/>
      <c r="AO174" s="97"/>
      <c r="AP174" s="187"/>
      <c r="AQ174" s="27"/>
      <c r="AR174" s="27"/>
      <c r="AS174" s="39"/>
      <c r="AT174" s="27"/>
      <c r="AU174" s="27"/>
      <c r="AV174" s="27"/>
      <c r="AW174" s="39"/>
      <c r="AX174" s="27"/>
      <c r="AY174" s="27"/>
      <c r="AZ174" s="184"/>
      <c r="BA174" s="39"/>
      <c r="BB174" s="184"/>
      <c r="BC174" s="39"/>
      <c r="BD174" s="187"/>
      <c r="BE174" s="97"/>
      <c r="BF174" s="187"/>
      <c r="BG174" s="27"/>
      <c r="BH174" s="184"/>
      <c r="BI174" s="39"/>
      <c r="BJ174" s="184"/>
      <c r="BK174" s="39"/>
      <c r="BL174" s="187"/>
      <c r="BM174" s="97"/>
      <c r="BN174" s="187"/>
    </row>
    <row r="175" spans="8:66">
      <c r="H175" s="39"/>
      <c r="I175" s="59"/>
      <c r="J175" s="37"/>
      <c r="K175" s="49"/>
      <c r="L175" s="49"/>
      <c r="M175" s="38"/>
      <c r="N175"/>
      <c r="O175" s="185"/>
      <c r="P175" s="39"/>
      <c r="Q175" s="39"/>
      <c r="R175" s="185"/>
      <c r="S175" s="59"/>
      <c r="T175" s="186"/>
      <c r="U175" s="39"/>
      <c r="V175" s="186"/>
      <c r="W175" s="59"/>
      <c r="X175" s="184"/>
      <c r="Y175" s="39"/>
      <c r="Z175" s="184"/>
      <c r="AA175" s="59"/>
      <c r="AB175" s="184"/>
      <c r="AC175" s="39"/>
      <c r="AD175" s="184"/>
      <c r="AE175" s="39"/>
      <c r="AF175" s="39"/>
      <c r="AG175" s="39"/>
      <c r="AH175" s="39"/>
      <c r="AI175" s="39"/>
      <c r="AJ175" s="39"/>
      <c r="AK175" s="39"/>
      <c r="AL175" s="39"/>
      <c r="AM175" s="27"/>
      <c r="AN175" s="106"/>
      <c r="AO175" s="97"/>
      <c r="AP175" s="187"/>
      <c r="AQ175" s="27"/>
      <c r="AR175" s="27"/>
      <c r="AS175" s="39"/>
      <c r="AT175" s="27"/>
      <c r="AU175" s="27"/>
      <c r="AV175" s="27"/>
      <c r="AW175" s="39"/>
      <c r="AX175" s="27"/>
      <c r="AY175" s="27"/>
      <c r="AZ175" s="184"/>
      <c r="BA175" s="39"/>
      <c r="BB175" s="184"/>
      <c r="BC175" s="39"/>
      <c r="BD175" s="187"/>
      <c r="BE175" s="97"/>
      <c r="BF175" s="187"/>
      <c r="BG175" s="27"/>
      <c r="BH175" s="184"/>
      <c r="BI175" s="39"/>
      <c r="BJ175" s="184"/>
      <c r="BK175" s="39"/>
      <c r="BL175" s="187"/>
      <c r="BM175" s="97"/>
      <c r="BN175" s="187"/>
    </row>
    <row r="176" spans="8:66">
      <c r="H176" s="39"/>
      <c r="I176" s="59"/>
      <c r="J176" s="37"/>
      <c r="K176" s="49"/>
      <c r="L176" s="49"/>
      <c r="M176" s="38"/>
      <c r="N176"/>
      <c r="O176" s="185"/>
      <c r="P176" s="39"/>
      <c r="Q176" s="39"/>
      <c r="R176" s="185"/>
      <c r="S176" s="59"/>
      <c r="T176" s="186"/>
      <c r="U176" s="39"/>
      <c r="V176" s="186"/>
      <c r="W176" s="59"/>
      <c r="X176" s="184"/>
      <c r="Y176" s="39"/>
      <c r="Z176" s="184"/>
      <c r="AA176" s="59"/>
      <c r="AB176" s="184"/>
      <c r="AC176" s="39"/>
      <c r="AD176" s="184"/>
      <c r="AE176" s="39"/>
      <c r="AF176" s="39"/>
      <c r="AG176" s="39"/>
      <c r="AH176" s="39"/>
      <c r="AI176" s="39"/>
      <c r="AJ176" s="39"/>
      <c r="AK176" s="39"/>
      <c r="AL176" s="39"/>
      <c r="AM176" s="27"/>
      <c r="AN176" s="106"/>
      <c r="AO176" s="97"/>
      <c r="AP176" s="187"/>
      <c r="AQ176" s="27"/>
      <c r="AR176" s="27"/>
      <c r="AS176" s="39"/>
      <c r="AT176" s="27"/>
      <c r="AU176" s="27"/>
      <c r="AV176" s="27"/>
      <c r="AW176" s="39"/>
      <c r="AX176" s="27"/>
      <c r="AY176" s="27"/>
      <c r="AZ176" s="184"/>
      <c r="BA176" s="39"/>
      <c r="BB176" s="184"/>
      <c r="BC176" s="39"/>
      <c r="BD176" s="187"/>
      <c r="BE176" s="97"/>
      <c r="BF176" s="187"/>
      <c r="BG176" s="27"/>
      <c r="BH176" s="184"/>
      <c r="BI176" s="39"/>
      <c r="BJ176" s="184"/>
      <c r="BK176" s="39"/>
      <c r="BL176" s="187"/>
      <c r="BM176" s="97"/>
      <c r="BN176" s="187"/>
    </row>
    <row r="177" spans="8:66">
      <c r="H177" s="39"/>
      <c r="I177" s="59"/>
      <c r="J177" s="37"/>
      <c r="K177" s="49"/>
      <c r="L177" s="49"/>
      <c r="M177" s="38"/>
      <c r="N177"/>
      <c r="O177" s="185"/>
      <c r="P177" s="39"/>
      <c r="Q177" s="39"/>
      <c r="R177" s="185"/>
      <c r="S177" s="59"/>
      <c r="T177" s="186"/>
      <c r="U177" s="39"/>
      <c r="V177" s="186"/>
      <c r="W177" s="59"/>
      <c r="X177" s="184"/>
      <c r="Y177" s="39"/>
      <c r="Z177" s="184"/>
      <c r="AA177" s="59"/>
      <c r="AB177" s="184"/>
      <c r="AC177" s="39"/>
      <c r="AD177" s="184"/>
      <c r="AE177" s="39"/>
      <c r="AF177" s="39"/>
      <c r="AG177" s="39"/>
      <c r="AH177" s="39"/>
      <c r="AI177" s="39"/>
      <c r="AJ177" s="39"/>
      <c r="AK177" s="39"/>
      <c r="AL177" s="39"/>
      <c r="AM177" s="27"/>
      <c r="AN177" s="106"/>
      <c r="AO177" s="97"/>
      <c r="AP177" s="187"/>
      <c r="AQ177" s="27"/>
      <c r="AR177" s="27"/>
      <c r="AS177" s="39"/>
      <c r="AT177" s="27"/>
      <c r="AU177" s="27"/>
      <c r="AV177" s="27"/>
      <c r="AW177" s="39"/>
      <c r="AX177" s="27"/>
      <c r="AY177" s="27"/>
      <c r="AZ177" s="184"/>
      <c r="BA177" s="39"/>
      <c r="BB177" s="184"/>
      <c r="BC177" s="39"/>
      <c r="BD177" s="187"/>
      <c r="BE177" s="97"/>
      <c r="BF177" s="187"/>
      <c r="BG177" s="27"/>
      <c r="BH177" s="184"/>
      <c r="BI177" s="39"/>
      <c r="BJ177" s="184"/>
      <c r="BK177" s="39"/>
      <c r="BL177" s="187"/>
      <c r="BM177" s="97"/>
      <c r="BN177" s="187"/>
    </row>
    <row r="178" spans="8:66">
      <c r="H178" s="39"/>
      <c r="I178" s="59"/>
      <c r="J178" s="37"/>
      <c r="K178" s="49"/>
      <c r="L178" s="49"/>
      <c r="M178" s="38"/>
      <c r="N178"/>
      <c r="O178" s="185"/>
      <c r="P178" s="39"/>
      <c r="Q178" s="39"/>
      <c r="R178" s="185"/>
      <c r="S178" s="59"/>
      <c r="T178" s="186"/>
      <c r="U178" s="39"/>
      <c r="V178" s="186"/>
      <c r="W178" s="59"/>
      <c r="X178" s="184"/>
      <c r="Y178" s="39"/>
      <c r="Z178" s="184"/>
      <c r="AA178" s="59"/>
      <c r="AB178" s="184"/>
      <c r="AC178" s="39"/>
      <c r="AD178" s="184"/>
      <c r="AE178" s="39"/>
      <c r="AF178" s="39"/>
      <c r="AG178" s="39"/>
      <c r="AH178" s="39"/>
      <c r="AI178" s="39"/>
      <c r="AJ178" s="39"/>
      <c r="AK178" s="39"/>
      <c r="AL178" s="39"/>
      <c r="AM178" s="27"/>
      <c r="AN178" s="106"/>
      <c r="AO178" s="97"/>
      <c r="AP178" s="187"/>
      <c r="AQ178" s="27"/>
      <c r="AR178" s="27"/>
      <c r="AS178" s="39"/>
      <c r="AT178" s="27"/>
      <c r="AU178" s="27"/>
      <c r="AV178" s="27"/>
      <c r="AW178" s="39"/>
      <c r="AX178" s="27"/>
      <c r="AY178" s="27"/>
      <c r="AZ178" s="184"/>
      <c r="BA178" s="39"/>
      <c r="BB178" s="184"/>
      <c r="BC178" s="39"/>
      <c r="BD178" s="187"/>
      <c r="BE178" s="97"/>
      <c r="BF178" s="187"/>
      <c r="BG178" s="27"/>
      <c r="BH178" s="184"/>
      <c r="BI178" s="39"/>
      <c r="BJ178" s="184"/>
      <c r="BK178" s="39"/>
      <c r="BL178" s="187"/>
      <c r="BM178" s="97"/>
      <c r="BN178" s="187"/>
    </row>
    <row r="179" spans="8:66">
      <c r="H179" s="39"/>
      <c r="I179" s="59"/>
      <c r="J179" s="37"/>
      <c r="K179" s="49"/>
      <c r="L179" s="49"/>
      <c r="M179" s="38"/>
      <c r="N179"/>
      <c r="O179" s="185"/>
      <c r="P179" s="39"/>
      <c r="Q179" s="39"/>
      <c r="R179" s="185"/>
      <c r="S179" s="59"/>
      <c r="T179" s="186"/>
      <c r="U179" s="39"/>
      <c r="V179" s="186"/>
      <c r="W179" s="59"/>
      <c r="X179" s="184"/>
      <c r="Y179" s="39"/>
      <c r="Z179" s="184"/>
      <c r="AA179" s="59"/>
      <c r="AB179" s="184"/>
      <c r="AC179" s="39"/>
      <c r="AD179" s="184"/>
      <c r="AE179" s="39"/>
      <c r="AF179" s="39"/>
      <c r="AG179" s="39"/>
      <c r="AH179" s="39"/>
      <c r="AI179" s="39"/>
      <c r="AJ179" s="39"/>
      <c r="AK179" s="39"/>
      <c r="AL179" s="39"/>
      <c r="AM179" s="27"/>
      <c r="AN179" s="106"/>
      <c r="AO179" s="97"/>
      <c r="AP179" s="187"/>
      <c r="AQ179" s="27"/>
      <c r="AR179" s="27"/>
      <c r="AS179" s="39"/>
      <c r="AT179" s="27"/>
      <c r="AU179" s="27"/>
      <c r="AV179" s="27"/>
      <c r="AW179" s="39"/>
      <c r="AX179" s="27"/>
      <c r="AY179" s="27"/>
      <c r="AZ179" s="184"/>
      <c r="BA179" s="39"/>
      <c r="BB179" s="184"/>
      <c r="BC179" s="39"/>
      <c r="BD179" s="187"/>
      <c r="BE179" s="97"/>
      <c r="BF179" s="187"/>
      <c r="BG179" s="27"/>
      <c r="BH179" s="184"/>
      <c r="BI179" s="39"/>
      <c r="BJ179" s="184"/>
      <c r="BK179" s="39"/>
      <c r="BL179" s="187"/>
      <c r="BM179" s="97"/>
      <c r="BN179" s="187"/>
    </row>
    <row r="180" spans="8:66">
      <c r="H180" s="39"/>
      <c r="I180" s="59"/>
      <c r="J180" s="37"/>
      <c r="K180" s="49"/>
      <c r="L180" s="49"/>
      <c r="M180" s="38"/>
      <c r="N180"/>
      <c r="O180" s="185"/>
      <c r="P180" s="39"/>
      <c r="Q180" s="39"/>
      <c r="R180" s="185"/>
      <c r="S180" s="59"/>
      <c r="T180" s="186"/>
      <c r="U180" s="39"/>
      <c r="V180" s="186"/>
      <c r="W180" s="59"/>
      <c r="X180" s="184"/>
      <c r="Y180" s="39"/>
      <c r="Z180" s="184"/>
      <c r="AA180" s="59"/>
      <c r="AB180" s="184"/>
      <c r="AC180" s="39"/>
      <c r="AD180" s="184"/>
      <c r="AE180" s="39"/>
      <c r="AF180" s="39"/>
      <c r="AG180" s="39"/>
      <c r="AH180" s="39"/>
      <c r="AI180" s="39"/>
      <c r="AJ180" s="39"/>
      <c r="AK180" s="39"/>
      <c r="AL180" s="39"/>
      <c r="AM180" s="27"/>
      <c r="AN180" s="106"/>
      <c r="AO180" s="97"/>
      <c r="AP180" s="187"/>
      <c r="AQ180" s="27"/>
      <c r="AR180" s="27"/>
      <c r="AS180" s="39"/>
      <c r="AT180" s="27"/>
      <c r="AU180" s="27"/>
      <c r="AV180" s="27"/>
      <c r="AW180" s="39"/>
      <c r="AX180" s="27"/>
      <c r="AY180" s="27"/>
      <c r="AZ180" s="184"/>
      <c r="BA180" s="39"/>
      <c r="BB180" s="184"/>
      <c r="BC180" s="39"/>
      <c r="BD180" s="187"/>
      <c r="BE180" s="97"/>
      <c r="BF180" s="187"/>
      <c r="BG180" s="27"/>
      <c r="BH180" s="184"/>
      <c r="BI180" s="39"/>
      <c r="BJ180" s="184"/>
      <c r="BK180" s="39"/>
      <c r="BL180" s="187"/>
      <c r="BM180" s="97"/>
      <c r="BN180" s="187"/>
    </row>
    <row r="181" spans="8:66">
      <c r="H181" s="39"/>
      <c r="I181" s="59"/>
      <c r="J181" s="37"/>
      <c r="K181" s="49"/>
      <c r="L181" s="49"/>
      <c r="M181" s="38"/>
      <c r="N181"/>
      <c r="O181" s="185"/>
      <c r="P181" s="39"/>
      <c r="Q181" s="39"/>
      <c r="R181" s="185"/>
      <c r="S181" s="59"/>
      <c r="T181" s="186"/>
      <c r="U181" s="39"/>
      <c r="V181" s="186"/>
      <c r="W181" s="59"/>
      <c r="X181" s="184"/>
      <c r="Y181" s="39"/>
      <c r="Z181" s="184"/>
      <c r="AA181" s="59"/>
      <c r="AB181" s="184"/>
      <c r="AC181" s="39"/>
      <c r="AD181" s="184"/>
      <c r="AE181" s="39"/>
      <c r="AF181" s="39"/>
      <c r="AG181" s="39"/>
      <c r="AH181" s="39"/>
      <c r="AI181" s="39"/>
      <c r="AJ181" s="39"/>
      <c r="AK181" s="39"/>
      <c r="AL181" s="39"/>
      <c r="AM181" s="27"/>
      <c r="AN181" s="106"/>
      <c r="AO181" s="97"/>
      <c r="AP181" s="187"/>
      <c r="AQ181" s="27"/>
      <c r="AR181" s="27"/>
      <c r="AS181" s="39"/>
      <c r="AT181" s="27"/>
      <c r="AU181" s="27"/>
      <c r="AV181" s="27"/>
      <c r="AW181" s="39"/>
      <c r="AX181" s="27"/>
      <c r="AY181" s="27"/>
      <c r="AZ181" s="184"/>
      <c r="BA181" s="39"/>
      <c r="BB181" s="184"/>
      <c r="BC181" s="39"/>
      <c r="BD181" s="187"/>
      <c r="BE181" s="97"/>
      <c r="BF181" s="187"/>
      <c r="BG181" s="27"/>
      <c r="BH181" s="184"/>
      <c r="BI181" s="39"/>
      <c r="BJ181" s="184"/>
      <c r="BK181" s="39"/>
      <c r="BL181" s="187"/>
      <c r="BM181" s="97"/>
      <c r="BN181" s="187"/>
    </row>
    <row r="182" spans="8:66">
      <c r="H182" s="39"/>
      <c r="I182" s="59"/>
      <c r="J182" s="37"/>
      <c r="K182" s="49"/>
      <c r="L182" s="49"/>
      <c r="M182" s="38"/>
      <c r="N182"/>
      <c r="O182" s="185"/>
      <c r="P182" s="39"/>
      <c r="Q182" s="39"/>
      <c r="R182" s="185"/>
      <c r="S182" s="59"/>
      <c r="T182" s="186"/>
      <c r="U182" s="39"/>
      <c r="V182" s="186"/>
      <c r="W182" s="59"/>
      <c r="X182" s="184"/>
      <c r="Y182" s="39"/>
      <c r="Z182" s="184"/>
      <c r="AA182" s="59"/>
      <c r="AB182" s="184"/>
      <c r="AC182" s="39"/>
      <c r="AD182" s="184"/>
      <c r="AE182" s="39"/>
      <c r="AF182" s="39"/>
      <c r="AG182" s="39"/>
      <c r="AH182" s="39"/>
      <c r="AI182" s="39"/>
      <c r="AJ182" s="39"/>
      <c r="AK182" s="39"/>
      <c r="AL182" s="39"/>
      <c r="AM182" s="27"/>
      <c r="AN182" s="106"/>
      <c r="AO182" s="97"/>
      <c r="AP182" s="187"/>
      <c r="AQ182" s="27"/>
      <c r="AR182" s="27"/>
      <c r="AS182" s="39"/>
      <c r="AT182" s="27"/>
      <c r="AU182" s="27"/>
      <c r="AV182" s="27"/>
      <c r="AW182" s="39"/>
      <c r="AX182" s="27"/>
      <c r="AY182" s="27"/>
      <c r="AZ182" s="184"/>
      <c r="BA182" s="39"/>
      <c r="BB182" s="184"/>
      <c r="BC182" s="39"/>
      <c r="BD182" s="187"/>
      <c r="BE182" s="97"/>
      <c r="BF182" s="187"/>
      <c r="BG182" s="27"/>
      <c r="BH182" s="184"/>
      <c r="BI182" s="39"/>
      <c r="BJ182" s="184"/>
      <c r="BK182" s="39"/>
      <c r="BL182" s="187"/>
      <c r="BM182" s="97"/>
      <c r="BN182" s="187"/>
    </row>
    <row r="183" spans="8:66">
      <c r="H183" s="39"/>
      <c r="I183" s="59"/>
      <c r="J183" s="37"/>
      <c r="K183" s="49"/>
      <c r="L183" s="49"/>
      <c r="M183" s="38"/>
      <c r="N183"/>
      <c r="O183" s="185"/>
      <c r="P183" s="39"/>
      <c r="Q183" s="39"/>
      <c r="R183" s="185"/>
      <c r="S183" s="59"/>
      <c r="T183" s="186"/>
      <c r="U183" s="39"/>
      <c r="V183" s="186"/>
      <c r="W183" s="59"/>
      <c r="X183" s="184"/>
      <c r="Y183" s="39"/>
      <c r="Z183" s="184"/>
      <c r="AA183" s="59"/>
      <c r="AB183" s="184"/>
      <c r="AC183" s="39"/>
      <c r="AD183" s="184"/>
      <c r="AE183" s="39"/>
      <c r="AF183" s="39"/>
      <c r="AG183" s="39"/>
      <c r="AH183" s="39"/>
      <c r="AI183" s="39"/>
      <c r="AJ183" s="39"/>
      <c r="AK183" s="39"/>
      <c r="AL183" s="39"/>
      <c r="AM183" s="27"/>
      <c r="AN183" s="106"/>
      <c r="AO183" s="97"/>
      <c r="AP183" s="187"/>
      <c r="AQ183" s="27"/>
      <c r="AR183" s="27"/>
      <c r="AS183" s="39"/>
      <c r="AT183" s="27"/>
      <c r="AU183" s="27"/>
      <c r="AV183" s="27"/>
      <c r="AW183" s="39"/>
      <c r="AX183" s="27"/>
      <c r="AY183" s="27"/>
      <c r="AZ183" s="184"/>
      <c r="BA183" s="39"/>
      <c r="BB183" s="184"/>
      <c r="BC183" s="39"/>
      <c r="BD183" s="187"/>
      <c r="BE183" s="97"/>
      <c r="BF183" s="187"/>
      <c r="BG183" s="27"/>
      <c r="BH183" s="184"/>
      <c r="BI183" s="39"/>
      <c r="BJ183" s="184"/>
      <c r="BK183" s="39"/>
      <c r="BL183" s="187"/>
      <c r="BM183" s="97"/>
      <c r="BN183" s="187"/>
    </row>
    <row r="184" spans="8:66">
      <c r="H184" s="39"/>
      <c r="I184" s="59"/>
      <c r="J184" s="37"/>
      <c r="K184" s="49"/>
      <c r="L184" s="49"/>
      <c r="M184" s="38"/>
      <c r="N184"/>
      <c r="O184" s="185"/>
      <c r="P184" s="39"/>
      <c r="Q184" s="39"/>
      <c r="R184" s="185"/>
      <c r="S184" s="59"/>
      <c r="T184" s="186"/>
      <c r="U184" s="39"/>
      <c r="V184" s="186"/>
      <c r="W184" s="59"/>
      <c r="X184" s="184"/>
      <c r="Y184" s="39"/>
      <c r="Z184" s="184"/>
      <c r="AA184" s="59"/>
      <c r="AB184" s="184"/>
      <c r="AC184" s="39"/>
      <c r="AD184" s="184"/>
      <c r="AE184" s="39"/>
      <c r="AF184" s="39"/>
      <c r="AG184" s="39"/>
      <c r="AH184" s="39"/>
      <c r="AI184" s="39"/>
      <c r="AJ184" s="39"/>
      <c r="AK184" s="39"/>
      <c r="AL184" s="39"/>
      <c r="AM184" s="27"/>
      <c r="AN184" s="106"/>
      <c r="AO184" s="97"/>
      <c r="AP184" s="187"/>
      <c r="AQ184" s="27"/>
      <c r="AR184" s="27"/>
      <c r="AS184" s="39"/>
      <c r="AT184" s="27"/>
      <c r="AU184" s="27"/>
      <c r="AV184" s="27"/>
      <c r="AW184" s="39"/>
      <c r="AX184" s="27"/>
      <c r="AY184" s="27"/>
      <c r="AZ184" s="184"/>
      <c r="BA184" s="39"/>
      <c r="BB184" s="184"/>
      <c r="BC184" s="39"/>
      <c r="BD184" s="187"/>
      <c r="BE184" s="97"/>
      <c r="BF184" s="187"/>
      <c r="BG184" s="27"/>
      <c r="BH184" s="184"/>
      <c r="BI184" s="39"/>
      <c r="BJ184" s="184"/>
      <c r="BK184" s="39"/>
      <c r="BL184" s="187"/>
      <c r="BM184" s="97"/>
      <c r="BN184" s="187"/>
    </row>
    <row r="185" spans="8:66">
      <c r="H185" s="39"/>
      <c r="I185" s="59"/>
      <c r="J185" s="37"/>
      <c r="K185" s="49"/>
      <c r="L185" s="49"/>
      <c r="M185" s="38"/>
      <c r="N185"/>
      <c r="O185" s="185"/>
      <c r="P185" s="39"/>
      <c r="Q185" s="39"/>
      <c r="R185" s="185"/>
      <c r="S185" s="59"/>
      <c r="T185" s="186"/>
      <c r="U185" s="39"/>
      <c r="V185" s="186"/>
      <c r="W185" s="59"/>
      <c r="X185" s="184"/>
      <c r="Y185" s="39"/>
      <c r="Z185" s="184"/>
      <c r="AA185" s="59"/>
      <c r="AB185" s="184"/>
      <c r="AC185" s="39"/>
      <c r="AD185" s="184"/>
      <c r="AE185" s="39"/>
      <c r="AF185" s="39"/>
      <c r="AG185" s="39"/>
      <c r="AH185" s="39"/>
      <c r="AI185" s="39"/>
      <c r="AJ185" s="39"/>
      <c r="AK185" s="39"/>
      <c r="AL185" s="39"/>
      <c r="AM185" s="27"/>
      <c r="AN185" s="106"/>
      <c r="AO185" s="97"/>
      <c r="AP185" s="187"/>
      <c r="AQ185" s="27"/>
      <c r="AR185" s="27"/>
      <c r="AS185" s="39"/>
      <c r="AT185" s="27"/>
      <c r="AU185" s="27"/>
      <c r="AV185" s="27"/>
      <c r="AW185" s="39"/>
      <c r="AX185" s="27"/>
      <c r="AY185" s="27"/>
      <c r="AZ185" s="184"/>
      <c r="BA185" s="39"/>
      <c r="BB185" s="184"/>
      <c r="BC185" s="39"/>
      <c r="BD185" s="187"/>
      <c r="BE185" s="97"/>
      <c r="BF185" s="187"/>
      <c r="BG185" s="27"/>
      <c r="BH185" s="184"/>
      <c r="BI185" s="39"/>
      <c r="BJ185" s="184"/>
      <c r="BK185" s="39"/>
      <c r="BL185" s="187"/>
      <c r="BM185" s="97"/>
      <c r="BN185" s="187"/>
    </row>
    <row r="186" spans="8:66">
      <c r="H186" s="39"/>
      <c r="I186" s="59"/>
      <c r="J186" s="37"/>
      <c r="K186" s="49"/>
      <c r="L186" s="49"/>
      <c r="M186" s="38"/>
      <c r="N186"/>
      <c r="O186" s="185"/>
      <c r="P186" s="39"/>
      <c r="Q186" s="39"/>
      <c r="R186" s="185"/>
      <c r="S186" s="59"/>
      <c r="T186" s="186"/>
      <c r="U186" s="39"/>
      <c r="V186" s="186"/>
      <c r="W186" s="59"/>
      <c r="X186" s="184"/>
      <c r="Y186" s="39"/>
      <c r="Z186" s="184"/>
      <c r="AA186" s="59"/>
      <c r="AB186" s="184"/>
      <c r="AC186" s="39"/>
      <c r="AD186" s="184"/>
      <c r="AE186" s="39"/>
      <c r="AF186" s="39"/>
      <c r="AG186" s="39"/>
      <c r="AH186" s="39"/>
      <c r="AI186" s="39"/>
      <c r="AJ186" s="39"/>
      <c r="AK186" s="39"/>
      <c r="AL186" s="39"/>
      <c r="AM186" s="27"/>
      <c r="AN186" s="106"/>
      <c r="AO186" s="97"/>
      <c r="AP186" s="187"/>
      <c r="AQ186" s="27"/>
      <c r="AR186" s="27"/>
      <c r="AS186" s="39"/>
      <c r="AT186" s="27"/>
      <c r="AU186" s="27"/>
      <c r="AV186" s="27"/>
      <c r="AW186" s="39"/>
      <c r="AX186" s="27"/>
      <c r="AY186" s="27"/>
      <c r="AZ186" s="184"/>
      <c r="BA186" s="39"/>
      <c r="BB186" s="184"/>
      <c r="BC186" s="39"/>
      <c r="BD186" s="187"/>
      <c r="BE186" s="97"/>
      <c r="BF186" s="187"/>
      <c r="BG186" s="27"/>
      <c r="BH186" s="184"/>
      <c r="BI186" s="39"/>
      <c r="BJ186" s="184"/>
      <c r="BK186" s="39"/>
      <c r="BL186" s="187"/>
      <c r="BM186" s="97"/>
      <c r="BN186" s="187"/>
    </row>
    <row r="187" spans="8:66">
      <c r="H187" s="39"/>
      <c r="I187" s="59"/>
      <c r="J187" s="37"/>
      <c r="K187" s="49"/>
      <c r="L187" s="49"/>
      <c r="M187" s="38"/>
      <c r="N187"/>
      <c r="O187" s="185"/>
      <c r="P187" s="39"/>
      <c r="Q187" s="39"/>
      <c r="R187" s="185"/>
      <c r="S187" s="59"/>
      <c r="T187" s="186"/>
      <c r="U187" s="39"/>
      <c r="V187" s="186"/>
      <c r="W187" s="59"/>
      <c r="X187" s="184"/>
      <c r="Y187" s="39"/>
      <c r="Z187" s="184"/>
      <c r="AA187" s="59"/>
      <c r="AB187" s="184"/>
      <c r="AC187" s="39"/>
      <c r="AD187" s="184"/>
      <c r="AE187" s="39"/>
      <c r="AF187" s="39"/>
      <c r="AG187" s="39"/>
      <c r="AH187" s="39"/>
      <c r="AI187" s="39"/>
      <c r="AJ187" s="39"/>
      <c r="AK187" s="39"/>
      <c r="AL187" s="39"/>
      <c r="AM187" s="27"/>
      <c r="AN187" s="106"/>
      <c r="AO187" s="97"/>
      <c r="AP187" s="187"/>
      <c r="AQ187" s="27"/>
      <c r="AR187" s="27"/>
      <c r="AS187" s="39"/>
      <c r="AT187" s="27"/>
      <c r="AU187" s="27"/>
      <c r="AV187" s="27"/>
      <c r="AW187" s="39"/>
      <c r="AX187" s="27"/>
      <c r="AY187" s="27"/>
      <c r="AZ187" s="184"/>
      <c r="BA187" s="39"/>
      <c r="BB187" s="184"/>
      <c r="BC187" s="39"/>
      <c r="BD187" s="187"/>
      <c r="BE187" s="97"/>
      <c r="BF187" s="187"/>
      <c r="BG187" s="27"/>
      <c r="BH187" s="184"/>
      <c r="BI187" s="39"/>
      <c r="BJ187" s="184"/>
      <c r="BK187" s="39"/>
      <c r="BL187" s="187"/>
      <c r="BM187" s="97"/>
      <c r="BN187" s="187"/>
    </row>
    <row r="188" spans="8:66">
      <c r="H188" s="39"/>
      <c r="I188" s="59"/>
      <c r="J188" s="37"/>
      <c r="K188" s="49"/>
      <c r="L188" s="49"/>
      <c r="M188" s="38"/>
      <c r="N188"/>
      <c r="O188" s="185"/>
      <c r="P188" s="39"/>
      <c r="Q188" s="39"/>
      <c r="R188" s="185"/>
      <c r="S188" s="59"/>
      <c r="T188" s="186"/>
      <c r="U188" s="39"/>
      <c r="V188" s="186"/>
      <c r="W188" s="59"/>
      <c r="X188" s="184"/>
      <c r="Y188" s="39"/>
      <c r="Z188" s="184"/>
      <c r="AA188" s="59"/>
      <c r="AB188" s="184"/>
      <c r="AC188" s="39"/>
      <c r="AD188" s="184"/>
      <c r="AE188" s="39"/>
      <c r="AF188" s="39"/>
      <c r="AG188" s="39"/>
      <c r="AH188" s="39"/>
      <c r="AI188" s="39"/>
      <c r="AJ188" s="39"/>
      <c r="AK188" s="39"/>
      <c r="AL188" s="39"/>
      <c r="AM188" s="27"/>
      <c r="AN188" s="106"/>
      <c r="AO188" s="97"/>
      <c r="AP188" s="187"/>
      <c r="AQ188" s="27"/>
      <c r="AR188" s="27"/>
      <c r="AS188" s="39"/>
      <c r="AT188" s="27"/>
      <c r="AU188" s="27"/>
      <c r="AV188" s="27"/>
      <c r="AW188" s="39"/>
      <c r="AX188" s="27"/>
      <c r="AY188" s="27"/>
      <c r="AZ188" s="184"/>
      <c r="BA188" s="39"/>
      <c r="BB188" s="184"/>
      <c r="BC188" s="39"/>
      <c r="BD188" s="187"/>
      <c r="BE188" s="97"/>
      <c r="BF188" s="187"/>
      <c r="BG188" s="27"/>
      <c r="BH188" s="184"/>
      <c r="BI188" s="39"/>
      <c r="BJ188" s="184"/>
      <c r="BK188" s="39"/>
      <c r="BL188" s="187"/>
      <c r="BM188" s="97"/>
      <c r="BN188" s="187"/>
    </row>
    <row r="189" spans="8:66">
      <c r="H189" s="39"/>
      <c r="I189" s="59"/>
      <c r="J189" s="37"/>
      <c r="K189" s="49"/>
      <c r="L189" s="49"/>
      <c r="M189" s="38"/>
      <c r="N189"/>
      <c r="O189" s="185"/>
      <c r="P189" s="39"/>
      <c r="Q189" s="39"/>
      <c r="R189" s="185"/>
      <c r="S189" s="59"/>
      <c r="T189" s="186"/>
      <c r="U189" s="39"/>
      <c r="V189" s="186"/>
      <c r="W189" s="59"/>
      <c r="X189" s="184"/>
      <c r="Y189" s="39"/>
      <c r="Z189" s="184"/>
      <c r="AA189" s="59"/>
      <c r="AB189" s="184"/>
      <c r="AC189" s="39"/>
      <c r="AD189" s="184"/>
      <c r="AE189" s="39"/>
      <c r="AF189" s="39"/>
      <c r="AG189" s="39"/>
      <c r="AH189" s="39"/>
      <c r="AI189" s="39"/>
      <c r="AJ189" s="39"/>
      <c r="AK189" s="39"/>
      <c r="AL189" s="39"/>
      <c r="AM189" s="27"/>
      <c r="AN189" s="106"/>
      <c r="AO189" s="97"/>
      <c r="AP189" s="187"/>
      <c r="AQ189" s="27"/>
      <c r="AR189" s="27"/>
      <c r="AS189" s="39"/>
      <c r="AT189" s="27"/>
      <c r="AU189" s="27"/>
      <c r="AV189" s="27"/>
      <c r="AW189" s="39"/>
      <c r="AX189" s="27"/>
      <c r="AY189" s="27"/>
      <c r="AZ189" s="184"/>
      <c r="BA189" s="39"/>
      <c r="BB189" s="184"/>
      <c r="BC189" s="39"/>
      <c r="BD189" s="187"/>
      <c r="BE189" s="97"/>
      <c r="BF189" s="187"/>
      <c r="BG189" s="27"/>
      <c r="BH189" s="184"/>
      <c r="BI189" s="39"/>
      <c r="BJ189" s="184"/>
      <c r="BK189" s="39"/>
      <c r="BL189" s="187"/>
      <c r="BM189" s="97"/>
      <c r="BN189" s="187"/>
    </row>
    <row r="190" spans="8:66">
      <c r="H190" s="39"/>
      <c r="I190" s="59"/>
      <c r="J190" s="37"/>
      <c r="K190" s="49"/>
      <c r="L190" s="49"/>
      <c r="M190" s="38"/>
      <c r="N190"/>
      <c r="O190" s="185"/>
      <c r="P190" s="39"/>
      <c r="Q190" s="39"/>
      <c r="R190" s="185"/>
      <c r="S190" s="59"/>
      <c r="T190" s="186"/>
      <c r="U190" s="39"/>
      <c r="V190" s="186"/>
      <c r="W190" s="59"/>
      <c r="X190" s="184"/>
      <c r="Y190" s="39"/>
      <c r="Z190" s="184"/>
      <c r="AA190" s="59"/>
      <c r="AB190" s="184"/>
      <c r="AC190" s="39"/>
      <c r="AD190" s="184"/>
      <c r="AE190" s="39"/>
      <c r="AF190" s="39"/>
      <c r="AG190" s="39"/>
      <c r="AH190" s="39"/>
      <c r="AI190" s="39"/>
      <c r="AJ190" s="39"/>
      <c r="AK190" s="39"/>
      <c r="AL190" s="39"/>
      <c r="AM190" s="27"/>
      <c r="AN190" s="106"/>
      <c r="AO190" s="97"/>
      <c r="AP190" s="187"/>
      <c r="AQ190" s="27"/>
      <c r="AR190" s="27"/>
      <c r="AS190" s="39"/>
      <c r="AT190" s="27"/>
      <c r="AU190" s="27"/>
      <c r="AV190" s="27"/>
      <c r="AW190" s="39"/>
      <c r="AX190" s="27"/>
      <c r="AY190" s="27"/>
      <c r="AZ190" s="184"/>
      <c r="BA190" s="39"/>
      <c r="BB190" s="184"/>
      <c r="BC190" s="39"/>
      <c r="BD190" s="187"/>
      <c r="BE190" s="97"/>
      <c r="BF190" s="187"/>
      <c r="BG190" s="27"/>
      <c r="BH190" s="184"/>
      <c r="BI190" s="39"/>
      <c r="BJ190" s="184"/>
      <c r="BK190" s="39"/>
      <c r="BL190" s="187"/>
      <c r="BM190" s="97"/>
      <c r="BN190" s="187"/>
    </row>
    <row r="191" spans="8:66">
      <c r="H191" s="39"/>
      <c r="I191" s="59"/>
      <c r="J191" s="37"/>
      <c r="K191" s="49"/>
      <c r="L191" s="49"/>
      <c r="M191" s="38"/>
      <c r="N191"/>
      <c r="O191" s="185"/>
      <c r="P191" s="39"/>
      <c r="Q191" s="39"/>
      <c r="R191" s="185"/>
      <c r="S191" s="59"/>
      <c r="T191" s="186"/>
      <c r="U191" s="39"/>
      <c r="V191" s="186"/>
      <c r="W191" s="59"/>
      <c r="X191" s="184"/>
      <c r="Y191" s="39"/>
      <c r="Z191" s="184"/>
      <c r="AA191" s="59"/>
      <c r="AB191" s="184"/>
      <c r="AC191" s="39"/>
      <c r="AD191" s="184"/>
      <c r="AE191" s="39"/>
      <c r="AF191" s="39"/>
      <c r="AG191" s="39"/>
      <c r="AH191" s="39"/>
      <c r="AI191" s="39"/>
      <c r="AJ191" s="39"/>
      <c r="AK191" s="39"/>
      <c r="AL191" s="39"/>
      <c r="AM191" s="27"/>
      <c r="AN191" s="106"/>
      <c r="AO191" s="97"/>
      <c r="AP191" s="187"/>
      <c r="AQ191" s="27"/>
      <c r="AR191" s="27"/>
      <c r="AS191" s="39"/>
      <c r="AT191" s="27"/>
      <c r="AU191" s="27"/>
      <c r="AV191" s="27"/>
      <c r="AW191" s="39"/>
      <c r="AX191" s="27"/>
      <c r="AY191" s="27"/>
      <c r="AZ191" s="184"/>
      <c r="BA191" s="39"/>
      <c r="BB191" s="184"/>
      <c r="BC191" s="39"/>
      <c r="BD191" s="187"/>
      <c r="BE191" s="97"/>
      <c r="BF191" s="187"/>
      <c r="BG191" s="27"/>
      <c r="BH191" s="184"/>
      <c r="BI191" s="39"/>
      <c r="BJ191" s="184"/>
      <c r="BK191" s="39"/>
      <c r="BL191" s="187"/>
      <c r="BM191" s="97"/>
      <c r="BN191" s="187"/>
    </row>
    <row r="192" spans="8:66">
      <c r="H192" s="39"/>
      <c r="I192" s="59"/>
      <c r="J192" s="37"/>
      <c r="K192" s="49"/>
      <c r="L192" s="49"/>
      <c r="M192" s="38"/>
      <c r="N192"/>
      <c r="O192" s="185"/>
      <c r="P192" s="39"/>
      <c r="Q192" s="39"/>
      <c r="R192" s="185"/>
      <c r="S192" s="59"/>
      <c r="T192" s="186"/>
      <c r="U192" s="39"/>
      <c r="V192" s="186"/>
      <c r="W192" s="59"/>
      <c r="X192" s="184"/>
      <c r="Y192" s="39"/>
      <c r="Z192" s="184"/>
      <c r="AA192" s="59"/>
      <c r="AB192" s="184"/>
      <c r="AC192" s="39"/>
      <c r="AD192" s="184"/>
      <c r="AE192" s="39"/>
      <c r="AF192" s="39"/>
      <c r="AG192" s="39"/>
      <c r="AH192" s="39"/>
      <c r="AI192" s="39"/>
      <c r="AJ192" s="39"/>
      <c r="AK192" s="39"/>
      <c r="AL192" s="39"/>
      <c r="AM192" s="27"/>
      <c r="AN192" s="106"/>
      <c r="AO192" s="97"/>
      <c r="AP192" s="187"/>
      <c r="AQ192" s="27"/>
      <c r="AR192" s="27"/>
      <c r="AS192" s="39"/>
      <c r="AT192" s="27"/>
      <c r="AU192" s="27"/>
      <c r="AV192" s="27"/>
      <c r="AW192" s="39"/>
      <c r="AX192" s="27"/>
      <c r="AY192" s="27"/>
      <c r="AZ192" s="184"/>
      <c r="BA192" s="39"/>
      <c r="BB192" s="184"/>
      <c r="BC192" s="39"/>
      <c r="BD192" s="187"/>
      <c r="BE192" s="97"/>
      <c r="BF192" s="187"/>
      <c r="BG192" s="27"/>
      <c r="BH192" s="184"/>
      <c r="BI192" s="39"/>
      <c r="BJ192" s="184"/>
      <c r="BK192" s="39"/>
      <c r="BL192" s="187"/>
      <c r="BM192" s="97"/>
      <c r="BN192" s="187"/>
    </row>
    <row r="193" spans="8:66">
      <c r="H193" s="39"/>
      <c r="I193" s="59"/>
      <c r="J193" s="37"/>
      <c r="K193" s="49"/>
      <c r="L193" s="49"/>
      <c r="M193" s="38"/>
      <c r="N193"/>
      <c r="O193" s="185"/>
      <c r="P193" s="39"/>
      <c r="Q193" s="39"/>
      <c r="R193" s="185"/>
      <c r="S193" s="59"/>
      <c r="T193" s="186"/>
      <c r="U193" s="39"/>
      <c r="V193" s="186"/>
      <c r="W193" s="59"/>
      <c r="X193" s="184"/>
      <c r="Y193" s="39"/>
      <c r="Z193" s="184"/>
      <c r="AA193" s="59"/>
      <c r="AB193" s="184"/>
      <c r="AC193" s="39"/>
      <c r="AD193" s="184"/>
      <c r="AE193" s="39"/>
      <c r="AF193" s="39"/>
      <c r="AG193" s="39"/>
      <c r="AH193" s="39"/>
      <c r="AI193" s="39"/>
      <c r="AJ193" s="39"/>
      <c r="AK193" s="39"/>
      <c r="AL193" s="39"/>
      <c r="AM193" s="27"/>
      <c r="AN193" s="106"/>
      <c r="AO193" s="97"/>
      <c r="AP193" s="187"/>
      <c r="AQ193" s="27"/>
      <c r="AR193" s="27"/>
      <c r="AS193" s="39"/>
      <c r="AT193" s="27"/>
      <c r="AU193" s="27"/>
      <c r="AV193" s="27"/>
      <c r="AW193" s="39"/>
      <c r="AX193" s="27"/>
      <c r="AY193" s="27"/>
      <c r="AZ193" s="184"/>
      <c r="BA193" s="39"/>
      <c r="BB193" s="184"/>
      <c r="BC193" s="39"/>
      <c r="BD193" s="187"/>
      <c r="BE193" s="97"/>
      <c r="BF193" s="187"/>
      <c r="BG193" s="27"/>
      <c r="BH193" s="184"/>
      <c r="BI193" s="39"/>
      <c r="BJ193" s="184"/>
      <c r="BK193" s="39"/>
      <c r="BL193" s="187"/>
      <c r="BM193" s="97"/>
      <c r="BN193" s="187"/>
    </row>
    <row r="194" spans="8:66">
      <c r="H194" s="39"/>
      <c r="I194" s="59"/>
      <c r="J194" s="37"/>
      <c r="K194" s="49"/>
      <c r="L194" s="49"/>
      <c r="M194" s="38"/>
      <c r="N194"/>
      <c r="O194" s="185"/>
      <c r="P194" s="39"/>
      <c r="Q194" s="39"/>
      <c r="R194" s="185"/>
      <c r="S194" s="59"/>
      <c r="T194" s="186"/>
      <c r="U194" s="39"/>
      <c r="V194" s="186"/>
      <c r="W194" s="59"/>
      <c r="X194" s="184"/>
      <c r="Y194" s="39"/>
      <c r="Z194" s="184"/>
      <c r="AA194" s="59"/>
      <c r="AB194" s="184"/>
      <c r="AC194" s="39"/>
      <c r="AD194" s="184"/>
      <c r="AE194" s="39"/>
      <c r="AF194" s="39"/>
      <c r="AG194" s="39"/>
      <c r="AH194" s="39"/>
      <c r="AI194" s="39"/>
      <c r="AJ194" s="39"/>
      <c r="AK194" s="39"/>
      <c r="AL194" s="39"/>
      <c r="AM194" s="27"/>
      <c r="AN194" s="106"/>
      <c r="AO194" s="97"/>
      <c r="AP194" s="187"/>
      <c r="AQ194" s="27"/>
      <c r="AR194" s="27"/>
      <c r="AS194" s="39"/>
      <c r="AT194" s="27"/>
      <c r="AU194" s="27"/>
      <c r="AV194" s="27"/>
      <c r="AW194" s="39"/>
      <c r="AX194" s="27"/>
      <c r="AY194" s="27"/>
      <c r="AZ194" s="184"/>
      <c r="BA194" s="39"/>
      <c r="BB194" s="184"/>
      <c r="BC194" s="39"/>
      <c r="BD194" s="187"/>
      <c r="BE194" s="97"/>
      <c r="BF194" s="187"/>
      <c r="BG194" s="27"/>
      <c r="BH194" s="184"/>
      <c r="BI194" s="39"/>
      <c r="BJ194" s="184"/>
      <c r="BK194" s="39"/>
      <c r="BL194" s="187"/>
      <c r="BM194" s="97"/>
      <c r="BN194" s="187"/>
    </row>
    <row r="195" spans="8:66">
      <c r="H195" s="39"/>
      <c r="I195" s="59"/>
      <c r="J195" s="37"/>
      <c r="K195" s="49"/>
      <c r="L195" s="49"/>
      <c r="M195" s="38"/>
      <c r="N195"/>
      <c r="O195" s="185"/>
      <c r="P195" s="39"/>
      <c r="Q195" s="39"/>
      <c r="R195" s="185"/>
      <c r="S195" s="59"/>
      <c r="T195" s="186"/>
      <c r="U195" s="39"/>
      <c r="V195" s="186"/>
      <c r="W195" s="59"/>
      <c r="X195" s="184"/>
      <c r="Y195" s="39"/>
      <c r="Z195" s="184"/>
      <c r="AA195" s="59"/>
      <c r="AB195" s="184"/>
      <c r="AC195" s="39"/>
      <c r="AD195" s="184"/>
      <c r="AE195" s="39"/>
      <c r="AF195" s="39"/>
      <c r="AG195" s="39"/>
      <c r="AH195" s="39"/>
      <c r="AI195" s="39"/>
      <c r="AJ195" s="39"/>
      <c r="AK195" s="39"/>
      <c r="AL195" s="39"/>
      <c r="AM195" s="27"/>
      <c r="AN195" s="106"/>
      <c r="AO195" s="97"/>
      <c r="AP195" s="187"/>
      <c r="AQ195" s="27"/>
      <c r="AR195" s="27"/>
      <c r="AS195" s="39"/>
      <c r="AT195" s="27"/>
      <c r="AU195" s="27"/>
      <c r="AV195" s="27"/>
      <c r="AW195" s="39"/>
      <c r="AX195" s="27"/>
      <c r="AY195" s="27"/>
      <c r="AZ195" s="184"/>
      <c r="BA195" s="39"/>
      <c r="BB195" s="184"/>
      <c r="BC195" s="39"/>
      <c r="BD195" s="187"/>
      <c r="BE195" s="97"/>
      <c r="BF195" s="187"/>
      <c r="BG195" s="27"/>
      <c r="BH195" s="184"/>
      <c r="BI195" s="39"/>
      <c r="BJ195" s="184"/>
      <c r="BK195" s="39"/>
      <c r="BL195" s="187"/>
      <c r="BM195" s="97"/>
      <c r="BN195" s="187"/>
    </row>
    <row r="196" spans="8:66">
      <c r="H196" s="39"/>
      <c r="I196" s="59"/>
      <c r="J196" s="37"/>
      <c r="K196" s="49"/>
      <c r="L196" s="49"/>
      <c r="M196" s="38"/>
      <c r="N196"/>
      <c r="O196" s="185"/>
      <c r="P196" s="39"/>
      <c r="Q196" s="39"/>
      <c r="R196" s="185"/>
      <c r="S196" s="59"/>
      <c r="T196" s="186"/>
      <c r="U196" s="39"/>
      <c r="V196" s="186"/>
      <c r="W196" s="59"/>
      <c r="X196" s="184"/>
      <c r="Y196" s="39"/>
      <c r="Z196" s="184"/>
      <c r="AA196" s="59"/>
      <c r="AB196" s="184"/>
      <c r="AC196" s="39"/>
      <c r="AD196" s="184"/>
      <c r="AE196" s="39"/>
      <c r="AF196" s="39"/>
      <c r="AG196" s="39"/>
      <c r="AH196" s="39"/>
      <c r="AI196" s="39"/>
      <c r="AJ196" s="39"/>
      <c r="AK196" s="39"/>
      <c r="AL196" s="39"/>
      <c r="AM196" s="27"/>
      <c r="AN196" s="106"/>
      <c r="AO196" s="97"/>
      <c r="AP196" s="187"/>
      <c r="AQ196" s="27"/>
      <c r="AR196" s="27"/>
      <c r="AS196" s="39"/>
      <c r="AT196" s="27"/>
      <c r="AU196" s="27"/>
      <c r="AV196" s="27"/>
      <c r="AW196" s="39"/>
      <c r="AX196" s="27"/>
      <c r="AY196" s="27"/>
      <c r="AZ196" s="184"/>
      <c r="BA196" s="39"/>
      <c r="BB196" s="184"/>
      <c r="BC196" s="39"/>
      <c r="BD196" s="187"/>
      <c r="BE196" s="97"/>
      <c r="BF196" s="187"/>
      <c r="BG196" s="27"/>
      <c r="BH196" s="184"/>
      <c r="BI196" s="39"/>
      <c r="BJ196" s="184"/>
      <c r="BK196" s="39"/>
      <c r="BL196" s="187"/>
      <c r="BM196" s="97"/>
      <c r="BN196" s="187"/>
    </row>
    <row r="197" spans="8:66">
      <c r="H197" s="39"/>
      <c r="I197" s="59"/>
      <c r="J197" s="37"/>
      <c r="K197" s="49"/>
      <c r="L197" s="49"/>
      <c r="M197" s="38"/>
      <c r="N197"/>
      <c r="O197" s="185"/>
      <c r="P197" s="39"/>
      <c r="Q197" s="39"/>
      <c r="R197" s="185"/>
      <c r="S197" s="59"/>
      <c r="T197" s="186"/>
      <c r="U197" s="39"/>
      <c r="V197" s="186"/>
      <c r="W197" s="59"/>
      <c r="X197" s="184"/>
      <c r="Y197" s="39"/>
      <c r="Z197" s="184"/>
      <c r="AA197" s="59"/>
      <c r="AB197" s="184"/>
      <c r="AC197" s="39"/>
      <c r="AD197" s="184"/>
      <c r="AE197" s="39"/>
      <c r="AF197" s="39"/>
      <c r="AG197" s="39"/>
      <c r="AH197" s="39"/>
      <c r="AI197" s="39"/>
      <c r="AJ197" s="39"/>
      <c r="AK197" s="39"/>
      <c r="AL197" s="39"/>
      <c r="AM197" s="27"/>
      <c r="AN197" s="106"/>
      <c r="AO197" s="97"/>
      <c r="AP197" s="187"/>
      <c r="AQ197" s="27"/>
      <c r="AR197" s="27"/>
      <c r="AS197" s="39"/>
      <c r="AT197" s="27"/>
      <c r="AU197" s="27"/>
      <c r="AV197" s="27"/>
      <c r="AW197" s="39"/>
      <c r="AX197" s="27"/>
      <c r="AY197" s="27"/>
      <c r="AZ197" s="184"/>
      <c r="BA197" s="39"/>
      <c r="BB197" s="184"/>
      <c r="BC197" s="39"/>
      <c r="BD197" s="187"/>
      <c r="BE197" s="97"/>
      <c r="BF197" s="187"/>
      <c r="BG197" s="27"/>
      <c r="BH197" s="184"/>
      <c r="BI197" s="39"/>
      <c r="BJ197" s="184"/>
      <c r="BK197" s="39"/>
      <c r="BL197" s="187"/>
      <c r="BM197" s="97"/>
      <c r="BN197" s="187"/>
    </row>
    <row r="198" spans="8:66">
      <c r="H198" s="39"/>
      <c r="I198" s="59"/>
      <c r="J198" s="37"/>
      <c r="K198" s="49"/>
      <c r="L198" s="49"/>
      <c r="M198" s="38"/>
      <c r="N198"/>
      <c r="O198" s="185"/>
      <c r="P198" s="39"/>
      <c r="Q198" s="39"/>
      <c r="R198" s="185"/>
      <c r="S198" s="59"/>
      <c r="T198" s="186"/>
      <c r="U198" s="39"/>
      <c r="V198" s="186"/>
      <c r="W198" s="59"/>
      <c r="X198" s="184"/>
      <c r="Y198" s="39"/>
      <c r="Z198" s="184"/>
      <c r="AA198" s="59"/>
      <c r="AB198" s="184"/>
      <c r="AC198" s="39"/>
      <c r="AD198" s="184"/>
      <c r="AE198" s="39"/>
      <c r="AF198" s="39"/>
      <c r="AG198" s="39"/>
      <c r="AH198" s="39"/>
      <c r="AI198" s="39"/>
      <c r="AJ198" s="39"/>
      <c r="AK198" s="39"/>
      <c r="AL198" s="39"/>
      <c r="AM198" s="27"/>
      <c r="AN198" s="106"/>
      <c r="AO198" s="97"/>
      <c r="AP198" s="187"/>
      <c r="AQ198" s="27"/>
      <c r="AR198" s="27"/>
      <c r="AS198" s="39"/>
      <c r="AT198" s="27"/>
      <c r="AU198" s="27"/>
      <c r="AV198" s="27"/>
      <c r="AW198" s="39"/>
      <c r="AX198" s="27"/>
      <c r="AY198" s="27"/>
      <c r="AZ198" s="184"/>
      <c r="BA198" s="39"/>
      <c r="BB198" s="184"/>
      <c r="BC198" s="39"/>
      <c r="BD198" s="187"/>
      <c r="BE198" s="97"/>
      <c r="BF198" s="187"/>
      <c r="BG198" s="27"/>
      <c r="BH198" s="184"/>
      <c r="BI198" s="39"/>
      <c r="BJ198" s="184"/>
      <c r="BK198" s="39"/>
      <c r="BL198" s="187"/>
      <c r="BM198" s="97"/>
      <c r="BN198" s="187"/>
    </row>
    <row r="199" spans="8:66">
      <c r="H199" s="39"/>
      <c r="I199" s="59"/>
      <c r="J199" s="37"/>
      <c r="K199" s="49"/>
      <c r="L199" s="49"/>
      <c r="M199" s="38"/>
      <c r="N199"/>
      <c r="O199" s="185"/>
      <c r="P199" s="39"/>
      <c r="Q199" s="39"/>
      <c r="R199" s="185"/>
      <c r="S199" s="59"/>
      <c r="T199" s="186"/>
      <c r="U199" s="39"/>
      <c r="V199" s="186"/>
      <c r="W199" s="59"/>
      <c r="X199" s="184"/>
      <c r="Y199" s="39"/>
      <c r="Z199" s="184"/>
      <c r="AA199" s="59"/>
      <c r="AB199" s="184"/>
      <c r="AC199" s="39"/>
      <c r="AD199" s="184"/>
      <c r="AE199" s="39"/>
      <c r="AF199" s="39"/>
      <c r="AG199" s="39"/>
      <c r="AH199" s="39"/>
      <c r="AI199" s="39"/>
      <c r="AJ199" s="39"/>
      <c r="AK199" s="39"/>
      <c r="AL199" s="39"/>
      <c r="AM199" s="27"/>
      <c r="AN199" s="106"/>
      <c r="AO199" s="97"/>
      <c r="AP199" s="187"/>
      <c r="AQ199" s="27"/>
      <c r="AR199" s="27"/>
      <c r="AS199" s="39"/>
      <c r="AT199" s="27"/>
      <c r="AU199" s="27"/>
      <c r="AV199" s="27"/>
      <c r="AW199" s="39"/>
      <c r="AX199" s="27"/>
      <c r="AY199" s="27"/>
      <c r="AZ199" s="184"/>
      <c r="BA199" s="39"/>
      <c r="BB199" s="184"/>
      <c r="BC199" s="39"/>
      <c r="BD199" s="187"/>
      <c r="BE199" s="97"/>
      <c r="BF199" s="187"/>
      <c r="BG199" s="27"/>
      <c r="BH199" s="184"/>
      <c r="BI199" s="39"/>
      <c r="BJ199" s="184"/>
      <c r="BK199" s="39"/>
      <c r="BL199" s="187"/>
      <c r="BM199" s="97"/>
      <c r="BN199" s="187"/>
    </row>
    <row r="200" spans="8:66">
      <c r="H200" s="39"/>
      <c r="I200" s="59"/>
      <c r="J200" s="37"/>
      <c r="K200" s="49"/>
      <c r="L200" s="49"/>
      <c r="M200" s="38"/>
      <c r="N200"/>
      <c r="O200" s="185"/>
      <c r="P200" s="39"/>
      <c r="Q200" s="39"/>
      <c r="R200" s="185"/>
      <c r="S200" s="59"/>
      <c r="T200" s="186"/>
      <c r="U200" s="39"/>
      <c r="V200" s="186"/>
      <c r="W200" s="59"/>
      <c r="X200" s="184"/>
      <c r="Y200" s="39"/>
      <c r="Z200" s="184"/>
      <c r="AA200" s="59"/>
      <c r="AB200" s="184"/>
      <c r="AC200" s="39"/>
      <c r="AD200" s="184"/>
      <c r="AE200" s="39"/>
      <c r="AF200" s="39"/>
      <c r="AG200" s="39"/>
      <c r="AH200" s="39"/>
      <c r="AI200" s="39"/>
      <c r="AJ200" s="39"/>
      <c r="AK200" s="39"/>
      <c r="AL200" s="39"/>
      <c r="AM200" s="27"/>
      <c r="AN200" s="106"/>
      <c r="AO200" s="97"/>
      <c r="AP200" s="187"/>
      <c r="AQ200" s="27"/>
      <c r="AR200" s="27"/>
      <c r="AS200" s="39"/>
      <c r="AT200" s="27"/>
      <c r="AU200" s="27"/>
      <c r="AV200" s="27"/>
      <c r="AW200" s="39"/>
      <c r="AX200" s="27"/>
      <c r="AY200" s="27"/>
      <c r="AZ200" s="184"/>
      <c r="BA200" s="39"/>
      <c r="BB200" s="184"/>
      <c r="BC200" s="39"/>
      <c r="BD200" s="187"/>
      <c r="BE200" s="97"/>
      <c r="BF200" s="187"/>
      <c r="BG200" s="27"/>
      <c r="BH200" s="184"/>
      <c r="BI200" s="39"/>
      <c r="BJ200" s="184"/>
      <c r="BK200" s="39"/>
      <c r="BL200" s="187"/>
      <c r="BM200" s="97"/>
      <c r="BN200" s="187"/>
    </row>
    <row r="201" spans="8:66">
      <c r="H201" s="39"/>
      <c r="I201" s="59"/>
      <c r="J201" s="37"/>
      <c r="K201" s="49"/>
      <c r="L201" s="49"/>
      <c r="M201" s="38"/>
      <c r="N201"/>
      <c r="O201" s="185"/>
      <c r="P201" s="39"/>
      <c r="Q201" s="39"/>
      <c r="R201" s="185"/>
      <c r="S201" s="59"/>
      <c r="T201" s="186"/>
      <c r="U201" s="39"/>
      <c r="V201" s="186"/>
      <c r="W201" s="59"/>
      <c r="X201" s="184"/>
      <c r="Y201" s="39"/>
      <c r="Z201" s="184"/>
      <c r="AA201" s="59"/>
      <c r="AB201" s="184"/>
      <c r="AC201" s="39"/>
      <c r="AD201" s="184"/>
      <c r="AE201" s="39"/>
      <c r="AF201" s="39"/>
      <c r="AG201" s="39"/>
      <c r="AH201" s="39"/>
      <c r="AI201" s="39"/>
      <c r="AJ201" s="39"/>
      <c r="AK201" s="39"/>
      <c r="AL201" s="39"/>
      <c r="AM201" s="27"/>
      <c r="AN201" s="106"/>
      <c r="AO201" s="97"/>
      <c r="AP201" s="187"/>
      <c r="AQ201" s="27"/>
      <c r="AR201" s="27"/>
      <c r="AS201" s="39"/>
      <c r="AT201" s="27"/>
      <c r="AU201" s="27"/>
      <c r="AV201" s="27"/>
      <c r="AW201" s="39"/>
      <c r="AX201" s="27"/>
      <c r="AY201" s="27"/>
      <c r="AZ201" s="184"/>
      <c r="BA201" s="39"/>
      <c r="BB201" s="184"/>
      <c r="BC201" s="39"/>
      <c r="BD201" s="187"/>
      <c r="BE201" s="97"/>
      <c r="BF201" s="187"/>
      <c r="BG201" s="27"/>
      <c r="BH201" s="184"/>
      <c r="BI201" s="39"/>
      <c r="BJ201" s="184"/>
      <c r="BK201" s="39"/>
      <c r="BL201" s="187"/>
      <c r="BM201" s="97"/>
      <c r="BN201" s="187"/>
    </row>
    <row r="202" spans="8:66">
      <c r="H202" s="39"/>
      <c r="I202" s="59"/>
      <c r="J202" s="37"/>
      <c r="K202" s="49"/>
      <c r="L202" s="49"/>
      <c r="M202" s="38"/>
      <c r="N202"/>
      <c r="O202" s="185"/>
      <c r="P202" s="39"/>
      <c r="Q202" s="39"/>
      <c r="R202" s="185"/>
      <c r="S202" s="59"/>
      <c r="T202" s="186"/>
      <c r="U202" s="39"/>
      <c r="V202" s="186"/>
      <c r="W202" s="59"/>
      <c r="X202" s="184"/>
      <c r="Y202" s="39"/>
      <c r="Z202" s="184"/>
      <c r="AA202" s="59"/>
      <c r="AB202" s="184"/>
      <c r="AC202" s="39"/>
      <c r="AD202" s="184"/>
      <c r="AE202" s="39"/>
      <c r="AF202" s="39"/>
      <c r="AG202" s="39"/>
      <c r="AH202" s="39"/>
      <c r="AI202" s="39"/>
      <c r="AJ202" s="39"/>
      <c r="AK202" s="39"/>
      <c r="AL202" s="39"/>
      <c r="AM202" s="27"/>
      <c r="AN202" s="106"/>
      <c r="AO202" s="97"/>
      <c r="AP202" s="187"/>
      <c r="AQ202" s="27"/>
      <c r="AR202" s="27"/>
      <c r="AS202" s="39"/>
      <c r="AT202" s="27"/>
      <c r="AU202" s="27"/>
      <c r="AV202" s="27"/>
      <c r="AW202" s="39"/>
      <c r="AX202" s="27"/>
      <c r="AY202" s="27"/>
      <c r="AZ202" s="184"/>
      <c r="BA202" s="39"/>
      <c r="BB202" s="184"/>
      <c r="BC202" s="39"/>
      <c r="BD202" s="187"/>
      <c r="BE202" s="97"/>
      <c r="BF202" s="187"/>
      <c r="BG202" s="27"/>
      <c r="BH202" s="184"/>
      <c r="BI202" s="39"/>
      <c r="BJ202" s="184"/>
      <c r="BK202" s="39"/>
      <c r="BL202" s="187"/>
      <c r="BM202" s="97"/>
      <c r="BN202" s="187"/>
    </row>
    <row r="203" spans="8:66">
      <c r="H203" s="39"/>
      <c r="I203" s="59"/>
      <c r="J203" s="37"/>
      <c r="K203" s="49"/>
      <c r="L203" s="49"/>
      <c r="M203" s="38"/>
      <c r="N203"/>
      <c r="O203" s="185"/>
      <c r="P203" s="39"/>
      <c r="Q203" s="39"/>
      <c r="R203" s="185"/>
      <c r="S203" s="59"/>
      <c r="T203" s="186"/>
      <c r="U203" s="39"/>
      <c r="V203" s="186"/>
      <c r="W203" s="59"/>
      <c r="X203" s="184"/>
      <c r="Y203" s="39"/>
      <c r="Z203" s="184"/>
      <c r="AA203" s="59"/>
      <c r="AB203" s="184"/>
      <c r="AC203" s="39"/>
      <c r="AD203" s="184"/>
      <c r="AE203" s="39"/>
      <c r="AF203" s="39"/>
      <c r="AG203" s="39"/>
      <c r="AH203" s="39"/>
      <c r="AI203" s="39"/>
      <c r="AJ203" s="39"/>
      <c r="AK203" s="39"/>
      <c r="AL203" s="39"/>
      <c r="AM203" s="27"/>
      <c r="AN203" s="106"/>
      <c r="AO203" s="97"/>
      <c r="AP203" s="187"/>
      <c r="AQ203" s="27"/>
      <c r="AR203" s="27"/>
      <c r="AS203" s="39"/>
      <c r="AT203" s="27"/>
      <c r="AU203" s="27"/>
      <c r="AV203" s="27"/>
      <c r="AW203" s="39"/>
      <c r="AX203" s="27"/>
      <c r="AY203" s="27"/>
      <c r="AZ203" s="184"/>
      <c r="BA203" s="39"/>
      <c r="BB203" s="184"/>
      <c r="BC203" s="39"/>
      <c r="BD203" s="187"/>
      <c r="BE203" s="97"/>
      <c r="BF203" s="187"/>
      <c r="BG203" s="27"/>
      <c r="BH203" s="184"/>
      <c r="BI203" s="39"/>
      <c r="BJ203" s="184"/>
      <c r="BK203" s="39"/>
      <c r="BL203" s="187"/>
      <c r="BM203" s="97"/>
      <c r="BN203" s="187"/>
    </row>
    <row r="204" spans="8:66">
      <c r="H204" s="188"/>
      <c r="I204" s="70"/>
      <c r="J204" s="37"/>
      <c r="K204" s="49"/>
      <c r="L204" s="49"/>
      <c r="M204" s="38"/>
      <c r="N204"/>
      <c r="O204" s="62"/>
      <c r="P204" s="39"/>
      <c r="Q204" s="39"/>
      <c r="R204" s="63"/>
      <c r="S204" s="59"/>
      <c r="T204" s="64"/>
      <c r="U204" s="39"/>
      <c r="V204" s="65"/>
      <c r="W204" s="59"/>
      <c r="X204" s="56"/>
      <c r="Y204" s="39"/>
      <c r="Z204" s="57"/>
      <c r="AA204" s="59"/>
      <c r="AB204" s="56"/>
      <c r="AC204" s="39"/>
      <c r="AD204" s="57"/>
      <c r="AE204" s="39"/>
      <c r="AF204" s="40"/>
      <c r="AG204" s="39"/>
      <c r="AH204" s="29"/>
      <c r="AI204" s="39"/>
      <c r="AJ204" s="40"/>
      <c r="AK204" s="39"/>
      <c r="AL204" s="29"/>
      <c r="AM204" s="27"/>
      <c r="AN204" s="89"/>
      <c r="AO204" s="97"/>
      <c r="AP204" s="94"/>
      <c r="AQ204" s="27"/>
      <c r="AR204" s="41"/>
      <c r="AS204" s="39"/>
      <c r="AT204" s="42"/>
      <c r="AU204" s="27"/>
      <c r="AV204" s="41"/>
      <c r="AW204" s="39"/>
      <c r="AX204" s="42"/>
      <c r="AY204" s="27"/>
      <c r="AZ204" s="56"/>
      <c r="BA204" s="39"/>
      <c r="BB204" s="57"/>
      <c r="BC204" s="39"/>
      <c r="BD204" s="95"/>
      <c r="BE204" s="97"/>
      <c r="BF204" s="94"/>
      <c r="BG204" s="27"/>
      <c r="BH204" s="56"/>
      <c r="BI204" s="39"/>
      <c r="BJ204" s="57"/>
      <c r="BK204" s="39"/>
      <c r="BL204" s="95"/>
      <c r="BM204" s="97"/>
      <c r="BN204" s="187"/>
    </row>
    <row r="205" spans="8:66">
      <c r="H205" s="188"/>
      <c r="I205" s="70"/>
      <c r="J205" s="37"/>
      <c r="K205" s="49"/>
      <c r="L205" s="49"/>
      <c r="M205" s="38"/>
      <c r="N205"/>
      <c r="O205" s="62"/>
      <c r="P205" s="39"/>
      <c r="Q205" s="39"/>
      <c r="R205" s="63"/>
      <c r="S205" s="59"/>
      <c r="T205" s="64"/>
      <c r="U205" s="39"/>
      <c r="V205" s="65"/>
      <c r="W205" s="59"/>
      <c r="X205" s="56"/>
      <c r="Y205" s="39"/>
      <c r="Z205" s="57"/>
      <c r="AA205" s="59"/>
      <c r="AB205" s="56"/>
      <c r="AC205" s="39"/>
      <c r="AD205" s="57"/>
      <c r="AE205" s="39"/>
      <c r="AF205" s="40"/>
      <c r="AG205" s="39"/>
      <c r="AH205" s="29"/>
      <c r="AI205" s="39"/>
      <c r="AJ205" s="40"/>
      <c r="AK205" s="39"/>
      <c r="AL205" s="29"/>
      <c r="AM205" s="27"/>
      <c r="AN205" s="89"/>
      <c r="AO205" s="97"/>
      <c r="AP205" s="94"/>
      <c r="AQ205" s="27"/>
      <c r="AR205" s="41"/>
      <c r="AS205" s="39"/>
      <c r="AT205" s="42"/>
      <c r="AU205" s="27"/>
      <c r="AV205" s="41"/>
      <c r="AW205" s="39"/>
      <c r="AX205" s="42"/>
      <c r="AY205" s="27"/>
      <c r="AZ205" s="56"/>
      <c r="BA205" s="39"/>
      <c r="BB205" s="57"/>
      <c r="BC205" s="39"/>
      <c r="BD205" s="95"/>
      <c r="BE205" s="97"/>
      <c r="BF205" s="94"/>
      <c r="BG205" s="27"/>
      <c r="BH205" s="56"/>
      <c r="BI205" s="39"/>
      <c r="BJ205" s="57"/>
      <c r="BK205" s="39"/>
      <c r="BL205" s="95"/>
      <c r="BM205" s="97"/>
      <c r="BN205" s="187"/>
    </row>
    <row r="206" spans="8:66">
      <c r="H206" s="188"/>
      <c r="I206" s="70"/>
      <c r="J206" s="37"/>
      <c r="K206" s="49"/>
      <c r="L206" s="49"/>
      <c r="M206" s="38"/>
      <c r="N206"/>
      <c r="O206" s="62"/>
      <c r="P206" s="39"/>
      <c r="Q206" s="39"/>
      <c r="R206" s="63"/>
      <c r="S206" s="59"/>
      <c r="T206" s="64"/>
      <c r="U206" s="39"/>
      <c r="V206" s="65"/>
      <c r="W206" s="59"/>
      <c r="X206" s="56"/>
      <c r="Y206" s="39"/>
      <c r="Z206" s="57"/>
      <c r="AA206" s="59"/>
      <c r="AB206" s="56"/>
      <c r="AC206" s="39"/>
      <c r="AD206" s="57"/>
      <c r="AE206" s="39"/>
      <c r="AF206" s="40"/>
      <c r="AG206" s="39"/>
      <c r="AH206" s="29"/>
      <c r="AI206" s="39"/>
      <c r="AJ206" s="40"/>
      <c r="AK206" s="39"/>
      <c r="AL206" s="29"/>
      <c r="AM206" s="27"/>
      <c r="AN206" s="89"/>
      <c r="AO206" s="97"/>
      <c r="AP206" s="94"/>
      <c r="AQ206" s="27"/>
      <c r="AR206" s="41"/>
      <c r="AS206" s="39"/>
      <c r="AT206" s="42"/>
      <c r="AU206" s="27"/>
      <c r="AV206" s="41"/>
      <c r="AW206" s="39"/>
      <c r="AX206" s="42"/>
      <c r="AY206" s="27"/>
      <c r="AZ206" s="56"/>
      <c r="BA206" s="39"/>
      <c r="BB206" s="57"/>
      <c r="BC206" s="39"/>
      <c r="BD206" s="95"/>
      <c r="BE206" s="97"/>
      <c r="BF206" s="94"/>
      <c r="BG206" s="27"/>
      <c r="BH206" s="56"/>
      <c r="BI206" s="39"/>
      <c r="BJ206" s="57"/>
      <c r="BK206" s="39"/>
      <c r="BL206" s="95"/>
      <c r="BM206" s="97"/>
      <c r="BN206" s="187"/>
    </row>
    <row r="207" spans="8:66">
      <c r="H207" s="188"/>
      <c r="I207" s="70"/>
      <c r="J207" s="37"/>
      <c r="K207" s="49"/>
      <c r="L207" s="49"/>
      <c r="M207" s="38"/>
      <c r="N207"/>
      <c r="O207" s="62"/>
      <c r="P207" s="39"/>
      <c r="Q207" s="39"/>
      <c r="R207" s="63"/>
      <c r="S207" s="59"/>
      <c r="T207" s="64"/>
      <c r="U207" s="39"/>
      <c r="V207" s="65"/>
      <c r="W207" s="59"/>
      <c r="X207" s="56"/>
      <c r="Y207" s="39"/>
      <c r="Z207" s="57"/>
      <c r="AA207" s="59"/>
      <c r="AB207" s="56"/>
      <c r="AC207" s="39"/>
      <c r="AD207" s="57"/>
      <c r="AE207" s="39"/>
      <c r="AF207" s="40"/>
      <c r="AG207" s="39"/>
      <c r="AH207" s="29"/>
      <c r="AI207" s="39"/>
      <c r="AJ207" s="40"/>
      <c r="AK207" s="39"/>
      <c r="AL207" s="29"/>
      <c r="AM207" s="27"/>
      <c r="AN207" s="89"/>
      <c r="AO207" s="97"/>
      <c r="AP207" s="94"/>
      <c r="AQ207" s="27"/>
      <c r="AR207" s="41"/>
      <c r="AS207" s="39"/>
      <c r="AT207" s="42"/>
      <c r="AU207" s="27"/>
      <c r="AV207" s="41"/>
      <c r="AW207" s="39"/>
      <c r="AX207" s="42"/>
      <c r="AY207" s="27"/>
      <c r="AZ207" s="56"/>
      <c r="BA207" s="39"/>
      <c r="BB207" s="57"/>
      <c r="BC207" s="39"/>
      <c r="BD207" s="95"/>
      <c r="BE207" s="97"/>
      <c r="BF207" s="94"/>
      <c r="BG207" s="27"/>
      <c r="BH207" s="56"/>
      <c r="BI207" s="39"/>
      <c r="BJ207" s="57"/>
      <c r="BK207" s="39"/>
      <c r="BL207" s="95"/>
      <c r="BM207" s="97"/>
      <c r="BN207" s="187"/>
    </row>
    <row r="208" spans="8:66">
      <c r="H208" s="188"/>
      <c r="I208" s="70"/>
      <c r="J208" s="37"/>
      <c r="K208" s="49"/>
      <c r="L208" s="49"/>
      <c r="M208" s="57"/>
      <c r="N208"/>
      <c r="O208" s="62"/>
      <c r="P208" s="39"/>
      <c r="Q208" s="39"/>
      <c r="R208" s="63"/>
      <c r="S208" s="59"/>
      <c r="T208" s="64"/>
      <c r="U208" s="39"/>
      <c r="V208" s="65"/>
      <c r="W208" s="59"/>
      <c r="X208" s="56"/>
      <c r="Y208" s="39"/>
      <c r="Z208" s="57"/>
      <c r="AA208" s="59"/>
      <c r="AB208" s="56"/>
      <c r="AC208" s="39"/>
      <c r="AD208" s="57"/>
      <c r="AE208" s="39"/>
      <c r="AF208" s="40"/>
      <c r="AG208" s="39"/>
      <c r="AH208" s="29"/>
      <c r="AI208" s="39"/>
      <c r="AJ208" s="40"/>
      <c r="AK208" s="39"/>
      <c r="AL208" s="29"/>
      <c r="AM208" s="27"/>
      <c r="AN208" s="89"/>
      <c r="AO208" s="97"/>
      <c r="AP208" s="94"/>
      <c r="AQ208" s="27"/>
      <c r="AR208" s="41"/>
      <c r="AS208" s="39"/>
      <c r="AT208" s="42"/>
      <c r="AU208" s="27"/>
      <c r="AV208" s="41"/>
      <c r="AW208" s="39"/>
      <c r="AX208" s="42"/>
      <c r="AY208" s="27"/>
      <c r="AZ208" s="56"/>
      <c r="BA208" s="39"/>
      <c r="BB208" s="57"/>
      <c r="BC208" s="39"/>
      <c r="BD208" s="95"/>
      <c r="BE208" s="97"/>
      <c r="BF208" s="94"/>
      <c r="BG208" s="27"/>
      <c r="BH208" s="56"/>
      <c r="BI208" s="39"/>
      <c r="BJ208" s="57"/>
      <c r="BK208" s="39"/>
      <c r="BL208" s="95"/>
      <c r="BM208" s="97"/>
      <c r="BN208" s="187"/>
    </row>
    <row r="209" spans="8:66">
      <c r="H209" s="188"/>
      <c r="I209" s="70"/>
      <c r="J209" s="37"/>
      <c r="K209" s="49"/>
      <c r="L209" s="49"/>
      <c r="M209" s="57"/>
      <c r="N209"/>
      <c r="O209" s="62"/>
      <c r="P209" s="39"/>
      <c r="Q209" s="39"/>
      <c r="R209" s="63"/>
      <c r="S209" s="59"/>
      <c r="T209" s="64"/>
      <c r="U209" s="39"/>
      <c r="V209" s="65"/>
      <c r="W209" s="59"/>
      <c r="X209" s="56"/>
      <c r="Y209" s="39"/>
      <c r="Z209" s="57"/>
      <c r="AA209" s="59"/>
      <c r="AB209" s="56"/>
      <c r="AC209" s="39"/>
      <c r="AD209" s="57"/>
      <c r="AE209" s="39"/>
      <c r="AF209" s="40"/>
      <c r="AG209" s="39"/>
      <c r="AH209" s="29"/>
      <c r="AI209" s="39"/>
      <c r="AJ209" s="40"/>
      <c r="AK209" s="39"/>
      <c r="AL209" s="29"/>
      <c r="AM209" s="27"/>
      <c r="AN209" s="89"/>
      <c r="AO209" s="97"/>
      <c r="AP209" s="94"/>
      <c r="AQ209" s="27"/>
      <c r="AR209" s="41"/>
      <c r="AS209" s="39"/>
      <c r="AT209" s="42"/>
      <c r="AU209" s="27"/>
      <c r="AV209" s="41"/>
      <c r="AW209" s="39"/>
      <c r="AX209" s="42"/>
      <c r="AY209" s="27"/>
      <c r="AZ209" s="56"/>
      <c r="BA209" s="39"/>
      <c r="BB209" s="57"/>
      <c r="BC209" s="39"/>
      <c r="BD209" s="95"/>
      <c r="BE209" s="97"/>
      <c r="BF209" s="94"/>
      <c r="BG209" s="27"/>
      <c r="BH209" s="56"/>
      <c r="BI209" s="39"/>
      <c r="BJ209" s="57"/>
      <c r="BK209" s="39"/>
      <c r="BL209" s="95"/>
      <c r="BM209" s="97"/>
      <c r="BN209" s="187"/>
    </row>
    <row r="210" spans="8:66">
      <c r="H210" s="188"/>
      <c r="I210" s="70"/>
      <c r="J210" s="37"/>
      <c r="K210" s="49"/>
      <c r="L210" s="49"/>
      <c r="M210" s="57"/>
      <c r="N210"/>
      <c r="O210" s="62"/>
      <c r="P210" s="39"/>
      <c r="Q210" s="39"/>
      <c r="R210" s="63"/>
      <c r="S210" s="59"/>
      <c r="T210" s="64"/>
      <c r="U210" s="39"/>
      <c r="V210" s="65"/>
      <c r="W210" s="59"/>
      <c r="X210" s="56"/>
      <c r="Y210" s="39"/>
      <c r="Z210" s="57"/>
      <c r="AA210" s="59"/>
      <c r="AB210" s="56"/>
      <c r="AC210" s="39"/>
      <c r="AD210" s="57"/>
      <c r="AE210" s="39"/>
      <c r="AF210" s="40"/>
      <c r="AG210" s="39"/>
      <c r="AH210" s="29"/>
      <c r="AI210" s="39"/>
      <c r="AJ210" s="40"/>
      <c r="AK210" s="39"/>
      <c r="AL210" s="29"/>
      <c r="AM210" s="27"/>
      <c r="AN210" s="89"/>
      <c r="AO210" s="97"/>
      <c r="AP210" s="94"/>
      <c r="AQ210" s="27"/>
      <c r="AR210" s="41"/>
      <c r="AS210" s="39"/>
      <c r="AT210" s="42"/>
      <c r="AU210" s="27"/>
      <c r="AV210" s="41"/>
      <c r="AW210" s="39"/>
      <c r="AX210" s="42"/>
      <c r="AY210" s="27"/>
      <c r="AZ210" s="56"/>
      <c r="BA210" s="39"/>
      <c r="BB210" s="57"/>
      <c r="BC210" s="39"/>
      <c r="BD210" s="95"/>
      <c r="BE210" s="97"/>
      <c r="BF210" s="94"/>
      <c r="BG210" s="27"/>
      <c r="BH210" s="56"/>
      <c r="BI210" s="39"/>
      <c r="BJ210" s="57"/>
      <c r="BK210" s="39"/>
      <c r="BL210" s="95"/>
      <c r="BM210" s="97"/>
      <c r="BN210" s="187"/>
    </row>
    <row r="211" spans="8:66">
      <c r="H211" s="188"/>
      <c r="I211" s="70"/>
      <c r="J211" s="37"/>
      <c r="K211" s="49"/>
      <c r="L211" s="49"/>
      <c r="M211" s="57"/>
      <c r="N211"/>
      <c r="O211" s="62"/>
      <c r="P211" s="39"/>
      <c r="Q211" s="39"/>
      <c r="R211" s="63"/>
      <c r="S211" s="59"/>
      <c r="T211" s="64"/>
      <c r="U211" s="39"/>
      <c r="V211" s="65"/>
      <c r="W211" s="59"/>
      <c r="X211" s="56"/>
      <c r="Y211" s="39"/>
      <c r="Z211" s="57"/>
      <c r="AA211" s="59"/>
      <c r="AB211" s="56"/>
      <c r="AC211" s="39"/>
      <c r="AD211" s="57"/>
      <c r="AE211" s="39"/>
      <c r="AF211" s="40"/>
      <c r="AG211" s="39"/>
      <c r="AH211" s="29"/>
      <c r="AI211" s="39"/>
      <c r="AJ211" s="40"/>
      <c r="AK211" s="39"/>
      <c r="AL211" s="29"/>
      <c r="AM211" s="27"/>
      <c r="AN211" s="89"/>
      <c r="AO211" s="97"/>
      <c r="AP211" s="94"/>
      <c r="AQ211" s="27"/>
      <c r="AR211" s="41"/>
      <c r="AS211" s="39"/>
      <c r="AT211" s="42"/>
      <c r="AU211" s="27"/>
      <c r="AV211" s="41"/>
      <c r="AW211" s="39"/>
      <c r="AX211" s="42"/>
      <c r="AY211" s="27"/>
      <c r="AZ211" s="56"/>
      <c r="BA211" s="39"/>
      <c r="BB211" s="57"/>
      <c r="BC211" s="39"/>
      <c r="BD211" s="95"/>
      <c r="BE211" s="97"/>
      <c r="BF211" s="94"/>
      <c r="BG211" s="27"/>
      <c r="BH211" s="56"/>
      <c r="BI211" s="39"/>
      <c r="BJ211" s="57"/>
      <c r="BK211" s="39"/>
      <c r="BL211" s="95"/>
      <c r="BM211" s="97"/>
      <c r="BN211" s="187"/>
    </row>
    <row r="212" spans="8:66">
      <c r="H212" s="188"/>
      <c r="I212" s="70"/>
      <c r="J212" s="37"/>
      <c r="K212" s="49"/>
      <c r="L212" s="49"/>
      <c r="M212" s="57"/>
      <c r="N212"/>
      <c r="O212" s="62"/>
      <c r="P212" s="39"/>
      <c r="Q212" s="39"/>
      <c r="R212" s="63"/>
      <c r="S212" s="59"/>
      <c r="T212" s="64"/>
      <c r="U212" s="39"/>
      <c r="V212" s="65"/>
      <c r="W212" s="59"/>
      <c r="X212" s="56"/>
      <c r="Y212" s="39"/>
      <c r="Z212" s="57"/>
      <c r="AA212" s="59"/>
      <c r="AB212" s="56"/>
      <c r="AC212" s="39"/>
      <c r="AD212" s="57"/>
      <c r="AE212" s="39"/>
      <c r="AF212" s="40"/>
      <c r="AG212" s="39"/>
      <c r="AH212" s="29"/>
      <c r="AI212" s="39"/>
      <c r="AJ212" s="40"/>
      <c r="AK212" s="39"/>
      <c r="AL212" s="29"/>
      <c r="AM212" s="27"/>
      <c r="AN212" s="89"/>
      <c r="AO212" s="97"/>
      <c r="AP212" s="94"/>
      <c r="AQ212" s="27"/>
      <c r="AR212" s="41"/>
      <c r="AS212" s="39"/>
      <c r="AT212" s="42"/>
      <c r="AU212" s="27"/>
      <c r="AV212" s="41"/>
      <c r="AW212" s="39"/>
      <c r="AX212" s="42"/>
      <c r="AY212" s="27"/>
      <c r="AZ212" s="56"/>
      <c r="BA212" s="39"/>
      <c r="BB212" s="57"/>
      <c r="BC212" s="39"/>
      <c r="BD212" s="95"/>
      <c r="BE212" s="97"/>
      <c r="BF212" s="94"/>
      <c r="BG212" s="27"/>
      <c r="BH212" s="56"/>
      <c r="BI212" s="39"/>
      <c r="BJ212" s="57"/>
      <c r="BK212" s="39"/>
      <c r="BL212" s="95"/>
      <c r="BM212" s="97"/>
      <c r="BN212" s="187"/>
    </row>
    <row r="213" spans="8:66">
      <c r="H213" s="188"/>
      <c r="I213" s="70"/>
      <c r="J213" s="37"/>
      <c r="K213" s="49"/>
      <c r="L213" s="49"/>
      <c r="M213" s="57"/>
      <c r="N213"/>
      <c r="O213" s="62"/>
      <c r="P213" s="39"/>
      <c r="Q213" s="39"/>
      <c r="R213" s="63"/>
      <c r="S213" s="59"/>
      <c r="T213" s="64"/>
      <c r="U213" s="39"/>
      <c r="V213" s="65"/>
      <c r="W213" s="59"/>
      <c r="X213" s="56"/>
      <c r="Y213" s="39"/>
      <c r="Z213" s="57"/>
      <c r="AA213" s="59"/>
      <c r="AB213" s="56"/>
      <c r="AC213" s="39"/>
      <c r="AD213" s="57"/>
      <c r="AE213" s="39"/>
      <c r="AF213" s="40"/>
      <c r="AG213" s="39"/>
      <c r="AH213" s="29"/>
      <c r="AI213" s="39"/>
      <c r="AJ213" s="40"/>
      <c r="AK213" s="39"/>
      <c r="AL213" s="29"/>
      <c r="AM213" s="27"/>
      <c r="AN213" s="89"/>
      <c r="AO213" s="97"/>
      <c r="AP213" s="94"/>
      <c r="AQ213" s="27"/>
      <c r="AR213" s="41"/>
      <c r="AS213" s="39"/>
      <c r="AT213" s="42"/>
      <c r="AU213" s="27"/>
      <c r="AV213" s="41"/>
      <c r="AW213" s="39"/>
      <c r="AX213" s="42"/>
      <c r="AY213" s="27"/>
      <c r="AZ213" s="56"/>
      <c r="BA213" s="39"/>
      <c r="BB213" s="57"/>
      <c r="BC213" s="39"/>
      <c r="BD213" s="95"/>
      <c r="BE213" s="97"/>
      <c r="BF213" s="94"/>
      <c r="BG213" s="27"/>
      <c r="BH213" s="56"/>
      <c r="BI213" s="39"/>
      <c r="BJ213" s="57"/>
      <c r="BK213" s="39"/>
      <c r="BL213" s="95"/>
      <c r="BM213" s="97"/>
      <c r="BN213" s="187"/>
    </row>
    <row r="214" spans="8:66">
      <c r="H214" s="188"/>
      <c r="I214" s="70"/>
      <c r="J214" s="37"/>
      <c r="K214" s="49"/>
      <c r="L214" s="49"/>
      <c r="M214" s="57"/>
      <c r="N214"/>
      <c r="O214" s="62"/>
      <c r="P214" s="39"/>
      <c r="Q214" s="39"/>
      <c r="R214" s="63"/>
      <c r="S214" s="59"/>
      <c r="T214" s="64"/>
      <c r="U214" s="39"/>
      <c r="V214" s="65"/>
      <c r="W214" s="59"/>
      <c r="X214" s="56"/>
      <c r="Y214" s="39"/>
      <c r="Z214" s="57"/>
      <c r="AA214" s="59"/>
      <c r="AB214" s="56"/>
      <c r="AC214" s="39"/>
      <c r="AD214" s="57"/>
      <c r="AE214" s="39"/>
      <c r="AF214" s="40"/>
      <c r="AG214" s="39"/>
      <c r="AH214" s="29"/>
      <c r="AI214" s="39"/>
      <c r="AJ214" s="40"/>
      <c r="AK214" s="39"/>
      <c r="AL214" s="29"/>
      <c r="AM214" s="27"/>
      <c r="AN214" s="89"/>
      <c r="AO214" s="97"/>
      <c r="AP214" s="94"/>
      <c r="AQ214" s="27"/>
      <c r="AR214" s="41"/>
      <c r="AS214" s="39"/>
      <c r="AT214" s="42"/>
      <c r="AU214" s="27"/>
      <c r="AV214" s="41"/>
      <c r="AW214" s="39"/>
      <c r="AX214" s="42"/>
      <c r="AY214" s="27"/>
      <c r="AZ214" s="56"/>
      <c r="BA214" s="39"/>
      <c r="BB214" s="57"/>
      <c r="BC214" s="39"/>
      <c r="BD214" s="95"/>
      <c r="BE214" s="97"/>
      <c r="BF214" s="94"/>
      <c r="BG214" s="27"/>
      <c r="BH214" s="56"/>
      <c r="BI214" s="39"/>
      <c r="BJ214" s="57"/>
      <c r="BK214" s="39"/>
      <c r="BL214" s="95"/>
      <c r="BM214" s="97"/>
      <c r="BN214" s="187"/>
    </row>
    <row r="215" spans="8:66">
      <c r="H215" s="188"/>
      <c r="I215" s="70"/>
      <c r="J215" s="37"/>
      <c r="K215" s="49"/>
      <c r="L215" s="49"/>
      <c r="M215" s="57"/>
      <c r="N215"/>
      <c r="O215" s="62"/>
      <c r="P215" s="39"/>
      <c r="Q215" s="39"/>
      <c r="R215" s="63"/>
      <c r="S215" s="59"/>
      <c r="T215" s="64"/>
      <c r="U215" s="39"/>
      <c r="V215" s="65"/>
      <c r="W215" s="59"/>
      <c r="X215" s="56"/>
      <c r="Y215" s="39"/>
      <c r="Z215" s="57"/>
      <c r="AA215" s="59"/>
      <c r="AB215" s="56"/>
      <c r="AC215" s="39"/>
      <c r="AD215" s="57"/>
      <c r="AE215" s="39"/>
      <c r="AF215" s="40"/>
      <c r="AG215" s="39"/>
      <c r="AH215" s="29"/>
      <c r="AI215" s="39"/>
      <c r="AJ215" s="40"/>
      <c r="AK215" s="39"/>
      <c r="AL215" s="29"/>
      <c r="AM215" s="27"/>
      <c r="AN215" s="89"/>
      <c r="AO215" s="97"/>
      <c r="AP215" s="94"/>
      <c r="AQ215" s="27"/>
      <c r="AR215" s="41"/>
      <c r="AS215" s="39"/>
      <c r="AT215" s="42"/>
      <c r="AU215" s="27"/>
      <c r="AV215" s="41"/>
      <c r="AW215" s="39"/>
      <c r="AX215" s="42"/>
      <c r="AY215" s="27"/>
      <c r="AZ215" s="56"/>
      <c r="BA215" s="39"/>
      <c r="BB215" s="57"/>
      <c r="BC215" s="39"/>
      <c r="BD215" s="95"/>
      <c r="BE215" s="97"/>
      <c r="BF215" s="94"/>
      <c r="BG215" s="27"/>
      <c r="BH215" s="56"/>
      <c r="BI215" s="39"/>
      <c r="BJ215" s="57"/>
      <c r="BK215" s="39"/>
      <c r="BL215" s="95"/>
      <c r="BM215" s="97"/>
      <c r="BN215" s="187"/>
    </row>
    <row r="216" spans="8:66">
      <c r="H216" s="188"/>
      <c r="I216" s="70"/>
      <c r="J216" s="37"/>
      <c r="K216" s="49"/>
      <c r="L216" s="49"/>
    </row>
    <row r="217" spans="8:66">
      <c r="H217" s="188"/>
      <c r="I217" s="70"/>
      <c r="J217" s="37"/>
      <c r="K217" s="49"/>
      <c r="L217" s="49"/>
    </row>
    <row r="218" spans="8:66">
      <c r="H218" s="188"/>
      <c r="I218" s="70"/>
      <c r="J218" s="37"/>
      <c r="K218" s="49"/>
      <c r="L218" s="49"/>
    </row>
    <row r="219" spans="8:66">
      <c r="H219" s="188"/>
      <c r="I219" s="70"/>
      <c r="J219" s="37"/>
      <c r="K219" s="49"/>
      <c r="L219" s="49"/>
    </row>
    <row r="220" spans="8:66">
      <c r="H220" s="188"/>
      <c r="I220" s="70"/>
      <c r="J220" s="37"/>
      <c r="K220" s="49"/>
      <c r="L220" s="49"/>
    </row>
    <row r="221" spans="8:66">
      <c r="H221" s="188"/>
      <c r="I221" s="70"/>
      <c r="J221" s="37"/>
      <c r="K221" s="49"/>
      <c r="L221" s="49"/>
    </row>
    <row r="222" spans="8:66">
      <c r="H222" s="188"/>
      <c r="I222" s="70"/>
      <c r="J222" s="37"/>
      <c r="K222" s="49"/>
      <c r="L222" s="49"/>
    </row>
    <row r="223" spans="8:66">
      <c r="H223" s="188"/>
      <c r="I223" s="70"/>
      <c r="J223" s="37"/>
      <c r="K223" s="49"/>
      <c r="L223" s="49"/>
    </row>
  </sheetData>
  <mergeCells count="19">
    <mergeCell ref="C6:F6"/>
    <mergeCell ref="C7:F7"/>
    <mergeCell ref="C3:F3"/>
    <mergeCell ref="AZ1:BB1"/>
    <mergeCell ref="BD1:BF1"/>
    <mergeCell ref="C5:F5"/>
    <mergeCell ref="BH1:BJ1"/>
    <mergeCell ref="BL1:BN1"/>
    <mergeCell ref="AB1:AD1"/>
    <mergeCell ref="C4:F4"/>
    <mergeCell ref="J1:M1"/>
    <mergeCell ref="O1:R1"/>
    <mergeCell ref="T1:V1"/>
    <mergeCell ref="X1:Z1"/>
    <mergeCell ref="AF1:AH1"/>
    <mergeCell ref="AJ1:AL1"/>
    <mergeCell ref="AN1:AP1"/>
    <mergeCell ref="AR1:AT1"/>
    <mergeCell ref="AV1:AX1"/>
  </mergeCells>
  <conditionalFormatting sqref="AF5:AL57 AV1:AX57 AN1:AP57 AN73:AP1048576 AV73:AX1048576">
    <cfRule type="cellIs" dxfId="25" priority="19" operator="equal">
      <formula>0</formula>
    </cfRule>
  </conditionalFormatting>
  <conditionalFormatting sqref="AF4:AL4">
    <cfRule type="cellIs" dxfId="24" priority="18" operator="equal">
      <formula>0</formula>
    </cfRule>
  </conditionalFormatting>
  <conditionalFormatting sqref="AZ4:BB57">
    <cfRule type="cellIs" dxfId="23" priority="17" operator="equal">
      <formula>0</formula>
    </cfRule>
  </conditionalFormatting>
  <conditionalFormatting sqref="BH4:BJ57">
    <cfRule type="cellIs" dxfId="22" priority="16" operator="equal">
      <formula>0</formula>
    </cfRule>
  </conditionalFormatting>
  <conditionalFormatting sqref="AF58:AL60 AV58:AX60 AN58:AP60">
    <cfRule type="cellIs" dxfId="21" priority="15" operator="equal">
      <formula>0</formula>
    </cfRule>
  </conditionalFormatting>
  <conditionalFormatting sqref="AZ58:BB60">
    <cfRule type="cellIs" dxfId="20" priority="14" operator="equal">
      <formula>0</formula>
    </cfRule>
  </conditionalFormatting>
  <conditionalFormatting sqref="BH58:BJ60">
    <cfRule type="cellIs" dxfId="19" priority="13" operator="equal">
      <formula>0</formula>
    </cfRule>
  </conditionalFormatting>
  <conditionalFormatting sqref="AF61:AL63 AV61:AX63 AN61:AP63">
    <cfRule type="cellIs" dxfId="18" priority="12" operator="equal">
      <formula>0</formula>
    </cfRule>
  </conditionalFormatting>
  <conditionalFormatting sqref="AZ61:BB63">
    <cfRule type="cellIs" dxfId="17" priority="11" operator="equal">
      <formula>0</formula>
    </cfRule>
  </conditionalFormatting>
  <conditionalFormatting sqref="BH61:BJ63">
    <cfRule type="cellIs" dxfId="16" priority="10" operator="equal">
      <formula>0</formula>
    </cfRule>
  </conditionalFormatting>
  <conditionalFormatting sqref="AF64:AL66 AV64:AX66 AN64:AP66">
    <cfRule type="cellIs" dxfId="15" priority="9" operator="equal">
      <formula>0</formula>
    </cfRule>
  </conditionalFormatting>
  <conditionalFormatting sqref="AZ64:BB66">
    <cfRule type="cellIs" dxfId="14" priority="8" operator="equal">
      <formula>0</formula>
    </cfRule>
  </conditionalFormatting>
  <conditionalFormatting sqref="BH64:BJ66">
    <cfRule type="cellIs" dxfId="13" priority="7" operator="equal">
      <formula>0</formula>
    </cfRule>
  </conditionalFormatting>
  <conditionalFormatting sqref="AF67:AL69 AV67:AX69 AN67:AP69">
    <cfRule type="cellIs" dxfId="12" priority="6" operator="equal">
      <formula>0</formula>
    </cfRule>
  </conditionalFormatting>
  <conditionalFormatting sqref="AZ67:BB69">
    <cfRule type="cellIs" dxfId="11" priority="5" operator="equal">
      <formula>0</formula>
    </cfRule>
  </conditionalFormatting>
  <conditionalFormatting sqref="BH67:BJ69">
    <cfRule type="cellIs" dxfId="10" priority="4" operator="equal">
      <formula>0</formula>
    </cfRule>
  </conditionalFormatting>
  <conditionalFormatting sqref="AF70:AL72 AV70:AX72 AN70:AP72">
    <cfRule type="cellIs" dxfId="9" priority="3" operator="equal">
      <formula>0</formula>
    </cfRule>
  </conditionalFormatting>
  <conditionalFormatting sqref="AZ70:BB72">
    <cfRule type="cellIs" dxfId="8" priority="2" operator="equal">
      <formula>0</formula>
    </cfRule>
  </conditionalFormatting>
  <conditionalFormatting sqref="BH70:BJ72">
    <cfRule type="cellIs" dxfId="7" priority="1" operator="equal">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1"/>
  <sheetViews>
    <sheetView topLeftCell="A4" zoomScaleNormal="100" workbookViewId="0">
      <selection activeCell="D24" sqref="D24"/>
    </sheetView>
  </sheetViews>
  <sheetFormatPr defaultColWidth="8.85546875" defaultRowHeight="15"/>
  <cols>
    <col min="1" max="1" width="3.5703125" style="2" customWidth="1"/>
    <col min="2" max="2" width="2.5703125" style="143" bestFit="1" customWidth="1"/>
    <col min="3" max="3" width="21.7109375" style="122" customWidth="1"/>
    <col min="4" max="4" width="8" style="123" bestFit="1" customWidth="1"/>
    <col min="5" max="6" width="7.85546875" style="123" bestFit="1" customWidth="1"/>
    <col min="7" max="7" width="7.7109375" style="123" bestFit="1" customWidth="1"/>
    <col min="8" max="8" width="7.7109375" style="123" customWidth="1"/>
    <col min="9" max="9" width="8.140625" style="123" bestFit="1" customWidth="1"/>
    <col min="10" max="12" width="1.7109375" style="143" customWidth="1"/>
    <col min="13" max="13" width="42.42578125" style="144" customWidth="1"/>
    <col min="14" max="14" width="16.5703125" style="144" customWidth="1"/>
    <col min="15" max="15" width="3.140625" style="136" customWidth="1"/>
    <col min="16" max="16" width="11.140625" style="122" customWidth="1"/>
    <col min="17" max="17" width="6" style="136" bestFit="1" customWidth="1"/>
    <col min="18" max="18" width="19.7109375" style="2" bestFit="1" customWidth="1"/>
    <col min="19" max="19" width="6" style="2" bestFit="1" customWidth="1"/>
    <col min="20" max="20" width="47.28515625" style="2" customWidth="1"/>
    <col min="21" max="16384" width="8.85546875" style="2"/>
  </cols>
  <sheetData>
    <row r="1" spans="2:18" ht="6" customHeight="1" thickBot="1"/>
    <row r="2" spans="2:18" ht="21.75" thickBot="1">
      <c r="B2" s="328" t="s">
        <v>51</v>
      </c>
      <c r="C2" s="329"/>
      <c r="D2" s="329"/>
      <c r="E2" s="329"/>
      <c r="F2" s="329"/>
      <c r="G2" s="329"/>
      <c r="H2" s="329"/>
      <c r="I2" s="329"/>
      <c r="J2" s="330"/>
      <c r="L2" s="328" t="s">
        <v>52</v>
      </c>
      <c r="M2" s="329"/>
      <c r="N2" s="329"/>
      <c r="O2" s="330"/>
      <c r="Q2" s="122"/>
    </row>
    <row r="3" spans="2:18" ht="15.75" thickBot="1">
      <c r="B3" s="145"/>
      <c r="C3" s="146"/>
      <c r="D3" s="147"/>
      <c r="E3" s="147"/>
      <c r="F3" s="147"/>
      <c r="G3" s="147"/>
      <c r="I3" s="147"/>
      <c r="J3" s="148"/>
      <c r="L3" s="149"/>
      <c r="O3" s="150"/>
      <c r="P3" s="144"/>
      <c r="Q3" s="2"/>
    </row>
    <row r="4" spans="2:18" ht="15" customHeight="1">
      <c r="B4" s="149"/>
      <c r="C4" s="331" t="s">
        <v>53</v>
      </c>
      <c r="D4" s="333">
        <f>'[4]ROMO - Data'!C4</f>
        <v>44286</v>
      </c>
      <c r="E4" s="151" t="str">
        <f>'[4]ROMO - Data'!C2</f>
        <v>NAV</v>
      </c>
      <c r="F4" s="152" t="str">
        <f>'[4]ROMO - Data'!D2</f>
        <v>MKT</v>
      </c>
      <c r="G4" s="264" t="str">
        <f>'[4]ROMO - Data'!F2</f>
        <v>BENCH</v>
      </c>
      <c r="J4" s="153"/>
      <c r="L4" s="149"/>
      <c r="M4" s="335" t="s">
        <v>80</v>
      </c>
      <c r="N4" s="336"/>
      <c r="O4" s="154"/>
      <c r="Q4" s="2"/>
    </row>
    <row r="5" spans="2:18">
      <c r="B5" s="149"/>
      <c r="C5" s="332"/>
      <c r="D5" s="334"/>
      <c r="E5" s="245">
        <f>'[4]ROMO - Data'!C50</f>
        <v>10575.961143808328</v>
      </c>
      <c r="F5" s="245">
        <f>'[4]ROMO - Data'!D50</f>
        <v>10591.999084647539</v>
      </c>
      <c r="G5" s="265">
        <f>'[4]ROMO - Data'!F50</f>
        <v>11804.269441620192</v>
      </c>
      <c r="J5" s="153"/>
      <c r="L5" s="149"/>
      <c r="M5" s="249" t="s">
        <v>109</v>
      </c>
      <c r="N5" s="272">
        <v>0.56260024336281034</v>
      </c>
      <c r="O5" s="154"/>
      <c r="Q5" s="2"/>
      <c r="R5" s="122"/>
    </row>
    <row r="6" spans="2:18" ht="15" customHeight="1">
      <c r="B6" s="149"/>
      <c r="C6" s="325" t="s">
        <v>54</v>
      </c>
      <c r="D6" s="155" t="str">
        <f>D13</f>
        <v>QTD</v>
      </c>
      <c r="E6" s="156">
        <f>D14/100</f>
        <v>4.629397875199999E-2</v>
      </c>
      <c r="F6" s="157">
        <f>D15/100</f>
        <v>4.7059077679999686E-2</v>
      </c>
      <c r="G6" s="266">
        <f>D16/100</f>
        <v>2.558840641700004E-2</v>
      </c>
      <c r="I6" s="158"/>
      <c r="J6" s="153"/>
      <c r="L6" s="149"/>
      <c r="M6" s="250" t="s">
        <v>111</v>
      </c>
      <c r="N6" s="273">
        <v>0.28282205383532</v>
      </c>
      <c r="O6" s="154"/>
      <c r="Q6" s="2"/>
      <c r="R6" s="122"/>
    </row>
    <row r="7" spans="2:18" ht="15" customHeight="1">
      <c r="B7" s="149"/>
      <c r="C7" s="326"/>
      <c r="D7" s="159" t="str">
        <f>E13</f>
        <v>6mos</v>
      </c>
      <c r="E7" s="160">
        <f>E14/100</f>
        <v>0.17319999999999999</v>
      </c>
      <c r="F7" s="161">
        <f>E15/100</f>
        <v>0.17190000000000003</v>
      </c>
      <c r="G7" s="267">
        <f>E16/100</f>
        <v>0.11890000000000001</v>
      </c>
      <c r="I7" s="158"/>
      <c r="J7" s="153"/>
      <c r="L7" s="149"/>
      <c r="M7" s="250" t="s">
        <v>123</v>
      </c>
      <c r="N7" s="273">
        <v>0.12536757506397711</v>
      </c>
      <c r="O7" s="154"/>
      <c r="Q7" s="2"/>
      <c r="R7" s="122"/>
    </row>
    <row r="8" spans="2:18">
      <c r="B8" s="149"/>
      <c r="C8" s="326"/>
      <c r="D8" s="159" t="str">
        <f>F13</f>
        <v>YTD</v>
      </c>
      <c r="E8" s="160">
        <f>F14/100</f>
        <v>4.629397875199999E-2</v>
      </c>
      <c r="F8" s="161">
        <f>F15/100</f>
        <v>4.7059077679999686E-2</v>
      </c>
      <c r="G8" s="267">
        <f>F16/100</f>
        <v>2.558840641700004E-2</v>
      </c>
      <c r="I8" s="158"/>
      <c r="J8" s="153"/>
      <c r="L8" s="149"/>
      <c r="M8" s="301" t="s">
        <v>129</v>
      </c>
      <c r="N8" s="302">
        <v>2.2371143951975449E-2</v>
      </c>
      <c r="O8" s="154"/>
      <c r="Q8" s="2"/>
      <c r="R8" s="122"/>
    </row>
    <row r="9" spans="2:18">
      <c r="B9" s="149"/>
      <c r="C9" s="326"/>
      <c r="D9" s="159" t="str">
        <f>G13</f>
        <v>1yr</v>
      </c>
      <c r="E9" s="160">
        <f>G14/100</f>
        <v>0.25510589675104933</v>
      </c>
      <c r="F9" s="161">
        <f>G15/100</f>
        <v>0.2575659481567843</v>
      </c>
      <c r="G9" s="267">
        <f>G16/100</f>
        <v>0.32270000000000004</v>
      </c>
      <c r="I9" s="158"/>
      <c r="J9" s="153"/>
      <c r="L9" s="149"/>
      <c r="M9" s="301" t="s">
        <v>131</v>
      </c>
      <c r="N9" s="302">
        <v>4.6005486582237258E-3</v>
      </c>
      <c r="O9" s="154"/>
      <c r="Q9" s="2"/>
      <c r="R9" s="122"/>
    </row>
    <row r="10" spans="2:18" ht="15.75" thickBot="1">
      <c r="B10" s="149"/>
      <c r="C10" s="327"/>
      <c r="D10" s="162" t="str">
        <f>H13</f>
        <v>Inception</v>
      </c>
      <c r="E10" s="163">
        <f>H14/100</f>
        <v>4.0399999999999998E-2</v>
      </c>
      <c r="F10" s="164">
        <f>H15/100</f>
        <v>4.1500000000000002E-2</v>
      </c>
      <c r="G10" s="268">
        <f>H16/100</f>
        <v>0.1246</v>
      </c>
      <c r="I10" s="158"/>
      <c r="J10" s="153"/>
      <c r="L10" s="149"/>
      <c r="M10" s="285" t="s">
        <v>133</v>
      </c>
      <c r="N10" s="286">
        <v>2.2384351276934296E-3</v>
      </c>
      <c r="O10" s="154"/>
      <c r="Q10" s="2"/>
    </row>
    <row r="11" spans="2:18">
      <c r="B11" s="149"/>
      <c r="J11" s="153"/>
      <c r="L11" s="149"/>
      <c r="M11" s="143"/>
      <c r="N11" s="143"/>
      <c r="O11" s="154"/>
      <c r="Q11" s="2"/>
    </row>
    <row r="12" spans="2:18" ht="15.75" thickBot="1">
      <c r="B12" s="149"/>
      <c r="C12" s="228"/>
      <c r="D12" s="166"/>
      <c r="E12" s="166"/>
      <c r="F12" s="166"/>
      <c r="J12" s="153"/>
      <c r="L12" s="149"/>
      <c r="M12" s="143"/>
      <c r="N12" s="143"/>
      <c r="O12" s="154"/>
      <c r="Q12" s="2"/>
    </row>
    <row r="13" spans="2:18" ht="15" customHeight="1" thickBot="1">
      <c r="B13" s="149"/>
      <c r="C13" s="201" t="s">
        <v>49</v>
      </c>
      <c r="D13" s="202" t="s">
        <v>62</v>
      </c>
      <c r="E13" s="202" t="s">
        <v>61</v>
      </c>
      <c r="F13" s="202" t="s">
        <v>55</v>
      </c>
      <c r="G13" s="229" t="s">
        <v>56</v>
      </c>
      <c r="H13" s="203" t="s">
        <v>41</v>
      </c>
      <c r="J13" s="153"/>
      <c r="L13" s="149"/>
      <c r="M13" s="143"/>
      <c r="N13" s="143"/>
      <c r="O13" s="154"/>
      <c r="Q13" s="2"/>
    </row>
    <row r="14" spans="2:18">
      <c r="B14" s="149"/>
      <c r="C14" s="227" t="s">
        <v>83</v>
      </c>
      <c r="D14" s="293">
        <f>IFERROR((SUMIF('[4]ROMO - Data'!$B$8:$B$39,'[4]ROMO - Fact Sheet'!D$13,'[4]ROMO - Data'!$C$8:$C$39))*100,"n/a")</f>
        <v>4.6293978751999987</v>
      </c>
      <c r="E14" s="294">
        <v>17.32</v>
      </c>
      <c r="F14" s="293">
        <f>IFERROR((SUMIF('[4]ROMO - Data'!$B$8:$B$39,'[4]ROMO - Fact Sheet'!F$13,'[4]ROMO - Data'!$C$8:$C$39))*100,"n/a")</f>
        <v>4.6293978751999987</v>
      </c>
      <c r="G14" s="293">
        <f>IFERROR((SUMIF('[4]ROMO - Data'!$B$8:$B$39,'[4]ROMO - Fact Sheet'!G$13,'[4]ROMO - Data'!$C$8:$C$39))*100,"n/a")</f>
        <v>25.510589675104931</v>
      </c>
      <c r="H14" s="295">
        <v>4.04</v>
      </c>
      <c r="J14" s="153"/>
      <c r="L14" s="149"/>
      <c r="M14" s="143"/>
      <c r="N14" s="143"/>
      <c r="O14" s="154"/>
      <c r="Q14" s="2"/>
    </row>
    <row r="15" spans="2:18" ht="14.45" customHeight="1">
      <c r="B15" s="149"/>
      <c r="C15" s="167" t="s">
        <v>84</v>
      </c>
      <c r="D15" s="293">
        <f>IFERROR((SUMIF('[4]ROMO - Data'!$B$8:$B$39,'[4]ROMO - Fact Sheet'!D$13,'[4]ROMO - Data'!$D$8:$D$39))*100,"n/a")</f>
        <v>4.7059077679999683</v>
      </c>
      <c r="E15" s="294">
        <v>17.190000000000001</v>
      </c>
      <c r="F15" s="293">
        <f>IFERROR((SUMIF('[4]ROMO - Data'!$B$8:$B$39,'[4]ROMO - Fact Sheet'!F$13,'[4]ROMO - Data'!$D$8:$D$39))*100,"n/a")</f>
        <v>4.7059077679999683</v>
      </c>
      <c r="G15" s="293">
        <f>IFERROR((SUMIF('[4]ROMO - Data'!$B$8:$B$39,'[4]ROMO - Fact Sheet'!G$13,'[4]ROMO - Data'!$D$8:$D$39))*100,"n/a")</f>
        <v>25.756594815678429</v>
      </c>
      <c r="H15" s="296">
        <v>4.1500000000000004</v>
      </c>
      <c r="J15" s="153"/>
      <c r="L15" s="149"/>
      <c r="M15" s="143"/>
      <c r="N15" s="143"/>
      <c r="O15" s="153"/>
      <c r="P15" s="144"/>
      <c r="Q15" s="2"/>
    </row>
    <row r="16" spans="2:18" ht="14.45" customHeight="1" thickBot="1">
      <c r="B16" s="149"/>
      <c r="C16" s="193" t="str">
        <f>'[4]ROMO - Data'!C5:F5</f>
        <v>S&amp;P Target Risk Growth Index</v>
      </c>
      <c r="D16" s="263">
        <f>IFERROR((SUMIF('[4]ROMO - Data'!$B$8:$B$39,'[4]ROMO - Fact Sheet'!D$13,'[4]ROMO - Data'!$F$8:$F$39))*100,"n/a")</f>
        <v>2.5588406417000038</v>
      </c>
      <c r="E16" s="297">
        <v>11.89</v>
      </c>
      <c r="F16" s="263">
        <f>IFERROR((SUMIF('[4]ROMO - Data'!$B$8:$B$39,'[4]ROMO - Fact Sheet'!F$13,'[4]ROMO - Data'!$F$8:$F$39))*100,"n/a")</f>
        <v>2.5588406417000038</v>
      </c>
      <c r="G16" s="297">
        <v>32.270000000000003</v>
      </c>
      <c r="H16" s="298">
        <v>12.46</v>
      </c>
      <c r="J16" s="153"/>
      <c r="L16" s="149"/>
      <c r="M16" s="143"/>
      <c r="N16" s="143"/>
      <c r="O16" s="150"/>
      <c r="P16" s="144"/>
      <c r="Q16" s="2"/>
    </row>
    <row r="17" spans="1:17" ht="14.45" customHeight="1">
      <c r="A17" s="122"/>
      <c r="B17" s="149"/>
      <c r="C17" s="179"/>
      <c r="D17" s="180"/>
      <c r="E17" s="180"/>
      <c r="F17" s="180"/>
      <c r="G17" s="180"/>
      <c r="H17" s="180"/>
      <c r="J17" s="153"/>
      <c r="L17" s="149"/>
      <c r="M17" s="143"/>
      <c r="N17" s="143"/>
      <c r="O17" s="150"/>
      <c r="P17" s="144"/>
      <c r="Q17" s="2"/>
    </row>
    <row r="18" spans="1:17" ht="14.45" customHeight="1" thickBot="1">
      <c r="B18" s="149"/>
      <c r="C18" s="260" t="s">
        <v>81</v>
      </c>
      <c r="D18" s="261"/>
      <c r="E18" s="261"/>
      <c r="F18" s="261"/>
      <c r="J18" s="153"/>
      <c r="L18" s="149"/>
      <c r="M18" s="143"/>
      <c r="N18" s="143"/>
      <c r="O18" s="150"/>
      <c r="P18" s="144"/>
      <c r="Q18" s="2"/>
    </row>
    <row r="19" spans="1:17" ht="14.45" customHeight="1">
      <c r="B19" s="149"/>
      <c r="C19" s="165" t="s">
        <v>57</v>
      </c>
      <c r="D19" s="275" t="str">
        <f>E4</f>
        <v>NAV</v>
      </c>
      <c r="E19" s="276" t="str">
        <f>F4</f>
        <v>MKT</v>
      </c>
      <c r="F19" s="277" t="str">
        <f>G4</f>
        <v>BENCH</v>
      </c>
      <c r="G19" s="122"/>
      <c r="H19" s="122"/>
      <c r="J19" s="153"/>
      <c r="L19" s="149"/>
      <c r="M19" s="143"/>
      <c r="N19" s="143"/>
      <c r="O19" s="150"/>
      <c r="P19" s="144"/>
      <c r="Q19" s="2"/>
    </row>
    <row r="20" spans="1:17" ht="14.45" customHeight="1">
      <c r="B20" s="324"/>
      <c r="C20" s="178" t="s">
        <v>65</v>
      </c>
      <c r="D20" s="251">
        <f>(SUMIF('[4]ROMO - Data'!$B$8:$B$39,'[4]ROMO - Fact Sheet'!$C20,'[4]ROMO - Data'!$C$8:$C$39))</f>
        <v>5.7596114380832841E-2</v>
      </c>
      <c r="E20" s="251">
        <f>(SUMIF('[4]ROMO - Data'!$B$8:$B$39,'[4]ROMO - Fact Sheet'!$C20,'[4]ROMO - Data'!$D$8:$D$39))</f>
        <v>5.9199908464753932E-2</v>
      </c>
      <c r="F20" s="252">
        <f>(SUMIF('[4]ROMO - Data'!$B$8:$B$39,'[4]ROMO - Fact Sheet'!$C20,'[4]ROMO - Data'!$F$8:$F$39))</f>
        <v>0.18042694416201921</v>
      </c>
      <c r="J20" s="170"/>
      <c r="L20" s="149"/>
      <c r="M20" s="143"/>
      <c r="N20" s="143"/>
      <c r="O20" s="150"/>
      <c r="P20" s="144"/>
      <c r="Q20" s="2"/>
    </row>
    <row r="21" spans="1:17" ht="14.45" customHeight="1">
      <c r="B21" s="324"/>
      <c r="C21" s="171" t="s">
        <v>64</v>
      </c>
      <c r="D21" s="253">
        <f>H14/100</f>
        <v>4.0399999999999998E-2</v>
      </c>
      <c r="E21" s="253">
        <f>H15/100</f>
        <v>4.1500000000000002E-2</v>
      </c>
      <c r="F21" s="254">
        <f>H16/100</f>
        <v>0.1246</v>
      </c>
      <c r="J21" s="153"/>
      <c r="L21" s="149"/>
      <c r="M21" s="143"/>
      <c r="N21" s="143"/>
      <c r="O21" s="150"/>
      <c r="P21" s="144"/>
      <c r="Q21" s="2"/>
    </row>
    <row r="22" spans="1:17" ht="14.45" customHeight="1">
      <c r="B22" s="324"/>
      <c r="C22" s="171" t="s">
        <v>18</v>
      </c>
      <c r="D22" s="253">
        <f>(SUMIF('[4]ROMO - Data'!$B$8:$B$39,'[4]ROMO - Fact Sheet'!$C22,'[4]ROMO - Data'!$C$8:$C$39))</f>
        <v>0.17813883653014267</v>
      </c>
      <c r="E22" s="253">
        <f>(SUMIF('[4]ROMO - Data'!$B$8:$B$39,'[4]ROMO - Fact Sheet'!$C22,'[4]ROMO - Data'!$D$8:$D$39))</f>
        <v>0.1786054362880784</v>
      </c>
      <c r="F22" s="254">
        <f>(SUMIF('[4]ROMO - Data'!$B$8:$B$39,'[4]ROMO - Fact Sheet'!$C22,'[4]ROMO - Data'!$F$8:$F$39))</f>
        <v>0.13559898385023486</v>
      </c>
      <c r="J22" s="153"/>
      <c r="L22" s="149"/>
      <c r="M22" s="143"/>
      <c r="N22" s="143"/>
      <c r="O22" s="168"/>
      <c r="P22" s="144"/>
      <c r="Q22" s="2"/>
    </row>
    <row r="23" spans="1:17" ht="14.45" customHeight="1">
      <c r="B23" s="324"/>
      <c r="C23" s="171" t="s">
        <v>27</v>
      </c>
      <c r="D23" s="278">
        <f>(SUMIF('[4]ROMO - Data'!$B$8:$B$39,'[4]ROMO - Fact Sheet'!$C23,'[4]ROMO - Data'!$C$8:$C$39))</f>
        <v>0.22617826791684259</v>
      </c>
      <c r="E23" s="278">
        <f>(SUMIF('[4]ROMO - Data'!$B$8:$B$39,'[4]ROMO - Fact Sheet'!$C23,'[4]ROMO - Data'!$D$8:$D$39))</f>
        <v>0.23187221933836019</v>
      </c>
      <c r="F23" s="279">
        <f>(SUMIF('[4]ROMO - Data'!$B$8:$B$39,'[4]ROMO - Fact Sheet'!$C23,'[4]ROMO - Data'!$F$8:$F$39))</f>
        <v>0.92114724857384966</v>
      </c>
      <c r="J23" s="153"/>
      <c r="K23" s="137"/>
      <c r="L23" s="149"/>
      <c r="M23" s="143"/>
      <c r="N23" s="143"/>
      <c r="O23" s="169"/>
      <c r="P23" s="123"/>
      <c r="Q23" s="2"/>
    </row>
    <row r="24" spans="1:17" s="143" customFormat="1" ht="14.45" customHeight="1">
      <c r="A24" s="2"/>
      <c r="B24" s="324"/>
      <c r="C24" s="171" t="s">
        <v>47</v>
      </c>
      <c r="D24" s="253">
        <f>(SUMIF('[4]ROMO - Data'!$B$8:$B$39,'[4]ROMO - Fact Sheet'!$C24,'[4]ROMO - Data'!$C$8:$C$39))</f>
        <v>-0.10196181904809944</v>
      </c>
      <c r="E24" s="253">
        <f>(SUMIF('[4]ROMO - Data'!$B$8:$B$39,'[4]ROMO - Fact Sheet'!$C24,'[4]ROMO - Data'!$D$8:$D$39))</f>
        <v>-0.10204607645327608</v>
      </c>
      <c r="F24" s="255" t="s">
        <v>58</v>
      </c>
      <c r="G24" s="123"/>
      <c r="H24" s="123"/>
      <c r="I24" s="123"/>
      <c r="J24" s="153"/>
      <c r="L24" s="149"/>
      <c r="O24" s="154"/>
      <c r="P24" s="123"/>
    </row>
    <row r="25" spans="1:17" ht="14.45" customHeight="1">
      <c r="A25" s="143"/>
      <c r="B25" s="324"/>
      <c r="C25" s="171" t="s">
        <v>46</v>
      </c>
      <c r="D25" s="278">
        <f>(SUMIF('[4]ROMO - Data'!$B$8:$B$39,'[4]ROMO - Fact Sheet'!$C25,'[4]ROMO - Data'!$C$8:$C$39))</f>
        <v>1.1386777913120607</v>
      </c>
      <c r="E25" s="278">
        <f>(SUMIF('[4]ROMO - Data'!$B$8:$B$39,'[4]ROMO - Fact Sheet'!$C25,'[4]ROMO - Data'!$D$8:$D$39))</f>
        <v>1.1483254390463074</v>
      </c>
      <c r="F25" s="280" t="s">
        <v>58</v>
      </c>
      <c r="J25" s="153"/>
      <c r="L25" s="149"/>
      <c r="M25" s="143"/>
      <c r="N25" s="143"/>
      <c r="O25" s="154"/>
      <c r="P25" s="123"/>
      <c r="Q25" s="2"/>
    </row>
    <row r="26" spans="1:17" ht="14.45" customHeight="1">
      <c r="B26" s="324"/>
      <c r="C26" s="171" t="s">
        <v>48</v>
      </c>
      <c r="D26" s="278">
        <f>(SUMIF('[4]ROMO - Data'!$B$8:$B$39,'[4]ROMO - Fact Sheet'!$C26,'[4]ROMO - Data'!$C$8:$C$39))</f>
        <v>0.92093210326798913</v>
      </c>
      <c r="E26" s="278">
        <f>(SUMIF('[4]ROMO - Data'!$B$8:$B$39,'[4]ROMO - Fact Sheet'!$C26,'[4]ROMO - Data'!$D$8:$D$39))</f>
        <v>0.92630857866894922</v>
      </c>
      <c r="F26" s="280" t="s">
        <v>58</v>
      </c>
      <c r="J26" s="153"/>
      <c r="L26" s="149"/>
      <c r="M26" s="143"/>
      <c r="N26" s="143"/>
      <c r="O26" s="154"/>
      <c r="P26" s="123"/>
      <c r="Q26" s="2"/>
    </row>
    <row r="27" spans="1:17" ht="14.45" customHeight="1">
      <c r="B27" s="324"/>
      <c r="C27" s="171" t="s">
        <v>30</v>
      </c>
      <c r="D27" s="256">
        <f>(SUMIF('[4]ROMO - Data'!$B$8:$B$39,'[4]ROMO - Fact Sheet'!$C27,'[4]ROMO - Data'!$C$8:$C$39))</f>
        <v>0.59288537549407117</v>
      </c>
      <c r="E27" s="256">
        <f>(SUMIF('[4]ROMO - Data'!$B$8:$B$39,'[4]ROMO - Fact Sheet'!$C27,'[4]ROMO - Data'!$D$8:$D$39))</f>
        <v>0.65217391304347827</v>
      </c>
      <c r="F27" s="257">
        <f>(SUMIF('[4]ROMO - Data'!$B$8:$B$39,'[4]ROMO - Fact Sheet'!$C27,'[4]ROMO - Data'!$F$8:$F$39))</f>
        <v>0.65217391304347827</v>
      </c>
      <c r="G27" s="143"/>
      <c r="H27" s="143"/>
      <c r="J27" s="153"/>
      <c r="L27" s="149"/>
      <c r="O27" s="154"/>
      <c r="P27" s="123"/>
      <c r="Q27" s="172"/>
    </row>
    <row r="28" spans="1:17" ht="14.45" customHeight="1" thickBot="1">
      <c r="B28" s="324"/>
      <c r="C28" s="173" t="s">
        <v>43</v>
      </c>
      <c r="D28" s="258">
        <f>(SUMIF('[4]ROMO - Data'!$B$8:$B$39,'[4]ROMO - Fact Sheet'!$C28,'[4]ROMO - Data'!$C$8:$C$39))</f>
        <v>-0.19453639042999996</v>
      </c>
      <c r="E28" s="258">
        <f>(SUMIF('[4]ROMO - Data'!$B$8:$B$39,'[4]ROMO - Fact Sheet'!$C28,'[4]ROMO - Data'!$D$8:$D$39))</f>
        <v>-0.19617805249999992</v>
      </c>
      <c r="F28" s="259">
        <f>(SUMIF('[4]ROMO - Data'!$B$8:$B$39,'[4]ROMO - Fact Sheet'!$C28,'[4]ROMO - Data'!$F$8:$F$39))</f>
        <v>-0.13285108193684847</v>
      </c>
      <c r="J28" s="153"/>
      <c r="L28" s="149"/>
      <c r="O28" s="154"/>
      <c r="Q28" s="172"/>
    </row>
    <row r="29" spans="1:17">
      <c r="B29" s="292"/>
      <c r="C29" s="194"/>
      <c r="D29" s="195"/>
      <c r="E29" s="195"/>
      <c r="F29" s="195"/>
      <c r="J29" s="153"/>
      <c r="L29" s="149"/>
      <c r="O29" s="154"/>
      <c r="Q29" s="2"/>
    </row>
    <row r="30" spans="1:17">
      <c r="B30" s="221"/>
      <c r="C30" s="204"/>
      <c r="D30" s="205"/>
      <c r="E30" s="205"/>
      <c r="F30" s="205"/>
      <c r="G30" s="205"/>
      <c r="H30" s="205"/>
      <c r="I30" s="158"/>
      <c r="J30" s="153"/>
      <c r="L30" s="149"/>
      <c r="O30" s="154"/>
    </row>
    <row r="31" spans="1:17" ht="15.75" thickBot="1">
      <c r="B31" s="175"/>
      <c r="C31" s="222"/>
      <c r="D31" s="223"/>
      <c r="E31" s="223"/>
      <c r="F31" s="223"/>
      <c r="G31" s="224"/>
      <c r="H31" s="224"/>
      <c r="I31" s="224"/>
      <c r="J31" s="174"/>
      <c r="L31" s="175"/>
      <c r="M31" s="176"/>
      <c r="N31" s="176"/>
      <c r="O31" s="177"/>
    </row>
    <row r="32" spans="1:17">
      <c r="C32" s="140"/>
      <c r="D32" s="166"/>
      <c r="E32" s="166"/>
      <c r="F32" s="166"/>
    </row>
    <row r="33" spans="3:6">
      <c r="C33" s="140"/>
      <c r="D33" s="166"/>
      <c r="E33" s="166"/>
      <c r="F33" s="166"/>
    </row>
    <row r="34" spans="3:6">
      <c r="C34" s="140"/>
      <c r="D34" s="166"/>
      <c r="E34" s="166"/>
      <c r="F34" s="166"/>
    </row>
    <row r="35" spans="3:6">
      <c r="C35" s="140"/>
      <c r="D35" s="166"/>
      <c r="E35" s="166"/>
      <c r="F35" s="166"/>
    </row>
    <row r="36" spans="3:6">
      <c r="C36" s="140"/>
      <c r="D36" s="166"/>
      <c r="E36" s="166"/>
      <c r="F36" s="166"/>
    </row>
    <row r="37" spans="3:6">
      <c r="C37" s="140"/>
      <c r="D37" s="166"/>
      <c r="E37" s="166"/>
      <c r="F37" s="166"/>
    </row>
    <row r="38" spans="3:6">
      <c r="C38" s="139"/>
    </row>
    <row r="39" spans="3:6">
      <c r="C39" s="139"/>
    </row>
    <row r="40" spans="3:6">
      <c r="C40" s="139"/>
    </row>
    <row r="41" spans="3:6">
      <c r="C41" s="139"/>
    </row>
  </sheetData>
  <mergeCells count="7">
    <mergeCell ref="B20:B28"/>
    <mergeCell ref="C6:C10"/>
    <mergeCell ref="B2:J2"/>
    <mergeCell ref="L2:O2"/>
    <mergeCell ref="C4:C5"/>
    <mergeCell ref="D4:D5"/>
    <mergeCell ref="M4:N4"/>
  </mergeCells>
  <conditionalFormatting sqref="M5:M10">
    <cfRule type="containsBlanks" dxfId="6" priority="7">
      <formula>LEN(TRIM(M5))=0</formula>
    </cfRule>
  </conditionalFormatting>
  <conditionalFormatting sqref="D29:F29 D14:H17">
    <cfRule type="cellIs" dxfId="5" priority="5" operator="equal">
      <formula>0</formula>
    </cfRule>
    <cfRule type="containsErrors" dxfId="4" priority="6">
      <formula>ISERROR(D14)</formula>
    </cfRule>
  </conditionalFormatting>
  <conditionalFormatting sqref="E6:G10">
    <cfRule type="cellIs" dxfId="3" priority="4" operator="equal">
      <formula>0</formula>
    </cfRule>
  </conditionalFormatting>
  <conditionalFormatting sqref="E6:G10">
    <cfRule type="containsErrors" dxfId="2" priority="3">
      <formula>ISERROR(E6)</formula>
    </cfRule>
  </conditionalFormatting>
  <conditionalFormatting sqref="D20:F28">
    <cfRule type="cellIs" dxfId="1" priority="1" operator="equal">
      <formula>0</formula>
    </cfRule>
    <cfRule type="containsErrors" dxfId="0" priority="2">
      <formula>ISERROR(D20)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8"/>
  <sheetViews>
    <sheetView tabSelected="1" zoomScale="70" zoomScaleNormal="70" workbookViewId="0">
      <selection activeCell="D45" sqref="D45"/>
    </sheetView>
  </sheetViews>
  <sheetFormatPr defaultRowHeight="15"/>
  <cols>
    <col min="1" max="1" width="19.140625" bestFit="1" customWidth="1"/>
    <col min="2" max="2" width="23.5703125" bestFit="1" customWidth="1"/>
    <col min="3" max="3" width="12.42578125" bestFit="1" customWidth="1"/>
    <col min="4" max="4" width="31.7109375" bestFit="1" customWidth="1"/>
    <col min="5" max="5" width="8.5703125" bestFit="1" customWidth="1"/>
    <col min="6" max="6" width="18.7109375" bestFit="1" customWidth="1"/>
    <col min="7" max="7" width="14.42578125" bestFit="1" customWidth="1"/>
    <col min="8" max="8" width="11.42578125" bestFit="1" customWidth="1"/>
  </cols>
  <sheetData>
    <row r="1" spans="1:8" ht="39">
      <c r="A1" s="270" t="s">
        <v>102</v>
      </c>
      <c r="B1" s="270" t="s">
        <v>103</v>
      </c>
      <c r="C1" s="270" t="s">
        <v>104</v>
      </c>
      <c r="D1" s="270" t="s">
        <v>105</v>
      </c>
      <c r="E1" s="270" t="s">
        <v>124</v>
      </c>
      <c r="F1" s="270" t="s">
        <v>106</v>
      </c>
      <c r="G1" s="270" t="s">
        <v>107</v>
      </c>
    </row>
    <row r="2" spans="1:8">
      <c r="A2" s="246" t="s">
        <v>125</v>
      </c>
      <c r="B2" s="246" t="s">
        <v>108</v>
      </c>
      <c r="C2" s="246" t="s">
        <v>126</v>
      </c>
      <c r="D2" s="246" t="s">
        <v>109</v>
      </c>
      <c r="E2" s="246" t="s">
        <v>127</v>
      </c>
      <c r="F2" s="247">
        <v>22877036.920000002</v>
      </c>
      <c r="G2" s="248">
        <v>57506</v>
      </c>
      <c r="H2" s="236">
        <f t="shared" ref="H2:H7" si="0">F2/$F$8</f>
        <v>0.56260024336281034</v>
      </c>
    </row>
    <row r="3" spans="1:8">
      <c r="A3" s="246" t="s">
        <v>125</v>
      </c>
      <c r="B3" s="246" t="s">
        <v>108</v>
      </c>
      <c r="C3" s="246" t="s">
        <v>110</v>
      </c>
      <c r="D3" s="246" t="s">
        <v>111</v>
      </c>
      <c r="E3" s="246" t="s">
        <v>127</v>
      </c>
      <c r="F3" s="247">
        <v>11500404.85</v>
      </c>
      <c r="G3" s="248">
        <v>159617</v>
      </c>
      <c r="H3" s="236">
        <f t="shared" si="0"/>
        <v>0.28282205383532</v>
      </c>
    </row>
    <row r="4" spans="1:8">
      <c r="A4" s="246" t="s">
        <v>125</v>
      </c>
      <c r="B4" s="246" t="s">
        <v>108</v>
      </c>
      <c r="C4" s="246" t="s">
        <v>122</v>
      </c>
      <c r="D4" s="246" t="s">
        <v>123</v>
      </c>
      <c r="E4" s="246" t="s">
        <v>127</v>
      </c>
      <c r="F4" s="247">
        <v>5097826.88</v>
      </c>
      <c r="G4" s="248">
        <v>79208</v>
      </c>
      <c r="H4" s="299">
        <f t="shared" si="0"/>
        <v>0.12536757506397711</v>
      </c>
    </row>
    <row r="5" spans="1:8">
      <c r="A5" s="246" t="s">
        <v>125</v>
      </c>
      <c r="B5" s="246" t="s">
        <v>108</v>
      </c>
      <c r="C5" s="246" t="s">
        <v>130</v>
      </c>
      <c r="D5" s="246" t="s">
        <v>129</v>
      </c>
      <c r="E5" s="246" t="s">
        <v>127</v>
      </c>
      <c r="F5" s="247">
        <v>909678.75</v>
      </c>
      <c r="G5" s="248">
        <v>10547</v>
      </c>
      <c r="H5" s="236">
        <f t="shared" si="0"/>
        <v>2.2371143951975449E-2</v>
      </c>
    </row>
    <row r="6" spans="1:8">
      <c r="A6" s="246" t="s">
        <v>125</v>
      </c>
      <c r="B6" s="246" t="s">
        <v>108</v>
      </c>
      <c r="C6" s="246" t="s">
        <v>131</v>
      </c>
      <c r="D6" s="246" t="s">
        <v>131</v>
      </c>
      <c r="E6" s="246" t="s">
        <v>128</v>
      </c>
      <c r="F6" s="247">
        <v>187072.3</v>
      </c>
      <c r="G6" s="248">
        <v>187072.3</v>
      </c>
      <c r="H6" s="236">
        <f t="shared" si="0"/>
        <v>4.6005486582237258E-3</v>
      </c>
    </row>
    <row r="7" spans="1:8">
      <c r="A7" s="287" t="s">
        <v>125</v>
      </c>
      <c r="B7" s="287" t="s">
        <v>108</v>
      </c>
      <c r="C7" s="287" t="s">
        <v>132</v>
      </c>
      <c r="D7" s="287" t="s">
        <v>133</v>
      </c>
      <c r="E7" s="287" t="s">
        <v>127</v>
      </c>
      <c r="F7" s="288">
        <v>91021.58</v>
      </c>
      <c r="G7" s="289">
        <v>806</v>
      </c>
      <c r="H7" s="290">
        <f t="shared" si="0"/>
        <v>2.2384351276934296E-3</v>
      </c>
    </row>
    <row r="8" spans="1:8">
      <c r="F8" s="271">
        <f>SUM(F2:F7)</f>
        <v>40663041.280000001</v>
      </c>
      <c r="H8" s="291">
        <f>SUM(H2:H7)</f>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7C50C-1538-4A50-9CAC-FDCE38835A51}">
  <dimension ref="A1:AF7098"/>
  <sheetViews>
    <sheetView zoomScale="85" zoomScaleNormal="85" workbookViewId="0">
      <pane xSplit="4" ySplit="1" topLeftCell="E2" activePane="bottomRight" state="frozen"/>
      <selection pane="topRight" activeCell="E1" sqref="E1"/>
      <selection pane="bottomLeft" activeCell="A2" sqref="A2"/>
      <selection pane="bottomRight" activeCell="J26" sqref="J26"/>
    </sheetView>
  </sheetViews>
  <sheetFormatPr defaultRowHeight="15"/>
  <cols>
    <col min="1" max="2" width="11.85546875" bestFit="1" customWidth="1"/>
    <col min="3" max="3" width="4.85546875" customWidth="1"/>
    <col min="4" max="4" width="13.42578125" bestFit="1" customWidth="1"/>
    <col min="5" max="14" width="11.85546875" customWidth="1"/>
    <col min="15" max="15" width="17.85546875" customWidth="1"/>
    <col min="16" max="16" width="20.28515625" customWidth="1"/>
    <col min="17" max="17" width="12.5703125" bestFit="1" customWidth="1"/>
    <col min="18" max="18" width="12.5703125" customWidth="1"/>
    <col min="20" max="20" width="9.7109375" customWidth="1"/>
    <col min="26" max="26" width="10.5703125" bestFit="1" customWidth="1"/>
    <col min="28" max="28" width="8.85546875" customWidth="1"/>
    <col min="31" max="31" width="9.140625" customWidth="1"/>
  </cols>
  <sheetData>
    <row r="1" spans="1:32">
      <c r="A1" t="s">
        <v>69</v>
      </c>
      <c r="B1" t="s">
        <v>86</v>
      </c>
      <c r="D1" s="238" t="s">
        <v>69</v>
      </c>
      <c r="E1" s="238" t="s">
        <v>88</v>
      </c>
      <c r="F1" s="238" t="s">
        <v>112</v>
      </c>
      <c r="G1" s="238" t="s">
        <v>88</v>
      </c>
      <c r="H1" s="238" t="s">
        <v>99</v>
      </c>
      <c r="I1" s="238" t="s">
        <v>88</v>
      </c>
      <c r="J1" s="238" t="s">
        <v>99</v>
      </c>
      <c r="K1" s="238" t="s">
        <v>89</v>
      </c>
      <c r="L1" s="238" t="s">
        <v>100</v>
      </c>
      <c r="M1" s="238" t="s">
        <v>101</v>
      </c>
      <c r="O1" t="s">
        <v>70</v>
      </c>
      <c r="P1" t="s">
        <v>86</v>
      </c>
      <c r="R1" s="238" t="s">
        <v>85</v>
      </c>
    </row>
    <row r="2" spans="1:32">
      <c r="A2" s="237">
        <v>34330</v>
      </c>
      <c r="B2">
        <v>56.22</v>
      </c>
      <c r="D2" s="237">
        <v>34330</v>
      </c>
      <c r="E2">
        <f t="shared" ref="E2:E65" si="0">SUMIF(A:A,D2,B:B)</f>
        <v>56.22</v>
      </c>
      <c r="F2">
        <v>126.825053</v>
      </c>
      <c r="I2">
        <v>10000</v>
      </c>
      <c r="J2">
        <v>10000</v>
      </c>
      <c r="K2">
        <v>10000</v>
      </c>
    </row>
    <row r="3" spans="1:32">
      <c r="A3" s="237">
        <v>34331</v>
      </c>
      <c r="B3">
        <v>56.48</v>
      </c>
      <c r="D3" s="237">
        <v>34331</v>
      </c>
      <c r="E3">
        <f t="shared" si="0"/>
        <v>56.48</v>
      </c>
      <c r="F3">
        <v>127.2321824</v>
      </c>
      <c r="G3" s="236">
        <f>(E3/E2-1)-($P$21/252)</f>
        <v>4.590958564144312E-3</v>
      </c>
      <c r="H3" s="236">
        <f>F3/F2-1</f>
        <v>3.2101654237037813E-3</v>
      </c>
      <c r="I3">
        <f t="shared" ref="I3:J18" si="1">I2*(1+G3)</f>
        <v>10045.909585641444</v>
      </c>
      <c r="J3">
        <f t="shared" si="1"/>
        <v>10032.101654237038</v>
      </c>
      <c r="K3">
        <f>K2*(1+(E3/E2-1))</f>
        <v>10046.246887228745</v>
      </c>
      <c r="L3" s="236">
        <f>I3/MAX(I$2:I3)-1</f>
        <v>0</v>
      </c>
      <c r="M3" s="236">
        <f>J3/MAX(J$2:J3)-1</f>
        <v>0</v>
      </c>
      <c r="N3" s="236"/>
      <c r="AA3" s="82" t="s">
        <v>88</v>
      </c>
      <c r="AB3" s="82" t="s">
        <v>99</v>
      </c>
      <c r="AE3" t="s">
        <v>88</v>
      </c>
      <c r="AF3" t="s">
        <v>99</v>
      </c>
    </row>
    <row r="4" spans="1:32">
      <c r="A4" s="237">
        <v>34332</v>
      </c>
      <c r="B4">
        <v>56.39</v>
      </c>
      <c r="D4" s="237">
        <v>34332</v>
      </c>
      <c r="E4">
        <f t="shared" si="0"/>
        <v>56.39</v>
      </c>
      <c r="F4">
        <v>127.19409520000001</v>
      </c>
      <c r="G4" s="236">
        <f t="shared" ref="G4:G67" si="2">(E4/E3-1)-($P$21/252)</f>
        <v>-1.6272145779935945E-3</v>
      </c>
      <c r="H4" s="236">
        <f t="shared" ref="H4:H67" si="3">F4/F3-1</f>
        <v>-2.9935193503360935E-4</v>
      </c>
      <c r="I4">
        <f t="shared" si="1"/>
        <v>10029.562735114483</v>
      </c>
      <c r="J4">
        <f t="shared" si="1"/>
        <v>10029.098525194388</v>
      </c>
      <c r="K4">
        <f t="shared" ref="K4:K67" si="4">K3*(1+(E4/E3-1))</f>
        <v>10030.238349341871</v>
      </c>
      <c r="L4" s="236">
        <f>I4/MAX(I$2:I4)-1</f>
        <v>-1.6272145779935299E-3</v>
      </c>
      <c r="M4" s="236">
        <f>J4/MAX(J$2:J4)-1</f>
        <v>-2.9935193503372037E-4</v>
      </c>
      <c r="N4" s="236"/>
      <c r="Z4" s="82" t="s">
        <v>94</v>
      </c>
      <c r="AA4" s="241">
        <f>Q48/10000-1</f>
        <v>1.2879228425477507E-3</v>
      </c>
      <c r="AB4" s="241">
        <f>R48/10000-1</f>
        <v>4.0891841771961701E-4</v>
      </c>
      <c r="AD4" t="s">
        <v>96</v>
      </c>
      <c r="AE4" s="281">
        <f>I6866/I2-1</f>
        <v>14.103983469030418</v>
      </c>
      <c r="AF4" s="281">
        <f>J6866/J2-1</f>
        <v>4.5253591662208645</v>
      </c>
    </row>
    <row r="5" spans="1:32">
      <c r="A5" s="237">
        <v>34333</v>
      </c>
      <c r="B5">
        <v>56.24</v>
      </c>
      <c r="D5" s="237">
        <v>34333</v>
      </c>
      <c r="E5">
        <f t="shared" si="0"/>
        <v>56.24</v>
      </c>
      <c r="F5">
        <v>126.62768610000001</v>
      </c>
      <c r="G5" s="236">
        <f t="shared" si="2"/>
        <v>-2.6937762661959999E-3</v>
      </c>
      <c r="H5" s="236">
        <f t="shared" si="3"/>
        <v>-4.4531084490154749E-3</v>
      </c>
      <c r="I5">
        <f t="shared" si="1"/>
        <v>10002.545337058307</v>
      </c>
      <c r="J5">
        <f t="shared" si="1"/>
        <v>9984.4378618158353</v>
      </c>
      <c r="K5">
        <f t="shared" si="4"/>
        <v>10003.55745286375</v>
      </c>
      <c r="L5" s="236">
        <f>I5/MAX(I$2:I5)-1</f>
        <v>-4.3166074921794362E-3</v>
      </c>
      <c r="M5" s="236">
        <f>J5/MAX(J$2:J5)-1</f>
        <v>-4.7511273374181151E-3</v>
      </c>
      <c r="N5" s="236"/>
      <c r="Z5" s="82">
        <v>1994</v>
      </c>
      <c r="AA5" s="241">
        <f>Q49/Q48-1</f>
        <v>1.7249668246745564E-2</v>
      </c>
      <c r="AB5" s="241">
        <f>R49/R48-1</f>
        <v>9.8124423093930435E-3</v>
      </c>
      <c r="AD5" t="s">
        <v>91</v>
      </c>
      <c r="AE5" s="242">
        <f>Q38</f>
        <v>0.1047094805382196</v>
      </c>
      <c r="AF5" s="242">
        <f>R38</f>
        <v>6.470466537333297E-2</v>
      </c>
    </row>
    <row r="6" spans="1:32">
      <c r="A6" s="237">
        <v>34334</v>
      </c>
      <c r="B6">
        <v>56.3</v>
      </c>
      <c r="D6" s="237">
        <v>34334</v>
      </c>
      <c r="E6">
        <f t="shared" si="0"/>
        <v>56.3</v>
      </c>
      <c r="F6">
        <v>126.87691409999999</v>
      </c>
      <c r="G6" s="236">
        <f t="shared" si="2"/>
        <v>1.0331261712840842E-3</v>
      </c>
      <c r="H6" s="236">
        <f t="shared" si="3"/>
        <v>1.9681951686549848E-3</v>
      </c>
      <c r="I6">
        <f t="shared" si="1"/>
        <v>10012.879228425478</v>
      </c>
      <c r="J6">
        <f t="shared" si="1"/>
        <v>10004.089184177197</v>
      </c>
      <c r="K6">
        <f t="shared" si="4"/>
        <v>10014.229811454999</v>
      </c>
      <c r="L6" s="236">
        <f>I6/MAX(I$2:I6)-1</f>
        <v>-3.2879409210666566E-3</v>
      </c>
      <c r="M6" s="236">
        <f>J6/MAX(J$2:J6)-1</f>
        <v>-2.7922833146342141E-3</v>
      </c>
      <c r="N6" s="236"/>
      <c r="Z6" s="82">
        <v>1995</v>
      </c>
      <c r="AA6" s="241">
        <f t="shared" ref="AA6:AB28" si="5">Q50/Q49-1</f>
        <v>0.31238968149822233</v>
      </c>
      <c r="AB6" s="241">
        <f t="shared" si="5"/>
        <v>0.18525916491246708</v>
      </c>
      <c r="AD6" t="s">
        <v>97</v>
      </c>
      <c r="AE6" s="300">
        <f>STDEV(G3:G6866)*SQRT(252)</f>
        <v>0.12116239679785498</v>
      </c>
      <c r="AF6" s="300">
        <f>STDEV(H3:H6866)*SQRT(252)</f>
        <v>0.11110318461383857</v>
      </c>
    </row>
    <row r="7" spans="1:32">
      <c r="A7" s="237">
        <v>34337</v>
      </c>
      <c r="B7">
        <v>56.39</v>
      </c>
      <c r="D7" s="237">
        <v>34337</v>
      </c>
      <c r="E7">
        <f t="shared" si="0"/>
        <v>56.39</v>
      </c>
      <c r="F7">
        <v>126.79567780000001</v>
      </c>
      <c r="G7" s="236">
        <f t="shared" si="2"/>
        <v>1.5648488821224291E-3</v>
      </c>
      <c r="H7" s="236">
        <f t="shared" si="3"/>
        <v>-6.4027644884201429E-4</v>
      </c>
      <c r="I7">
        <f t="shared" si="1"/>
        <v>10028.547871292907</v>
      </c>
      <c r="J7">
        <f t="shared" si="1"/>
        <v>9997.6838014804543</v>
      </c>
      <c r="K7">
        <f t="shared" si="4"/>
        <v>10030.238349341873</v>
      </c>
      <c r="L7" s="236">
        <f>I7/MAX(I$2:I7)-1</f>
        <v>-1.7282371696190069E-3</v>
      </c>
      <c r="M7" s="236">
        <f>J7/MAX(J$2:J7)-1</f>
        <v>-3.4307719302313355E-3</v>
      </c>
      <c r="N7" s="236"/>
      <c r="Z7" s="83">
        <v>1996</v>
      </c>
      <c r="AA7" s="241">
        <f t="shared" si="5"/>
        <v>0.15604952909195657</v>
      </c>
      <c r="AB7" s="241">
        <f t="shared" si="5"/>
        <v>8.9152973680938441E-2</v>
      </c>
      <c r="AD7" t="s">
        <v>98</v>
      </c>
      <c r="AE7" s="269">
        <f>AE5/AE6</f>
        <v>0.86420773528370265</v>
      </c>
      <c r="AF7" s="269">
        <f>AF5/AF6</f>
        <v>0.58238353471349202</v>
      </c>
    </row>
    <row r="8" spans="1:32">
      <c r="A8" s="237">
        <v>34338</v>
      </c>
      <c r="B8">
        <v>56.61</v>
      </c>
      <c r="D8" s="237">
        <v>34338</v>
      </c>
      <c r="E8">
        <f t="shared" si="0"/>
        <v>56.61</v>
      </c>
      <c r="F8">
        <v>126.9989235</v>
      </c>
      <c r="G8" s="236">
        <f t="shared" si="2"/>
        <v>3.8676707988864376E-3</v>
      </c>
      <c r="H8" s="236">
        <f t="shared" si="3"/>
        <v>1.6029387083729141E-3</v>
      </c>
      <c r="I8">
        <f t="shared" si="1"/>
        <v>10067.334993049943</v>
      </c>
      <c r="J8">
        <f t="shared" si="1"/>
        <v>10013.70947583992</v>
      </c>
      <c r="K8">
        <f t="shared" si="4"/>
        <v>10069.370330843118</v>
      </c>
      <c r="L8" s="236">
        <f>I8/MAX(I$2:I8)-1</f>
        <v>0</v>
      </c>
      <c r="M8" s="236">
        <f>J8/MAX(J$2:J8)-1</f>
        <v>-1.8333325389849886E-3</v>
      </c>
      <c r="N8" s="236"/>
      <c r="Z8" s="82">
        <v>1997</v>
      </c>
      <c r="AA8" s="241">
        <f t="shared" si="5"/>
        <v>0.22264610749887548</v>
      </c>
      <c r="AB8" s="241">
        <f t="shared" si="5"/>
        <v>0.1230506368996378</v>
      </c>
      <c r="AD8" t="s">
        <v>43</v>
      </c>
      <c r="AE8" s="242">
        <f>MIN(L3:L6866)</f>
        <v>-0.29590266104163543</v>
      </c>
      <c r="AF8" s="242">
        <f>MIN(M3:M6866)</f>
        <v>-0.38496948703340861</v>
      </c>
    </row>
    <row r="9" spans="1:32">
      <c r="A9" s="237">
        <v>34339</v>
      </c>
      <c r="B9">
        <v>56.9</v>
      </c>
      <c r="D9" s="237">
        <v>34339</v>
      </c>
      <c r="E9">
        <f t="shared" si="0"/>
        <v>56.9</v>
      </c>
      <c r="F9">
        <v>127.2653992</v>
      </c>
      <c r="G9" s="236">
        <f t="shared" si="2"/>
        <v>5.089039669922071E-3</v>
      </c>
      <c r="H9" s="236">
        <f t="shared" si="3"/>
        <v>2.0982516438416976E-3</v>
      </c>
      <c r="I9">
        <f t="shared" si="1"/>
        <v>10118.568060199968</v>
      </c>
      <c r="J9">
        <f t="shared" si="1"/>
        <v>10034.720758208554</v>
      </c>
      <c r="K9">
        <f t="shared" si="4"/>
        <v>10120.953397367486</v>
      </c>
      <c r="L9" s="236">
        <f>I9/MAX(I$2:I9)-1</f>
        <v>0</v>
      </c>
      <c r="M9" s="236">
        <f>J9/MAX(J$2:J9)-1</f>
        <v>0</v>
      </c>
      <c r="N9" s="236"/>
      <c r="Z9" s="82">
        <v>1998</v>
      </c>
      <c r="AA9" s="241">
        <f t="shared" si="5"/>
        <v>0.12224767673760484</v>
      </c>
      <c r="AB9" s="241">
        <f t="shared" si="5"/>
        <v>0.17193896251056118</v>
      </c>
    </row>
    <row r="10" spans="1:32">
      <c r="A10" s="237">
        <v>34340</v>
      </c>
      <c r="B10">
        <v>56.62</v>
      </c>
      <c r="D10" s="237">
        <v>34340</v>
      </c>
      <c r="E10">
        <f t="shared" si="0"/>
        <v>56.62</v>
      </c>
      <c r="F10">
        <v>127.3222341</v>
      </c>
      <c r="G10" s="236">
        <f t="shared" si="2"/>
        <v>-4.9546440427372194E-3</v>
      </c>
      <c r="H10" s="236">
        <f t="shared" si="3"/>
        <v>4.4658564195199091E-4</v>
      </c>
      <c r="I10">
        <f t="shared" si="1"/>
        <v>10068.434157239468</v>
      </c>
      <c r="J10">
        <f t="shared" si="1"/>
        <v>10039.202120420168</v>
      </c>
      <c r="K10">
        <f t="shared" si="4"/>
        <v>10071.149057274992</v>
      </c>
      <c r="L10" s="236">
        <f>I10/MAX(I$2:I10)-1</f>
        <v>-4.9546440427371552E-3</v>
      </c>
      <c r="M10" s="236">
        <f>J10/MAX(J$2:J10)-1</f>
        <v>0</v>
      </c>
      <c r="N10" s="236"/>
      <c r="Z10" s="82">
        <v>1999</v>
      </c>
      <c r="AA10" s="241">
        <f t="shared" si="5"/>
        <v>0.25933440894844373</v>
      </c>
      <c r="AB10" s="241">
        <f t="shared" si="5"/>
        <v>0.13474064281075382</v>
      </c>
    </row>
    <row r="11" spans="1:32">
      <c r="A11" s="237">
        <v>34341</v>
      </c>
      <c r="B11">
        <v>56.75</v>
      </c>
      <c r="D11" s="237">
        <v>34341</v>
      </c>
      <c r="E11">
        <f t="shared" si="0"/>
        <v>56.75</v>
      </c>
      <c r="F11">
        <v>128.2338149</v>
      </c>
      <c r="G11" s="236">
        <f t="shared" si="2"/>
        <v>2.2622783188396742E-3</v>
      </c>
      <c r="H11" s="236">
        <f t="shared" si="3"/>
        <v>7.159635600519243E-3</v>
      </c>
      <c r="I11">
        <f t="shared" si="1"/>
        <v>10091.211757538056</v>
      </c>
      <c r="J11">
        <f t="shared" si="1"/>
        <v>10111.079149322337</v>
      </c>
      <c r="K11">
        <f t="shared" si="4"/>
        <v>10094.272500889365</v>
      </c>
      <c r="L11" s="236">
        <f>I11/MAX(I$2:I11)-1</f>
        <v>-2.7035745076928741E-3</v>
      </c>
      <c r="M11" s="236">
        <f>J11/MAX(J$2:J11)-1</f>
        <v>0</v>
      </c>
      <c r="N11" s="236"/>
      <c r="Z11" s="82">
        <v>2000</v>
      </c>
      <c r="AA11" s="241">
        <f t="shared" si="5"/>
        <v>-3.7833011456632648E-2</v>
      </c>
      <c r="AB11" s="241">
        <f t="shared" si="5"/>
        <v>-3.8681312219151609E-2</v>
      </c>
    </row>
    <row r="12" spans="1:32">
      <c r="A12" s="237">
        <v>34344</v>
      </c>
      <c r="B12">
        <v>57.08</v>
      </c>
      <c r="D12" s="237">
        <v>34344</v>
      </c>
      <c r="E12">
        <f t="shared" si="0"/>
        <v>57.08</v>
      </c>
      <c r="F12">
        <v>128.906836</v>
      </c>
      <c r="G12" s="236">
        <f t="shared" si="2"/>
        <v>5.7812478148381776E-3</v>
      </c>
      <c r="H12" s="236">
        <f t="shared" si="3"/>
        <v>5.2483902200433086E-3</v>
      </c>
      <c r="I12">
        <f t="shared" si="1"/>
        <v>10149.551553460393</v>
      </c>
      <c r="J12">
        <f t="shared" si="1"/>
        <v>10164.146038243724</v>
      </c>
      <c r="K12">
        <f t="shared" si="4"/>
        <v>10152.970473141233</v>
      </c>
      <c r="L12" s="236">
        <f>I12/MAX(I$2:I12)-1</f>
        <v>0</v>
      </c>
      <c r="M12" s="236">
        <f>J12/MAX(J$2:J12)-1</f>
        <v>0</v>
      </c>
      <c r="N12" s="236"/>
      <c r="Z12" s="82">
        <v>2001</v>
      </c>
      <c r="AA12" s="241">
        <f t="shared" si="5"/>
        <v>5.6153340528010798E-2</v>
      </c>
      <c r="AB12" s="241">
        <f t="shared" si="5"/>
        <v>-7.3710336074210292E-2</v>
      </c>
    </row>
    <row r="13" spans="1:32">
      <c r="A13" s="237">
        <v>34345</v>
      </c>
      <c r="B13">
        <v>56.86</v>
      </c>
      <c r="D13" s="237">
        <v>34345</v>
      </c>
      <c r="E13">
        <f t="shared" si="0"/>
        <v>56.86</v>
      </c>
      <c r="F13">
        <v>128.51454759999999</v>
      </c>
      <c r="G13" s="236">
        <f t="shared" si="2"/>
        <v>-3.8879698223601247E-3</v>
      </c>
      <c r="H13" s="236">
        <f t="shared" si="3"/>
        <v>-3.0431931476466723E-3</v>
      </c>
      <c r="I13">
        <f t="shared" si="1"/>
        <v>10110.090403310051</v>
      </c>
      <c r="J13">
        <f t="shared" si="1"/>
        <v>10133.21457866846</v>
      </c>
      <c r="K13">
        <f t="shared" si="4"/>
        <v>10113.838491639988</v>
      </c>
      <c r="L13" s="236">
        <f>I13/MAX(I$2:I13)-1</f>
        <v>-3.8879698223601711E-3</v>
      </c>
      <c r="M13" s="236">
        <f>J13/MAX(J$2:J13)-1</f>
        <v>-3.0431931476467833E-3</v>
      </c>
      <c r="N13" s="236"/>
      <c r="Z13" s="82">
        <v>2002</v>
      </c>
      <c r="AA13" s="241">
        <f t="shared" si="5"/>
        <v>5.8814446107595453E-2</v>
      </c>
      <c r="AB13" s="241">
        <f t="shared" si="5"/>
        <v>-0.10297841490538773</v>
      </c>
    </row>
    <row r="14" spans="1:32">
      <c r="A14" s="237">
        <v>34346</v>
      </c>
      <c r="B14">
        <v>56.62</v>
      </c>
      <c r="D14" s="237">
        <v>34346</v>
      </c>
      <c r="E14">
        <f t="shared" si="0"/>
        <v>56.62</v>
      </c>
      <c r="F14">
        <v>128.39367569999999</v>
      </c>
      <c r="G14" s="236">
        <f t="shared" si="2"/>
        <v>-4.2546235811712994E-3</v>
      </c>
      <c r="H14" s="236">
        <f t="shared" si="3"/>
        <v>-9.4053087574341721E-4</v>
      </c>
      <c r="I14">
        <f t="shared" si="1"/>
        <v>10067.075774272353</v>
      </c>
      <c r="J14">
        <f t="shared" si="1"/>
        <v>10123.683977486689</v>
      </c>
      <c r="K14">
        <f t="shared" si="4"/>
        <v>10071.149057274994</v>
      </c>
      <c r="L14" s="236">
        <f>I14/MAX(I$2:I14)-1</f>
        <v>-8.1260515554424373E-3</v>
      </c>
      <c r="M14" s="236">
        <f>J14/MAX(J$2:J14)-1</f>
        <v>-3.9808618062738832E-3</v>
      </c>
      <c r="N14" s="236"/>
      <c r="Z14" s="82">
        <v>2003</v>
      </c>
      <c r="AA14" s="241">
        <f t="shared" si="5"/>
        <v>0.33083634174571852</v>
      </c>
      <c r="AB14" s="241">
        <f t="shared" si="5"/>
        <v>0.19591780956015081</v>
      </c>
    </row>
    <row r="15" spans="1:32">
      <c r="A15" s="237">
        <v>34347</v>
      </c>
      <c r="B15">
        <v>56.14</v>
      </c>
      <c r="D15" s="237">
        <v>34347</v>
      </c>
      <c r="E15">
        <f t="shared" si="0"/>
        <v>56.14</v>
      </c>
      <c r="F15">
        <v>127.5223167</v>
      </c>
      <c r="G15" s="236">
        <f t="shared" si="2"/>
        <v>-8.5112999220646277E-3</v>
      </c>
      <c r="H15" s="236">
        <f t="shared" si="3"/>
        <v>-6.7866193194434654E-3</v>
      </c>
      <c r="I15">
        <f t="shared" si="1"/>
        <v>9981.3918730193691</v>
      </c>
      <c r="J15">
        <f t="shared" si="1"/>
        <v>10054.978388221138</v>
      </c>
      <c r="K15">
        <f t="shared" si="4"/>
        <v>9985.7701885450042</v>
      </c>
      <c r="L15" s="236">
        <f>I15/MAX(I$2:I15)-1</f>
        <v>-1.6568188215536628E-2</v>
      </c>
      <c r="M15" s="236">
        <f>J15/MAX(J$2:J15)-1</f>
        <v>-1.0740464532074889E-2</v>
      </c>
      <c r="N15" s="236"/>
      <c r="P15" s="243" t="s">
        <v>134</v>
      </c>
      <c r="Z15" s="82">
        <v>2004</v>
      </c>
      <c r="AA15" s="241">
        <f t="shared" si="5"/>
        <v>0.15773667347952558</v>
      </c>
      <c r="AB15" s="241">
        <f t="shared" si="5"/>
        <v>9.3006701117935631E-2</v>
      </c>
    </row>
    <row r="16" spans="1:32">
      <c r="A16" s="237">
        <v>34348</v>
      </c>
      <c r="B16">
        <v>56.83</v>
      </c>
      <c r="D16" s="237">
        <v>34348</v>
      </c>
      <c r="E16">
        <f t="shared" si="0"/>
        <v>56.83</v>
      </c>
      <c r="F16">
        <v>128.52739779999999</v>
      </c>
      <c r="G16" s="236">
        <f t="shared" si="2"/>
        <v>1.2256971658156137E-2</v>
      </c>
      <c r="H16" s="236">
        <f t="shared" si="3"/>
        <v>7.8816094783196178E-3</v>
      </c>
      <c r="I16">
        <f t="shared" si="1"/>
        <v>10103.733510315918</v>
      </c>
      <c r="J16">
        <f t="shared" si="1"/>
        <v>10134.22780119004</v>
      </c>
      <c r="K16">
        <f t="shared" si="4"/>
        <v>10108.502312344363</v>
      </c>
      <c r="L16" s="236">
        <f>I16/MAX(I$2:I16)-1</f>
        <v>-4.5142923707651716E-3</v>
      </c>
      <c r="M16" s="236">
        <f>J16/MAX(J$2:J16)-1</f>
        <v>-2.9435072008128227E-3</v>
      </c>
      <c r="N16" s="236"/>
      <c r="R16" t="s">
        <v>76</v>
      </c>
      <c r="S16" t="s">
        <v>72</v>
      </c>
      <c r="T16" t="s">
        <v>73</v>
      </c>
      <c r="U16" t="s">
        <v>74</v>
      </c>
      <c r="V16" t="s">
        <v>75</v>
      </c>
      <c r="W16" t="s">
        <v>95</v>
      </c>
      <c r="X16" t="s">
        <v>77</v>
      </c>
      <c r="Z16" s="83">
        <v>2005</v>
      </c>
      <c r="AA16" s="241">
        <f t="shared" si="5"/>
        <v>0.15397958059136085</v>
      </c>
      <c r="AB16" s="241">
        <f t="shared" si="5"/>
        <v>6.1342916273891213E-2</v>
      </c>
    </row>
    <row r="17" spans="1:28">
      <c r="A17" s="237">
        <v>34351</v>
      </c>
      <c r="B17">
        <v>56.9</v>
      </c>
      <c r="D17" s="237">
        <v>34351</v>
      </c>
      <c r="E17">
        <f t="shared" si="0"/>
        <v>56.9</v>
      </c>
      <c r="F17">
        <v>128.4261453</v>
      </c>
      <c r="G17" s="236">
        <f t="shared" si="2"/>
        <v>1.1980136385600268E-3</v>
      </c>
      <c r="H17" s="236">
        <f t="shared" si="3"/>
        <v>-7.8778923197020401E-4</v>
      </c>
      <c r="I17">
        <f t="shared" si="1"/>
        <v>10115.837920861653</v>
      </c>
      <c r="J17">
        <f t="shared" si="1"/>
        <v>10126.244165653929</v>
      </c>
      <c r="K17">
        <f t="shared" si="4"/>
        <v>10120.953397367486</v>
      </c>
      <c r="L17" s="236">
        <f>I17/MAX(I$2:I17)-1</f>
        <v>-3.3216869160337392E-3</v>
      </c>
      <c r="M17" s="236">
        <f>J17/MAX(J$2:J17)-1</f>
        <v>-3.7289775695060756E-3</v>
      </c>
      <c r="N17" s="236"/>
      <c r="P17" t="s">
        <v>87</v>
      </c>
      <c r="Q17" s="242"/>
      <c r="R17" s="242">
        <f>Q44</f>
        <v>4.6718658874010721E-2</v>
      </c>
      <c r="S17" s="242">
        <f>Q43</f>
        <v>0.25735391336120417</v>
      </c>
      <c r="T17" s="242">
        <f>Q42</f>
        <v>3.989517896455852E-2</v>
      </c>
      <c r="U17" s="242">
        <f>Q41</f>
        <v>7.6444119098077135E-2</v>
      </c>
      <c r="V17" s="242">
        <f>Q40</f>
        <v>6.3016180341434636E-2</v>
      </c>
      <c r="W17" s="242">
        <f>Q39</f>
        <v>5.3216476509556188E-2</v>
      </c>
      <c r="X17" s="242">
        <f>Q38</f>
        <v>0.1047094805382196</v>
      </c>
      <c r="Z17" s="82">
        <v>2006</v>
      </c>
      <c r="AA17" s="241">
        <f t="shared" si="5"/>
        <v>0.22081849411922794</v>
      </c>
      <c r="AB17" s="241">
        <f t="shared" si="5"/>
        <v>0.11973814390017212</v>
      </c>
    </row>
    <row r="18" spans="1:28">
      <c r="A18" s="237">
        <v>34352</v>
      </c>
      <c r="B18">
        <v>57.09</v>
      </c>
      <c r="D18" s="237">
        <v>34352</v>
      </c>
      <c r="E18">
        <f t="shared" si="0"/>
        <v>57.09</v>
      </c>
      <c r="F18">
        <v>128.6920729</v>
      </c>
      <c r="G18" s="236">
        <f t="shared" si="2"/>
        <v>3.3054614054174778E-3</v>
      </c>
      <c r="H18" s="236">
        <f t="shared" si="3"/>
        <v>2.0706655905524673E-3</v>
      </c>
      <c r="I18">
        <f t="shared" si="1"/>
        <v>10149.275432692521</v>
      </c>
      <c r="J18">
        <f t="shared" si="1"/>
        <v>10147.21223100928</v>
      </c>
      <c r="K18">
        <f t="shared" si="4"/>
        <v>10154.749199573107</v>
      </c>
      <c r="L18" s="236">
        <f>I18/MAX(I$2:I18)-1</f>
        <v>-2.720521851806712E-5</v>
      </c>
      <c r="M18" s="236">
        <f>J18/MAX(J$2:J18)-1</f>
        <v>-1.6660334444947855E-3</v>
      </c>
      <c r="N18" s="236"/>
      <c r="P18" t="s">
        <v>99</v>
      </c>
      <c r="Q18" s="242"/>
      <c r="R18" s="242">
        <f>R44</f>
        <v>1.5670278439145591E-2</v>
      </c>
      <c r="S18" s="242">
        <f>R43</f>
        <v>0.30851219352008652</v>
      </c>
      <c r="T18" s="242">
        <f>R42</f>
        <v>0.12807800654756152</v>
      </c>
      <c r="U18" s="242">
        <f>R41</f>
        <v>0.13183801712516985</v>
      </c>
      <c r="V18" s="242">
        <f>R40</f>
        <v>9.6392796130225999E-2</v>
      </c>
      <c r="W18" s="242">
        <f>R39</f>
        <v>7.3703447158444568E-2</v>
      </c>
      <c r="X18" s="242">
        <f>R38</f>
        <v>6.470466537333297E-2</v>
      </c>
      <c r="Z18" s="82">
        <v>2007</v>
      </c>
      <c r="AA18" s="241">
        <f t="shared" si="5"/>
        <v>0.13912681717829822</v>
      </c>
      <c r="AB18" s="241">
        <f t="shared" si="5"/>
        <v>7.2794784342329111E-2</v>
      </c>
    </row>
    <row r="19" spans="1:28">
      <c r="A19" s="237">
        <v>34353</v>
      </c>
      <c r="B19">
        <v>57.56</v>
      </c>
      <c r="D19" s="237">
        <v>34353</v>
      </c>
      <c r="E19">
        <f t="shared" si="0"/>
        <v>57.56</v>
      </c>
      <c r="F19">
        <v>129.34965439999999</v>
      </c>
      <c r="G19" s="236">
        <f t="shared" si="2"/>
        <v>8.1988850103011292E-3</v>
      </c>
      <c r="H19" s="236">
        <f t="shared" si="3"/>
        <v>5.109728091107657E-3</v>
      </c>
      <c r="I19">
        <f t="shared" ref="I19:J34" si="6">I18*(1+G19)</f>
        <v>10232.488174903041</v>
      </c>
      <c r="J19">
        <f t="shared" si="6"/>
        <v>10199.0617263925</v>
      </c>
      <c r="K19">
        <f t="shared" si="4"/>
        <v>10238.349341871221</v>
      </c>
      <c r="L19" s="236">
        <f>I19/MAX(I$2:I19)-1</f>
        <v>0</v>
      </c>
      <c r="M19" s="236">
        <f>J19/MAX(J$2:J19)-1</f>
        <v>0</v>
      </c>
      <c r="N19" s="236"/>
      <c r="P19" s="244" t="s">
        <v>135</v>
      </c>
      <c r="Z19" s="82">
        <v>2008</v>
      </c>
      <c r="AA19" s="241">
        <f t="shared" si="5"/>
        <v>-3.3399949214187874E-3</v>
      </c>
      <c r="AB19" s="241">
        <f t="shared" si="5"/>
        <v>-0.23588589900003298</v>
      </c>
    </row>
    <row r="20" spans="1:28" ht="15.75" thickBot="1">
      <c r="A20" s="237">
        <v>34354</v>
      </c>
      <c r="B20">
        <v>57.52</v>
      </c>
      <c r="D20" s="237">
        <v>34354</v>
      </c>
      <c r="E20">
        <f t="shared" si="0"/>
        <v>57.52</v>
      </c>
      <c r="F20">
        <v>129.56880870000001</v>
      </c>
      <c r="G20" s="236">
        <f t="shared" si="2"/>
        <v>-7.2865719139176622E-4</v>
      </c>
      <c r="H20" s="236">
        <f t="shared" si="3"/>
        <v>1.6942782028801506E-3</v>
      </c>
      <c r="I20">
        <f t="shared" si="6"/>
        <v>10225.032198808567</v>
      </c>
      <c r="J20">
        <f t="shared" si="6"/>
        <v>10216.341774365355</v>
      </c>
      <c r="K20">
        <f t="shared" si="4"/>
        <v>10231.234436143721</v>
      </c>
      <c r="L20" s="236">
        <f>I20/MAX(I$2:I20)-1</f>
        <v>-7.2865719139170171E-4</v>
      </c>
      <c r="M20" s="236">
        <f>J20/MAX(J$2:J20)-1</f>
        <v>0</v>
      </c>
      <c r="N20" s="236"/>
      <c r="Z20" s="82">
        <v>2009</v>
      </c>
      <c r="AA20" s="241">
        <f t="shared" si="5"/>
        <v>0.13948511431392507</v>
      </c>
      <c r="AB20" s="241">
        <f t="shared" si="5"/>
        <v>0.2108912400147005</v>
      </c>
    </row>
    <row r="21" spans="1:28" ht="15.75" thickBot="1">
      <c r="A21" s="237">
        <v>34355</v>
      </c>
      <c r="B21">
        <v>57.54</v>
      </c>
      <c r="D21" s="237">
        <v>34355</v>
      </c>
      <c r="E21">
        <f t="shared" si="0"/>
        <v>57.54</v>
      </c>
      <c r="F21">
        <v>129.69493019999999</v>
      </c>
      <c r="G21" s="236">
        <f t="shared" si="2"/>
        <v>3.1397498730594486E-4</v>
      </c>
      <c r="H21" s="236">
        <f t="shared" si="3"/>
        <v>9.7339399246920699E-4</v>
      </c>
      <c r="I21">
        <f t="shared" si="6"/>
        <v>10228.242603163391</v>
      </c>
      <c r="J21">
        <f t="shared" si="6"/>
        <v>10226.286300073534</v>
      </c>
      <c r="K21">
        <f t="shared" si="4"/>
        <v>10234.791889007471</v>
      </c>
      <c r="L21" s="236">
        <f>I21/MAX(I$2:I21)-1</f>
        <v>-4.149109842181975E-4</v>
      </c>
      <c r="M21" s="236">
        <f>J21/MAX(J$2:J21)-1</f>
        <v>0</v>
      </c>
      <c r="N21" s="236"/>
      <c r="O21" s="282" t="s">
        <v>121</v>
      </c>
      <c r="P21" s="283">
        <v>8.5000000000000006E-3</v>
      </c>
      <c r="Z21" s="82">
        <v>2010</v>
      </c>
      <c r="AA21" s="241">
        <f t="shared" si="5"/>
        <v>6.558936415285177E-2</v>
      </c>
      <c r="AB21" s="241">
        <f t="shared" si="5"/>
        <v>0.10831993401790529</v>
      </c>
    </row>
    <row r="22" spans="1:28">
      <c r="A22" s="237">
        <v>34358</v>
      </c>
      <c r="B22">
        <v>57.13</v>
      </c>
      <c r="D22" s="237">
        <v>34358</v>
      </c>
      <c r="E22">
        <f t="shared" si="0"/>
        <v>57.13</v>
      </c>
      <c r="F22">
        <v>128.5353642</v>
      </c>
      <c r="G22" s="236">
        <f t="shared" si="2"/>
        <v>-7.1592080871277306E-3</v>
      </c>
      <c r="H22" s="236">
        <f t="shared" si="3"/>
        <v>-8.9407195656132643E-3</v>
      </c>
      <c r="I22">
        <f t="shared" si="6"/>
        <v>10155.016486001719</v>
      </c>
      <c r="J22">
        <f t="shared" si="6"/>
        <v>10134.855942066904</v>
      </c>
      <c r="K22">
        <f t="shared" si="4"/>
        <v>10161.864105300605</v>
      </c>
      <c r="L22" s="236">
        <f>I22/MAX(I$2:I22)-1</f>
        <v>-7.5711486372722625E-3</v>
      </c>
      <c r="M22" s="236">
        <f>J22/MAX(J$2:J22)-1</f>
        <v>-8.9407195656132643E-3</v>
      </c>
      <c r="N22" s="236"/>
      <c r="Z22" s="82">
        <v>2011</v>
      </c>
      <c r="AA22" s="241">
        <f t="shared" si="5"/>
        <v>-2.4071164289025337E-2</v>
      </c>
      <c r="AB22" s="241">
        <f t="shared" si="5"/>
        <v>-9.5575468637456584E-3</v>
      </c>
    </row>
    <row r="23" spans="1:28">
      <c r="A23" s="237">
        <v>34359</v>
      </c>
      <c r="B23">
        <v>57.19</v>
      </c>
      <c r="D23" s="237">
        <v>34359</v>
      </c>
      <c r="E23">
        <f t="shared" si="0"/>
        <v>57.19</v>
      </c>
      <c r="F23">
        <v>128.62137089999999</v>
      </c>
      <c r="G23" s="236">
        <f t="shared" si="2"/>
        <v>1.0165061444379806E-3</v>
      </c>
      <c r="H23" s="236">
        <f t="shared" si="3"/>
        <v>6.6912869104385209E-4</v>
      </c>
      <c r="I23">
        <f t="shared" si="6"/>
        <v>10165.339122656609</v>
      </c>
      <c r="J23">
        <f t="shared" si="6"/>
        <v>10141.637464957337</v>
      </c>
      <c r="K23">
        <f t="shared" si="4"/>
        <v>10172.536463891853</v>
      </c>
      <c r="L23" s="236">
        <f>I23/MAX(I$2:I23)-1</f>
        <v>-6.5623386119445515E-3</v>
      </c>
      <c r="M23" s="236">
        <f>J23/MAX(J$2:J23)-1</f>
        <v>-8.277573366549329E-3</v>
      </c>
      <c r="N23" s="236"/>
      <c r="Z23" s="82">
        <v>2012</v>
      </c>
      <c r="AA23" s="241">
        <f t="shared" si="5"/>
        <v>7.0113892814565482E-2</v>
      </c>
      <c r="AB23" s="241">
        <f t="shared" si="5"/>
        <v>0.11703786207614719</v>
      </c>
    </row>
    <row r="24" spans="1:28">
      <c r="A24" s="237">
        <v>34360</v>
      </c>
      <c r="B24">
        <v>57.46</v>
      </c>
      <c r="D24" s="237">
        <v>34360</v>
      </c>
      <c r="E24">
        <f t="shared" si="0"/>
        <v>57.46</v>
      </c>
      <c r="F24">
        <v>129.31719150000001</v>
      </c>
      <c r="G24" s="236">
        <f t="shared" si="2"/>
        <v>4.6873749295720992E-3</v>
      </c>
      <c r="H24" s="236">
        <f t="shared" si="3"/>
        <v>5.4098366012673704E-3</v>
      </c>
      <c r="I24">
        <f t="shared" si="6"/>
        <v>10212.98787841075</v>
      </c>
      <c r="J24">
        <f t="shared" si="6"/>
        <v>10196.502066512048</v>
      </c>
      <c r="K24">
        <f t="shared" si="4"/>
        <v>10220.562077552473</v>
      </c>
      <c r="L24" s="236">
        <f>I24/MAX(I$2:I24)-1</f>
        <v>-1.9057238238612273E-3</v>
      </c>
      <c r="M24" s="236">
        <f>J24/MAX(J$2:J24)-1</f>
        <v>-2.9125170846499016E-3</v>
      </c>
      <c r="N24" s="236"/>
      <c r="U24">
        <v>2021</v>
      </c>
      <c r="Z24" s="82">
        <v>2013</v>
      </c>
      <c r="AA24" s="241">
        <f t="shared" si="5"/>
        <v>0.18558761125055434</v>
      </c>
      <c r="AB24" s="241">
        <f t="shared" si="5"/>
        <v>0.12169358798027208</v>
      </c>
    </row>
    <row r="25" spans="1:28">
      <c r="A25" s="237">
        <v>34361</v>
      </c>
      <c r="B25">
        <v>57.82</v>
      </c>
      <c r="D25" s="237">
        <v>34361</v>
      </c>
      <c r="E25">
        <f t="shared" si="0"/>
        <v>57.82</v>
      </c>
      <c r="F25">
        <v>129.8892974</v>
      </c>
      <c r="G25" s="236">
        <f t="shared" si="2"/>
        <v>6.2314978259549372E-3</v>
      </c>
      <c r="H25" s="236">
        <f t="shared" si="3"/>
        <v>4.4240513837636719E-3</v>
      </c>
      <c r="I25">
        <f t="shared" si="6"/>
        <v>10276.630090171571</v>
      </c>
      <c r="J25">
        <f t="shared" si="6"/>
        <v>10241.61191558895</v>
      </c>
      <c r="K25">
        <f t="shared" si="4"/>
        <v>10284.596229099967</v>
      </c>
      <c r="L25" s="236">
        <f>I25/MAX(I$2:I25)-1</f>
        <v>0</v>
      </c>
      <c r="M25" s="236">
        <f>J25/MAX(J$2:J25)-1</f>
        <v>0</v>
      </c>
      <c r="N25" s="236"/>
      <c r="Q25" t="s">
        <v>88</v>
      </c>
      <c r="R25" t="s">
        <v>99</v>
      </c>
      <c r="U25">
        <v>1993</v>
      </c>
      <c r="Z25" s="83">
        <v>2014</v>
      </c>
      <c r="AA25" s="241">
        <f t="shared" si="5"/>
        <v>7.5791726019418748E-2</v>
      </c>
      <c r="AB25" s="241">
        <f t="shared" si="5"/>
        <v>4.8872946912656756E-2</v>
      </c>
    </row>
    <row r="26" spans="1:28">
      <c r="A26" s="237">
        <v>34362</v>
      </c>
      <c r="B26">
        <v>58.24</v>
      </c>
      <c r="D26" s="237">
        <v>34362</v>
      </c>
      <c r="E26">
        <f t="shared" si="0"/>
        <v>58.24</v>
      </c>
      <c r="F26">
        <v>130.3886267</v>
      </c>
      <c r="G26" s="236">
        <f t="shared" si="2"/>
        <v>7.2301923594297237E-3</v>
      </c>
      <c r="H26" s="236">
        <f t="shared" si="3"/>
        <v>3.8442682345281032E-3</v>
      </c>
      <c r="I26">
        <f t="shared" si="6"/>
        <v>10350.932102530216</v>
      </c>
      <c r="J26">
        <f t="shared" si="6"/>
        <v>10280.983418946413</v>
      </c>
      <c r="K26">
        <f t="shared" si="4"/>
        <v>10359.302739238708</v>
      </c>
      <c r="L26" s="236">
        <f>I26/MAX(I$2:I26)-1</f>
        <v>0</v>
      </c>
      <c r="M26" s="236">
        <f>J26/MAX(J$2:J26)-1</f>
        <v>0</v>
      </c>
      <c r="N26" s="236"/>
      <c r="O26" s="82" t="s">
        <v>41</v>
      </c>
      <c r="P26" s="81">
        <f>D2</f>
        <v>34330</v>
      </c>
      <c r="Q26" s="80">
        <f t="shared" ref="Q26:Q34" si="7">SUMIF(D:D,P26,I:I)</f>
        <v>10000</v>
      </c>
      <c r="R26" s="80">
        <f t="shared" ref="R26:R34" si="8">SUMIF(D:D,P26,J:J)</f>
        <v>10000</v>
      </c>
      <c r="U26">
        <f>U24-U25</f>
        <v>28</v>
      </c>
      <c r="Z26" s="82">
        <v>2015</v>
      </c>
      <c r="AA26" s="241">
        <f t="shared" si="5"/>
        <v>-4.9438169036022606E-2</v>
      </c>
      <c r="AB26" s="241">
        <f t="shared" si="5"/>
        <v>-8.0060348947701421E-3</v>
      </c>
    </row>
    <row r="27" spans="1:28">
      <c r="A27" s="237">
        <v>34365</v>
      </c>
      <c r="B27">
        <v>59.46</v>
      </c>
      <c r="D27" s="237">
        <v>34365</v>
      </c>
      <c r="E27">
        <f t="shared" si="0"/>
        <v>59.46</v>
      </c>
      <c r="F27">
        <v>132.44496599999999</v>
      </c>
      <c r="G27" s="236">
        <f t="shared" si="2"/>
        <v>2.0914072039072074E-2</v>
      </c>
      <c r="H27" s="236">
        <f t="shared" si="3"/>
        <v>1.5770848670193072E-2</v>
      </c>
      <c r="I27">
        <f t="shared" si="6"/>
        <v>10567.412242194077</v>
      </c>
      <c r="J27">
        <f t="shared" si="6"/>
        <v>10443.123252627382</v>
      </c>
      <c r="K27">
        <f t="shared" si="4"/>
        <v>10576.307363927432</v>
      </c>
      <c r="L27" s="236">
        <f>I27/MAX(I$2:I27)-1</f>
        <v>0</v>
      </c>
      <c r="M27" s="236">
        <f>J27/MAX(J$2:J27)-1</f>
        <v>0</v>
      </c>
      <c r="N27" s="236"/>
      <c r="O27" s="82" t="s">
        <v>93</v>
      </c>
      <c r="P27" s="81">
        <f>EOMONTH($P$34,-120)</f>
        <v>40633</v>
      </c>
      <c r="Q27" s="80">
        <f t="shared" si="7"/>
        <v>89932.166480760119</v>
      </c>
      <c r="R27" s="80">
        <f t="shared" si="8"/>
        <v>27134.201110879898</v>
      </c>
      <c r="Z27" s="82">
        <v>2016</v>
      </c>
      <c r="AA27" s="241">
        <f t="shared" si="5"/>
        <v>5.4328775165294996E-2</v>
      </c>
      <c r="AB27" s="241">
        <f t="shared" si="5"/>
        <v>6.2766097978156798E-2</v>
      </c>
    </row>
    <row r="28" spans="1:28">
      <c r="A28" s="237">
        <v>34366</v>
      </c>
      <c r="B28">
        <v>59.76</v>
      </c>
      <c r="D28" s="237">
        <v>34366</v>
      </c>
      <c r="E28">
        <f t="shared" si="0"/>
        <v>59.76</v>
      </c>
      <c r="F28">
        <v>132.79818950000001</v>
      </c>
      <c r="G28" s="236">
        <f t="shared" si="2"/>
        <v>5.0116785193727222E-3</v>
      </c>
      <c r="H28" s="236">
        <f t="shared" si="3"/>
        <v>2.6669454541594639E-3</v>
      </c>
      <c r="I28">
        <f t="shared" si="6"/>
        <v>10620.372715133639</v>
      </c>
      <c r="J28">
        <f t="shared" si="6"/>
        <v>10470.974492713203</v>
      </c>
      <c r="K28">
        <f t="shared" si="4"/>
        <v>10629.669156883674</v>
      </c>
      <c r="L28" s="236">
        <f>I28/MAX(I$2:I28)-1</f>
        <v>0</v>
      </c>
      <c r="M28" s="236">
        <f>J28/MAX(J$2:J28)-1</f>
        <v>0</v>
      </c>
      <c r="N28" s="236"/>
      <c r="O28" s="82" t="s">
        <v>67</v>
      </c>
      <c r="P28" s="81">
        <f>EOMONTH($P$34,-60)</f>
        <v>42460</v>
      </c>
      <c r="Q28" s="80">
        <f t="shared" si="7"/>
        <v>111273.5968122242</v>
      </c>
      <c r="R28" s="80">
        <f t="shared" si="8"/>
        <v>34876.239160727855</v>
      </c>
      <c r="Z28" s="82">
        <v>2017</v>
      </c>
      <c r="AA28" s="241">
        <f t="shared" si="5"/>
        <v>0.19522969321921568</v>
      </c>
      <c r="AB28" s="241">
        <f t="shared" si="5"/>
        <v>0.15643696272652918</v>
      </c>
    </row>
    <row r="29" spans="1:28">
      <c r="A29" s="237">
        <v>34367</v>
      </c>
      <c r="B29">
        <v>59.75</v>
      </c>
      <c r="D29" s="237">
        <v>34367</v>
      </c>
      <c r="E29">
        <f t="shared" si="0"/>
        <v>59.75</v>
      </c>
      <c r="F29">
        <v>132.67388539999999</v>
      </c>
      <c r="G29" s="236">
        <f t="shared" si="2"/>
        <v>-2.0106616943966549E-4</v>
      </c>
      <c r="H29" s="236">
        <f t="shared" si="3"/>
        <v>-9.3603761066352043E-4</v>
      </c>
      <c r="I29">
        <f t="shared" si="6"/>
        <v>10618.237317473784</v>
      </c>
      <c r="J29">
        <f t="shared" si="6"/>
        <v>10461.173266767726</v>
      </c>
      <c r="K29">
        <f t="shared" si="4"/>
        <v>10627.8904304518</v>
      </c>
      <c r="L29" s="236">
        <f>I29/MAX(I$2:I29)-1</f>
        <v>-2.0106616943982303E-4</v>
      </c>
      <c r="M29" s="236">
        <f>J29/MAX(J$2:J29)-1</f>
        <v>-9.360376106634094E-4</v>
      </c>
      <c r="N29" s="236"/>
      <c r="O29" s="82" t="s">
        <v>37</v>
      </c>
      <c r="P29" s="239">
        <v>42825</v>
      </c>
      <c r="Q29" s="80">
        <f t="shared" si="7"/>
        <v>121092.44085213559</v>
      </c>
      <c r="R29" s="80">
        <f t="shared" si="8"/>
        <v>38107.256387269088</v>
      </c>
      <c r="Z29" s="82">
        <v>2018</v>
      </c>
      <c r="AA29" s="241">
        <f t="shared" ref="AA29:AB32" si="9">Q73/Q72-1</f>
        <v>-9.794181183463202E-3</v>
      </c>
      <c r="AB29" s="241">
        <f t="shared" si="9"/>
        <v>-5.2484355944105165E-2</v>
      </c>
    </row>
    <row r="30" spans="1:28">
      <c r="A30" s="237">
        <v>34368</v>
      </c>
      <c r="B30">
        <v>59.64</v>
      </c>
      <c r="D30" s="237">
        <v>34368</v>
      </c>
      <c r="E30">
        <f t="shared" si="0"/>
        <v>59.64</v>
      </c>
      <c r="F30">
        <v>132.2511308</v>
      </c>
      <c r="G30" s="236">
        <f t="shared" si="2"/>
        <v>-1.8747343428305399E-3</v>
      </c>
      <c r="H30" s="236">
        <f t="shared" si="3"/>
        <v>-3.1864190810830806E-3</v>
      </c>
      <c r="I30">
        <f t="shared" si="6"/>
        <v>10598.330943314391</v>
      </c>
      <c r="J30">
        <f t="shared" si="6"/>
        <v>10427.839584659981</v>
      </c>
      <c r="K30">
        <f t="shared" si="4"/>
        <v>10608.324439701179</v>
      </c>
      <c r="L30" s="236">
        <f>I30/MAX(I$2:I30)-1</f>
        <v>-2.0754235666172738E-3</v>
      </c>
      <c r="M30" s="236">
        <f>J30/MAX(J$2:J30)-1</f>
        <v>-4.1194740836433263E-3</v>
      </c>
      <c r="N30" s="236"/>
      <c r="O30" s="83" t="s">
        <v>36</v>
      </c>
      <c r="P30" s="239">
        <v>43553</v>
      </c>
      <c r="Q30" s="80">
        <f t="shared" si="7"/>
        <v>139672.97128313471</v>
      </c>
      <c r="R30" s="80">
        <f t="shared" si="8"/>
        <v>43419.243215297334</v>
      </c>
      <c r="Z30" s="82">
        <v>2019</v>
      </c>
      <c r="AA30" s="241">
        <f t="shared" si="9"/>
        <v>0.12162764513732482</v>
      </c>
      <c r="AB30" s="241">
        <f t="shared" si="9"/>
        <v>0.19246152921300408</v>
      </c>
    </row>
    <row r="31" spans="1:28">
      <c r="A31" s="237">
        <v>34369</v>
      </c>
      <c r="B31">
        <v>59.25</v>
      </c>
      <c r="D31" s="237">
        <v>34369</v>
      </c>
      <c r="E31">
        <f t="shared" si="0"/>
        <v>59.25</v>
      </c>
      <c r="F31">
        <v>131.28352609999999</v>
      </c>
      <c r="G31" s="236">
        <f t="shared" si="2"/>
        <v>-6.5729655712049671E-3</v>
      </c>
      <c r="H31" s="236">
        <f t="shared" si="3"/>
        <v>-7.3164191046751759E-3</v>
      </c>
      <c r="I31">
        <f t="shared" si="6"/>
        <v>10528.66847891175</v>
      </c>
      <c r="J31">
        <f t="shared" si="6"/>
        <v>10351.545139902288</v>
      </c>
      <c r="K31">
        <f t="shared" si="4"/>
        <v>10538.954108858063</v>
      </c>
      <c r="L31" s="236">
        <f>I31/MAX(I$2:I31)-1</f>
        <v>-8.6347474501732302E-3</v>
      </c>
      <c r="M31" s="236">
        <f>J31/MAX(J$2:J31)-1</f>
        <v>-1.1405753389431617E-2</v>
      </c>
      <c r="N31" s="236"/>
      <c r="O31" s="82" t="s">
        <v>31</v>
      </c>
      <c r="P31" s="239">
        <v>43921</v>
      </c>
      <c r="Q31" s="80">
        <f t="shared" si="7"/>
        <v>120125.15576186421</v>
      </c>
      <c r="R31" s="80">
        <f t="shared" si="8"/>
        <v>42226.271895540012</v>
      </c>
      <c r="Z31" s="82">
        <v>2020</v>
      </c>
      <c r="AA31" s="241">
        <f t="shared" si="9"/>
        <v>-5.2859046884569105E-2</v>
      </c>
      <c r="AB31" s="241">
        <f t="shared" si="9"/>
        <v>0.14112714114604019</v>
      </c>
    </row>
    <row r="32" spans="1:28">
      <c r="A32" s="237">
        <v>34372</v>
      </c>
      <c r="B32">
        <v>58.28</v>
      </c>
      <c r="D32" s="237">
        <v>34372</v>
      </c>
      <c r="E32">
        <f t="shared" si="0"/>
        <v>58.28</v>
      </c>
      <c r="F32">
        <v>130.03671180000001</v>
      </c>
      <c r="G32" s="236">
        <f t="shared" si="2"/>
        <v>-1.6405038175607744E-2</v>
      </c>
      <c r="H32" s="236">
        <f t="shared" si="3"/>
        <v>-9.4971116105632136E-3</v>
      </c>
      <c r="I32">
        <f t="shared" si="6"/>
        <v>10355.945270576884</v>
      </c>
      <c r="J32">
        <f t="shared" si="6"/>
        <v>10253.235360366853</v>
      </c>
      <c r="K32">
        <f t="shared" si="4"/>
        <v>10366.41764496621</v>
      </c>
      <c r="L32" s="236">
        <f>I32/MAX(I$2:I32)-1</f>
        <v>-2.4898132264224215E-2</v>
      </c>
      <c r="M32" s="236">
        <f>J32/MAX(J$2:J32)-1</f>
        <v>-2.079454328705288E-2</v>
      </c>
      <c r="N32" s="236"/>
      <c r="O32" s="82" t="s">
        <v>62</v>
      </c>
      <c r="P32" s="81">
        <f>EOMONTH($P$34,-3)</f>
        <v>44196</v>
      </c>
      <c r="Q32" s="80">
        <f t="shared" si="7"/>
        <v>144298.40665378282</v>
      </c>
      <c r="R32" s="80">
        <f t="shared" si="8"/>
        <v>54401.111103813004</v>
      </c>
      <c r="Z32" s="82" t="s">
        <v>136</v>
      </c>
      <c r="AA32" s="241">
        <f t="shared" si="9"/>
        <v>4.6718658874010721E-2</v>
      </c>
      <c r="AB32" s="241">
        <f t="shared" si="9"/>
        <v>1.5670278439145591E-2</v>
      </c>
    </row>
    <row r="33" spans="1:20">
      <c r="A33" s="237">
        <v>34373</v>
      </c>
      <c r="B33">
        <v>58.4</v>
      </c>
      <c r="D33" s="237">
        <v>34373</v>
      </c>
      <c r="E33">
        <f t="shared" si="0"/>
        <v>58.4</v>
      </c>
      <c r="F33">
        <v>130.3000456</v>
      </c>
      <c r="G33" s="236">
        <f t="shared" si="2"/>
        <v>2.0252952359162599E-3</v>
      </c>
      <c r="H33" s="236">
        <f t="shared" si="3"/>
        <v>2.0250727379589328E-3</v>
      </c>
      <c r="I33">
        <f t="shared" si="6"/>
        <v>10376.919117196792</v>
      </c>
      <c r="J33">
        <f t="shared" si="6"/>
        <v>10273.998907771009</v>
      </c>
      <c r="K33">
        <f t="shared" si="4"/>
        <v>10387.762362148706</v>
      </c>
      <c r="L33" s="236">
        <f>I33/MAX(I$2:I33)-1</f>
        <v>-2.2923263096965907E-2</v>
      </c>
      <c r="M33" s="236">
        <f>J33/MAX(J$2:J33)-1</f>
        <v>-1.8811581011802692E-2</v>
      </c>
      <c r="N33" s="236"/>
      <c r="O33" s="82" t="s">
        <v>55</v>
      </c>
      <c r="P33" s="84">
        <v>44196</v>
      </c>
      <c r="Q33" s="80">
        <f t="shared" si="7"/>
        <v>144298.40665378282</v>
      </c>
      <c r="R33" s="80">
        <f t="shared" si="8"/>
        <v>54401.111103813004</v>
      </c>
    </row>
    <row r="34" spans="1:20">
      <c r="A34" s="237">
        <v>34374</v>
      </c>
      <c r="B34">
        <v>58.36</v>
      </c>
      <c r="D34" s="237">
        <v>34374</v>
      </c>
      <c r="E34">
        <f t="shared" si="0"/>
        <v>58.36</v>
      </c>
      <c r="F34">
        <v>130.23743139999999</v>
      </c>
      <c r="G34" s="236">
        <f t="shared" si="2"/>
        <v>-7.1866166557949874E-4</v>
      </c>
      <c r="H34" s="236">
        <f t="shared" si="3"/>
        <v>-4.8053858854535392E-4</v>
      </c>
      <c r="I34">
        <f t="shared" si="6"/>
        <v>10369.461623220443</v>
      </c>
      <c r="J34">
        <f t="shared" si="6"/>
        <v>10269.061854837151</v>
      </c>
      <c r="K34">
        <f t="shared" si="4"/>
        <v>10380.647456421206</v>
      </c>
      <c r="L34" s="236">
        <f>I34/MAX(I$2:I34)-1</f>
        <v>-2.3625450692107752E-2</v>
      </c>
      <c r="M34" s="236">
        <f>J34/MAX(J$2:J34)-1</f>
        <v>-1.9283079909760414E-2</v>
      </c>
      <c r="N34" s="236"/>
      <c r="O34" s="82" t="s">
        <v>35</v>
      </c>
      <c r="P34" s="81">
        <f>'[4]ROMO - Data'!C4</f>
        <v>44286</v>
      </c>
      <c r="Q34" s="80">
        <f t="shared" si="7"/>
        <v>151039.83469030418</v>
      </c>
      <c r="R34" s="80">
        <f t="shared" si="8"/>
        <v>55253.591662208644</v>
      </c>
      <c r="T34" t="s">
        <v>90</v>
      </c>
    </row>
    <row r="35" spans="1:20">
      <c r="A35" s="237">
        <v>34375</v>
      </c>
      <c r="B35">
        <v>58.23</v>
      </c>
      <c r="D35" s="237">
        <v>34375</v>
      </c>
      <c r="E35">
        <f t="shared" si="0"/>
        <v>58.23</v>
      </c>
      <c r="F35">
        <v>129.9367872</v>
      </c>
      <c r="G35" s="236">
        <f t="shared" si="2"/>
        <v>-2.2612832773045246E-3</v>
      </c>
      <c r="H35" s="236">
        <f t="shared" si="3"/>
        <v>-2.3084315835177893E-3</v>
      </c>
      <c r="I35">
        <f t="shared" ref="I35:J50" si="10">I34*(1+G35)</f>
        <v>10346.013333057203</v>
      </c>
      <c r="J35">
        <f t="shared" si="10"/>
        <v>10245.356428118348</v>
      </c>
      <c r="K35">
        <f t="shared" si="4"/>
        <v>10357.524012806834</v>
      </c>
      <c r="L35" s="236">
        <f>I35/MAX(I$2:I35)-1</f>
        <v>-2.5833310132843512E-2</v>
      </c>
      <c r="M35" s="236">
        <f>J35/MAX(J$2:J35)-1</f>
        <v>-2.1546997822586955E-2</v>
      </c>
      <c r="N35" s="236"/>
      <c r="S35" t="s">
        <v>92</v>
      </c>
      <c r="T35" s="236">
        <f>(K6866/K2)-1</f>
        <v>18.037175382426248</v>
      </c>
    </row>
    <row r="36" spans="1:20">
      <c r="A36" s="237">
        <v>34376</v>
      </c>
      <c r="B36">
        <v>58.17</v>
      </c>
      <c r="D36" s="237">
        <v>34376</v>
      </c>
      <c r="E36">
        <f t="shared" si="0"/>
        <v>58.17</v>
      </c>
      <c r="F36">
        <v>129.91169479999999</v>
      </c>
      <c r="G36" s="236">
        <f t="shared" si="2"/>
        <v>-1.0641268614605772E-3</v>
      </c>
      <c r="H36" s="236">
        <f t="shared" si="3"/>
        <v>-1.9311236287056222E-4</v>
      </c>
      <c r="I36">
        <f t="shared" si="10"/>
        <v>10335.003862360467</v>
      </c>
      <c r="J36">
        <f t="shared" si="10"/>
        <v>10243.377923130063</v>
      </c>
      <c r="K36">
        <f t="shared" si="4"/>
        <v>10346.851654215587</v>
      </c>
      <c r="L36" s="236">
        <f>I36/MAX(I$2:I36)-1</f>
        <v>-2.6869947075071288E-2</v>
      </c>
      <c r="M36" s="236">
        <f>J36/MAX(J$2:J36)-1</f>
        <v>-2.173594919379529E-2</v>
      </c>
      <c r="N36" s="236"/>
      <c r="O36" s="240" t="s">
        <v>71</v>
      </c>
      <c r="P36">
        <f>(12*26+12+5/31)+3</f>
        <v>327.16129032258067</v>
      </c>
      <c r="S36" t="s">
        <v>91</v>
      </c>
      <c r="T36" s="236">
        <f>(1+T35)^(12/P36)-1</f>
        <v>0.11412710505375712</v>
      </c>
    </row>
    <row r="37" spans="1:20">
      <c r="A37" s="237">
        <v>34379</v>
      </c>
      <c r="B37">
        <v>58.35</v>
      </c>
      <c r="D37" s="237">
        <v>34379</v>
      </c>
      <c r="E37">
        <f t="shared" si="0"/>
        <v>58.35</v>
      </c>
      <c r="F37">
        <v>130.1751988</v>
      </c>
      <c r="G37" s="236">
        <f t="shared" si="2"/>
        <v>3.060648386911937E-3</v>
      </c>
      <c r="H37" s="236">
        <f t="shared" si="3"/>
        <v>2.0283316325422351E-3</v>
      </c>
      <c r="I37">
        <f t="shared" si="10"/>
        <v>10366.63567526053</v>
      </c>
      <c r="J37">
        <f t="shared" si="10"/>
        <v>10264.154890595633</v>
      </c>
      <c r="K37">
        <f t="shared" si="4"/>
        <v>10378.868729989334</v>
      </c>
      <c r="L37" s="236">
        <f>I37/MAX(I$2:I37)-1</f>
        <v>-2.3891538148331004E-2</v>
      </c>
      <c r="M37" s="236">
        <f>J37/MAX(J$2:J37)-1</f>
        <v>-1.9751705274566045E-2</v>
      </c>
      <c r="N37" s="236"/>
      <c r="Q37" t="s">
        <v>88</v>
      </c>
      <c r="R37" t="s">
        <v>99</v>
      </c>
    </row>
    <row r="38" spans="1:20">
      <c r="A38" s="237">
        <v>34380</v>
      </c>
      <c r="B38">
        <v>58.39</v>
      </c>
      <c r="D38" s="237">
        <v>34380</v>
      </c>
      <c r="E38">
        <f t="shared" si="0"/>
        <v>58.39</v>
      </c>
      <c r="F38">
        <v>130.4258169</v>
      </c>
      <c r="G38" s="236">
        <f t="shared" si="2"/>
        <v>6.5178826457750404E-4</v>
      </c>
      <c r="H38" s="236">
        <f t="shared" si="3"/>
        <v>1.9252369292328542E-3</v>
      </c>
      <c r="I38">
        <f t="shared" si="10"/>
        <v>10373.392526736816</v>
      </c>
      <c r="J38">
        <f t="shared" si="10"/>
        <v>10283.915820638374</v>
      </c>
      <c r="K38">
        <f t="shared" si="4"/>
        <v>10385.983635716833</v>
      </c>
      <c r="L38" s="236">
        <f>I38/MAX(I$2:I38)-1</f>
        <v>-2.3255322107941234E-2</v>
      </c>
      <c r="M38" s="236">
        <f>J38/MAX(J$2:J38)-1</f>
        <v>-1.7864495057743124E-2</v>
      </c>
      <c r="N38" s="236"/>
      <c r="O38" s="82" t="s">
        <v>41</v>
      </c>
      <c r="P38" s="81">
        <f t="shared" ref="P38:P45" si="11">P26</f>
        <v>34330</v>
      </c>
      <c r="Q38" s="241">
        <f>(Q34/Q26)^(12/$P$36)-1</f>
        <v>0.1047094805382196</v>
      </c>
      <c r="R38" s="241">
        <f>(R34/R26)^(12/$P$36)-1</f>
        <v>6.470466537333297E-2</v>
      </c>
    </row>
    <row r="39" spans="1:20">
      <c r="A39" s="237">
        <v>34381</v>
      </c>
      <c r="B39">
        <v>58.4</v>
      </c>
      <c r="D39" s="237">
        <v>34381</v>
      </c>
      <c r="E39">
        <f t="shared" si="0"/>
        <v>58.4</v>
      </c>
      <c r="F39">
        <v>130.50090610000001</v>
      </c>
      <c r="G39" s="236">
        <f t="shared" si="2"/>
        <v>1.375320437017512E-4</v>
      </c>
      <c r="H39" s="236">
        <f t="shared" si="3"/>
        <v>5.7572344022638333E-4</v>
      </c>
      <c r="I39">
        <f t="shared" si="10"/>
        <v>10374.819200611139</v>
      </c>
      <c r="J39">
        <f t="shared" si="10"/>
        <v>10289.836512033631</v>
      </c>
      <c r="K39">
        <f t="shared" si="4"/>
        <v>10387.762362148707</v>
      </c>
      <c r="L39" s="236">
        <f>I39/MAX(I$2:I39)-1</f>
        <v>-2.3120988416215904E-2</v>
      </c>
      <c r="M39" s="236">
        <f>J39/MAX(J$2:J39)-1</f>
        <v>-1.7299056626069231E-2</v>
      </c>
      <c r="N39" s="236"/>
      <c r="O39" s="82" t="s">
        <v>93</v>
      </c>
      <c r="P39" s="81">
        <f t="shared" si="11"/>
        <v>40633</v>
      </c>
      <c r="Q39" s="241">
        <f>(Q34/Q27)^(1/10)-1</f>
        <v>5.3216476509556188E-2</v>
      </c>
      <c r="R39" s="241">
        <f>(R34/R27)^(1/10)-1</f>
        <v>7.3703447158444568E-2</v>
      </c>
      <c r="S39" s="242"/>
    </row>
    <row r="40" spans="1:20">
      <c r="A40" s="237">
        <v>34382</v>
      </c>
      <c r="B40">
        <v>58.5</v>
      </c>
      <c r="D40" s="237">
        <v>34382</v>
      </c>
      <c r="E40">
        <f t="shared" si="0"/>
        <v>58.5</v>
      </c>
      <c r="F40">
        <v>130.11802549999999</v>
      </c>
      <c r="G40" s="236">
        <f t="shared" si="2"/>
        <v>1.6785986083930802E-3</v>
      </c>
      <c r="H40" s="236">
        <f t="shared" si="3"/>
        <v>-2.9339305867089882E-3</v>
      </c>
      <c r="I40">
        <f t="shared" si="10"/>
        <v>10392.234357683616</v>
      </c>
      <c r="J40">
        <f t="shared" si="10"/>
        <v>10259.646845958741</v>
      </c>
      <c r="K40">
        <f t="shared" si="4"/>
        <v>10405.549626467455</v>
      </c>
      <c r="L40" s="236">
        <f>I40/MAX(I$2:I40)-1</f>
        <v>-2.1481200666802813E-2</v>
      </c>
      <c r="M40" s="236">
        <f>J40/MAX(J$2:J40)-1</f>
        <v>-2.0182232981421744E-2</v>
      </c>
      <c r="N40" s="236"/>
      <c r="O40" s="82" t="s">
        <v>67</v>
      </c>
      <c r="P40" s="81">
        <f t="shared" si="11"/>
        <v>42460</v>
      </c>
      <c r="Q40" s="241">
        <f>(Q34/Q28)^(1/5)-1</f>
        <v>6.3016180341434636E-2</v>
      </c>
      <c r="R40" s="241">
        <f>(R34/R28)^(1/5)-1</f>
        <v>9.6392796130225999E-2</v>
      </c>
    </row>
    <row r="41" spans="1:20">
      <c r="A41" s="237">
        <v>34383</v>
      </c>
      <c r="B41">
        <v>58.27</v>
      </c>
      <c r="D41" s="237">
        <v>34383</v>
      </c>
      <c r="E41">
        <f t="shared" si="0"/>
        <v>58.27</v>
      </c>
      <c r="F41">
        <v>129.68723309999999</v>
      </c>
      <c r="G41" s="236">
        <f t="shared" si="2"/>
        <v>-3.9653540903539872E-3</v>
      </c>
      <c r="H41" s="236">
        <f t="shared" si="3"/>
        <v>-3.3107818716477944E-3</v>
      </c>
      <c r="I41">
        <f t="shared" si="10"/>
        <v>10351.025468665457</v>
      </c>
      <c r="J41">
        <f t="shared" si="10"/>
        <v>10225.679393171633</v>
      </c>
      <c r="K41">
        <f t="shared" si="4"/>
        <v>10364.638918534336</v>
      </c>
      <c r="L41" s="236">
        <f>I41/MAX(I$2:I41)-1</f>
        <v>-2.5361374190226993E-2</v>
      </c>
      <c r="M41" s="236">
        <f>J41/MAX(J$2:J41)-1</f>
        <v>-2.3426195881985246E-2</v>
      </c>
      <c r="N41" s="236"/>
      <c r="O41" s="82" t="s">
        <v>37</v>
      </c>
      <c r="P41" s="81">
        <f t="shared" si="11"/>
        <v>42825</v>
      </c>
      <c r="Q41" s="241">
        <f>(Q34/Q29)^(1/3)-1</f>
        <v>7.6444119098077135E-2</v>
      </c>
      <c r="R41" s="241">
        <f>(R34/R29)^(1/3)-1</f>
        <v>0.13183801712516985</v>
      </c>
    </row>
    <row r="42" spans="1:20">
      <c r="A42" s="237">
        <v>34386</v>
      </c>
      <c r="B42">
        <v>58.27</v>
      </c>
      <c r="D42" s="237">
        <v>34387</v>
      </c>
      <c r="E42">
        <f t="shared" si="0"/>
        <v>57.93</v>
      </c>
      <c r="F42">
        <v>129.63280069999999</v>
      </c>
      <c r="G42" s="236">
        <f t="shared" si="2"/>
        <v>-5.8686366286117651E-3</v>
      </c>
      <c r="H42" s="236">
        <f t="shared" si="3"/>
        <v>-4.1972057463834922E-4</v>
      </c>
      <c r="I42">
        <f t="shared" si="10"/>
        <v>10290.279061456353</v>
      </c>
      <c r="J42">
        <f t="shared" si="10"/>
        <v>10221.387465140664</v>
      </c>
      <c r="K42">
        <f t="shared" si="4"/>
        <v>10304.162219850594</v>
      </c>
      <c r="L42" s="236">
        <f>I42/MAX(I$2:I42)-1</f>
        <v>-3.1081174129314215E-2</v>
      </c>
      <c r="M42" s="236">
        <f>J42/MAX(J$2:J42)-1</f>
        <v>-2.3836084000226299E-2</v>
      </c>
      <c r="N42" s="236"/>
      <c r="O42" s="83" t="s">
        <v>36</v>
      </c>
      <c r="P42" s="81">
        <f t="shared" si="11"/>
        <v>43553</v>
      </c>
      <c r="Q42" s="241">
        <f>(Q34/Q30)^(1/2)-1</f>
        <v>3.989517896455852E-2</v>
      </c>
      <c r="R42" s="241">
        <f>(R34/R30)^(1/2)-1</f>
        <v>0.12807800654756152</v>
      </c>
    </row>
    <row r="43" spans="1:20">
      <c r="A43" s="237">
        <v>34387</v>
      </c>
      <c r="B43">
        <v>57.93</v>
      </c>
      <c r="D43" s="237">
        <v>34388</v>
      </c>
      <c r="E43">
        <f t="shared" si="0"/>
        <v>58.17</v>
      </c>
      <c r="F43">
        <v>129.6057328</v>
      </c>
      <c r="G43" s="236">
        <f t="shared" si="2"/>
        <v>4.1092009650400187E-3</v>
      </c>
      <c r="H43" s="236">
        <f t="shared" si="3"/>
        <v>-2.0880440639892139E-4</v>
      </c>
      <c r="I43">
        <f t="shared" si="10"/>
        <v>10332.563886106222</v>
      </c>
      <c r="J43">
        <f t="shared" si="10"/>
        <v>10219.253194398432</v>
      </c>
      <c r="K43">
        <f t="shared" si="4"/>
        <v>10346.85165421559</v>
      </c>
      <c r="L43" s="236">
        <f>I43/MAX(I$2:I43)-1</f>
        <v>-2.7099691955000837E-2</v>
      </c>
      <c r="M43" s="236">
        <f>J43/MAX(J$2:J43)-1</f>
        <v>-2.4039911327254693E-2</v>
      </c>
      <c r="N43" s="236"/>
      <c r="O43" s="82" t="s">
        <v>31</v>
      </c>
      <c r="P43" s="81">
        <f t="shared" si="11"/>
        <v>43921</v>
      </c>
      <c r="Q43" s="241">
        <f>Q34/Q31-1</f>
        <v>0.25735391336120417</v>
      </c>
      <c r="R43" s="241">
        <f>R34/R31-1</f>
        <v>0.30851219352008652</v>
      </c>
    </row>
    <row r="44" spans="1:20">
      <c r="A44" s="237">
        <v>34388</v>
      </c>
      <c r="B44">
        <v>58.17</v>
      </c>
      <c r="D44" s="237">
        <v>34389</v>
      </c>
      <c r="E44">
        <f t="shared" si="0"/>
        <v>57.72</v>
      </c>
      <c r="F44">
        <v>128.9706204</v>
      </c>
      <c r="G44" s="236">
        <f t="shared" si="2"/>
        <v>-7.7696765228353979E-3</v>
      </c>
      <c r="H44" s="236">
        <f t="shared" si="3"/>
        <v>-4.9003418774697938E-3</v>
      </c>
      <c r="I44">
        <f t="shared" si="10"/>
        <v>10252.283207059645</v>
      </c>
      <c r="J44">
        <f t="shared" si="10"/>
        <v>10169.175360013454</v>
      </c>
      <c r="K44">
        <f t="shared" si="4"/>
        <v>10266.808964781225</v>
      </c>
      <c r="L44" s="236">
        <f>I44/MAX(I$2:I44)-1</f>
        <v>-3.4658812637477387E-2</v>
      </c>
      <c r="M44" s="236">
        <f>J44/MAX(J$2:J44)-1</f>
        <v>-2.8822449420516927E-2</v>
      </c>
      <c r="N44" s="236"/>
      <c r="O44" s="82" t="s">
        <v>62</v>
      </c>
      <c r="P44" s="81">
        <f t="shared" si="11"/>
        <v>44196</v>
      </c>
      <c r="Q44" s="241">
        <f>Q34/Q32-1</f>
        <v>4.6718658874010721E-2</v>
      </c>
      <c r="R44" s="241">
        <f>R34/R32-1</f>
        <v>1.5670278439145591E-2</v>
      </c>
    </row>
    <row r="45" spans="1:20">
      <c r="A45" s="237">
        <v>34389</v>
      </c>
      <c r="B45">
        <v>57.72</v>
      </c>
      <c r="D45" s="237">
        <v>34390</v>
      </c>
      <c r="E45">
        <f t="shared" si="0"/>
        <v>57.88</v>
      </c>
      <c r="F45">
        <v>129.30798909999999</v>
      </c>
      <c r="G45" s="236">
        <f t="shared" si="2"/>
        <v>2.7382726132726873E-3</v>
      </c>
      <c r="H45" s="236">
        <f t="shared" si="3"/>
        <v>2.615856998699817E-3</v>
      </c>
      <c r="I45">
        <f t="shared" si="10"/>
        <v>10280.356753389053</v>
      </c>
      <c r="J45">
        <f t="shared" si="10"/>
        <v>10195.776468549951</v>
      </c>
      <c r="K45">
        <f t="shared" si="4"/>
        <v>10295.268587691222</v>
      </c>
      <c r="L45" s="236">
        <f>I45/MAX(I$2:I45)-1</f>
        <v>-3.2015445301658341E-2</v>
      </c>
      <c r="M45" s="236">
        <f>J45/MAX(J$2:J45)-1</f>
        <v>-2.6281987827853404E-2</v>
      </c>
      <c r="N45" s="236"/>
      <c r="O45" s="82" t="s">
        <v>55</v>
      </c>
      <c r="P45" s="81">
        <f t="shared" si="11"/>
        <v>44196</v>
      </c>
      <c r="Q45" s="241">
        <f>Q34/Q33-1</f>
        <v>4.6718658874010721E-2</v>
      </c>
      <c r="R45" s="241">
        <f>R34/R33-1</f>
        <v>1.5670278439145591E-2</v>
      </c>
    </row>
    <row r="46" spans="1:20">
      <c r="A46" s="237">
        <v>34390</v>
      </c>
      <c r="B46">
        <v>57.88</v>
      </c>
      <c r="D46" s="237">
        <v>34393</v>
      </c>
      <c r="E46">
        <f t="shared" si="0"/>
        <v>58.3</v>
      </c>
      <c r="F46">
        <v>130.31339829999999</v>
      </c>
      <c r="G46" s="236">
        <f t="shared" si="2"/>
        <v>7.2226623775516943E-3</v>
      </c>
      <c r="H46" s="236">
        <f t="shared" si="3"/>
        <v>7.7753061276242263E-3</v>
      </c>
      <c r="I46">
        <f t="shared" si="10"/>
        <v>10354.608299339567</v>
      </c>
      <c r="J46">
        <f t="shared" si="10"/>
        <v>10275.051751801755</v>
      </c>
      <c r="K46">
        <f t="shared" si="4"/>
        <v>10369.975097829962</v>
      </c>
      <c r="L46" s="236">
        <f>I46/MAX(I$2:I46)-1</f>
        <v>-2.5024019676387455E-2</v>
      </c>
      <c r="M46" s="236">
        <f>J46/MAX(J$2:J46)-1</f>
        <v>-1.8711032201233158E-2</v>
      </c>
      <c r="N46" s="236"/>
    </row>
    <row r="47" spans="1:20">
      <c r="A47" s="237">
        <v>34393</v>
      </c>
      <c r="B47">
        <v>58.3</v>
      </c>
      <c r="D47" s="237">
        <v>34394</v>
      </c>
      <c r="E47">
        <f t="shared" si="0"/>
        <v>58.09</v>
      </c>
      <c r="F47">
        <v>129.70641639999999</v>
      </c>
      <c r="G47" s="236">
        <f t="shared" si="2"/>
        <v>-3.6357884777695284E-3</v>
      </c>
      <c r="H47" s="236">
        <f t="shared" si="3"/>
        <v>-4.6578625676128027E-3</v>
      </c>
      <c r="I47">
        <f t="shared" si="10"/>
        <v>10316.961133793011</v>
      </c>
      <c r="J47">
        <f t="shared" si="10"/>
        <v>10227.191972866753</v>
      </c>
      <c r="K47">
        <f t="shared" si="4"/>
        <v>10332.621842760593</v>
      </c>
      <c r="L47" s="236">
        <f>I47/MAX(I$2:I47)-1</f>
        <v>-2.8568826111750045E-2</v>
      </c>
      <c r="M47" s="236">
        <f>J47/MAX(J$2:J47)-1</f>
        <v>-2.3281741352354501E-2</v>
      </c>
      <c r="N47" s="236"/>
      <c r="Q47" t="s">
        <v>88</v>
      </c>
      <c r="R47" t="s">
        <v>99</v>
      </c>
    </row>
    <row r="48" spans="1:20">
      <c r="A48" s="237">
        <v>34394</v>
      </c>
      <c r="B48">
        <v>58.09</v>
      </c>
      <c r="D48" s="237">
        <v>34395</v>
      </c>
      <c r="E48">
        <f t="shared" si="0"/>
        <v>57.27</v>
      </c>
      <c r="F48">
        <v>128.90934369999999</v>
      </c>
      <c r="G48" s="236">
        <f t="shared" si="2"/>
        <v>-1.4149757013610495E-2</v>
      </c>
      <c r="H48" s="236">
        <f t="shared" si="3"/>
        <v>-6.1452063985941718E-3</v>
      </c>
      <c r="I48">
        <f t="shared" si="10"/>
        <v>10170.978640630976</v>
      </c>
      <c r="J48">
        <f t="shared" si="10"/>
        <v>10164.34376731544</v>
      </c>
      <c r="K48">
        <f t="shared" si="4"/>
        <v>10186.766275346861</v>
      </c>
      <c r="L48" s="236">
        <f>I48/MAX(I$2:I48)-1</f>
        <v>-4.2314341177715264E-2</v>
      </c>
      <c r="M48" s="236">
        <f>J48/MAX(J$2:J48)-1</f>
        <v>-2.9283876645019857E-2</v>
      </c>
      <c r="N48" s="236"/>
      <c r="O48" s="82" t="s">
        <v>94</v>
      </c>
      <c r="P48" s="81">
        <v>34334</v>
      </c>
      <c r="Q48" s="80">
        <f t="shared" ref="Q48:Q76" si="12">SUMIF(D:D,P48,I:I)</f>
        <v>10012.879228425478</v>
      </c>
      <c r="R48" s="80">
        <f t="shared" ref="R48:R76" si="13">SUMIF(D:D,P48,J:J)</f>
        <v>10004.089184177197</v>
      </c>
    </row>
    <row r="49" spans="1:18">
      <c r="A49" s="237">
        <v>34395</v>
      </c>
      <c r="B49">
        <v>57.27</v>
      </c>
      <c r="D49" s="237">
        <v>34396</v>
      </c>
      <c r="E49">
        <f t="shared" si="0"/>
        <v>57.05</v>
      </c>
      <c r="F49">
        <v>128.6343593</v>
      </c>
      <c r="G49" s="236">
        <f t="shared" si="2"/>
        <v>-3.8751829263223383E-3</v>
      </c>
      <c r="H49" s="236">
        <f t="shared" si="3"/>
        <v>-2.1331611201119705E-3</v>
      </c>
      <c r="I49">
        <f t="shared" si="10"/>
        <v>10131.564237858813</v>
      </c>
      <c r="J49">
        <f t="shared" si="10"/>
        <v>10142.66158437955</v>
      </c>
      <c r="K49">
        <f t="shared" si="4"/>
        <v>10147.634293845615</v>
      </c>
      <c r="L49" s="236">
        <f>I49/MAX(I$2:I49)-1</f>
        <v>-4.6025548291567242E-2</v>
      </c>
      <c r="M49" s="236">
        <f>J49/MAX(J$2:J49)-1</f>
        <v>-3.1354570538026594E-2</v>
      </c>
      <c r="N49" s="236"/>
      <c r="O49" s="82">
        <v>1994</v>
      </c>
      <c r="P49" s="81">
        <v>34698</v>
      </c>
      <c r="Q49" s="80">
        <f t="shared" si="12"/>
        <v>10185.598073310546</v>
      </c>
      <c r="R49" s="80">
        <f t="shared" si="13"/>
        <v>10102.253732154959</v>
      </c>
    </row>
    <row r="50" spans="1:18">
      <c r="A50" s="237">
        <v>34396</v>
      </c>
      <c r="B50">
        <v>57.05</v>
      </c>
      <c r="D50" s="237">
        <v>34397</v>
      </c>
      <c r="E50">
        <f t="shared" si="0"/>
        <v>57.35</v>
      </c>
      <c r="F50">
        <v>128.6520056</v>
      </c>
      <c r="G50" s="236">
        <f t="shared" si="2"/>
        <v>5.224814977115624E-3</v>
      </c>
      <c r="H50" s="236">
        <f t="shared" si="3"/>
        <v>1.3718185480171563E-4</v>
      </c>
      <c r="I50">
        <f t="shared" si="10"/>
        <v>10184.499786430388</v>
      </c>
      <c r="J50">
        <f t="shared" si="10"/>
        <v>10144.052973508322</v>
      </c>
      <c r="K50">
        <f t="shared" si="4"/>
        <v>10200.996086801859</v>
      </c>
      <c r="L50" s="236">
        <f>I50/MAX(I$2:I50)-1</f>
        <v>-4.1041208288495223E-2</v>
      </c>
      <c r="M50" s="236">
        <f>J50/MAX(J$2:J50)-1</f>
        <v>-3.122168996136776E-2</v>
      </c>
      <c r="N50" s="236"/>
      <c r="O50" s="82">
        <v>1995</v>
      </c>
      <c r="P50" s="81">
        <v>35062</v>
      </c>
      <c r="Q50" s="80">
        <f t="shared" si="12"/>
        <v>13367.473811300935</v>
      </c>
      <c r="R50" s="80">
        <f t="shared" si="13"/>
        <v>11973.788822307841</v>
      </c>
    </row>
    <row r="51" spans="1:18">
      <c r="A51" s="237">
        <v>34397</v>
      </c>
      <c r="B51">
        <v>57.35</v>
      </c>
      <c r="D51" s="237">
        <v>34400</v>
      </c>
      <c r="E51">
        <f t="shared" si="0"/>
        <v>57.69</v>
      </c>
      <c r="F51">
        <v>129.05985480000001</v>
      </c>
      <c r="G51" s="236">
        <f t="shared" si="2"/>
        <v>5.8947789955853726E-3</v>
      </c>
      <c r="H51" s="236">
        <f t="shared" si="3"/>
        <v>3.1701736642029132E-3</v>
      </c>
      <c r="I51">
        <f t="shared" ref="I51:J66" si="14">I50*(1+G51)</f>
        <v>10244.535161851982</v>
      </c>
      <c r="J51">
        <f t="shared" si="14"/>
        <v>10176.211383093218</v>
      </c>
      <c r="K51">
        <f t="shared" si="4"/>
        <v>10261.472785485601</v>
      </c>
      <c r="L51" s="236">
        <f>I51/MAX(I$2:I51)-1</f>
        <v>-3.5388358145482246E-2</v>
      </c>
      <c r="M51" s="236">
        <f>J51/MAX(J$2:J51)-1</f>
        <v>-2.8150494476432253E-2</v>
      </c>
      <c r="N51" s="236"/>
      <c r="O51" s="83">
        <v>1996</v>
      </c>
      <c r="P51" s="81">
        <v>35430</v>
      </c>
      <c r="Q51" s="80">
        <f t="shared" si="12"/>
        <v>15453.461804703509</v>
      </c>
      <c r="R51" s="80">
        <f t="shared" si="13"/>
        <v>13041.287702044167</v>
      </c>
    </row>
    <row r="52" spans="1:18">
      <c r="A52" s="237">
        <v>34400</v>
      </c>
      <c r="B52">
        <v>57.69</v>
      </c>
      <c r="D52" s="237">
        <v>34401</v>
      </c>
      <c r="E52">
        <f t="shared" si="0"/>
        <v>57.72</v>
      </c>
      <c r="F52">
        <v>129.08915390000001</v>
      </c>
      <c r="G52" s="236">
        <f t="shared" si="2"/>
        <v>4.8629064210186301E-4</v>
      </c>
      <c r="H52" s="236">
        <f t="shared" si="3"/>
        <v>2.2701947127878874E-4</v>
      </c>
      <c r="I52">
        <f t="shared" si="14"/>
        <v>10249.516983433874</v>
      </c>
      <c r="J52">
        <f t="shared" si="14"/>
        <v>10178.521581221028</v>
      </c>
      <c r="K52">
        <f t="shared" si="4"/>
        <v>10266.808964781225</v>
      </c>
      <c r="L52" s="236">
        <f>I52/MAX(I$2:I52)-1</f>
        <v>-3.4919276530785859E-2</v>
      </c>
      <c r="M52" s="236">
        <f>J52/MAX(J$2:J52)-1</f>
        <v>-2.7929865715525803E-2</v>
      </c>
      <c r="N52" s="236"/>
      <c r="O52" s="82">
        <v>1997</v>
      </c>
      <c r="P52" s="81">
        <v>35795</v>
      </c>
      <c r="Q52" s="80">
        <f t="shared" si="12"/>
        <v>18894.114922903293</v>
      </c>
      <c r="R52" s="80">
        <f t="shared" si="13"/>
        <v>14646.026459772116</v>
      </c>
    </row>
    <row r="53" spans="1:18">
      <c r="A53" s="237">
        <v>34401</v>
      </c>
      <c r="B53">
        <v>57.72</v>
      </c>
      <c r="D53" s="237">
        <v>34402</v>
      </c>
      <c r="E53">
        <f t="shared" si="0"/>
        <v>57.41</v>
      </c>
      <c r="F53">
        <v>128.6163488</v>
      </c>
      <c r="G53" s="236">
        <f t="shared" si="2"/>
        <v>-5.4044855294855341E-3</v>
      </c>
      <c r="H53" s="236">
        <f t="shared" si="3"/>
        <v>-3.6626245173647654E-3</v>
      </c>
      <c r="I53">
        <f t="shared" si="14"/>
        <v>10194.123617212688</v>
      </c>
      <c r="J53">
        <f t="shared" si="14"/>
        <v>10141.241478527121</v>
      </c>
      <c r="K53">
        <f t="shared" si="4"/>
        <v>10211.668445393107</v>
      </c>
      <c r="L53" s="236">
        <f>I53/MAX(I$2:I53)-1</f>
        <v>-4.0135041335560784E-2</v>
      </c>
      <c r="M53" s="236">
        <f>J53/MAX(J$2:J53)-1</f>
        <v>-3.1490193621954155E-2</v>
      </c>
      <c r="N53" s="236"/>
      <c r="O53" s="82">
        <v>1998</v>
      </c>
      <c r="P53" s="81">
        <v>36160</v>
      </c>
      <c r="Q53" s="80">
        <f t="shared" si="12"/>
        <v>21203.876576241528</v>
      </c>
      <c r="R53" s="80">
        <f t="shared" si="13"/>
        <v>17164.249054167562</v>
      </c>
    </row>
    <row r="54" spans="1:18">
      <c r="A54" s="237">
        <v>34402</v>
      </c>
      <c r="B54">
        <v>57.41</v>
      </c>
      <c r="D54" s="237">
        <v>34403</v>
      </c>
      <c r="E54">
        <f t="shared" si="0"/>
        <v>57.63</v>
      </c>
      <c r="F54">
        <v>128.59522670000001</v>
      </c>
      <c r="G54" s="236">
        <f t="shared" si="2"/>
        <v>3.7983548438826251E-3</v>
      </c>
      <c r="H54" s="236">
        <f t="shared" si="3"/>
        <v>-1.6422562292472964E-4</v>
      </c>
      <c r="I54">
        <f t="shared" si="14"/>
        <v>10232.844516033267</v>
      </c>
      <c r="J54">
        <f t="shared" si="14"/>
        <v>10139.576026828079</v>
      </c>
      <c r="K54">
        <f t="shared" si="4"/>
        <v>10250.800426894351</v>
      </c>
      <c r="L54" s="236">
        <f>I54/MAX(I$2:I54)-1</f>
        <v>-3.6489133620344449E-2</v>
      </c>
      <c r="M54" s="236">
        <f>J54/MAX(J$2:J54)-1</f>
        <v>-3.1649247748215426E-2</v>
      </c>
      <c r="N54" s="236"/>
      <c r="O54" s="82">
        <v>1999</v>
      </c>
      <c r="P54" s="81">
        <v>36525</v>
      </c>
      <c r="Q54" s="80">
        <f t="shared" si="12"/>
        <v>26702.771375556873</v>
      </c>
      <c r="R54" s="80">
        <f t="shared" si="13"/>
        <v>19476.97100508997</v>
      </c>
    </row>
    <row r="55" spans="1:18">
      <c r="A55" s="237">
        <v>34403</v>
      </c>
      <c r="B55">
        <v>57.63</v>
      </c>
      <c r="D55" s="237">
        <v>34404</v>
      </c>
      <c r="E55">
        <f t="shared" si="0"/>
        <v>57.65</v>
      </c>
      <c r="F55">
        <v>128.6574803</v>
      </c>
      <c r="G55" s="236">
        <f t="shared" si="2"/>
        <v>3.1331131272554146E-4</v>
      </c>
      <c r="H55" s="236">
        <f t="shared" si="3"/>
        <v>4.841050604873498E-4</v>
      </c>
      <c r="I55">
        <f t="shared" si="14"/>
        <v>10236.050581981503</v>
      </c>
      <c r="J55">
        <f t="shared" si="14"/>
        <v>10144.484646893863</v>
      </c>
      <c r="K55">
        <f t="shared" si="4"/>
        <v>10254.357879758099</v>
      </c>
      <c r="L55" s="236">
        <f>I55/MAX(I$2:I55)-1</f>
        <v>-3.618725476597362E-2</v>
      </c>
      <c r="M55" s="236">
        <f>J55/MAX(J$2:J55)-1</f>
        <v>-3.1180464248723561E-2</v>
      </c>
      <c r="N55" s="236"/>
      <c r="O55" s="82">
        <v>2000</v>
      </c>
      <c r="P55" s="81">
        <v>36889</v>
      </c>
      <c r="Q55" s="80">
        <f t="shared" si="12"/>
        <v>25692.525120181588</v>
      </c>
      <c r="R55" s="80">
        <f t="shared" si="13"/>
        <v>18723.576208558723</v>
      </c>
    </row>
    <row r="56" spans="1:18">
      <c r="A56" s="237">
        <v>34404</v>
      </c>
      <c r="B56">
        <v>57.65</v>
      </c>
      <c r="D56" s="237">
        <v>34407</v>
      </c>
      <c r="E56">
        <f t="shared" si="0"/>
        <v>58.02</v>
      </c>
      <c r="F56">
        <v>129.08066840000001</v>
      </c>
      <c r="G56" s="236">
        <f t="shared" si="2"/>
        <v>6.3843097371935522E-3</v>
      </c>
      <c r="H56" s="236">
        <f t="shared" si="3"/>
        <v>3.2892615261330693E-3</v>
      </c>
      <c r="I56">
        <f t="shared" si="14"/>
        <v>10301.400699382453</v>
      </c>
      <c r="J56">
        <f t="shared" si="14"/>
        <v>10177.852509945338</v>
      </c>
      <c r="K56">
        <f t="shared" si="4"/>
        <v>10320.170757737467</v>
      </c>
      <c r="L56" s="236">
        <f>I56/MAX(I$2:I56)-1</f>
        <v>-3.0033975671744817E-2</v>
      </c>
      <c r="M56" s="236">
        <f>J56/MAX(J$2:J56)-1</f>
        <v>-2.7993763424010831E-2</v>
      </c>
      <c r="N56" s="236"/>
      <c r="O56" s="82">
        <v>2001</v>
      </c>
      <c r="P56" s="81">
        <v>37256</v>
      </c>
      <c r="Q56" s="80">
        <f t="shared" si="12"/>
        <v>27135.246232279616</v>
      </c>
      <c r="R56" s="80">
        <f t="shared" si="13"/>
        <v>17343.455113714772</v>
      </c>
    </row>
    <row r="57" spans="1:18">
      <c r="A57" s="237">
        <v>34407</v>
      </c>
      <c r="B57">
        <v>58.02</v>
      </c>
      <c r="D57" s="237">
        <v>34408</v>
      </c>
      <c r="E57">
        <f t="shared" si="0"/>
        <v>57.87</v>
      </c>
      <c r="F57">
        <v>129.1551858</v>
      </c>
      <c r="G57" s="236">
        <f t="shared" si="2"/>
        <v>-2.6190455672101078E-3</v>
      </c>
      <c r="H57" s="236">
        <f t="shared" si="3"/>
        <v>5.772932610565995E-4</v>
      </c>
      <c r="I57">
        <f t="shared" si="14"/>
        <v>10274.420861544681</v>
      </c>
      <c r="J57">
        <f t="shared" si="14"/>
        <v>10183.728115611357</v>
      </c>
      <c r="K57">
        <f t="shared" si="4"/>
        <v>10293.489861259344</v>
      </c>
      <c r="L57" s="236">
        <f>I57/MAX(I$2:I57)-1</f>
        <v>-3.2574360888106058E-2</v>
      </c>
      <c r="M57" s="236">
        <f>J57/MAX(J$2:J57)-1</f>
        <v>-2.7432630773930544E-2</v>
      </c>
      <c r="N57" s="236"/>
      <c r="O57" s="82">
        <v>2002</v>
      </c>
      <c r="P57" s="81">
        <v>37621</v>
      </c>
      <c r="Q57" s="80">
        <f t="shared" si="12"/>
        <v>28731.190709424358</v>
      </c>
      <c r="R57" s="80">
        <f t="shared" si="13"/>
        <v>15557.453597121683</v>
      </c>
    </row>
    <row r="58" spans="1:18">
      <c r="A58" s="237">
        <v>34408</v>
      </c>
      <c r="B58">
        <v>57.87</v>
      </c>
      <c r="D58" s="237">
        <v>34409</v>
      </c>
      <c r="E58">
        <f t="shared" si="0"/>
        <v>57.98</v>
      </c>
      <c r="F58">
        <v>129.5876044</v>
      </c>
      <c r="G58" s="236">
        <f t="shared" si="2"/>
        <v>1.867082006467615E-3</v>
      </c>
      <c r="H58" s="236">
        <f t="shared" si="3"/>
        <v>3.3480544921333788E-3</v>
      </c>
      <c r="I58">
        <f t="shared" si="14"/>
        <v>10293.604047862147</v>
      </c>
      <c r="J58">
        <f t="shared" si="14"/>
        <v>10217.823792275494</v>
      </c>
      <c r="K58">
        <f t="shared" si="4"/>
        <v>10313.055852009966</v>
      </c>
      <c r="L58" s="236">
        <f>I58/MAX(I$2:I58)-1</f>
        <v>-3.0768097884724788E-2</v>
      </c>
      <c r="M58" s="236">
        <f>J58/MAX(J$2:J58)-1</f>
        <v>-2.4176422224490901E-2</v>
      </c>
      <c r="N58" s="236"/>
      <c r="O58" s="82">
        <v>2003</v>
      </c>
      <c r="P58" s="81">
        <v>37986</v>
      </c>
      <c r="Q58" s="80">
        <f t="shared" si="12"/>
        <v>38236.512737728888</v>
      </c>
      <c r="R58" s="80">
        <f t="shared" si="13"/>
        <v>18605.435828203452</v>
      </c>
    </row>
    <row r="59" spans="1:18">
      <c r="A59" s="237">
        <v>34409</v>
      </c>
      <c r="B59">
        <v>57.98</v>
      </c>
      <c r="D59" s="237">
        <v>34410</v>
      </c>
      <c r="E59">
        <f t="shared" si="0"/>
        <v>57.93</v>
      </c>
      <c r="F59">
        <v>129.8116345</v>
      </c>
      <c r="G59" s="236">
        <f t="shared" si="2"/>
        <v>-8.9609649194850383E-4</v>
      </c>
      <c r="H59" s="236">
        <f t="shared" si="3"/>
        <v>1.7287926652960195E-3</v>
      </c>
      <c r="I59">
        <f t="shared" si="14"/>
        <v>10284.379985385351</v>
      </c>
      <c r="J59">
        <f t="shared" si="14"/>
        <v>10235.488291102867</v>
      </c>
      <c r="K59">
        <f t="shared" si="4"/>
        <v>10304.162219850592</v>
      </c>
      <c r="L59" s="236">
        <f>I59/MAX(I$2:I59)-1</f>
        <v>-3.1636623192094815E-2</v>
      </c>
      <c r="M59" s="236">
        <f>J59/MAX(J$2:J59)-1</f>
        <v>-2.2489425580609734E-2</v>
      </c>
      <c r="N59" s="236"/>
      <c r="O59" s="82">
        <v>2004</v>
      </c>
      <c r="P59" s="81">
        <v>38352</v>
      </c>
      <c r="Q59" s="80">
        <f t="shared" si="12"/>
        <v>44267.813062435751</v>
      </c>
      <c r="R59" s="80">
        <f t="shared" si="13"/>
        <v>20335.866037446103</v>
      </c>
    </row>
    <row r="60" spans="1:18">
      <c r="A60" s="237">
        <v>34410</v>
      </c>
      <c r="B60">
        <v>57.93</v>
      </c>
      <c r="D60" s="237">
        <v>34411</v>
      </c>
      <c r="E60">
        <f t="shared" si="0"/>
        <v>57.29</v>
      </c>
      <c r="F60">
        <v>128.94413059999999</v>
      </c>
      <c r="G60" s="236">
        <f t="shared" si="2"/>
        <v>-1.1081546488783631E-2</v>
      </c>
      <c r="H60" s="236">
        <f t="shared" si="3"/>
        <v>-6.6827900545386454E-3</v>
      </c>
      <c r="I60">
        <f t="shared" si="14"/>
        <v>10170.413150468987</v>
      </c>
      <c r="J60">
        <f t="shared" si="14"/>
        <v>10167.086671747738</v>
      </c>
      <c r="K60">
        <f t="shared" si="4"/>
        <v>10190.323728210607</v>
      </c>
      <c r="L60" s="236">
        <f>I60/MAX(I$2:I60)-1</f>
        <v>-4.2367586970227133E-2</v>
      </c>
      <c r="M60" s="236">
        <f>J60/MAX(J$2:J60)-1</f>
        <v>-2.9021923525546001E-2</v>
      </c>
      <c r="N60" s="236"/>
      <c r="O60" s="83">
        <v>2005</v>
      </c>
      <c r="P60" s="81">
        <v>38716</v>
      </c>
      <c r="Q60" s="80">
        <f t="shared" si="12"/>
        <v>51084.152351486373</v>
      </c>
      <c r="R60" s="80">
        <f t="shared" si="13"/>
        <v>21583.327365138226</v>
      </c>
    </row>
    <row r="61" spans="1:18">
      <c r="A61" s="237">
        <v>34411</v>
      </c>
      <c r="B61">
        <v>57.29</v>
      </c>
      <c r="D61" s="237">
        <v>34414</v>
      </c>
      <c r="E61">
        <f t="shared" si="0"/>
        <v>56.79</v>
      </c>
      <c r="F61">
        <v>128.23556389999999</v>
      </c>
      <c r="G61" s="236">
        <f t="shared" si="2"/>
        <v>-8.761256777686308E-3</v>
      </c>
      <c r="H61" s="236">
        <f t="shared" si="3"/>
        <v>-5.4951450422979775E-3</v>
      </c>
      <c r="I61">
        <f t="shared" si="14"/>
        <v>10081.30754932257</v>
      </c>
      <c r="J61">
        <f t="shared" si="14"/>
        <v>10111.217055828871</v>
      </c>
      <c r="K61">
        <f t="shared" si="4"/>
        <v>10101.387406616868</v>
      </c>
      <c r="L61" s="236">
        <f>I61/MAX(I$2:I61)-1</f>
        <v>-5.075765043941638E-2</v>
      </c>
      <c r="M61" s="236">
        <f>J61/MAX(J$2:J61)-1</f>
        <v>-3.435758888866447E-2</v>
      </c>
      <c r="N61" s="236"/>
      <c r="O61" s="82">
        <v>2006</v>
      </c>
      <c r="P61" s="81">
        <v>39080</v>
      </c>
      <c r="Q61" s="80">
        <f t="shared" si="12"/>
        <v>62364.477947098807</v>
      </c>
      <c r="R61" s="80">
        <f t="shared" si="13"/>
        <v>24167.67492302967</v>
      </c>
    </row>
    <row r="62" spans="1:18">
      <c r="A62" s="237">
        <v>34414</v>
      </c>
      <c r="B62">
        <v>56.79</v>
      </c>
      <c r="D62" s="237">
        <v>34415</v>
      </c>
      <c r="E62">
        <f t="shared" si="0"/>
        <v>56.9</v>
      </c>
      <c r="F62">
        <v>128.39694069999999</v>
      </c>
      <c r="G62" s="236">
        <f t="shared" si="2"/>
        <v>1.903230573793093E-3</v>
      </c>
      <c r="H62" s="236">
        <f t="shared" si="3"/>
        <v>1.258440288263829E-3</v>
      </c>
      <c r="I62">
        <f t="shared" si="14"/>
        <v>10100.494602074252</v>
      </c>
      <c r="J62">
        <f t="shared" si="14"/>
        <v>10123.941418735307</v>
      </c>
      <c r="K62">
        <f t="shared" si="4"/>
        <v>10120.95339736749</v>
      </c>
      <c r="L62" s="236">
        <f>I62/MAX(I$2:I62)-1</f>
        <v>-4.8951023377793557E-2</v>
      </c>
      <c r="M62" s="236">
        <f>J62/MAX(J$2:J62)-1</f>
        <v>-3.3142385574465694E-2</v>
      </c>
      <c r="N62" s="236"/>
      <c r="O62" s="82">
        <v>2007</v>
      </c>
      <c r="P62" s="81">
        <v>39447</v>
      </c>
      <c r="Q62" s="80">
        <f t="shared" si="12"/>
        <v>71041.049268864837</v>
      </c>
      <c r="R62" s="80">
        <f t="shared" si="13"/>
        <v>25926.955607107131</v>
      </c>
    </row>
    <row r="63" spans="1:18">
      <c r="A63" s="237">
        <v>34415</v>
      </c>
      <c r="B63">
        <v>56.9</v>
      </c>
      <c r="D63" s="237">
        <v>34416</v>
      </c>
      <c r="E63">
        <f t="shared" si="0"/>
        <v>56.92</v>
      </c>
      <c r="F63">
        <v>128.43078360000001</v>
      </c>
      <c r="G63" s="236">
        <f t="shared" si="2"/>
        <v>3.1776369012763916E-4</v>
      </c>
      <c r="H63" s="236">
        <f t="shared" si="3"/>
        <v>2.6358026768802389E-4</v>
      </c>
      <c r="I63">
        <f t="shared" si="14"/>
        <v>10103.704172511121</v>
      </c>
      <c r="J63">
        <f t="shared" si="14"/>
        <v>10126.609889924515</v>
      </c>
      <c r="K63">
        <f t="shared" si="4"/>
        <v>10124.510850231241</v>
      </c>
      <c r="L63" s="236">
        <f>I63/MAX(I$2:I63)-1</f>
        <v>-4.8648814545489971E-2</v>
      </c>
      <c r="M63" s="236">
        <f>J63/MAX(J$2:J63)-1</f>
        <v>-3.2887540985639174E-2</v>
      </c>
      <c r="N63" s="236"/>
      <c r="O63" s="82">
        <v>2008</v>
      </c>
      <c r="P63" s="81">
        <v>39813</v>
      </c>
      <c r="Q63" s="80">
        <f t="shared" si="12"/>
        <v>70803.772525094566</v>
      </c>
      <c r="R63" s="80">
        <f t="shared" si="13"/>
        <v>19811.15237539072</v>
      </c>
    </row>
    <row r="64" spans="1:18">
      <c r="A64" s="237">
        <v>34416</v>
      </c>
      <c r="B64">
        <v>56.92</v>
      </c>
      <c r="D64" s="237">
        <v>34417</v>
      </c>
      <c r="E64">
        <f t="shared" si="0"/>
        <v>56.63</v>
      </c>
      <c r="F64">
        <v>127.56659000000001</v>
      </c>
      <c r="G64" s="236">
        <f t="shared" si="2"/>
        <v>-5.1286001517027533E-3</v>
      </c>
      <c r="H64" s="236">
        <f t="shared" si="3"/>
        <v>-6.7288665207522191E-3</v>
      </c>
      <c r="I64">
        <f t="shared" si="14"/>
        <v>10051.88631375922</v>
      </c>
      <c r="J64">
        <f t="shared" si="14"/>
        <v>10058.469283667484</v>
      </c>
      <c r="K64">
        <f t="shared" si="4"/>
        <v>10072.927783706873</v>
      </c>
      <c r="L64" s="236">
        <f>I64/MAX(I$2:I64)-1</f>
        <v>-5.3527914379534636E-2</v>
      </c>
      <c r="M64" s="236">
        <f>J64/MAX(J$2:J64)-1</f>
        <v>-3.9395111632903324E-2</v>
      </c>
      <c r="N64" s="236"/>
      <c r="O64" s="82">
        <v>2009</v>
      </c>
      <c r="P64" s="81">
        <v>40178</v>
      </c>
      <c r="Q64" s="80">
        <f t="shared" si="12"/>
        <v>80679.844829614522</v>
      </c>
      <c r="R64" s="80">
        <f t="shared" si="13"/>
        <v>23989.15086595705</v>
      </c>
    </row>
    <row r="65" spans="1:18">
      <c r="A65" s="237">
        <v>34417</v>
      </c>
      <c r="B65">
        <v>56.63</v>
      </c>
      <c r="D65" s="237">
        <v>34418</v>
      </c>
      <c r="E65">
        <f t="shared" si="0"/>
        <v>56.83</v>
      </c>
      <c r="F65">
        <v>127.4543431</v>
      </c>
      <c r="G65" s="236">
        <f t="shared" si="2"/>
        <v>3.497966821668743E-3</v>
      </c>
      <c r="H65" s="236">
        <f t="shared" si="3"/>
        <v>-8.7990828946671318E-4</v>
      </c>
      <c r="I65">
        <f t="shared" si="14"/>
        <v>10087.047478579936</v>
      </c>
      <c r="J65">
        <f t="shared" si="14"/>
        <v>10049.618753165438</v>
      </c>
      <c r="K65">
        <f t="shared" si="4"/>
        <v>10108.502312344366</v>
      </c>
      <c r="L65" s="236">
        <f>I65/MAX(I$2:I65)-1</f>
        <v>-5.0217186426398608E-2</v>
      </c>
      <c r="M65" s="236">
        <f>J65/MAX(J$2:J65)-1</f>
        <v>-4.0240355837079855E-2</v>
      </c>
      <c r="N65" s="236"/>
      <c r="O65" s="82">
        <v>2010</v>
      </c>
      <c r="P65" s="81">
        <v>40543</v>
      </c>
      <c r="Q65" s="80">
        <f t="shared" si="12"/>
        <v>85971.584551939683</v>
      </c>
      <c r="R65" s="80">
        <f t="shared" si="13"/>
        <v>26587.654104903093</v>
      </c>
    </row>
    <row r="66" spans="1:18">
      <c r="A66" s="237">
        <v>34418</v>
      </c>
      <c r="B66">
        <v>56.83</v>
      </c>
      <c r="D66" s="237">
        <v>34421</v>
      </c>
      <c r="E66">
        <f t="shared" ref="E66:E129" si="15">SUMIF(A:A,D66,B:B)</f>
        <v>56.94</v>
      </c>
      <c r="F66">
        <v>127.5167391</v>
      </c>
      <c r="G66" s="236">
        <f t="shared" si="2"/>
        <v>1.901867237011625E-3</v>
      </c>
      <c r="H66" s="236">
        <f t="shared" si="3"/>
        <v>4.89555698788946E-4</v>
      </c>
      <c r="I66">
        <f t="shared" si="14"/>
        <v>10106.231703697629</v>
      </c>
      <c r="J66">
        <f t="shared" si="14"/>
        <v>10054.538601296706</v>
      </c>
      <c r="K66">
        <f t="shared" si="4"/>
        <v>10128.068303094989</v>
      </c>
      <c r="L66" s="236">
        <f>I66/MAX(I$2:I66)-1</f>
        <v>-4.8410825610986086E-2</v>
      </c>
      <c r="M66" s="236">
        <f>J66/MAX(J$2:J66)-1</f>
        <v>-3.9770500033812217E-2</v>
      </c>
      <c r="N66" s="236"/>
      <c r="O66" s="82">
        <v>2011</v>
      </c>
      <c r="P66" s="81">
        <v>40907</v>
      </c>
      <c r="Q66" s="80">
        <f t="shared" si="12"/>
        <v>83902.148416002106</v>
      </c>
      <c r="R66" s="80">
        <f t="shared" si="13"/>
        <v>26333.541354798421</v>
      </c>
    </row>
    <row r="67" spans="1:18">
      <c r="A67" s="237">
        <v>34421</v>
      </c>
      <c r="B67">
        <v>56.94</v>
      </c>
      <c r="D67" s="237">
        <v>34422</v>
      </c>
      <c r="E67">
        <f t="shared" si="15"/>
        <v>56.95</v>
      </c>
      <c r="F67">
        <v>126.67344540000001</v>
      </c>
      <c r="G67" s="236">
        <f t="shared" si="2"/>
        <v>1.4189330456464632E-4</v>
      </c>
      <c r="H67" s="236">
        <f t="shared" si="3"/>
        <v>-6.6132000077155917E-3</v>
      </c>
      <c r="I67">
        <f t="shared" ref="I67:J82" si="16">I66*(1+G67)</f>
        <v>10107.665710310763</v>
      </c>
      <c r="J67">
        <f t="shared" si="16"/>
        <v>9988.0459265410336</v>
      </c>
      <c r="K67">
        <f t="shared" si="4"/>
        <v>10129.847029526865</v>
      </c>
      <c r="L67" s="236">
        <f>I67/MAX(I$2:I67)-1</f>
        <v>-4.8275801478444125E-2</v>
      </c>
      <c r="M67" s="236">
        <f>J67/MAX(J$2:J67)-1</f>
        <v>-4.6120689770397405E-2</v>
      </c>
      <c r="N67" s="236"/>
      <c r="O67" s="82">
        <v>2012</v>
      </c>
      <c r="P67" s="81">
        <v>41274</v>
      </c>
      <c r="Q67" s="80">
        <f t="shared" si="12"/>
        <v>89784.854656953452</v>
      </c>
      <c r="R67" s="80">
        <f t="shared" si="13"/>
        <v>29415.562735857835</v>
      </c>
    </row>
    <row r="68" spans="1:18">
      <c r="A68" s="237">
        <v>34422</v>
      </c>
      <c r="B68">
        <v>56.95</v>
      </c>
      <c r="D68" s="237">
        <v>34423</v>
      </c>
      <c r="E68">
        <f t="shared" si="15"/>
        <v>56.47</v>
      </c>
      <c r="F68">
        <v>125.7620957</v>
      </c>
      <c r="G68" s="236">
        <f t="shared" ref="G68:G131" si="17">(E68/E67-1)-($P$21/252)</f>
        <v>-8.4621761639979785E-3</v>
      </c>
      <c r="H68" s="236">
        <f t="shared" ref="H68:H131" si="18">F68/F67-1</f>
        <v>-7.1944810305127893E-3</v>
      </c>
      <c r="I68">
        <f t="shared" si="16"/>
        <v>10022.132862463312</v>
      </c>
      <c r="J68">
        <f t="shared" si="16"/>
        <v>9916.1871195906442</v>
      </c>
      <c r="K68">
        <f t="shared" ref="K68:K131" si="19">K67*(1+(E68/E67-1))</f>
        <v>10044.468160796876</v>
      </c>
      <c r="L68" s="236">
        <f>I68/MAX(I$2:I68)-1</f>
        <v>-5.6329459305873297E-2</v>
      </c>
      <c r="M68" s="236">
        <f>J68/MAX(J$2:J68)-1</f>
        <v>-5.2983356373242807E-2</v>
      </c>
      <c r="N68" s="236"/>
      <c r="O68" s="82">
        <v>2013</v>
      </c>
      <c r="P68" s="81">
        <v>41639</v>
      </c>
      <c r="Q68" s="80">
        <f t="shared" si="12"/>
        <v>106447.81135921566</v>
      </c>
      <c r="R68" s="80">
        <f t="shared" si="13"/>
        <v>32995.248107643165</v>
      </c>
    </row>
    <row r="69" spans="1:18">
      <c r="A69" s="237">
        <v>34423</v>
      </c>
      <c r="B69">
        <v>56.47</v>
      </c>
      <c r="D69" s="237">
        <v>34424</v>
      </c>
      <c r="E69">
        <f t="shared" si="15"/>
        <v>56.2</v>
      </c>
      <c r="F69">
        <v>125.6712574</v>
      </c>
      <c r="G69" s="236">
        <f t="shared" si="17"/>
        <v>-4.81502996393641E-3</v>
      </c>
      <c r="H69" s="236">
        <f t="shared" si="18"/>
        <v>-7.223026898079965E-4</v>
      </c>
      <c r="I69">
        <f t="shared" si="16"/>
        <v>9973.8759924279984</v>
      </c>
      <c r="J69">
        <f t="shared" si="16"/>
        <v>9909.024630961525</v>
      </c>
      <c r="K69">
        <f t="shared" si="19"/>
        <v>9996.4425471362574</v>
      </c>
      <c r="L69" s="236">
        <f>I69/MAX(I$2:I69)-1</f>
        <v>-6.0873261235399601E-2</v>
      </c>
      <c r="M69" s="236">
        <f>J69/MAX(J$2:J69)-1</f>
        <v>-5.3667389042227343E-2</v>
      </c>
      <c r="N69" s="236"/>
      <c r="O69" s="83">
        <v>2014</v>
      </c>
      <c r="P69" s="81">
        <v>42004</v>
      </c>
      <c r="Q69" s="80">
        <f t="shared" si="12"/>
        <v>114515.67471312011</v>
      </c>
      <c r="R69" s="80">
        <f t="shared" si="13"/>
        <v>34607.823116777945</v>
      </c>
    </row>
    <row r="70" spans="1:18">
      <c r="A70" s="237">
        <v>34424</v>
      </c>
      <c r="B70">
        <v>56.2</v>
      </c>
      <c r="D70" s="237">
        <v>34428</v>
      </c>
      <c r="E70">
        <f t="shared" si="15"/>
        <v>55.73</v>
      </c>
      <c r="F70">
        <v>123.9175114</v>
      </c>
      <c r="G70" s="236">
        <f t="shared" si="17"/>
        <v>-8.3967194825736533E-3</v>
      </c>
      <c r="H70" s="236">
        <f t="shared" si="18"/>
        <v>-1.3955028669904945E-2</v>
      </c>
      <c r="I70">
        <f t="shared" si="16"/>
        <v>9890.1281535656035</v>
      </c>
      <c r="J70">
        <f t="shared" si="16"/>
        <v>9770.7439081456632</v>
      </c>
      <c r="K70">
        <f t="shared" si="19"/>
        <v>9912.8424048381421</v>
      </c>
      <c r="L70" s="236">
        <f>I70/MAX(I$2:I70)-1</f>
        <v>-6.8758845019390336E-2</v>
      </c>
      <c r="M70" s="236">
        <f>J70/MAX(J$2:J70)-1</f>
        <v>-6.6873487759408934E-2</v>
      </c>
      <c r="N70" s="236"/>
      <c r="O70" s="82">
        <v>2015</v>
      </c>
      <c r="P70" s="81">
        <v>42369</v>
      </c>
      <c r="Q70" s="80">
        <f t="shared" si="12"/>
        <v>108854.2294293787</v>
      </c>
      <c r="R70" s="80">
        <f t="shared" si="13"/>
        <v>34330.751677272987</v>
      </c>
    </row>
    <row r="71" spans="1:18">
      <c r="A71" s="237">
        <v>34425</v>
      </c>
      <c r="B71">
        <v>56.2</v>
      </c>
      <c r="D71" s="237">
        <v>34429</v>
      </c>
      <c r="E71">
        <f t="shared" si="15"/>
        <v>56.04</v>
      </c>
      <c r="F71">
        <v>125.2260575</v>
      </c>
      <c r="G71" s="236">
        <f t="shared" si="17"/>
        <v>5.5288034856266124E-3</v>
      </c>
      <c r="H71" s="236">
        <f t="shared" si="18"/>
        <v>1.055981584213761E-2</v>
      </c>
      <c r="I71">
        <f t="shared" si="16"/>
        <v>9944.8087285743313</v>
      </c>
      <c r="J71">
        <f t="shared" si="16"/>
        <v>9873.9211644563693</v>
      </c>
      <c r="K71">
        <f t="shared" si="19"/>
        <v>9967.9829242262604</v>
      </c>
      <c r="L71" s="236">
        <f>I71/MAX(I$2:I71)-1</f>
        <v>-6.3610195675774528E-2</v>
      </c>
      <c r="M71" s="236">
        <f>J71/MAX(J$2:J71)-1</f>
        <v>-5.7019843632732159E-2</v>
      </c>
      <c r="N71" s="236"/>
      <c r="O71" s="82">
        <v>2016</v>
      </c>
      <c r="P71" s="81">
        <v>42734</v>
      </c>
      <c r="Q71" s="80">
        <f t="shared" si="12"/>
        <v>114768.14638583886</v>
      </c>
      <c r="R71" s="80">
        <f t="shared" si="13"/>
        <v>36485.559000712477</v>
      </c>
    </row>
    <row r="72" spans="1:18">
      <c r="A72" s="237">
        <v>34428</v>
      </c>
      <c r="B72">
        <v>55.73</v>
      </c>
      <c r="D72" s="237">
        <v>34430</v>
      </c>
      <c r="E72">
        <f t="shared" si="15"/>
        <v>56.19</v>
      </c>
      <c r="F72">
        <v>125.60896700000001</v>
      </c>
      <c r="G72" s="236">
        <f t="shared" si="17"/>
        <v>2.6429293701776733E-3</v>
      </c>
      <c r="H72" s="236">
        <f t="shared" si="18"/>
        <v>3.0577461883283252E-3</v>
      </c>
      <c r="I72">
        <f t="shared" si="16"/>
        <v>9971.0921556438807</v>
      </c>
      <c r="J72">
        <f t="shared" si="16"/>
        <v>9904.1131092608393</v>
      </c>
      <c r="K72">
        <f t="shared" si="19"/>
        <v>9994.6638207043816</v>
      </c>
      <c r="L72" s="236">
        <f>I72/MAX(I$2:I72)-1</f>
        <v>-6.1135383559991041E-2</v>
      </c>
      <c r="M72" s="236">
        <f>J72/MAX(J$2:J72)-1</f>
        <v>-5.413644965393094E-2</v>
      </c>
      <c r="N72" s="236"/>
      <c r="O72" s="82">
        <v>2017</v>
      </c>
      <c r="P72" s="81">
        <v>43098</v>
      </c>
      <c r="Q72" s="80">
        <f t="shared" si="12"/>
        <v>137174.29639608422</v>
      </c>
      <c r="R72" s="80">
        <f t="shared" si="13"/>
        <v>42193.249034163513</v>
      </c>
    </row>
    <row r="73" spans="1:18">
      <c r="A73" s="237">
        <v>34429</v>
      </c>
      <c r="B73">
        <v>56.04</v>
      </c>
      <c r="D73" s="237">
        <v>34431</v>
      </c>
      <c r="E73">
        <f t="shared" si="15"/>
        <v>56.55</v>
      </c>
      <c r="F73">
        <v>126.1072795</v>
      </c>
      <c r="G73" s="236">
        <f t="shared" si="17"/>
        <v>6.3731037974898343E-3</v>
      </c>
      <c r="H73" s="236">
        <f t="shared" si="18"/>
        <v>3.9671729805723643E-3</v>
      </c>
      <c r="I73">
        <f t="shared" si="16"/>
        <v>10034.638960926137</v>
      </c>
      <c r="J73">
        <f t="shared" si="16"/>
        <v>9943.4044391844309</v>
      </c>
      <c r="K73">
        <f t="shared" si="19"/>
        <v>10058.697972251874</v>
      </c>
      <c r="L73" s="236">
        <f>I73/MAX(I$2:I73)-1</f>
        <v>-5.5151901907628198E-2</v>
      </c>
      <c r="M73" s="236">
        <f>J73/MAX(J$2:J73)-1</f>
        <v>-5.0384045333689897E-2</v>
      </c>
      <c r="N73" s="236"/>
      <c r="O73" s="82">
        <v>2018</v>
      </c>
      <c r="P73" s="81">
        <v>43465</v>
      </c>
      <c r="Q73" s="80">
        <f t="shared" si="12"/>
        <v>135830.78648346689</v>
      </c>
      <c r="R73" s="80">
        <f t="shared" si="13"/>
        <v>39978.763533416204</v>
      </c>
    </row>
    <row r="74" spans="1:18">
      <c r="A74" s="237">
        <v>34430</v>
      </c>
      <c r="B74">
        <v>56.19</v>
      </c>
      <c r="D74" s="237">
        <v>34432</v>
      </c>
      <c r="E74">
        <f t="shared" si="15"/>
        <v>56.48</v>
      </c>
      <c r="F74">
        <v>125.8340693</v>
      </c>
      <c r="G74" s="236">
        <f t="shared" si="17"/>
        <v>-1.2715727758831432E-3</v>
      </c>
      <c r="H74" s="236">
        <f t="shared" si="18"/>
        <v>-2.1664903174761774E-3</v>
      </c>
      <c r="I74">
        <f t="shared" si="16"/>
        <v>10021.879187207607</v>
      </c>
      <c r="J74">
        <f t="shared" si="16"/>
        <v>9921.8621497441891</v>
      </c>
      <c r="K74">
        <f t="shared" si="19"/>
        <v>10046.24688722875</v>
      </c>
      <c r="L74" s="236">
        <f>I74/MAX(I$2:I74)-1</f>
        <v>-5.6353345026507462E-2</v>
      </c>
      <c r="M74" s="236">
        <f>J74/MAX(J$2:J74)-1</f>
        <v>-5.2441379104795294E-2</v>
      </c>
      <c r="N74" s="236"/>
      <c r="O74" s="82">
        <v>2019</v>
      </c>
      <c r="P74" s="81">
        <v>43830</v>
      </c>
      <c r="Q74" s="80">
        <f t="shared" si="12"/>
        <v>152351.56518060173</v>
      </c>
      <c r="R74" s="80">
        <f t="shared" si="13"/>
        <v>47673.137499102573</v>
      </c>
    </row>
    <row r="75" spans="1:18">
      <c r="A75" s="237">
        <v>34431</v>
      </c>
      <c r="B75">
        <v>56.55</v>
      </c>
      <c r="D75" s="237">
        <v>34435</v>
      </c>
      <c r="E75">
        <f t="shared" si="15"/>
        <v>57.13</v>
      </c>
      <c r="F75">
        <v>126.6336768</v>
      </c>
      <c r="G75" s="236">
        <f t="shared" si="17"/>
        <v>1.1474768424839457E-2</v>
      </c>
      <c r="H75" s="236">
        <f t="shared" si="18"/>
        <v>6.3544595231492806E-3</v>
      </c>
      <c r="I75">
        <f t="shared" si="16"/>
        <v>10136.877930062534</v>
      </c>
      <c r="J75">
        <f t="shared" si="16"/>
        <v>9984.910221169006</v>
      </c>
      <c r="K75">
        <f t="shared" si="19"/>
        <v>10161.864105300612</v>
      </c>
      <c r="L75" s="236">
        <f>I75/MAX(I$2:I75)-1</f>
        <v>-4.5525218185812122E-2</v>
      </c>
      <c r="M75" s="236">
        <f>J75/MAX(J$2:J75)-1</f>
        <v>-4.6420156202505503E-2</v>
      </c>
      <c r="N75" s="236"/>
      <c r="O75" s="82">
        <v>2020</v>
      </c>
      <c r="P75" s="81">
        <v>44196</v>
      </c>
      <c r="Q75" s="80">
        <f t="shared" si="12"/>
        <v>144298.40665378282</v>
      </c>
      <c r="R75" s="80">
        <f t="shared" si="13"/>
        <v>54401.111103813004</v>
      </c>
    </row>
    <row r="76" spans="1:18">
      <c r="A76" s="237">
        <v>34432</v>
      </c>
      <c r="B76">
        <v>56.48</v>
      </c>
      <c r="D76" s="237">
        <v>34436</v>
      </c>
      <c r="E76">
        <f t="shared" si="15"/>
        <v>57.22</v>
      </c>
      <c r="F76">
        <v>126.5712767</v>
      </c>
      <c r="G76" s="236">
        <f t="shared" si="17"/>
        <v>1.5416242960221613E-3</v>
      </c>
      <c r="H76" s="236">
        <f t="shared" si="18"/>
        <v>-4.9276070613157863E-4</v>
      </c>
      <c r="I76">
        <f t="shared" si="16"/>
        <v>10152.50518736533</v>
      </c>
      <c r="J76">
        <f t="shared" si="16"/>
        <v>9979.9900497577619</v>
      </c>
      <c r="K76">
        <f t="shared" si="19"/>
        <v>10177.872643187486</v>
      </c>
      <c r="L76" s="236">
        <f>I76/MAX(I$2:I76)-1</f>
        <v>-4.4053776672226874E-2</v>
      </c>
      <c r="M76" s="236">
        <f>J76/MAX(J$2:J76)-1</f>
        <v>-4.689004287968801E-2</v>
      </c>
      <c r="N76" s="236"/>
      <c r="O76" s="82">
        <v>2021</v>
      </c>
      <c r="P76" s="81">
        <f>P34</f>
        <v>44286</v>
      </c>
      <c r="Q76" s="80">
        <f t="shared" si="12"/>
        <v>151039.83469030418</v>
      </c>
      <c r="R76" s="80">
        <f t="shared" si="13"/>
        <v>55253.591662208644</v>
      </c>
    </row>
    <row r="77" spans="1:18">
      <c r="A77" s="237">
        <v>34435</v>
      </c>
      <c r="B77">
        <v>57.13</v>
      </c>
      <c r="D77" s="237">
        <v>34437</v>
      </c>
      <c r="E77">
        <f t="shared" si="15"/>
        <v>57.27</v>
      </c>
      <c r="F77">
        <v>126.43504780000001</v>
      </c>
      <c r="G77" s="236">
        <f t="shared" si="17"/>
        <v>8.4009018380742028E-4</v>
      </c>
      <c r="H77" s="236">
        <f t="shared" si="18"/>
        <v>-1.0763018557747861E-3</v>
      </c>
      <c r="I77">
        <f t="shared" si="16"/>
        <v>10161.034207314291</v>
      </c>
      <c r="J77">
        <f t="shared" si="16"/>
        <v>9969.2485679465935</v>
      </c>
      <c r="K77">
        <f t="shared" si="19"/>
        <v>10186.766275346859</v>
      </c>
      <c r="L77" s="236">
        <f>I77/MAX(I$2:I77)-1</f>
        <v>-4.3250695633761271E-2</v>
      </c>
      <c r="M77" s="236">
        <f>J77/MAX(J$2:J77)-1</f>
        <v>-4.7915876895294085E-2</v>
      </c>
      <c r="N77" s="236"/>
    </row>
    <row r="78" spans="1:18">
      <c r="A78" s="237">
        <v>34436</v>
      </c>
      <c r="B78">
        <v>57.22</v>
      </c>
      <c r="D78" s="237">
        <v>34438</v>
      </c>
      <c r="E78">
        <f t="shared" si="15"/>
        <v>57.21</v>
      </c>
      <c r="F78">
        <v>126.3229563</v>
      </c>
      <c r="G78" s="236">
        <f t="shared" si="17"/>
        <v>-1.0813990953462784E-3</v>
      </c>
      <c r="H78" s="236">
        <f t="shared" si="18"/>
        <v>-8.8655402082271628E-4</v>
      </c>
      <c r="I78">
        <f t="shared" si="16"/>
        <v>10150.046074114718</v>
      </c>
      <c r="J78">
        <f t="shared" si="16"/>
        <v>9960.4102905440996</v>
      </c>
      <c r="K78">
        <f t="shared" si="19"/>
        <v>10176.09391675561</v>
      </c>
      <c r="L78" s="236">
        <f>I78/MAX(I$2:I78)-1</f>
        <v>-4.4285323465976134E-2</v>
      </c>
      <c r="M78" s="236">
        <f>J78/MAX(J$2:J78)-1</f>
        <v>-4.8759950902793947E-2</v>
      </c>
      <c r="N78" s="236"/>
    </row>
    <row r="79" spans="1:18">
      <c r="A79" s="237">
        <v>34437</v>
      </c>
      <c r="B79">
        <v>57.27</v>
      </c>
      <c r="D79" s="237">
        <v>34439</v>
      </c>
      <c r="E79">
        <f t="shared" si="15"/>
        <v>57.4</v>
      </c>
      <c r="F79">
        <v>126.5971199</v>
      </c>
      <c r="G79" s="236">
        <f t="shared" si="17"/>
        <v>3.2873675514603538E-3</v>
      </c>
      <c r="H79" s="236">
        <f t="shared" si="18"/>
        <v>2.1703386940128411E-3</v>
      </c>
      <c r="I79">
        <f t="shared" si="16"/>
        <v>10183.413006224591</v>
      </c>
      <c r="J79">
        <f t="shared" si="16"/>
        <v>9982.0277544059118</v>
      </c>
      <c r="K79">
        <f t="shared" si="19"/>
        <v>10209.889718961231</v>
      </c>
      <c r="L79" s="236">
        <f>I79/MAX(I$2:I79)-1</f>
        <v>-4.1143538049883688E-2</v>
      </c>
      <c r="M79" s="236">
        <f>J79/MAX(J$2:J79)-1</f>
        <v>-4.6695437816943519E-2</v>
      </c>
      <c r="N79" s="236"/>
    </row>
    <row r="80" spans="1:18">
      <c r="A80" s="237">
        <v>34438</v>
      </c>
      <c r="B80">
        <v>57.21</v>
      </c>
      <c r="D80" s="237">
        <v>34442</v>
      </c>
      <c r="E80">
        <f t="shared" si="15"/>
        <v>57.44</v>
      </c>
      <c r="F80">
        <v>125.8815166</v>
      </c>
      <c r="G80" s="236">
        <f t="shared" si="17"/>
        <v>6.6313395276800457E-4</v>
      </c>
      <c r="H80" s="236">
        <f t="shared" si="18"/>
        <v>-5.6526033180317459E-3</v>
      </c>
      <c r="I80">
        <f t="shared" si="16"/>
        <v>10190.16597314408</v>
      </c>
      <c r="J80">
        <f t="shared" si="16"/>
        <v>9925.6033112006717</v>
      </c>
      <c r="K80">
        <f t="shared" si="19"/>
        <v>10217.004624688729</v>
      </c>
      <c r="L80" s="236">
        <f>I80/MAX(I$2:I80)-1</f>
        <v>-4.0507687774133494E-2</v>
      </c>
      <c r="M80" s="236">
        <f>J80/MAX(J$2:J80)-1</f>
        <v>-5.2084090348234358E-2</v>
      </c>
      <c r="N80" s="236"/>
    </row>
    <row r="81" spans="1:14">
      <c r="A81" s="237">
        <v>34439</v>
      </c>
      <c r="B81">
        <v>57.4</v>
      </c>
      <c r="D81" s="237">
        <v>34443</v>
      </c>
      <c r="E81">
        <f t="shared" si="15"/>
        <v>57.17</v>
      </c>
      <c r="F81">
        <v>125.7945733</v>
      </c>
      <c r="G81" s="236">
        <f t="shared" si="17"/>
        <v>-4.7342872617942098E-3</v>
      </c>
      <c r="H81" s="236">
        <f t="shared" si="18"/>
        <v>-6.9067566349934051E-4</v>
      </c>
      <c r="I81">
        <f t="shared" si="16"/>
        <v>10141.922800181854</v>
      </c>
      <c r="J81">
        <f t="shared" si="16"/>
        <v>9918.7479385480765</v>
      </c>
      <c r="K81">
        <f t="shared" si="19"/>
        <v>10168.97901102811</v>
      </c>
      <c r="L81" s="236">
        <f>I81/MAX(I$2:I81)-1</f>
        <v>-4.505020000569393E-2</v>
      </c>
      <c r="M81" s="236">
        <f>J81/MAX(J$2:J81)-1</f>
        <v>-5.2738792798074696E-2</v>
      </c>
      <c r="N81" s="236"/>
    </row>
    <row r="82" spans="1:14">
      <c r="A82" s="237">
        <v>34442</v>
      </c>
      <c r="B82">
        <v>57.44</v>
      </c>
      <c r="D82" s="237">
        <v>34444</v>
      </c>
      <c r="E82">
        <f t="shared" si="15"/>
        <v>56.68</v>
      </c>
      <c r="F82">
        <v>125.4815031</v>
      </c>
      <c r="G82" s="236">
        <f t="shared" si="17"/>
        <v>-8.6046589675459837E-3</v>
      </c>
      <c r="H82" s="236">
        <f t="shared" si="18"/>
        <v>-2.4887416983669919E-3</v>
      </c>
      <c r="I82">
        <f t="shared" si="16"/>
        <v>10054.65501321111</v>
      </c>
      <c r="J82">
        <f t="shared" si="16"/>
        <v>9894.0627369578197</v>
      </c>
      <c r="K82">
        <f t="shared" si="19"/>
        <v>10081.821415866245</v>
      </c>
      <c r="L82" s="236">
        <f>I82/MAX(I$2:I82)-1</f>
        <v>-5.3267217365771224E-2</v>
      </c>
      <c r="M82" s="236">
        <f>J82/MAX(J$2:J82)-1</f>
        <v>-5.50962812636836E-2</v>
      </c>
      <c r="N82" s="236"/>
    </row>
    <row r="83" spans="1:14">
      <c r="A83" s="237">
        <v>34443</v>
      </c>
      <c r="B83">
        <v>57.17</v>
      </c>
      <c r="D83" s="237">
        <v>34445</v>
      </c>
      <c r="E83">
        <f t="shared" si="15"/>
        <v>56.58</v>
      </c>
      <c r="F83">
        <v>126.08784559999999</v>
      </c>
      <c r="G83" s="236">
        <f t="shared" si="17"/>
        <v>-1.7980209138465744E-3</v>
      </c>
      <c r="H83" s="236">
        <f t="shared" si="18"/>
        <v>4.8321265287742943E-3</v>
      </c>
      <c r="I83">
        <f t="shared" ref="I83:J98" si="20">I82*(1+G83)</f>
        <v>10036.576533215843</v>
      </c>
      <c r="J83">
        <f t="shared" si="20"/>
        <v>9941.8720999864308</v>
      </c>
      <c r="K83">
        <f t="shared" si="19"/>
        <v>10064.034151547497</v>
      </c>
      <c r="L83" s="236">
        <f>I83/MAX(I$2:I83)-1</f>
        <v>-5.4969462708771788E-2</v>
      </c>
      <c r="M83" s="236">
        <f>J83/MAX(J$2:J83)-1</f>
        <v>-5.0530386937240324E-2</v>
      </c>
      <c r="N83" s="236"/>
    </row>
    <row r="84" spans="1:14">
      <c r="A84" s="237">
        <v>34444</v>
      </c>
      <c r="B84">
        <v>56.68</v>
      </c>
      <c r="D84" s="237">
        <v>34446</v>
      </c>
      <c r="E84">
        <f t="shared" si="15"/>
        <v>56.9</v>
      </c>
      <c r="F84">
        <v>126.3873121</v>
      </c>
      <c r="G84" s="236">
        <f t="shared" si="17"/>
        <v>5.621978572270139E-3</v>
      </c>
      <c r="H84" s="236">
        <f t="shared" si="18"/>
        <v>2.3750623906291235E-3</v>
      </c>
      <c r="I84">
        <f t="shared" si="20"/>
        <v>10093.001951424532</v>
      </c>
      <c r="J84">
        <f t="shared" si="20"/>
        <v>9965.4846665035529</v>
      </c>
      <c r="K84">
        <f t="shared" si="19"/>
        <v>10120.95339736749</v>
      </c>
      <c r="L84" s="236">
        <f>I84/MAX(I$2:I84)-1</f>
        <v>-4.9656521277979482E-2</v>
      </c>
      <c r="M84" s="236">
        <f>J84/MAX(J$2:J84)-1</f>
        <v>-4.8275337368209881E-2</v>
      </c>
      <c r="N84" s="236"/>
    </row>
    <row r="85" spans="1:14">
      <c r="A85" s="237">
        <v>34445</v>
      </c>
      <c r="B85">
        <v>56.58</v>
      </c>
      <c r="D85" s="237">
        <v>34449</v>
      </c>
      <c r="E85">
        <f t="shared" si="15"/>
        <v>56.9</v>
      </c>
      <c r="F85">
        <v>126.797788</v>
      </c>
      <c r="G85" s="236">
        <f t="shared" si="17"/>
        <v>-3.3730158730158734E-5</v>
      </c>
      <c r="H85" s="236">
        <f t="shared" si="18"/>
        <v>3.2477619246717992E-3</v>
      </c>
      <c r="I85">
        <f t="shared" si="20"/>
        <v>10092.661512866647</v>
      </c>
      <c r="J85">
        <f t="shared" si="20"/>
        <v>9997.8501881643242</v>
      </c>
      <c r="K85">
        <f t="shared" si="19"/>
        <v>10120.95339736749</v>
      </c>
      <c r="L85" s="236">
        <f>I85/MAX(I$2:I85)-1</f>
        <v>-4.9688576514364979E-2</v>
      </c>
      <c r="M85" s="236">
        <f>J85/MAX(J$2:J85)-1</f>
        <v>-4.5184362246143195E-2</v>
      </c>
      <c r="N85" s="236"/>
    </row>
    <row r="86" spans="1:14">
      <c r="A86" s="237">
        <v>34446</v>
      </c>
      <c r="B86">
        <v>56.9</v>
      </c>
      <c r="D86" s="237">
        <v>34450</v>
      </c>
      <c r="E86">
        <f t="shared" si="15"/>
        <v>57.21</v>
      </c>
      <c r="F86">
        <v>127.0468588</v>
      </c>
      <c r="G86" s="236">
        <f t="shared" si="17"/>
        <v>5.4144244985633774E-3</v>
      </c>
      <c r="H86" s="236">
        <f t="shared" si="18"/>
        <v>1.9643150241706042E-3</v>
      </c>
      <c r="I86">
        <f t="shared" si="20"/>
        <v>10147.30746661762</v>
      </c>
      <c r="J86">
        <f t="shared" si="20"/>
        <v>10017.489115498342</v>
      </c>
      <c r="K86">
        <f t="shared" si="19"/>
        <v>10176.093916755608</v>
      </c>
      <c r="L86" s="236">
        <f>I86/MAX(I$2:I86)-1</f>
        <v>-4.4543187061779732E-2</v>
      </c>
      <c r="M86" s="236">
        <f>J86/MAX(J$2:J86)-1</f>
        <v>-4.3308803543590346E-2</v>
      </c>
      <c r="N86" s="236"/>
    </row>
    <row r="87" spans="1:14">
      <c r="A87" s="237">
        <v>34449</v>
      </c>
      <c r="B87">
        <v>56.9</v>
      </c>
      <c r="D87" s="237">
        <v>34452</v>
      </c>
      <c r="E87">
        <f t="shared" si="15"/>
        <v>57.62</v>
      </c>
      <c r="F87">
        <v>127.02479289999999</v>
      </c>
      <c r="G87" s="236">
        <f t="shared" si="17"/>
        <v>7.1328491106283278E-3</v>
      </c>
      <c r="H87" s="236">
        <f t="shared" si="18"/>
        <v>-1.7368316075205836E-4</v>
      </c>
      <c r="I87">
        <f t="shared" si="20"/>
        <v>10219.686679656155</v>
      </c>
      <c r="J87">
        <f t="shared" si="20"/>
        <v>10015.749246325962</v>
      </c>
      <c r="K87">
        <f t="shared" si="19"/>
        <v>10249.021700462474</v>
      </c>
      <c r="L87" s="236">
        <f>I87/MAX(I$2:I87)-1</f>
        <v>-3.7728057783369628E-2</v>
      </c>
      <c r="M87" s="236">
        <f>J87/MAX(J$2:J87)-1</f>
        <v>-4.3474964694454554E-2</v>
      </c>
      <c r="N87" s="236"/>
    </row>
    <row r="88" spans="1:14">
      <c r="A88" s="237">
        <v>34450</v>
      </c>
      <c r="B88">
        <v>57.21</v>
      </c>
      <c r="D88" s="237">
        <v>34453</v>
      </c>
      <c r="E88">
        <f t="shared" si="15"/>
        <v>57.81</v>
      </c>
      <c r="F88">
        <v>127.4571277</v>
      </c>
      <c r="G88" s="236">
        <f t="shared" si="17"/>
        <v>3.2637359988540358E-3</v>
      </c>
      <c r="H88" s="236">
        <f t="shared" si="18"/>
        <v>3.4035465843298418E-3</v>
      </c>
      <c r="I88">
        <f t="shared" si="20"/>
        <v>10253.041038969559</v>
      </c>
      <c r="J88">
        <f t="shared" si="20"/>
        <v>10049.838315462799</v>
      </c>
      <c r="K88">
        <f t="shared" si="19"/>
        <v>10282.817502668095</v>
      </c>
      <c r="L88" s="236">
        <f>I88/MAX(I$2:I88)-1</f>
        <v>-3.4587456204869915E-2</v>
      </c>
      <c r="M88" s="236">
        <f>J88/MAX(J$2:J88)-1</f>
        <v>-4.021938717771445E-2</v>
      </c>
      <c r="N88" s="236"/>
    </row>
    <row r="89" spans="1:14">
      <c r="A89" s="237">
        <v>34451</v>
      </c>
      <c r="B89">
        <v>57.21</v>
      </c>
      <c r="D89" s="237">
        <v>34456</v>
      </c>
      <c r="E89">
        <f t="shared" si="15"/>
        <v>57.67</v>
      </c>
      <c r="F89">
        <v>127.3345271</v>
      </c>
      <c r="G89" s="236">
        <f t="shared" si="17"/>
        <v>-2.4554565036531508E-3</v>
      </c>
      <c r="H89" s="236">
        <f t="shared" si="18"/>
        <v>-9.6189677433000664E-4</v>
      </c>
      <c r="I89">
        <f t="shared" si="20"/>
        <v>10227.865142668197</v>
      </c>
      <c r="J89">
        <f t="shared" si="20"/>
        <v>10040.171408404618</v>
      </c>
      <c r="K89">
        <f t="shared" si="19"/>
        <v>10257.915332621847</v>
      </c>
      <c r="L89" s="236">
        <f>I89/MAX(I$2:I89)-1</f>
        <v>-3.6957984714240055E-2</v>
      </c>
      <c r="M89" s="236">
        <f>J89/MAX(J$2:J89)-1</f>
        <v>-4.1142597053252628E-2</v>
      </c>
      <c r="N89" s="236"/>
    </row>
    <row r="90" spans="1:14">
      <c r="A90" s="237">
        <v>34452</v>
      </c>
      <c r="B90">
        <v>57.62</v>
      </c>
      <c r="D90" s="237">
        <v>34457</v>
      </c>
      <c r="E90">
        <f t="shared" si="15"/>
        <v>57.55</v>
      </c>
      <c r="F90">
        <v>127.247919</v>
      </c>
      <c r="G90" s="236">
        <f t="shared" si="17"/>
        <v>-2.1145347365003155E-3</v>
      </c>
      <c r="H90" s="236">
        <f t="shared" si="18"/>
        <v>-6.801619480001353E-4</v>
      </c>
      <c r="I90">
        <f t="shared" si="20"/>
        <v>10206.237966543784</v>
      </c>
      <c r="J90">
        <f t="shared" si="20"/>
        <v>10033.342465861222</v>
      </c>
      <c r="K90">
        <f t="shared" si="19"/>
        <v>10236.57061543935</v>
      </c>
      <c r="L90" s="236">
        <f>I90/MAX(I$2:I90)-1</f>
        <v>-3.8994370508271148E-2</v>
      </c>
      <c r="M90" s="236">
        <f>J90/MAX(J$2:J90)-1</f>
        <v>-4.1794775372295256E-2</v>
      </c>
      <c r="N90" s="236"/>
    </row>
    <row r="91" spans="1:14">
      <c r="A91" s="237">
        <v>34453</v>
      </c>
      <c r="B91">
        <v>57.81</v>
      </c>
      <c r="D91" s="237">
        <v>34458</v>
      </c>
      <c r="E91">
        <f t="shared" si="15"/>
        <v>56.87</v>
      </c>
      <c r="F91">
        <v>126.4928487</v>
      </c>
      <c r="G91" s="236">
        <f t="shared" si="17"/>
        <v>-1.1849542495828322E-2</v>
      </c>
      <c r="H91" s="236">
        <f t="shared" si="18"/>
        <v>-5.9338518534043372E-3</v>
      </c>
      <c r="I91">
        <f t="shared" si="20"/>
        <v>10085.298716036687</v>
      </c>
      <c r="J91">
        <f t="shared" si="20"/>
        <v>9973.8060980743303</v>
      </c>
      <c r="K91">
        <f t="shared" si="19"/>
        <v>10115.617218071866</v>
      </c>
      <c r="L91" s="236">
        <f>I91/MAX(I$2:I91)-1</f>
        <v>-5.0381847553663706E-2</v>
      </c>
      <c r="M91" s="236">
        <f>J91/MAX(J$2:J91)-1</f>
        <v>-4.7480623220394147E-2</v>
      </c>
      <c r="N91" s="236"/>
    </row>
    <row r="92" spans="1:14">
      <c r="A92" s="237">
        <v>34456</v>
      </c>
      <c r="B92">
        <v>57.67</v>
      </c>
      <c r="D92" s="237">
        <v>34459</v>
      </c>
      <c r="E92">
        <f t="shared" si="15"/>
        <v>56.71</v>
      </c>
      <c r="F92">
        <v>126.4779758</v>
      </c>
      <c r="G92" s="236">
        <f t="shared" si="17"/>
        <v>-2.8471643067870625E-3</v>
      </c>
      <c r="H92" s="236">
        <f t="shared" si="18"/>
        <v>-1.1757897899256076E-4</v>
      </c>
      <c r="I92">
        <f t="shared" si="20"/>
        <v>10056.584213509101</v>
      </c>
      <c r="J92">
        <f t="shared" si="20"/>
        <v>9972.6333881366481</v>
      </c>
      <c r="K92">
        <f t="shared" si="19"/>
        <v>10087.157595161871</v>
      </c>
      <c r="L92" s="236">
        <f>I92/MAX(I$2:I92)-1</f>
        <v>-5.3085566462386047E-2</v>
      </c>
      <c r="M92" s="236">
        <f>J92/MAX(J$2:J92)-1</f>
        <v>-4.7592619476186537E-2</v>
      </c>
      <c r="N92" s="236"/>
    </row>
    <row r="93" spans="1:14">
      <c r="A93" s="237">
        <v>34457</v>
      </c>
      <c r="B93">
        <v>57.55</v>
      </c>
      <c r="D93" s="237">
        <v>34460</v>
      </c>
      <c r="E93">
        <f t="shared" si="15"/>
        <v>56.94</v>
      </c>
      <c r="F93">
        <v>126.02727059999999</v>
      </c>
      <c r="G93" s="236">
        <f t="shared" si="17"/>
        <v>4.0219919361383274E-3</v>
      </c>
      <c r="H93" s="236">
        <f t="shared" si="18"/>
        <v>-3.563507378649855E-3</v>
      </c>
      <c r="I93">
        <f t="shared" si="20"/>
        <v>10097.031714120931</v>
      </c>
      <c r="J93">
        <f t="shared" si="20"/>
        <v>9937.0958354734539</v>
      </c>
      <c r="K93">
        <f t="shared" si="19"/>
        <v>10128.068303094989</v>
      </c>
      <c r="L93" s="236">
        <f>I93/MAX(I$2:I93)-1</f>
        <v>-4.9277084246484693E-2</v>
      </c>
      <c r="M93" s="236">
        <f>J93/MAX(J$2:J93)-1</f>
        <v>-5.098653020416366E-2</v>
      </c>
      <c r="N93" s="236"/>
    </row>
    <row r="94" spans="1:14">
      <c r="A94" s="237">
        <v>34458</v>
      </c>
      <c r="B94">
        <v>56.87</v>
      </c>
      <c r="D94" s="237">
        <v>34463</v>
      </c>
      <c r="E94">
        <f t="shared" si="15"/>
        <v>56.62</v>
      </c>
      <c r="F94">
        <v>125.13528460000001</v>
      </c>
      <c r="G94" s="236">
        <f t="shared" si="17"/>
        <v>-5.6536809841604783E-3</v>
      </c>
      <c r="H94" s="236">
        <f t="shared" si="18"/>
        <v>-7.0777221132645174E-3</v>
      </c>
      <c r="I94">
        <f t="shared" si="20"/>
        <v>10039.94631792234</v>
      </c>
      <c r="J94">
        <f t="shared" si="20"/>
        <v>9866.7638325370954</v>
      </c>
      <c r="K94">
        <f t="shared" si="19"/>
        <v>10071.149057274995</v>
      </c>
      <c r="L94" s="236">
        <f>I94/MAX(I$2:I94)-1</f>
        <v>-5.4652168316486005E-2</v>
      </c>
      <c r="M94" s="236">
        <f>J94/MAX(J$2:J94)-1</f>
        <v>-5.7703383825123522E-2</v>
      </c>
      <c r="N94" s="236"/>
    </row>
    <row r="95" spans="1:14">
      <c r="A95" s="237">
        <v>34459</v>
      </c>
      <c r="B95">
        <v>56.71</v>
      </c>
      <c r="D95" s="237">
        <v>34464</v>
      </c>
      <c r="E95">
        <f t="shared" si="15"/>
        <v>56.74</v>
      </c>
      <c r="F95">
        <v>125.6802473</v>
      </c>
      <c r="G95" s="236">
        <f t="shared" si="17"/>
        <v>2.0856622821036528E-3</v>
      </c>
      <c r="H95" s="236">
        <f t="shared" si="18"/>
        <v>4.3549882972016007E-3</v>
      </c>
      <c r="I95">
        <f t="shared" si="20"/>
        <v>10060.886255271977</v>
      </c>
      <c r="J95">
        <f t="shared" si="20"/>
        <v>9909.7334735590466</v>
      </c>
      <c r="K95">
        <f t="shared" si="19"/>
        <v>10092.493774457495</v>
      </c>
      <c r="L95" s="236">
        <f>I95/MAX(I$2:I95)-1</f>
        <v>-5.2680492000475199E-2</v>
      </c>
      <c r="M95" s="236">
        <f>J95/MAX(J$2:J95)-1</f>
        <v>-5.3599693089189215E-2</v>
      </c>
      <c r="N95" s="236"/>
    </row>
    <row r="96" spans="1:14">
      <c r="A96" s="237">
        <v>34460</v>
      </c>
      <c r="B96">
        <v>56.94</v>
      </c>
      <c r="D96" s="237">
        <v>34465</v>
      </c>
      <c r="E96">
        <f t="shared" si="15"/>
        <v>56.97</v>
      </c>
      <c r="F96">
        <v>125.29677150000001</v>
      </c>
      <c r="G96" s="236">
        <f t="shared" si="17"/>
        <v>4.019847564216519E-3</v>
      </c>
      <c r="H96" s="236">
        <f t="shared" si="18"/>
        <v>-3.0512018255711704E-3</v>
      </c>
      <c r="I96">
        <f t="shared" si="20"/>
        <v>10101.329484379092</v>
      </c>
      <c r="J96">
        <f t="shared" si="20"/>
        <v>9879.4968766935999</v>
      </c>
      <c r="K96">
        <f t="shared" si="19"/>
        <v>10133.404482390613</v>
      </c>
      <c r="L96" s="236">
        <f>I96/MAX(I$2:I96)-1</f>
        <v>-4.8872411983708397E-2</v>
      </c>
      <c r="M96" s="236">
        <f>J96/MAX(J$2:J96)-1</f>
        <v>-5.6487351433356592E-2</v>
      </c>
      <c r="N96" s="236"/>
    </row>
    <row r="97" spans="1:14">
      <c r="A97" s="237">
        <v>34463</v>
      </c>
      <c r="B97">
        <v>56.62</v>
      </c>
      <c r="D97" s="237">
        <v>34466</v>
      </c>
      <c r="E97">
        <f t="shared" si="15"/>
        <v>57.04</v>
      </c>
      <c r="F97">
        <v>125.79105</v>
      </c>
      <c r="G97" s="236">
        <f t="shared" si="17"/>
        <v>1.1949867097970543E-3</v>
      </c>
      <c r="H97" s="236">
        <f t="shared" si="18"/>
        <v>3.9448622185767057E-3</v>
      </c>
      <c r="I97">
        <f t="shared" si="20"/>
        <v>10113.400438864206</v>
      </c>
      <c r="J97">
        <f t="shared" si="20"/>
        <v>9918.470130661015</v>
      </c>
      <c r="K97">
        <f t="shared" si="19"/>
        <v>10145.855567413735</v>
      </c>
      <c r="L97" s="236">
        <f>I97/MAX(I$2:I97)-1</f>
        <v>-4.7735827156707544E-2</v>
      </c>
      <c r="M97" s="236">
        <f>J97/MAX(J$2:J97)-1</f>
        <v>-5.2765324033276828E-2</v>
      </c>
      <c r="N97" s="236"/>
    </row>
    <row r="98" spans="1:14">
      <c r="A98" s="237">
        <v>34464</v>
      </c>
      <c r="B98">
        <v>56.74</v>
      </c>
      <c r="D98" s="237">
        <v>34467</v>
      </c>
      <c r="E98">
        <f t="shared" si="15"/>
        <v>57.33</v>
      </c>
      <c r="F98">
        <v>126.0401706</v>
      </c>
      <c r="G98" s="236">
        <f t="shared" si="17"/>
        <v>5.0504213139205747E-3</v>
      </c>
      <c r="H98" s="236">
        <f t="shared" si="18"/>
        <v>1.9804318351741568E-3</v>
      </c>
      <c r="I98">
        <f t="shared" si="20"/>
        <v>10164.47737199686</v>
      </c>
      <c r="J98">
        <f t="shared" si="20"/>
        <v>9938.1129846639997</v>
      </c>
      <c r="K98">
        <f t="shared" si="19"/>
        <v>10197.438633938104</v>
      </c>
      <c r="L98" s="236">
        <f>I98/MAX(I$2:I98)-1</f>
        <v>-4.2926491881696838E-2</v>
      </c>
      <c r="M98" s="236">
        <f>J98/MAX(J$2:J98)-1</f>
        <v>-5.0889390325611461E-2</v>
      </c>
      <c r="N98" s="236"/>
    </row>
    <row r="99" spans="1:14">
      <c r="A99" s="237">
        <v>34465</v>
      </c>
      <c r="B99">
        <v>56.97</v>
      </c>
      <c r="D99" s="237">
        <v>34470</v>
      </c>
      <c r="E99">
        <f t="shared" si="15"/>
        <v>57.41</v>
      </c>
      <c r="F99">
        <v>126.2123605</v>
      </c>
      <c r="G99" s="236">
        <f t="shared" si="17"/>
        <v>1.3616998081284379E-3</v>
      </c>
      <c r="H99" s="236">
        <f t="shared" si="18"/>
        <v>1.3661509594942167E-3</v>
      </c>
      <c r="I99">
        <f t="shared" ref="I99:J114" si="21">I98*(1+G99)</f>
        <v>10178.318338884035</v>
      </c>
      <c r="J99">
        <f t="shared" si="21"/>
        <v>9951.6899472535606</v>
      </c>
      <c r="K99">
        <f t="shared" si="19"/>
        <v>10211.668445393103</v>
      </c>
      <c r="L99" s="236">
        <f>I99/MAX(I$2:I99)-1</f>
        <v>-4.1623245069327242E-2</v>
      </c>
      <c r="M99" s="236">
        <f>J99/MAX(J$2:J99)-1</f>
        <v>-4.9592761955538633E-2</v>
      </c>
      <c r="N99" s="236"/>
    </row>
    <row r="100" spans="1:14">
      <c r="A100" s="237">
        <v>34466</v>
      </c>
      <c r="B100">
        <v>57.04</v>
      </c>
      <c r="D100" s="237">
        <v>34471</v>
      </c>
      <c r="E100">
        <f t="shared" si="15"/>
        <v>57.44</v>
      </c>
      <c r="F100">
        <v>126.6441074</v>
      </c>
      <c r="G100" s="236">
        <f t="shared" si="17"/>
        <v>4.8882688708078647E-4</v>
      </c>
      <c r="H100" s="236">
        <f t="shared" si="18"/>
        <v>3.4207972839552792E-3</v>
      </c>
      <c r="I100">
        <f t="shared" si="21"/>
        <v>10183.293774553349</v>
      </c>
      <c r="J100">
        <f t="shared" si="21"/>
        <v>9985.7326611958906</v>
      </c>
      <c r="K100">
        <f t="shared" si="19"/>
        <v>10217.004624688729</v>
      </c>
      <c r="L100" s="236">
        <f>I100/MAX(I$2:I100)-1</f>
        <v>-4.1154764743563943E-2</v>
      </c>
      <c r="M100" s="236">
        <f>J100/MAX(J$2:J100)-1</f>
        <v>-4.6341611456984677E-2</v>
      </c>
      <c r="N100" s="236"/>
    </row>
    <row r="101" spans="1:14">
      <c r="A101" s="237">
        <v>34467</v>
      </c>
      <c r="B101">
        <v>57.33</v>
      </c>
      <c r="D101" s="237">
        <v>34472</v>
      </c>
      <c r="E101">
        <f t="shared" si="15"/>
        <v>57.93</v>
      </c>
      <c r="F101">
        <v>127.825954</v>
      </c>
      <c r="G101" s="236">
        <f t="shared" si="17"/>
        <v>8.4969105097935562E-3</v>
      </c>
      <c r="H101" s="236">
        <f t="shared" si="18"/>
        <v>9.3320299243546678E-3</v>
      </c>
      <c r="I101">
        <f t="shared" si="21"/>
        <v>10269.820310450667</v>
      </c>
      <c r="J101">
        <f t="shared" si="21"/>
        <v>10078.919817206777</v>
      </c>
      <c r="K101">
        <f t="shared" si="19"/>
        <v>10304.162219850594</v>
      </c>
      <c r="L101" s="236">
        <f>I101/MAX(I$2:I101)-1</f>
        <v>-3.3007542586848015E-2</v>
      </c>
      <c r="M101" s="236">
        <f>J101/MAX(J$2:J101)-1</f>
        <v>-3.7442042837489309E-2</v>
      </c>
      <c r="N101" s="236"/>
    </row>
    <row r="102" spans="1:14">
      <c r="A102" s="237">
        <v>34470</v>
      </c>
      <c r="B102">
        <v>57.41</v>
      </c>
      <c r="D102" s="237">
        <v>34473</v>
      </c>
      <c r="E102">
        <f t="shared" si="15"/>
        <v>57.85</v>
      </c>
      <c r="F102">
        <v>128.02291339999999</v>
      </c>
      <c r="G102" s="236">
        <f t="shared" si="17"/>
        <v>-1.4147071999867735E-3</v>
      </c>
      <c r="H102" s="236">
        <f t="shared" si="18"/>
        <v>1.5408404462211589E-3</v>
      </c>
      <c r="I102">
        <f t="shared" si="21"/>
        <v>10255.2915217149</v>
      </c>
      <c r="J102">
        <f t="shared" si="21"/>
        <v>10094.44982451535</v>
      </c>
      <c r="K102">
        <f t="shared" si="19"/>
        <v>10289.932408395596</v>
      </c>
      <c r="L102" s="236">
        <f>I102/MAX(I$2:I102)-1</f>
        <v>-3.4375553778683399E-2</v>
      </c>
      <c r="M102" s="236">
        <f>J102/MAX(J$2:J102)-1</f>
        <v>-3.5958894605261249E-2</v>
      </c>
      <c r="N102" s="236"/>
    </row>
    <row r="103" spans="1:14">
      <c r="A103" s="237">
        <v>34471</v>
      </c>
      <c r="B103">
        <v>57.44</v>
      </c>
      <c r="D103" s="237">
        <v>34474</v>
      </c>
      <c r="E103">
        <f t="shared" si="15"/>
        <v>57.99</v>
      </c>
      <c r="F103">
        <v>128.06169399999999</v>
      </c>
      <c r="G103" s="236">
        <f t="shared" si="17"/>
        <v>2.3863216995240653E-3</v>
      </c>
      <c r="H103" s="236">
        <f t="shared" si="18"/>
        <v>3.0291921164793401E-4</v>
      </c>
      <c r="I103">
        <f t="shared" si="21"/>
        <v>10279.763946408115</v>
      </c>
      <c r="J103">
        <f t="shared" si="21"/>
        <v>10097.507627298211</v>
      </c>
      <c r="K103">
        <f t="shared" si="19"/>
        <v>10314.834578441845</v>
      </c>
      <c r="L103" s="236">
        <f>I103/MAX(I$2:I103)-1</f>
        <v>-3.2071263209074496E-2</v>
      </c>
      <c r="M103" s="236">
        <f>J103/MAX(J$2:J103)-1</f>
        <v>-3.5666868033618959E-2</v>
      </c>
      <c r="N103" s="236"/>
    </row>
    <row r="104" spans="1:14">
      <c r="A104" s="237">
        <v>34472</v>
      </c>
      <c r="B104">
        <v>57.93</v>
      </c>
      <c r="D104" s="237">
        <v>34477</v>
      </c>
      <c r="E104">
        <f t="shared" si="15"/>
        <v>57.86</v>
      </c>
      <c r="F104">
        <v>127.52699149999999</v>
      </c>
      <c r="G104" s="236">
        <f t="shared" si="17"/>
        <v>-2.275495980423601E-3</v>
      </c>
      <c r="H104" s="236">
        <f t="shared" si="18"/>
        <v>-4.1753508273910667E-3</v>
      </c>
      <c r="I104">
        <f t="shared" si="21"/>
        <v>10256.372384868358</v>
      </c>
      <c r="J104">
        <f t="shared" si="21"/>
        <v>10055.346990471984</v>
      </c>
      <c r="K104">
        <f t="shared" si="19"/>
        <v>10291.711134827472</v>
      </c>
      <c r="L104" s="236">
        <f>I104/MAX(I$2:I104)-1</f>
        <v>-3.4273781158978833E-2</v>
      </c>
      <c r="M104" s="236">
        <f>J104/MAX(J$2:J104)-1</f>
        <v>-3.9693297174055453E-2</v>
      </c>
      <c r="N104" s="236"/>
    </row>
    <row r="105" spans="1:14">
      <c r="A105" s="237">
        <v>34473</v>
      </c>
      <c r="B105">
        <v>57.85</v>
      </c>
      <c r="D105" s="237">
        <v>34478</v>
      </c>
      <c r="E105">
        <f t="shared" si="15"/>
        <v>57.7</v>
      </c>
      <c r="F105">
        <v>127.5296603</v>
      </c>
      <c r="G105" s="236">
        <f t="shared" si="17"/>
        <v>-2.7990256996909915E-3</v>
      </c>
      <c r="H105" s="236">
        <f t="shared" si="18"/>
        <v>2.0927334430265176E-5</v>
      </c>
      <c r="I105">
        <f t="shared" si="21"/>
        <v>10227.66453497751</v>
      </c>
      <c r="J105">
        <f t="shared" si="21"/>
        <v>10055.557422081267</v>
      </c>
      <c r="K105">
        <f t="shared" si="19"/>
        <v>10263.251511917477</v>
      </c>
      <c r="L105" s="236">
        <f>I105/MAX(I$2:I105)-1</f>
        <v>-3.6976873664380405E-2</v>
      </c>
      <c r="M105" s="236">
        <f>J105/MAX(J$2:J105)-1</f>
        <v>-3.9673200514529716E-2</v>
      </c>
      <c r="N105" s="236"/>
    </row>
    <row r="106" spans="1:14">
      <c r="A106" s="237">
        <v>34474</v>
      </c>
      <c r="B106">
        <v>57.99</v>
      </c>
      <c r="D106" s="237">
        <v>34479</v>
      </c>
      <c r="E106">
        <f t="shared" si="15"/>
        <v>57.3</v>
      </c>
      <c r="F106">
        <v>127.33187599999999</v>
      </c>
      <c r="G106" s="236">
        <f t="shared" si="17"/>
        <v>-6.9661391708619267E-3</v>
      </c>
      <c r="H106" s="236">
        <f t="shared" si="18"/>
        <v>-1.5508886288471135E-3</v>
      </c>
      <c r="I106">
        <f t="shared" si="21"/>
        <v>10156.417200433967</v>
      </c>
      <c r="J106">
        <f t="shared" si="21"/>
        <v>10039.962372418642</v>
      </c>
      <c r="K106">
        <f t="shared" si="19"/>
        <v>10192.102454642485</v>
      </c>
      <c r="L106" s="236">
        <f>I106/MAX(I$2:I106)-1</f>
        <v>-4.3685426787192894E-2</v>
      </c>
      <c r="M106" s="236">
        <f>J106/MAX(J$2:J106)-1</f>
        <v>-4.1162560427828732E-2</v>
      </c>
      <c r="N106" s="236"/>
    </row>
    <row r="107" spans="1:14">
      <c r="A107" s="237">
        <v>34477</v>
      </c>
      <c r="B107">
        <v>57.86</v>
      </c>
      <c r="D107" s="237">
        <v>34480</v>
      </c>
      <c r="E107">
        <f t="shared" si="15"/>
        <v>57.31</v>
      </c>
      <c r="F107">
        <v>127.3195016</v>
      </c>
      <c r="G107" s="236">
        <f t="shared" si="17"/>
        <v>1.4078991107806737E-4</v>
      </c>
      <c r="H107" s="236">
        <f t="shared" si="18"/>
        <v>-9.7182264086059789E-5</v>
      </c>
      <c r="I107">
        <f t="shared" si="21"/>
        <v>10157.847121508488</v>
      </c>
      <c r="J107">
        <f t="shared" si="21"/>
        <v>10038.986666143952</v>
      </c>
      <c r="K107">
        <f t="shared" si="19"/>
        <v>10193.881181074363</v>
      </c>
      <c r="L107" s="236">
        <f>I107/MAX(I$2:I107)-1</f>
        <v>-4.3550787343467623E-2</v>
      </c>
      <c r="M107" s="236">
        <f>J107/MAX(J$2:J107)-1</f>
        <v>-4.1255742421096864E-2</v>
      </c>
      <c r="N107" s="236"/>
    </row>
    <row r="108" spans="1:14">
      <c r="A108" s="237">
        <v>34478</v>
      </c>
      <c r="B108">
        <v>57.7</v>
      </c>
      <c r="D108" s="237">
        <v>34481</v>
      </c>
      <c r="E108">
        <f t="shared" si="15"/>
        <v>57.34</v>
      </c>
      <c r="F108">
        <v>127.4185027</v>
      </c>
      <c r="G108" s="236">
        <f t="shared" si="17"/>
        <v>4.8973869487316734E-4</v>
      </c>
      <c r="H108" s="236">
        <f t="shared" si="18"/>
        <v>7.7758001528338561E-4</v>
      </c>
      <c r="I108">
        <f t="shared" si="21"/>
        <v>10162.821812300497</v>
      </c>
      <c r="J108">
        <f t="shared" si="21"/>
        <v>10046.792781549242</v>
      </c>
      <c r="K108">
        <f t="shared" si="19"/>
        <v>10199.217360369988</v>
      </c>
      <c r="L108" s="236">
        <f>I108/MAX(I$2:I108)-1</f>
        <v>-4.3082377154348706E-2</v>
      </c>
      <c r="M108" s="236">
        <f>J108/MAX(J$2:J108)-1</f>
        <v>-4.051024204663578E-2</v>
      </c>
      <c r="N108" s="236"/>
    </row>
    <row r="109" spans="1:14">
      <c r="A109" s="237">
        <v>34479</v>
      </c>
      <c r="B109">
        <v>57.3</v>
      </c>
      <c r="D109" s="237">
        <v>34485</v>
      </c>
      <c r="E109">
        <f t="shared" si="15"/>
        <v>57.51</v>
      </c>
      <c r="F109">
        <v>127.5415254</v>
      </c>
      <c r="G109" s="236">
        <f t="shared" si="17"/>
        <v>2.9310413794629195E-3</v>
      </c>
      <c r="H109" s="236">
        <f t="shared" si="18"/>
        <v>9.6550106454817985E-4</v>
      </c>
      <c r="I109">
        <f t="shared" si="21"/>
        <v>10192.609463564459</v>
      </c>
      <c r="J109">
        <f t="shared" si="21"/>
        <v>10056.492970675123</v>
      </c>
      <c r="K109">
        <f t="shared" si="19"/>
        <v>10229.455709711858</v>
      </c>
      <c r="L109" s="236">
        <f>I109/MAX(I$2:I109)-1</f>
        <v>-4.0277612005050756E-2</v>
      </c>
      <c r="M109" s="236">
        <f>J109/MAX(J$2:J109)-1</f>
        <v>-3.9583853663908708E-2</v>
      </c>
      <c r="N109" s="236"/>
    </row>
    <row r="110" spans="1:14">
      <c r="A110" s="237">
        <v>34480</v>
      </c>
      <c r="B110">
        <v>57.31</v>
      </c>
      <c r="D110" s="237">
        <v>34486</v>
      </c>
      <c r="E110">
        <f t="shared" si="15"/>
        <v>57.51</v>
      </c>
      <c r="F110">
        <v>127.7534771</v>
      </c>
      <c r="G110" s="236">
        <f t="shared" si="17"/>
        <v>-3.3730158730158734E-5</v>
      </c>
      <c r="H110" s="236">
        <f t="shared" si="18"/>
        <v>1.6618250356914555E-3</v>
      </c>
      <c r="I110">
        <f t="shared" si="21"/>
        <v>10192.265665229377</v>
      </c>
      <c r="J110">
        <f t="shared" si="21"/>
        <v>10073.205102465046</v>
      </c>
      <c r="K110">
        <f t="shared" si="19"/>
        <v>10229.455709711858</v>
      </c>
      <c r="L110" s="236">
        <f>I110/MAX(I$2:I110)-1</f>
        <v>-4.0309983593534771E-2</v>
      </c>
      <c r="M110" s="236">
        <f>J110/MAX(J$2:J110)-1</f>
        <v>-3.7987810067245054E-2</v>
      </c>
      <c r="N110" s="236"/>
    </row>
    <row r="111" spans="1:14">
      <c r="A111" s="237">
        <v>34481</v>
      </c>
      <c r="B111">
        <v>57.34</v>
      </c>
      <c r="D111" s="237">
        <v>34487</v>
      </c>
      <c r="E111">
        <f t="shared" si="15"/>
        <v>57.28</v>
      </c>
      <c r="F111">
        <v>127.70250830000001</v>
      </c>
      <c r="G111" s="236">
        <f t="shared" si="17"/>
        <v>-4.0330346275180926E-3</v>
      </c>
      <c r="H111" s="236">
        <f t="shared" si="18"/>
        <v>-3.9896213517609525E-4</v>
      </c>
      <c r="I111">
        <f t="shared" si="21"/>
        <v>10151.159904868642</v>
      </c>
      <c r="J111">
        <f t="shared" si="21"/>
        <v>10069.1862750493</v>
      </c>
      <c r="K111">
        <f t="shared" si="19"/>
        <v>10188.545001778739</v>
      </c>
      <c r="L111" s="236">
        <f>I111/MAX(I$2:I111)-1</f>
        <v>-4.4180446661385653E-2</v>
      </c>
      <c r="M111" s="236">
        <f>J111/MAX(J$2:J111)-1</f>
        <v>-3.8371616504606076E-2</v>
      </c>
      <c r="N111" s="236"/>
    </row>
    <row r="112" spans="1:14">
      <c r="A112" s="237">
        <v>34484</v>
      </c>
      <c r="B112">
        <v>57.34</v>
      </c>
      <c r="D112" s="237">
        <v>34488</v>
      </c>
      <c r="E112">
        <f t="shared" si="15"/>
        <v>57.11</v>
      </c>
      <c r="F112">
        <v>127.7650373</v>
      </c>
      <c r="G112" s="236">
        <f t="shared" si="17"/>
        <v>-3.0016072537023077E-3</v>
      </c>
      <c r="H112" s="236">
        <f t="shared" si="18"/>
        <v>4.8964582475630181E-4</v>
      </c>
      <c r="I112">
        <f t="shared" si="21"/>
        <v>10120.690109664696</v>
      </c>
      <c r="J112">
        <f t="shared" si="21"/>
        <v>10074.116610067571</v>
      </c>
      <c r="K112">
        <f t="shared" si="19"/>
        <v>10158.306652436866</v>
      </c>
      <c r="L112" s="236">
        <f>I112/MAX(I$2:I112)-1</f>
        <v>-4.7049441565917283E-2</v>
      </c>
      <c r="M112" s="236">
        <f>J112/MAX(J$2:J112)-1</f>
        <v>-3.7900759181660471E-2</v>
      </c>
      <c r="N112" s="236"/>
    </row>
    <row r="113" spans="1:14">
      <c r="A113" s="237">
        <v>34485</v>
      </c>
      <c r="B113">
        <v>57.51</v>
      </c>
      <c r="D113" s="237">
        <v>34491</v>
      </c>
      <c r="E113">
        <f t="shared" si="15"/>
        <v>57.19</v>
      </c>
      <c r="F113">
        <v>127.8963747</v>
      </c>
      <c r="G113" s="236">
        <f t="shared" si="17"/>
        <v>1.3670753044112047E-3</v>
      </c>
      <c r="H113" s="236">
        <f t="shared" si="18"/>
        <v>1.0279604090093208E-3</v>
      </c>
      <c r="I113">
        <f t="shared" si="21"/>
        <v>10134.525855177219</v>
      </c>
      <c r="J113">
        <f t="shared" si="21"/>
        <v>10084.472403098463</v>
      </c>
      <c r="K113">
        <f t="shared" si="19"/>
        <v>10172.536463891865</v>
      </c>
      <c r="L113" s="236">
        <f>I113/MAX(I$2:I113)-1</f>
        <v>-4.5746686391157088E-2</v>
      </c>
      <c r="M113" s="236">
        <f>J113/MAX(J$2:J113)-1</f>
        <v>-3.6911759252561294E-2</v>
      </c>
      <c r="N113" s="236"/>
    </row>
    <row r="114" spans="1:14">
      <c r="A114" s="237">
        <v>34486</v>
      </c>
      <c r="B114">
        <v>57.51</v>
      </c>
      <c r="D114" s="237">
        <v>34492</v>
      </c>
      <c r="E114">
        <f t="shared" si="15"/>
        <v>57.31</v>
      </c>
      <c r="F114">
        <v>127.9127508</v>
      </c>
      <c r="G114" s="236">
        <f t="shared" si="17"/>
        <v>2.0645387694042026E-3</v>
      </c>
      <c r="H114" s="236">
        <f t="shared" si="18"/>
        <v>1.2804194050386464E-4</v>
      </c>
      <c r="I114">
        <f t="shared" si="21"/>
        <v>10155.448976714762</v>
      </c>
      <c r="J114">
        <f t="shared" si="21"/>
        <v>10085.763638513914</v>
      </c>
      <c r="K114">
        <f t="shared" si="19"/>
        <v>10193.881181074363</v>
      </c>
      <c r="L114" s="236">
        <f>I114/MAX(I$2:I114)-1</f>
        <v>-4.3776593429379118E-2</v>
      </c>
      <c r="M114" s="236">
        <f>J114/MAX(J$2:J114)-1</f>
        <v>-3.6788443565339501E-2</v>
      </c>
      <c r="N114" s="236"/>
    </row>
    <row r="115" spans="1:14">
      <c r="A115" s="237">
        <v>34487</v>
      </c>
      <c r="B115">
        <v>57.28</v>
      </c>
      <c r="D115" s="237">
        <v>34493</v>
      </c>
      <c r="E115">
        <f t="shared" si="15"/>
        <v>57.76</v>
      </c>
      <c r="F115">
        <v>128.41086949999999</v>
      </c>
      <c r="G115" s="236">
        <f t="shared" si="17"/>
        <v>7.8183026453179563E-3</v>
      </c>
      <c r="H115" s="236">
        <f t="shared" si="18"/>
        <v>3.8942067689469173E-3</v>
      </c>
      <c r="I115">
        <f t="shared" ref="I115:J130" si="22">I114*(1+G115)</f>
        <v>10234.847350313803</v>
      </c>
      <c r="J115">
        <f t="shared" si="22"/>
        <v>10125.039687545013</v>
      </c>
      <c r="K115">
        <f t="shared" si="19"/>
        <v>10273.923870508728</v>
      </c>
      <c r="L115" s="236">
        <f>I115/MAX(I$2:I115)-1</f>
        <v>-3.6300549440273056E-2</v>
      </c>
      <c r="M115" s="236">
        <f>J115/MAX(J$2:J115)-1</f>
        <v>-3.303749860234384E-2</v>
      </c>
      <c r="N115" s="236"/>
    </row>
    <row r="116" spans="1:14">
      <c r="A116" s="237">
        <v>34488</v>
      </c>
      <c r="B116">
        <v>57.11</v>
      </c>
      <c r="D116" s="237">
        <v>34494</v>
      </c>
      <c r="E116">
        <f t="shared" si="15"/>
        <v>57.86</v>
      </c>
      <c r="F116">
        <v>128.44813210000001</v>
      </c>
      <c r="G116" s="236">
        <f t="shared" si="17"/>
        <v>1.6975717803279686E-3</v>
      </c>
      <c r="H116" s="236">
        <f t="shared" si="18"/>
        <v>2.9018260015778452E-4</v>
      </c>
      <c r="I116">
        <f t="shared" si="22"/>
        <v>10252.22173835166</v>
      </c>
      <c r="J116">
        <f t="shared" si="22"/>
        <v>10127.977797888247</v>
      </c>
      <c r="K116">
        <f t="shared" si="19"/>
        <v>10291.711134827476</v>
      </c>
      <c r="L116" s="236">
        <f>I116/MAX(I$2:I116)-1</f>
        <v>-3.4664600448285343E-2</v>
      </c>
      <c r="M116" s="236">
        <f>J116/MAX(J$2:J116)-1</f>
        <v>-3.2756902909433117E-2</v>
      </c>
      <c r="N116" s="236"/>
    </row>
    <row r="117" spans="1:14">
      <c r="A117" s="237">
        <v>34491</v>
      </c>
      <c r="B117">
        <v>57.19</v>
      </c>
      <c r="D117" s="237">
        <v>34495</v>
      </c>
      <c r="E117">
        <f t="shared" si="15"/>
        <v>57.91</v>
      </c>
      <c r="F117">
        <v>128.36334249999999</v>
      </c>
      <c r="G117" s="236">
        <f t="shared" si="17"/>
        <v>8.3042469782006678E-4</v>
      </c>
      <c r="H117" s="236">
        <f t="shared" si="18"/>
        <v>-6.6010769182700546E-4</v>
      </c>
      <c r="I117">
        <f t="shared" si="22"/>
        <v>10260.735436490715</v>
      </c>
      <c r="J117">
        <f t="shared" si="22"/>
        <v>10121.292241841207</v>
      </c>
      <c r="K117">
        <f t="shared" si="19"/>
        <v>10300.604766986849</v>
      </c>
      <c r="L117" s="236">
        <f>I117/MAX(I$2:I117)-1</f>
        <v>-3.3862962090817628E-2</v>
      </c>
      <c r="M117" s="236">
        <f>J117/MAX(J$2:J117)-1</f>
        <v>-3.3395387517689112E-2</v>
      </c>
      <c r="N117" s="236"/>
    </row>
    <row r="118" spans="1:14">
      <c r="A118" s="237">
        <v>34492</v>
      </c>
      <c r="B118">
        <v>57.31</v>
      </c>
      <c r="D118" s="237">
        <v>34498</v>
      </c>
      <c r="E118">
        <f t="shared" si="15"/>
        <v>58.03</v>
      </c>
      <c r="F118">
        <v>128.4987563</v>
      </c>
      <c r="G118" s="236">
        <f t="shared" si="17"/>
        <v>2.0384508117414122E-3</v>
      </c>
      <c r="H118" s="236">
        <f t="shared" si="18"/>
        <v>1.0549257861527384E-3</v>
      </c>
      <c r="I118">
        <f t="shared" si="22"/>
        <v>10281.651440970294</v>
      </c>
      <c r="J118">
        <f t="shared" si="22"/>
        <v>10131.969454016313</v>
      </c>
      <c r="K118">
        <f t="shared" si="19"/>
        <v>10321.949484169349</v>
      </c>
      <c r="L118" s="236">
        <f>I118/MAX(I$2:I118)-1</f>
        <v>-3.1893539261638071E-2</v>
      </c>
      <c r="M118" s="236">
        <f>J118/MAX(J$2:J118)-1</f>
        <v>-3.2375691386967387E-2</v>
      </c>
      <c r="N118" s="236"/>
    </row>
    <row r="119" spans="1:14">
      <c r="A119" s="237">
        <v>34493</v>
      </c>
      <c r="B119">
        <v>57.76</v>
      </c>
      <c r="D119" s="237">
        <v>34499</v>
      </c>
      <c r="E119">
        <f t="shared" si="15"/>
        <v>57.99</v>
      </c>
      <c r="F119">
        <v>128.9081138</v>
      </c>
      <c r="G119" s="236">
        <f t="shared" si="17"/>
        <v>-7.2302879736536386E-4</v>
      </c>
      <c r="H119" s="236">
        <f t="shared" si="18"/>
        <v>3.185692311638233E-3</v>
      </c>
      <c r="I119">
        <f t="shared" si="22"/>
        <v>10274.217510893999</v>
      </c>
      <c r="J119">
        <f t="shared" si="22"/>
        <v>10164.246791207726</v>
      </c>
      <c r="K119">
        <f t="shared" si="19"/>
        <v>10314.834578441849</v>
      </c>
      <c r="L119" s="236">
        <f>I119/MAX(I$2:I119)-1</f>
        <v>-3.2593508111667391E-2</v>
      </c>
      <c r="M119" s="236">
        <f>J119/MAX(J$2:J119)-1</f>
        <v>-2.9293138066464608E-2</v>
      </c>
      <c r="N119" s="236"/>
    </row>
    <row r="120" spans="1:14">
      <c r="A120" s="237">
        <v>34494</v>
      </c>
      <c r="B120">
        <v>57.86</v>
      </c>
      <c r="D120" s="237">
        <v>34500</v>
      </c>
      <c r="E120">
        <f t="shared" si="15"/>
        <v>57.87</v>
      </c>
      <c r="F120">
        <v>128.42490050000001</v>
      </c>
      <c r="G120" s="236">
        <f t="shared" si="17"/>
        <v>-2.1030524556779431E-3</v>
      </c>
      <c r="H120" s="236">
        <f t="shared" si="18"/>
        <v>-3.7485095837309634E-3</v>
      </c>
      <c r="I120">
        <f t="shared" si="22"/>
        <v>10252.610292527545</v>
      </c>
      <c r="J120">
        <f t="shared" si="22"/>
        <v>10126.146014699478</v>
      </c>
      <c r="K120">
        <f t="shared" si="19"/>
        <v>10293.489861259352</v>
      </c>
      <c r="L120" s="236">
        <f>I120/MAX(I$2:I120)-1</f>
        <v>-3.462801471007193E-2</v>
      </c>
      <c r="M120" s="236">
        <f>J120/MAX(J$2:J120)-1</f>
        <v>-3.293184204141586E-2</v>
      </c>
      <c r="N120" s="236"/>
    </row>
    <row r="121" spans="1:14">
      <c r="A121" s="237">
        <v>34495</v>
      </c>
      <c r="B121">
        <v>57.91</v>
      </c>
      <c r="D121" s="237">
        <v>34501</v>
      </c>
      <c r="E121">
        <f t="shared" si="15"/>
        <v>57.46</v>
      </c>
      <c r="F121">
        <v>128.1650396</v>
      </c>
      <c r="G121" s="236">
        <f t="shared" si="17"/>
        <v>-7.118575501740285E-3</v>
      </c>
      <c r="H121" s="236">
        <f t="shared" si="18"/>
        <v>-2.0234463798552982E-3</v>
      </c>
      <c r="I121">
        <f t="shared" si="22"/>
        <v>10179.626312070268</v>
      </c>
      <c r="J121">
        <f t="shared" si="22"/>
        <v>10105.656301204148</v>
      </c>
      <c r="K121">
        <f t="shared" si="19"/>
        <v>10220.562077552486</v>
      </c>
      <c r="L121" s="236">
        <f>I121/MAX(I$2:I121)-1</f>
        <v>-4.1500088074623132E-2</v>
      </c>
      <c r="M121" s="236">
        <f>J121/MAX(J$2:J121)-1</f>
        <v>-3.4888652604710524E-2</v>
      </c>
      <c r="N121" s="236"/>
    </row>
    <row r="122" spans="1:14">
      <c r="A122" s="237">
        <v>34498</v>
      </c>
      <c r="B122">
        <v>58.03</v>
      </c>
      <c r="D122" s="237">
        <v>34502</v>
      </c>
      <c r="E122">
        <f t="shared" si="15"/>
        <v>57.42</v>
      </c>
      <c r="F122">
        <v>127.8070187</v>
      </c>
      <c r="G122" s="236">
        <f t="shared" si="17"/>
        <v>-7.2986660147295946E-4</v>
      </c>
      <c r="H122" s="236">
        <f t="shared" si="18"/>
        <v>-2.7934365027887376E-3</v>
      </c>
      <c r="I122">
        <f t="shared" si="22"/>
        <v>10172.196542809612</v>
      </c>
      <c r="J122">
        <f t="shared" si="22"/>
        <v>10077.426792007727</v>
      </c>
      <c r="K122">
        <f t="shared" si="19"/>
        <v>10213.447171824986</v>
      </c>
      <c r="L122" s="236">
        <f>I122/MAX(I$2:I122)-1</f>
        <v>-4.2199665147852339E-2</v>
      </c>
      <c r="M122" s="236">
        <f>J122/MAX(J$2:J122)-1</f>
        <v>-3.7584629871780129E-2</v>
      </c>
      <c r="N122" s="236"/>
    </row>
    <row r="123" spans="1:14">
      <c r="A123" s="237">
        <v>34499</v>
      </c>
      <c r="B123">
        <v>57.99</v>
      </c>
      <c r="D123" s="237">
        <v>34505</v>
      </c>
      <c r="E123">
        <f t="shared" si="15"/>
        <v>57.25</v>
      </c>
      <c r="F123">
        <v>127.4229162</v>
      </c>
      <c r="G123" s="236">
        <f t="shared" si="17"/>
        <v>-2.9943710504055179E-3</v>
      </c>
      <c r="H123" s="236">
        <f t="shared" si="18"/>
        <v>-3.0053318190732536E-3</v>
      </c>
      <c r="I123">
        <f t="shared" si="22"/>
        <v>10141.737211962787</v>
      </c>
      <c r="J123">
        <f t="shared" si="22"/>
        <v>10047.140780615326</v>
      </c>
      <c r="K123">
        <f t="shared" si="19"/>
        <v>10183.208822483115</v>
      </c>
      <c r="L123" s="236">
        <f>I123/MAX(I$2:I123)-1</f>
        <v>-4.5067674742602426E-2</v>
      </c>
      <c r="M123" s="236">
        <f>J123/MAX(J$2:J123)-1</f>
        <v>-4.0477007406791499E-2</v>
      </c>
      <c r="N123" s="236"/>
    </row>
    <row r="124" spans="1:14">
      <c r="A124" s="237">
        <v>34500</v>
      </c>
      <c r="B124">
        <v>57.87</v>
      </c>
      <c r="D124" s="237">
        <v>34506</v>
      </c>
      <c r="E124">
        <f t="shared" si="15"/>
        <v>57.01</v>
      </c>
      <c r="F124">
        <v>126.70224899999999</v>
      </c>
      <c r="G124" s="236">
        <f t="shared" si="17"/>
        <v>-4.2258698967214212E-3</v>
      </c>
      <c r="H124" s="236">
        <f t="shared" si="18"/>
        <v>-5.6557110878616701E-3</v>
      </c>
      <c r="I124">
        <f t="shared" si="22"/>
        <v>10098.879549978294</v>
      </c>
      <c r="J124">
        <f t="shared" si="22"/>
        <v>9990.3170551010917</v>
      </c>
      <c r="K124">
        <f t="shared" si="19"/>
        <v>10140.51938811812</v>
      </c>
      <c r="L124" s="236">
        <f>I124/MAX(I$2:I124)-1</f>
        <v>-4.9103094509313827E-2</v>
      </c>
      <c r="M124" s="236">
        <f>J124/MAX(J$2:J124)-1</f>
        <v>-4.5903792235059249E-2</v>
      </c>
      <c r="N124" s="236"/>
    </row>
    <row r="125" spans="1:14">
      <c r="A125" s="237">
        <v>34501</v>
      </c>
      <c r="B125">
        <v>57.46</v>
      </c>
      <c r="D125" s="237">
        <v>34507</v>
      </c>
      <c r="E125">
        <f t="shared" si="15"/>
        <v>57.17</v>
      </c>
      <c r="F125">
        <v>127.0753484</v>
      </c>
      <c r="G125" s="236">
        <f t="shared" si="17"/>
        <v>2.7727950122925968E-3</v>
      </c>
      <c r="H125" s="236">
        <f t="shared" si="18"/>
        <v>2.9446943755513377E-3</v>
      </c>
      <c r="I125">
        <f t="shared" si="22"/>
        <v>10126.881672824218</v>
      </c>
      <c r="J125">
        <f t="shared" si="22"/>
        <v>10019.735485543222</v>
      </c>
      <c r="K125">
        <f t="shared" si="19"/>
        <v>10168.979011028117</v>
      </c>
      <c r="L125" s="236">
        <f>I125/MAX(I$2:I125)-1</f>
        <v>-4.6466452312564743E-2</v>
      </c>
      <c r="M125" s="236">
        <f>J125/MAX(J$2:J125)-1</f>
        <v>-4.3094270498318932E-2</v>
      </c>
      <c r="N125" s="236"/>
    </row>
    <row r="126" spans="1:14">
      <c r="A126" s="237">
        <v>34502</v>
      </c>
      <c r="B126">
        <v>57.42</v>
      </c>
      <c r="D126" s="237">
        <v>34508</v>
      </c>
      <c r="E126">
        <f t="shared" si="15"/>
        <v>57.42</v>
      </c>
      <c r="F126">
        <v>127.33654730000001</v>
      </c>
      <c r="G126" s="236">
        <f t="shared" si="17"/>
        <v>4.3391927029105461E-3</v>
      </c>
      <c r="H126" s="236">
        <f t="shared" si="18"/>
        <v>2.0554647560582229E-3</v>
      </c>
      <c r="I126">
        <f t="shared" si="22"/>
        <v>10170.824163882176</v>
      </c>
      <c r="J126">
        <f t="shared" si="22"/>
        <v>10040.330698698783</v>
      </c>
      <c r="K126">
        <f t="shared" si="19"/>
        <v>10213.447171824986</v>
      </c>
      <c r="L126" s="236">
        <f>I126/MAX(I$2:I126)-1</f>
        <v>-4.2328886500458962E-2</v>
      </c>
      <c r="M126" s="236">
        <f>J126/MAX(J$2:J126)-1</f>
        <v>-4.112738449645803E-2</v>
      </c>
      <c r="N126" s="236"/>
    </row>
    <row r="127" spans="1:14">
      <c r="A127" s="237">
        <v>34505</v>
      </c>
      <c r="B127">
        <v>57.25</v>
      </c>
      <c r="D127" s="237">
        <v>34509</v>
      </c>
      <c r="E127">
        <f t="shared" si="15"/>
        <v>56.76</v>
      </c>
      <c r="F127">
        <v>126.30738909999999</v>
      </c>
      <c r="G127" s="236">
        <f t="shared" si="17"/>
        <v>-1.1527983032293474E-2</v>
      </c>
      <c r="H127" s="236">
        <f t="shared" si="18"/>
        <v>-8.0821902417014257E-3</v>
      </c>
      <c r="I127">
        <f t="shared" si="22"/>
        <v>10053.575075496501</v>
      </c>
      <c r="J127">
        <f t="shared" si="22"/>
        <v>9959.1828359023039</v>
      </c>
      <c r="K127">
        <f t="shared" si="19"/>
        <v>10096.05122732125</v>
      </c>
      <c r="L127" s="236">
        <f>I127/MAX(I$2:I127)-1</f>
        <v>-5.3368902847399369E-2</v>
      </c>
      <c r="M127" s="236">
        <f>J127/MAX(J$2:J127)-1</f>
        <v>-4.8877175392515571E-2</v>
      </c>
      <c r="N127" s="236"/>
    </row>
    <row r="128" spans="1:14">
      <c r="A128" s="237">
        <v>34506</v>
      </c>
      <c r="B128">
        <v>57.01</v>
      </c>
      <c r="D128" s="237">
        <v>34512</v>
      </c>
      <c r="E128">
        <f t="shared" si="15"/>
        <v>56.91</v>
      </c>
      <c r="F128">
        <v>126.5935559</v>
      </c>
      <c r="G128" s="236">
        <f t="shared" si="17"/>
        <v>2.6089759723481507E-3</v>
      </c>
      <c r="H128" s="236">
        <f t="shared" si="18"/>
        <v>2.2656378382854836E-3</v>
      </c>
      <c r="I128">
        <f t="shared" si="22"/>
        <v>10079.804611304671</v>
      </c>
      <c r="J128">
        <f t="shared" si="22"/>
        <v>9981.7467373737272</v>
      </c>
      <c r="K128">
        <f t="shared" si="19"/>
        <v>10122.732123799373</v>
      </c>
      <c r="L128" s="236">
        <f>I128/MAX(I$2:I128)-1</f>
        <v>-5.0899165060250495E-2</v>
      </c>
      <c r="M128" s="236">
        <f>J128/MAX(J$2:J128)-1</f>
        <v>-4.6722275532227853E-2</v>
      </c>
      <c r="N128" s="236"/>
    </row>
    <row r="129" spans="1:14">
      <c r="A129" s="237">
        <v>34507</v>
      </c>
      <c r="B129">
        <v>57.17</v>
      </c>
      <c r="D129" s="237">
        <v>34513</v>
      </c>
      <c r="E129">
        <f t="shared" si="15"/>
        <v>57.16</v>
      </c>
      <c r="F129">
        <v>126.8544455</v>
      </c>
      <c r="G129" s="236">
        <f t="shared" si="17"/>
        <v>4.3591709131378022E-3</v>
      </c>
      <c r="H129" s="236">
        <f t="shared" si="18"/>
        <v>2.0608442360690038E-3</v>
      </c>
      <c r="I129">
        <f t="shared" si="22"/>
        <v>10123.744202376383</v>
      </c>
      <c r="J129">
        <f t="shared" si="22"/>
        <v>10002.317562603344</v>
      </c>
      <c r="K129">
        <f t="shared" si="19"/>
        <v>10167.200284596243</v>
      </c>
      <c r="L129" s="236">
        <f>I129/MAX(I$2:I129)-1</f>
        <v>-4.6761872306946284E-2</v>
      </c>
      <c r="M129" s="236">
        <f>J129/MAX(J$2:J129)-1</f>
        <v>-4.4757718628385512E-2</v>
      </c>
      <c r="N129" s="236"/>
    </row>
    <row r="130" spans="1:14">
      <c r="A130" s="237">
        <v>34508</v>
      </c>
      <c r="B130">
        <v>57.42</v>
      </c>
      <c r="D130" s="237">
        <v>34514</v>
      </c>
      <c r="E130">
        <f t="shared" ref="E130:E193" si="23">SUMIF(A:A,D130,B:B)</f>
        <v>57.69</v>
      </c>
      <c r="F130">
        <v>127.41272910000001</v>
      </c>
      <c r="G130" s="236">
        <f t="shared" si="17"/>
        <v>9.2384881757696016E-3</v>
      </c>
      <c r="H130" s="236">
        <f t="shared" si="18"/>
        <v>4.4009778120075449E-3</v>
      </c>
      <c r="I130">
        <f t="shared" si="22"/>
        <v>10217.272293484555</v>
      </c>
      <c r="J130">
        <f t="shared" si="22"/>
        <v>10046.337540265014</v>
      </c>
      <c r="K130">
        <f t="shared" si="19"/>
        <v>10261.472785485608</v>
      </c>
      <c r="L130" s="236">
        <f>I130/MAX(I$2:I130)-1</f>
        <v>-3.7955393135561066E-2</v>
      </c>
      <c r="M130" s="236">
        <f>J130/MAX(J$2:J130)-1</f>
        <v>-4.0553718542977624E-2</v>
      </c>
      <c r="N130" s="236"/>
    </row>
    <row r="131" spans="1:14">
      <c r="A131" s="237">
        <v>34509</v>
      </c>
      <c r="B131">
        <v>56.76</v>
      </c>
      <c r="D131" s="237">
        <v>34515</v>
      </c>
      <c r="E131">
        <f t="shared" si="23"/>
        <v>57.49</v>
      </c>
      <c r="F131">
        <v>127.21411790000001</v>
      </c>
      <c r="G131" s="236">
        <f t="shared" si="17"/>
        <v>-3.5005354976102667E-3</v>
      </c>
      <c r="H131" s="236">
        <f t="shared" si="18"/>
        <v>-1.5588018669949744E-3</v>
      </c>
      <c r="I131">
        <f t="shared" ref="I131:J146" si="24">I130*(1+G131)</f>
        <v>10181.506369132461</v>
      </c>
      <c r="J131">
        <f t="shared" si="24"/>
        <v>10030.677290550788</v>
      </c>
      <c r="K131">
        <f t="shared" si="19"/>
        <v>10225.898256848113</v>
      </c>
      <c r="L131" s="236">
        <f>I131/MAX(I$2:I131)-1</f>
        <v>-4.1323064432174705E-2</v>
      </c>
      <c r="M131" s="236">
        <f>J131/MAX(J$2:J131)-1</f>
        <v>-4.2049305197794151E-2</v>
      </c>
      <c r="N131" s="236"/>
    </row>
    <row r="132" spans="1:14">
      <c r="A132" s="237">
        <v>34512</v>
      </c>
      <c r="B132">
        <v>56.91</v>
      </c>
      <c r="D132" s="237">
        <v>34516</v>
      </c>
      <c r="E132">
        <f t="shared" si="23"/>
        <v>57.25</v>
      </c>
      <c r="F132">
        <v>127.0031972</v>
      </c>
      <c r="G132" s="236">
        <f t="shared" ref="G132:G195" si="25">(E132/E131-1)-($P$21/252)</f>
        <v>-4.2083692263941794E-3</v>
      </c>
      <c r="H132" s="236">
        <f t="shared" ref="H132:H195" si="26">F132/F131-1</f>
        <v>-1.6579975829867921E-3</v>
      </c>
      <c r="I132">
        <f t="shared" si="24"/>
        <v>10138.658831050267</v>
      </c>
      <c r="J132">
        <f t="shared" si="24"/>
        <v>10014.046451847335</v>
      </c>
      <c r="K132">
        <f t="shared" ref="K132:K195" si="27">K131*(1+(E132/E131-1))</f>
        <v>10183.208822483119</v>
      </c>
      <c r="L132" s="236">
        <f>I132/MAX(I$2:I132)-1</f>
        <v>-4.535753094587236E-2</v>
      </c>
      <c r="M132" s="236">
        <f>J132/MAX(J$2:J132)-1</f>
        <v>-4.363758513439675E-2</v>
      </c>
      <c r="N132" s="236"/>
    </row>
    <row r="133" spans="1:14">
      <c r="A133" s="237">
        <v>34513</v>
      </c>
      <c r="B133">
        <v>57.16</v>
      </c>
      <c r="D133" s="237">
        <v>34520</v>
      </c>
      <c r="E133">
        <f t="shared" si="23"/>
        <v>57.91</v>
      </c>
      <c r="F133">
        <v>127.5621355</v>
      </c>
      <c r="G133" s="236">
        <f t="shared" si="25"/>
        <v>1.1494654120745842E-2</v>
      </c>
      <c r="H133" s="236">
        <f t="shared" si="26"/>
        <v>4.4009781826184202E-3</v>
      </c>
      <c r="I133">
        <f t="shared" si="24"/>
        <v>10255.199207561436</v>
      </c>
      <c r="J133">
        <f t="shared" si="24"/>
        <v>10058.118051801643</v>
      </c>
      <c r="K133">
        <f t="shared" si="27"/>
        <v>10300.604766986855</v>
      </c>
      <c r="L133" s="236">
        <f>I133/MAX(I$2:I133)-1</f>
        <v>-3.4384245955120241E-2</v>
      </c>
      <c r="M133" s="236">
        <f>J133/MAX(J$2:J133)-1</f>
        <v>-3.9428655011896852E-2</v>
      </c>
      <c r="N133" s="236"/>
    </row>
    <row r="134" spans="1:14">
      <c r="A134" s="237">
        <v>34514</v>
      </c>
      <c r="B134">
        <v>57.69</v>
      </c>
      <c r="D134" s="237">
        <v>34521</v>
      </c>
      <c r="E134">
        <f t="shared" si="23"/>
        <v>58.02</v>
      </c>
      <c r="F134">
        <v>127.5249815</v>
      </c>
      <c r="G134" s="236">
        <f t="shared" si="25"/>
        <v>1.8657690642020406E-3</v>
      </c>
      <c r="H134" s="236">
        <f t="shared" si="26"/>
        <v>-2.9126197875539717E-4</v>
      </c>
      <c r="I134">
        <f t="shared" si="24"/>
        <v>10274.333040990134</v>
      </c>
      <c r="J134">
        <f t="shared" si="24"/>
        <v>10055.18850443532</v>
      </c>
      <c r="K134">
        <f t="shared" si="27"/>
        <v>10320.170757737478</v>
      </c>
      <c r="L134" s="236">
        <f>I134/MAX(I$2:I134)-1</f>
        <v>-3.2582629953317066E-2</v>
      </c>
      <c r="M134" s="236">
        <f>J134/MAX(J$2:J134)-1</f>
        <v>-3.9708432922573755E-2</v>
      </c>
      <c r="N134" s="236"/>
    </row>
    <row r="135" spans="1:14">
      <c r="A135" s="237">
        <v>34515</v>
      </c>
      <c r="B135">
        <v>57.49</v>
      </c>
      <c r="D135" s="237">
        <v>34522</v>
      </c>
      <c r="E135">
        <f t="shared" si="23"/>
        <v>57.73</v>
      </c>
      <c r="F135">
        <v>127.5511235</v>
      </c>
      <c r="G135" s="236">
        <f t="shared" si="25"/>
        <v>-5.0320066151246599E-3</v>
      </c>
      <c r="H135" s="236">
        <f t="shared" si="26"/>
        <v>2.0499512873883852E-4</v>
      </c>
      <c r="I135">
        <f t="shared" si="24"/>
        <v>10222.632529161878</v>
      </c>
      <c r="J135">
        <f t="shared" si="24"/>
        <v>10057.24976909728</v>
      </c>
      <c r="K135">
        <f t="shared" si="27"/>
        <v>10268.587691213108</v>
      </c>
      <c r="L135" s="236">
        <f>I135/MAX(I$2:I135)-1</f>
        <v>-3.7450680558978489E-2</v>
      </c>
      <c r="M135" s="236">
        <f>J135/MAX(J$2:J135)-1</f>
        <v>-3.9511577829153932E-2</v>
      </c>
      <c r="N135" s="236"/>
    </row>
    <row r="136" spans="1:14">
      <c r="A136" s="237">
        <v>34516</v>
      </c>
      <c r="B136">
        <v>57.25</v>
      </c>
      <c r="D136" s="237">
        <v>34523</v>
      </c>
      <c r="E136">
        <f t="shared" si="23"/>
        <v>57.85</v>
      </c>
      <c r="F136">
        <v>127.1790977</v>
      </c>
      <c r="G136" s="236">
        <f t="shared" si="25"/>
        <v>2.0449117951934401E-3</v>
      </c>
      <c r="H136" s="236">
        <f t="shared" si="26"/>
        <v>-2.916679914622633E-3</v>
      </c>
      <c r="I136">
        <f t="shared" si="24"/>
        <v>10243.53691099869</v>
      </c>
      <c r="J136">
        <f t="shared" si="24"/>
        <v>10027.91599069941</v>
      </c>
      <c r="K136">
        <f t="shared" si="27"/>
        <v>10289.932408395607</v>
      </c>
      <c r="L136" s="236">
        <f>I136/MAX(I$2:I136)-1</f>
        <v>-3.5482352102198078E-2</v>
      </c>
      <c r="M136" s="236">
        <f>J136/MAX(J$2:J136)-1</f>
        <v>-4.2313015118327302E-2</v>
      </c>
      <c r="N136" s="236"/>
    </row>
    <row r="137" spans="1:14">
      <c r="A137" s="237">
        <v>34519</v>
      </c>
      <c r="B137">
        <v>57.25</v>
      </c>
      <c r="D137" s="237">
        <v>34526</v>
      </c>
      <c r="E137">
        <f t="shared" si="23"/>
        <v>58.46</v>
      </c>
      <c r="F137">
        <v>127.80963559999999</v>
      </c>
      <c r="G137" s="236">
        <f t="shared" si="25"/>
        <v>1.0510781509376945E-2</v>
      </c>
      <c r="H137" s="236">
        <f t="shared" si="26"/>
        <v>4.9578736710913507E-3</v>
      </c>
      <c r="I137">
        <f t="shared" si="24"/>
        <v>10351.204489353435</v>
      </c>
      <c r="J137">
        <f t="shared" si="24"/>
        <v>10077.633131365614</v>
      </c>
      <c r="K137">
        <f t="shared" si="27"/>
        <v>10398.434720739968</v>
      </c>
      <c r="L137" s="236">
        <f>I137/MAX(I$2:I137)-1</f>
        <v>-2.5344517843206127E-2</v>
      </c>
      <c r="M137" s="236">
        <f>J137/MAX(J$2:J137)-1</f>
        <v>-3.7564924030835667E-2</v>
      </c>
      <c r="N137" s="236"/>
    </row>
    <row r="138" spans="1:14">
      <c r="A138" s="237">
        <v>34520</v>
      </c>
      <c r="B138">
        <v>57.91</v>
      </c>
      <c r="D138" s="237">
        <v>34527</v>
      </c>
      <c r="E138">
        <f t="shared" si="23"/>
        <v>58.76</v>
      </c>
      <c r="F138">
        <v>127.9698341</v>
      </c>
      <c r="G138" s="236">
        <f t="shared" si="25"/>
        <v>5.0979838337432051E-3</v>
      </c>
      <c r="H138" s="236">
        <f t="shared" si="26"/>
        <v>1.2534148872889173E-3</v>
      </c>
      <c r="I138">
        <f t="shared" si="24"/>
        <v>10403.974762499929</v>
      </c>
      <c r="J138">
        <f t="shared" si="24"/>
        <v>10090.264586761103</v>
      </c>
      <c r="K138">
        <f t="shared" si="27"/>
        <v>10451.79651369621</v>
      </c>
      <c r="L138" s="236">
        <f>I138/MAX(I$2:I138)-1</f>
        <v>-2.037573995170161E-2</v>
      </c>
      <c r="M138" s="236">
        <f>J138/MAX(J$2:J138)-1</f>
        <v>-3.6358593578566967E-2</v>
      </c>
      <c r="N138" s="236"/>
    </row>
    <row r="139" spans="1:14">
      <c r="A139" s="237">
        <v>34521</v>
      </c>
      <c r="B139">
        <v>58.02</v>
      </c>
      <c r="D139" s="237">
        <v>34528</v>
      </c>
      <c r="E139">
        <f t="shared" si="23"/>
        <v>58.68</v>
      </c>
      <c r="F139">
        <v>127.93289609999999</v>
      </c>
      <c r="G139" s="236">
        <f t="shared" si="25"/>
        <v>-1.3952005467491959E-3</v>
      </c>
      <c r="H139" s="236">
        <f t="shared" si="26"/>
        <v>-2.8864615055401721E-4</v>
      </c>
      <c r="I139">
        <f t="shared" si="24"/>
        <v>10389.459131222924</v>
      </c>
      <c r="J139">
        <f t="shared" si="24"/>
        <v>10087.352070730063</v>
      </c>
      <c r="K139">
        <f t="shared" si="27"/>
        <v>10437.566702241213</v>
      </c>
      <c r="L139" s="236">
        <f>I139/MAX(I$2:I139)-1</f>
        <v>-2.1742512254929736E-2</v>
      </c>
      <c r="M139" s="236">
        <f>J139/MAX(J$2:J139)-1</f>
        <v>-3.6636744961044854E-2</v>
      </c>
      <c r="N139" s="236"/>
    </row>
    <row r="140" spans="1:14">
      <c r="A140" s="237">
        <v>34522</v>
      </c>
      <c r="B140">
        <v>57.73</v>
      </c>
      <c r="D140" s="237">
        <v>34529</v>
      </c>
      <c r="E140">
        <f t="shared" si="23"/>
        <v>59.07</v>
      </c>
      <c r="F140">
        <v>128.91351649999999</v>
      </c>
      <c r="G140" s="236">
        <f t="shared" si="25"/>
        <v>6.6124866101859216E-3</v>
      </c>
      <c r="H140" s="236">
        <f t="shared" si="26"/>
        <v>7.6651153057105681E-3</v>
      </c>
      <c r="I140">
        <f t="shared" si="24"/>
        <v>10458.159290615211</v>
      </c>
      <c r="J140">
        <f t="shared" si="24"/>
        <v>10164.672787481508</v>
      </c>
      <c r="K140">
        <f t="shared" si="27"/>
        <v>10506.937033084329</v>
      </c>
      <c r="L140" s="236">
        <f>I140/MAX(I$2:I140)-1</f>
        <v>-1.5273797715901205E-2</v>
      </c>
      <c r="M140" s="236">
        <f>J140/MAX(J$2:J140)-1</f>
        <v>-2.9252454529886562E-2</v>
      </c>
      <c r="N140" s="236"/>
    </row>
    <row r="141" spans="1:14">
      <c r="A141" s="237">
        <v>34523</v>
      </c>
      <c r="B141">
        <v>57.85</v>
      </c>
      <c r="D141" s="237">
        <v>34530</v>
      </c>
      <c r="E141">
        <f t="shared" si="23"/>
        <v>59.23</v>
      </c>
      <c r="F141">
        <v>129.17224709999999</v>
      </c>
      <c r="G141" s="236">
        <f t="shared" si="25"/>
        <v>2.674920594613208E-3</v>
      </c>
      <c r="H141" s="236">
        <f t="shared" si="26"/>
        <v>2.0070090943489216E-3</v>
      </c>
      <c r="I141">
        <f t="shared" si="24"/>
        <v>10486.134036283423</v>
      </c>
      <c r="J141">
        <f t="shared" si="24"/>
        <v>10185.073378207064</v>
      </c>
      <c r="K141">
        <f t="shared" si="27"/>
        <v>10535.396655994324</v>
      </c>
      <c r="L141" s="236">
        <f>I141/MAX(I$2:I141)-1</f>
        <v>-1.2639733317356239E-2</v>
      </c>
      <c r="M141" s="236">
        <f>J141/MAX(J$2:J141)-1</f>
        <v>-2.7304155377811279E-2</v>
      </c>
      <c r="N141" s="236"/>
    </row>
    <row r="142" spans="1:14">
      <c r="A142" s="237">
        <v>34526</v>
      </c>
      <c r="B142">
        <v>58.46</v>
      </c>
      <c r="D142" s="237">
        <v>34533</v>
      </c>
      <c r="E142">
        <f t="shared" si="23"/>
        <v>59.32</v>
      </c>
      <c r="F142">
        <v>129.29528780000001</v>
      </c>
      <c r="G142" s="236">
        <f t="shared" si="25"/>
        <v>1.4857700945200467E-3</v>
      </c>
      <c r="H142" s="236">
        <f t="shared" si="26"/>
        <v>9.5253200871203703E-4</v>
      </c>
      <c r="I142">
        <f t="shared" si="24"/>
        <v>10501.714020641663</v>
      </c>
      <c r="J142">
        <f t="shared" si="24"/>
        <v>10194.774986610886</v>
      </c>
      <c r="K142">
        <f t="shared" si="27"/>
        <v>10551.405193881199</v>
      </c>
      <c r="L142" s="236">
        <f>I142/MAX(I$2:I142)-1</f>
        <v>-1.1172742960601778E-2</v>
      </c>
      <c r="M142" s="236">
        <f>J142/MAX(J$2:J142)-1</f>
        <v>-2.6377631451067529E-2</v>
      </c>
      <c r="N142" s="236"/>
    </row>
    <row r="143" spans="1:14">
      <c r="A143" s="237">
        <v>34527</v>
      </c>
      <c r="B143">
        <v>58.76</v>
      </c>
      <c r="D143" s="237">
        <v>34534</v>
      </c>
      <c r="E143">
        <f t="shared" si="23"/>
        <v>59.09</v>
      </c>
      <c r="F143">
        <v>129.34992030000001</v>
      </c>
      <c r="G143" s="236">
        <f t="shared" si="25"/>
        <v>-3.9110059510429427E-3</v>
      </c>
      <c r="H143" s="236">
        <f t="shared" si="26"/>
        <v>4.2254053438139927E-4</v>
      </c>
      <c r="I143">
        <f t="shared" si="24"/>
        <v>10460.64175461078</v>
      </c>
      <c r="J143">
        <f t="shared" si="24"/>
        <v>10199.082692281627</v>
      </c>
      <c r="K143">
        <f t="shared" si="27"/>
        <v>10510.49448594808</v>
      </c>
      <c r="L143" s="236">
        <f>I143/MAX(I$2:I143)-1</f>
        <v>-1.5040052247436431E-2</v>
      </c>
      <c r="M143" s="236">
        <f>J143/MAX(J$2:J143)-1</f>
        <v>-2.5966236535175158E-2</v>
      </c>
      <c r="N143" s="236"/>
    </row>
    <row r="144" spans="1:14">
      <c r="A144" s="237">
        <v>34528</v>
      </c>
      <c r="B144">
        <v>58.68</v>
      </c>
      <c r="D144" s="237">
        <v>34535</v>
      </c>
      <c r="E144">
        <f t="shared" si="23"/>
        <v>59.23</v>
      </c>
      <c r="F144">
        <v>128.93974900000001</v>
      </c>
      <c r="G144" s="236">
        <f t="shared" si="25"/>
        <v>2.3355370607653267E-3</v>
      </c>
      <c r="H144" s="236">
        <f t="shared" si="26"/>
        <v>-3.1710208947071106E-3</v>
      </c>
      <c r="I144">
        <f t="shared" si="24"/>
        <v>10485.072971108064</v>
      </c>
      <c r="J144">
        <f t="shared" si="24"/>
        <v>10166.741187957556</v>
      </c>
      <c r="K144">
        <f t="shared" si="27"/>
        <v>10535.396655994326</v>
      </c>
      <c r="L144" s="236">
        <f>I144/MAX(I$2:I144)-1</f>
        <v>-1.2739641786090772E-2</v>
      </c>
      <c r="M144" s="236">
        <f>J144/MAX(J$2:J144)-1</f>
        <v>-2.9054917951272352E-2</v>
      </c>
      <c r="N144" s="236"/>
    </row>
    <row r="145" spans="1:14">
      <c r="A145" s="237">
        <v>34529</v>
      </c>
      <c r="B145">
        <v>59.07</v>
      </c>
      <c r="D145" s="237">
        <v>34536</v>
      </c>
      <c r="E145">
        <f t="shared" si="23"/>
        <v>59.1</v>
      </c>
      <c r="F145">
        <v>128.68104829999999</v>
      </c>
      <c r="G145" s="236">
        <f t="shared" si="25"/>
        <v>-2.2285638578690239E-3</v>
      </c>
      <c r="H145" s="236">
        <f t="shared" si="26"/>
        <v>-2.0063688816396308E-3</v>
      </c>
      <c r="I145">
        <f t="shared" si="24"/>
        <v>10461.706316437532</v>
      </c>
      <c r="J145">
        <f t="shared" si="24"/>
        <v>10146.342954810354</v>
      </c>
      <c r="K145">
        <f t="shared" si="27"/>
        <v>10512.273212379954</v>
      </c>
      <c r="L145" s="236">
        <f>I145/MAX(I$2:I145)-1</f>
        <v>-1.4939814538713181E-2</v>
      </c>
      <c r="M145" s="236">
        <f>J145/MAX(J$2:J145)-1</f>
        <v>-3.1002991949675929E-2</v>
      </c>
      <c r="N145" s="236"/>
    </row>
    <row r="146" spans="1:14">
      <c r="A146" s="237">
        <v>34530</v>
      </c>
      <c r="B146">
        <v>59.23</v>
      </c>
      <c r="D146" s="237">
        <v>34537</v>
      </c>
      <c r="E146">
        <f t="shared" si="23"/>
        <v>58.61</v>
      </c>
      <c r="F146">
        <v>128.43433590000001</v>
      </c>
      <c r="G146" s="236">
        <f t="shared" si="25"/>
        <v>-8.3247623076304154E-3</v>
      </c>
      <c r="H146" s="236">
        <f t="shared" si="26"/>
        <v>-1.9172395877969928E-3</v>
      </c>
      <c r="I146">
        <f t="shared" si="24"/>
        <v>10374.615098020953</v>
      </c>
      <c r="J146">
        <f t="shared" si="24"/>
        <v>10126.889984426027</v>
      </c>
      <c r="K146">
        <f t="shared" si="27"/>
        <v>10425.115617218089</v>
      </c>
      <c r="L146" s="236">
        <f>I146/MAX(I$2:I146)-1</f>
        <v>-2.3140206441388811E-2</v>
      </c>
      <c r="M146" s="236">
        <f>J146/MAX(J$2:J146)-1</f>
        <v>-3.2860791373966802E-2</v>
      </c>
      <c r="N146" s="236"/>
    </row>
    <row r="147" spans="1:14">
      <c r="A147" s="237">
        <v>34533</v>
      </c>
      <c r="B147">
        <v>59.32</v>
      </c>
      <c r="D147" s="237">
        <v>34540</v>
      </c>
      <c r="E147">
        <f t="shared" si="23"/>
        <v>58.65</v>
      </c>
      <c r="F147">
        <v>128.38493020000001</v>
      </c>
      <c r="G147" s="236">
        <f t="shared" si="25"/>
        <v>6.4874723420620605E-4</v>
      </c>
      <c r="H147" s="236">
        <f t="shared" si="26"/>
        <v>-3.8467672724573632E-4</v>
      </c>
      <c r="I147">
        <f t="shared" ref="I147:J162" si="28">I146*(1+G147)</f>
        <v>10381.345600871749</v>
      </c>
      <c r="J147">
        <f t="shared" si="28"/>
        <v>10122.99440552964</v>
      </c>
      <c r="K147">
        <f t="shared" si="27"/>
        <v>10432.230522945589</v>
      </c>
      <c r="L147" s="236">
        <f>I147/MAX(I$2:I147)-1</f>
        <v>-2.2506471352110369E-2</v>
      </c>
      <c r="M147" s="236">
        <f>J147/MAX(J$2:J147)-1</f>
        <v>-3.3232827319532143E-2</v>
      </c>
      <c r="N147" s="236"/>
    </row>
    <row r="148" spans="1:14">
      <c r="A148" s="237">
        <v>34534</v>
      </c>
      <c r="B148">
        <v>59.09</v>
      </c>
      <c r="D148" s="237">
        <v>34541</v>
      </c>
      <c r="E148">
        <f t="shared" si="23"/>
        <v>58.75</v>
      </c>
      <c r="F148">
        <v>128.54553999999999</v>
      </c>
      <c r="G148" s="236">
        <f t="shared" si="25"/>
        <v>1.6712996792919619E-3</v>
      </c>
      <c r="H148" s="236">
        <f t="shared" si="26"/>
        <v>1.2510019653380056E-3</v>
      </c>
      <c r="I148">
        <f t="shared" si="28"/>
        <v>10398.695940445106</v>
      </c>
      <c r="J148">
        <f t="shared" si="28"/>
        <v>10135.658291426063</v>
      </c>
      <c r="K148">
        <f t="shared" si="27"/>
        <v>10450.017787264336</v>
      </c>
      <c r="L148" s="236">
        <f>I148/MAX(I$2:I148)-1</f>
        <v>-2.08727867311711E-2</v>
      </c>
      <c r="M148" s="236">
        <f>J148/MAX(J$2:J148)-1</f>
        <v>-3.2023399686484599E-2</v>
      </c>
      <c r="N148" s="236"/>
    </row>
    <row r="149" spans="1:14">
      <c r="A149" s="237">
        <v>34535</v>
      </c>
      <c r="B149">
        <v>59.23</v>
      </c>
      <c r="D149" s="237">
        <v>34542</v>
      </c>
      <c r="E149">
        <f t="shared" si="23"/>
        <v>58.76</v>
      </c>
      <c r="F149">
        <v>128.23436570000001</v>
      </c>
      <c r="G149" s="236">
        <f t="shared" si="25"/>
        <v>1.3648260722736382E-4</v>
      </c>
      <c r="H149" s="236">
        <f t="shared" si="26"/>
        <v>-2.4207319833887686E-3</v>
      </c>
      <c r="I149">
        <f t="shared" si="28"/>
        <v>10400.115181578823</v>
      </c>
      <c r="J149">
        <f t="shared" si="28"/>
        <v>10111.122579227309</v>
      </c>
      <c r="K149">
        <f t="shared" si="27"/>
        <v>10451.796513696212</v>
      </c>
      <c r="L149" s="236">
        <f>I149/MAX(I$2:I149)-1</f>
        <v>-2.0739152896296797E-2</v>
      </c>
      <c r="M149" s="236">
        <f>J149/MAX(J$2:J149)-1</f>
        <v>-3.4366611602035357E-2</v>
      </c>
      <c r="N149" s="236"/>
    </row>
    <row r="150" spans="1:14">
      <c r="A150" s="237">
        <v>34536</v>
      </c>
      <c r="B150">
        <v>59.1</v>
      </c>
      <c r="D150" s="237">
        <v>34543</v>
      </c>
      <c r="E150">
        <f t="shared" si="23"/>
        <v>58.63</v>
      </c>
      <c r="F150">
        <v>128.34807280000001</v>
      </c>
      <c r="G150" s="236">
        <f t="shared" si="25"/>
        <v>-2.2461195392610802E-3</v>
      </c>
      <c r="H150" s="236">
        <f t="shared" si="26"/>
        <v>8.8671316288180257E-4</v>
      </c>
      <c r="I150">
        <f t="shared" si="28"/>
        <v>10376.755279658913</v>
      </c>
      <c r="J150">
        <f t="shared" si="28"/>
        <v>10120.088244709821</v>
      </c>
      <c r="K150">
        <f t="shared" si="27"/>
        <v>10428.673070081841</v>
      </c>
      <c r="L150" s="236">
        <f>I150/MAX(I$2:I150)-1</f>
        <v>-2.2938689819009817E-2</v>
      </c>
      <c r="M150" s="236">
        <f>J150/MAX(J$2:J150)-1</f>
        <v>-3.3510371766024782E-2</v>
      </c>
      <c r="N150" s="236"/>
    </row>
    <row r="151" spans="1:14">
      <c r="A151" s="237">
        <v>34537</v>
      </c>
      <c r="B151">
        <v>58.61</v>
      </c>
      <c r="D151" s="237">
        <v>34544</v>
      </c>
      <c r="E151">
        <f t="shared" si="23"/>
        <v>58.58</v>
      </c>
      <c r="F151">
        <v>129.40202009999999</v>
      </c>
      <c r="G151" s="236">
        <f t="shared" si="25"/>
        <v>-8.865358895847143E-4</v>
      </c>
      <c r="H151" s="236">
        <f t="shared" si="26"/>
        <v>8.2116332330310904E-3</v>
      </c>
      <c r="I151">
        <f t="shared" si="28"/>
        <v>10367.555913686057</v>
      </c>
      <c r="J151">
        <f t="shared" si="28"/>
        <v>10203.190697661288</v>
      </c>
      <c r="K151">
        <f t="shared" si="27"/>
        <v>10419.779437922467</v>
      </c>
      <c r="L151" s="236">
        <f>I151/MAX(I$2:I151)-1</f>
        <v>-2.3804889736809942E-2</v>
      </c>
      <c r="M151" s="236">
        <f>J151/MAX(J$2:J151)-1</f>
        <v>-2.5573913415438798E-2</v>
      </c>
      <c r="N151" s="236"/>
    </row>
    <row r="152" spans="1:14">
      <c r="A152" s="237">
        <v>34540</v>
      </c>
      <c r="B152">
        <v>58.65</v>
      </c>
      <c r="D152" s="237">
        <v>34547</v>
      </c>
      <c r="E152">
        <f t="shared" si="23"/>
        <v>59.17</v>
      </c>
      <c r="F152">
        <v>130.05947090000001</v>
      </c>
      <c r="G152" s="236">
        <f t="shared" si="25"/>
        <v>1.0037966666124712E-2</v>
      </c>
      <c r="H152" s="236">
        <f t="shared" si="26"/>
        <v>5.0806842079587078E-3</v>
      </c>
      <c r="I152">
        <f t="shared" si="28"/>
        <v>10471.625094356823</v>
      </c>
      <c r="J152">
        <f t="shared" si="28"/>
        <v>10255.029887509687</v>
      </c>
      <c r="K152">
        <f t="shared" si="27"/>
        <v>10524.72429740308</v>
      </c>
      <c r="L152" s="236">
        <f>I152/MAX(I$2:I152)-1</f>
        <v>-1.4005875760354058E-2</v>
      </c>
      <c r="M152" s="236">
        <f>J152/MAX(J$2:J152)-1</f>
        <v>-2.0623162185505528E-2</v>
      </c>
      <c r="N152" s="236"/>
    </row>
    <row r="153" spans="1:14">
      <c r="A153" s="237">
        <v>34541</v>
      </c>
      <c r="B153">
        <v>58.75</v>
      </c>
      <c r="D153" s="237">
        <v>34548</v>
      </c>
      <c r="E153">
        <f t="shared" si="23"/>
        <v>59.61</v>
      </c>
      <c r="F153">
        <v>130.36854750000001</v>
      </c>
      <c r="G153" s="236">
        <f t="shared" si="25"/>
        <v>7.4024706186907509E-3</v>
      </c>
      <c r="H153" s="236">
        <f t="shared" si="26"/>
        <v>2.3764251681266391E-3</v>
      </c>
      <c r="I153">
        <f t="shared" si="28"/>
        <v>10549.140991447744</v>
      </c>
      <c r="J153">
        <f t="shared" si="28"/>
        <v>10279.400198634256</v>
      </c>
      <c r="K153">
        <f t="shared" si="27"/>
        <v>10602.988260405569</v>
      </c>
      <c r="L153" s="236">
        <f>I153/MAX(I$2:I153)-1</f>
        <v>-6.7070832254683133E-3</v>
      </c>
      <c r="M153" s="236">
        <f>J153/MAX(J$2:J153)-1</f>
        <v>-1.8295746419042969E-2</v>
      </c>
      <c r="N153" s="236"/>
    </row>
    <row r="154" spans="1:14">
      <c r="A154" s="237">
        <v>34542</v>
      </c>
      <c r="B154">
        <v>58.76</v>
      </c>
      <c r="D154" s="237">
        <v>34549</v>
      </c>
      <c r="E154">
        <f t="shared" si="23"/>
        <v>59.69</v>
      </c>
      <c r="F154">
        <v>130.4302653</v>
      </c>
      <c r="G154" s="236">
        <f t="shared" si="25"/>
        <v>1.3083265431654187E-3</v>
      </c>
      <c r="H154" s="236">
        <f t="shared" si="26"/>
        <v>4.7341019888258451E-4</v>
      </c>
      <c r="I154">
        <f t="shared" si="28"/>
        <v>10562.942712614451</v>
      </c>
      <c r="J154">
        <f t="shared" si="28"/>
        <v>10284.266571526685</v>
      </c>
      <c r="K154">
        <f t="shared" si="27"/>
        <v>10617.218071860567</v>
      </c>
      <c r="L154" s="236">
        <f>I154/MAX(I$2:I154)-1</f>
        <v>-5.4075317373138976E-3</v>
      </c>
      <c r="M154" s="236">
        <f>J154/MAX(J$2:J154)-1</f>
        <v>-1.7830997613111355E-2</v>
      </c>
      <c r="N154" s="236"/>
    </row>
    <row r="155" spans="1:14">
      <c r="A155" s="237">
        <v>34543</v>
      </c>
      <c r="B155">
        <v>58.63</v>
      </c>
      <c r="D155" s="237">
        <v>34550</v>
      </c>
      <c r="E155">
        <f t="shared" si="23"/>
        <v>59.86</v>
      </c>
      <c r="F155">
        <v>130.24517040000001</v>
      </c>
      <c r="G155" s="236">
        <f t="shared" si="25"/>
        <v>2.8143180905579233E-3</v>
      </c>
      <c r="H155" s="236">
        <f t="shared" si="26"/>
        <v>-1.4191100476125262E-3</v>
      </c>
      <c r="I155">
        <f t="shared" si="28"/>
        <v>10592.670193380089</v>
      </c>
      <c r="J155">
        <f t="shared" si="28"/>
        <v>10269.672065502706</v>
      </c>
      <c r="K155">
        <f t="shared" si="27"/>
        <v>10647.45642120244</v>
      </c>
      <c r="L155" s="236">
        <f>I155/MAX(I$2:I155)-1</f>
        <v>-2.6084321611495875E-3</v>
      </c>
      <c r="M155" s="236">
        <f>J155/MAX(J$2:J155)-1</f>
        <v>-1.9224803512852162E-2</v>
      </c>
      <c r="N155" s="236"/>
    </row>
    <row r="156" spans="1:14">
      <c r="A156" s="237">
        <v>34544</v>
      </c>
      <c r="B156">
        <v>58.58</v>
      </c>
      <c r="D156" s="237">
        <v>34551</v>
      </c>
      <c r="E156">
        <f t="shared" si="23"/>
        <v>59.72</v>
      </c>
      <c r="F156">
        <v>129.58836600000001</v>
      </c>
      <c r="G156" s="236">
        <f t="shared" si="25"/>
        <v>-2.3725206699229486E-3</v>
      </c>
      <c r="H156" s="236">
        <f t="shared" si="26"/>
        <v>-5.0428311313415186E-3</v>
      </c>
      <c r="I156">
        <f t="shared" si="28"/>
        <v>10567.538864396618</v>
      </c>
      <c r="J156">
        <f t="shared" si="28"/>
        <v>10217.883843502121</v>
      </c>
      <c r="K156">
        <f t="shared" si="27"/>
        <v>10622.554251156193</v>
      </c>
      <c r="L156" s="236">
        <f>I156/MAX(I$2:I156)-1</f>
        <v>-4.9747642718540597E-3</v>
      </c>
      <c r="M156" s="236">
        <f>J156/MAX(J$2:J156)-1</f>
        <v>-2.4170687206545027E-2</v>
      </c>
      <c r="N156" s="236"/>
    </row>
    <row r="157" spans="1:14">
      <c r="A157" s="237">
        <v>34547</v>
      </c>
      <c r="B157">
        <v>59.17</v>
      </c>
      <c r="D157" s="237">
        <v>34554</v>
      </c>
      <c r="E157">
        <f t="shared" si="23"/>
        <v>59.68</v>
      </c>
      <c r="F157">
        <v>129.58836600000001</v>
      </c>
      <c r="G157" s="236">
        <f t="shared" si="25"/>
        <v>-7.0352252309719766E-4</v>
      </c>
      <c r="H157" s="236">
        <f t="shared" si="26"/>
        <v>0</v>
      </c>
      <c r="I157">
        <f t="shared" si="28"/>
        <v>10560.10436279181</v>
      </c>
      <c r="J157">
        <f t="shared" si="28"/>
        <v>10217.883843502121</v>
      </c>
      <c r="K157">
        <f t="shared" si="27"/>
        <v>10615.439345428693</v>
      </c>
      <c r="L157" s="236">
        <f>I157/MAX(I$2:I157)-1</f>
        <v>-5.674786936238907E-3</v>
      </c>
      <c r="M157" s="236">
        <f>J157/MAX(J$2:J157)-1</f>
        <v>-2.4170687206545027E-2</v>
      </c>
      <c r="N157" s="236"/>
    </row>
    <row r="158" spans="1:14">
      <c r="A158" s="237">
        <v>34548</v>
      </c>
      <c r="B158">
        <v>59.61</v>
      </c>
      <c r="D158" s="237">
        <v>34555</v>
      </c>
      <c r="E158">
        <f t="shared" si="23"/>
        <v>59.37</v>
      </c>
      <c r="F158">
        <v>129.44966289999999</v>
      </c>
      <c r="G158" s="236">
        <f t="shared" si="25"/>
        <v>-5.2281001319204965E-3</v>
      </c>
      <c r="H158" s="236">
        <f t="shared" si="26"/>
        <v>-1.0703360516175486E-3</v>
      </c>
      <c r="I158">
        <f t="shared" si="28"/>
        <v>10504.895079779602</v>
      </c>
      <c r="J158">
        <f t="shared" si="28"/>
        <v>10206.94727405318</v>
      </c>
      <c r="K158">
        <f t="shared" si="27"/>
        <v>10560.298826040575</v>
      </c>
      <c r="L158" s="236">
        <f>I158/MAX(I$2:I158)-1</f>
        <v>-1.0873218713829624E-2</v>
      </c>
      <c r="M158" s="236">
        <f>J158/MAX(J$2:J158)-1</f>
        <v>-2.521515250025308E-2</v>
      </c>
      <c r="N158" s="236"/>
    </row>
    <row r="159" spans="1:14">
      <c r="A159" s="237">
        <v>34549</v>
      </c>
      <c r="B159">
        <v>59.69</v>
      </c>
      <c r="D159" s="237">
        <v>34556</v>
      </c>
      <c r="E159">
        <f t="shared" si="23"/>
        <v>59.55</v>
      </c>
      <c r="F159">
        <v>129.28962050000001</v>
      </c>
      <c r="G159" s="236">
        <f t="shared" si="25"/>
        <v>2.9981041009969254E-3</v>
      </c>
      <c r="H159" s="236">
        <f t="shared" si="26"/>
        <v>-1.236329214110099E-3</v>
      </c>
      <c r="I159">
        <f t="shared" si="28"/>
        <v>10536.389848798834</v>
      </c>
      <c r="J159">
        <f t="shared" si="28"/>
        <v>10194.328126951386</v>
      </c>
      <c r="K159">
        <f t="shared" si="27"/>
        <v>10592.31590181432</v>
      </c>
      <c r="L159" s="236">
        <f>I159/MAX(I$2:I159)-1</f>
        <v>-7.907713654449533E-3</v>
      </c>
      <c r="M159" s="236">
        <f>J159/MAX(J$2:J159)-1</f>
        <v>-2.6420307484688821E-2</v>
      </c>
      <c r="N159" s="236"/>
    </row>
    <row r="160" spans="1:14">
      <c r="A160" s="237">
        <v>34550</v>
      </c>
      <c r="B160">
        <v>59.86</v>
      </c>
      <c r="D160" s="237">
        <v>34557</v>
      </c>
      <c r="E160">
        <f t="shared" si="23"/>
        <v>59.34</v>
      </c>
      <c r="F160">
        <v>129.6099696</v>
      </c>
      <c r="G160" s="236">
        <f t="shared" si="25"/>
        <v>-3.5601785214504724E-3</v>
      </c>
      <c r="H160" s="236">
        <f t="shared" si="26"/>
        <v>2.4777634798609505E-3</v>
      </c>
      <c r="I160">
        <f t="shared" si="28"/>
        <v>10498.878419965511</v>
      </c>
      <c r="J160">
        <f t="shared" si="28"/>
        <v>10219.587260886066</v>
      </c>
      <c r="K160">
        <f t="shared" si="27"/>
        <v>10554.962646744951</v>
      </c>
      <c r="L160" s="236">
        <f>I160/MAX(I$2:I160)-1</f>
        <v>-1.1439739303593655E-2</v>
      </c>
      <c r="M160" s="236">
        <f>J160/MAX(J$2:J160)-1</f>
        <v>-2.4008007277840138E-2</v>
      </c>
      <c r="N160" s="236"/>
    </row>
    <row r="161" spans="1:14">
      <c r="A161" s="237">
        <v>34551</v>
      </c>
      <c r="B161">
        <v>59.72</v>
      </c>
      <c r="D161" s="237">
        <v>34558</v>
      </c>
      <c r="E161">
        <f t="shared" si="23"/>
        <v>59.46</v>
      </c>
      <c r="F161">
        <v>129.41694509999999</v>
      </c>
      <c r="G161" s="236">
        <f t="shared" si="25"/>
        <v>1.9885145328774521E-3</v>
      </c>
      <c r="H161" s="236">
        <f t="shared" si="26"/>
        <v>-1.4892720104457968E-3</v>
      </c>
      <c r="I161">
        <f t="shared" si="28"/>
        <v>10519.755592282527</v>
      </c>
      <c r="J161">
        <f t="shared" si="28"/>
        <v>10204.367515620121</v>
      </c>
      <c r="K161">
        <f t="shared" si="27"/>
        <v>10576.307363927448</v>
      </c>
      <c r="L161" s="236">
        <f>I161/MAX(I$2:I161)-1</f>
        <v>-9.4739728585736538E-3</v>
      </c>
      <c r="M161" s="236">
        <f>J161/MAX(J$2:J161)-1</f>
        <v>-2.5461524835020399E-2</v>
      </c>
      <c r="N161" s="236"/>
    </row>
    <row r="162" spans="1:14">
      <c r="A162" s="237">
        <v>34554</v>
      </c>
      <c r="B162">
        <v>59.68</v>
      </c>
      <c r="D162" s="237">
        <v>34561</v>
      </c>
      <c r="E162">
        <f t="shared" si="23"/>
        <v>59.44</v>
      </c>
      <c r="F162">
        <v>129.599141</v>
      </c>
      <c r="G162" s="236">
        <f t="shared" si="25"/>
        <v>-3.7009073727040998E-4</v>
      </c>
      <c r="H162" s="236">
        <f t="shared" si="26"/>
        <v>1.4078210535661828E-3</v>
      </c>
      <c r="I162">
        <f t="shared" si="28"/>
        <v>10515.862328179473</v>
      </c>
      <c r="J162">
        <f t="shared" si="28"/>
        <v>10218.733439046937</v>
      </c>
      <c r="K162">
        <f t="shared" si="27"/>
        <v>10572.749911063698</v>
      </c>
      <c r="L162" s="236">
        <f>I162/MAX(I$2:I162)-1</f>
        <v>-9.8405573662440071E-3</v>
      </c>
      <c r="M162" s="236">
        <f>J162/MAX(J$2:J162)-1</f>
        <v>-2.4089549052172976E-2</v>
      </c>
      <c r="N162" s="236"/>
    </row>
    <row r="163" spans="1:14">
      <c r="A163" s="237">
        <v>34555</v>
      </c>
      <c r="B163">
        <v>59.37</v>
      </c>
      <c r="D163" s="237">
        <v>34562</v>
      </c>
      <c r="E163">
        <f t="shared" si="23"/>
        <v>59.5</v>
      </c>
      <c r="F163">
        <v>129.7765335</v>
      </c>
      <c r="G163" s="236">
        <f t="shared" si="25"/>
        <v>9.7569110641109391E-4</v>
      </c>
      <c r="H163" s="236">
        <f t="shared" si="26"/>
        <v>1.3687783625047079E-3</v>
      </c>
      <c r="I163">
        <f t="shared" ref="I163:J178" si="29">I162*(1+G163)</f>
        <v>10526.122561529322</v>
      </c>
      <c r="J163">
        <f t="shared" si="29"/>
        <v>10232.720620270507</v>
      </c>
      <c r="K163">
        <f t="shared" si="27"/>
        <v>10583.422269654946</v>
      </c>
      <c r="L163" s="236">
        <f>I163/MAX(I$2:I163)-1</f>
        <v>-8.8744676041372372E-3</v>
      </c>
      <c r="M163" s="236">
        <f>J163/MAX(J$2:J163)-1</f>
        <v>-2.2753743943173421E-2</v>
      </c>
      <c r="N163" s="236"/>
    </row>
    <row r="164" spans="1:14">
      <c r="A164" s="237">
        <v>34556</v>
      </c>
      <c r="B164">
        <v>59.55</v>
      </c>
      <c r="D164" s="237">
        <v>34563</v>
      </c>
      <c r="E164">
        <f t="shared" si="23"/>
        <v>59.82</v>
      </c>
      <c r="F164">
        <v>130.23333869999999</v>
      </c>
      <c r="G164" s="236">
        <f t="shared" si="25"/>
        <v>5.3444211017740686E-3</v>
      </c>
      <c r="H164" s="236">
        <f t="shared" si="26"/>
        <v>3.5199368304901224E-3</v>
      </c>
      <c r="I164">
        <f t="shared" si="29"/>
        <v>10582.37859306702</v>
      </c>
      <c r="J164">
        <f t="shared" si="29"/>
        <v>10268.739150457914</v>
      </c>
      <c r="K164">
        <f t="shared" si="27"/>
        <v>10640.34151547494</v>
      </c>
      <c r="L164" s="236">
        <f>I164/MAX(I$2:I164)-1</f>
        <v>-3.5774753942936499E-3</v>
      </c>
      <c r="M164" s="236">
        <f>J164/MAX(J$2:J164)-1</f>
        <v>-1.931389885402035E-2</v>
      </c>
      <c r="N164" s="236"/>
    </row>
    <row r="165" spans="1:14">
      <c r="A165" s="237">
        <v>34557</v>
      </c>
      <c r="B165">
        <v>59.34</v>
      </c>
      <c r="D165" s="237">
        <v>34564</v>
      </c>
      <c r="E165">
        <f t="shared" si="23"/>
        <v>60.14</v>
      </c>
      <c r="F165">
        <v>130.26927180000001</v>
      </c>
      <c r="G165" s="236">
        <f t="shared" si="25"/>
        <v>5.3156513190363765E-3</v>
      </c>
      <c r="H165" s="236">
        <f t="shared" si="26"/>
        <v>2.7591322128972529E-4</v>
      </c>
      <c r="I165">
        <f t="shared" si="29"/>
        <v>10638.630827793801</v>
      </c>
      <c r="J165">
        <f t="shared" si="29"/>
        <v>10271.5724313555</v>
      </c>
      <c r="K165">
        <f t="shared" si="27"/>
        <v>10697.260761294932</v>
      </c>
      <c r="L165" s="236">
        <f>I165/MAX(I$2:I165)-1</f>
        <v>0</v>
      </c>
      <c r="M165" s="236">
        <f>J165/MAX(J$2:J165)-1</f>
        <v>-1.9043314592779081E-2</v>
      </c>
      <c r="N165" s="236"/>
    </row>
    <row r="166" spans="1:14">
      <c r="A166" s="237">
        <v>34558</v>
      </c>
      <c r="B166">
        <v>59.46</v>
      </c>
      <c r="D166" s="237">
        <v>34565</v>
      </c>
      <c r="E166">
        <f t="shared" si="23"/>
        <v>60.25</v>
      </c>
      <c r="F166">
        <v>130.5149084</v>
      </c>
      <c r="G166" s="236">
        <f t="shared" si="25"/>
        <v>1.7953353550709725E-3</v>
      </c>
      <c r="H166" s="236">
        <f t="shared" si="26"/>
        <v>1.8856066101076152E-3</v>
      </c>
      <c r="I166">
        <f t="shared" si="29"/>
        <v>10657.730737848487</v>
      </c>
      <c r="J166">
        <f t="shared" si="29"/>
        <v>10290.940576228264</v>
      </c>
      <c r="K166">
        <f t="shared" si="27"/>
        <v>10716.826752045556</v>
      </c>
      <c r="L166" s="236">
        <f>I166/MAX(I$2:I166)-1</f>
        <v>0</v>
      </c>
      <c r="M166" s="236">
        <f>J166/MAX(J$2:J166)-1</f>
        <v>-1.719361618254589E-2</v>
      </c>
      <c r="N166" s="236"/>
    </row>
    <row r="167" spans="1:14">
      <c r="A167" s="237">
        <v>34561</v>
      </c>
      <c r="B167">
        <v>59.44</v>
      </c>
      <c r="D167" s="237">
        <v>34568</v>
      </c>
      <c r="E167">
        <f t="shared" si="23"/>
        <v>60.26</v>
      </c>
      <c r="F167">
        <v>130.3016149</v>
      </c>
      <c r="G167" s="236">
        <f t="shared" si="25"/>
        <v>1.3224494500423611E-4</v>
      </c>
      <c r="H167" s="236">
        <f t="shared" si="26"/>
        <v>-1.6342462528977642E-3</v>
      </c>
      <c r="I167">
        <f t="shared" si="29"/>
        <v>10659.140168863785</v>
      </c>
      <c r="J167">
        <f t="shared" si="29"/>
        <v>10274.122645152769</v>
      </c>
      <c r="K167">
        <f t="shared" si="27"/>
        <v>10718.60547847743</v>
      </c>
      <c r="L167" s="236">
        <f>I167/MAX(I$2:I167)-1</f>
        <v>0</v>
      </c>
      <c r="M167" s="236">
        <f>J167/MAX(J$2:J167)-1</f>
        <v>-1.8799763832623606E-2</v>
      </c>
      <c r="N167" s="236"/>
    </row>
    <row r="168" spans="1:14">
      <c r="A168" s="237">
        <v>34562</v>
      </c>
      <c r="B168">
        <v>59.5</v>
      </c>
      <c r="D168" s="237">
        <v>34569</v>
      </c>
      <c r="E168">
        <f t="shared" si="23"/>
        <v>60.04</v>
      </c>
      <c r="F168">
        <v>130.39242400000001</v>
      </c>
      <c r="G168" s="236">
        <f t="shared" si="25"/>
        <v>-3.6845764912890135E-3</v>
      </c>
      <c r="H168" s="236">
        <f t="shared" si="26"/>
        <v>6.9691461667376053E-4</v>
      </c>
      <c r="I168">
        <f t="shared" si="29"/>
        <v>10619.865751580235</v>
      </c>
      <c r="J168">
        <f t="shared" si="29"/>
        <v>10281.282831397675</v>
      </c>
      <c r="K168">
        <f t="shared" si="27"/>
        <v>10679.473496976185</v>
      </c>
      <c r="L168" s="236">
        <f>I168/MAX(I$2:I168)-1</f>
        <v>-3.68457649128906E-3</v>
      </c>
      <c r="M168" s="236">
        <f>J168/MAX(J$2:J168)-1</f>
        <v>-1.8115951046154821E-2</v>
      </c>
      <c r="N168" s="236"/>
    </row>
    <row r="169" spans="1:14">
      <c r="A169" s="237">
        <v>34563</v>
      </c>
      <c r="B169">
        <v>59.82</v>
      </c>
      <c r="D169" s="237">
        <v>34570</v>
      </c>
      <c r="E169">
        <f t="shared" si="23"/>
        <v>60.2</v>
      </c>
      <c r="F169">
        <v>130.4437633</v>
      </c>
      <c r="G169" s="236">
        <f t="shared" si="25"/>
        <v>2.6311599145544726E-3</v>
      </c>
      <c r="H169" s="236">
        <f t="shared" si="26"/>
        <v>3.9372916328317409E-4</v>
      </c>
      <c r="I169">
        <f t="shared" si="29"/>
        <v>10647.808316643745</v>
      </c>
      <c r="J169">
        <f t="shared" si="29"/>
        <v>10285.330872284359</v>
      </c>
      <c r="K169">
        <f t="shared" si="27"/>
        <v>10707.933119886184</v>
      </c>
      <c r="L169" s="236">
        <f>I169/MAX(I$2:I169)-1</f>
        <v>-1.0631112867004466E-3</v>
      </c>
      <c r="M169" s="236">
        <f>J169/MAX(J$2:J169)-1</f>
        <v>-1.7729354661119134E-2</v>
      </c>
      <c r="N169" s="236"/>
    </row>
    <row r="170" spans="1:14">
      <c r="A170" s="237">
        <v>34564</v>
      </c>
      <c r="B170">
        <v>60.14</v>
      </c>
      <c r="D170" s="237">
        <v>34571</v>
      </c>
      <c r="E170">
        <f t="shared" si="23"/>
        <v>60.16</v>
      </c>
      <c r="F170">
        <v>130.82325940000001</v>
      </c>
      <c r="G170" s="236">
        <f t="shared" si="25"/>
        <v>-6.9818198597277681E-4</v>
      </c>
      <c r="H170" s="236">
        <f t="shared" si="26"/>
        <v>2.9092697910533261E-3</v>
      </c>
      <c r="I170">
        <f t="shared" si="29"/>
        <v>10640.374208686972</v>
      </c>
      <c r="J170">
        <f t="shared" si="29"/>
        <v>10315.253674682084</v>
      </c>
      <c r="K170">
        <f t="shared" si="27"/>
        <v>10700.818214158684</v>
      </c>
      <c r="L170" s="236">
        <f>I170/MAX(I$2:I170)-1</f>
        <v>-1.7605510275238156E-3</v>
      </c>
      <c r="M170" s="236">
        <f>J170/MAX(J$2:J170)-1</f>
        <v>-1.4871664345996294E-2</v>
      </c>
      <c r="N170" s="236"/>
    </row>
    <row r="171" spans="1:14">
      <c r="A171" s="237">
        <v>34565</v>
      </c>
      <c r="B171">
        <v>60.25</v>
      </c>
      <c r="D171" s="237">
        <v>34572</v>
      </c>
      <c r="E171">
        <f t="shared" si="23"/>
        <v>60.14</v>
      </c>
      <c r="F171">
        <v>130.52932050000001</v>
      </c>
      <c r="G171" s="236">
        <f t="shared" si="25"/>
        <v>-3.6617696724068128E-4</v>
      </c>
      <c r="H171" s="236">
        <f t="shared" si="26"/>
        <v>-2.2468397542463325E-3</v>
      </c>
      <c r="I171">
        <f t="shared" si="29"/>
        <v>10636.477948728929</v>
      </c>
      <c r="J171">
        <f t="shared" si="29"/>
        <v>10292.076952650674</v>
      </c>
      <c r="K171">
        <f t="shared" si="27"/>
        <v>10697.260761294936</v>
      </c>
      <c r="L171" s="236">
        <f>I171/MAX(I$2:I171)-1</f>
        <v>-2.1260833215285269E-3</v>
      </c>
      <c r="M171" s="236">
        <f>J171/MAX(J$2:J171)-1</f>
        <v>-1.708508985357815E-2</v>
      </c>
      <c r="N171" s="236"/>
    </row>
    <row r="172" spans="1:14">
      <c r="A172" s="237">
        <v>34568</v>
      </c>
      <c r="B172">
        <v>60.26</v>
      </c>
      <c r="D172" s="237">
        <v>34575</v>
      </c>
      <c r="E172">
        <f t="shared" si="23"/>
        <v>60</v>
      </c>
      <c r="F172">
        <v>130.762372</v>
      </c>
      <c r="G172" s="236">
        <f t="shared" si="25"/>
        <v>-2.3616317217498108E-3</v>
      </c>
      <c r="H172" s="236">
        <f t="shared" si="26"/>
        <v>1.7854341009917452E-3</v>
      </c>
      <c r="I172">
        <f t="shared" si="29"/>
        <v>10611.358504997517</v>
      </c>
      <c r="J172">
        <f t="shared" si="29"/>
        <v>10310.452777811968</v>
      </c>
      <c r="K172">
        <f t="shared" si="27"/>
        <v>10672.358591248689</v>
      </c>
      <c r="L172" s="236">
        <f>I172/MAX(I$2:I172)-1</f>
        <v>-4.4826940174632623E-3</v>
      </c>
      <c r="M172" s="236">
        <f>J172/MAX(J$2:J172)-1</f>
        <v>-1.5330160054629394E-2</v>
      </c>
      <c r="N172" s="236"/>
    </row>
    <row r="173" spans="1:14">
      <c r="A173" s="237">
        <v>34569</v>
      </c>
      <c r="B173">
        <v>60.04</v>
      </c>
      <c r="D173" s="237">
        <v>34576</v>
      </c>
      <c r="E173">
        <f t="shared" si="23"/>
        <v>60.31</v>
      </c>
      <c r="F173">
        <v>131.01033939999999</v>
      </c>
      <c r="G173" s="236">
        <f t="shared" si="25"/>
        <v>5.1329365079366054E-3</v>
      </c>
      <c r="H173" s="236">
        <f t="shared" si="26"/>
        <v>1.896320755025771E-3</v>
      </c>
      <c r="I173">
        <f t="shared" si="29"/>
        <v>10665.825934466624</v>
      </c>
      <c r="J173">
        <f t="shared" si="29"/>
        <v>10330.004703408245</v>
      </c>
      <c r="K173">
        <f t="shared" si="27"/>
        <v>10727.499110636809</v>
      </c>
      <c r="L173" s="236">
        <f>I173/MAX(I$2:I173)-1</f>
        <v>0</v>
      </c>
      <c r="M173" s="236">
        <f>J173/MAX(J$2:J173)-1</f>
        <v>-1.346291020029311E-2</v>
      </c>
      <c r="N173" s="236"/>
    </row>
    <row r="174" spans="1:14">
      <c r="A174" s="237">
        <v>34570</v>
      </c>
      <c r="B174">
        <v>60.2</v>
      </c>
      <c r="D174" s="237">
        <v>34577</v>
      </c>
      <c r="E174">
        <f t="shared" si="23"/>
        <v>60.34</v>
      </c>
      <c r="F174">
        <v>131.67045329999999</v>
      </c>
      <c r="G174" s="236">
        <f t="shared" si="25"/>
        <v>4.6369978655252041E-4</v>
      </c>
      <c r="H174" s="236">
        <f t="shared" si="26"/>
        <v>5.0386397212860423E-3</v>
      </c>
      <c r="I174">
        <f t="shared" si="29"/>
        <v>10670.771675675844</v>
      </c>
      <c r="J174">
        <f t="shared" si="29"/>
        <v>10382.05387542791</v>
      </c>
      <c r="K174">
        <f t="shared" si="27"/>
        <v>10732.835289932433</v>
      </c>
      <c r="L174" s="236">
        <f>I174/MAX(I$2:I174)-1</f>
        <v>0</v>
      </c>
      <c r="M174" s="236">
        <f>J174/MAX(J$2:J174)-1</f>
        <v>-8.4921052331063951E-3</v>
      </c>
      <c r="N174" s="236"/>
    </row>
    <row r="175" spans="1:14">
      <c r="A175" s="237">
        <v>34571</v>
      </c>
      <c r="B175">
        <v>60.16</v>
      </c>
      <c r="D175" s="237">
        <v>34578</v>
      </c>
      <c r="E175">
        <f t="shared" si="23"/>
        <v>60.32</v>
      </c>
      <c r="F175">
        <v>131.60714440000001</v>
      </c>
      <c r="G175" s="236">
        <f t="shared" si="25"/>
        <v>-3.651852465657669E-4</v>
      </c>
      <c r="H175" s="236">
        <f t="shared" si="26"/>
        <v>-4.8081326078319719E-4</v>
      </c>
      <c r="I175">
        <f t="shared" si="29"/>
        <v>10666.874867290415</v>
      </c>
      <c r="J175">
        <f t="shared" si="29"/>
        <v>10377.062046250438</v>
      </c>
      <c r="K175">
        <f t="shared" si="27"/>
        <v>10729.277837068683</v>
      </c>
      <c r="L175" s="236">
        <f>I175/MAX(I$2:I175)-1</f>
        <v>-3.6518524656581342E-4</v>
      </c>
      <c r="M175" s="236">
        <f>J175/MAX(J$2:J175)-1</f>
        <v>-8.9688353770815965E-3</v>
      </c>
      <c r="N175" s="236"/>
    </row>
    <row r="176" spans="1:14">
      <c r="A176" s="237">
        <v>34572</v>
      </c>
      <c r="B176">
        <v>60.14</v>
      </c>
      <c r="D176" s="237">
        <v>34579</v>
      </c>
      <c r="E176">
        <f t="shared" si="23"/>
        <v>60.54</v>
      </c>
      <c r="F176">
        <v>131.4599374</v>
      </c>
      <c r="G176" s="236">
        <f t="shared" si="25"/>
        <v>3.6134846953811881E-3</v>
      </c>
      <c r="H176" s="236">
        <f t="shared" si="26"/>
        <v>-1.1185335011342223E-3</v>
      </c>
      <c r="I176">
        <f t="shared" si="29"/>
        <v>10705.419456370915</v>
      </c>
      <c r="J176">
        <f t="shared" si="29"/>
        <v>10365.454954708359</v>
      </c>
      <c r="K176">
        <f t="shared" si="27"/>
        <v>10768.409818569928</v>
      </c>
      <c r="L176" s="236">
        <f>I176/MAX(I$2:I176)-1</f>
        <v>0</v>
      </c>
      <c r="M176" s="236">
        <f>J176/MAX(J$2:J176)-1</f>
        <v>-1.0077336935380377E-2</v>
      </c>
      <c r="N176" s="236"/>
    </row>
    <row r="177" spans="1:14">
      <c r="A177" s="237">
        <v>34575</v>
      </c>
      <c r="B177">
        <v>60</v>
      </c>
      <c r="D177" s="237">
        <v>34583</v>
      </c>
      <c r="E177">
        <f t="shared" si="23"/>
        <v>60.4</v>
      </c>
      <c r="F177">
        <v>131.19764040000001</v>
      </c>
      <c r="G177" s="236">
        <f t="shared" si="25"/>
        <v>-2.3462508062359146E-3</v>
      </c>
      <c r="H177" s="236">
        <f t="shared" si="26"/>
        <v>-1.9952618659925259E-3</v>
      </c>
      <c r="I177">
        <f t="shared" si="29"/>
        <v>10680.301857340311</v>
      </c>
      <c r="J177">
        <f t="shared" si="29"/>
        <v>10344.773157713566</v>
      </c>
      <c r="K177">
        <f t="shared" si="27"/>
        <v>10743.50764852368</v>
      </c>
      <c r="L177" s="236">
        <f>I177/MAX(I$2:I177)-1</f>
        <v>-2.34625080623585E-3</v>
      </c>
      <c r="M177" s="236">
        <f>J177/MAX(J$2:J177)-1</f>
        <v>-1.2052491875275018E-2</v>
      </c>
      <c r="N177" s="236"/>
    </row>
    <row r="178" spans="1:14">
      <c r="A178" s="237">
        <v>34576</v>
      </c>
      <c r="B178">
        <v>60.31</v>
      </c>
      <c r="D178" s="237">
        <v>34584</v>
      </c>
      <c r="E178">
        <f t="shared" si="23"/>
        <v>60.1</v>
      </c>
      <c r="F178">
        <v>131.0480421</v>
      </c>
      <c r="G178" s="236">
        <f t="shared" si="25"/>
        <v>-5.0006175759486713E-3</v>
      </c>
      <c r="H178" s="236">
        <f t="shared" si="26"/>
        <v>-1.140251452266261E-3</v>
      </c>
      <c r="I178">
        <f t="shared" si="29"/>
        <v>10626.893752156058</v>
      </c>
      <c r="J178">
        <f t="shared" si="29"/>
        <v>10332.977515097118</v>
      </c>
      <c r="K178">
        <f t="shared" si="27"/>
        <v>10690.145855567438</v>
      </c>
      <c r="L178" s="236">
        <f>I178/MAX(I$2:I178)-1</f>
        <v>-7.3351356791653277E-3</v>
      </c>
      <c r="M178" s="236">
        <f>J178/MAX(J$2:J178)-1</f>
        <v>-1.3179000456177037E-2</v>
      </c>
      <c r="N178" s="236"/>
    </row>
    <row r="179" spans="1:14">
      <c r="A179" s="237">
        <v>34577</v>
      </c>
      <c r="B179">
        <v>60.34</v>
      </c>
      <c r="D179" s="237">
        <v>34585</v>
      </c>
      <c r="E179">
        <f t="shared" si="23"/>
        <v>59.96</v>
      </c>
      <c r="F179">
        <v>130.71987290000001</v>
      </c>
      <c r="G179" s="236">
        <f t="shared" si="25"/>
        <v>-2.3631810738716321E-3</v>
      </c>
      <c r="H179" s="236">
        <f t="shared" si="26"/>
        <v>-2.5041900263536032E-3</v>
      </c>
      <c r="I179">
        <f t="shared" ref="I179:J194" si="30">I178*(1+G179)</f>
        <v>10601.780477966919</v>
      </c>
      <c r="J179">
        <f t="shared" si="30"/>
        <v>10307.101775861276</v>
      </c>
      <c r="K179">
        <f t="shared" si="27"/>
        <v>10665.243685521191</v>
      </c>
      <c r="L179" s="236">
        <f>I179/MAX(I$2:I179)-1</f>
        <v>-9.6809824992256654E-3</v>
      </c>
      <c r="M179" s="236">
        <f>J179/MAX(J$2:J179)-1</f>
        <v>-1.5650187761030887E-2</v>
      </c>
      <c r="N179" s="236"/>
    </row>
    <row r="180" spans="1:14">
      <c r="A180" s="237">
        <v>34578</v>
      </c>
      <c r="B180">
        <v>60.32</v>
      </c>
      <c r="D180" s="237">
        <v>34586</v>
      </c>
      <c r="E180">
        <f t="shared" si="23"/>
        <v>59.93</v>
      </c>
      <c r="F180">
        <v>130.18424049999999</v>
      </c>
      <c r="G180" s="236">
        <f t="shared" si="25"/>
        <v>-5.3406371443393897E-4</v>
      </c>
      <c r="H180" s="236">
        <f t="shared" si="26"/>
        <v>-4.0975590636458392E-3</v>
      </c>
      <c r="I180">
        <f t="shared" si="30"/>
        <v>10596.118451705242</v>
      </c>
      <c r="J180">
        <f t="shared" si="30"/>
        <v>10264.867817559676</v>
      </c>
      <c r="K180">
        <f t="shared" si="27"/>
        <v>10659.907506225567</v>
      </c>
      <c r="L180" s="236">
        <f>I180/MAX(I$2:I180)-1</f>
        <v>-1.0209875952186698E-2</v>
      </c>
      <c r="M180" s="236">
        <f>J180/MAX(J$2:J180)-1</f>
        <v>-1.9683619255968732E-2</v>
      </c>
      <c r="N180" s="236"/>
    </row>
    <row r="181" spans="1:14">
      <c r="A181" s="237">
        <v>34579</v>
      </c>
      <c r="B181">
        <v>60.54</v>
      </c>
      <c r="D181" s="237">
        <v>34589</v>
      </c>
      <c r="E181">
        <f t="shared" si="23"/>
        <v>59.78</v>
      </c>
      <c r="F181">
        <v>129.98798289999999</v>
      </c>
      <c r="G181" s="236">
        <f t="shared" si="25"/>
        <v>-2.5366502321491715E-3</v>
      </c>
      <c r="H181" s="236">
        <f t="shared" si="26"/>
        <v>-1.5075373120910784E-3</v>
      </c>
      <c r="I181">
        <f t="shared" si="30"/>
        <v>10569.239805374844</v>
      </c>
      <c r="J181">
        <f t="shared" si="30"/>
        <v>10249.393146321021</v>
      </c>
      <c r="K181">
        <f t="shared" si="27"/>
        <v>10633.226609747446</v>
      </c>
      <c r="L181" s="236">
        <f>I181/MAX(I$2:I181)-1</f>
        <v>-1.2720627300131571E-2</v>
      </c>
      <c r="M181" s="236">
        <f>J181/MAX(J$2:J181)-1</f>
        <v>-2.1161482777594554E-2</v>
      </c>
      <c r="N181" s="236"/>
    </row>
    <row r="182" spans="1:14">
      <c r="A182" s="237">
        <v>34582</v>
      </c>
      <c r="B182">
        <v>60.54</v>
      </c>
      <c r="D182" s="237">
        <v>34590</v>
      </c>
      <c r="E182">
        <f t="shared" si="23"/>
        <v>59.81</v>
      </c>
      <c r="F182">
        <v>129.73013520000001</v>
      </c>
      <c r="G182" s="236">
        <f t="shared" si="25"/>
        <v>4.681099215643657E-4</v>
      </c>
      <c r="H182" s="236">
        <f t="shared" si="26"/>
        <v>-1.9836272111272146E-3</v>
      </c>
      <c r="I182">
        <f t="shared" si="30"/>
        <v>10574.187371391134</v>
      </c>
      <c r="J182">
        <f t="shared" si="30"/>
        <v>10229.062171178439</v>
      </c>
      <c r="K182">
        <f t="shared" si="27"/>
        <v>10638.562789043071</v>
      </c>
      <c r="L182" s="236">
        <f>I182/MAX(I$2:I182)-1</f>
        <v>-1.2258472030414858E-2</v>
      </c>
      <c r="M182" s="236">
        <f>J182/MAX(J$2:J182)-1</f>
        <v>-2.3103133495656292E-2</v>
      </c>
      <c r="N182" s="236"/>
    </row>
    <row r="183" spans="1:14">
      <c r="A183" s="237">
        <v>34583</v>
      </c>
      <c r="B183">
        <v>60.4</v>
      </c>
      <c r="D183" s="237">
        <v>34591</v>
      </c>
      <c r="E183">
        <f t="shared" si="23"/>
        <v>59.62</v>
      </c>
      <c r="F183">
        <v>130.05378390000001</v>
      </c>
      <c r="G183" s="236">
        <f t="shared" si="25"/>
        <v>-3.2104564586800757E-3</v>
      </c>
      <c r="H183" s="236">
        <f t="shared" si="26"/>
        <v>2.494784265051786E-3</v>
      </c>
      <c r="I183">
        <f t="shared" si="30"/>
        <v>10540.239403249358</v>
      </c>
      <c r="J183">
        <f t="shared" si="30"/>
        <v>10254.581474529332</v>
      </c>
      <c r="K183">
        <f t="shared" si="27"/>
        <v>10604.766986837451</v>
      </c>
      <c r="L183" s="236">
        <f>I183/MAX(I$2:I183)-1</f>
        <v>-1.5429573198391333E-2</v>
      </c>
      <c r="M183" s="236">
        <f>J183/MAX(J$2:J183)-1</f>
        <v>-2.0665986564522787E-2</v>
      </c>
      <c r="N183" s="236"/>
    </row>
    <row r="184" spans="1:14">
      <c r="A184" s="237">
        <v>34584</v>
      </c>
      <c r="B184">
        <v>60.1</v>
      </c>
      <c r="D184" s="237">
        <v>34592</v>
      </c>
      <c r="E184">
        <f t="shared" si="23"/>
        <v>59.72</v>
      </c>
      <c r="F184">
        <v>130.16603929999999</v>
      </c>
      <c r="G184" s="236">
        <f t="shared" si="25"/>
        <v>1.643559341437608E-3</v>
      </c>
      <c r="H184" s="236">
        <f t="shared" si="26"/>
        <v>8.6314597417858074E-4</v>
      </c>
      <c r="I184">
        <f t="shared" si="30"/>
        <v>10557.562912181558</v>
      </c>
      <c r="J184">
        <f t="shared" si="30"/>
        <v>10263.432675245958</v>
      </c>
      <c r="K184">
        <f t="shared" si="27"/>
        <v>10622.554251156198</v>
      </c>
      <c r="L184" s="236">
        <f>I184/MAX(I$2:I184)-1</f>
        <v>-1.3811373276118144E-2</v>
      </c>
      <c r="M184" s="236">
        <f>J184/MAX(J$2:J184)-1</f>
        <v>-1.9820678353449694E-2</v>
      </c>
      <c r="N184" s="236"/>
    </row>
    <row r="185" spans="1:14">
      <c r="A185" s="237">
        <v>34585</v>
      </c>
      <c r="B185">
        <v>59.96</v>
      </c>
      <c r="D185" s="237">
        <v>34593</v>
      </c>
      <c r="E185">
        <f t="shared" si="23"/>
        <v>59.71</v>
      </c>
      <c r="F185">
        <v>130.01261640000001</v>
      </c>
      <c r="G185" s="236">
        <f t="shared" si="25"/>
        <v>-2.0117824982186295E-4</v>
      </c>
      <c r="H185" s="236">
        <f t="shared" si="26"/>
        <v>-1.1786707256751239E-3</v>
      </c>
      <c r="I185">
        <f t="shared" si="30"/>
        <v>10555.4389601525</v>
      </c>
      <c r="J185">
        <f t="shared" si="30"/>
        <v>10251.335467606708</v>
      </c>
      <c r="K185">
        <f t="shared" si="27"/>
        <v>10620.775524724324</v>
      </c>
      <c r="L185" s="236">
        <f>I185/MAX(I$2:I185)-1</f>
        <v>-1.400977297803685E-2</v>
      </c>
      <c r="M185" s="236">
        <f>J185/MAX(J$2:J185)-1</f>
        <v>-2.0975987025786624E-2</v>
      </c>
      <c r="N185" s="236"/>
    </row>
    <row r="186" spans="1:14">
      <c r="A186" s="237">
        <v>34586</v>
      </c>
      <c r="B186">
        <v>59.93</v>
      </c>
      <c r="D186" s="237">
        <v>34596</v>
      </c>
      <c r="E186">
        <f t="shared" si="23"/>
        <v>59.52</v>
      </c>
      <c r="F186">
        <v>130.0400066</v>
      </c>
      <c r="G186" s="236">
        <f t="shared" si="25"/>
        <v>-3.2157767170955622E-3</v>
      </c>
      <c r="H186" s="236">
        <f t="shared" si="26"/>
        <v>2.1067340046232452E-4</v>
      </c>
      <c r="I186">
        <f t="shared" si="30"/>
        <v>10521.495025305718</v>
      </c>
      <c r="J186">
        <f t="shared" si="30"/>
        <v>10253.495151308949</v>
      </c>
      <c r="K186">
        <f t="shared" si="27"/>
        <v>10586.979722518703</v>
      </c>
      <c r="L186" s="236">
        <f>I186/MAX(I$2:I186)-1</f>
        <v>-1.7180497393377903E-2</v>
      </c>
      <c r="M186" s="236">
        <f>J186/MAX(J$2:J186)-1</f>
        <v>-2.0769732707839106E-2</v>
      </c>
      <c r="N186" s="236"/>
    </row>
    <row r="187" spans="1:14">
      <c r="A187" s="237">
        <v>34589</v>
      </c>
      <c r="B187">
        <v>59.78</v>
      </c>
      <c r="D187" s="237">
        <v>34597</v>
      </c>
      <c r="E187">
        <f t="shared" si="23"/>
        <v>59.41</v>
      </c>
      <c r="F187">
        <v>129.44855480000001</v>
      </c>
      <c r="G187" s="236">
        <f t="shared" si="25"/>
        <v>-1.8818484383001468E-3</v>
      </c>
      <c r="H187" s="236">
        <f t="shared" si="26"/>
        <v>-4.5482295446145349E-3</v>
      </c>
      <c r="I187">
        <f t="shared" si="30"/>
        <v>10501.695166323763</v>
      </c>
      <c r="J187">
        <f t="shared" si="30"/>
        <v>10206.859901726204</v>
      </c>
      <c r="K187">
        <f t="shared" si="27"/>
        <v>10567.41373176808</v>
      </c>
      <c r="L187" s="236">
        <f>I187/MAX(I$2:I187)-1</f>
        <v>-1.9030014739489065E-2</v>
      </c>
      <c r="M187" s="236">
        <f>J187/MAX(J$2:J187)-1</f>
        <v>-2.5223496740518048E-2</v>
      </c>
      <c r="N187" s="236"/>
    </row>
    <row r="188" spans="1:14">
      <c r="A188" s="237">
        <v>34590</v>
      </c>
      <c r="B188">
        <v>59.81</v>
      </c>
      <c r="D188" s="237">
        <v>34598</v>
      </c>
      <c r="E188">
        <f t="shared" si="23"/>
        <v>59.43</v>
      </c>
      <c r="F188">
        <v>129.22320310000001</v>
      </c>
      <c r="G188" s="236">
        <f t="shared" si="25"/>
        <v>3.0291350395288618E-4</v>
      </c>
      <c r="H188" s="236">
        <f t="shared" si="26"/>
        <v>-1.7408591416735453E-3</v>
      </c>
      <c r="I188">
        <f t="shared" si="30"/>
        <v>10504.87627160404</v>
      </c>
      <c r="J188">
        <f t="shared" si="30"/>
        <v>10189.091196358502</v>
      </c>
      <c r="K188">
        <f t="shared" si="27"/>
        <v>10570.97118463183</v>
      </c>
      <c r="L188" s="236">
        <f>I188/MAX(I$2:I188)-1</f>
        <v>-1.8732865683981137E-2</v>
      </c>
      <c r="M188" s="236">
        <f>J188/MAX(J$2:J188)-1</f>
        <v>-2.6920445327305975E-2</v>
      </c>
      <c r="N188" s="236"/>
    </row>
    <row r="189" spans="1:14">
      <c r="A189" s="237">
        <v>34591</v>
      </c>
      <c r="B189">
        <v>59.62</v>
      </c>
      <c r="D189" s="237">
        <v>34599</v>
      </c>
      <c r="E189">
        <f t="shared" si="23"/>
        <v>59.26</v>
      </c>
      <c r="F189">
        <v>129.25212690000001</v>
      </c>
      <c r="G189" s="236">
        <f t="shared" si="25"/>
        <v>-2.8942383195917445E-3</v>
      </c>
      <c r="H189" s="236">
        <f t="shared" si="26"/>
        <v>2.2382822361732835E-4</v>
      </c>
      <c r="I189">
        <f t="shared" si="30"/>
        <v>10474.472656156193</v>
      </c>
      <c r="J189">
        <f t="shared" si="30"/>
        <v>10191.371802541258</v>
      </c>
      <c r="K189">
        <f t="shared" si="27"/>
        <v>10540.732835289957</v>
      </c>
      <c r="L189" s="236">
        <f>I189/MAX(I$2:I189)-1</f>
        <v>-2.1572886625874643E-2</v>
      </c>
      <c r="M189" s="236">
        <f>J189/MAX(J$2:J189)-1</f>
        <v>-2.6702642659145237E-2</v>
      </c>
      <c r="N189" s="236"/>
    </row>
    <row r="190" spans="1:14">
      <c r="A190" s="237">
        <v>34592</v>
      </c>
      <c r="B190">
        <v>59.72</v>
      </c>
      <c r="D190" s="237">
        <v>34600</v>
      </c>
      <c r="E190">
        <f t="shared" si="23"/>
        <v>59.4</v>
      </c>
      <c r="F190">
        <v>128.9161819</v>
      </c>
      <c r="G190" s="236">
        <f t="shared" si="25"/>
        <v>2.3287403103890345E-3</v>
      </c>
      <c r="H190" s="236">
        <f t="shared" si="26"/>
        <v>-2.5991448501263559E-3</v>
      </c>
      <c r="I190">
        <f t="shared" si="30"/>
        <v>10498.864982860652</v>
      </c>
      <c r="J190">
        <f t="shared" si="30"/>
        <v>10164.88295100496</v>
      </c>
      <c r="K190">
        <f t="shared" si="27"/>
        <v>10565.635005336204</v>
      </c>
      <c r="L190" s="236">
        <f>I190/MAX(I$2:I190)-1</f>
        <v>-1.929438396618266E-2</v>
      </c>
      <c r="M190" s="236">
        <f>J190/MAX(J$2:J190)-1</f>
        <v>-2.9232383473119294E-2</v>
      </c>
      <c r="N190" s="236"/>
    </row>
    <row r="191" spans="1:14">
      <c r="A191" s="237">
        <v>34593</v>
      </c>
      <c r="B191">
        <v>59.71</v>
      </c>
      <c r="D191" s="237">
        <v>34603</v>
      </c>
      <c r="E191">
        <f t="shared" si="23"/>
        <v>58.98</v>
      </c>
      <c r="F191">
        <v>129.0637959</v>
      </c>
      <c r="G191" s="236">
        <f t="shared" si="25"/>
        <v>-7.1044372294372746E-3</v>
      </c>
      <c r="H191" s="236">
        <f t="shared" si="26"/>
        <v>1.145038565558032E-3</v>
      </c>
      <c r="I191">
        <f t="shared" si="30"/>
        <v>10424.276455609581</v>
      </c>
      <c r="J191">
        <f t="shared" si="30"/>
        <v>10176.522133998244</v>
      </c>
      <c r="K191">
        <f t="shared" si="27"/>
        <v>10490.928495197462</v>
      </c>
      <c r="L191" s="236">
        <f>I191/MAX(I$2:I191)-1</f>
        <v>-2.6261745455851582E-2</v>
      </c>
      <c r="M191" s="236">
        <f>J191/MAX(J$2:J191)-1</f>
        <v>-2.8120817114001273E-2</v>
      </c>
      <c r="N191" s="236"/>
    </row>
    <row r="192" spans="1:14">
      <c r="A192" s="237">
        <v>34596</v>
      </c>
      <c r="B192">
        <v>59.52</v>
      </c>
      <c r="D192" s="237">
        <v>34604</v>
      </c>
      <c r="E192">
        <f t="shared" si="23"/>
        <v>59</v>
      </c>
      <c r="F192">
        <v>128.6827504</v>
      </c>
      <c r="G192" s="236">
        <f t="shared" si="25"/>
        <v>3.0536784059169919E-4</v>
      </c>
      <c r="H192" s="236">
        <f t="shared" si="26"/>
        <v>-2.9523810092741964E-3</v>
      </c>
      <c r="I192">
        <f t="shared" si="30"/>
        <v>10427.459694400563</v>
      </c>
      <c r="J192">
        <f t="shared" si="30"/>
        <v>10146.477163309368</v>
      </c>
      <c r="K192">
        <f t="shared" si="27"/>
        <v>10494.485948061212</v>
      </c>
      <c r="L192" s="236">
        <f>I192/MAX(I$2:I192)-1</f>
        <v>-2.5964397107759773E-2</v>
      </c>
      <c r="M192" s="236">
        <f>J192/MAX(J$2:J192)-1</f>
        <v>-3.0990174756862832E-2</v>
      </c>
      <c r="N192" s="236"/>
    </row>
    <row r="193" spans="1:14">
      <c r="A193" s="237">
        <v>34597</v>
      </c>
      <c r="B193">
        <v>59.41</v>
      </c>
      <c r="D193" s="237">
        <v>34605</v>
      </c>
      <c r="E193">
        <f t="shared" si="23"/>
        <v>59.19</v>
      </c>
      <c r="F193">
        <v>128.62116990000001</v>
      </c>
      <c r="G193" s="236">
        <f t="shared" si="25"/>
        <v>3.1866088243205823E-3</v>
      </c>
      <c r="H193" s="236">
        <f t="shared" si="26"/>
        <v>-4.7854510265421535E-4</v>
      </c>
      <c r="I193">
        <f t="shared" si="30"/>
        <v>10460.687929477986</v>
      </c>
      <c r="J193">
        <f t="shared" si="30"/>
        <v>10141.621616353674</v>
      </c>
      <c r="K193">
        <f t="shared" si="27"/>
        <v>10528.281750266831</v>
      </c>
      <c r="L193" s="236">
        <f>I193/MAX(I$2:I193)-1</f>
        <v>-2.2860526660380964E-2</v>
      </c>
      <c r="M193" s="236">
        <f>J193/MAX(J$2:J193)-1</f>
        <v>-3.1453889663156764E-2</v>
      </c>
      <c r="N193" s="236"/>
    </row>
    <row r="194" spans="1:14">
      <c r="A194" s="237">
        <v>34598</v>
      </c>
      <c r="B194">
        <v>59.43</v>
      </c>
      <c r="D194" s="237">
        <v>34606</v>
      </c>
      <c r="E194">
        <f t="shared" ref="E194:E257" si="31">SUMIF(A:A,D194,B:B)</f>
        <v>59.1</v>
      </c>
      <c r="F194">
        <v>128.8050872</v>
      </c>
      <c r="G194" s="236">
        <f t="shared" si="25"/>
        <v>-1.5542572747970309E-3</v>
      </c>
      <c r="H194" s="236">
        <f t="shared" si="26"/>
        <v>1.429914687784084E-3</v>
      </c>
      <c r="I194">
        <f t="shared" si="30"/>
        <v>10444.429329164213</v>
      </c>
      <c r="J194">
        <f t="shared" si="30"/>
        <v>10156.123270060847</v>
      </c>
      <c r="K194">
        <f t="shared" si="27"/>
        <v>10512.273212379958</v>
      </c>
      <c r="L194" s="236">
        <f>I194/MAX(I$2:I194)-1</f>
        <v>-2.4379252795310502E-2</v>
      </c>
      <c r="M194" s="236">
        <f>J194/MAX(J$2:J194)-1</f>
        <v>-3.0068951354189855E-2</v>
      </c>
      <c r="N194" s="236"/>
    </row>
    <row r="195" spans="1:14">
      <c r="A195" s="237">
        <v>34599</v>
      </c>
      <c r="B195">
        <v>59.26</v>
      </c>
      <c r="D195" s="237">
        <v>34607</v>
      </c>
      <c r="E195">
        <f t="shared" si="31"/>
        <v>58.82</v>
      </c>
      <c r="F195">
        <v>128.86045619999999</v>
      </c>
      <c r="G195" s="236">
        <f t="shared" si="25"/>
        <v>-4.7714628152446068E-3</v>
      </c>
      <c r="H195" s="236">
        <f t="shared" si="26"/>
        <v>4.2986656197840922E-4</v>
      </c>
      <c r="I195">
        <f t="shared" ref="I195:J210" si="32">I194*(1+G195)</f>
        <v>10394.594122993656</v>
      </c>
      <c r="J195">
        <f t="shared" si="32"/>
        <v>10160.489047853976</v>
      </c>
      <c r="K195">
        <f t="shared" si="27"/>
        <v>10462.468872287463</v>
      </c>
      <c r="L195" s="236">
        <f>I195/MAX(I$2:I195)-1</f>
        <v>-2.9034390912378805E-2</v>
      </c>
      <c r="M195" s="236">
        <f>J195/MAX(J$2:J195)-1</f>
        <v>-2.9652010428952491E-2</v>
      </c>
      <c r="N195" s="236"/>
    </row>
    <row r="196" spans="1:14">
      <c r="A196" s="237">
        <v>34600</v>
      </c>
      <c r="B196">
        <v>59.4</v>
      </c>
      <c r="D196" s="237">
        <v>34610</v>
      </c>
      <c r="E196">
        <f t="shared" si="31"/>
        <v>58.41</v>
      </c>
      <c r="F196">
        <v>128.68787520000001</v>
      </c>
      <c r="G196" s="236">
        <f t="shared" ref="G196:G259" si="33">(E196/E195-1)-($P$21/252)</f>
        <v>-7.0041483838237471E-3</v>
      </c>
      <c r="H196" s="236">
        <f t="shared" ref="H196:H259" si="34">F196/F195-1</f>
        <v>-1.3392859616461195E-3</v>
      </c>
      <c r="I196">
        <f t="shared" si="32"/>
        <v>10321.788843366587</v>
      </c>
      <c r="J196">
        <f t="shared" si="32"/>
        <v>10146.881247508727</v>
      </c>
      <c r="K196">
        <f t="shared" ref="K196:K259" si="35">K195*(1+(E196/E195-1))</f>
        <v>10389.541088580596</v>
      </c>
      <c r="L196" s="236">
        <f>I196/MAX(I$2:I196)-1</f>
        <v>-3.5835178114018262E-2</v>
      </c>
      <c r="M196" s="236">
        <f>J196/MAX(J$2:J196)-1</f>
        <v>-3.0951583869296417E-2</v>
      </c>
      <c r="N196" s="236"/>
    </row>
    <row r="197" spans="1:14">
      <c r="A197" s="237">
        <v>34603</v>
      </c>
      <c r="B197">
        <v>58.98</v>
      </c>
      <c r="D197" s="237">
        <v>34611</v>
      </c>
      <c r="E197">
        <f t="shared" si="31"/>
        <v>58.27</v>
      </c>
      <c r="F197">
        <v>128.0805149</v>
      </c>
      <c r="G197" s="236">
        <f t="shared" si="33"/>
        <v>-2.4305800132070157E-3</v>
      </c>
      <c r="H197" s="236">
        <f t="shared" si="34"/>
        <v>-4.7196388863837146E-3</v>
      </c>
      <c r="I197">
        <f t="shared" si="32"/>
        <v>10296.700909703357</v>
      </c>
      <c r="J197">
        <f t="shared" si="32"/>
        <v>10098.991632197467</v>
      </c>
      <c r="K197">
        <f t="shared" si="35"/>
        <v>10364.638918534351</v>
      </c>
      <c r="L197" s="236">
        <f>I197/MAX(I$2:I197)-1</f>
        <v>-3.8178657859531673E-2</v>
      </c>
      <c r="M197" s="236">
        <f>J197/MAX(J$2:J197)-1</f>
        <v>-3.5525142456855452E-2</v>
      </c>
      <c r="N197" s="236"/>
    </row>
    <row r="198" spans="1:14">
      <c r="A198" s="237">
        <v>34604</v>
      </c>
      <c r="B198">
        <v>59</v>
      </c>
      <c r="D198" s="237">
        <v>34612</v>
      </c>
      <c r="E198">
        <f t="shared" si="31"/>
        <v>58.09</v>
      </c>
      <c r="F198">
        <v>127.4752802</v>
      </c>
      <c r="G198" s="236">
        <f t="shared" si="33"/>
        <v>-3.1227982898439179E-3</v>
      </c>
      <c r="H198" s="236">
        <f t="shared" si="34"/>
        <v>-4.7254236951853601E-3</v>
      </c>
      <c r="I198">
        <f t="shared" si="32"/>
        <v>10264.546389711501</v>
      </c>
      <c r="J198">
        <f t="shared" si="32"/>
        <v>10051.269617841202</v>
      </c>
      <c r="K198">
        <f t="shared" si="35"/>
        <v>10332.621842760605</v>
      </c>
      <c r="L198" s="236">
        <f>I198/MAX(I$2:I198)-1</f>
        <v>-4.1182231901903288E-2</v>
      </c>
      <c r="M198" s="236">
        <f>J198/MAX(J$2:J198)-1</f>
        <v>-4.008269480210036E-2</v>
      </c>
      <c r="N198" s="236"/>
    </row>
    <row r="199" spans="1:14">
      <c r="A199" s="237">
        <v>34605</v>
      </c>
      <c r="B199">
        <v>59.19</v>
      </c>
      <c r="D199" s="237">
        <v>34613</v>
      </c>
      <c r="E199">
        <f t="shared" si="31"/>
        <v>57.99</v>
      </c>
      <c r="F199">
        <v>127.3268374</v>
      </c>
      <c r="G199" s="236">
        <f t="shared" si="33"/>
        <v>-1.7551968483497473E-3</v>
      </c>
      <c r="H199" s="236">
        <f t="shared" si="34"/>
        <v>-1.1644830257843131E-3</v>
      </c>
      <c r="I199">
        <f t="shared" si="32"/>
        <v>10246.530090238539</v>
      </c>
      <c r="J199">
        <f t="shared" si="32"/>
        <v>10039.565084983646</v>
      </c>
      <c r="K199">
        <f t="shared" si="35"/>
        <v>10314.834578441858</v>
      </c>
      <c r="L199" s="236">
        <f>I199/MAX(I$2:I199)-1</f>
        <v>-4.2865145826610829E-2</v>
      </c>
      <c r="M199" s="236">
        <f>J199/MAX(J$2:J199)-1</f>
        <v>-4.1200502210159806E-2</v>
      </c>
      <c r="N199" s="236"/>
    </row>
    <row r="200" spans="1:14">
      <c r="A200" s="237">
        <v>34606</v>
      </c>
      <c r="B200">
        <v>59.1</v>
      </c>
      <c r="D200" s="237">
        <v>34614</v>
      </c>
      <c r="E200">
        <f t="shared" si="31"/>
        <v>57.99</v>
      </c>
      <c r="F200">
        <v>127.3259329</v>
      </c>
      <c r="G200" s="236">
        <f t="shared" si="33"/>
        <v>-3.3730158730158734E-5</v>
      </c>
      <c r="H200" s="236">
        <f t="shared" si="34"/>
        <v>-7.1037655412498069E-6</v>
      </c>
      <c r="I200">
        <f t="shared" si="32"/>
        <v>10246.184473152161</v>
      </c>
      <c r="J200">
        <f t="shared" si="32"/>
        <v>10039.493766267145</v>
      </c>
      <c r="K200">
        <f t="shared" si="35"/>
        <v>10314.834578441858</v>
      </c>
      <c r="L200" s="236">
        <f>I200/MAX(I$2:I200)-1</f>
        <v>-4.2897430137168291E-2</v>
      </c>
      <c r="M200" s="236">
        <f>J200/MAX(J$2:J200)-1</f>
        <v>-4.1207313296993231E-2</v>
      </c>
      <c r="N200" s="236"/>
    </row>
    <row r="201" spans="1:14">
      <c r="A201" s="237">
        <v>34607</v>
      </c>
      <c r="B201">
        <v>58.82</v>
      </c>
      <c r="D201" s="237">
        <v>34617</v>
      </c>
      <c r="E201">
        <f t="shared" si="31"/>
        <v>58.21</v>
      </c>
      <c r="F201">
        <v>127.4623757</v>
      </c>
      <c r="G201" s="236">
        <f t="shared" si="33"/>
        <v>3.7600273856740938E-3</v>
      </c>
      <c r="H201" s="236">
        <f t="shared" si="34"/>
        <v>1.0716025941639451E-3</v>
      </c>
      <c r="I201">
        <f t="shared" si="32"/>
        <v>10284.710407369883</v>
      </c>
      <c r="J201">
        <f t="shared" si="32"/>
        <v>10050.252113831169</v>
      </c>
      <c r="K201">
        <f t="shared" si="35"/>
        <v>10353.966559943103</v>
      </c>
      <c r="L201" s="236">
        <f>I201/MAX(I$2:I201)-1</f>
        <v>-3.9298698263585008E-2</v>
      </c>
      <c r="M201" s="236">
        <f>J201/MAX(J$2:J201)-1</f>
        <v>-4.0179868566656896E-2</v>
      </c>
      <c r="N201" s="236"/>
    </row>
    <row r="202" spans="1:14">
      <c r="A202" s="237">
        <v>34610</v>
      </c>
      <c r="B202">
        <v>58.41</v>
      </c>
      <c r="D202" s="237">
        <v>34618</v>
      </c>
      <c r="E202">
        <f t="shared" si="31"/>
        <v>58.79</v>
      </c>
      <c r="F202">
        <v>127.9593902</v>
      </c>
      <c r="G202" s="236">
        <f t="shared" si="33"/>
        <v>9.9301935657158304E-3</v>
      </c>
      <c r="H202" s="236">
        <f t="shared" si="34"/>
        <v>3.8993035966141676E-3</v>
      </c>
      <c r="I202">
        <f t="shared" si="32"/>
        <v>10386.839572482399</v>
      </c>
      <c r="J202">
        <f t="shared" si="32"/>
        <v>10089.44109804551</v>
      </c>
      <c r="K202">
        <f t="shared" si="35"/>
        <v>10457.13269299184</v>
      </c>
      <c r="L202" s="236">
        <f>I202/MAX(I$2:I202)-1</f>
        <v>-2.9758748378507116E-2</v>
      </c>
      <c r="M202" s="236">
        <f>J202/MAX(J$2:J202)-1</f>
        <v>-3.6437238476056177E-2</v>
      </c>
      <c r="N202" s="236"/>
    </row>
    <row r="203" spans="1:14">
      <c r="A203" s="237">
        <v>34611</v>
      </c>
      <c r="B203">
        <v>58.27</v>
      </c>
      <c r="D203" s="237">
        <v>34619</v>
      </c>
      <c r="E203">
        <f t="shared" si="31"/>
        <v>59.1</v>
      </c>
      <c r="F203">
        <v>128.6762435</v>
      </c>
      <c r="G203" s="236">
        <f t="shared" si="33"/>
        <v>5.2392754544693856E-3</v>
      </c>
      <c r="H203" s="236">
        <f t="shared" si="34"/>
        <v>5.6021937810077915E-3</v>
      </c>
      <c r="I203">
        <f t="shared" si="32"/>
        <v>10441.259086104017</v>
      </c>
      <c r="J203">
        <f t="shared" si="32"/>
        <v>10145.964102218826</v>
      </c>
      <c r="K203">
        <f t="shared" si="35"/>
        <v>10512.273212379958</v>
      </c>
      <c r="L203" s="236">
        <f>I203/MAX(I$2:I203)-1</f>
        <v>-2.4675387203972998E-2</v>
      </c>
      <c r="M203" s="236">
        <f>J203/MAX(J$2:J203)-1</f>
        <v>-3.1039173165836043E-2</v>
      </c>
      <c r="N203" s="236"/>
    </row>
    <row r="204" spans="1:14">
      <c r="A204" s="237">
        <v>34612</v>
      </c>
      <c r="B204">
        <v>58.09</v>
      </c>
      <c r="D204" s="237">
        <v>34620</v>
      </c>
      <c r="E204">
        <f t="shared" si="31"/>
        <v>59.4</v>
      </c>
      <c r="F204">
        <v>129.29549209999999</v>
      </c>
      <c r="G204" s="236">
        <f t="shared" si="33"/>
        <v>5.0424119732494412E-3</v>
      </c>
      <c r="H204" s="236">
        <f t="shared" si="34"/>
        <v>4.8124547558772157E-3</v>
      </c>
      <c r="I204">
        <f t="shared" si="32"/>
        <v>10493.908215935588</v>
      </c>
      <c r="J204">
        <f t="shared" si="32"/>
        <v>10194.791095415509</v>
      </c>
      <c r="K204">
        <f t="shared" si="35"/>
        <v>10565.6350053362</v>
      </c>
      <c r="L204" s="236">
        <f>I204/MAX(I$2:I204)-1</f>
        <v>-1.9757398698605377E-2</v>
      </c>
      <c r="M204" s="236">
        <f>J204/MAX(J$2:J204)-1</f>
        <v>-2.6376093026479253E-2</v>
      </c>
      <c r="N204" s="236"/>
    </row>
    <row r="205" spans="1:14">
      <c r="A205" s="237">
        <v>34613</v>
      </c>
      <c r="B205">
        <v>57.99</v>
      </c>
      <c r="D205" s="237">
        <v>34621</v>
      </c>
      <c r="E205">
        <f t="shared" si="31"/>
        <v>59.77</v>
      </c>
      <c r="F205">
        <v>129.87509979999999</v>
      </c>
      <c r="G205" s="236">
        <f t="shared" si="33"/>
        <v>6.1952260702262032E-3</v>
      </c>
      <c r="H205" s="236">
        <f t="shared" si="34"/>
        <v>4.4828144476352083E-3</v>
      </c>
      <c r="I205">
        <f t="shared" si="32"/>
        <v>10558.920349693513</v>
      </c>
      <c r="J205">
        <f t="shared" si="32"/>
        <v>10240.49245222866</v>
      </c>
      <c r="K205">
        <f t="shared" si="35"/>
        <v>10631.447883315568</v>
      </c>
      <c r="L205" s="236">
        <f>I205/MAX(I$2:I205)-1</f>
        <v>-1.3684574179876563E-2</v>
      </c>
      <c r="M205" s="236">
        <f>J205/MAX(J$2:J205)-1</f>
        <v>-2.2011517709735307E-2</v>
      </c>
      <c r="N205" s="236"/>
    </row>
    <row r="206" spans="1:14">
      <c r="A206" s="237">
        <v>34614</v>
      </c>
      <c r="B206">
        <v>57.99</v>
      </c>
      <c r="D206" s="237">
        <v>34624</v>
      </c>
      <c r="E206">
        <f t="shared" si="31"/>
        <v>59.86</v>
      </c>
      <c r="F206">
        <v>130.06980089999999</v>
      </c>
      <c r="G206" s="236">
        <f t="shared" si="33"/>
        <v>1.4720419677546801E-3</v>
      </c>
      <c r="H206" s="236">
        <f t="shared" si="34"/>
        <v>1.4991411001787913E-3</v>
      </c>
      <c r="I206">
        <f t="shared" si="32"/>
        <v>10574.463523582443</v>
      </c>
      <c r="J206">
        <f t="shared" si="32"/>
        <v>10255.844395349866</v>
      </c>
      <c r="K206">
        <f t="shared" si="35"/>
        <v>10647.456421202442</v>
      </c>
      <c r="L206" s="236">
        <f>I206/MAX(I$2:I206)-1</f>
        <v>-1.2232676479625448E-2</v>
      </c>
      <c r="M206" s="236">
        <f>J206/MAX(J$2:J206)-1</f>
        <v>-2.0545374980432518E-2</v>
      </c>
      <c r="N206" s="236"/>
    </row>
    <row r="207" spans="1:14">
      <c r="A207" s="237">
        <v>34617</v>
      </c>
      <c r="B207">
        <v>58.21</v>
      </c>
      <c r="D207" s="237">
        <v>34625</v>
      </c>
      <c r="E207">
        <f t="shared" si="31"/>
        <v>59.74</v>
      </c>
      <c r="F207">
        <v>130.30257879999999</v>
      </c>
      <c r="G207" s="236">
        <f t="shared" si="33"/>
        <v>-2.0384077397524549E-3</v>
      </c>
      <c r="H207" s="236">
        <f t="shared" si="34"/>
        <v>1.7896383202660182E-3</v>
      </c>
      <c r="I207">
        <f t="shared" si="32"/>
        <v>10552.908455292241</v>
      </c>
      <c r="J207">
        <f t="shared" si="32"/>
        <v>10274.19864748647</v>
      </c>
      <c r="K207">
        <f t="shared" si="35"/>
        <v>10626.111704019946</v>
      </c>
      <c r="L207" s="236">
        <f>I207/MAX(I$2:I207)-1</f>
        <v>-1.4246149036963973E-2</v>
      </c>
      <c r="M207" s="236">
        <f>J207/MAX(J$2:J207)-1</f>
        <v>-1.8792505450535679E-2</v>
      </c>
      <c r="N207" s="236"/>
    </row>
    <row r="208" spans="1:14">
      <c r="A208" s="237">
        <v>34618</v>
      </c>
      <c r="B208">
        <v>58.79</v>
      </c>
      <c r="D208" s="237">
        <v>34626</v>
      </c>
      <c r="E208">
        <f t="shared" si="31"/>
        <v>59.7</v>
      </c>
      <c r="F208">
        <v>130.1190253</v>
      </c>
      <c r="G208" s="236">
        <f t="shared" si="33"/>
        <v>-7.032982872872774E-4</v>
      </c>
      <c r="H208" s="236">
        <f t="shared" si="34"/>
        <v>-1.40867127642752E-3</v>
      </c>
      <c r="I208">
        <f t="shared" si="32"/>
        <v>10545.486612849734</v>
      </c>
      <c r="J208">
        <f t="shared" si="32"/>
        <v>10259.725678963445</v>
      </c>
      <c r="K208">
        <f t="shared" si="35"/>
        <v>10618.996798292446</v>
      </c>
      <c r="L208" s="236">
        <f>I208/MAX(I$2:I208)-1</f>
        <v>-1.4939428032033186E-2</v>
      </c>
      <c r="M208" s="236">
        <f>J208/MAX(J$2:J208)-1</f>
        <v>-2.0174704264322996E-2</v>
      </c>
      <c r="N208" s="236"/>
    </row>
    <row r="209" spans="1:14">
      <c r="A209" s="237">
        <v>34619</v>
      </c>
      <c r="B209">
        <v>59.1</v>
      </c>
      <c r="D209" s="237">
        <v>34627</v>
      </c>
      <c r="E209">
        <f t="shared" si="31"/>
        <v>59.62</v>
      </c>
      <c r="F209">
        <v>129.87792089999999</v>
      </c>
      <c r="G209" s="236">
        <f t="shared" si="33"/>
        <v>-1.3737636595677152E-3</v>
      </c>
      <c r="H209" s="236">
        <f t="shared" si="34"/>
        <v>-1.8529527057563611E-3</v>
      </c>
      <c r="I209">
        <f t="shared" si="32"/>
        <v>10530.999606568543</v>
      </c>
      <c r="J209">
        <f t="shared" si="32"/>
        <v>10240.714892506292</v>
      </c>
      <c r="K209">
        <f t="shared" si="35"/>
        <v>10604.766986837447</v>
      </c>
      <c r="L209" s="236">
        <f>I209/MAX(I$2:I209)-1</f>
        <v>-1.6292668448275816E-2</v>
      </c>
      <c r="M209" s="236">
        <f>J209/MAX(J$2:J209)-1</f>
        <v>-2.1990274197224879E-2</v>
      </c>
      <c r="N209" s="236"/>
    </row>
    <row r="210" spans="1:14">
      <c r="A210" s="237">
        <v>34620</v>
      </c>
      <c r="B210">
        <v>59.4</v>
      </c>
      <c r="D210" s="237">
        <v>34628</v>
      </c>
      <c r="E210">
        <f t="shared" si="31"/>
        <v>59.34</v>
      </c>
      <c r="F210">
        <v>129.8168306</v>
      </c>
      <c r="G210" s="236">
        <f t="shared" si="33"/>
        <v>-4.7301407591997056E-3</v>
      </c>
      <c r="H210" s="236">
        <f t="shared" si="34"/>
        <v>-4.703670922405756E-4</v>
      </c>
      <c r="I210">
        <f t="shared" si="32"/>
        <v>10481.186496094397</v>
      </c>
      <c r="J210">
        <f t="shared" si="32"/>
        <v>10235.897997219839</v>
      </c>
      <c r="K210">
        <f t="shared" si="35"/>
        <v>10554.962646744954</v>
      </c>
      <c r="L210" s="236">
        <f>I210/MAX(I$2:I210)-1</f>
        <v>-2.0945742592372252E-2</v>
      </c>
      <c r="M210" s="236">
        <f>J210/MAX(J$2:J210)-1</f>
        <v>-2.2450297788133677E-2</v>
      </c>
      <c r="N210" s="236"/>
    </row>
    <row r="211" spans="1:14">
      <c r="A211" s="237">
        <v>34621</v>
      </c>
      <c r="B211">
        <v>59.77</v>
      </c>
      <c r="D211" s="237">
        <v>34631</v>
      </c>
      <c r="E211">
        <f t="shared" si="31"/>
        <v>59.09</v>
      </c>
      <c r="F211">
        <v>129.3463343</v>
      </c>
      <c r="G211" s="236">
        <f t="shared" si="33"/>
        <v>-4.2467399329128661E-3</v>
      </c>
      <c r="H211" s="236">
        <f t="shared" si="34"/>
        <v>-3.6243089422643981E-3</v>
      </c>
      <c r="I211">
        <f t="shared" ref="I211:J226" si="36">I210*(1+G211)</f>
        <v>10436.675622857125</v>
      </c>
      <c r="J211">
        <f t="shared" si="36"/>
        <v>10198.799940576409</v>
      </c>
      <c r="K211">
        <f t="shared" si="35"/>
        <v>10510.494485948084</v>
      </c>
      <c r="L211" s="236">
        <f>I211/MAX(I$2:I211)-1</f>
        <v>-2.5103531403793622E-2</v>
      </c>
      <c r="M211" s="236">
        <f>J211/MAX(J$2:J211)-1</f>
        <v>-2.599323991536806E-2</v>
      </c>
      <c r="N211" s="236"/>
    </row>
    <row r="212" spans="1:14">
      <c r="A212" s="237">
        <v>34624</v>
      </c>
      <c r="B212">
        <v>59.86</v>
      </c>
      <c r="D212" s="237">
        <v>34632</v>
      </c>
      <c r="E212">
        <f t="shared" si="31"/>
        <v>58.96</v>
      </c>
      <c r="F212">
        <v>129.00391099999999</v>
      </c>
      <c r="G212" s="236">
        <f t="shared" si="33"/>
        <v>-2.2337640054047128E-3</v>
      </c>
      <c r="H212" s="236">
        <f t="shared" si="34"/>
        <v>-2.6473367169865814E-3</v>
      </c>
      <c r="I212">
        <f t="shared" si="36"/>
        <v>10413.362552514702</v>
      </c>
      <c r="J212">
        <f t="shared" si="36"/>
        <v>10171.80028302452</v>
      </c>
      <c r="K212">
        <f t="shared" si="35"/>
        <v>10487.371042333712</v>
      </c>
      <c r="L212" s="236">
        <f>I212/MAX(I$2:I212)-1</f>
        <v>-2.7281220044339971E-2</v>
      </c>
      <c r="M212" s="236">
        <f>J212/MAX(J$2:J212)-1</f>
        <v>-2.8571763773933334E-2</v>
      </c>
      <c r="N212" s="236"/>
    </row>
    <row r="213" spans="1:14">
      <c r="A213" s="237">
        <v>34625</v>
      </c>
      <c r="B213">
        <v>59.74</v>
      </c>
      <c r="D213" s="237">
        <v>34633</v>
      </c>
      <c r="E213">
        <f t="shared" si="31"/>
        <v>59.07</v>
      </c>
      <c r="F213">
        <v>128.80789369999999</v>
      </c>
      <c r="G213" s="236">
        <f t="shared" si="33"/>
        <v>1.8319414830609191E-3</v>
      </c>
      <c r="H213" s="236">
        <f t="shared" si="34"/>
        <v>-1.5194678865201316E-3</v>
      </c>
      <c r="I213">
        <f t="shared" si="36"/>
        <v>10432.439223352807</v>
      </c>
      <c r="J213">
        <f t="shared" si="36"/>
        <v>10156.344559146368</v>
      </c>
      <c r="K213">
        <f t="shared" si="35"/>
        <v>10506.937033084336</v>
      </c>
      <c r="L213" s="236">
        <f>I213/MAX(I$2:I213)-1</f>
        <v>-2.5499256159986716E-2</v>
      </c>
      <c r="M213" s="236">
        <f>J213/MAX(J$2:J213)-1</f>
        <v>-3.0047817782937747E-2</v>
      </c>
      <c r="N213" s="236"/>
    </row>
    <row r="214" spans="1:14">
      <c r="A214" s="237">
        <v>34626</v>
      </c>
      <c r="B214">
        <v>59.7</v>
      </c>
      <c r="D214" s="237">
        <v>34634</v>
      </c>
      <c r="E214">
        <f t="shared" si="31"/>
        <v>59.3</v>
      </c>
      <c r="F214">
        <v>128.8569478</v>
      </c>
      <c r="G214" s="236">
        <f t="shared" si="33"/>
        <v>3.8599552992010697E-3</v>
      </c>
      <c r="H214" s="236">
        <f t="shared" si="34"/>
        <v>3.8083147384004867E-4</v>
      </c>
      <c r="I214">
        <f t="shared" si="36"/>
        <v>10472.707972416581</v>
      </c>
      <c r="J214">
        <f t="shared" si="36"/>
        <v>10160.212414813655</v>
      </c>
      <c r="K214">
        <f t="shared" si="35"/>
        <v>10547.847741017455</v>
      </c>
      <c r="L214" s="236">
        <f>I214/MAX(I$2:I214)-1</f>
        <v>-2.173772684972608E-2</v>
      </c>
      <c r="M214" s="236">
        <f>J214/MAX(J$2:J214)-1</f>
        <v>-2.9678429463829592E-2</v>
      </c>
      <c r="N214" s="236"/>
    </row>
    <row r="215" spans="1:14">
      <c r="A215" s="237">
        <v>34627</v>
      </c>
      <c r="B215">
        <v>59.62</v>
      </c>
      <c r="D215" s="237">
        <v>34635</v>
      </c>
      <c r="E215">
        <f t="shared" si="31"/>
        <v>59.76</v>
      </c>
      <c r="F215">
        <v>129.38912569999999</v>
      </c>
      <c r="G215" s="236">
        <f t="shared" si="33"/>
        <v>7.7234367889932789E-3</v>
      </c>
      <c r="H215" s="236">
        <f t="shared" si="34"/>
        <v>4.1299899546431984E-3</v>
      </c>
      <c r="I215">
        <f t="shared" si="36"/>
        <v>10553.593270451127</v>
      </c>
      <c r="J215">
        <f t="shared" si="36"/>
        <v>10202.173990023877</v>
      </c>
      <c r="K215">
        <f t="shared" si="35"/>
        <v>10629.669156883694</v>
      </c>
      <c r="L215" s="236">
        <f>I215/MAX(I$2:I215)-1</f>
        <v>-1.4182180019993051E-2</v>
      </c>
      <c r="M215" s="236">
        <f>J215/MAX(J$2:J215)-1</f>
        <v>-2.5671011124741572E-2</v>
      </c>
      <c r="N215" s="236"/>
    </row>
    <row r="216" spans="1:14">
      <c r="A216" s="237">
        <v>34628</v>
      </c>
      <c r="B216">
        <v>59.34</v>
      </c>
      <c r="D216" s="237">
        <v>34638</v>
      </c>
      <c r="E216">
        <f t="shared" si="31"/>
        <v>60.04</v>
      </c>
      <c r="F216">
        <v>130.19366690000001</v>
      </c>
      <c r="G216" s="236">
        <f t="shared" si="33"/>
        <v>4.651678141136031E-3</v>
      </c>
      <c r="H216" s="236">
        <f t="shared" si="34"/>
        <v>6.2179970352795877E-3</v>
      </c>
      <c r="I216">
        <f t="shared" si="36"/>
        <v>10602.685189577725</v>
      </c>
      <c r="J216">
        <f t="shared" si="36"/>
        <v>10265.611077647252</v>
      </c>
      <c r="K216">
        <f t="shared" si="35"/>
        <v>10679.473496976188</v>
      </c>
      <c r="L216" s="236">
        <f>I216/MAX(I$2:I216)-1</f>
        <v>-9.5964728156495704E-3</v>
      </c>
      <c r="M216" s="236">
        <f>J216/MAX(J$2:J216)-1</f>
        <v>-1.9612636360528235E-2</v>
      </c>
      <c r="N216" s="236"/>
    </row>
    <row r="217" spans="1:14">
      <c r="A217" s="237">
        <v>34631</v>
      </c>
      <c r="B217">
        <v>59.09</v>
      </c>
      <c r="D217" s="237">
        <v>34639</v>
      </c>
      <c r="E217">
        <f t="shared" si="31"/>
        <v>59.9</v>
      </c>
      <c r="F217">
        <v>130.61675940000001</v>
      </c>
      <c r="G217" s="236">
        <f t="shared" si="33"/>
        <v>-2.3655089728541003E-3</v>
      </c>
      <c r="H217" s="236">
        <f t="shared" si="34"/>
        <v>3.2497164422364833E-3</v>
      </c>
      <c r="I217">
        <f t="shared" si="36"/>
        <v>10577.604442625432</v>
      </c>
      <c r="J217">
        <f t="shared" si="36"/>
        <v>10298.971402755888</v>
      </c>
      <c r="K217">
        <f t="shared" si="35"/>
        <v>10654.571326929941</v>
      </c>
      <c r="L217" s="236">
        <f>I217/MAX(I$2:I217)-1</f>
        <v>-1.1939281245950562E-2</v>
      </c>
      <c r="M217" s="236">
        <f>J217/MAX(J$2:J217)-1</f>
        <v>-1.6426655425148207E-2</v>
      </c>
      <c r="N217" s="236"/>
    </row>
    <row r="218" spans="1:14">
      <c r="A218" s="237">
        <v>34632</v>
      </c>
      <c r="B218">
        <v>58.96</v>
      </c>
      <c r="D218" s="237">
        <v>34640</v>
      </c>
      <c r="E218">
        <f t="shared" si="31"/>
        <v>59.64</v>
      </c>
      <c r="F218">
        <v>130.13644239999999</v>
      </c>
      <c r="G218" s="236">
        <f t="shared" si="33"/>
        <v>-4.3742977714179097E-3</v>
      </c>
      <c r="H218" s="236">
        <f t="shared" si="34"/>
        <v>-3.6772999284807595E-3</v>
      </c>
      <c r="I218">
        <f t="shared" si="36"/>
        <v>10531.334851085116</v>
      </c>
      <c r="J218">
        <f t="shared" si="36"/>
        <v>10261.098995953107</v>
      </c>
      <c r="K218">
        <f t="shared" si="35"/>
        <v>10608.324439701197</v>
      </c>
      <c r="L218" s="236">
        <f>I218/MAX(I$2:I218)-1</f>
        <v>-1.6261353046021942E-2</v>
      </c>
      <c r="M218" s="236">
        <f>J218/MAX(J$2:J218)-1</f>
        <v>-2.004354961480892E-2</v>
      </c>
      <c r="N218" s="236"/>
    </row>
    <row r="219" spans="1:14">
      <c r="A219" s="237">
        <v>34633</v>
      </c>
      <c r="B219">
        <v>59.07</v>
      </c>
      <c r="D219" s="237">
        <v>34641</v>
      </c>
      <c r="E219">
        <f t="shared" si="31"/>
        <v>59.4</v>
      </c>
      <c r="F219">
        <v>129.73934499999999</v>
      </c>
      <c r="G219" s="236">
        <f t="shared" si="33"/>
        <v>-4.0578750279454765E-3</v>
      </c>
      <c r="H219" s="236">
        <f t="shared" si="34"/>
        <v>-3.0513927742042979E-3</v>
      </c>
      <c r="I219">
        <f t="shared" si="36"/>
        <v>10488.600010381964</v>
      </c>
      <c r="J219">
        <f t="shared" si="36"/>
        <v>10229.788352621461</v>
      </c>
      <c r="K219">
        <f t="shared" si="35"/>
        <v>10565.635005336202</v>
      </c>
      <c r="L219" s="236">
        <f>I219/MAX(I$2:I219)-1</f>
        <v>-2.0253241535521438E-2</v>
      </c>
      <c r="M219" s="236">
        <f>J219/MAX(J$2:J219)-1</f>
        <v>-2.3033781646549234E-2</v>
      </c>
      <c r="N219" s="236"/>
    </row>
    <row r="220" spans="1:14">
      <c r="A220" s="237">
        <v>34634</v>
      </c>
      <c r="B220">
        <v>59.3</v>
      </c>
      <c r="D220" s="237">
        <v>34642</v>
      </c>
      <c r="E220">
        <f t="shared" si="31"/>
        <v>59.1</v>
      </c>
      <c r="F220">
        <v>129.29996439999999</v>
      </c>
      <c r="G220" s="236">
        <f t="shared" si="33"/>
        <v>-5.0842352092351304E-3</v>
      </c>
      <c r="H220" s="236">
        <f t="shared" si="34"/>
        <v>-3.3866411149215958E-3</v>
      </c>
      <c r="I220">
        <f t="shared" si="36"/>
        <v>10435.273500913596</v>
      </c>
      <c r="J220">
        <f t="shared" si="36"/>
        <v>10195.143730789527</v>
      </c>
      <c r="K220">
        <f t="shared" si="35"/>
        <v>10512.27321237996</v>
      </c>
      <c r="L220" s="236">
        <f>I220/MAX(I$2:I220)-1</f>
        <v>-2.5234504501040589E-2</v>
      </c>
      <c r="M220" s="236">
        <f>J220/MAX(J$2:J220)-1</f>
        <v>-2.6342415609514558E-2</v>
      </c>
      <c r="N220" s="236"/>
    </row>
    <row r="221" spans="1:14">
      <c r="A221" s="237">
        <v>34635</v>
      </c>
      <c r="B221">
        <v>59.76</v>
      </c>
      <c r="D221" s="237">
        <v>34645</v>
      </c>
      <c r="E221">
        <f t="shared" si="31"/>
        <v>59.07</v>
      </c>
      <c r="F221">
        <v>128.73370270000001</v>
      </c>
      <c r="G221" s="236">
        <f t="shared" si="33"/>
        <v>-5.413443719281631E-4</v>
      </c>
      <c r="H221" s="236">
        <f t="shared" si="34"/>
        <v>-4.3794420410527835E-3</v>
      </c>
      <c r="I221">
        <f t="shared" si="36"/>
        <v>10429.624424334344</v>
      </c>
      <c r="J221">
        <f t="shared" si="36"/>
        <v>10150.494689720332</v>
      </c>
      <c r="K221">
        <f t="shared" si="35"/>
        <v>10506.937033084336</v>
      </c>
      <c r="L221" s="236">
        <f>I221/MAX(I$2:I221)-1</f>
        <v>-2.5762188315978762E-2</v>
      </c>
      <c r="M221" s="236">
        <f>J221/MAX(J$2:J221)-1</f>
        <v>-3.0606492568184041E-2</v>
      </c>
      <c r="N221" s="236"/>
    </row>
    <row r="222" spans="1:14">
      <c r="A222" s="237">
        <v>34638</v>
      </c>
      <c r="B222">
        <v>60.04</v>
      </c>
      <c r="D222" s="237">
        <v>34646</v>
      </c>
      <c r="E222">
        <f t="shared" si="31"/>
        <v>59.26</v>
      </c>
      <c r="F222">
        <v>128.6879126</v>
      </c>
      <c r="G222" s="236">
        <f t="shared" si="33"/>
        <v>3.182792610865117E-3</v>
      </c>
      <c r="H222" s="236">
        <f t="shared" si="34"/>
        <v>-3.556962865172153E-4</v>
      </c>
      <c r="I222">
        <f t="shared" si="36"/>
        <v>10462.819755886216</v>
      </c>
      <c r="J222">
        <f t="shared" si="36"/>
        <v>10146.884196452886</v>
      </c>
      <c r="K222">
        <f t="shared" si="35"/>
        <v>10540.732835289955</v>
      </c>
      <c r="L222" s="236">
        <f>I222/MAX(I$2:I222)-1</f>
        <v>-2.2661391407725384E-2</v>
      </c>
      <c r="M222" s="236">
        <f>J222/MAX(J$2:J222)-1</f>
        <v>-3.0951302238951484E-2</v>
      </c>
      <c r="N222" s="236"/>
    </row>
    <row r="223" spans="1:14">
      <c r="A223" s="237">
        <v>34639</v>
      </c>
      <c r="B223">
        <v>59.9</v>
      </c>
      <c r="D223" s="237">
        <v>34647</v>
      </c>
      <c r="E223">
        <f t="shared" si="31"/>
        <v>59.11</v>
      </c>
      <c r="F223">
        <v>129.13436329999999</v>
      </c>
      <c r="G223" s="236">
        <f t="shared" si="33"/>
        <v>-2.5649485185005962E-3</v>
      </c>
      <c r="H223" s="236">
        <f t="shared" si="34"/>
        <v>3.469251237198101E-3</v>
      </c>
      <c r="I223">
        <f t="shared" si="36"/>
        <v>10435.983161854016</v>
      </c>
      <c r="J223">
        <f t="shared" si="36"/>
        <v>10182.086287005135</v>
      </c>
      <c r="K223">
        <f t="shared" si="35"/>
        <v>10514.051938811834</v>
      </c>
      <c r="L223" s="236">
        <f>I223/MAX(I$2:I223)-1</f>
        <v>-2.5168214623907614E-2</v>
      </c>
      <c r="M223" s="236">
        <f>J223/MAX(J$2:J223)-1</f>
        <v>-2.758942884533877E-2</v>
      </c>
      <c r="N223" s="236"/>
    </row>
    <row r="224" spans="1:14">
      <c r="A224" s="237">
        <v>34640</v>
      </c>
      <c r="B224">
        <v>59.64</v>
      </c>
      <c r="D224" s="237">
        <v>34648</v>
      </c>
      <c r="E224">
        <f t="shared" si="31"/>
        <v>58.96</v>
      </c>
      <c r="F224">
        <v>128.61436889999999</v>
      </c>
      <c r="G224" s="236">
        <f t="shared" si="33"/>
        <v>-2.5713718437241997E-3</v>
      </c>
      <c r="H224" s="236">
        <f t="shared" si="34"/>
        <v>-4.0267701540601664E-3</v>
      </c>
      <c r="I224">
        <f t="shared" si="36"/>
        <v>10409.148368590044</v>
      </c>
      <c r="J224">
        <f t="shared" si="36"/>
        <v>10141.085365838557</v>
      </c>
      <c r="K224">
        <f t="shared" si="35"/>
        <v>10487.371042333712</v>
      </c>
      <c r="L224" s="236">
        <f>I224/MAX(I$2:I224)-1</f>
        <v>-2.767486962919119E-2</v>
      </c>
      <c r="M224" s="236">
        <f>J224/MAX(J$2:J224)-1</f>
        <v>-3.1505102710757016E-2</v>
      </c>
      <c r="N224" s="236"/>
    </row>
    <row r="225" spans="1:14">
      <c r="A225" s="237">
        <v>34641</v>
      </c>
      <c r="B225">
        <v>59.4</v>
      </c>
      <c r="D225" s="237">
        <v>34649</v>
      </c>
      <c r="E225">
        <f t="shared" si="31"/>
        <v>58.85</v>
      </c>
      <c r="F225">
        <v>128.25835710000001</v>
      </c>
      <c r="G225" s="236">
        <f t="shared" si="33"/>
        <v>-1.8994018005212368E-3</v>
      </c>
      <c r="H225" s="236">
        <f t="shared" si="34"/>
        <v>-2.7680561903373757E-3</v>
      </c>
      <c r="I225">
        <f t="shared" si="36"/>
        <v>10389.37721343685</v>
      </c>
      <c r="J225">
        <f t="shared" si="36"/>
        <v>10113.014271714908</v>
      </c>
      <c r="K225">
        <f t="shared" si="35"/>
        <v>10467.805051583089</v>
      </c>
      <c r="L225" s="236">
        <f>I225/MAX(I$2:I225)-1</f>
        <v>-2.9521705732509562E-2</v>
      </c>
      <c r="M225" s="236">
        <f>J225/MAX(J$2:J225)-1</f>
        <v>-3.4185951006508564E-2</v>
      </c>
      <c r="N225" s="236"/>
    </row>
    <row r="226" spans="1:14">
      <c r="A226" s="237">
        <v>34642</v>
      </c>
      <c r="B226">
        <v>59.1</v>
      </c>
      <c r="D226" s="237">
        <v>34652</v>
      </c>
      <c r="E226">
        <f t="shared" si="31"/>
        <v>58.85</v>
      </c>
      <c r="F226">
        <v>128.3606551</v>
      </c>
      <c r="G226" s="236">
        <f t="shared" si="33"/>
        <v>-3.3730158730158734E-5</v>
      </c>
      <c r="H226" s="236">
        <f t="shared" si="34"/>
        <v>7.9759325094297395E-4</v>
      </c>
      <c r="I226">
        <f t="shared" si="36"/>
        <v>10389.026778094332</v>
      </c>
      <c r="J226">
        <f t="shared" si="36"/>
        <v>10121.080343644719</v>
      </c>
      <c r="K226">
        <f t="shared" si="35"/>
        <v>10467.805051583089</v>
      </c>
      <c r="L226" s="236">
        <f>I226/MAX(I$2:I226)-1</f>
        <v>-2.9554440119419545E-2</v>
      </c>
      <c r="M226" s="236">
        <f>J226/MAX(J$2:J226)-1</f>
        <v>-3.3415624239365505E-2</v>
      </c>
      <c r="N226" s="236"/>
    </row>
    <row r="227" spans="1:14">
      <c r="A227" s="237">
        <v>34645</v>
      </c>
      <c r="B227">
        <v>59.07</v>
      </c>
      <c r="D227" s="237">
        <v>34653</v>
      </c>
      <c r="E227">
        <f t="shared" si="31"/>
        <v>59.03</v>
      </c>
      <c r="F227">
        <v>128.2498224</v>
      </c>
      <c r="G227" s="236">
        <f t="shared" si="33"/>
        <v>3.0248934606411002E-3</v>
      </c>
      <c r="H227" s="236">
        <f t="shared" si="34"/>
        <v>-8.6344760326795278E-4</v>
      </c>
      <c r="I227">
        <f t="shared" ref="I227:J242" si="37">I226*(1+G227)</f>
        <v>10420.452477257815</v>
      </c>
      <c r="J227">
        <f t="shared" si="37"/>
        <v>10112.341321079517</v>
      </c>
      <c r="K227">
        <f t="shared" si="35"/>
        <v>10499.822127356834</v>
      </c>
      <c r="L227" s="236">
        <f>I227/MAX(I$2:I227)-1</f>
        <v>-2.6618945691428531E-2</v>
      </c>
      <c r="M227" s="236">
        <f>J227/MAX(J$2:J227)-1</f>
        <v>-3.4250219201972132E-2</v>
      </c>
      <c r="N227" s="236"/>
    </row>
    <row r="228" spans="1:14">
      <c r="A228" s="237">
        <v>34646</v>
      </c>
      <c r="B228">
        <v>59.26</v>
      </c>
      <c r="D228" s="237">
        <v>34654</v>
      </c>
      <c r="E228">
        <f t="shared" si="31"/>
        <v>58.97</v>
      </c>
      <c r="F228">
        <v>128.48066840000001</v>
      </c>
      <c r="G228" s="236">
        <f t="shared" si="33"/>
        <v>-1.0501624812780477E-3</v>
      </c>
      <c r="H228" s="236">
        <f t="shared" si="34"/>
        <v>1.7999713035081744E-3</v>
      </c>
      <c r="I228">
        <f t="shared" si="37"/>
        <v>10409.509309028257</v>
      </c>
      <c r="J228">
        <f t="shared" si="37"/>
        <v>10130.54324526874</v>
      </c>
      <c r="K228">
        <f t="shared" si="35"/>
        <v>10489.149768765585</v>
      </c>
      <c r="L228" s="236">
        <f>I228/MAX(I$2:I228)-1</f>
        <v>-2.7641153954650388E-2</v>
      </c>
      <c r="M228" s="236">
        <f>J228/MAX(J$2:J228)-1</f>
        <v>-3.2511897310166349E-2</v>
      </c>
      <c r="N228" s="236"/>
    </row>
    <row r="229" spans="1:14">
      <c r="A229" s="237">
        <v>34647</v>
      </c>
      <c r="B229">
        <v>59.11</v>
      </c>
      <c r="D229" s="237">
        <v>34655</v>
      </c>
      <c r="E229">
        <f t="shared" si="31"/>
        <v>58.88</v>
      </c>
      <c r="F229">
        <v>128.19613720000001</v>
      </c>
      <c r="G229" s="236">
        <f t="shared" si="33"/>
        <v>-1.5599299213212106E-3</v>
      </c>
      <c r="H229" s="236">
        <f t="shared" si="34"/>
        <v>-2.2145837466704954E-3</v>
      </c>
      <c r="I229">
        <f t="shared" si="37"/>
        <v>10393.271203990831</v>
      </c>
      <c r="J229">
        <f t="shared" si="37"/>
        <v>10108.108308852825</v>
      </c>
      <c r="K229">
        <f t="shared" si="35"/>
        <v>10473.141230878713</v>
      </c>
      <c r="L229" s="236">
        <f>I229/MAX(I$2:I229)-1</f>
        <v>-2.9157965612857994E-2</v>
      </c>
      <c r="M229" s="236">
        <f>J229/MAX(J$2:J229)-1</f>
        <v>-3.4654480737480453E-2</v>
      </c>
      <c r="N229" s="236"/>
    </row>
    <row r="230" spans="1:14">
      <c r="A230" s="237">
        <v>34648</v>
      </c>
      <c r="B230">
        <v>58.96</v>
      </c>
      <c r="D230" s="237">
        <v>34656</v>
      </c>
      <c r="E230">
        <f t="shared" si="31"/>
        <v>58.66</v>
      </c>
      <c r="F230">
        <v>128.2105645</v>
      </c>
      <c r="G230" s="236">
        <f t="shared" si="33"/>
        <v>-3.7701432022085404E-3</v>
      </c>
      <c r="H230" s="236">
        <f t="shared" si="34"/>
        <v>1.1254083247047575E-4</v>
      </c>
      <c r="I230">
        <f t="shared" si="37"/>
        <v>10354.087083212395</v>
      </c>
      <c r="J230">
        <f t="shared" si="37"/>
        <v>10109.245883776604</v>
      </c>
      <c r="K230">
        <f t="shared" si="35"/>
        <v>10434.009249377466</v>
      </c>
      <c r="L230" s="236">
        <f>I230/MAX(I$2:I230)-1</f>
        <v>-3.2818179109221024E-2</v>
      </c>
      <c r="M230" s="236">
        <f>J230/MAX(J$2:J230)-1</f>
        <v>-3.4545839949120971E-2</v>
      </c>
      <c r="N230" s="236"/>
    </row>
    <row r="231" spans="1:14">
      <c r="A231" s="237">
        <v>34649</v>
      </c>
      <c r="B231">
        <v>58.85</v>
      </c>
      <c r="D231" s="237">
        <v>34659</v>
      </c>
      <c r="E231">
        <f t="shared" si="31"/>
        <v>58.26</v>
      </c>
      <c r="F231">
        <v>127.70471550000001</v>
      </c>
      <c r="G231" s="236">
        <f t="shared" si="33"/>
        <v>-6.8526868583551146E-3</v>
      </c>
      <c r="H231" s="236">
        <f t="shared" si="34"/>
        <v>-3.94545490048126E-3</v>
      </c>
      <c r="I231">
        <f t="shared" si="37"/>
        <v>10283.133766727</v>
      </c>
      <c r="J231">
        <f t="shared" si="37"/>
        <v>10069.360310064289</v>
      </c>
      <c r="K231">
        <f t="shared" si="35"/>
        <v>10362.860192102475</v>
      </c>
      <c r="L231" s="236">
        <f>I231/MAX(I$2:I231)-1</f>
        <v>-3.9445973262879352E-2</v>
      </c>
      <c r="M231" s="236">
        <f>J231/MAX(J$2:J231)-1</f>
        <v>-3.8354995796083702E-2</v>
      </c>
      <c r="N231" s="236"/>
    </row>
    <row r="232" spans="1:14">
      <c r="A232" s="237">
        <v>34652</v>
      </c>
      <c r="B232">
        <v>58.85</v>
      </c>
      <c r="D232" s="237">
        <v>34660</v>
      </c>
      <c r="E232">
        <f t="shared" si="31"/>
        <v>57.55</v>
      </c>
      <c r="F232">
        <v>127.43507289999999</v>
      </c>
      <c r="G232" s="236">
        <f t="shared" si="33"/>
        <v>-1.2220479214686228E-2</v>
      </c>
      <c r="H232" s="236">
        <f t="shared" si="34"/>
        <v>-2.1114537465926064E-3</v>
      </c>
      <c r="I232">
        <f t="shared" si="37"/>
        <v>10157.468944268874</v>
      </c>
      <c r="J232">
        <f t="shared" si="37"/>
        <v>10048.099321511812</v>
      </c>
      <c r="K232">
        <f t="shared" si="35"/>
        <v>10236.570615439365</v>
      </c>
      <c r="L232" s="236">
        <f>I232/MAX(I$2:I232)-1</f>
        <v>-5.118440378120348E-2</v>
      </c>
      <c r="M232" s="236">
        <f>J232/MAX(J$2:J232)-1</f>
        <v>-4.0385464743102117E-2</v>
      </c>
      <c r="N232" s="236"/>
    </row>
    <row r="233" spans="1:14">
      <c r="A233" s="237">
        <v>34653</v>
      </c>
      <c r="B233">
        <v>59.03</v>
      </c>
      <c r="D233" s="237">
        <v>34661</v>
      </c>
      <c r="E233">
        <f t="shared" si="31"/>
        <v>57.2</v>
      </c>
      <c r="F233">
        <v>126.807481</v>
      </c>
      <c r="G233" s="236">
        <f t="shared" si="33"/>
        <v>-6.1153982734129617E-3</v>
      </c>
      <c r="H233" s="236">
        <f t="shared" si="34"/>
        <v>-4.9247972769040915E-3</v>
      </c>
      <c r="I233">
        <f t="shared" si="37"/>
        <v>10095.351976224845</v>
      </c>
      <c r="J233">
        <f t="shared" si="37"/>
        <v>9998.6144693351689</v>
      </c>
      <c r="K233">
        <f t="shared" si="35"/>
        <v>10174.315190323749</v>
      </c>
      <c r="L233" s="236">
        <f>I233/MAX(I$2:I233)-1</f>
        <v>-5.6986789040107344E-2</v>
      </c>
      <c r="M233" s="236">
        <f>J233/MAX(J$2:J233)-1</f>
        <v>-4.5111371793212895E-2</v>
      </c>
      <c r="N233" s="236"/>
    </row>
    <row r="234" spans="1:14">
      <c r="A234" s="237">
        <v>34654</v>
      </c>
      <c r="B234">
        <v>58.97</v>
      </c>
      <c r="D234" s="237">
        <v>34663</v>
      </c>
      <c r="E234">
        <f t="shared" si="31"/>
        <v>57.28</v>
      </c>
      <c r="F234">
        <v>126.18546910000001</v>
      </c>
      <c r="G234" s="236">
        <f t="shared" si="33"/>
        <v>1.3648712398712146E-3</v>
      </c>
      <c r="H234" s="236">
        <f t="shared" si="34"/>
        <v>-4.9051672274760261E-3</v>
      </c>
      <c r="I234">
        <f t="shared" si="37"/>
        <v>10109.130831793573</v>
      </c>
      <c r="J234">
        <f t="shared" si="37"/>
        <v>9949.5695933200186</v>
      </c>
      <c r="K234">
        <f t="shared" si="35"/>
        <v>10188.545001778746</v>
      </c>
      <c r="L234" s="236">
        <f>I234/MAX(I$2:I234)-1</f>
        <v>-5.569969742964942E-2</v>
      </c>
      <c r="M234" s="236">
        <f>J234/MAX(J$2:J234)-1</f>
        <v>-4.9795260198182367E-2</v>
      </c>
      <c r="N234" s="236"/>
    </row>
    <row r="235" spans="1:14">
      <c r="A235" s="237">
        <v>34655</v>
      </c>
      <c r="B235">
        <v>58.88</v>
      </c>
      <c r="D235" s="237">
        <v>34666</v>
      </c>
      <c r="E235">
        <f t="shared" si="31"/>
        <v>57.43</v>
      </c>
      <c r="F235">
        <v>126.1394119</v>
      </c>
      <c r="G235" s="236">
        <f t="shared" si="33"/>
        <v>2.5849849250686916E-3</v>
      </c>
      <c r="H235" s="236">
        <f t="shared" si="34"/>
        <v>-3.6499606752271596E-4</v>
      </c>
      <c r="I235">
        <f t="shared" si="37"/>
        <v>10135.262782599308</v>
      </c>
      <c r="J235">
        <f t="shared" si="37"/>
        <v>9945.9380395449134</v>
      </c>
      <c r="K235">
        <f t="shared" si="35"/>
        <v>10215.225898256867</v>
      </c>
      <c r="L235" s="236">
        <f>I235/MAX(I$2:I235)-1</f>
        <v>-5.3258695382767174E-2</v>
      </c>
      <c r="M235" s="236">
        <f>J235/MAX(J$2:J235)-1</f>
        <v>-5.0142081191551502E-2</v>
      </c>
      <c r="N235" s="236"/>
    </row>
    <row r="236" spans="1:14">
      <c r="A236" s="237">
        <v>34656</v>
      </c>
      <c r="B236">
        <v>58.66</v>
      </c>
      <c r="D236" s="237">
        <v>34667</v>
      </c>
      <c r="E236">
        <f t="shared" si="31"/>
        <v>57.56</v>
      </c>
      <c r="F236">
        <v>126.3268537</v>
      </c>
      <c r="G236" s="236">
        <f t="shared" si="33"/>
        <v>2.2298951242229379E-3</v>
      </c>
      <c r="H236" s="236">
        <f t="shared" si="34"/>
        <v>1.4859891700509387E-3</v>
      </c>
      <c r="I236">
        <f t="shared" si="37"/>
        <v>10157.863355660944</v>
      </c>
      <c r="J236">
        <f t="shared" si="37"/>
        <v>9960.7175957576746</v>
      </c>
      <c r="K236">
        <f t="shared" si="35"/>
        <v>10238.349341871239</v>
      </c>
      <c r="L236" s="236">
        <f>I236/MAX(I$2:I236)-1</f>
        <v>-5.1147561563700816E-2</v>
      </c>
      <c r="M236" s="236">
        <f>J236/MAX(J$2:J236)-1</f>
        <v>-4.8730602611115059E-2</v>
      </c>
      <c r="N236" s="236"/>
    </row>
    <row r="237" spans="1:14">
      <c r="A237" s="237">
        <v>34659</v>
      </c>
      <c r="B237">
        <v>58.26</v>
      </c>
      <c r="D237" s="237">
        <v>34668</v>
      </c>
      <c r="E237">
        <f t="shared" si="31"/>
        <v>57.52</v>
      </c>
      <c r="F237">
        <v>126.97160390000001</v>
      </c>
      <c r="G237" s="236">
        <f t="shared" si="33"/>
        <v>-7.2865719139176622E-4</v>
      </c>
      <c r="H237" s="236">
        <f t="shared" si="34"/>
        <v>5.1038253634587694E-3</v>
      </c>
      <c r="I237">
        <f t="shared" si="37"/>
        <v>10150.461755477667</v>
      </c>
      <c r="J237">
        <f t="shared" si="37"/>
        <v>10011.555358861153</v>
      </c>
      <c r="K237">
        <f t="shared" si="35"/>
        <v>10231.234436143739</v>
      </c>
      <c r="L237" s="236">
        <f>I237/MAX(I$2:I237)-1</f>
        <v>-5.1838949716536908E-2</v>
      </c>
      <c r="M237" s="236">
        <f>J237/MAX(J$2:J237)-1</f>
        <v>-4.3875489733239514E-2</v>
      </c>
      <c r="N237" s="236"/>
    </row>
    <row r="238" spans="1:14">
      <c r="A238" s="237">
        <v>34660</v>
      </c>
      <c r="B238">
        <v>57.55</v>
      </c>
      <c r="D238" s="237">
        <v>34669</v>
      </c>
      <c r="E238">
        <f t="shared" si="31"/>
        <v>57.19</v>
      </c>
      <c r="F238">
        <v>127.0715371</v>
      </c>
      <c r="G238" s="236">
        <f t="shared" si="33"/>
        <v>-5.7708650683268668E-3</v>
      </c>
      <c r="H238" s="236">
        <f t="shared" si="34"/>
        <v>7.8705156846492486E-4</v>
      </c>
      <c r="I238">
        <f t="shared" si="37"/>
        <v>10091.884810305593</v>
      </c>
      <c r="J238">
        <f t="shared" si="37"/>
        <v>10019.434969209118</v>
      </c>
      <c r="K238">
        <f t="shared" si="35"/>
        <v>10172.536463891871</v>
      </c>
      <c r="L238" s="236">
        <f>I238/MAX(I$2:I238)-1</f>
        <v>-5.7310659200765834E-2</v>
      </c>
      <c r="M238" s="236">
        <f>J238/MAX(J$2:J238)-1</f>
        <v>-4.3122970437786234E-2</v>
      </c>
      <c r="N238" s="236"/>
    </row>
    <row r="239" spans="1:14">
      <c r="A239" s="237">
        <v>34661</v>
      </c>
      <c r="B239">
        <v>57.2</v>
      </c>
      <c r="D239" s="237">
        <v>34670</v>
      </c>
      <c r="E239">
        <f t="shared" si="31"/>
        <v>57.15</v>
      </c>
      <c r="F239">
        <v>126.75927799999999</v>
      </c>
      <c r="G239" s="236">
        <f t="shared" si="33"/>
        <v>-7.3315313477490885E-4</v>
      </c>
      <c r="H239" s="236">
        <f t="shared" si="34"/>
        <v>-2.45734888493776E-3</v>
      </c>
      <c r="I239">
        <f t="shared" si="37"/>
        <v>10084.48591332113</v>
      </c>
      <c r="J239">
        <f t="shared" si="37"/>
        <v>9994.8137218598258</v>
      </c>
      <c r="K239">
        <f t="shared" si="35"/>
        <v>10165.421558164371</v>
      </c>
      <c r="L239" s="236">
        <f>I239/MAX(I$2:I239)-1</f>
        <v>-5.8001794846091803E-2</v>
      </c>
      <c r="M239" s="236">
        <f>J239/MAX(J$2:J239)-1</f>
        <v>-4.5474351139403457E-2</v>
      </c>
      <c r="N239" s="236"/>
    </row>
    <row r="240" spans="1:14">
      <c r="A240" s="237">
        <v>34662</v>
      </c>
      <c r="B240">
        <v>57.2</v>
      </c>
      <c r="D240" s="237">
        <v>34673</v>
      </c>
      <c r="E240">
        <f t="shared" si="31"/>
        <v>57.35</v>
      </c>
      <c r="F240">
        <v>126.41367150000001</v>
      </c>
      <c r="G240" s="236">
        <f t="shared" si="33"/>
        <v>3.4658323959505986E-3</v>
      </c>
      <c r="H240" s="236">
        <f t="shared" si="34"/>
        <v>-2.7264789248798715E-3</v>
      </c>
      <c r="I240">
        <f t="shared" si="37"/>
        <v>10119.437051296027</v>
      </c>
      <c r="J240">
        <f t="shared" si="37"/>
        <v>9967.5630728890756</v>
      </c>
      <c r="K240">
        <f t="shared" si="35"/>
        <v>10200.996086801868</v>
      </c>
      <c r="L240" s="236">
        <f>I240/MAX(I$2:I240)-1</f>
        <v>-5.4736986949741939E-2</v>
      </c>
      <c r="M240" s="236">
        <f>J240/MAX(J$2:J240)-1</f>
        <v>-4.8076845204279128E-2</v>
      </c>
      <c r="N240" s="236"/>
    </row>
    <row r="241" spans="1:14">
      <c r="A241" s="237">
        <v>34663</v>
      </c>
      <c r="B241">
        <v>57.28</v>
      </c>
      <c r="D241" s="237">
        <v>34674</v>
      </c>
      <c r="E241">
        <f t="shared" si="31"/>
        <v>57.37</v>
      </c>
      <c r="F241">
        <v>126.9466211</v>
      </c>
      <c r="G241" s="236">
        <f t="shared" si="33"/>
        <v>3.1500567387648048E-4</v>
      </c>
      <c r="H241" s="236">
        <f t="shared" si="34"/>
        <v>4.2159174215583572E-3</v>
      </c>
      <c r="I241">
        <f t="shared" si="37"/>
        <v>10122.624731383621</v>
      </c>
      <c r="J241">
        <f t="shared" si="37"/>
        <v>10009.585495698549</v>
      </c>
      <c r="K241">
        <f t="shared" si="35"/>
        <v>10204.553539665616</v>
      </c>
      <c r="L241" s="236">
        <f>I241/MAX(I$2:I241)-1</f>
        <v>-5.4439223737325571E-2</v>
      </c>
      <c r="M241" s="236">
        <f>J241/MAX(J$2:J241)-1</f>
        <v>-4.406361579199114E-2</v>
      </c>
      <c r="N241" s="236"/>
    </row>
    <row r="242" spans="1:14">
      <c r="A242" s="237">
        <v>34666</v>
      </c>
      <c r="B242">
        <v>57.43</v>
      </c>
      <c r="D242" s="237">
        <v>34675</v>
      </c>
      <c r="E242">
        <f t="shared" si="31"/>
        <v>57.18</v>
      </c>
      <c r="F242">
        <v>126.88422919999999</v>
      </c>
      <c r="G242" s="236">
        <f t="shared" si="33"/>
        <v>-3.3455656128001479E-3</v>
      </c>
      <c r="H242" s="236">
        <f t="shared" si="34"/>
        <v>-4.9148137586785268E-4</v>
      </c>
      <c r="I242">
        <f t="shared" si="37"/>
        <v>10088.758826171023</v>
      </c>
      <c r="J242">
        <f t="shared" si="37"/>
        <v>10004.665970847256</v>
      </c>
      <c r="K242">
        <f t="shared" si="35"/>
        <v>10170.757737459997</v>
      </c>
      <c r="L242" s="236">
        <f>I242/MAX(I$2:I242)-1</f>
        <v>-5.7602659355202701E-2</v>
      </c>
      <c r="M242" s="236">
        <f>J242/MAX(J$2:J242)-1</f>
        <v>-4.4533440721343909E-2</v>
      </c>
      <c r="N242" s="236"/>
    </row>
    <row r="243" spans="1:14">
      <c r="A243" s="237">
        <v>34667</v>
      </c>
      <c r="B243">
        <v>57.56</v>
      </c>
      <c r="D243" s="237">
        <v>34676</v>
      </c>
      <c r="E243">
        <f t="shared" si="31"/>
        <v>56.57</v>
      </c>
      <c r="F243">
        <v>126.4512328</v>
      </c>
      <c r="G243" s="236">
        <f t="shared" si="33"/>
        <v>-1.0701795915987919E-2</v>
      </c>
      <c r="H243" s="236">
        <f t="shared" si="34"/>
        <v>-3.4125312714591294E-3</v>
      </c>
      <c r="I243">
        <f t="shared" ref="I243:J258" si="38">I242*(1+G243)</f>
        <v>9980.7909881677188</v>
      </c>
      <c r="J243">
        <f t="shared" si="38"/>
        <v>9970.5247353612376</v>
      </c>
      <c r="K243">
        <f t="shared" si="35"/>
        <v>10062.255425115636</v>
      </c>
      <c r="L243" s="236">
        <f>I243/MAX(I$2:I243)-1</f>
        <v>-6.7688003366553007E-2</v>
      </c>
      <c r="M243" s="236">
        <f>J243/MAX(J$2:J243)-1</f>
        <v>-4.7794000233715717E-2</v>
      </c>
      <c r="N243" s="236"/>
    </row>
    <row r="244" spans="1:14">
      <c r="A244" s="237">
        <v>34668</v>
      </c>
      <c r="B244">
        <v>57.52</v>
      </c>
      <c r="D244" s="237">
        <v>34677</v>
      </c>
      <c r="E244">
        <f t="shared" si="31"/>
        <v>56.51</v>
      </c>
      <c r="F244">
        <v>125.93524530000001</v>
      </c>
      <c r="G244" s="236">
        <f t="shared" si="33"/>
        <v>-1.0943630029939901E-3</v>
      </c>
      <c r="H244" s="236">
        <f t="shared" si="34"/>
        <v>-4.0805256585840777E-3</v>
      </c>
      <c r="I244">
        <f t="shared" si="38"/>
        <v>9969.8683797696522</v>
      </c>
      <c r="J244">
        <f t="shared" si="38"/>
        <v>9929.8397533490497</v>
      </c>
      <c r="K244">
        <f t="shared" si="35"/>
        <v>10051.583066524387</v>
      </c>
      <c r="L244" s="236">
        <f>I244/MAX(I$2:I244)-1</f>
        <v>-6.8708291122916099E-2</v>
      </c>
      <c r="M244" s="236">
        <f>J244/MAX(J$2:J244)-1</f>
        <v>-5.1679501248019566E-2</v>
      </c>
      <c r="N244" s="236"/>
    </row>
    <row r="245" spans="1:14">
      <c r="A245" s="237">
        <v>34669</v>
      </c>
      <c r="B245">
        <v>57.19</v>
      </c>
      <c r="D245" s="237">
        <v>34680</v>
      </c>
      <c r="E245">
        <f t="shared" si="31"/>
        <v>56.65</v>
      </c>
      <c r="F245">
        <v>125.37643730000001</v>
      </c>
      <c r="G245" s="236">
        <f t="shared" si="33"/>
        <v>2.4437074629297026E-3</v>
      </c>
      <c r="H245" s="236">
        <f t="shared" si="34"/>
        <v>-4.4372645534521693E-3</v>
      </c>
      <c r="I245">
        <f t="shared" si="38"/>
        <v>9994.2318215337236</v>
      </c>
      <c r="J245">
        <f t="shared" si="38"/>
        <v>9885.7784273900543</v>
      </c>
      <c r="K245">
        <f t="shared" si="35"/>
        <v>10076.485236570634</v>
      </c>
      <c r="L245" s="236">
        <f>I245/MAX(I$2:I245)-1</f>
        <v>-6.6432486623768439E-2</v>
      </c>
      <c r="M245" s="236">
        <f>J245/MAX(J$2:J245)-1</f>
        <v>-5.5887450182443787E-2</v>
      </c>
      <c r="N245" s="236"/>
    </row>
    <row r="246" spans="1:14">
      <c r="A246" s="237">
        <v>34670</v>
      </c>
      <c r="B246">
        <v>57.15</v>
      </c>
      <c r="D246" s="237">
        <v>34681</v>
      </c>
      <c r="E246">
        <f t="shared" si="31"/>
        <v>56.69</v>
      </c>
      <c r="F246">
        <v>125.41411309999999</v>
      </c>
      <c r="G246" s="236">
        <f t="shared" si="33"/>
        <v>6.7235986774820888E-4</v>
      </c>
      <c r="H246" s="236">
        <f t="shared" si="34"/>
        <v>3.005014403929529E-4</v>
      </c>
      <c r="I246">
        <f t="shared" si="38"/>
        <v>10000.951541919496</v>
      </c>
      <c r="J246">
        <f t="shared" si="38"/>
        <v>9888.7491180468915</v>
      </c>
      <c r="K246">
        <f t="shared" si="35"/>
        <v>10083.600142298134</v>
      </c>
      <c r="L246" s="236">
        <f>I246/MAX(I$2:I246)-1</f>
        <v>-6.5804793293940733E-2</v>
      </c>
      <c r="M246" s="236">
        <f>J246/MAX(J$2:J246)-1</f>
        <v>-5.560374300133053E-2</v>
      </c>
      <c r="N246" s="236"/>
    </row>
    <row r="247" spans="1:14">
      <c r="A247" s="237">
        <v>34673</v>
      </c>
      <c r="B247">
        <v>57.35</v>
      </c>
      <c r="D247" s="237">
        <v>34682</v>
      </c>
      <c r="E247">
        <f t="shared" si="31"/>
        <v>57.11</v>
      </c>
      <c r="F247">
        <v>125.47084580000001</v>
      </c>
      <c r="G247" s="236">
        <f t="shared" si="33"/>
        <v>7.3749839001868069E-3</v>
      </c>
      <c r="H247" s="236">
        <f t="shared" si="34"/>
        <v>4.5236296456341307E-4</v>
      </c>
      <c r="I247">
        <f t="shared" si="38"/>
        <v>10074.7083985277</v>
      </c>
      <c r="J247">
        <f t="shared" si="38"/>
        <v>9893.2224219137552</v>
      </c>
      <c r="K247">
        <f t="shared" si="35"/>
        <v>10158.306652436875</v>
      </c>
      <c r="L247" s="236">
        <f>I247/MAX(I$2:I247)-1</f>
        <v>-5.8915118684851886E-2</v>
      </c>
      <c r="M247" s="236">
        <f>J247/MAX(J$2:J247)-1</f>
        <v>-5.5176533110791959E-2</v>
      </c>
      <c r="N247" s="236"/>
    </row>
    <row r="248" spans="1:14">
      <c r="A248" s="237">
        <v>34674</v>
      </c>
      <c r="B248">
        <v>57.37</v>
      </c>
      <c r="D248" s="237">
        <v>34683</v>
      </c>
      <c r="E248">
        <f t="shared" si="31"/>
        <v>57.25</v>
      </c>
      <c r="F248">
        <v>126.0745144</v>
      </c>
      <c r="G248" s="236">
        <f t="shared" si="33"/>
        <v>2.4176794017671164E-3</v>
      </c>
      <c r="H248" s="236">
        <f t="shared" si="34"/>
        <v>4.8112260354269409E-3</v>
      </c>
      <c r="I248">
        <f t="shared" si="38"/>
        <v>10099.065813501631</v>
      </c>
      <c r="J248">
        <f t="shared" si="38"/>
        <v>9940.8209512043359</v>
      </c>
      <c r="K248">
        <f t="shared" si="35"/>
        <v>10183.208822483122</v>
      </c>
      <c r="L248" s="236">
        <f>I248/MAX(I$2:I248)-1</f>
        <v>-5.6639877151981821E-2</v>
      </c>
      <c r="M248" s="236">
        <f>J248/MAX(J$2:J248)-1</f>
        <v>-5.0630773848012289E-2</v>
      </c>
      <c r="N248" s="236"/>
    </row>
    <row r="249" spans="1:14">
      <c r="A249" s="237">
        <v>34675</v>
      </c>
      <c r="B249">
        <v>57.18</v>
      </c>
      <c r="D249" s="237">
        <v>34684</v>
      </c>
      <c r="E249">
        <f t="shared" si="31"/>
        <v>57.53</v>
      </c>
      <c r="F249">
        <v>126.4129975</v>
      </c>
      <c r="G249" s="236">
        <f t="shared" si="33"/>
        <v>4.8570995355929261E-3</v>
      </c>
      <c r="H249" s="236">
        <f t="shared" si="34"/>
        <v>2.6847860696579406E-3</v>
      </c>
      <c r="I249">
        <f t="shared" si="38"/>
        <v>10148.117981374313</v>
      </c>
      <c r="J249">
        <f t="shared" si="38"/>
        <v>9967.5099288150923</v>
      </c>
      <c r="K249">
        <f t="shared" si="35"/>
        <v>10233.013162575615</v>
      </c>
      <c r="L249" s="236">
        <f>I249/MAX(I$2:I249)-1</f>
        <v>-5.2057883137399674E-2</v>
      </c>
      <c r="M249" s="236">
        <f>J249/MAX(J$2:J249)-1</f>
        <v>-4.8081920574677528E-2</v>
      </c>
      <c r="N249" s="236"/>
    </row>
    <row r="250" spans="1:14">
      <c r="A250" s="237">
        <v>34676</v>
      </c>
      <c r="B250">
        <v>56.57</v>
      </c>
      <c r="D250" s="237">
        <v>34687</v>
      </c>
      <c r="E250">
        <f t="shared" si="31"/>
        <v>57.5</v>
      </c>
      <c r="F250">
        <v>126.76339160000001</v>
      </c>
      <c r="G250" s="236">
        <f t="shared" si="33"/>
        <v>-5.5519721939418577E-4</v>
      </c>
      <c r="H250" s="236">
        <f t="shared" si="34"/>
        <v>2.7718201998967462E-3</v>
      </c>
      <c r="I250">
        <f t="shared" si="38"/>
        <v>10142.48377448897</v>
      </c>
      <c r="J250">
        <f t="shared" si="38"/>
        <v>9995.1380741784542</v>
      </c>
      <c r="K250">
        <f t="shared" si="35"/>
        <v>10227.676983279991</v>
      </c>
      <c r="L250" s="236">
        <f>I250/MAX(I$2:I250)-1</f>
        <v>-5.2584177964828394E-2</v>
      </c>
      <c r="M250" s="236">
        <f>J250/MAX(J$2:J250)-1</f>
        <v>-4.5443374813479487E-2</v>
      </c>
      <c r="N250" s="236"/>
    </row>
    <row r="251" spans="1:14">
      <c r="A251" s="237">
        <v>34677</v>
      </c>
      <c r="B251">
        <v>56.51</v>
      </c>
      <c r="D251" s="237">
        <v>34688</v>
      </c>
      <c r="E251">
        <f t="shared" si="31"/>
        <v>57.48</v>
      </c>
      <c r="F251">
        <v>126.8383379</v>
      </c>
      <c r="G251" s="236">
        <f t="shared" si="33"/>
        <v>-3.8155624568676284E-4</v>
      </c>
      <c r="H251" s="236">
        <f t="shared" si="34"/>
        <v>5.9122984210202567E-4</v>
      </c>
      <c r="I251">
        <f t="shared" si="38"/>
        <v>10138.613846458036</v>
      </c>
      <c r="J251">
        <f t="shared" si="38"/>
        <v>10001.047498083839</v>
      </c>
      <c r="K251">
        <f t="shared" si="35"/>
        <v>10224.119530416241</v>
      </c>
      <c r="L251" s="236">
        <f>I251/MAX(I$2:I251)-1</f>
        <v>-5.2945670388988453E-2</v>
      </c>
      <c r="M251" s="236">
        <f>J251/MAX(J$2:J251)-1</f>
        <v>-4.4879012450692923E-2</v>
      </c>
      <c r="N251" s="236"/>
    </row>
    <row r="252" spans="1:14">
      <c r="A252" s="237">
        <v>34680</v>
      </c>
      <c r="B252">
        <v>56.65</v>
      </c>
      <c r="D252" s="237">
        <v>34689</v>
      </c>
      <c r="E252">
        <f t="shared" si="31"/>
        <v>57.65</v>
      </c>
      <c r="F252">
        <v>127.01314379999999</v>
      </c>
      <c r="G252" s="236">
        <f t="shared" si="33"/>
        <v>2.9238202936012112E-3</v>
      </c>
      <c r="H252" s="236">
        <f t="shared" si="34"/>
        <v>1.3781787343967178E-3</v>
      </c>
      <c r="I252">
        <f t="shared" si="38"/>
        <v>10168.257331371296</v>
      </c>
      <c r="J252">
        <f t="shared" si="38"/>
        <v>10014.830729067389</v>
      </c>
      <c r="K252">
        <f t="shared" si="35"/>
        <v>10254.357879758114</v>
      </c>
      <c r="L252" s="236">
        <f>I252/MAX(I$2:I252)-1</f>
        <v>-5.0176653720928943E-2</v>
      </c>
      <c r="M252" s="236">
        <f>J252/MAX(J$2:J252)-1</f>
        <v>-4.3562685016876546E-2</v>
      </c>
      <c r="N252" s="236"/>
    </row>
    <row r="253" spans="1:14">
      <c r="A253" s="237">
        <v>34681</v>
      </c>
      <c r="B253">
        <v>56.69</v>
      </c>
      <c r="D253" s="237">
        <v>34690</v>
      </c>
      <c r="E253">
        <f t="shared" si="31"/>
        <v>57.64</v>
      </c>
      <c r="F253">
        <v>127.178963</v>
      </c>
      <c r="G253" s="236">
        <f t="shared" si="33"/>
        <v>-2.0719069645775757E-4</v>
      </c>
      <c r="H253" s="236">
        <f t="shared" si="34"/>
        <v>1.3055278771865186E-3</v>
      </c>
      <c r="I253">
        <f t="shared" si="38"/>
        <v>10166.150563053048</v>
      </c>
      <c r="J253">
        <f t="shared" si="38"/>
        <v>10027.905369769491</v>
      </c>
      <c r="K253">
        <f t="shared" si="35"/>
        <v>10252.57915332624</v>
      </c>
      <c r="L253" s="236">
        <f>I253/MAX(I$2:I253)-1</f>
        <v>-5.0373448281556321E-2</v>
      </c>
      <c r="M253" s="236">
        <f>J253/MAX(J$2:J253)-1</f>
        <v>-4.2314029439384671E-2</v>
      </c>
      <c r="N253" s="236"/>
    </row>
    <row r="254" spans="1:14">
      <c r="A254" s="237">
        <v>34682</v>
      </c>
      <c r="B254">
        <v>57.11</v>
      </c>
      <c r="D254" s="237">
        <v>34691</v>
      </c>
      <c r="E254">
        <f t="shared" si="31"/>
        <v>57.68</v>
      </c>
      <c r="F254">
        <v>127.3904442</v>
      </c>
      <c r="G254" s="236">
        <f t="shared" si="33"/>
        <v>6.6023236729344725E-4</v>
      </c>
      <c r="H254" s="236">
        <f t="shared" si="34"/>
        <v>1.6628630632882224E-3</v>
      </c>
      <c r="I254">
        <f t="shared" si="38"/>
        <v>10172.862584705555</v>
      </c>
      <c r="J254">
        <f t="shared" si="38"/>
        <v>10044.58040321103</v>
      </c>
      <c r="K254">
        <f t="shared" si="35"/>
        <v>10259.69405905374</v>
      </c>
      <c r="L254" s="236">
        <f>I254/MAX(I$2:I254)-1</f>
        <v>-4.9746474095270443E-2</v>
      </c>
      <c r="M254" s="236">
        <f>J254/MAX(J$2:J254)-1</f>
        <v>-4.0721528812710073E-2</v>
      </c>
      <c r="N254" s="236"/>
    </row>
    <row r="255" spans="1:14">
      <c r="A255" s="237">
        <v>34683</v>
      </c>
      <c r="B255">
        <v>57.25</v>
      </c>
      <c r="D255" s="237">
        <v>34695</v>
      </c>
      <c r="E255">
        <f t="shared" si="31"/>
        <v>57.91</v>
      </c>
      <c r="F255">
        <v>127.77344840000001</v>
      </c>
      <c r="G255" s="236">
        <f t="shared" si="33"/>
        <v>3.9537871783016845E-3</v>
      </c>
      <c r="H255" s="236">
        <f t="shared" si="34"/>
        <v>3.0065379111066104E-3</v>
      </c>
      <c r="I255">
        <f t="shared" si="38"/>
        <v>10213.083918359589</v>
      </c>
      <c r="J255">
        <f t="shared" si="38"/>
        <v>10074.779814994443</v>
      </c>
      <c r="K255">
        <f t="shared" si="35"/>
        <v>10300.604766986859</v>
      </c>
      <c r="L255" s="236">
        <f>I255/MAX(I$2:I255)-1</f>
        <v>-4.5989373888412399E-2</v>
      </c>
      <c r="M255" s="236">
        <f>J255/MAX(J$2:J255)-1</f>
        <v>-3.7837421721777065E-2</v>
      </c>
      <c r="N255" s="236"/>
    </row>
    <row r="256" spans="1:14">
      <c r="A256" s="237">
        <v>34684</v>
      </c>
      <c r="B256">
        <v>57.53</v>
      </c>
      <c r="D256" s="237">
        <v>34696</v>
      </c>
      <c r="E256">
        <f t="shared" si="31"/>
        <v>57.78</v>
      </c>
      <c r="F256">
        <v>127.86042550000001</v>
      </c>
      <c r="G256" s="236">
        <f t="shared" si="33"/>
        <v>-2.2785928767407684E-3</v>
      </c>
      <c r="H256" s="236">
        <f t="shared" si="34"/>
        <v>6.8071341181719092E-4</v>
      </c>
      <c r="I256">
        <f t="shared" si="38"/>
        <v>10189.812458093658</v>
      </c>
      <c r="J256">
        <f t="shared" si="38"/>
        <v>10081.637852735616</v>
      </c>
      <c r="K256">
        <f t="shared" si="35"/>
        <v>10277.481323372487</v>
      </c>
      <c r="L256" s="236">
        <f>I256/MAX(I$2:I256)-1</f>
        <v>-4.8163175705405292E-2</v>
      </c>
      <c r="M256" s="236">
        <f>J256/MAX(J$2:J256)-1</f>
        <v>-3.7182464750394439E-2</v>
      </c>
      <c r="N256" s="236"/>
    </row>
    <row r="257" spans="1:14">
      <c r="A257" s="237">
        <v>34687</v>
      </c>
      <c r="B257">
        <v>57.5</v>
      </c>
      <c r="D257" s="237">
        <v>34697</v>
      </c>
      <c r="E257">
        <f t="shared" si="31"/>
        <v>57.82</v>
      </c>
      <c r="F257">
        <v>127.5519475</v>
      </c>
      <c r="G257" s="236">
        <f t="shared" si="33"/>
        <v>6.5855090738258448E-4</v>
      </c>
      <c r="H257" s="236">
        <f t="shared" si="34"/>
        <v>-2.4126151527629203E-3</v>
      </c>
      <c r="I257">
        <f t="shared" si="38"/>
        <v>10196.522968333995</v>
      </c>
      <c r="J257">
        <f t="shared" si="38"/>
        <v>10057.314740487438</v>
      </c>
      <c r="K257">
        <f t="shared" si="35"/>
        <v>10284.596229099985</v>
      </c>
      <c r="L257" s="236">
        <f>I257/MAX(I$2:I257)-1</f>
        <v>-4.7536342701085865E-2</v>
      </c>
      <c r="M257" s="236">
        <f>J257/MAX(J$2:J257)-1</f>
        <v>-3.9505372925283444E-2</v>
      </c>
      <c r="N257" s="236"/>
    </row>
    <row r="258" spans="1:14">
      <c r="A258" s="237">
        <v>34688</v>
      </c>
      <c r="B258">
        <v>57.48</v>
      </c>
      <c r="D258" s="237">
        <v>34698</v>
      </c>
      <c r="E258">
        <f t="shared" ref="E258:E321" si="39">SUMIF(A:A,D258,B:B)</f>
        <v>57.76</v>
      </c>
      <c r="F258">
        <v>128.12188649999999</v>
      </c>
      <c r="G258" s="236">
        <f t="shared" si="33"/>
        <v>-1.0714333756101737E-3</v>
      </c>
      <c r="H258" s="236">
        <f t="shared" si="34"/>
        <v>4.4682892826861664E-3</v>
      </c>
      <c r="I258">
        <f t="shared" si="38"/>
        <v>10185.598073310546</v>
      </c>
      <c r="J258">
        <f t="shared" si="38"/>
        <v>10102.253732154959</v>
      </c>
      <c r="K258">
        <f t="shared" si="35"/>
        <v>10273.923870508735</v>
      </c>
      <c r="L258" s="236">
        <f>I258/MAX(I$2:I258)-1</f>
        <v>-4.8556844052571657E-2</v>
      </c>
      <c r="M258" s="236">
        <f>J258/MAX(J$2:J258)-1</f>
        <v>-3.5213605077047849E-2</v>
      </c>
      <c r="N258" s="236"/>
    </row>
    <row r="259" spans="1:14">
      <c r="A259" s="237">
        <v>34689</v>
      </c>
      <c r="B259">
        <v>57.65</v>
      </c>
      <c r="D259" s="237">
        <v>34702</v>
      </c>
      <c r="E259">
        <f t="shared" si="39"/>
        <v>57.76</v>
      </c>
      <c r="F259">
        <v>127.95990310000001</v>
      </c>
      <c r="G259" s="236">
        <f t="shared" si="33"/>
        <v>-3.3730158730158734E-5</v>
      </c>
      <c r="H259" s="236">
        <f t="shared" si="34"/>
        <v>-1.2642914058246246E-3</v>
      </c>
      <c r="I259">
        <f t="shared" ref="I259:J274" si="40">I258*(1+G259)</f>
        <v>10185.254511470772</v>
      </c>
      <c r="J259">
        <f t="shared" si="40"/>
        <v>10089.481539581935</v>
      </c>
      <c r="K259">
        <f t="shared" si="35"/>
        <v>10273.923870508735</v>
      </c>
      <c r="L259" s="236">
        <f>I259/MAX(I$2:I259)-1</f>
        <v>-4.8588936381244507E-2</v>
      </c>
      <c r="M259" s="236">
        <f>J259/MAX(J$2:J259)-1</f>
        <v>-3.6433376224605518E-2</v>
      </c>
      <c r="N259" s="236"/>
    </row>
    <row r="260" spans="1:14">
      <c r="A260" s="237">
        <v>34690</v>
      </c>
      <c r="B260">
        <v>57.64</v>
      </c>
      <c r="D260" s="237">
        <v>34703</v>
      </c>
      <c r="E260">
        <f t="shared" si="39"/>
        <v>57.9</v>
      </c>
      <c r="F260">
        <v>127.9836892</v>
      </c>
      <c r="G260" s="236">
        <f t="shared" ref="G260:G323" si="41">(E260/E259-1)-($P$21/252)</f>
        <v>2.3900925559513972E-3</v>
      </c>
      <c r="H260" s="236">
        <f t="shared" ref="H260:H323" si="42">F260/F259-1</f>
        <v>1.858871367026449E-4</v>
      </c>
      <c r="I260">
        <f t="shared" si="40"/>
        <v>10209.59821245911</v>
      </c>
      <c r="J260">
        <f t="shared" si="40"/>
        <v>10091.357044416141</v>
      </c>
      <c r="K260">
        <f t="shared" ref="K260:K323" si="43">K259*(1+(E260/E259-1))</f>
        <v>10298.826040554985</v>
      </c>
      <c r="L260" s="236">
        <f>I260/MAX(I$2:I260)-1</f>
        <v>-4.6314975880439313E-2</v>
      </c>
      <c r="M260" s="236">
        <f>J260/MAX(J$2:J260)-1</f>
        <v>-3.625426158388978E-2</v>
      </c>
      <c r="N260" s="236"/>
    </row>
    <row r="261" spans="1:14">
      <c r="A261" s="237">
        <v>34691</v>
      </c>
      <c r="B261">
        <v>57.68</v>
      </c>
      <c r="D261" s="237">
        <v>34704</v>
      </c>
      <c r="E261">
        <f t="shared" si="39"/>
        <v>57.78</v>
      </c>
      <c r="F261">
        <v>127.6130971</v>
      </c>
      <c r="G261" s="236">
        <f t="shared" si="41"/>
        <v>-2.1062690188337709E-3</v>
      </c>
      <c r="H261" s="236">
        <f t="shared" si="42"/>
        <v>-2.8956197646472503E-3</v>
      </c>
      <c r="I261">
        <f t="shared" si="40"/>
        <v>10188.094052049466</v>
      </c>
      <c r="J261">
        <f t="shared" si="40"/>
        <v>10062.136311506218</v>
      </c>
      <c r="K261">
        <f t="shared" si="43"/>
        <v>10277.481323372487</v>
      </c>
      <c r="L261" s="236">
        <f>I261/MAX(I$2:I261)-1</f>
        <v>-4.8323693100468246E-2</v>
      </c>
      <c r="M261" s="236">
        <f>J261/MAX(J$2:J261)-1</f>
        <v>-3.9044902792142011E-2</v>
      </c>
      <c r="N261" s="236"/>
    </row>
    <row r="262" spans="1:14">
      <c r="A262" s="237">
        <v>34694</v>
      </c>
      <c r="B262">
        <v>57.68</v>
      </c>
      <c r="D262" s="237">
        <v>34705</v>
      </c>
      <c r="E262">
        <f t="shared" si="39"/>
        <v>57.76</v>
      </c>
      <c r="F262">
        <v>127.5009737</v>
      </c>
      <c r="G262" s="236">
        <f t="shared" si="41"/>
        <v>-3.7987069178664135E-4</v>
      </c>
      <c r="H262" s="236">
        <f t="shared" si="42"/>
        <v>-8.7861984818171646E-4</v>
      </c>
      <c r="I262">
        <f t="shared" si="40"/>
        <v>10184.223893713926</v>
      </c>
      <c r="J262">
        <f t="shared" si="40"/>
        <v>10053.295518827819</v>
      </c>
      <c r="K262">
        <f t="shared" si="43"/>
        <v>10273.923870508737</v>
      </c>
      <c r="L262" s="236">
        <f>I262/MAX(I$2:I262)-1</f>
        <v>-4.8685207037527101E-2</v>
      </c>
      <c r="M262" s="236">
        <f>J262/MAX(J$2:J262)-1</f>
        <v>-3.9889217013760137E-2</v>
      </c>
      <c r="N262" s="236"/>
    </row>
    <row r="263" spans="1:14">
      <c r="A263" s="237">
        <v>34695</v>
      </c>
      <c r="B263">
        <v>57.91</v>
      </c>
      <c r="D263" s="237">
        <v>34708</v>
      </c>
      <c r="E263">
        <f t="shared" si="39"/>
        <v>57.68</v>
      </c>
      <c r="F263">
        <v>127.2516643</v>
      </c>
      <c r="G263" s="236">
        <f t="shared" si="41"/>
        <v>-1.418771709976683E-3</v>
      </c>
      <c r="H263" s="236">
        <f t="shared" si="42"/>
        <v>-1.9553529103755185E-3</v>
      </c>
      <c r="I263">
        <f t="shared" si="40"/>
        <v>10169.774804965456</v>
      </c>
      <c r="J263">
        <f t="shared" si="40"/>
        <v>10033.637778176215</v>
      </c>
      <c r="K263">
        <f t="shared" si="43"/>
        <v>10259.69405905374</v>
      </c>
      <c r="L263" s="236">
        <f>I263/MAX(I$2:I263)-1</f>
        <v>-5.0034905553064557E-2</v>
      </c>
      <c r="M263" s="236">
        <f>J263/MAX(J$2:J263)-1</f>
        <v>-4.1766572427555104E-2</v>
      </c>
      <c r="N263" s="236"/>
    </row>
    <row r="264" spans="1:14">
      <c r="A264" s="237">
        <v>34696</v>
      </c>
      <c r="B264">
        <v>57.78</v>
      </c>
      <c r="D264" s="237">
        <v>34709</v>
      </c>
      <c r="E264">
        <f t="shared" si="39"/>
        <v>57.8</v>
      </c>
      <c r="F264">
        <v>127.0894012</v>
      </c>
      <c r="G264" s="236">
        <f t="shared" si="41"/>
        <v>2.0467136692864838E-3</v>
      </c>
      <c r="H264" s="236">
        <f t="shared" si="42"/>
        <v>-1.2751353854002501E-3</v>
      </c>
      <c r="I264">
        <f t="shared" si="40"/>
        <v>10190.589422072346</v>
      </c>
      <c r="J264">
        <f t="shared" si="40"/>
        <v>10020.843531600973</v>
      </c>
      <c r="K264">
        <f t="shared" si="43"/>
        <v>10281.038776236237</v>
      </c>
      <c r="L264" s="236">
        <f>I264/MAX(I$2:I264)-1</f>
        <v>-4.809059900891488E-2</v>
      </c>
      <c r="M264" s="236">
        <f>J264/MAX(J$2:J264)-1</f>
        <v>-4.2988449778526228E-2</v>
      </c>
      <c r="N264" s="236"/>
    </row>
    <row r="265" spans="1:14">
      <c r="A265" s="237">
        <v>34697</v>
      </c>
      <c r="B265">
        <v>57.82</v>
      </c>
      <c r="D265" s="237">
        <v>34710</v>
      </c>
      <c r="E265">
        <f t="shared" si="39"/>
        <v>57.86</v>
      </c>
      <c r="F265">
        <v>127.4725017</v>
      </c>
      <c r="G265" s="236">
        <f t="shared" si="41"/>
        <v>1.0043321250069923E-3</v>
      </c>
      <c r="H265" s="236">
        <f t="shared" si="42"/>
        <v>3.0144173816439856E-3</v>
      </c>
      <c r="I265">
        <f t="shared" si="40"/>
        <v>10200.824158401691</v>
      </c>
      <c r="J265">
        <f t="shared" si="40"/>
        <v>10051.050536521365</v>
      </c>
      <c r="K265">
        <f t="shared" si="43"/>
        <v>10291.711134827487</v>
      </c>
      <c r="L265" s="236">
        <f>I265/MAX(I$2:I265)-1</f>
        <v>-4.7134565817403273E-2</v>
      </c>
      <c r="M265" s="236">
        <f>J265/MAX(J$2:J265)-1</f>
        <v>-4.0103617527104563E-2</v>
      </c>
      <c r="N265" s="236"/>
    </row>
    <row r="266" spans="1:14">
      <c r="A266" s="237">
        <v>34698</v>
      </c>
      <c r="B266">
        <v>57.76</v>
      </c>
      <c r="D266" s="237">
        <v>34711</v>
      </c>
      <c r="E266">
        <f t="shared" si="39"/>
        <v>57.81</v>
      </c>
      <c r="F266">
        <v>127.63488700000001</v>
      </c>
      <c r="G266" s="236">
        <f t="shared" si="41"/>
        <v>-8.9788501528038423E-4</v>
      </c>
      <c r="H266" s="236">
        <f t="shared" si="42"/>
        <v>1.2738849385900419E-3</v>
      </c>
      <c r="I266">
        <f t="shared" si="40"/>
        <v>10191.664991246351</v>
      </c>
      <c r="J266">
        <f t="shared" si="40"/>
        <v>10063.854418416846</v>
      </c>
      <c r="K266">
        <f t="shared" si="43"/>
        <v>10282.817502668113</v>
      </c>
      <c r="L266" s="236">
        <f>I266/MAX(I$2:I266)-1</f>
        <v>-4.7990129412334492E-2</v>
      </c>
      <c r="M266" s="236">
        <f>J266/MAX(J$2:J266)-1</f>
        <v>-3.8880819982865411E-2</v>
      </c>
      <c r="N266" s="236"/>
    </row>
    <row r="267" spans="1:14">
      <c r="A267" s="237">
        <v>34701</v>
      </c>
      <c r="B267">
        <v>57.76</v>
      </c>
      <c r="D267" s="237">
        <v>34712</v>
      </c>
      <c r="E267">
        <f t="shared" si="39"/>
        <v>58.2</v>
      </c>
      <c r="F267" s="238">
        <v>127.8671382</v>
      </c>
      <c r="G267" s="236">
        <f t="shared" si="41"/>
        <v>6.7125075164126604E-3</v>
      </c>
      <c r="H267" s="236">
        <f t="shared" si="42"/>
        <v>1.8196529605576384E-3</v>
      </c>
      <c r="I267">
        <f t="shared" si="40"/>
        <v>10260.076619104851</v>
      </c>
      <c r="J267">
        <f t="shared" si="40"/>
        <v>10082.167140903939</v>
      </c>
      <c r="K267">
        <f t="shared" si="43"/>
        <v>10352.187833511231</v>
      </c>
      <c r="L267" s="236">
        <f>I267/MAX(I$2:I267)-1</f>
        <v>-4.1599756000315846E-2</v>
      </c>
      <c r="M267" s="236">
        <f>J267/MAX(J$2:J267)-1</f>
        <v>-3.7131916621498506E-2</v>
      </c>
      <c r="N267" s="236"/>
    </row>
    <row r="268" spans="1:14">
      <c r="A268" s="237">
        <v>34702</v>
      </c>
      <c r="B268">
        <v>57.76</v>
      </c>
      <c r="D268" s="237">
        <v>34715</v>
      </c>
      <c r="E268">
        <f t="shared" si="39"/>
        <v>58.49</v>
      </c>
      <c r="F268">
        <v>128.0548101</v>
      </c>
      <c r="G268" s="236">
        <f t="shared" si="41"/>
        <v>4.9490877106856315E-3</v>
      </c>
      <c r="H268" s="236">
        <f t="shared" si="42"/>
        <v>1.4677101766871203E-3</v>
      </c>
      <c r="I268">
        <f t="shared" si="40"/>
        <v>10310.854638211156</v>
      </c>
      <c r="J268">
        <f t="shared" si="40"/>
        <v>10096.964840219704</v>
      </c>
      <c r="K268">
        <f t="shared" si="43"/>
        <v>10403.770900035599</v>
      </c>
      <c r="L268" s="236">
        <f>I268/MAX(I$2:I268)-1</f>
        <v>-3.6856549130818927E-2</v>
      </c>
      <c r="M268" s="236">
        <f>J268/MAX(J$2:J268)-1</f>
        <v>-3.5718705336716727E-2</v>
      </c>
      <c r="N268" s="236"/>
    </row>
    <row r="269" spans="1:14">
      <c r="A269" s="237">
        <v>34703</v>
      </c>
      <c r="B269">
        <v>57.9</v>
      </c>
      <c r="D269" s="237">
        <v>34716</v>
      </c>
      <c r="E269">
        <f t="shared" si="39"/>
        <v>58.49</v>
      </c>
      <c r="F269">
        <v>128.74226880000001</v>
      </c>
      <c r="G269" s="236">
        <f t="shared" si="41"/>
        <v>-3.3730158730158734E-5</v>
      </c>
      <c r="H269" s="236">
        <f t="shared" si="42"/>
        <v>5.3684722929436823E-3</v>
      </c>
      <c r="I269">
        <f t="shared" si="40"/>
        <v>10310.506851447566</v>
      </c>
      <c r="J269">
        <f t="shared" si="40"/>
        <v>10151.17011620725</v>
      </c>
      <c r="K269">
        <f t="shared" si="43"/>
        <v>10403.770900035599</v>
      </c>
      <c r="L269" s="236">
        <f>I269/MAX(I$2:I269)-1</f>
        <v>-3.6889036112296547E-2</v>
      </c>
      <c r="M269" s="236">
        <f>J269/MAX(J$2:J269)-1</f>
        <v>-3.0541987923712988E-2</v>
      </c>
      <c r="N269" s="236"/>
    </row>
    <row r="270" spans="1:14">
      <c r="A270" s="237">
        <v>34704</v>
      </c>
      <c r="B270">
        <v>57.78</v>
      </c>
      <c r="D270" s="237">
        <v>34717</v>
      </c>
      <c r="E270">
        <f t="shared" si="39"/>
        <v>58.47</v>
      </c>
      <c r="F270">
        <v>128.1821535</v>
      </c>
      <c r="G270" s="236">
        <f t="shared" si="41"/>
        <v>-3.7566895168623449E-4</v>
      </c>
      <c r="H270" s="236">
        <f t="shared" si="42"/>
        <v>-4.3506713468762781E-3</v>
      </c>
      <c r="I270">
        <f t="shared" si="40"/>
        <v>10306.633514147328</v>
      </c>
      <c r="J270">
        <f t="shared" si="40"/>
        <v>10107.0057112454</v>
      </c>
      <c r="K270">
        <f t="shared" si="43"/>
        <v>10400.213447171849</v>
      </c>
      <c r="L270" s="236">
        <f>I270/MAX(I$2:I270)-1</f>
        <v>-3.7250846998457821E-2</v>
      </c>
      <c r="M270" s="236">
        <f>J270/MAX(J$2:J270)-1</f>
        <v>-3.4759781118853028E-2</v>
      </c>
      <c r="N270" s="236"/>
    </row>
    <row r="271" spans="1:14">
      <c r="A271" s="237">
        <v>34705</v>
      </c>
      <c r="B271">
        <v>57.76</v>
      </c>
      <c r="D271" s="237">
        <v>34718</v>
      </c>
      <c r="E271">
        <f t="shared" si="39"/>
        <v>58.17</v>
      </c>
      <c r="F271">
        <v>128.0449936</v>
      </c>
      <c r="G271" s="236">
        <f t="shared" si="41"/>
        <v>-5.1645664850513227E-3</v>
      </c>
      <c r="H271" s="236">
        <f t="shared" si="42"/>
        <v>-1.0700389738732552E-3</v>
      </c>
      <c r="I271">
        <f t="shared" si="40"/>
        <v>10253.404220126456</v>
      </c>
      <c r="J271">
        <f t="shared" si="40"/>
        <v>10096.190821225207</v>
      </c>
      <c r="K271">
        <f t="shared" si="43"/>
        <v>10346.851654215607</v>
      </c>
      <c r="L271" s="236">
        <f>I271/MAX(I$2:I271)-1</f>
        <v>-4.2223029007561141E-2</v>
      </c>
      <c r="M271" s="236">
        <f>J271/MAX(J$2:J271)-1</f>
        <v>-3.5792625772205766E-2</v>
      </c>
      <c r="N271" s="236"/>
    </row>
    <row r="272" spans="1:14">
      <c r="A272" s="237">
        <v>34708</v>
      </c>
      <c r="B272">
        <v>57.68</v>
      </c>
      <c r="D272" s="237">
        <v>34719</v>
      </c>
      <c r="E272">
        <f t="shared" si="39"/>
        <v>57.9</v>
      </c>
      <c r="F272">
        <v>127.3125246</v>
      </c>
      <c r="G272" s="236">
        <f t="shared" si="41"/>
        <v>-4.6752979771933021E-3</v>
      </c>
      <c r="H272" s="236">
        <f t="shared" si="42"/>
        <v>-5.7204032692458329E-3</v>
      </c>
      <c r="I272">
        <f t="shared" si="40"/>
        <v>10205.466500116754</v>
      </c>
      <c r="J272">
        <f t="shared" si="40"/>
        <v>10038.436538244541</v>
      </c>
      <c r="K272">
        <f t="shared" si="43"/>
        <v>10298.826040554988</v>
      </c>
      <c r="L272" s="236">
        <f>I272/MAX(I$2:I272)-1</f>
        <v>-4.6700921742644397E-2</v>
      </c>
      <c r="M272" s="236">
        <f>J272/MAX(J$2:J272)-1</f>
        <v>-4.1308280787969331E-2</v>
      </c>
      <c r="N272" s="236"/>
    </row>
    <row r="273" spans="1:14">
      <c r="A273" s="237">
        <v>34709</v>
      </c>
      <c r="B273">
        <v>57.8</v>
      </c>
      <c r="D273" s="237">
        <v>34722</v>
      </c>
      <c r="E273">
        <f t="shared" si="39"/>
        <v>57.8</v>
      </c>
      <c r="F273">
        <v>126.9249611</v>
      </c>
      <c r="G273" s="236">
        <f t="shared" si="41"/>
        <v>-1.7608458754831504E-3</v>
      </c>
      <c r="H273" s="236">
        <f t="shared" si="42"/>
        <v>-3.0441898879758345E-3</v>
      </c>
      <c r="I273">
        <f t="shared" si="40"/>
        <v>10187.496246522642</v>
      </c>
      <c r="J273">
        <f t="shared" si="40"/>
        <v>10007.877631243729</v>
      </c>
      <c r="K273">
        <f t="shared" si="43"/>
        <v>10281.038776236241</v>
      </c>
      <c r="L273" s="236">
        <f>I273/MAX(I$2:I273)-1</f>
        <v>-4.837953449269583E-2</v>
      </c>
      <c r="M273" s="236">
        <f>J273/MAX(J$2:J273)-1</f>
        <v>-4.4226720425280863E-2</v>
      </c>
      <c r="N273" s="236"/>
    </row>
    <row r="274" spans="1:14">
      <c r="A274" s="237">
        <v>34710</v>
      </c>
      <c r="B274">
        <v>57.86</v>
      </c>
      <c r="D274" s="237">
        <v>34723</v>
      </c>
      <c r="E274">
        <f t="shared" si="39"/>
        <v>57.83</v>
      </c>
      <c r="F274">
        <v>125.3140977</v>
      </c>
      <c r="G274" s="236">
        <f t="shared" si="41"/>
        <v>4.8530098313841685E-4</v>
      </c>
      <c r="H274" s="236">
        <f t="shared" si="42"/>
        <v>-1.2691462625155747E-2</v>
      </c>
      <c r="I274">
        <f t="shared" si="40"/>
        <v>10192.440248466799</v>
      </c>
      <c r="J274">
        <f t="shared" si="40"/>
        <v>9880.8630263296673</v>
      </c>
      <c r="K274">
        <f t="shared" si="43"/>
        <v>10286.374955531866</v>
      </c>
      <c r="L274" s="236">
        <f>I274/MAX(I$2:I274)-1</f>
        <v>-4.7917712145210345E-2</v>
      </c>
      <c r="M274" s="236">
        <f>J274/MAX(J$2:J274)-1</f>
        <v>-5.6356881281125926E-2</v>
      </c>
      <c r="N274" s="236"/>
    </row>
    <row r="275" spans="1:14">
      <c r="A275" s="237">
        <v>34711</v>
      </c>
      <c r="B275">
        <v>57.81</v>
      </c>
      <c r="D275" s="237">
        <v>34724</v>
      </c>
      <c r="E275">
        <f t="shared" si="39"/>
        <v>58.02</v>
      </c>
      <c r="F275">
        <v>125.9672425</v>
      </c>
      <c r="G275" s="236">
        <f t="shared" si="41"/>
        <v>3.2517618004607638E-3</v>
      </c>
      <c r="H275" s="236">
        <f t="shared" si="42"/>
        <v>5.2120616274444753E-3</v>
      </c>
      <c r="I275">
        <f t="shared" ref="I275:J290" si="44">I274*(1+G275)</f>
        <v>10225.583636320243</v>
      </c>
      <c r="J275">
        <f t="shared" si="44"/>
        <v>9932.362693355235</v>
      </c>
      <c r="K275">
        <f t="shared" si="43"/>
        <v>10320.170757737489</v>
      </c>
      <c r="L275" s="236">
        <f>I275/MAX(I$2:I275)-1</f>
        <v>-4.4821767330668782E-2</v>
      </c>
      <c r="M275" s="236">
        <f>J275/MAX(J$2:J275)-1</f>
        <v>-5.1438555192049318E-2</v>
      </c>
      <c r="N275" s="236"/>
    </row>
    <row r="276" spans="1:14">
      <c r="A276" s="237">
        <v>34712</v>
      </c>
      <c r="B276">
        <v>58.2</v>
      </c>
      <c r="D276" s="237">
        <v>34725</v>
      </c>
      <c r="E276">
        <f t="shared" si="39"/>
        <v>58.17</v>
      </c>
      <c r="F276">
        <v>126.2574024</v>
      </c>
      <c r="G276" s="236">
        <f t="shared" si="41"/>
        <v>2.5515852497496791E-3</v>
      </c>
      <c r="H276" s="236">
        <f t="shared" si="42"/>
        <v>2.3034552018554866E-3</v>
      </c>
      <c r="I276">
        <f t="shared" si="44"/>
        <v>10251.675084696761</v>
      </c>
      <c r="J276">
        <f t="shared" si="44"/>
        <v>9955.2414458679596</v>
      </c>
      <c r="K276">
        <f t="shared" si="43"/>
        <v>10346.85165421561</v>
      </c>
      <c r="L276" s="236">
        <f>I276/MAX(I$2:I276)-1</f>
        <v>-4.2384548641307696E-2</v>
      </c>
      <c r="M276" s="236">
        <f>J276/MAX(J$2:J276)-1</f>
        <v>-4.9253586397726812E-2</v>
      </c>
      <c r="N276" s="236"/>
    </row>
    <row r="277" spans="1:14">
      <c r="A277" s="237">
        <v>34715</v>
      </c>
      <c r="B277">
        <v>58.49</v>
      </c>
      <c r="D277" s="237">
        <v>34726</v>
      </c>
      <c r="E277">
        <f t="shared" si="39"/>
        <v>58.42</v>
      </c>
      <c r="F277">
        <v>126.6742948</v>
      </c>
      <c r="G277" s="236">
        <f t="shared" si="41"/>
        <v>4.2640178213283943E-3</v>
      </c>
      <c r="H277" s="236">
        <f t="shared" si="42"/>
        <v>3.301924418492419E-3</v>
      </c>
      <c r="I277">
        <f t="shared" si="44"/>
        <v>10295.388409956377</v>
      </c>
      <c r="J277">
        <f t="shared" si="44"/>
        <v>9988.1129006900592</v>
      </c>
      <c r="K277">
        <f t="shared" si="43"/>
        <v>10391.319815012481</v>
      </c>
      <c r="L277" s="236">
        <f>I277/MAX(I$2:I277)-1</f>
        <v>-3.830125929073469E-2</v>
      </c>
      <c r="M277" s="236">
        <f>J277/MAX(J$2:J277)-1</f>
        <v>-4.6114293598859324E-2</v>
      </c>
      <c r="N277" s="236"/>
    </row>
    <row r="278" spans="1:14">
      <c r="A278" s="237">
        <v>34716</v>
      </c>
      <c r="B278">
        <v>58.49</v>
      </c>
      <c r="D278" s="237">
        <v>34729</v>
      </c>
      <c r="E278">
        <f t="shared" si="39"/>
        <v>58.36</v>
      </c>
      <c r="F278">
        <v>126.9013624</v>
      </c>
      <c r="G278" s="236">
        <f t="shared" si="41"/>
        <v>-1.0607756910821589E-3</v>
      </c>
      <c r="H278" s="236">
        <f t="shared" si="42"/>
        <v>1.7925309973780834E-3</v>
      </c>
      <c r="I278">
        <f t="shared" si="44"/>
        <v>10284.467312200846</v>
      </c>
      <c r="J278">
        <f t="shared" si="44"/>
        <v>10006.016902669859</v>
      </c>
      <c r="K278">
        <f t="shared" si="43"/>
        <v>10380.647456421231</v>
      </c>
      <c r="L278" s="236">
        <f>I278/MAX(I$2:I278)-1</f>
        <v>-3.9321405937023379E-2</v>
      </c>
      <c r="M278" s="236">
        <f>J278/MAX(J$2:J278)-1</f>
        <v>-4.4404423902179357E-2</v>
      </c>
      <c r="N278" s="236"/>
    </row>
    <row r="279" spans="1:14">
      <c r="A279" s="237">
        <v>34717</v>
      </c>
      <c r="B279">
        <v>58.47</v>
      </c>
      <c r="D279" s="237">
        <v>34730</v>
      </c>
      <c r="E279">
        <f t="shared" si="39"/>
        <v>58.53</v>
      </c>
      <c r="F279">
        <v>128.00688479999999</v>
      </c>
      <c r="G279" s="236">
        <f t="shared" si="41"/>
        <v>2.8792239194054734E-3</v>
      </c>
      <c r="H279" s="236">
        <f t="shared" si="42"/>
        <v>8.7116669127265123E-3</v>
      </c>
      <c r="I279">
        <f t="shared" si="44"/>
        <v>10314.07859648448</v>
      </c>
      <c r="J279">
        <f t="shared" si="44"/>
        <v>10093.18598904903</v>
      </c>
      <c r="K279">
        <f t="shared" si="43"/>
        <v>10410.885805763102</v>
      </c>
      <c r="L279" s="236">
        <f>I279/MAX(I$2:I279)-1</f>
        <v>-3.6555397150136337E-2</v>
      </c>
      <c r="M279" s="236">
        <f>J279/MAX(J$2:J279)-1</f>
        <v>-3.6079593539940058E-2</v>
      </c>
      <c r="N279" s="236"/>
    </row>
    <row r="280" spans="1:14">
      <c r="A280" s="237">
        <v>34718</v>
      </c>
      <c r="B280">
        <v>58.17</v>
      </c>
      <c r="D280" s="237">
        <v>34731</v>
      </c>
      <c r="E280">
        <f t="shared" si="39"/>
        <v>58.57</v>
      </c>
      <c r="F280">
        <v>127.6835698</v>
      </c>
      <c r="G280" s="236">
        <f t="shared" si="41"/>
        <v>6.4968005825265728E-4</v>
      </c>
      <c r="H280" s="236">
        <f t="shared" si="42"/>
        <v>-2.5257625830450436E-3</v>
      </c>
      <c r="I280">
        <f t="shared" si="44"/>
        <v>10320.779447667866</v>
      </c>
      <c r="J280">
        <f t="shared" si="44"/>
        <v>10067.692997534175</v>
      </c>
      <c r="K280">
        <f t="shared" si="43"/>
        <v>10418.000711490602</v>
      </c>
      <c r="L280" s="236">
        <f>I280/MAX(I$2:I280)-1</f>
        <v>-3.5929466404433619E-2</v>
      </c>
      <c r="M280" s="236">
        <f>J280/MAX(J$2:J280)-1</f>
        <v>-3.8514227635610521E-2</v>
      </c>
      <c r="N280" s="236"/>
    </row>
    <row r="281" spans="1:14">
      <c r="A281" s="237">
        <v>34719</v>
      </c>
      <c r="B281">
        <v>57.9</v>
      </c>
      <c r="D281" s="237">
        <v>34732</v>
      </c>
      <c r="E281">
        <f t="shared" si="39"/>
        <v>58.74</v>
      </c>
      <c r="F281">
        <v>127.74654049999999</v>
      </c>
      <c r="G281" s="236">
        <f t="shared" si="41"/>
        <v>2.8687796585823897E-3</v>
      </c>
      <c r="H281" s="236">
        <f t="shared" si="42"/>
        <v>4.9317778394386558E-4</v>
      </c>
      <c r="I281">
        <f t="shared" si="44"/>
        <v>10350.387489808052</v>
      </c>
      <c r="J281">
        <f t="shared" si="44"/>
        <v>10072.658160056126</v>
      </c>
      <c r="K281">
        <f t="shared" si="43"/>
        <v>10448.239060832473</v>
      </c>
      <c r="L281" s="236">
        <f>I281/MAX(I$2:I281)-1</f>
        <v>-3.3163760468215897E-2</v>
      </c>
      <c r="M281" s="236">
        <f>J281/MAX(J$2:J281)-1</f>
        <v>-3.8040044213102364E-2</v>
      </c>
      <c r="N281" s="236"/>
    </row>
    <row r="282" spans="1:14">
      <c r="A282" s="237">
        <v>34722</v>
      </c>
      <c r="B282">
        <v>57.8</v>
      </c>
      <c r="D282" s="237">
        <v>34733</v>
      </c>
      <c r="E282">
        <f t="shared" si="39"/>
        <v>59.35</v>
      </c>
      <c r="F282">
        <v>128.28247060000001</v>
      </c>
      <c r="G282" s="236">
        <f t="shared" si="41"/>
        <v>1.0351016181072417E-2</v>
      </c>
      <c r="H282" s="236">
        <f t="shared" si="42"/>
        <v>4.1952611624735958E-3</v>
      </c>
      <c r="I282">
        <f t="shared" si="44"/>
        <v>10457.524518195425</v>
      </c>
      <c r="J282">
        <f t="shared" si="44"/>
        <v>10114.915591637882</v>
      </c>
      <c r="K282">
        <f t="shared" si="43"/>
        <v>10556.741373176836</v>
      </c>
      <c r="L282" s="236">
        <f>I282/MAX(I$2:I282)-1</f>
        <v>-2.3156022908375151E-2</v>
      </c>
      <c r="M282" s="236">
        <f>J282/MAX(J$2:J282)-1</f>
        <v>-3.4004370970734721E-2</v>
      </c>
      <c r="N282" s="236"/>
    </row>
    <row r="283" spans="1:14">
      <c r="A283" s="237">
        <v>34723</v>
      </c>
      <c r="B283">
        <v>57.83</v>
      </c>
      <c r="D283" s="237">
        <v>34736</v>
      </c>
      <c r="E283">
        <f t="shared" si="39"/>
        <v>59.56</v>
      </c>
      <c r="F283">
        <v>128.53032680000001</v>
      </c>
      <c r="G283" s="236">
        <f t="shared" si="41"/>
        <v>3.5046017705033148E-3</v>
      </c>
      <c r="H283" s="236">
        <f t="shared" si="42"/>
        <v>1.9321127730136389E-3</v>
      </c>
      <c r="I283">
        <f t="shared" si="44"/>
        <v>10494.173977136976</v>
      </c>
      <c r="J283">
        <f t="shared" si="44"/>
        <v>10134.45874925044</v>
      </c>
      <c r="K283">
        <f t="shared" si="43"/>
        <v>10594.094628246206</v>
      </c>
      <c r="L283" s="236">
        <f>I283/MAX(I$2:I283)-1</f>
        <v>-1.9732573776754303E-2</v>
      </c>
      <c r="M283" s="236">
        <f>J283/MAX(J$2:J283)-1</f>
        <v>-3.2137958477212014E-2</v>
      </c>
      <c r="N283" s="236"/>
    </row>
    <row r="284" spans="1:14">
      <c r="A284" s="237">
        <v>34724</v>
      </c>
      <c r="B284">
        <v>58.02</v>
      </c>
      <c r="D284" s="237">
        <v>34737</v>
      </c>
      <c r="E284">
        <f t="shared" si="39"/>
        <v>59.52</v>
      </c>
      <c r="F284">
        <v>129.10921669999999</v>
      </c>
      <c r="G284" s="236">
        <f t="shared" si="41"/>
        <v>-7.0532183099343072E-4</v>
      </c>
      <c r="H284" s="236">
        <f t="shared" si="42"/>
        <v>4.5039168141287611E-3</v>
      </c>
      <c r="I284">
        <f t="shared" si="44"/>
        <v>10486.772207132657</v>
      </c>
      <c r="J284">
        <f t="shared" si="44"/>
        <v>10180.103508413284</v>
      </c>
      <c r="K284">
        <f t="shared" si="43"/>
        <v>10586.979722518707</v>
      </c>
      <c r="L284" s="236">
        <f>I284/MAX(I$2:I284)-1</f>
        <v>-2.0423977792681347E-2</v>
      </c>
      <c r="M284" s="236">
        <f>J284/MAX(J$2:J284)-1</f>
        <v>-2.7778788354640538E-2</v>
      </c>
      <c r="N284" s="236"/>
    </row>
    <row r="285" spans="1:14">
      <c r="A285" s="237">
        <v>34725</v>
      </c>
      <c r="B285">
        <v>58.17</v>
      </c>
      <c r="D285" s="237">
        <v>34738</v>
      </c>
      <c r="E285">
        <f t="shared" si="39"/>
        <v>59.56</v>
      </c>
      <c r="F285">
        <v>128.9210108</v>
      </c>
      <c r="G285" s="236">
        <f t="shared" si="41"/>
        <v>6.3831285202258436E-4</v>
      </c>
      <c r="H285" s="236">
        <f t="shared" si="42"/>
        <v>-1.4577262941444236E-3</v>
      </c>
      <c r="I285">
        <f t="shared" si="44"/>
        <v>10493.466048608703</v>
      </c>
      <c r="J285">
        <f t="shared" si="44"/>
        <v>10165.263703851957</v>
      </c>
      <c r="K285">
        <f t="shared" si="43"/>
        <v>10594.094628246206</v>
      </c>
      <c r="L285" s="236">
        <f>I285/MAX(I$2:I285)-1</f>
        <v>-1.9798701828173226E-2</v>
      </c>
      <c r="M285" s="236">
        <f>J285/MAX(J$2:J285)-1</f>
        <v>-2.9196020778580967E-2</v>
      </c>
      <c r="N285" s="236"/>
    </row>
    <row r="286" spans="1:14">
      <c r="A286" s="237">
        <v>34726</v>
      </c>
      <c r="B286">
        <v>58.42</v>
      </c>
      <c r="D286" s="237">
        <v>34739</v>
      </c>
      <c r="E286">
        <f t="shared" si="39"/>
        <v>59.43</v>
      </c>
      <c r="F286">
        <v>128.64470660000001</v>
      </c>
      <c r="G286" s="236">
        <f t="shared" si="41"/>
        <v>-2.2164030935857928E-3</v>
      </c>
      <c r="H286" s="236">
        <f t="shared" si="42"/>
        <v>-2.1432053494262471E-3</v>
      </c>
      <c r="I286">
        <f t="shared" si="44"/>
        <v>10470.208297996129</v>
      </c>
      <c r="J286">
        <f t="shared" si="44"/>
        <v>10143.477456303533</v>
      </c>
      <c r="K286">
        <f t="shared" si="43"/>
        <v>10570.971184631833</v>
      </c>
      <c r="L286" s="236">
        <f>I286/MAX(I$2:I286)-1</f>
        <v>-2.1971223017778096E-2</v>
      </c>
      <c r="M286" s="236">
        <f>J286/MAX(J$2:J286)-1</f>
        <v>-3.1276653060092641E-2</v>
      </c>
      <c r="N286" s="236"/>
    </row>
    <row r="287" spans="1:14">
      <c r="A287" s="237">
        <v>34729</v>
      </c>
      <c r="B287">
        <v>58.36</v>
      </c>
      <c r="D287" s="237">
        <v>34740</v>
      </c>
      <c r="E287">
        <f t="shared" si="39"/>
        <v>59.45</v>
      </c>
      <c r="F287">
        <v>128.48782790000001</v>
      </c>
      <c r="G287" s="236">
        <f t="shared" si="41"/>
        <v>3.028002131359363E-4</v>
      </c>
      <c r="H287" s="236">
        <f t="shared" si="42"/>
        <v>-1.2194726401590916E-3</v>
      </c>
      <c r="I287">
        <f t="shared" si="44"/>
        <v>10473.37867930034</v>
      </c>
      <c r="J287">
        <f t="shared" si="44"/>
        <v>10131.1077630695</v>
      </c>
      <c r="K287">
        <f t="shared" si="43"/>
        <v>10574.528637495583</v>
      </c>
      <c r="L287" s="236">
        <f>I287/MAX(I$2:I287)-1</f>
        <v>-2.1675075695654744E-2</v>
      </c>
      <c r="M287" s="236">
        <f>J287/MAX(J$2:J287)-1</f>
        <v>-3.2457984677569218E-2</v>
      </c>
      <c r="N287" s="236"/>
    </row>
    <row r="288" spans="1:14">
      <c r="A288" s="237">
        <v>34730</v>
      </c>
      <c r="B288">
        <v>58.53</v>
      </c>
      <c r="D288" s="237">
        <v>34743</v>
      </c>
      <c r="E288">
        <f t="shared" si="39"/>
        <v>59.47</v>
      </c>
      <c r="F288">
        <v>128.88987589999999</v>
      </c>
      <c r="G288" s="236">
        <f t="shared" si="41"/>
        <v>3.0268699854490088E-4</v>
      </c>
      <c r="H288" s="236">
        <f t="shared" si="42"/>
        <v>3.129074610187077E-3</v>
      </c>
      <c r="I288">
        <f t="shared" si="44"/>
        <v>10476.548834857402</v>
      </c>
      <c r="J288">
        <f t="shared" si="44"/>
        <v>10162.808755143989</v>
      </c>
      <c r="K288">
        <f t="shared" si="43"/>
        <v>10578.086090359333</v>
      </c>
      <c r="L288" s="236">
        <f>I288/MAX(I$2:I288)-1</f>
        <v>-2.1378949460715391E-2</v>
      </c>
      <c r="M288" s="236">
        <f>J288/MAX(J$2:J288)-1</f>
        <v>-2.9430473523134659E-2</v>
      </c>
      <c r="N288" s="236"/>
    </row>
    <row r="289" spans="1:14">
      <c r="A289" s="237">
        <v>34731</v>
      </c>
      <c r="B289">
        <v>58.57</v>
      </c>
      <c r="D289" s="237">
        <v>34744</v>
      </c>
      <c r="E289">
        <f t="shared" si="39"/>
        <v>59.66</v>
      </c>
      <c r="F289">
        <v>128.9220176</v>
      </c>
      <c r="G289" s="236">
        <f t="shared" si="41"/>
        <v>3.1611580201835097E-3</v>
      </c>
      <c r="H289" s="236">
        <f t="shared" si="42"/>
        <v>2.4937334895835939E-4</v>
      </c>
      <c r="I289">
        <f t="shared" si="44"/>
        <v>10509.666861230557</v>
      </c>
      <c r="J289">
        <f t="shared" si="44"/>
        <v>10165.343088798083</v>
      </c>
      <c r="K289">
        <f t="shared" si="43"/>
        <v>10611.881892564954</v>
      </c>
      <c r="L289" s="236">
        <f>I289/MAX(I$2:I289)-1</f>
        <v>-1.8285373678082695E-2</v>
      </c>
      <c r="M289" s="236">
        <f>J289/MAX(J$2:J289)-1</f>
        <v>-2.9188439349920103E-2</v>
      </c>
      <c r="N289" s="236"/>
    </row>
    <row r="290" spans="1:14">
      <c r="A290" s="237">
        <v>34732</v>
      </c>
      <c r="B290">
        <v>58.74</v>
      </c>
      <c r="D290" s="237">
        <v>34745</v>
      </c>
      <c r="E290">
        <f t="shared" si="39"/>
        <v>59.89</v>
      </c>
      <c r="F290">
        <v>129.0006516</v>
      </c>
      <c r="G290" s="236">
        <f t="shared" si="41"/>
        <v>3.8214491909178048E-3</v>
      </c>
      <c r="H290" s="236">
        <f t="shared" si="42"/>
        <v>6.0993460592562165E-4</v>
      </c>
      <c r="I290">
        <f t="shared" si="44"/>
        <v>10549.829019154222</v>
      </c>
      <c r="J290">
        <f t="shared" si="44"/>
        <v>10171.543283329047</v>
      </c>
      <c r="K290">
        <f t="shared" si="43"/>
        <v>10652.792600498073</v>
      </c>
      <c r="L290" s="236">
        <f>I290/MAX(I$2:I290)-1</f>
        <v>-1.4533801113612577E-2</v>
      </c>
      <c r="M290" s="236">
        <f>J290/MAX(J$2:J290)-1</f>
        <v>-2.8596307783247066E-2</v>
      </c>
      <c r="N290" s="236"/>
    </row>
    <row r="291" spans="1:14">
      <c r="A291" s="237">
        <v>34733</v>
      </c>
      <c r="B291">
        <v>59.35</v>
      </c>
      <c r="D291" s="237">
        <v>34746</v>
      </c>
      <c r="E291">
        <f t="shared" si="39"/>
        <v>59.99</v>
      </c>
      <c r="F291">
        <v>129.16444859999999</v>
      </c>
      <c r="G291" s="236">
        <f t="shared" si="41"/>
        <v>1.635997675632763E-3</v>
      </c>
      <c r="H291" s="236">
        <f t="shared" si="42"/>
        <v>1.2697377723942527E-3</v>
      </c>
      <c r="I291">
        <f t="shared" ref="I291:J306" si="45">I290*(1+G291)</f>
        <v>10567.088514907882</v>
      </c>
      <c r="J291">
        <f t="shared" si="45"/>
        <v>10184.458476039434</v>
      </c>
      <c r="K291">
        <f t="shared" si="43"/>
        <v>10670.57986481682</v>
      </c>
      <c r="L291" s="236">
        <f>I291/MAX(I$2:I291)-1</f>
        <v>-1.2921580702819679E-2</v>
      </c>
      <c r="M291" s="236">
        <f>J291/MAX(J$2:J291)-1</f>
        <v>-2.7362879822996122E-2</v>
      </c>
      <c r="N291" s="236"/>
    </row>
    <row r="292" spans="1:14">
      <c r="A292" s="237">
        <v>34736</v>
      </c>
      <c r="B292">
        <v>59.56</v>
      </c>
      <c r="D292" s="237">
        <v>34747</v>
      </c>
      <c r="E292">
        <f t="shared" si="39"/>
        <v>59.76</v>
      </c>
      <c r="F292">
        <v>129.2399834</v>
      </c>
      <c r="G292" s="236">
        <f t="shared" si="41"/>
        <v>-3.8677024874516721E-3</v>
      </c>
      <c r="H292" s="236">
        <f t="shared" si="42"/>
        <v>5.8479559057245112E-4</v>
      </c>
      <c r="I292">
        <f t="shared" si="45"/>
        <v>10526.21816037365</v>
      </c>
      <c r="J292">
        <f t="shared" si="45"/>
        <v>10190.414302448589</v>
      </c>
      <c r="K292">
        <f t="shared" si="43"/>
        <v>10629.6691568837</v>
      </c>
      <c r="L292" s="236">
        <f>I292/MAX(I$2:I292)-1</f>
        <v>-1.6739306360445405E-2</v>
      </c>
      <c r="M292" s="236">
        <f>J292/MAX(J$2:J292)-1</f>
        <v>-2.6794085923889654E-2</v>
      </c>
      <c r="N292" s="236"/>
    </row>
    <row r="293" spans="1:14">
      <c r="A293" s="237">
        <v>34737</v>
      </c>
      <c r="B293">
        <v>59.52</v>
      </c>
      <c r="D293" s="237">
        <v>34751</v>
      </c>
      <c r="E293">
        <f t="shared" si="39"/>
        <v>59.79</v>
      </c>
      <c r="F293">
        <v>129.36582559999999</v>
      </c>
      <c r="G293" s="236">
        <f t="shared" si="41"/>
        <v>4.6827787339836157E-4</v>
      </c>
      <c r="H293" s="236">
        <f t="shared" si="42"/>
        <v>9.7370950296782333E-4</v>
      </c>
      <c r="I293">
        <f t="shared" si="45"/>
        <v>10531.147355428717</v>
      </c>
      <c r="J293">
        <f t="shared" si="45"/>
        <v>10200.336805694064</v>
      </c>
      <c r="K293">
        <f t="shared" si="43"/>
        <v>10635.005336179323</v>
      </c>
      <c r="L293" s="236">
        <f>I293/MAX(I$2:I293)-1</f>
        <v>-1.6278867133831643E-2</v>
      </c>
      <c r="M293" s="236">
        <f>J293/MAX(J$2:J293)-1</f>
        <v>-2.5846466077009134E-2</v>
      </c>
      <c r="N293" s="236"/>
    </row>
    <row r="294" spans="1:14">
      <c r="A294" s="237">
        <v>34738</v>
      </c>
      <c r="B294">
        <v>59.56</v>
      </c>
      <c r="D294" s="237">
        <v>34752</v>
      </c>
      <c r="E294">
        <f t="shared" si="39"/>
        <v>60.08</v>
      </c>
      <c r="F294">
        <v>129.6071312</v>
      </c>
      <c r="G294" s="236">
        <f t="shared" si="41"/>
        <v>4.8165792575602297E-3</v>
      </c>
      <c r="H294" s="236">
        <f t="shared" si="42"/>
        <v>1.8652963321714733E-3</v>
      </c>
      <c r="I294">
        <f t="shared" si="45"/>
        <v>10581.871461339186</v>
      </c>
      <c r="J294">
        <f t="shared" si="45"/>
        <v>10219.363456524638</v>
      </c>
      <c r="K294">
        <f t="shared" si="43"/>
        <v>10686.588402703692</v>
      </c>
      <c r="L294" s="236">
        <f>I294/MAX(I$2:I294)-1</f>
        <v>-1.1540696330044731E-2</v>
      </c>
      <c r="M294" s="236">
        <f>J294/MAX(J$2:J294)-1</f>
        <v>-2.4029381063210731E-2</v>
      </c>
      <c r="N294" s="236"/>
    </row>
    <row r="295" spans="1:14">
      <c r="A295" s="237">
        <v>34739</v>
      </c>
      <c r="B295">
        <v>59.43</v>
      </c>
      <c r="D295" s="237">
        <v>34753</v>
      </c>
      <c r="E295">
        <f t="shared" si="39"/>
        <v>60.24</v>
      </c>
      <c r="F295">
        <v>129.83403300000001</v>
      </c>
      <c r="G295" s="236">
        <f t="shared" si="41"/>
        <v>2.6293856868090846E-3</v>
      </c>
      <c r="H295" s="236">
        <f t="shared" si="42"/>
        <v>1.7506891626963839E-3</v>
      </c>
      <c r="I295">
        <f t="shared" si="45"/>
        <v>10609.695282699286</v>
      </c>
      <c r="J295">
        <f t="shared" si="45"/>
        <v>10237.254385377631</v>
      </c>
      <c r="K295">
        <f t="shared" si="43"/>
        <v>10715.048025613687</v>
      </c>
      <c r="L295" s="236">
        <f>I295/MAX(I$2:I295)-1</f>
        <v>-8.9416555849816115E-3</v>
      </c>
      <c r="M295" s="236">
        <f>J295/MAX(J$2:J295)-1</f>
        <v>-2.2320759877528018E-2</v>
      </c>
      <c r="N295" s="236"/>
    </row>
    <row r="296" spans="1:14">
      <c r="A296" s="237">
        <v>34740</v>
      </c>
      <c r="B296">
        <v>59.45</v>
      </c>
      <c r="D296" s="237">
        <v>34754</v>
      </c>
      <c r="E296">
        <f t="shared" si="39"/>
        <v>60.32</v>
      </c>
      <c r="F296">
        <v>129.94735180000001</v>
      </c>
      <c r="G296" s="236">
        <f t="shared" si="41"/>
        <v>1.2942910896098134E-3</v>
      </c>
      <c r="H296" s="236">
        <f t="shared" si="42"/>
        <v>8.7279735044520912E-4</v>
      </c>
      <c r="I296">
        <f t="shared" si="45"/>
        <v>10623.42731676716</v>
      </c>
      <c r="J296">
        <f t="shared" si="45"/>
        <v>10246.189433881023</v>
      </c>
      <c r="K296">
        <f t="shared" si="43"/>
        <v>10729.277837068685</v>
      </c>
      <c r="L296" s="236">
        <f>I296/MAX(I$2:I296)-1</f>
        <v>-7.6589376005216092E-3</v>
      </c>
      <c r="M296" s="236">
        <f>J296/MAX(J$2:J296)-1</f>
        <v>-2.1467444027163718E-2</v>
      </c>
      <c r="N296" s="236"/>
    </row>
    <row r="297" spans="1:14">
      <c r="A297" s="237">
        <v>34743</v>
      </c>
      <c r="B297">
        <v>59.47</v>
      </c>
      <c r="D297" s="237">
        <v>34757</v>
      </c>
      <c r="E297">
        <f t="shared" si="39"/>
        <v>60.16</v>
      </c>
      <c r="F297">
        <v>129.7643755</v>
      </c>
      <c r="G297" s="236">
        <f t="shared" si="41"/>
        <v>-2.6862500526294111E-3</v>
      </c>
      <c r="H297" s="236">
        <f t="shared" si="42"/>
        <v>-1.4080802530059833E-3</v>
      </c>
      <c r="I297">
        <f t="shared" si="45"/>
        <v>10594.890134578389</v>
      </c>
      <c r="J297">
        <f t="shared" si="45"/>
        <v>10231.761976870617</v>
      </c>
      <c r="K297">
        <f t="shared" si="43"/>
        <v>10700.818214158688</v>
      </c>
      <c r="L297" s="236">
        <f>I297/MAX(I$2:I297)-1</f>
        <v>-1.0324613831618645E-2</v>
      </c>
      <c r="M297" s="236">
        <f>J297/MAX(J$2:J297)-1</f>
        <v>-2.2845296396152515E-2</v>
      </c>
      <c r="N297" s="236"/>
    </row>
    <row r="298" spans="1:14">
      <c r="A298" s="237">
        <v>34744</v>
      </c>
      <c r="B298">
        <v>59.66</v>
      </c>
      <c r="D298" s="237">
        <v>34758</v>
      </c>
      <c r="E298">
        <f t="shared" si="39"/>
        <v>60.44</v>
      </c>
      <c r="F298">
        <v>129.1208177</v>
      </c>
      <c r="G298" s="236">
        <f t="shared" si="41"/>
        <v>4.6205251604187116E-3</v>
      </c>
      <c r="H298" s="236">
        <f t="shared" si="42"/>
        <v>-4.9594335696548919E-3</v>
      </c>
      <c r="I298">
        <f t="shared" si="45"/>
        <v>10643.844091017081</v>
      </c>
      <c r="J298">
        <f t="shared" si="45"/>
        <v>10181.018233045806</v>
      </c>
      <c r="K298">
        <f t="shared" si="43"/>
        <v>10750.62255425118</v>
      </c>
      <c r="L298" s="236">
        <f>I298/MAX(I$2:I298)-1</f>
        <v>-5.7517938091804499E-3</v>
      </c>
      <c r="M298" s="236">
        <f>J298/MAX(J$2:J298)-1</f>
        <v>-2.7691430235951664E-2</v>
      </c>
      <c r="N298" s="236"/>
    </row>
    <row r="299" spans="1:14">
      <c r="A299" s="237">
        <v>34745</v>
      </c>
      <c r="B299">
        <v>59.89</v>
      </c>
      <c r="D299" s="237">
        <v>34759</v>
      </c>
      <c r="E299">
        <f t="shared" si="39"/>
        <v>60.47</v>
      </c>
      <c r="F299">
        <v>129.93404369999999</v>
      </c>
      <c r="G299" s="236">
        <f t="shared" si="41"/>
        <v>4.6262986774230563E-4</v>
      </c>
      <c r="H299" s="236">
        <f t="shared" si="42"/>
        <v>6.2981788257370219E-3</v>
      </c>
      <c r="I299">
        <f t="shared" si="45"/>
        <v>10648.768251201178</v>
      </c>
      <c r="J299">
        <f t="shared" si="45"/>
        <v>10245.140106505618</v>
      </c>
      <c r="K299">
        <f t="shared" si="43"/>
        <v>10755.958733546804</v>
      </c>
      <c r="L299" s="236">
        <f>I299/MAX(I$2:I299)-1</f>
        <v>-5.2918248930473588E-3</v>
      </c>
      <c r="M299" s="236">
        <f>J299/MAX(J$2:J299)-1</f>
        <v>-2.1567656989781137E-2</v>
      </c>
      <c r="N299" s="236"/>
    </row>
    <row r="300" spans="1:14">
      <c r="A300" s="237">
        <v>34746</v>
      </c>
      <c r="B300">
        <v>59.99</v>
      </c>
      <c r="D300" s="237">
        <v>34760</v>
      </c>
      <c r="E300">
        <f t="shared" si="39"/>
        <v>60.35</v>
      </c>
      <c r="F300">
        <v>129.46202299999999</v>
      </c>
      <c r="G300" s="236">
        <f t="shared" si="41"/>
        <v>-2.0181852604334674E-3</v>
      </c>
      <c r="H300" s="236">
        <f t="shared" si="42"/>
        <v>-3.6327715705503083E-3</v>
      </c>
      <c r="I300">
        <f t="shared" si="45"/>
        <v>10627.277064074831</v>
      </c>
      <c r="J300">
        <f t="shared" si="45"/>
        <v>10207.921852790399</v>
      </c>
      <c r="K300">
        <f t="shared" si="43"/>
        <v>10734.614016364307</v>
      </c>
      <c r="L300" s="236">
        <f>I300/MAX(I$2:I300)-1</f>
        <v>-7.2993302704809082E-3</v>
      </c>
      <c r="M300" s="236">
        <f>J300/MAX(J$2:J300)-1</f>
        <v>-2.5122078189175556E-2</v>
      </c>
      <c r="N300" s="236"/>
    </row>
    <row r="301" spans="1:14">
      <c r="A301" s="237">
        <v>34747</v>
      </c>
      <c r="B301">
        <v>59.76</v>
      </c>
      <c r="D301" s="237">
        <v>34761</v>
      </c>
      <c r="E301">
        <f t="shared" si="39"/>
        <v>60.28</v>
      </c>
      <c r="F301">
        <v>129.79712409999999</v>
      </c>
      <c r="G301" s="236">
        <f t="shared" si="41"/>
        <v>-1.1936307386804603E-3</v>
      </c>
      <c r="H301" s="236">
        <f t="shared" si="42"/>
        <v>2.588412356262948E-3</v>
      </c>
      <c r="I301">
        <f t="shared" si="45"/>
        <v>10614.592019502677</v>
      </c>
      <c r="J301">
        <f t="shared" si="45"/>
        <v>10234.344163845928</v>
      </c>
      <c r="K301">
        <f t="shared" si="43"/>
        <v>10722.162931341183</v>
      </c>
      <c r="L301" s="236">
        <f>I301/MAX(I$2:I301)-1</f>
        <v>-8.4842483041788208E-3</v>
      </c>
      <c r="M301" s="236">
        <f>J301/MAX(J$2:J301)-1</f>
        <v>-2.2598692130512577E-2</v>
      </c>
      <c r="N301" s="236"/>
    </row>
    <row r="302" spans="1:14">
      <c r="A302" s="237">
        <v>34750</v>
      </c>
      <c r="B302">
        <v>59.76</v>
      </c>
      <c r="D302" s="237">
        <v>34764</v>
      </c>
      <c r="E302">
        <f t="shared" si="39"/>
        <v>60.25</v>
      </c>
      <c r="F302">
        <v>130.46104209999999</v>
      </c>
      <c r="G302" s="236">
        <f t="shared" si="41"/>
        <v>-5.3140766370691551E-4</v>
      </c>
      <c r="H302" s="236">
        <f t="shared" si="42"/>
        <v>5.1150439934901648E-3</v>
      </c>
      <c r="I302">
        <f t="shared" si="45"/>
        <v>10608.951343956391</v>
      </c>
      <c r="J302">
        <f t="shared" si="45"/>
        <v>10286.69328448852</v>
      </c>
      <c r="K302">
        <f t="shared" si="43"/>
        <v>10716.826752045559</v>
      </c>
      <c r="L302" s="236">
        <f>I302/MAX(I$2:I302)-1</f>
        <v>-9.0111473733162084E-3</v>
      </c>
      <c r="M302" s="236">
        <f>J302/MAX(J$2:J302)-1</f>
        <v>-1.7599241441465296E-2</v>
      </c>
      <c r="N302" s="236"/>
    </row>
    <row r="303" spans="1:14">
      <c r="A303" s="237">
        <v>34751</v>
      </c>
      <c r="B303">
        <v>59.79</v>
      </c>
      <c r="D303" s="237">
        <v>34765</v>
      </c>
      <c r="E303">
        <f t="shared" si="39"/>
        <v>59.96</v>
      </c>
      <c r="F303">
        <v>130.76229910000001</v>
      </c>
      <c r="G303" s="236">
        <f t="shared" si="41"/>
        <v>-4.8470081670289409E-3</v>
      </c>
      <c r="H303" s="236">
        <f t="shared" si="42"/>
        <v>2.3091721110819474E-3</v>
      </c>
      <c r="I303">
        <f t="shared" si="45"/>
        <v>10557.52967014862</v>
      </c>
      <c r="J303">
        <f t="shared" si="45"/>
        <v>10310.447029736315</v>
      </c>
      <c r="K303">
        <f t="shared" si="43"/>
        <v>10665.243685521191</v>
      </c>
      <c r="L303" s="236">
        <f>I303/MAX(I$2:I303)-1</f>
        <v>-1.3814478435432376E-2</v>
      </c>
      <c r="M303" s="236">
        <f>J303/MAX(J$2:J303)-1</f>
        <v>-1.5330709007896015E-2</v>
      </c>
      <c r="N303" s="236"/>
    </row>
    <row r="304" spans="1:14">
      <c r="A304" s="237">
        <v>34752</v>
      </c>
      <c r="B304">
        <v>60.08</v>
      </c>
      <c r="D304" s="237">
        <v>34766</v>
      </c>
      <c r="E304">
        <f t="shared" si="39"/>
        <v>60.15</v>
      </c>
      <c r="F304">
        <v>130.61914049999999</v>
      </c>
      <c r="G304" s="236">
        <f t="shared" si="41"/>
        <v>3.1350490273939677E-3</v>
      </c>
      <c r="H304" s="236">
        <f t="shared" si="42"/>
        <v>-1.0948002672432899E-3</v>
      </c>
      <c r="I304">
        <f t="shared" si="45"/>
        <v>10590.628043272704</v>
      </c>
      <c r="J304">
        <f t="shared" si="45"/>
        <v>10299.159149572763</v>
      </c>
      <c r="K304">
        <f t="shared" si="43"/>
        <v>10699.039487726812</v>
      </c>
      <c r="L304" s="236">
        <f>I304/MAX(I$2:I304)-1</f>
        <v>-1.0722738475221316E-2</v>
      </c>
      <c r="M304" s="236">
        <f>J304/MAX(J$2:J304)-1</f>
        <v>-1.6408725210820374E-2</v>
      </c>
      <c r="N304" s="236"/>
    </row>
    <row r="305" spans="1:14">
      <c r="A305" s="237">
        <v>34753</v>
      </c>
      <c r="B305">
        <v>60.24</v>
      </c>
      <c r="D305" s="237">
        <v>34767</v>
      </c>
      <c r="E305">
        <f t="shared" si="39"/>
        <v>60.28</v>
      </c>
      <c r="F305">
        <v>130.7163511</v>
      </c>
      <c r="G305" s="236">
        <f t="shared" si="41"/>
        <v>2.1275333491667567E-3</v>
      </c>
      <c r="H305" s="236">
        <f t="shared" si="42"/>
        <v>7.4422936506768345E-4</v>
      </c>
      <c r="I305">
        <f t="shared" si="45"/>
        <v>10613.159957623388</v>
      </c>
      <c r="J305">
        <f t="shared" si="45"/>
        <v>10306.824086247379</v>
      </c>
      <c r="K305">
        <f t="shared" si="43"/>
        <v>10722.162931341183</v>
      </c>
      <c r="L305" s="236">
        <f>I305/MAX(I$2:I305)-1</f>
        <v>-8.6180181097549324E-3</v>
      </c>
      <c r="M305" s="236">
        <f>J305/MAX(J$2:J305)-1</f>
        <v>-1.5676707700898018E-2</v>
      </c>
      <c r="N305" s="236"/>
    </row>
    <row r="306" spans="1:14">
      <c r="A306" s="237">
        <v>34754</v>
      </c>
      <c r="B306">
        <v>60.32</v>
      </c>
      <c r="D306" s="237">
        <v>34768</v>
      </c>
      <c r="E306">
        <f t="shared" si="39"/>
        <v>60.78</v>
      </c>
      <c r="F306">
        <v>130.9545842</v>
      </c>
      <c r="G306" s="236">
        <f t="shared" si="41"/>
        <v>8.260894924216158E-3</v>
      </c>
      <c r="H306" s="236">
        <f t="shared" si="42"/>
        <v>1.8225195088084067E-3</v>
      </c>
      <c r="I306">
        <f t="shared" si="45"/>
        <v>10700.834156847213</v>
      </c>
      <c r="J306">
        <f t="shared" si="45"/>
        <v>10325.608474218421</v>
      </c>
      <c r="K306">
        <f t="shared" si="43"/>
        <v>10811.099252934922</v>
      </c>
      <c r="L306" s="236">
        <f>I306/MAX(I$2:I306)-1</f>
        <v>-4.2831572759838288E-4</v>
      </c>
      <c r="M306" s="236">
        <f>J306/MAX(J$2:J306)-1</f>
        <v>-1.3882759297708436E-2</v>
      </c>
      <c r="N306" s="236"/>
    </row>
    <row r="307" spans="1:14">
      <c r="A307" s="237">
        <v>34757</v>
      </c>
      <c r="B307">
        <v>60.16</v>
      </c>
      <c r="D307" s="237">
        <v>34771</v>
      </c>
      <c r="E307">
        <f t="shared" si="39"/>
        <v>60.9</v>
      </c>
      <c r="F307">
        <v>130.57622430000001</v>
      </c>
      <c r="G307" s="236">
        <f t="shared" si="41"/>
        <v>1.940603503658813E-3</v>
      </c>
      <c r="H307" s="236">
        <f t="shared" si="42"/>
        <v>-2.8892451708459888E-3</v>
      </c>
      <c r="I307">
        <f t="shared" ref="I307:J322" si="46">I306*(1+G307)</f>
        <v>10721.600233104064</v>
      </c>
      <c r="J307">
        <f t="shared" si="46"/>
        <v>10295.77525979824</v>
      </c>
      <c r="K307">
        <f t="shared" si="43"/>
        <v>10832.44397011742</v>
      </c>
      <c r="L307" s="236">
        <f>I307/MAX(I$2:I307)-1</f>
        <v>0</v>
      </c>
      <c r="M307" s="236">
        <f>J307/MAX(J$2:J307)-1</f>
        <v>-1.6731893773295425E-2</v>
      </c>
      <c r="N307" s="236"/>
    </row>
    <row r="308" spans="1:14">
      <c r="A308" s="237">
        <v>34758</v>
      </c>
      <c r="B308">
        <v>60.44</v>
      </c>
      <c r="D308" s="237">
        <v>34772</v>
      </c>
      <c r="E308">
        <f t="shared" si="39"/>
        <v>61.22</v>
      </c>
      <c r="F308" s="238">
        <v>131.1818811</v>
      </c>
      <c r="G308" s="236">
        <f t="shared" si="41"/>
        <v>5.2207854406129319E-3</v>
      </c>
      <c r="H308" s="236">
        <f t="shared" si="42"/>
        <v>4.6383390486808285E-3</v>
      </c>
      <c r="I308">
        <f t="shared" si="46"/>
        <v>10777.575407501126</v>
      </c>
      <c r="J308">
        <f t="shared" si="46"/>
        <v>10343.530556222204</v>
      </c>
      <c r="K308">
        <f t="shared" si="43"/>
        <v>10889.363215937412</v>
      </c>
      <c r="L308" s="236">
        <f>I308/MAX(I$2:I308)-1</f>
        <v>0</v>
      </c>
      <c r="M308" s="236">
        <f>J308/MAX(J$2:J308)-1</f>
        <v>-1.2171162920861733E-2</v>
      </c>
      <c r="N308" s="236"/>
    </row>
    <row r="309" spans="1:14">
      <c r="A309" s="237">
        <v>34759</v>
      </c>
      <c r="B309">
        <v>60.47</v>
      </c>
      <c r="D309" s="237">
        <v>34773</v>
      </c>
      <c r="E309">
        <f t="shared" si="39"/>
        <v>61.14</v>
      </c>
      <c r="F309">
        <v>130.89958129999999</v>
      </c>
      <c r="G309" s="236">
        <f t="shared" si="41"/>
        <v>-1.3404926546464837E-3</v>
      </c>
      <c r="H309" s="236">
        <f t="shared" si="42"/>
        <v>-2.1519724952320241E-3</v>
      </c>
      <c r="I309">
        <f t="shared" si="46"/>
        <v>10763.128146832472</v>
      </c>
      <c r="J309">
        <f t="shared" si="46"/>
        <v>10321.271562961621</v>
      </c>
      <c r="K309">
        <f t="shared" si="43"/>
        <v>10875.133404482414</v>
      </c>
      <c r="L309" s="236">
        <f>I309/MAX(I$2:I309)-1</f>
        <v>-1.3404926546465301E-3</v>
      </c>
      <c r="M309" s="236">
        <f>J309/MAX(J$2:J309)-1</f>
        <v>-1.4296943408253049E-2</v>
      </c>
      <c r="N309" s="236"/>
    </row>
    <row r="310" spans="1:14">
      <c r="A310" s="237">
        <v>34760</v>
      </c>
      <c r="B310">
        <v>60.35</v>
      </c>
      <c r="D310" s="237">
        <v>34774</v>
      </c>
      <c r="E310">
        <f t="shared" si="39"/>
        <v>61.4</v>
      </c>
      <c r="F310">
        <v>131.85167820000001</v>
      </c>
      <c r="G310" s="236">
        <f t="shared" si="41"/>
        <v>4.2188050064643681E-3</v>
      </c>
      <c r="H310" s="236">
        <f t="shared" si="42"/>
        <v>7.2734907976363949E-3</v>
      </c>
      <c r="I310">
        <f t="shared" si="46"/>
        <v>10808.535685743547</v>
      </c>
      <c r="J310">
        <f t="shared" si="46"/>
        <v>10396.343236694729</v>
      </c>
      <c r="K310">
        <f t="shared" si="43"/>
        <v>10921.380291711157</v>
      </c>
      <c r="L310" s="236">
        <f>I310/MAX(I$2:I310)-1</f>
        <v>0</v>
      </c>
      <c r="M310" s="236">
        <f>J310/MAX(J$2:J310)-1</f>
        <v>-7.1274412969308809E-3</v>
      </c>
      <c r="N310" s="236"/>
    </row>
    <row r="311" spans="1:14">
      <c r="A311" s="237">
        <v>34761</v>
      </c>
      <c r="B311">
        <v>60.28</v>
      </c>
      <c r="D311" s="237">
        <v>34775</v>
      </c>
      <c r="E311">
        <f t="shared" si="39"/>
        <v>61.32</v>
      </c>
      <c r="F311">
        <v>131.8840993</v>
      </c>
      <c r="G311" s="236">
        <f t="shared" si="41"/>
        <v>-1.3366617548213424E-3</v>
      </c>
      <c r="H311" s="236">
        <f t="shared" si="42"/>
        <v>2.458906890121515E-4</v>
      </c>
      <c r="I311">
        <f t="shared" si="46"/>
        <v>10794.088329466791</v>
      </c>
      <c r="J311">
        <f t="shared" si="46"/>
        <v>10398.899600696406</v>
      </c>
      <c r="K311">
        <f t="shared" si="43"/>
        <v>10907.150480256159</v>
      </c>
      <c r="L311" s="236">
        <f>I311/MAX(I$2:I311)-1</f>
        <v>-1.3366617548214998E-3</v>
      </c>
      <c r="M311" s="236">
        <f>J311/MAX(J$2:J311)-1</f>
        <v>-6.8833031793702482E-3</v>
      </c>
      <c r="N311" s="236"/>
    </row>
    <row r="312" spans="1:14">
      <c r="A312" s="237">
        <v>34764</v>
      </c>
      <c r="B312">
        <v>60.25</v>
      </c>
      <c r="D312" s="237">
        <v>34778</v>
      </c>
      <c r="E312">
        <f t="shared" si="39"/>
        <v>61.36</v>
      </c>
      <c r="F312">
        <v>131.6954839</v>
      </c>
      <c r="G312" s="236">
        <f t="shared" si="41"/>
        <v>6.1858556207876824E-4</v>
      </c>
      <c r="H312" s="236">
        <f t="shared" si="42"/>
        <v>-1.4301602771001898E-3</v>
      </c>
      <c r="I312">
        <f t="shared" si="46"/>
        <v>10800.765396663202</v>
      </c>
      <c r="J312">
        <f t="shared" si="46"/>
        <v>10384.027507561937</v>
      </c>
      <c r="K312">
        <f t="shared" si="43"/>
        <v>10914.265385983659</v>
      </c>
      <c r="L312" s="236">
        <f>I312/MAX(I$2:I312)-1</f>
        <v>-7.1890303240551567E-4</v>
      </c>
      <c r="M312" s="236">
        <f>J312/MAX(J$2:J312)-1</f>
        <v>-8.3036192296880307E-3</v>
      </c>
      <c r="N312" s="236"/>
    </row>
    <row r="313" spans="1:14">
      <c r="A313" s="237">
        <v>34765</v>
      </c>
      <c r="B313">
        <v>59.96</v>
      </c>
      <c r="D313" s="237">
        <v>34779</v>
      </c>
      <c r="E313">
        <f t="shared" si="39"/>
        <v>61.21</v>
      </c>
      <c r="F313">
        <v>131.4979726</v>
      </c>
      <c r="G313" s="236">
        <f t="shared" si="41"/>
        <v>-2.4783194677262068E-3</v>
      </c>
      <c r="H313" s="236">
        <f t="shared" si="42"/>
        <v>-1.4997575782474959E-3</v>
      </c>
      <c r="I313">
        <f t="shared" si="46"/>
        <v>10773.997649514307</v>
      </c>
      <c r="J313">
        <f t="shared" si="46"/>
        <v>10368.453983614741</v>
      </c>
      <c r="K313">
        <f t="shared" si="43"/>
        <v>10887.584489505538</v>
      </c>
      <c r="L313" s="236">
        <f>I313/MAX(I$2:I313)-1</f>
        <v>-3.1954408287512281E-3</v>
      </c>
      <c r="M313" s="236">
        <f>J313/MAX(J$2:J313)-1</f>
        <v>-9.7909233920688843E-3</v>
      </c>
      <c r="N313" s="236"/>
    </row>
    <row r="314" spans="1:14">
      <c r="A314" s="237">
        <v>34766</v>
      </c>
      <c r="B314">
        <v>60.15</v>
      </c>
      <c r="D314" s="237">
        <v>34780</v>
      </c>
      <c r="E314">
        <f t="shared" si="39"/>
        <v>61.22</v>
      </c>
      <c r="F314">
        <v>131.40993</v>
      </c>
      <c r="G314" s="236">
        <f t="shared" si="41"/>
        <v>1.2964183930923789E-4</v>
      </c>
      <c r="H314" s="236">
        <f t="shared" si="42"/>
        <v>-6.6953579784689854E-4</v>
      </c>
      <c r="I314">
        <f t="shared" si="46"/>
        <v>10775.394410386305</v>
      </c>
      <c r="J314">
        <f t="shared" si="46"/>
        <v>10361.511932504383</v>
      </c>
      <c r="K314">
        <f t="shared" si="43"/>
        <v>10889.363215937412</v>
      </c>
      <c r="L314" s="236">
        <f>I314/MAX(I$2:I314)-1</f>
        <v>-3.0662132522683017E-3</v>
      </c>
      <c r="M314" s="236">
        <f>J314/MAX(J$2:J314)-1</f>
        <v>-1.0453903816210697E-2</v>
      </c>
      <c r="N314" s="236"/>
    </row>
    <row r="315" spans="1:14">
      <c r="A315" s="237">
        <v>34767</v>
      </c>
      <c r="B315">
        <v>60.28</v>
      </c>
      <c r="D315" s="237">
        <v>34781</v>
      </c>
      <c r="E315">
        <f t="shared" si="39"/>
        <v>61.2</v>
      </c>
      <c r="F315">
        <v>131.2589323</v>
      </c>
      <c r="G315" s="236">
        <f t="shared" si="41"/>
        <v>-3.6042078270921219E-4</v>
      </c>
      <c r="H315" s="236">
        <f t="shared" si="42"/>
        <v>-1.1490585224419592E-3</v>
      </c>
      <c r="I315">
        <f t="shared" si="46"/>
        <v>10771.510734298912</v>
      </c>
      <c r="J315">
        <f t="shared" si="46"/>
        <v>10349.605948912955</v>
      </c>
      <c r="K315">
        <f t="shared" si="43"/>
        <v>10885.805763073662</v>
      </c>
      <c r="L315" s="236">
        <f>I315/MAX(I$2:I315)-1</f>
        <v>-3.4255289079972995E-3</v>
      </c>
      <c r="M315" s="236">
        <f>J315/MAX(J$2:J315)-1</f>
        <v>-1.1590950191379901E-2</v>
      </c>
      <c r="N315" s="236"/>
    </row>
    <row r="316" spans="1:14">
      <c r="A316" s="237">
        <v>34768</v>
      </c>
      <c r="B316">
        <v>60.78</v>
      </c>
      <c r="D316" s="237">
        <v>34782</v>
      </c>
      <c r="E316">
        <f t="shared" si="39"/>
        <v>61.73</v>
      </c>
      <c r="F316">
        <v>131.24229550000001</v>
      </c>
      <c r="G316" s="236">
        <f t="shared" si="41"/>
        <v>8.6264005602240592E-3</v>
      </c>
      <c r="H316" s="236">
        <f t="shared" si="42"/>
        <v>-1.2674794551859048E-4</v>
      </c>
      <c r="I316">
        <f t="shared" si="46"/>
        <v>10864.430100531728</v>
      </c>
      <c r="J316">
        <f t="shared" si="46"/>
        <v>10348.294157622004</v>
      </c>
      <c r="K316">
        <f t="shared" si="43"/>
        <v>10980.078263963025</v>
      </c>
      <c r="L316" s="236">
        <f>I316/MAX(I$2:I316)-1</f>
        <v>0</v>
      </c>
      <c r="M316" s="236">
        <f>J316/MAX(J$2:J316)-1</f>
        <v>-1.1716229007775136E-2</v>
      </c>
      <c r="N316" s="236"/>
    </row>
    <row r="317" spans="1:14">
      <c r="A317" s="237">
        <v>34771</v>
      </c>
      <c r="B317">
        <v>60.9</v>
      </c>
      <c r="D317" s="237">
        <v>34785</v>
      </c>
      <c r="E317">
        <f t="shared" si="39"/>
        <v>61.95</v>
      </c>
      <c r="F317">
        <v>131.4616839</v>
      </c>
      <c r="G317" s="236">
        <f t="shared" si="41"/>
        <v>3.530177179679119E-3</v>
      </c>
      <c r="H317" s="236">
        <f t="shared" si="42"/>
        <v>1.6716287928686402E-3</v>
      </c>
      <c r="I317">
        <f t="shared" si="46"/>
        <v>10902.783463742846</v>
      </c>
      <c r="J317">
        <f t="shared" si="46"/>
        <v>10365.592664092959</v>
      </c>
      <c r="K317">
        <f t="shared" si="43"/>
        <v>11019.210245464272</v>
      </c>
      <c r="L317" s="236">
        <f>I317/MAX(I$2:I317)-1</f>
        <v>0</v>
      </c>
      <c r="M317" s="236">
        <f>J317/MAX(J$2:J317)-1</f>
        <v>-1.0064185400659675E-2</v>
      </c>
      <c r="N317" s="236"/>
    </row>
    <row r="318" spans="1:14">
      <c r="A318" s="237">
        <v>34772</v>
      </c>
      <c r="B318">
        <v>61.22</v>
      </c>
      <c r="D318" s="237">
        <v>34786</v>
      </c>
      <c r="E318">
        <f t="shared" si="39"/>
        <v>61.83</v>
      </c>
      <c r="F318">
        <v>131.84063380000001</v>
      </c>
      <c r="G318" s="236">
        <f t="shared" si="41"/>
        <v>-1.9707761635728385E-3</v>
      </c>
      <c r="H318" s="236">
        <f t="shared" si="42"/>
        <v>2.8825882094152266E-3</v>
      </c>
      <c r="I318">
        <f t="shared" si="46"/>
        <v>10881.296517975905</v>
      </c>
      <c r="J318">
        <f t="shared" si="46"/>
        <v>10395.472399290074</v>
      </c>
      <c r="K318">
        <f t="shared" si="43"/>
        <v>10997.865528281774</v>
      </c>
      <c r="L318" s="236">
        <f>I318/MAX(I$2:I318)-1</f>
        <v>-1.9707761635728849E-3</v>
      </c>
      <c r="M318" s="236">
        <f>J318/MAX(J$2:J318)-1</f>
        <v>-7.2106080934177808E-3</v>
      </c>
      <c r="N318" s="236"/>
    </row>
    <row r="319" spans="1:14">
      <c r="A319" s="237">
        <v>34773</v>
      </c>
      <c r="B319">
        <v>61.14</v>
      </c>
      <c r="D319" s="237">
        <v>34787</v>
      </c>
      <c r="E319">
        <f t="shared" si="39"/>
        <v>61.81</v>
      </c>
      <c r="F319">
        <v>132.85769010000001</v>
      </c>
      <c r="G319" s="236">
        <f t="shared" si="41"/>
        <v>-3.5719773110593834E-4</v>
      </c>
      <c r="H319" s="236">
        <f t="shared" si="42"/>
        <v>7.7142855786240805E-3</v>
      </c>
      <c r="I319">
        <f t="shared" si="46"/>
        <v>10877.409743548193</v>
      </c>
      <c r="J319">
        <f t="shared" si="46"/>
        <v>10475.666042102903</v>
      </c>
      <c r="K319">
        <f t="shared" si="43"/>
        <v>10994.308075418026</v>
      </c>
      <c r="L319" s="236">
        <f>I319/MAX(I$2:I319)-1</f>
        <v>-2.3272699379046635E-3</v>
      </c>
      <c r="M319" s="236">
        <f>J319/MAX(J$2:J319)-1</f>
        <v>0</v>
      </c>
      <c r="N319" s="236"/>
    </row>
    <row r="320" spans="1:14">
      <c r="A320" s="237">
        <v>34774</v>
      </c>
      <c r="B320">
        <v>61.4</v>
      </c>
      <c r="D320" s="237">
        <v>34788</v>
      </c>
      <c r="E320">
        <f t="shared" si="39"/>
        <v>61.67</v>
      </c>
      <c r="F320">
        <v>133.17000250000001</v>
      </c>
      <c r="G320" s="236">
        <f t="shared" si="41"/>
        <v>-2.2987358212443556E-3</v>
      </c>
      <c r="H320" s="236">
        <f t="shared" si="42"/>
        <v>2.350728811895797E-3</v>
      </c>
      <c r="I320">
        <f t="shared" si="46"/>
        <v>10852.405452128345</v>
      </c>
      <c r="J320">
        <f t="shared" si="46"/>
        <v>10500.291492091872</v>
      </c>
      <c r="K320">
        <f t="shared" si="43"/>
        <v>10969.405905371779</v>
      </c>
      <c r="L320" s="236">
        <f>I320/MAX(I$2:I320)-1</f>
        <v>-4.6206559803771974E-3</v>
      </c>
      <c r="M320" s="236">
        <f>J320/MAX(J$2:J320)-1</f>
        <v>0</v>
      </c>
      <c r="N320" s="236"/>
    </row>
    <row r="321" spans="1:14">
      <c r="A321" s="237">
        <v>34775</v>
      </c>
      <c r="B321">
        <v>61.32</v>
      </c>
      <c r="D321" s="237">
        <v>34789</v>
      </c>
      <c r="E321">
        <f t="shared" si="39"/>
        <v>61.54</v>
      </c>
      <c r="F321">
        <v>133.02853540000001</v>
      </c>
      <c r="G321" s="236">
        <f t="shared" si="41"/>
        <v>-2.1417243212079142E-3</v>
      </c>
      <c r="H321" s="236">
        <f t="shared" si="42"/>
        <v>-1.0623045531593656E-3</v>
      </c>
      <c r="I321">
        <f t="shared" si="46"/>
        <v>10829.162591427912</v>
      </c>
      <c r="J321">
        <f t="shared" si="46"/>
        <v>10489.136984630322</v>
      </c>
      <c r="K321">
        <f t="shared" si="43"/>
        <v>10946.282461757406</v>
      </c>
      <c r="L321" s="236">
        <f>I321/MAX(I$2:I321)-1</f>
        <v>-6.752484130292058E-3</v>
      </c>
      <c r="M321" s="236">
        <f>J321/MAX(J$2:J321)-1</f>
        <v>-1.0623045531593656E-3</v>
      </c>
      <c r="N321" s="236"/>
    </row>
    <row r="322" spans="1:14">
      <c r="A322" s="237">
        <v>34778</v>
      </c>
      <c r="B322">
        <v>61.36</v>
      </c>
      <c r="D322" s="237">
        <v>34792</v>
      </c>
      <c r="E322">
        <f t="shared" ref="E322:E385" si="47">SUMIF(A:A,D322,B:B)</f>
        <v>61.9</v>
      </c>
      <c r="F322">
        <v>134.10357289999999</v>
      </c>
      <c r="G322" s="236">
        <f t="shared" si="41"/>
        <v>5.8161235949260506E-3</v>
      </c>
      <c r="H322" s="236">
        <f t="shared" si="42"/>
        <v>8.0812548733808498E-3</v>
      </c>
      <c r="I322">
        <f t="shared" si="46"/>
        <v>10892.146339489207</v>
      </c>
      <c r="J322">
        <f t="shared" si="46"/>
        <v>10573.902374004925</v>
      </c>
      <c r="K322">
        <f t="shared" si="43"/>
        <v>11010.316613304898</v>
      </c>
      <c r="L322" s="236">
        <f>I322/MAX(I$2:I322)-1</f>
        <v>-9.7563381764043111E-4</v>
      </c>
      <c r="M322" s="236">
        <f>J322/MAX(J$2:J322)-1</f>
        <v>0</v>
      </c>
      <c r="N322" s="236"/>
    </row>
    <row r="323" spans="1:14">
      <c r="A323" s="237">
        <v>34779</v>
      </c>
      <c r="B323">
        <v>61.21</v>
      </c>
      <c r="D323" s="237">
        <v>34793</v>
      </c>
      <c r="E323">
        <f t="shared" si="47"/>
        <v>62.19</v>
      </c>
      <c r="F323">
        <v>133.0801673</v>
      </c>
      <c r="G323" s="236">
        <f t="shared" si="41"/>
        <v>4.6512456086366585E-3</v>
      </c>
      <c r="H323" s="236">
        <f t="shared" si="42"/>
        <v>-7.631456626164157E-3</v>
      </c>
      <c r="I323">
        <f t="shared" ref="I323:J338" si="48">I322*(1+G323)</f>
        <v>10942.808387319385</v>
      </c>
      <c r="J323">
        <f t="shared" si="48"/>
        <v>10493.208096668412</v>
      </c>
      <c r="K323">
        <f t="shared" si="43"/>
        <v>11061.899679829268</v>
      </c>
      <c r="L323" s="236">
        <f>I323/MAX(I$2:I323)-1</f>
        <v>0</v>
      </c>
      <c r="M323" s="236">
        <f>J323/MAX(J$2:J323)-1</f>
        <v>-7.631456626164268E-3</v>
      </c>
      <c r="N323" s="236"/>
    </row>
    <row r="324" spans="1:14">
      <c r="A324" s="237">
        <v>34780</v>
      </c>
      <c r="B324">
        <v>61.22</v>
      </c>
      <c r="D324" s="237">
        <v>34794</v>
      </c>
      <c r="E324">
        <f t="shared" si="47"/>
        <v>62.25</v>
      </c>
      <c r="F324">
        <v>133.7575903</v>
      </c>
      <c r="G324" s="236">
        <f t="shared" ref="G324:G387" si="49">(E324/E323-1)-($P$21/252)</f>
        <v>9.3105517653284885E-4</v>
      </c>
      <c r="H324" s="236">
        <f t="shared" ref="H324:H387" si="50">F324/F323-1</f>
        <v>5.0903377546325235E-3</v>
      </c>
      <c r="I324">
        <f t="shared" si="48"/>
        <v>10952.996745714207</v>
      </c>
      <c r="J324">
        <f t="shared" si="48"/>
        <v>10546.622070010098</v>
      </c>
      <c r="K324">
        <f t="shared" ref="K324:K387" si="51">K323*(1+(E324/E323-1))</f>
        <v>11072.572038420518</v>
      </c>
      <c r="L324" s="236">
        <f>I324/MAX(I$2:I324)-1</f>
        <v>0</v>
      </c>
      <c r="M324" s="236">
        <f>J324/MAX(J$2:J324)-1</f>
        <v>-2.5799655633187424E-3</v>
      </c>
      <c r="N324" s="236"/>
    </row>
    <row r="325" spans="1:14">
      <c r="A325" s="237">
        <v>34781</v>
      </c>
      <c r="B325">
        <v>61.2</v>
      </c>
      <c r="D325" s="237">
        <v>34795</v>
      </c>
      <c r="E325">
        <f t="shared" si="47"/>
        <v>62.32</v>
      </c>
      <c r="F325">
        <v>134.19083040000001</v>
      </c>
      <c r="G325" s="236">
        <f t="shared" si="49"/>
        <v>1.0907678332376289E-3</v>
      </c>
      <c r="H325" s="236">
        <f t="shared" si="50"/>
        <v>3.2389945051216618E-3</v>
      </c>
      <c r="I325">
        <f t="shared" si="48"/>
        <v>10964.94392224199</v>
      </c>
      <c r="J325">
        <f t="shared" si="48"/>
        <v>10580.782520942455</v>
      </c>
      <c r="K325">
        <f t="shared" si="51"/>
        <v>11085.02312344364</v>
      </c>
      <c r="L325" s="236">
        <f>I325/MAX(I$2:I325)-1</f>
        <v>0</v>
      </c>
      <c r="M325" s="236">
        <f>J325/MAX(J$2:J325)-1</f>
        <v>0</v>
      </c>
      <c r="N325" s="236"/>
    </row>
    <row r="326" spans="1:14">
      <c r="A326" s="237">
        <v>34782</v>
      </c>
      <c r="B326">
        <v>61.73</v>
      </c>
      <c r="D326" s="237">
        <v>34796</v>
      </c>
      <c r="E326">
        <f t="shared" si="47"/>
        <v>62.33</v>
      </c>
      <c r="F326">
        <v>134.4075292</v>
      </c>
      <c r="G326" s="236">
        <f t="shared" si="49"/>
        <v>1.2673197220685261E-4</v>
      </c>
      <c r="H326" s="236">
        <f t="shared" si="50"/>
        <v>1.6148554961172845E-3</v>
      </c>
      <c r="I326">
        <f t="shared" si="48"/>
        <v>10966.333531210394</v>
      </c>
      <c r="J326">
        <f t="shared" si="48"/>
        <v>10597.868955749622</v>
      </c>
      <c r="K326">
        <f t="shared" si="51"/>
        <v>11086.801849875514</v>
      </c>
      <c r="L326" s="236">
        <f>I326/MAX(I$2:I326)-1</f>
        <v>0</v>
      </c>
      <c r="M326" s="236">
        <f>J326/MAX(J$2:J326)-1</f>
        <v>0</v>
      </c>
      <c r="N326" s="236"/>
    </row>
    <row r="327" spans="1:14">
      <c r="A327" s="237">
        <v>34785</v>
      </c>
      <c r="B327">
        <v>61.95</v>
      </c>
      <c r="D327" s="237">
        <v>34799</v>
      </c>
      <c r="E327">
        <f t="shared" si="47"/>
        <v>62.38</v>
      </c>
      <c r="F327">
        <v>134.63185329999999</v>
      </c>
      <c r="G327" s="236">
        <f t="shared" si="49"/>
        <v>7.6845177613276349E-4</v>
      </c>
      <c r="H327" s="236">
        <f t="shared" si="50"/>
        <v>1.6689846270903086E-3</v>
      </c>
      <c r="I327">
        <f t="shared" si="48"/>
        <v>10974.760629690118</v>
      </c>
      <c r="J327">
        <f t="shared" si="48"/>
        <v>10615.556636116686</v>
      </c>
      <c r="K327">
        <f t="shared" si="51"/>
        <v>11095.695482034889</v>
      </c>
      <c r="L327" s="236">
        <f>I327/MAX(I$2:I327)-1</f>
        <v>0</v>
      </c>
      <c r="M327" s="236">
        <f>J327/MAX(J$2:J327)-1</f>
        <v>0</v>
      </c>
      <c r="N327" s="236"/>
    </row>
    <row r="328" spans="1:14">
      <c r="A328" s="237">
        <v>34786</v>
      </c>
      <c r="B328">
        <v>61.83</v>
      </c>
      <c r="D328" s="237">
        <v>34800</v>
      </c>
      <c r="E328">
        <f t="shared" si="47"/>
        <v>62.24</v>
      </c>
      <c r="F328">
        <v>135.2017376</v>
      </c>
      <c r="G328" s="236">
        <f t="shared" si="49"/>
        <v>-2.2780392321511502E-3</v>
      </c>
      <c r="H328" s="236">
        <f t="shared" si="50"/>
        <v>4.2329083796397438E-3</v>
      </c>
      <c r="I328">
        <f t="shared" si="48"/>
        <v>10949.759694412216</v>
      </c>
      <c r="J328">
        <f t="shared" si="48"/>
        <v>10660.491314756244</v>
      </c>
      <c r="K328">
        <f t="shared" si="51"/>
        <v>11070.793311988642</v>
      </c>
      <c r="L328" s="236">
        <f>I328/MAX(I$2:I328)-1</f>
        <v>-2.2780392321510856E-3</v>
      </c>
      <c r="M328" s="236">
        <f>J328/MAX(J$2:J328)-1</f>
        <v>0</v>
      </c>
      <c r="N328" s="236"/>
    </row>
    <row r="329" spans="1:14">
      <c r="A329" s="237">
        <v>34787</v>
      </c>
      <c r="B329">
        <v>61.81</v>
      </c>
      <c r="D329" s="237">
        <v>34801</v>
      </c>
      <c r="E329">
        <f t="shared" si="47"/>
        <v>62.41</v>
      </c>
      <c r="F329">
        <v>135.1893015</v>
      </c>
      <c r="G329" s="236">
        <f t="shared" si="49"/>
        <v>2.6976323091360463E-3</v>
      </c>
      <c r="H329" s="236">
        <f t="shared" si="50"/>
        <v>-9.1981806009000522E-5</v>
      </c>
      <c r="I329">
        <f t="shared" si="48"/>
        <v>10979.298119941139</v>
      </c>
      <c r="J329">
        <f t="shared" si="48"/>
        <v>10659.51074351217</v>
      </c>
      <c r="K329">
        <f t="shared" si="51"/>
        <v>11101.031661330511</v>
      </c>
      <c r="L329" s="236">
        <f>I329/MAX(I$2:I329)-1</f>
        <v>0</v>
      </c>
      <c r="M329" s="236">
        <f>J329/MAX(J$2:J329)-1</f>
        <v>-9.19818060088895E-5</v>
      </c>
      <c r="N329" s="236"/>
    </row>
    <row r="330" spans="1:14">
      <c r="A330" s="237">
        <v>34788</v>
      </c>
      <c r="B330">
        <v>61.67</v>
      </c>
      <c r="D330" s="237">
        <v>34802</v>
      </c>
      <c r="E330">
        <f t="shared" si="47"/>
        <v>62.66</v>
      </c>
      <c r="F330">
        <v>135.37609839999999</v>
      </c>
      <c r="G330" s="236">
        <f t="shared" si="49"/>
        <v>3.9720381476310764E-3</v>
      </c>
      <c r="H330" s="236">
        <f t="shared" si="50"/>
        <v>1.381743214347475E-3</v>
      </c>
      <c r="I330">
        <f t="shared" si="48"/>
        <v>11022.90831090776</v>
      </c>
      <c r="J330">
        <f t="shared" si="48"/>
        <v>10674.239450150282</v>
      </c>
      <c r="K330">
        <f t="shared" si="51"/>
        <v>11145.499822127382</v>
      </c>
      <c r="L330" s="236">
        <f>I330/MAX(I$2:I330)-1</f>
        <v>0</v>
      </c>
      <c r="M330" s="236">
        <f>J330/MAX(J$2:J330)-1</f>
        <v>0</v>
      </c>
      <c r="N330" s="236"/>
    </row>
    <row r="331" spans="1:14">
      <c r="A331" s="237">
        <v>34789</v>
      </c>
      <c r="B331">
        <v>61.54</v>
      </c>
      <c r="D331" s="237">
        <v>34806</v>
      </c>
      <c r="E331">
        <f t="shared" si="47"/>
        <v>62.36</v>
      </c>
      <c r="F331">
        <v>136.02331480000001</v>
      </c>
      <c r="G331" s="236">
        <f t="shared" si="49"/>
        <v>-4.8214735356851366E-3</v>
      </c>
      <c r="H331" s="236">
        <f t="shared" si="50"/>
        <v>4.7808764445822494E-3</v>
      </c>
      <c r="I331">
        <f t="shared" si="48"/>
        <v>10969.761650200435</v>
      </c>
      <c r="J331">
        <f t="shared" si="48"/>
        <v>10725.271670101336</v>
      </c>
      <c r="K331">
        <f t="shared" si="51"/>
        <v>11092.138029171139</v>
      </c>
      <c r="L331" s="236">
        <f>I331/MAX(I$2:I331)-1</f>
        <v>-4.8214735356850724E-3</v>
      </c>
      <c r="M331" s="236">
        <f>J331/MAX(J$2:J331)-1</f>
        <v>0</v>
      </c>
      <c r="N331" s="236"/>
    </row>
    <row r="332" spans="1:14">
      <c r="A332" s="237">
        <v>34792</v>
      </c>
      <c r="B332">
        <v>61.9</v>
      </c>
      <c r="D332" s="237">
        <v>34807</v>
      </c>
      <c r="E332">
        <f t="shared" si="47"/>
        <v>62.3</v>
      </c>
      <c r="F332">
        <v>136.3955282</v>
      </c>
      <c r="G332" s="236">
        <f t="shared" si="49"/>
        <v>-9.9588538644030744E-4</v>
      </c>
      <c r="H332" s="236">
        <f t="shared" si="50"/>
        <v>2.7363941288098825E-3</v>
      </c>
      <c r="I332">
        <f t="shared" si="48"/>
        <v>10958.837024880266</v>
      </c>
      <c r="J332">
        <f t="shared" si="48"/>
        <v>10754.620240529292</v>
      </c>
      <c r="K332">
        <f t="shared" si="51"/>
        <v>11081.46567057989</v>
      </c>
      <c r="L332" s="236">
        <f>I332/MAX(I$2:I332)-1</f>
        <v>-5.8125572870901809E-3</v>
      </c>
      <c r="M332" s="236">
        <f>J332/MAX(J$2:J332)-1</f>
        <v>0</v>
      </c>
      <c r="N332" s="236"/>
    </row>
    <row r="333" spans="1:14">
      <c r="A333" s="237">
        <v>34793</v>
      </c>
      <c r="B333">
        <v>62.19</v>
      </c>
      <c r="D333" s="237">
        <v>34808</v>
      </c>
      <c r="E333">
        <f t="shared" si="47"/>
        <v>62.24</v>
      </c>
      <c r="F333">
        <v>136.22214410000001</v>
      </c>
      <c r="G333" s="236">
        <f t="shared" si="49"/>
        <v>-9.968120206883071E-4</v>
      </c>
      <c r="H333" s="236">
        <f t="shared" si="50"/>
        <v>-1.2711861032992378E-3</v>
      </c>
      <c r="I333">
        <f t="shared" si="48"/>
        <v>10947.913124401101</v>
      </c>
      <c r="J333">
        <f t="shared" si="48"/>
        <v>10740.949116733271</v>
      </c>
      <c r="K333">
        <f t="shared" si="51"/>
        <v>11070.793311988642</v>
      </c>
      <c r="L333" s="236">
        <f>I333/MAX(I$2:I333)-1</f>
        <v>-6.8035752808038863E-3</v>
      </c>
      <c r="M333" s="236">
        <f>J333/MAX(J$2:J333)-1</f>
        <v>-1.2711861032991267E-3</v>
      </c>
      <c r="N333" s="236"/>
    </row>
    <row r="334" spans="1:14">
      <c r="A334" s="237">
        <v>34794</v>
      </c>
      <c r="B334">
        <v>62.25</v>
      </c>
      <c r="D334" s="237">
        <v>34809</v>
      </c>
      <c r="E334">
        <f t="shared" si="47"/>
        <v>62.3</v>
      </c>
      <c r="F334">
        <v>136.5680519</v>
      </c>
      <c r="G334" s="236">
        <f t="shared" si="49"/>
        <v>9.3028012404621429E-4</v>
      </c>
      <c r="H334" s="236">
        <f t="shared" si="50"/>
        <v>2.539291994597237E-3</v>
      </c>
      <c r="I334">
        <f t="shared" si="48"/>
        <v>10958.097750380517</v>
      </c>
      <c r="J334">
        <f t="shared" si="48"/>
        <v>10768.223522839768</v>
      </c>
      <c r="K334">
        <f t="shared" si="51"/>
        <v>11081.465670579892</v>
      </c>
      <c r="L334" s="236">
        <f>I334/MAX(I$2:I334)-1</f>
        <v>-5.8796243876136911E-3</v>
      </c>
      <c r="M334" s="236">
        <f>J334/MAX(J$2:J334)-1</f>
        <v>0</v>
      </c>
      <c r="N334" s="236"/>
    </row>
    <row r="335" spans="1:14">
      <c r="A335" s="237">
        <v>34795</v>
      </c>
      <c r="B335">
        <v>62.32</v>
      </c>
      <c r="D335" s="237">
        <v>34810</v>
      </c>
      <c r="E335">
        <f t="shared" si="47"/>
        <v>62.64</v>
      </c>
      <c r="F335">
        <v>136.25813959999999</v>
      </c>
      <c r="G335" s="236">
        <f t="shared" si="49"/>
        <v>5.4237337257000886E-3</v>
      </c>
      <c r="H335" s="236">
        <f t="shared" si="50"/>
        <v>-2.2692884293826765E-3</v>
      </c>
      <c r="I335">
        <f t="shared" si="48"/>
        <v>11017.531554718775</v>
      </c>
      <c r="J335">
        <f t="shared" si="48"/>
        <v>10743.78731779438</v>
      </c>
      <c r="K335">
        <f t="shared" si="51"/>
        <v>11141.942369263636</v>
      </c>
      <c r="L335" s="236">
        <f>I335/MAX(I$2:I335)-1</f>
        <v>-4.8778017899908654E-4</v>
      </c>
      <c r="M335" s="236">
        <f>J335/MAX(J$2:J335)-1</f>
        <v>-2.2692884293827875E-3</v>
      </c>
      <c r="N335" s="236"/>
    </row>
    <row r="336" spans="1:14">
      <c r="A336" s="237">
        <v>34796</v>
      </c>
      <c r="B336">
        <v>62.33</v>
      </c>
      <c r="D336" s="237">
        <v>34813</v>
      </c>
      <c r="E336">
        <f t="shared" si="47"/>
        <v>63.13</v>
      </c>
      <c r="F336">
        <v>136.86649030000001</v>
      </c>
      <c r="G336" s="236">
        <f t="shared" si="49"/>
        <v>7.7887474913337831E-3</v>
      </c>
      <c r="H336" s="236">
        <f t="shared" si="50"/>
        <v>4.4646925445033236E-3</v>
      </c>
      <c r="I336">
        <f t="shared" si="48"/>
        <v>11103.344325976283</v>
      </c>
      <c r="J336">
        <f t="shared" si="48"/>
        <v>10791.755024931867</v>
      </c>
      <c r="K336">
        <f t="shared" si="51"/>
        <v>11229.099964425501</v>
      </c>
      <c r="L336" s="236">
        <f>I336/MAX(I$2:I336)-1</f>
        <v>0</v>
      </c>
      <c r="M336" s="236">
        <f>J336/MAX(J$2:J336)-1</f>
        <v>0</v>
      </c>
      <c r="N336" s="236"/>
    </row>
    <row r="337" spans="1:14">
      <c r="A337" s="237">
        <v>34799</v>
      </c>
      <c r="B337">
        <v>62.38</v>
      </c>
      <c r="D337" s="237">
        <v>34814</v>
      </c>
      <c r="E337">
        <f t="shared" si="47"/>
        <v>63.09</v>
      </c>
      <c r="F337">
        <v>136.9160048</v>
      </c>
      <c r="G337" s="236">
        <f t="shared" si="49"/>
        <v>-6.6734333788427203E-4</v>
      </c>
      <c r="H337" s="236">
        <f t="shared" si="50"/>
        <v>3.617722635500531E-4</v>
      </c>
      <c r="I337">
        <f t="shared" si="48"/>
        <v>11095.934583112106</v>
      </c>
      <c r="J337">
        <f t="shared" si="48"/>
        <v>10795.659182574915</v>
      </c>
      <c r="K337">
        <f t="shared" si="51"/>
        <v>11221.985058698001</v>
      </c>
      <c r="L337" s="236">
        <f>I337/MAX(I$2:I337)-1</f>
        <v>-6.6734333788431854E-4</v>
      </c>
      <c r="M337" s="236">
        <f>J337/MAX(J$2:J337)-1</f>
        <v>0</v>
      </c>
      <c r="N337" s="236"/>
    </row>
    <row r="338" spans="1:14">
      <c r="A338" s="237">
        <v>34800</v>
      </c>
      <c r="B338">
        <v>62.24</v>
      </c>
      <c r="D338" s="237">
        <v>34815</v>
      </c>
      <c r="E338">
        <f t="shared" si="47"/>
        <v>63.1</v>
      </c>
      <c r="F338">
        <v>137.67091980000001</v>
      </c>
      <c r="G338" s="236">
        <f t="shared" si="49"/>
        <v>1.2477356610734113E-4</v>
      </c>
      <c r="H338" s="236">
        <f t="shared" si="50"/>
        <v>5.513708942228801E-3</v>
      </c>
      <c r="I338">
        <f t="shared" si="48"/>
        <v>11097.319062439336</v>
      </c>
      <c r="J338">
        <f t="shared" si="48"/>
        <v>10855.183305147133</v>
      </c>
      <c r="K338">
        <f t="shared" si="51"/>
        <v>11223.763785129875</v>
      </c>
      <c r="L338" s="236">
        <f>I338/MAX(I$2:I338)-1</f>
        <v>-5.4265303858502811E-4</v>
      </c>
      <c r="M338" s="236">
        <f>J338/MAX(J$2:J338)-1</f>
        <v>0</v>
      </c>
      <c r="N338" s="236"/>
    </row>
    <row r="339" spans="1:14">
      <c r="A339" s="237">
        <v>34801</v>
      </c>
      <c r="B339">
        <v>62.41</v>
      </c>
      <c r="D339" s="237">
        <v>34816</v>
      </c>
      <c r="E339">
        <f t="shared" si="47"/>
        <v>63.22</v>
      </c>
      <c r="F339">
        <v>136.69601800000001</v>
      </c>
      <c r="G339" s="236">
        <f t="shared" si="49"/>
        <v>1.8680131059291469E-3</v>
      </c>
      <c r="H339" s="236">
        <f t="shared" si="50"/>
        <v>-7.081392362426886E-3</v>
      </c>
      <c r="I339">
        <f t="shared" ref="I339:J354" si="52">I338*(1+G339)</f>
        <v>11118.04899988865</v>
      </c>
      <c r="J339">
        <f t="shared" si="52"/>
        <v>10778.31349299732</v>
      </c>
      <c r="K339">
        <f t="shared" si="51"/>
        <v>11245.108502312372</v>
      </c>
      <c r="L339" s="236">
        <f>I339/MAX(I$2:I339)-1</f>
        <v>0</v>
      </c>
      <c r="M339" s="236">
        <f>J339/MAX(J$2:J339)-1</f>
        <v>-7.081392362426886E-3</v>
      </c>
      <c r="N339" s="236"/>
    </row>
    <row r="340" spans="1:14">
      <c r="A340" s="237">
        <v>34802</v>
      </c>
      <c r="B340">
        <v>62.66</v>
      </c>
      <c r="D340" s="237">
        <v>34817</v>
      </c>
      <c r="E340">
        <f t="shared" si="47"/>
        <v>63.33</v>
      </c>
      <c r="F340">
        <v>137.37559279999999</v>
      </c>
      <c r="G340" s="236">
        <f t="shared" si="49"/>
        <v>1.706225551488074E-3</v>
      </c>
      <c r="H340" s="236">
        <f t="shared" si="50"/>
        <v>4.9714308429964493E-3</v>
      </c>
      <c r="I340">
        <f t="shared" si="52"/>
        <v>11137.018899174956</v>
      </c>
      <c r="J340">
        <f t="shared" si="52"/>
        <v>10831.897133131892</v>
      </c>
      <c r="K340">
        <f t="shared" si="51"/>
        <v>11264.674493062994</v>
      </c>
      <c r="L340" s="236">
        <f>I340/MAX(I$2:I340)-1</f>
        <v>0</v>
      </c>
      <c r="M340" s="236">
        <f>J340/MAX(J$2:J340)-1</f>
        <v>-2.1451661718323578E-3</v>
      </c>
      <c r="N340" s="236"/>
    </row>
    <row r="341" spans="1:14">
      <c r="A341" s="237">
        <v>34803</v>
      </c>
      <c r="B341">
        <v>62.66</v>
      </c>
      <c r="D341" s="237">
        <v>34820</v>
      </c>
      <c r="E341">
        <f t="shared" si="47"/>
        <v>63.32</v>
      </c>
      <c r="F341">
        <v>137.19044690000001</v>
      </c>
      <c r="G341" s="236">
        <f t="shared" si="49"/>
        <v>-1.9163320625898773E-4</v>
      </c>
      <c r="H341" s="236">
        <f t="shared" si="50"/>
        <v>-1.3477350395825205E-3</v>
      </c>
      <c r="I341">
        <f t="shared" si="52"/>
        <v>11134.884676535141</v>
      </c>
      <c r="J341">
        <f t="shared" si="52"/>
        <v>10817.298605820417</v>
      </c>
      <c r="K341">
        <f t="shared" si="51"/>
        <v>11262.89576663112</v>
      </c>
      <c r="L341" s="236">
        <f>I341/MAX(I$2:I341)-1</f>
        <v>-1.9163320625892322E-4</v>
      </c>
      <c r="M341" s="236">
        <f>J341/MAX(J$2:J341)-1</f>
        <v>-3.4900100957994118E-3</v>
      </c>
      <c r="N341" s="236"/>
    </row>
    <row r="342" spans="1:14">
      <c r="A342" s="237">
        <v>34806</v>
      </c>
      <c r="B342">
        <v>62.36</v>
      </c>
      <c r="D342" s="237">
        <v>34821</v>
      </c>
      <c r="E342">
        <f t="shared" si="47"/>
        <v>63.45</v>
      </c>
      <c r="F342">
        <v>137.3757593</v>
      </c>
      <c r="G342" s="236">
        <f t="shared" si="49"/>
        <v>2.0193336441757712E-3</v>
      </c>
      <c r="H342" s="236">
        <f t="shared" si="50"/>
        <v>1.3507675219912585E-3</v>
      </c>
      <c r="I342">
        <f t="shared" si="52"/>
        <v>11157.369723786487</v>
      </c>
      <c r="J342">
        <f t="shared" si="52"/>
        <v>10831.91026145284</v>
      </c>
      <c r="K342">
        <f t="shared" si="51"/>
        <v>11286.019210245493</v>
      </c>
      <c r="L342" s="236">
        <f>I342/MAX(I$2:I342)-1</f>
        <v>0</v>
      </c>
      <c r="M342" s="236">
        <f>J342/MAX(J$2:J342)-1</f>
        <v>-2.1439567660969105E-3</v>
      </c>
      <c r="N342" s="236"/>
    </row>
    <row r="343" spans="1:14">
      <c r="A343" s="237">
        <v>34807</v>
      </c>
      <c r="B343">
        <v>62.3</v>
      </c>
      <c r="D343" s="237">
        <v>34822</v>
      </c>
      <c r="E343">
        <f t="shared" si="47"/>
        <v>64.09</v>
      </c>
      <c r="F343">
        <v>138.37945490000001</v>
      </c>
      <c r="G343" s="236">
        <f t="shared" si="49"/>
        <v>1.0052952268377815E-2</v>
      </c>
      <c r="H343" s="236">
        <f t="shared" si="50"/>
        <v>7.3062060229138748E-3</v>
      </c>
      <c r="I343">
        <f t="shared" si="52"/>
        <v>11269.534229060357</v>
      </c>
      <c r="J343">
        <f t="shared" si="52"/>
        <v>10911.050429444729</v>
      </c>
      <c r="K343">
        <f t="shared" si="51"/>
        <v>11399.857701885479</v>
      </c>
      <c r="L343" s="236">
        <f>I343/MAX(I$2:I343)-1</f>
        <v>0</v>
      </c>
      <c r="M343" s="236">
        <f>J343/MAX(J$2:J343)-1</f>
        <v>0</v>
      </c>
      <c r="N343" s="236"/>
    </row>
    <row r="344" spans="1:14">
      <c r="A344" s="237">
        <v>34808</v>
      </c>
      <c r="B344">
        <v>62.24</v>
      </c>
      <c r="D344" s="237">
        <v>34823</v>
      </c>
      <c r="E344">
        <f t="shared" si="47"/>
        <v>64.150000000000006</v>
      </c>
      <c r="F344">
        <v>139.17274399999999</v>
      </c>
      <c r="G344" s="236">
        <f t="shared" si="49"/>
        <v>9.0245333323440079E-4</v>
      </c>
      <c r="H344" s="236">
        <f t="shared" si="50"/>
        <v>5.7327086638203628E-3</v>
      </c>
      <c r="I344">
        <f t="shared" si="52"/>
        <v>11279.704457789372</v>
      </c>
      <c r="J344">
        <f t="shared" si="52"/>
        <v>10973.600302772988</v>
      </c>
      <c r="K344">
        <f t="shared" si="51"/>
        <v>11410.530060476729</v>
      </c>
      <c r="L344" s="236">
        <f>I344/MAX(I$2:I344)-1</f>
        <v>0</v>
      </c>
      <c r="M344" s="236">
        <f>J344/MAX(J$2:J344)-1</f>
        <v>0</v>
      </c>
      <c r="N344" s="236"/>
    </row>
    <row r="345" spans="1:14">
      <c r="A345" s="237">
        <v>34809</v>
      </c>
      <c r="B345">
        <v>62.3</v>
      </c>
      <c r="D345" s="237">
        <v>34824</v>
      </c>
      <c r="E345">
        <f t="shared" si="47"/>
        <v>64.11</v>
      </c>
      <c r="F345">
        <v>139.70691429999999</v>
      </c>
      <c r="G345" s="236">
        <f t="shared" si="49"/>
        <v>-6.5726874017997051E-4</v>
      </c>
      <c r="H345" s="236">
        <f t="shared" si="50"/>
        <v>3.8381818497450482E-3</v>
      </c>
      <c r="I345">
        <f t="shared" si="52"/>
        <v>11272.290660650799</v>
      </c>
      <c r="J345">
        <f t="shared" si="52"/>
        <v>11015.718976281447</v>
      </c>
      <c r="K345">
        <f t="shared" si="51"/>
        <v>11403.415154749229</v>
      </c>
      <c r="L345" s="236">
        <f>I345/MAX(I$2:I345)-1</f>
        <v>-6.57268740179906E-4</v>
      </c>
      <c r="M345" s="236">
        <f>J345/MAX(J$2:J345)-1</f>
        <v>0</v>
      </c>
      <c r="N345" s="236"/>
    </row>
    <row r="346" spans="1:14">
      <c r="A346" s="237">
        <v>34810</v>
      </c>
      <c r="B346">
        <v>62.64</v>
      </c>
      <c r="D346" s="237">
        <v>34827</v>
      </c>
      <c r="E346">
        <f t="shared" si="47"/>
        <v>64.58</v>
      </c>
      <c r="F346">
        <v>139.3354631</v>
      </c>
      <c r="G346" s="236">
        <f t="shared" si="49"/>
        <v>7.2974194279177753E-3</v>
      </c>
      <c r="H346" s="236">
        <f t="shared" si="50"/>
        <v>-2.6587889501471507E-3</v>
      </c>
      <c r="I346">
        <f t="shared" si="52"/>
        <v>11354.549293514969</v>
      </c>
      <c r="J346">
        <f t="shared" si="52"/>
        <v>10986.430504389384</v>
      </c>
      <c r="K346">
        <f t="shared" si="51"/>
        <v>11487.015297047345</v>
      </c>
      <c r="L346" s="236">
        <f>I346/MAX(I$2:I346)-1</f>
        <v>0</v>
      </c>
      <c r="M346" s="236">
        <f>J346/MAX(J$2:J346)-1</f>
        <v>-2.6587889501471507E-3</v>
      </c>
      <c r="N346" s="236"/>
    </row>
    <row r="347" spans="1:14">
      <c r="A347" s="237">
        <v>34813</v>
      </c>
      <c r="B347">
        <v>63.13</v>
      </c>
      <c r="D347" s="237">
        <v>34828</v>
      </c>
      <c r="E347">
        <f t="shared" si="47"/>
        <v>64.56</v>
      </c>
      <c r="F347">
        <v>140.22970710000001</v>
      </c>
      <c r="G347" s="236">
        <f t="shared" si="49"/>
        <v>-3.434235622606453E-4</v>
      </c>
      <c r="H347" s="236">
        <f t="shared" si="50"/>
        <v>6.4179210382229179E-3</v>
      </c>
      <c r="I347">
        <f t="shared" si="52"/>
        <v>11350.649873748725</v>
      </c>
      <c r="J347">
        <f t="shared" si="52"/>
        <v>11056.940547858478</v>
      </c>
      <c r="K347">
        <f t="shared" si="51"/>
        <v>11483.457844183595</v>
      </c>
      <c r="L347" s="236">
        <f>I347/MAX(I$2:I347)-1</f>
        <v>-3.4342356226069182E-4</v>
      </c>
      <c r="M347" s="236">
        <f>J347/MAX(J$2:J347)-1</f>
        <v>0</v>
      </c>
      <c r="N347" s="236"/>
    </row>
    <row r="348" spans="1:14">
      <c r="A348" s="237">
        <v>34814</v>
      </c>
      <c r="B348">
        <v>63.09</v>
      </c>
      <c r="D348" s="237">
        <v>34829</v>
      </c>
      <c r="E348">
        <f t="shared" si="47"/>
        <v>64.62</v>
      </c>
      <c r="F348">
        <v>139.95546450000001</v>
      </c>
      <c r="G348" s="236">
        <f t="shared" si="49"/>
        <v>8.9563787100959346E-4</v>
      </c>
      <c r="H348" s="236">
        <f t="shared" si="50"/>
        <v>-1.955666924444488E-3</v>
      </c>
      <c r="I348">
        <f t="shared" si="52"/>
        <v>11360.815945636226</v>
      </c>
      <c r="J348">
        <f t="shared" si="52"/>
        <v>11035.316854943481</v>
      </c>
      <c r="K348">
        <f t="shared" si="51"/>
        <v>11494.130202774842</v>
      </c>
      <c r="L348" s="236">
        <f>I348/MAX(I$2:I348)-1</f>
        <v>0</v>
      </c>
      <c r="M348" s="236">
        <f>J348/MAX(J$2:J348)-1</f>
        <v>-1.955666924444488E-3</v>
      </c>
      <c r="N348" s="236"/>
    </row>
    <row r="349" spans="1:14">
      <c r="A349" s="237">
        <v>34815</v>
      </c>
      <c r="B349">
        <v>63.1</v>
      </c>
      <c r="D349" s="237">
        <v>34830</v>
      </c>
      <c r="E349">
        <f t="shared" si="47"/>
        <v>64.55</v>
      </c>
      <c r="F349">
        <v>139.65865170000001</v>
      </c>
      <c r="G349" s="236">
        <f t="shared" si="49"/>
        <v>-1.1169861166380837E-3</v>
      </c>
      <c r="H349" s="236">
        <f t="shared" si="50"/>
        <v>-2.1207660669798623E-3</v>
      </c>
      <c r="I349">
        <f t="shared" si="52"/>
        <v>11348.12607195127</v>
      </c>
      <c r="J349">
        <f t="shared" si="52"/>
        <v>11011.913529419146</v>
      </c>
      <c r="K349">
        <f t="shared" si="51"/>
        <v>11481.679117751717</v>
      </c>
      <c r="L349" s="236">
        <f>I349/MAX(I$2:I349)-1</f>
        <v>-1.1169861166381301E-3</v>
      </c>
      <c r="M349" s="236">
        <f>J349/MAX(J$2:J349)-1</f>
        <v>-4.0722854793727725E-3</v>
      </c>
      <c r="N349" s="236"/>
    </row>
    <row r="350" spans="1:14">
      <c r="A350" s="237">
        <v>34816</v>
      </c>
      <c r="B350">
        <v>63.22</v>
      </c>
      <c r="D350" s="237">
        <v>34831</v>
      </c>
      <c r="E350">
        <f t="shared" si="47"/>
        <v>64.650000000000006</v>
      </c>
      <c r="F350">
        <v>138.69347160000001</v>
      </c>
      <c r="G350" s="236">
        <f t="shared" si="49"/>
        <v>1.5154565182646149E-3</v>
      </c>
      <c r="H350" s="236">
        <f t="shared" si="50"/>
        <v>-6.9109939717397761E-3</v>
      </c>
      <c r="I350">
        <f t="shared" si="52"/>
        <v>11365.323663577097</v>
      </c>
      <c r="J350">
        <f t="shared" si="52"/>
        <v>10935.810261400011</v>
      </c>
      <c r="K350">
        <f t="shared" si="51"/>
        <v>11499.466382070466</v>
      </c>
      <c r="L350" s="236">
        <f>I350/MAX(I$2:I350)-1</f>
        <v>0</v>
      </c>
      <c r="M350" s="236">
        <f>J350/MAX(J$2:J350)-1</f>
        <v>-1.0955135910713287E-2</v>
      </c>
      <c r="N350" s="236"/>
    </row>
    <row r="351" spans="1:14">
      <c r="A351" s="237">
        <v>34817</v>
      </c>
      <c r="B351">
        <v>63.33</v>
      </c>
      <c r="D351" s="237">
        <v>34834</v>
      </c>
      <c r="E351">
        <f t="shared" si="47"/>
        <v>64.91</v>
      </c>
      <c r="F351">
        <v>138.4555968</v>
      </c>
      <c r="G351" s="236">
        <f t="shared" si="49"/>
        <v>3.9879249070082137E-3</v>
      </c>
      <c r="H351" s="236">
        <f t="shared" si="50"/>
        <v>-1.7151117298878082E-3</v>
      </c>
      <c r="I351">
        <f t="shared" si="52"/>
        <v>11410.647720891287</v>
      </c>
      <c r="J351">
        <f t="shared" si="52"/>
        <v>10917.054124944856</v>
      </c>
      <c r="K351">
        <f t="shared" si="51"/>
        <v>11545.713269299209</v>
      </c>
      <c r="L351" s="236">
        <f>I351/MAX(I$2:I351)-1</f>
        <v>0</v>
      </c>
      <c r="M351" s="236">
        <f>J351/MAX(J$2:J351)-1</f>
        <v>-1.2651458358498124E-2</v>
      </c>
      <c r="N351" s="236"/>
    </row>
    <row r="352" spans="1:14">
      <c r="A352" s="237">
        <v>34820</v>
      </c>
      <c r="B352">
        <v>63.32</v>
      </c>
      <c r="D352" s="237">
        <v>34835</v>
      </c>
      <c r="E352">
        <f t="shared" si="47"/>
        <v>64.989999999999995</v>
      </c>
      <c r="F352">
        <v>138.8135968</v>
      </c>
      <c r="G352" s="236">
        <f t="shared" si="49"/>
        <v>1.1987455769037389E-3</v>
      </c>
      <c r="H352" s="236">
        <f t="shared" si="50"/>
        <v>2.5856665116770206E-3</v>
      </c>
      <c r="I352">
        <f t="shared" si="52"/>
        <v>11424.326184376314</v>
      </c>
      <c r="J352">
        <f t="shared" si="52"/>
        <v>10945.281986201891</v>
      </c>
      <c r="K352">
        <f t="shared" si="51"/>
        <v>11559.943080754207</v>
      </c>
      <c r="L352" s="236">
        <f>I352/MAX(I$2:I352)-1</f>
        <v>0</v>
      </c>
      <c r="M352" s="236">
        <f>J352/MAX(J$2:J352)-1</f>
        <v>-1.0098504299022593E-2</v>
      </c>
      <c r="N352" s="236"/>
    </row>
    <row r="353" spans="1:14">
      <c r="A353" s="237">
        <v>34821</v>
      </c>
      <c r="B353">
        <v>63.45</v>
      </c>
      <c r="D353" s="237">
        <v>34836</v>
      </c>
      <c r="E353">
        <f t="shared" si="47"/>
        <v>64.86</v>
      </c>
      <c r="F353">
        <v>138.82607440000001</v>
      </c>
      <c r="G353" s="236">
        <f t="shared" si="49"/>
        <v>-2.0340378983823662E-3</v>
      </c>
      <c r="H353" s="236">
        <f t="shared" si="50"/>
        <v>8.9887448259107217E-5</v>
      </c>
      <c r="I353">
        <f t="shared" si="52"/>
        <v>11401.08867195381</v>
      </c>
      <c r="J353">
        <f t="shared" si="52"/>
        <v>10946.265829670108</v>
      </c>
      <c r="K353">
        <f t="shared" si="51"/>
        <v>11536.819637139835</v>
      </c>
      <c r="L353" s="236">
        <f>I353/MAX(I$2:I353)-1</f>
        <v>-2.0340378983824126E-3</v>
      </c>
      <c r="M353" s="236">
        <f>J353/MAX(J$2:J353)-1</f>
        <v>-1.000952457954607E-2</v>
      </c>
      <c r="N353" s="236"/>
    </row>
    <row r="354" spans="1:14">
      <c r="A354" s="237">
        <v>34822</v>
      </c>
      <c r="B354">
        <v>64.09</v>
      </c>
      <c r="D354" s="237">
        <v>34837</v>
      </c>
      <c r="E354">
        <f t="shared" si="47"/>
        <v>63.97</v>
      </c>
      <c r="F354">
        <v>138.55597850000001</v>
      </c>
      <c r="G354" s="236">
        <f t="shared" si="49"/>
        <v>-1.3755592631748923E-2</v>
      </c>
      <c r="H354" s="236">
        <f t="shared" si="50"/>
        <v>-1.9455703920704392E-3</v>
      </c>
      <c r="I354">
        <f t="shared" si="52"/>
        <v>11244.259940623966</v>
      </c>
      <c r="J354">
        <f t="shared" si="52"/>
        <v>10924.969098968169</v>
      </c>
      <c r="K354">
        <f t="shared" si="51"/>
        <v>11378.51298470298</v>
      </c>
      <c r="L354" s="236">
        <f>I354/MAX(I$2:I354)-1</f>
        <v>-1.5761651133403665E-2</v>
      </c>
      <c r="M354" s="236">
        <f>J354/MAX(J$2:J354)-1</f>
        <v>-1.1935620736955865E-2</v>
      </c>
      <c r="N354" s="236"/>
    </row>
    <row r="355" spans="1:14">
      <c r="A355" s="237">
        <v>34823</v>
      </c>
      <c r="B355">
        <v>64.150000000000006</v>
      </c>
      <c r="D355" s="237">
        <v>34838</v>
      </c>
      <c r="E355">
        <f t="shared" si="47"/>
        <v>63.95</v>
      </c>
      <c r="F355">
        <v>137.3731583</v>
      </c>
      <c r="G355" s="236">
        <f t="shared" si="49"/>
        <v>-3.4637671180188579E-4</v>
      </c>
      <c r="H355" s="236">
        <f t="shared" si="50"/>
        <v>-8.5367676862821984E-3</v>
      </c>
      <c r="I355">
        <f t="shared" ref="I355:J370" si="53">I354*(1+G355)</f>
        <v>11240.365190839086</v>
      </c>
      <c r="J355">
        <f t="shared" si="53"/>
        <v>10831.705175790466</v>
      </c>
      <c r="K355">
        <f t="shared" si="51"/>
        <v>11374.95553183923</v>
      </c>
      <c r="L355" s="236">
        <f>I355/MAX(I$2:I355)-1</f>
        <v>-1.610256837631352E-2</v>
      </c>
      <c r="M355" s="236">
        <f>J355/MAX(J$2:J355)-1</f>
        <v>-2.037049680181513E-2</v>
      </c>
      <c r="N355" s="236"/>
    </row>
    <row r="356" spans="1:14">
      <c r="A356" s="237">
        <v>34824</v>
      </c>
      <c r="B356">
        <v>64.11</v>
      </c>
      <c r="D356" s="237">
        <v>34841</v>
      </c>
      <c r="E356">
        <f t="shared" si="47"/>
        <v>64.400000000000006</v>
      </c>
      <c r="F356">
        <v>137.2604547</v>
      </c>
      <c r="G356" s="236">
        <f t="shared" si="49"/>
        <v>7.003017300222172E-3</v>
      </c>
      <c r="H356" s="236">
        <f t="shared" si="50"/>
        <v>-8.2041937009180721E-4</v>
      </c>
      <c r="I356">
        <f t="shared" si="53"/>
        <v>11319.081662731347</v>
      </c>
      <c r="J356">
        <f t="shared" si="53"/>
        <v>10822.818635053125</v>
      </c>
      <c r="K356">
        <f t="shared" si="51"/>
        <v>11454.998221273596</v>
      </c>
      <c r="L356" s="236">
        <f>I356/MAX(I$2:I356)-1</f>
        <v>-9.212317641008605E-3</v>
      </c>
      <c r="M356" s="236">
        <f>J356/MAX(J$2:J356)-1</f>
        <v>-2.117420382175228E-2</v>
      </c>
      <c r="N356" s="236"/>
    </row>
    <row r="357" spans="1:14">
      <c r="A357" s="237">
        <v>34827</v>
      </c>
      <c r="B357">
        <v>64.58</v>
      </c>
      <c r="D357" s="237">
        <v>34842</v>
      </c>
      <c r="E357">
        <f t="shared" si="47"/>
        <v>64.989999999999995</v>
      </c>
      <c r="F357">
        <v>137.18301940000001</v>
      </c>
      <c r="G357" s="236">
        <f t="shared" si="49"/>
        <v>9.12776052449942E-3</v>
      </c>
      <c r="H357" s="236">
        <f t="shared" si="50"/>
        <v>-5.6414864841614065E-4</v>
      </c>
      <c r="I357">
        <f t="shared" si="53"/>
        <v>11422.399529506012</v>
      </c>
      <c r="J357">
        <f t="shared" si="53"/>
        <v>10816.712956548106</v>
      </c>
      <c r="K357">
        <f t="shared" si="51"/>
        <v>11559.943080754205</v>
      </c>
      <c r="L357" s="236">
        <f>I357/MAX(I$2:I357)-1</f>
        <v>-1.6864494581192435E-4</v>
      </c>
      <c r="M357" s="236">
        <f>J357/MAX(J$2:J357)-1</f>
        <v>-2.1726407071701148E-2</v>
      </c>
      <c r="N357" s="236"/>
    </row>
    <row r="358" spans="1:14">
      <c r="A358" s="237">
        <v>34828</v>
      </c>
      <c r="B358">
        <v>64.56</v>
      </c>
      <c r="D358" s="237">
        <v>34843</v>
      </c>
      <c r="E358">
        <f t="shared" si="47"/>
        <v>65.040000000000006</v>
      </c>
      <c r="F358">
        <v>138.2413875</v>
      </c>
      <c r="G358" s="236">
        <f t="shared" si="49"/>
        <v>7.3561897190559599E-4</v>
      </c>
      <c r="H358" s="236">
        <f t="shared" si="50"/>
        <v>7.715008057330941E-3</v>
      </c>
      <c r="I358">
        <f t="shared" si="53"/>
        <v>11430.802063304604</v>
      </c>
      <c r="J358">
        <f t="shared" si="53"/>
        <v>10900.163984161711</v>
      </c>
      <c r="K358">
        <f t="shared" si="51"/>
        <v>11568.836712913582</v>
      </c>
      <c r="L358" s="236">
        <f>I358/MAX(I$2:I358)-1</f>
        <v>0</v>
      </c>
      <c r="M358" s="236">
        <f>J358/MAX(J$2:J358)-1</f>
        <v>-1.4179018419985256E-2</v>
      </c>
      <c r="N358" s="236"/>
    </row>
    <row r="359" spans="1:14">
      <c r="A359" s="237">
        <v>34829</v>
      </c>
      <c r="B359">
        <v>64.62</v>
      </c>
      <c r="D359" s="237">
        <v>34844</v>
      </c>
      <c r="E359">
        <f t="shared" si="47"/>
        <v>65.13</v>
      </c>
      <c r="F359">
        <v>138.699904</v>
      </c>
      <c r="G359" s="236">
        <f t="shared" si="49"/>
        <v>1.3500336789080045E-3</v>
      </c>
      <c r="H359" s="236">
        <f t="shared" si="50"/>
        <v>3.3167816693100427E-3</v>
      </c>
      <c r="I359">
        <f t="shared" si="53"/>
        <v>11446.234031066997</v>
      </c>
      <c r="J359">
        <f t="shared" si="53"/>
        <v>10936.317448256852</v>
      </c>
      <c r="K359">
        <f t="shared" si="51"/>
        <v>11584.845250800452</v>
      </c>
      <c r="L359" s="236">
        <f>I359/MAX(I$2:I359)-1</f>
        <v>0</v>
      </c>
      <c r="M359" s="236">
        <f>J359/MAX(J$2:J359)-1</f>
        <v>-1.0909265459059347E-2</v>
      </c>
      <c r="N359" s="236"/>
    </row>
    <row r="360" spans="1:14">
      <c r="A360" s="237">
        <v>34830</v>
      </c>
      <c r="B360">
        <v>64.55</v>
      </c>
      <c r="D360" s="237">
        <v>34845</v>
      </c>
      <c r="E360">
        <f t="shared" si="47"/>
        <v>64.62</v>
      </c>
      <c r="F360">
        <v>139.4891342</v>
      </c>
      <c r="G360" s="236">
        <f t="shared" si="49"/>
        <v>-7.8642230191629612E-3</v>
      </c>
      <c r="H360" s="236">
        <f t="shared" si="50"/>
        <v>5.690200045127547E-3</v>
      </c>
      <c r="I360">
        <f t="shared" si="53"/>
        <v>11356.218293917153</v>
      </c>
      <c r="J360">
        <f t="shared" si="53"/>
        <v>10998.547282294452</v>
      </c>
      <c r="K360">
        <f t="shared" si="51"/>
        <v>11494.130202774841</v>
      </c>
      <c r="L360" s="236">
        <f>I360/MAX(I$2:I360)-1</f>
        <v>-7.864223019163008E-3</v>
      </c>
      <c r="M360" s="236">
        <f>J360/MAX(J$2:J360)-1</f>
        <v>-5.2811413167392907E-3</v>
      </c>
      <c r="N360" s="236"/>
    </row>
    <row r="361" spans="1:14">
      <c r="A361" s="237">
        <v>34831</v>
      </c>
      <c r="B361">
        <v>64.650000000000006</v>
      </c>
      <c r="D361" s="237">
        <v>34849</v>
      </c>
      <c r="E361">
        <f t="shared" si="47"/>
        <v>64.62</v>
      </c>
      <c r="F361">
        <v>139.61028640000001</v>
      </c>
      <c r="G361" s="236">
        <f t="shared" si="49"/>
        <v>-3.3730158730158734E-5</v>
      </c>
      <c r="H361" s="236">
        <f t="shared" si="50"/>
        <v>8.6854220362653223E-4</v>
      </c>
      <c r="I361">
        <f t="shared" si="53"/>
        <v>11355.835246871524</v>
      </c>
      <c r="J361">
        <f t="shared" si="53"/>
        <v>11008.099984787706</v>
      </c>
      <c r="K361">
        <f t="shared" si="51"/>
        <v>11494.130202774841</v>
      </c>
      <c r="L361" s="236">
        <f>I361/MAX(I$2:I361)-1</f>
        <v>-7.8976879164025515E-3</v>
      </c>
      <c r="M361" s="236">
        <f>J361/MAX(J$2:J361)-1</f>
        <v>-4.4171860072297342E-3</v>
      </c>
      <c r="N361" s="236"/>
    </row>
    <row r="362" spans="1:14">
      <c r="A362" s="237">
        <v>34834</v>
      </c>
      <c r="B362">
        <v>64.91</v>
      </c>
      <c r="D362" s="237">
        <v>34850</v>
      </c>
      <c r="E362">
        <f t="shared" si="47"/>
        <v>65.7</v>
      </c>
      <c r="F362">
        <v>140.2408265</v>
      </c>
      <c r="G362" s="236">
        <f t="shared" si="49"/>
        <v>1.6679361763275381E-2</v>
      </c>
      <c r="H362" s="236">
        <f t="shared" si="50"/>
        <v>4.5164301016717978E-3</v>
      </c>
      <c r="I362">
        <f t="shared" si="53"/>
        <v>11545.243331078249</v>
      </c>
      <c r="J362">
        <f t="shared" si="53"/>
        <v>11057.817298921214</v>
      </c>
      <c r="K362">
        <f t="shared" si="51"/>
        <v>11686.232657417317</v>
      </c>
      <c r="L362" s="236">
        <f>I362/MAX(I$2:I362)-1</f>
        <v>0</v>
      </c>
      <c r="M362" s="236">
        <f>J362/MAX(J$2:J362)-1</f>
        <v>0</v>
      </c>
      <c r="N362" s="236"/>
    </row>
    <row r="363" spans="1:14">
      <c r="A363" s="237">
        <v>34835</v>
      </c>
      <c r="B363">
        <v>64.989999999999995</v>
      </c>
      <c r="D363" s="237">
        <v>34851</v>
      </c>
      <c r="E363">
        <f t="shared" si="47"/>
        <v>65.78</v>
      </c>
      <c r="F363">
        <v>140.19845960000001</v>
      </c>
      <c r="G363" s="236">
        <f t="shared" si="49"/>
        <v>1.1839258534464456E-3</v>
      </c>
      <c r="H363" s="236">
        <f t="shared" si="50"/>
        <v>-3.0210104330774534E-4</v>
      </c>
      <c r="I363">
        <f t="shared" si="53"/>
        <v>11558.912043142243</v>
      </c>
      <c r="J363">
        <f t="shared" si="53"/>
        <v>11054.476720778504</v>
      </c>
      <c r="K363">
        <f t="shared" si="51"/>
        <v>11700.462468872316</v>
      </c>
      <c r="L363" s="236">
        <f>I363/MAX(I$2:I363)-1</f>
        <v>0</v>
      </c>
      <c r="M363" s="236">
        <f>J363/MAX(J$2:J363)-1</f>
        <v>-3.0210104330774534E-4</v>
      </c>
      <c r="N363" s="236"/>
    </row>
    <row r="364" spans="1:14">
      <c r="A364" s="237">
        <v>34836</v>
      </c>
      <c r="B364">
        <v>64.86</v>
      </c>
      <c r="D364" s="237">
        <v>34852</v>
      </c>
      <c r="E364">
        <f t="shared" si="47"/>
        <v>65.7</v>
      </c>
      <c r="F364">
        <v>140.6167906</v>
      </c>
      <c r="G364" s="236">
        <f t="shared" si="49"/>
        <v>-1.2499052879487251E-3</v>
      </c>
      <c r="H364" s="236">
        <f t="shared" si="50"/>
        <v>2.9838487612028342E-3</v>
      </c>
      <c r="I364">
        <f t="shared" si="53"/>
        <v>11544.464497856585</v>
      </c>
      <c r="J364">
        <f t="shared" si="53"/>
        <v>11087.461607447545</v>
      </c>
      <c r="K364">
        <f t="shared" si="51"/>
        <v>11686.232657417318</v>
      </c>
      <c r="L364" s="236">
        <f>I364/MAX(I$2:I364)-1</f>
        <v>-1.2499052879487715E-3</v>
      </c>
      <c r="M364" s="236">
        <f>J364/MAX(J$2:J364)-1</f>
        <v>0</v>
      </c>
      <c r="N364" s="236"/>
    </row>
    <row r="365" spans="1:14">
      <c r="A365" s="237">
        <v>34837</v>
      </c>
      <c r="B365">
        <v>63.97</v>
      </c>
      <c r="D365" s="237">
        <v>34855</v>
      </c>
      <c r="E365">
        <f t="shared" si="47"/>
        <v>66.040000000000006</v>
      </c>
      <c r="F365">
        <v>141.26994590000001</v>
      </c>
      <c r="G365" s="236">
        <f t="shared" si="49"/>
        <v>5.1413078930201885E-3</v>
      </c>
      <c r="H365" s="236">
        <f t="shared" si="50"/>
        <v>4.6449310726908166E-3</v>
      </c>
      <c r="I365">
        <f t="shared" si="53"/>
        <v>11603.818144300107</v>
      </c>
      <c r="J365">
        <f t="shared" si="53"/>
        <v>11138.962102385245</v>
      </c>
      <c r="K365">
        <f t="shared" si="51"/>
        <v>11746.709356101061</v>
      </c>
      <c r="L365" s="236">
        <f>I365/MAX(I$2:I365)-1</f>
        <v>0</v>
      </c>
      <c r="M365" s="236">
        <f>J365/MAX(J$2:J365)-1</f>
        <v>0</v>
      </c>
      <c r="N365" s="236"/>
    </row>
    <row r="366" spans="1:14">
      <c r="A366" s="237">
        <v>34838</v>
      </c>
      <c r="B366">
        <v>63.95</v>
      </c>
      <c r="D366" s="237">
        <v>34856</v>
      </c>
      <c r="E366">
        <f t="shared" si="47"/>
        <v>66.03</v>
      </c>
      <c r="F366">
        <v>141.53290960000001</v>
      </c>
      <c r="G366" s="236">
        <f t="shared" si="49"/>
        <v>-1.8515353850008032E-4</v>
      </c>
      <c r="H366" s="236">
        <f t="shared" si="50"/>
        <v>1.861427059554055E-3</v>
      </c>
      <c r="I366">
        <f t="shared" si="53"/>
        <v>11601.669656310578</v>
      </c>
      <c r="J366">
        <f t="shared" si="53"/>
        <v>11159.696467857972</v>
      </c>
      <c r="K366">
        <f t="shared" si="51"/>
        <v>11744.930629669185</v>
      </c>
      <c r="L366" s="236">
        <f>I366/MAX(I$2:I366)-1</f>
        <v>-1.8515353850012684E-4</v>
      </c>
      <c r="M366" s="236">
        <f>J366/MAX(J$2:J366)-1</f>
        <v>0</v>
      </c>
      <c r="N366" s="236"/>
    </row>
    <row r="367" spans="1:14">
      <c r="A367" s="237">
        <v>34841</v>
      </c>
      <c r="B367">
        <v>64.400000000000006</v>
      </c>
      <c r="D367" s="237">
        <v>34857</v>
      </c>
      <c r="E367">
        <f t="shared" si="47"/>
        <v>65.75</v>
      </c>
      <c r="F367">
        <v>140.7010104</v>
      </c>
      <c r="G367" s="236">
        <f t="shared" si="49"/>
        <v>-4.2742269026344124E-3</v>
      </c>
      <c r="H367" s="236">
        <f t="shared" si="50"/>
        <v>-5.8777792553769137E-3</v>
      </c>
      <c r="I367">
        <f t="shared" si="53"/>
        <v>11552.081487750098</v>
      </c>
      <c r="J367">
        <f t="shared" si="53"/>
        <v>11094.102235462893</v>
      </c>
      <c r="K367">
        <f t="shared" si="51"/>
        <v>11695.12628957669</v>
      </c>
      <c r="L367" s="236">
        <f>I367/MAX(I$2:I367)-1</f>
        <v>-4.4585890528990868E-3</v>
      </c>
      <c r="M367" s="236">
        <f>J367/MAX(J$2:J367)-1</f>
        <v>-5.8777792553769137E-3</v>
      </c>
      <c r="N367" s="236"/>
    </row>
    <row r="368" spans="1:14">
      <c r="A368" s="237">
        <v>34842</v>
      </c>
      <c r="B368">
        <v>64.989999999999995</v>
      </c>
      <c r="D368" s="237">
        <v>34858</v>
      </c>
      <c r="E368">
        <f t="shared" si="47"/>
        <v>65.63</v>
      </c>
      <c r="F368">
        <v>140.6555961</v>
      </c>
      <c r="G368" s="236">
        <f t="shared" si="49"/>
        <v>-1.8588252157644793E-3</v>
      </c>
      <c r="H368" s="236">
        <f t="shared" si="50"/>
        <v>-3.227716693070537E-4</v>
      </c>
      <c r="I368">
        <f t="shared" si="53"/>
        <v>11530.608187386102</v>
      </c>
      <c r="J368">
        <f t="shared" si="53"/>
        <v>11090.52137356489</v>
      </c>
      <c r="K368">
        <f t="shared" si="51"/>
        <v>11673.781572394191</v>
      </c>
      <c r="L368" s="236">
        <f>I368/MAX(I$2:I368)-1</f>
        <v>-6.3091265309053179E-3</v>
      </c>
      <c r="M368" s="236">
        <f>J368/MAX(J$2:J368)-1</f>
        <v>-6.1986537440618106E-3</v>
      </c>
      <c r="N368" s="236"/>
    </row>
    <row r="369" spans="1:14">
      <c r="A369" s="237">
        <v>34843</v>
      </c>
      <c r="B369">
        <v>65.040000000000006</v>
      </c>
      <c r="D369" s="237">
        <v>34859</v>
      </c>
      <c r="E369">
        <f t="shared" si="47"/>
        <v>65.12</v>
      </c>
      <c r="F369">
        <v>139.48775130000001</v>
      </c>
      <c r="G369" s="236">
        <f t="shared" si="49"/>
        <v>-7.8045666664246591E-3</v>
      </c>
      <c r="H369" s="236">
        <f t="shared" si="50"/>
        <v>-8.3028676595966466E-3</v>
      </c>
      <c r="I369">
        <f t="shared" si="53"/>
        <v>11440.616787083225</v>
      </c>
      <c r="J369">
        <f t="shared" si="53"/>
        <v>10998.438242324253</v>
      </c>
      <c r="K369">
        <f t="shared" si="51"/>
        <v>11583.06652436858</v>
      </c>
      <c r="L369" s="236">
        <f>I369/MAX(I$2:I369)-1</f>
        <v>-1.4064453198712634E-2</v>
      </c>
      <c r="M369" s="236">
        <f>J369/MAX(J$2:J369)-1</f>
        <v>-1.4450054801953827E-2</v>
      </c>
      <c r="N369" s="236"/>
    </row>
    <row r="370" spans="1:14">
      <c r="A370" s="237">
        <v>34844</v>
      </c>
      <c r="B370">
        <v>65.13</v>
      </c>
      <c r="D370" s="237">
        <v>34862</v>
      </c>
      <c r="E370">
        <f t="shared" si="47"/>
        <v>65.44</v>
      </c>
      <c r="F370">
        <v>139.17367089999999</v>
      </c>
      <c r="G370" s="236">
        <f t="shared" si="49"/>
        <v>4.8802747552746852E-3</v>
      </c>
      <c r="H370" s="236">
        <f t="shared" si="50"/>
        <v>-2.2516701077539558E-3</v>
      </c>
      <c r="I370">
        <f t="shared" si="53"/>
        <v>11496.450140374</v>
      </c>
      <c r="J370">
        <f t="shared" si="53"/>
        <v>10973.673387702034</v>
      </c>
      <c r="K370">
        <f t="shared" si="51"/>
        <v>11639.985770188572</v>
      </c>
      <c r="L370" s="236">
        <f>I370/MAX(I$2:I370)-1</f>
        <v>-9.2528168393303245E-3</v>
      </c>
      <c r="M370" s="236">
        <f>J370/MAX(J$2:J370)-1</f>
        <v>-1.6669188153254799E-2</v>
      </c>
      <c r="N370" s="236"/>
    </row>
    <row r="371" spans="1:14">
      <c r="A371" s="237">
        <v>34845</v>
      </c>
      <c r="B371">
        <v>64.62</v>
      </c>
      <c r="D371" s="237">
        <v>34863</v>
      </c>
      <c r="E371">
        <f t="shared" si="47"/>
        <v>66.069999999999993</v>
      </c>
      <c r="F371">
        <v>139.52131080000001</v>
      </c>
      <c r="G371" s="236">
        <f t="shared" si="49"/>
        <v>9.5934092055728806E-3</v>
      </c>
      <c r="H371" s="236">
        <f t="shared" si="50"/>
        <v>2.497885539354705E-3</v>
      </c>
      <c r="I371">
        <f t="shared" ref="I371:J386" si="54">I370*(1+G371)</f>
        <v>11606.740290982074</v>
      </c>
      <c r="J371">
        <f t="shared" si="54"/>
        <v>11001.084367770776</v>
      </c>
      <c r="K371">
        <f t="shared" si="51"/>
        <v>11752.045535396681</v>
      </c>
      <c r="L371" s="236">
        <f>I371/MAX(I$2:I371)-1</f>
        <v>0</v>
      </c>
      <c r="M371" s="236">
        <f>J371/MAX(J$2:J371)-1</f>
        <v>-1.421294033794096E-2</v>
      </c>
      <c r="N371" s="236"/>
    </row>
    <row r="372" spans="1:14">
      <c r="A372" s="237">
        <v>34848</v>
      </c>
      <c r="B372">
        <v>64.62</v>
      </c>
      <c r="D372" s="237">
        <v>34864</v>
      </c>
      <c r="E372">
        <f t="shared" si="47"/>
        <v>66.14</v>
      </c>
      <c r="F372">
        <v>139.62215430000001</v>
      </c>
      <c r="G372" s="236">
        <f t="shared" si="49"/>
        <v>1.0257522084561785E-3</v>
      </c>
      <c r="H372" s="236">
        <f t="shared" si="50"/>
        <v>7.2278205688980357E-4</v>
      </c>
      <c r="I372">
        <f t="shared" si="54"/>
        <v>11618.645930468527</v>
      </c>
      <c r="J372">
        <f t="shared" si="54"/>
        <v>11009.035754158132</v>
      </c>
      <c r="K372">
        <f t="shared" si="51"/>
        <v>11764.496620419804</v>
      </c>
      <c r="L372" s="236">
        <f>I372/MAX(I$2:I372)-1</f>
        <v>0</v>
      </c>
      <c r="M372" s="236">
        <f>J372/MAX(J$2:J372)-1</f>
        <v>-1.3500431139302993E-2</v>
      </c>
      <c r="N372" s="236"/>
    </row>
    <row r="373" spans="1:14">
      <c r="A373" s="237">
        <v>34849</v>
      </c>
      <c r="B373">
        <v>64.62</v>
      </c>
      <c r="D373" s="237">
        <v>34865</v>
      </c>
      <c r="E373">
        <f t="shared" si="47"/>
        <v>66.209999999999994</v>
      </c>
      <c r="F373">
        <v>139.72708280000001</v>
      </c>
      <c r="G373" s="236">
        <f t="shared" si="49"/>
        <v>1.0246308935830026E-3</v>
      </c>
      <c r="H373" s="236">
        <f t="shared" si="50"/>
        <v>7.5151755483271465E-4</v>
      </c>
      <c r="I373">
        <f t="shared" si="54"/>
        <v>11630.550754030488</v>
      </c>
      <c r="J373">
        <f t="shared" si="54"/>
        <v>11017.309237789163</v>
      </c>
      <c r="K373">
        <f t="shared" si="51"/>
        <v>11776.947705442926</v>
      </c>
      <c r="L373" s="236">
        <f>I373/MAX(I$2:I373)-1</f>
        <v>0</v>
      </c>
      <c r="M373" s="236">
        <f>J373/MAX(J$2:J373)-1</f>
        <v>-1.2759059395469285E-2</v>
      </c>
      <c r="N373" s="236"/>
    </row>
    <row r="374" spans="1:14">
      <c r="A374" s="237">
        <v>34850</v>
      </c>
      <c r="B374">
        <v>65.7</v>
      </c>
      <c r="D374" s="237">
        <v>34866</v>
      </c>
      <c r="E374">
        <f t="shared" si="47"/>
        <v>66.53</v>
      </c>
      <c r="F374">
        <v>139.82766609999999</v>
      </c>
      <c r="G374" s="236">
        <f t="shared" si="49"/>
        <v>4.799376622722942E-3</v>
      </c>
      <c r="H374" s="236">
        <f t="shared" si="50"/>
        <v>7.1985543521257966E-4</v>
      </c>
      <c r="I374">
        <f t="shared" si="54"/>
        <v>11686.370147428775</v>
      </c>
      <c r="J374">
        <f t="shared" si="54"/>
        <v>11025.240107725404</v>
      </c>
      <c r="K374">
        <f t="shared" si="51"/>
        <v>11833.86695126292</v>
      </c>
      <c r="L374" s="236">
        <f>I374/MAX(I$2:I374)-1</f>
        <v>0</v>
      </c>
      <c r="M374" s="236">
        <f>J374/MAX(J$2:J374)-1</f>
        <v>-1.2048388638510654E-2</v>
      </c>
      <c r="N374" s="236"/>
    </row>
    <row r="375" spans="1:14">
      <c r="A375" s="237">
        <v>34851</v>
      </c>
      <c r="B375">
        <v>65.78</v>
      </c>
      <c r="D375" s="237">
        <v>34869</v>
      </c>
      <c r="E375">
        <f t="shared" si="47"/>
        <v>67.17</v>
      </c>
      <c r="F375">
        <v>140.18885299999999</v>
      </c>
      <c r="G375" s="236">
        <f t="shared" si="49"/>
        <v>9.5859902681449307E-3</v>
      </c>
      <c r="H375" s="236">
        <f t="shared" si="50"/>
        <v>2.5830860950055712E-3</v>
      </c>
      <c r="I375">
        <f t="shared" si="54"/>
        <v>11798.395577931968</v>
      </c>
      <c r="J375">
        <f t="shared" si="54"/>
        <v>11053.719252141767</v>
      </c>
      <c r="K375">
        <f t="shared" si="51"/>
        <v>11947.705442902907</v>
      </c>
      <c r="L375" s="236">
        <f>I375/MAX(I$2:I375)-1</f>
        <v>0</v>
      </c>
      <c r="M375" s="236">
        <f>J375/MAX(J$2:J375)-1</f>
        <v>-9.4964245686643967E-3</v>
      </c>
      <c r="N375" s="236"/>
    </row>
    <row r="376" spans="1:14">
      <c r="A376" s="237">
        <v>34852</v>
      </c>
      <c r="B376">
        <v>65.7</v>
      </c>
      <c r="D376" s="237">
        <v>34870</v>
      </c>
      <c r="E376">
        <f t="shared" si="47"/>
        <v>67.150000000000006</v>
      </c>
      <c r="F376">
        <v>140.4685082</v>
      </c>
      <c r="G376" s="236">
        <f t="shared" si="49"/>
        <v>-3.3148213133688887E-4</v>
      </c>
      <c r="H376" s="236">
        <f t="shared" si="50"/>
        <v>1.9948461950822782E-3</v>
      </c>
      <c r="I376">
        <f t="shared" si="54"/>
        <v>11794.484620619438</v>
      </c>
      <c r="J376">
        <f t="shared" si="54"/>
        <v>11075.76972193341</v>
      </c>
      <c r="K376">
        <f t="shared" si="51"/>
        <v>11944.147990039159</v>
      </c>
      <c r="L376" s="236">
        <f>I376/MAX(I$2:I376)-1</f>
        <v>-3.3148213133693538E-4</v>
      </c>
      <c r="M376" s="236">
        <f>J376/MAX(J$2:J376)-1</f>
        <v>-7.5205222799998861E-3</v>
      </c>
      <c r="N376" s="236"/>
    </row>
    <row r="377" spans="1:14">
      <c r="A377" s="237">
        <v>34855</v>
      </c>
      <c r="B377">
        <v>66.040000000000006</v>
      </c>
      <c r="D377" s="237">
        <v>34871</v>
      </c>
      <c r="E377">
        <f t="shared" si="47"/>
        <v>67.05</v>
      </c>
      <c r="F377">
        <v>140.6166384</v>
      </c>
      <c r="G377" s="236">
        <f t="shared" si="49"/>
        <v>-1.5229334349775117E-3</v>
      </c>
      <c r="H377" s="236">
        <f t="shared" si="50"/>
        <v>1.054543839741573E-3</v>
      </c>
      <c r="I377">
        <f t="shared" si="54"/>
        <v>11776.522405642369</v>
      </c>
      <c r="J377">
        <f t="shared" si="54"/>
        <v>11087.449606664071</v>
      </c>
      <c r="K377">
        <f t="shared" si="51"/>
        <v>11926.360725720409</v>
      </c>
      <c r="L377" s="236">
        <f>I377/MAX(I$2:I377)-1</f>
        <v>-1.853910741093534E-3</v>
      </c>
      <c r="M377" s="236">
        <f>J377/MAX(J$2:J377)-1</f>
        <v>-6.4739091607002308E-3</v>
      </c>
      <c r="N377" s="236"/>
    </row>
    <row r="378" spans="1:14">
      <c r="A378" s="237">
        <v>34856</v>
      </c>
      <c r="B378">
        <v>66.03</v>
      </c>
      <c r="D378" s="237">
        <v>34872</v>
      </c>
      <c r="E378">
        <f t="shared" si="47"/>
        <v>67.89</v>
      </c>
      <c r="F378">
        <v>141.1504726</v>
      </c>
      <c r="G378" s="236">
        <f t="shared" si="49"/>
        <v>1.2494234047086541E-2</v>
      </c>
      <c r="H378" s="236">
        <f t="shared" si="50"/>
        <v>3.7963800448810314E-3</v>
      </c>
      <c r="I378">
        <f t="shared" si="54"/>
        <v>11923.661032839223</v>
      </c>
      <c r="J378">
        <f t="shared" si="54"/>
        <v>11129.541779099434</v>
      </c>
      <c r="K378">
        <f t="shared" si="51"/>
        <v>12075.773745997893</v>
      </c>
      <c r="L378" s="236">
        <f>I378/MAX(I$2:I378)-1</f>
        <v>0</v>
      </c>
      <c r="M378" s="236">
        <f>J378/MAX(J$2:J378)-1</f>
        <v>-2.7021065353693974E-3</v>
      </c>
      <c r="N378" s="236"/>
    </row>
    <row r="379" spans="1:14">
      <c r="A379" s="237">
        <v>34857</v>
      </c>
      <c r="B379">
        <v>65.75</v>
      </c>
      <c r="D379" s="237">
        <v>34873</v>
      </c>
      <c r="E379">
        <f t="shared" si="47"/>
        <v>67.739999999999995</v>
      </c>
      <c r="F379">
        <v>141.73938269999999</v>
      </c>
      <c r="G379" s="236">
        <f t="shared" si="49"/>
        <v>-2.243186632437675E-3</v>
      </c>
      <c r="H379" s="236">
        <f t="shared" si="50"/>
        <v>4.1722148651168744E-3</v>
      </c>
      <c r="I379">
        <f t="shared" si="54"/>
        <v>11896.914035800641</v>
      </c>
      <c r="J379">
        <f t="shared" si="54"/>
        <v>11175.976618752133</v>
      </c>
      <c r="K379">
        <f t="shared" si="51"/>
        <v>12049.09284951977</v>
      </c>
      <c r="L379" s="236">
        <f>I379/MAX(I$2:I379)-1</f>
        <v>-2.2431866324376104E-3</v>
      </c>
      <c r="M379" s="236">
        <f>J379/MAX(J$2:J379)-1</f>
        <v>0</v>
      </c>
      <c r="N379" s="236"/>
    </row>
    <row r="380" spans="1:14">
      <c r="A380" s="237">
        <v>34858</v>
      </c>
      <c r="B380">
        <v>65.63</v>
      </c>
      <c r="D380" s="237">
        <v>34876</v>
      </c>
      <c r="E380">
        <f t="shared" si="47"/>
        <v>67.08</v>
      </c>
      <c r="F380">
        <v>141.73095960000001</v>
      </c>
      <c r="G380" s="236">
        <f t="shared" si="49"/>
        <v>-9.7768656768878002E-3</v>
      </c>
      <c r="H380" s="236">
        <f t="shared" si="50"/>
        <v>-5.942667337432983E-5</v>
      </c>
      <c r="I380">
        <f t="shared" si="54"/>
        <v>11780.599505303137</v>
      </c>
      <c r="J380">
        <f t="shared" si="54"/>
        <v>11175.312467639971</v>
      </c>
      <c r="K380">
        <f t="shared" si="51"/>
        <v>11931.696905016033</v>
      </c>
      <c r="L380" s="236">
        <f>I380/MAX(I$2:I380)-1</f>
        <v>-1.1998120974931914E-2</v>
      </c>
      <c r="M380" s="236">
        <f>J380/MAX(J$2:J380)-1</f>
        <v>-5.942667337432983E-5</v>
      </c>
      <c r="N380" s="236"/>
    </row>
    <row r="381" spans="1:14">
      <c r="A381" s="237">
        <v>34859</v>
      </c>
      <c r="B381">
        <v>65.12</v>
      </c>
      <c r="D381" s="237">
        <v>34877</v>
      </c>
      <c r="E381">
        <f t="shared" si="47"/>
        <v>66.87</v>
      </c>
      <c r="F381">
        <v>140.8085762</v>
      </c>
      <c r="G381" s="236">
        <f t="shared" si="49"/>
        <v>-3.1643204986227615E-3</v>
      </c>
      <c r="H381" s="236">
        <f t="shared" si="50"/>
        <v>-6.5079881107359405E-3</v>
      </c>
      <c r="I381">
        <f t="shared" si="54"/>
        <v>11743.321912802439</v>
      </c>
      <c r="J381">
        <f t="shared" si="54"/>
        <v>11102.583666966812</v>
      </c>
      <c r="K381">
        <f t="shared" si="51"/>
        <v>11894.343649946664</v>
      </c>
      <c r="L381" s="236">
        <f>I381/MAX(I$2:I381)-1</f>
        <v>-1.5124475573408902E-2</v>
      </c>
      <c r="M381" s="236">
        <f>J381/MAX(J$2:J381)-1</f>
        <v>-6.5670280360264899E-3</v>
      </c>
      <c r="N381" s="236"/>
    </row>
    <row r="382" spans="1:14">
      <c r="A382" s="237">
        <v>34862</v>
      </c>
      <c r="B382">
        <v>65.44</v>
      </c>
      <c r="D382" s="237">
        <v>34878</v>
      </c>
      <c r="E382">
        <f t="shared" si="47"/>
        <v>67.150000000000006</v>
      </c>
      <c r="F382">
        <v>140.6943278</v>
      </c>
      <c r="G382" s="236">
        <f t="shared" si="49"/>
        <v>4.1534987929671609E-3</v>
      </c>
      <c r="H382" s="236">
        <f t="shared" si="50"/>
        <v>-8.1137387425700425E-4</v>
      </c>
      <c r="I382">
        <f t="shared" si="54"/>
        <v>11792.097786192689</v>
      </c>
      <c r="J382">
        <f t="shared" si="54"/>
        <v>11093.575320642682</v>
      </c>
      <c r="K382">
        <f t="shared" si="51"/>
        <v>11944.147990039159</v>
      </c>
      <c r="L382" s="236">
        <f>I382/MAX(I$2:I382)-1</f>
        <v>-1.1033796271480156E-2</v>
      </c>
      <c r="M382" s="236">
        <f>J382/MAX(J$2:J382)-1</f>
        <v>-7.373073595303592E-3</v>
      </c>
      <c r="N382" s="236"/>
    </row>
    <row r="383" spans="1:14">
      <c r="A383" s="237">
        <v>34863</v>
      </c>
      <c r="B383">
        <v>66.069999999999993</v>
      </c>
      <c r="D383" s="237">
        <v>34879</v>
      </c>
      <c r="E383">
        <f t="shared" si="47"/>
        <v>67.040000000000006</v>
      </c>
      <c r="F383">
        <v>139.8394169</v>
      </c>
      <c r="G383" s="236">
        <f t="shared" si="49"/>
        <v>-1.6718537626021026E-3</v>
      </c>
      <c r="H383" s="236">
        <f t="shared" si="50"/>
        <v>-6.0763707632568442E-3</v>
      </c>
      <c r="I383">
        <f t="shared" si="54"/>
        <v>11772.383123139871</v>
      </c>
      <c r="J383">
        <f t="shared" si="54"/>
        <v>11026.16664390434</v>
      </c>
      <c r="K383">
        <f t="shared" si="51"/>
        <v>11924.581999288535</v>
      </c>
      <c r="L383" s="236">
        <f>I383/MAX(I$2:I383)-1</f>
        <v>-1.2687203140269943E-2</v>
      </c>
      <c r="M383" s="236">
        <f>J383/MAX(J$2:J383)-1</f>
        <v>-1.340464282973064E-2</v>
      </c>
      <c r="N383" s="236"/>
    </row>
    <row r="384" spans="1:14">
      <c r="A384" s="237">
        <v>34864</v>
      </c>
      <c r="B384">
        <v>66.14</v>
      </c>
      <c r="D384" s="237">
        <v>34880</v>
      </c>
      <c r="E384">
        <f t="shared" si="47"/>
        <v>67.16</v>
      </c>
      <c r="F384">
        <v>139.9805791</v>
      </c>
      <c r="G384" s="236">
        <f t="shared" si="49"/>
        <v>1.7562459749213464E-3</v>
      </c>
      <c r="H384" s="236">
        <f t="shared" si="50"/>
        <v>1.0094593007416996E-3</v>
      </c>
      <c r="I384">
        <f t="shared" si="54"/>
        <v>11793.058323615118</v>
      </c>
      <c r="J384">
        <f t="shared" si="54"/>
        <v>11037.297110374557</v>
      </c>
      <c r="K384">
        <f t="shared" si="51"/>
        <v>11945.926716471033</v>
      </c>
      <c r="L384" s="236">
        <f>I384/MAX(I$2:I384)-1</f>
        <v>-1.0953239014796723E-2</v>
      </c>
      <c r="M384" s="236">
        <f>J384/MAX(J$2:J384)-1</f>
        <v>-1.2408714970366552E-2</v>
      </c>
      <c r="N384" s="236"/>
    </row>
    <row r="385" spans="1:14">
      <c r="A385" s="237">
        <v>34865</v>
      </c>
      <c r="B385">
        <v>66.209999999999994</v>
      </c>
      <c r="D385" s="237">
        <v>34883</v>
      </c>
      <c r="E385">
        <f t="shared" si="47"/>
        <v>67.459999999999994</v>
      </c>
      <c r="F385">
        <v>140.18183920000001</v>
      </c>
      <c r="G385" s="236">
        <f t="shared" si="49"/>
        <v>4.4332144511566775E-3</v>
      </c>
      <c r="H385" s="236">
        <f t="shared" si="50"/>
        <v>1.4377715915594447E-3</v>
      </c>
      <c r="I385">
        <f t="shared" si="54"/>
        <v>11845.339480198703</v>
      </c>
      <c r="J385">
        <f t="shared" si="54"/>
        <v>11053.166222607455</v>
      </c>
      <c r="K385">
        <f t="shared" si="51"/>
        <v>11999.288509427277</v>
      </c>
      <c r="L385" s="236">
        <f>I385/MAX(I$2:I385)-1</f>
        <v>-6.5685826211272502E-3</v>
      </c>
      <c r="M385" s="236">
        <f>J385/MAX(J$2:J385)-1</f>
        <v>-1.0988784276679153E-2</v>
      </c>
      <c r="N385" s="236"/>
    </row>
    <row r="386" spans="1:14">
      <c r="A386" s="237">
        <v>34866</v>
      </c>
      <c r="B386">
        <v>66.53</v>
      </c>
      <c r="D386" s="237">
        <v>34885</v>
      </c>
      <c r="E386">
        <f t="shared" ref="E386:E449" si="55">SUMIF(A:A,D386,B:B)</f>
        <v>67.510000000000005</v>
      </c>
      <c r="F386">
        <v>141.04278429999999</v>
      </c>
      <c r="G386" s="236">
        <f t="shared" si="49"/>
        <v>7.0744979976382837E-4</v>
      </c>
      <c r="H386" s="236">
        <f t="shared" si="50"/>
        <v>6.1416307912158796E-3</v>
      </c>
      <c r="I386">
        <f t="shared" si="54"/>
        <v>11853.719463242105</v>
      </c>
      <c r="J386">
        <f t="shared" si="54"/>
        <v>11121.050688620648</v>
      </c>
      <c r="K386">
        <f t="shared" si="51"/>
        <v>12008.182141586653</v>
      </c>
      <c r="L386" s="236">
        <f>I386/MAX(I$2:I386)-1</f>
        <v>-5.8657797638234088E-3</v>
      </c>
      <c r="M386" s="236">
        <f>J386/MAX(J$2:J386)-1</f>
        <v>-4.9146425413350014E-3</v>
      </c>
      <c r="N386" s="236"/>
    </row>
    <row r="387" spans="1:14">
      <c r="A387" s="237">
        <v>34869</v>
      </c>
      <c r="B387">
        <v>67.17</v>
      </c>
      <c r="D387" s="237">
        <v>34886</v>
      </c>
      <c r="E387">
        <f t="shared" si="55"/>
        <v>68.34</v>
      </c>
      <c r="F387">
        <v>141.5490867</v>
      </c>
      <c r="G387" s="236">
        <f t="shared" si="49"/>
        <v>1.2260744733878217E-2</v>
      </c>
      <c r="H387" s="236">
        <f t="shared" si="50"/>
        <v>3.5897079209887828E-3</v>
      </c>
      <c r="I387">
        <f t="shared" ref="I387:J402" si="56">I386*(1+G387)</f>
        <v>11999.054891727921</v>
      </c>
      <c r="J387">
        <f t="shared" si="56"/>
        <v>11160.972012367307</v>
      </c>
      <c r="K387">
        <f t="shared" si="51"/>
        <v>12155.816435432258</v>
      </c>
      <c r="L387" s="236">
        <f>I387/MAX(I$2:I387)-1</f>
        <v>0</v>
      </c>
      <c r="M387" s="236">
        <f>J387/MAX(J$2:J387)-1</f>
        <v>-1.3425767516057618E-3</v>
      </c>
      <c r="N387" s="236"/>
    </row>
    <row r="388" spans="1:14">
      <c r="A388" s="237">
        <v>34870</v>
      </c>
      <c r="B388">
        <v>67.150000000000006</v>
      </c>
      <c r="D388" s="237">
        <v>34887</v>
      </c>
      <c r="E388">
        <f t="shared" si="55"/>
        <v>68.64</v>
      </c>
      <c r="F388">
        <v>142.47206030000001</v>
      </c>
      <c r="G388" s="236">
        <f t="shared" ref="G388:G451" si="57">(E388/E387-1)-($P$21/252)</f>
        <v>4.3560854690133845E-3</v>
      </c>
      <c r="H388" s="236">
        <f t="shared" ref="H388:H451" si="58">F388/F387-1</f>
        <v>6.5205196410498267E-3</v>
      </c>
      <c r="I388">
        <f t="shared" si="56"/>
        <v>12051.323800383672</v>
      </c>
      <c r="J388">
        <f t="shared" si="56"/>
        <v>11233.747349587155</v>
      </c>
      <c r="K388">
        <f t="shared" ref="K388:K451" si="59">K387*(1+(E388/E387-1))</f>
        <v>12209.1782283885</v>
      </c>
      <c r="L388" s="236">
        <f>I388/MAX(I$2:I388)-1</f>
        <v>0</v>
      </c>
      <c r="M388" s="236">
        <f>J388/MAX(J$2:J388)-1</f>
        <v>0</v>
      </c>
      <c r="N388" s="236"/>
    </row>
    <row r="389" spans="1:14">
      <c r="A389" s="237">
        <v>34871</v>
      </c>
      <c r="B389">
        <v>67.05</v>
      </c>
      <c r="D389" s="237">
        <v>34890</v>
      </c>
      <c r="E389">
        <f t="shared" si="55"/>
        <v>68.75</v>
      </c>
      <c r="F389">
        <v>143.63603409999999</v>
      </c>
      <c r="G389" s="236">
        <f t="shared" si="57"/>
        <v>1.568833943833938E-3</v>
      </c>
      <c r="H389" s="236">
        <f t="shared" si="58"/>
        <v>8.1698390375559704E-3</v>
      </c>
      <c r="I389">
        <f t="shared" si="56"/>
        <v>12070.230326229848</v>
      </c>
      <c r="J389">
        <f t="shared" si="56"/>
        <v>11325.525257221852</v>
      </c>
      <c r="K389">
        <f t="shared" si="59"/>
        <v>12228.744219139124</v>
      </c>
      <c r="L389" s="236">
        <f>I389/MAX(I$2:I389)-1</f>
        <v>0</v>
      </c>
      <c r="M389" s="236">
        <f>J389/MAX(J$2:J389)-1</f>
        <v>0</v>
      </c>
      <c r="N389" s="236"/>
    </row>
    <row r="390" spans="1:14">
      <c r="A390" s="237">
        <v>34872</v>
      </c>
      <c r="B390">
        <v>67.89</v>
      </c>
      <c r="D390" s="237">
        <v>34891</v>
      </c>
      <c r="E390">
        <f t="shared" si="55"/>
        <v>68.45</v>
      </c>
      <c r="F390">
        <v>143.6262515</v>
      </c>
      <c r="G390" s="236">
        <f t="shared" si="57"/>
        <v>-4.3973665223665057E-3</v>
      </c>
      <c r="H390" s="236">
        <f t="shared" si="58"/>
        <v>-6.8106865114270221E-5</v>
      </c>
      <c r="I390">
        <f t="shared" si="56"/>
        <v>12017.153099476032</v>
      </c>
      <c r="J390">
        <f t="shared" si="56"/>
        <v>11324.753911200811</v>
      </c>
      <c r="K390">
        <f t="shared" si="59"/>
        <v>12175.382426182881</v>
      </c>
      <c r="L390" s="236">
        <f>I390/MAX(I$2:I390)-1</f>
        <v>-4.3973665223664415E-3</v>
      </c>
      <c r="M390" s="236">
        <f>J390/MAX(J$2:J390)-1</f>
        <v>-6.8106865114270221E-5</v>
      </c>
      <c r="N390" s="236"/>
    </row>
    <row r="391" spans="1:14">
      <c r="A391" s="237">
        <v>34873</v>
      </c>
      <c r="B391">
        <v>67.739999999999995</v>
      </c>
      <c r="D391" s="237">
        <v>34892</v>
      </c>
      <c r="E391">
        <f t="shared" si="55"/>
        <v>69.209999999999994</v>
      </c>
      <c r="F391">
        <v>143.78781549999999</v>
      </c>
      <c r="G391" s="236">
        <f t="shared" si="57"/>
        <v>1.1069264728048303E-2</v>
      </c>
      <c r="H391" s="236">
        <f t="shared" si="58"/>
        <v>1.124891851682186E-3</v>
      </c>
      <c r="I391">
        <f t="shared" si="56"/>
        <v>12150.174148411619</v>
      </c>
      <c r="J391">
        <f t="shared" si="56"/>
        <v>11337.493034597826</v>
      </c>
      <c r="K391">
        <f t="shared" si="59"/>
        <v>12310.565635005361</v>
      </c>
      <c r="L391" s="236">
        <f>I391/MAX(I$2:I391)-1</f>
        <v>0</v>
      </c>
      <c r="M391" s="236">
        <f>J391/MAX(J$2:J391)-1</f>
        <v>0</v>
      </c>
      <c r="N391" s="236"/>
    </row>
    <row r="392" spans="1:14">
      <c r="A392" s="237">
        <v>34876</v>
      </c>
      <c r="B392">
        <v>67.08</v>
      </c>
      <c r="D392" s="237">
        <v>34893</v>
      </c>
      <c r="E392">
        <f t="shared" si="55"/>
        <v>69.22</v>
      </c>
      <c r="F392">
        <v>144.1727952</v>
      </c>
      <c r="G392" s="236">
        <f t="shared" si="57"/>
        <v>1.107576320515301E-4</v>
      </c>
      <c r="H392" s="236">
        <f t="shared" si="58"/>
        <v>2.6774153196589268E-3</v>
      </c>
      <c r="I392">
        <f t="shared" si="56"/>
        <v>12151.519872929312</v>
      </c>
      <c r="J392">
        <f t="shared" si="56"/>
        <v>11367.848212135184</v>
      </c>
      <c r="K392">
        <f t="shared" si="59"/>
        <v>12312.344361437235</v>
      </c>
      <c r="L392" s="236">
        <f>I392/MAX(I$2:I392)-1</f>
        <v>0</v>
      </c>
      <c r="M392" s="236">
        <f>J392/MAX(J$2:J392)-1</f>
        <v>0</v>
      </c>
      <c r="N392" s="236"/>
    </row>
    <row r="393" spans="1:14">
      <c r="A393" s="237">
        <v>34877</v>
      </c>
      <c r="B393">
        <v>66.87</v>
      </c>
      <c r="D393" s="237">
        <v>34894</v>
      </c>
      <c r="E393">
        <f t="shared" si="55"/>
        <v>69.069999999999993</v>
      </c>
      <c r="F393">
        <v>144.18375510000001</v>
      </c>
      <c r="G393" s="236">
        <f t="shared" si="57"/>
        <v>-2.2007339148700325E-3</v>
      </c>
      <c r="H393" s="236">
        <f t="shared" si="58"/>
        <v>7.601919616528896E-5</v>
      </c>
      <c r="I393">
        <f t="shared" si="56"/>
        <v>12124.777611027739</v>
      </c>
      <c r="J393">
        <f t="shared" si="56"/>
        <v>11368.712386818401</v>
      </c>
      <c r="K393">
        <f t="shared" si="59"/>
        <v>12285.663464959114</v>
      </c>
      <c r="L393" s="236">
        <f>I393/MAX(I$2:I393)-1</f>
        <v>-2.2007339148699678E-3</v>
      </c>
      <c r="M393" s="236">
        <f>J393/MAX(J$2:J393)-1</f>
        <v>0</v>
      </c>
      <c r="N393" s="236"/>
    </row>
    <row r="394" spans="1:14">
      <c r="A394" s="237">
        <v>34878</v>
      </c>
      <c r="B394">
        <v>67.150000000000006</v>
      </c>
      <c r="D394" s="237">
        <v>34897</v>
      </c>
      <c r="E394">
        <f t="shared" si="55"/>
        <v>69.42</v>
      </c>
      <c r="F394">
        <v>143.81297470000001</v>
      </c>
      <c r="G394" s="236">
        <f t="shared" si="57"/>
        <v>5.0335928469164484E-3</v>
      </c>
      <c r="H394" s="236">
        <f t="shared" si="58"/>
        <v>-2.571582351582169E-3</v>
      </c>
      <c r="I394">
        <f t="shared" si="56"/>
        <v>12185.808804881062</v>
      </c>
      <c r="J394">
        <f t="shared" si="56"/>
        <v>11339.476806684244</v>
      </c>
      <c r="K394">
        <f t="shared" si="59"/>
        <v>12347.918890074734</v>
      </c>
      <c r="L394" s="236">
        <f>I394/MAX(I$2:I394)-1</f>
        <v>0</v>
      </c>
      <c r="M394" s="236">
        <f>J394/MAX(J$2:J394)-1</f>
        <v>-2.571582351582169E-3</v>
      </c>
      <c r="N394" s="236"/>
    </row>
    <row r="395" spans="1:14">
      <c r="A395" s="237">
        <v>34879</v>
      </c>
      <c r="B395">
        <v>67.040000000000006</v>
      </c>
      <c r="D395" s="237">
        <v>34898</v>
      </c>
      <c r="E395">
        <f t="shared" si="55"/>
        <v>68.91</v>
      </c>
      <c r="F395">
        <v>143.88774219999999</v>
      </c>
      <c r="G395" s="236">
        <f t="shared" si="57"/>
        <v>-7.380316157001585E-3</v>
      </c>
      <c r="H395" s="236">
        <f t="shared" si="58"/>
        <v>5.1989398144325349E-4</v>
      </c>
      <c r="I395">
        <f t="shared" si="56"/>
        <v>12095.873683272266</v>
      </c>
      <c r="J395">
        <f t="shared" si="56"/>
        <v>11345.372132428754</v>
      </c>
      <c r="K395">
        <f t="shared" si="59"/>
        <v>12257.203842049119</v>
      </c>
      <c r="L395" s="236">
        <f>I395/MAX(I$2:I395)-1</f>
        <v>-7.3803161570016318E-3</v>
      </c>
      <c r="M395" s="236">
        <f>J395/MAX(J$2:J395)-1</f>
        <v>-2.0530253203263626E-3</v>
      </c>
      <c r="N395" s="236"/>
    </row>
    <row r="396" spans="1:14">
      <c r="A396" s="237">
        <v>34880</v>
      </c>
      <c r="B396">
        <v>67.16</v>
      </c>
      <c r="D396" s="237">
        <v>34899</v>
      </c>
      <c r="E396">
        <f t="shared" si="55"/>
        <v>67.989999999999995</v>
      </c>
      <c r="F396">
        <v>142.9928079</v>
      </c>
      <c r="G396" s="236">
        <f t="shared" si="57"/>
        <v>-1.3384477510348278E-2</v>
      </c>
      <c r="H396" s="236">
        <f t="shared" si="58"/>
        <v>-6.2196701839691837E-3</v>
      </c>
      <c r="I396">
        <f t="shared" si="56"/>
        <v>11933.976733990494</v>
      </c>
      <c r="J396">
        <f t="shared" si="56"/>
        <v>11274.807659650653</v>
      </c>
      <c r="K396">
        <f t="shared" si="59"/>
        <v>12093.561010316638</v>
      </c>
      <c r="L396" s="236">
        <f>I396/MAX(I$2:I396)-1</f>
        <v>-2.0666011991727351E-2</v>
      </c>
      <c r="M396" s="236">
        <f>J396/MAX(J$2:J396)-1</f>
        <v>-8.2599263639238085E-3</v>
      </c>
      <c r="N396" s="236"/>
    </row>
    <row r="397" spans="1:14">
      <c r="A397" s="237">
        <v>34883</v>
      </c>
      <c r="B397">
        <v>67.459999999999994</v>
      </c>
      <c r="D397" s="237">
        <v>34900</v>
      </c>
      <c r="E397">
        <f t="shared" si="55"/>
        <v>68.31</v>
      </c>
      <c r="F397">
        <v>142.21531529999999</v>
      </c>
      <c r="G397" s="236">
        <f t="shared" si="57"/>
        <v>4.672844337519402E-3</v>
      </c>
      <c r="H397" s="236">
        <f t="shared" si="58"/>
        <v>-5.437284653810992E-3</v>
      </c>
      <c r="I397">
        <f t="shared" si="56"/>
        <v>11989.74234959601</v>
      </c>
      <c r="J397">
        <f t="shared" si="56"/>
        <v>11213.503320988164</v>
      </c>
      <c r="K397">
        <f t="shared" si="59"/>
        <v>12150.480256136632</v>
      </c>
      <c r="L397" s="236">
        <f>I397/MAX(I$2:I397)-1</f>
        <v>-1.6089736711322522E-2</v>
      </c>
      <c r="M397" s="236">
        <f>J397/MAX(J$2:J397)-1</f>
        <v>-1.3652299446874516E-2</v>
      </c>
      <c r="N397" s="236"/>
    </row>
    <row r="398" spans="1:14">
      <c r="A398" s="237">
        <v>34884</v>
      </c>
      <c r="B398">
        <v>67.459999999999994</v>
      </c>
      <c r="D398" s="237">
        <v>34901</v>
      </c>
      <c r="E398">
        <f t="shared" si="55"/>
        <v>68.319999999999993</v>
      </c>
      <c r="F398">
        <v>142.38952599999999</v>
      </c>
      <c r="G398" s="236">
        <f t="shared" si="57"/>
        <v>1.1266129200897745E-4</v>
      </c>
      <c r="H398" s="236">
        <f t="shared" si="58"/>
        <v>1.2249784745932413E-3</v>
      </c>
      <c r="I398">
        <f t="shared" si="56"/>
        <v>11991.09312945997</v>
      </c>
      <c r="J398">
        <f t="shared" si="56"/>
        <v>11227.239621181154</v>
      </c>
      <c r="K398">
        <f t="shared" si="59"/>
        <v>12152.258982568505</v>
      </c>
      <c r="L398" s="236">
        <f>I398/MAX(I$2:I398)-1</f>
        <v>-1.5978888109839495E-2</v>
      </c>
      <c r="M398" s="236">
        <f>J398/MAX(J$2:J398)-1</f>
        <v>-1.244404474523253E-2</v>
      </c>
      <c r="N398" s="236"/>
    </row>
    <row r="399" spans="1:14">
      <c r="A399" s="237">
        <v>34885</v>
      </c>
      <c r="B399">
        <v>67.510000000000005</v>
      </c>
      <c r="D399" s="237">
        <v>34904</v>
      </c>
      <c r="E399">
        <f t="shared" si="55"/>
        <v>68.69</v>
      </c>
      <c r="F399">
        <v>142.41437740000001</v>
      </c>
      <c r="G399" s="236">
        <f t="shared" si="57"/>
        <v>5.3819607077804556E-3</v>
      </c>
      <c r="H399" s="236">
        <f t="shared" si="58"/>
        <v>1.7453109577747483E-4</v>
      </c>
      <c r="I399">
        <f t="shared" si="56"/>
        <v>12055.628721526062</v>
      </c>
      <c r="J399">
        <f t="shared" si="56"/>
        <v>11229.199123614795</v>
      </c>
      <c r="K399">
        <f t="shared" si="59"/>
        <v>12218.071860547872</v>
      </c>
      <c r="L399" s="236">
        <f>I399/MAX(I$2:I399)-1</f>
        <v>-1.0682925150020117E-2</v>
      </c>
      <c r="M399" s="236">
        <f>J399/MAX(J$2:J399)-1</f>
        <v>-1.2271685522220244E-2</v>
      </c>
      <c r="N399" s="236"/>
    </row>
    <row r="400" spans="1:14">
      <c r="A400" s="237">
        <v>34886</v>
      </c>
      <c r="B400">
        <v>68.34</v>
      </c>
      <c r="D400" s="237">
        <v>34905</v>
      </c>
      <c r="E400">
        <f t="shared" si="55"/>
        <v>69.22</v>
      </c>
      <c r="F400">
        <v>143.09499640000001</v>
      </c>
      <c r="G400" s="236">
        <f t="shared" si="57"/>
        <v>7.6820945610253568E-3</v>
      </c>
      <c r="H400" s="236">
        <f t="shared" si="58"/>
        <v>4.779145283122288E-3</v>
      </c>
      <c r="I400">
        <f t="shared" si="56"/>
        <v>12148.241201357439</v>
      </c>
      <c r="J400">
        <f t="shared" si="56"/>
        <v>11282.86509763966</v>
      </c>
      <c r="K400">
        <f t="shared" si="59"/>
        <v>12312.344361437237</v>
      </c>
      <c r="L400" s="236">
        <f>I400/MAX(I$2:I400)-1</f>
        <v>-3.0828978301854493E-3</v>
      </c>
      <c r="M400" s="236">
        <f>J400/MAX(J$2:J400)-1</f>
        <v>-7.5511884070774693E-3</v>
      </c>
      <c r="N400" s="236"/>
    </row>
    <row r="401" spans="1:14">
      <c r="A401" s="237">
        <v>34887</v>
      </c>
      <c r="B401">
        <v>68.64</v>
      </c>
      <c r="D401" s="237">
        <v>34906</v>
      </c>
      <c r="E401">
        <f t="shared" si="55"/>
        <v>69.3</v>
      </c>
      <c r="F401">
        <v>142.7982197</v>
      </c>
      <c r="G401" s="236">
        <f t="shared" si="57"/>
        <v>1.1220051778776849E-3</v>
      </c>
      <c r="H401" s="236">
        <f t="shared" si="58"/>
        <v>-2.0739837692885787E-3</v>
      </c>
      <c r="I401">
        <f t="shared" si="56"/>
        <v>12161.871590887471</v>
      </c>
      <c r="J401">
        <f t="shared" si="56"/>
        <v>11259.464618556083</v>
      </c>
      <c r="K401">
        <f t="shared" si="59"/>
        <v>12326.574172892235</v>
      </c>
      <c r="L401" s="236">
        <f>I401/MAX(I$2:I401)-1</f>
        <v>-1.964351679636045E-3</v>
      </c>
      <c r="M401" s="236">
        <f>J401/MAX(J$2:J401)-1</f>
        <v>-9.6095111341708561E-3</v>
      </c>
      <c r="N401" s="236"/>
    </row>
    <row r="402" spans="1:14">
      <c r="A402" s="237">
        <v>34890</v>
      </c>
      <c r="B402">
        <v>68.75</v>
      </c>
      <c r="D402" s="237">
        <v>34907</v>
      </c>
      <c r="E402">
        <f t="shared" si="55"/>
        <v>69.739999999999995</v>
      </c>
      <c r="F402">
        <v>143.3663147</v>
      </c>
      <c r="G402" s="236">
        <f t="shared" si="57"/>
        <v>6.3154761904761682E-3</v>
      </c>
      <c r="H402" s="236">
        <f t="shared" si="58"/>
        <v>3.9783059004061538E-3</v>
      </c>
      <c r="I402">
        <f t="shared" si="56"/>
        <v>12238.67960135135</v>
      </c>
      <c r="J402">
        <f t="shared" si="56"/>
        <v>11304.2582130835</v>
      </c>
      <c r="K402">
        <f t="shared" si="59"/>
        <v>12404.838135894724</v>
      </c>
      <c r="L402" s="236">
        <f>I402/MAX(I$2:I402)-1</f>
        <v>0</v>
      </c>
      <c r="M402" s="236">
        <f>J402/MAX(J$2:J402)-1</f>
        <v>-5.6694348086097079E-3</v>
      </c>
      <c r="N402" s="236"/>
    </row>
    <row r="403" spans="1:14">
      <c r="A403" s="237">
        <v>34891</v>
      </c>
      <c r="B403">
        <v>68.45</v>
      </c>
      <c r="D403" s="237">
        <v>34908</v>
      </c>
      <c r="E403">
        <f t="shared" si="55"/>
        <v>69.47</v>
      </c>
      <c r="F403">
        <v>143.58689200000001</v>
      </c>
      <c r="G403" s="236">
        <f t="shared" si="57"/>
        <v>-3.9052529576976782E-3</v>
      </c>
      <c r="H403" s="236">
        <f t="shared" si="58"/>
        <v>1.538557369362259E-3</v>
      </c>
      <c r="I403">
        <f t="shared" ref="I403:J418" si="60">I402*(1+G403)</f>
        <v>12190.884461639858</v>
      </c>
      <c r="J403">
        <f t="shared" si="60"/>
        <v>11321.650462862413</v>
      </c>
      <c r="K403">
        <f t="shared" si="59"/>
        <v>12356.812522234106</v>
      </c>
      <c r="L403" s="236">
        <f>I403/MAX(I$2:I403)-1</f>
        <v>-3.9052529576977246E-3</v>
      </c>
      <c r="M403" s="236">
        <f>J403/MAX(J$2:J403)-1</f>
        <v>-4.1396001899524082E-3</v>
      </c>
      <c r="N403" s="236"/>
    </row>
    <row r="404" spans="1:14">
      <c r="A404" s="237">
        <v>34892</v>
      </c>
      <c r="B404">
        <v>69.209999999999994</v>
      </c>
      <c r="D404" s="237">
        <v>34911</v>
      </c>
      <c r="E404">
        <f t="shared" si="55"/>
        <v>69.37</v>
      </c>
      <c r="F404">
        <v>144.06271749999999</v>
      </c>
      <c r="G404" s="236">
        <f t="shared" si="57"/>
        <v>-1.4732004336688955E-3</v>
      </c>
      <c r="H404" s="236">
        <f t="shared" si="58"/>
        <v>3.3138505428476073E-3</v>
      </c>
      <c r="I404">
        <f t="shared" si="60"/>
        <v>12172.924845364163</v>
      </c>
      <c r="J404">
        <f t="shared" si="60"/>
        <v>11359.1687203947</v>
      </c>
      <c r="K404">
        <f t="shared" si="59"/>
        <v>12339.025257915358</v>
      </c>
      <c r="L404" s="236">
        <f>I404/MAX(I$2:I404)-1</f>
        <v>-5.3727001710157651E-3</v>
      </c>
      <c r="M404" s="236">
        <f>J404/MAX(J$2:J404)-1</f>
        <v>-8.3946766344145107E-4</v>
      </c>
      <c r="N404" s="236"/>
    </row>
    <row r="405" spans="1:14">
      <c r="A405" s="237">
        <v>34893</v>
      </c>
      <c r="B405">
        <v>69.22</v>
      </c>
      <c r="D405" s="237">
        <v>34912</v>
      </c>
      <c r="E405">
        <f t="shared" si="55"/>
        <v>69.08</v>
      </c>
      <c r="F405">
        <v>144.08736110000001</v>
      </c>
      <c r="G405" s="236">
        <f t="shared" si="57"/>
        <v>-4.2142116348726309E-3</v>
      </c>
      <c r="H405" s="236">
        <f t="shared" si="58"/>
        <v>1.7106160724766895E-4</v>
      </c>
      <c r="I405">
        <f t="shared" si="60"/>
        <v>12121.625563850399</v>
      </c>
      <c r="J405">
        <f t="shared" si="60"/>
        <v>11361.111838053008</v>
      </c>
      <c r="K405">
        <f t="shared" si="59"/>
        <v>12287.44219139099</v>
      </c>
      <c r="L405" s="236">
        <f>I405/MAX(I$2:I405)-1</f>
        <v>-9.5642701103170191E-3</v>
      </c>
      <c r="M405" s="236">
        <f>J405/MAX(J$2:J405)-1</f>
        <v>-6.6854965688156742E-4</v>
      </c>
      <c r="N405" s="236"/>
    </row>
    <row r="406" spans="1:14">
      <c r="A406" s="237">
        <v>34894</v>
      </c>
      <c r="B406">
        <v>69.069999999999993</v>
      </c>
      <c r="D406" s="237">
        <v>34913</v>
      </c>
      <c r="E406">
        <f t="shared" si="55"/>
        <v>68.989999999999995</v>
      </c>
      <c r="F406">
        <v>143.4713399</v>
      </c>
      <c r="G406" s="236">
        <f t="shared" si="57"/>
        <v>-1.3365674488286607E-3</v>
      </c>
      <c r="H406" s="236">
        <f t="shared" si="58"/>
        <v>-4.2753312663730281E-3</v>
      </c>
      <c r="I406">
        <f t="shared" si="60"/>
        <v>12105.424193694867</v>
      </c>
      <c r="J406">
        <f t="shared" si="60"/>
        <v>11312.539321391019</v>
      </c>
      <c r="K406">
        <f t="shared" si="59"/>
        <v>12271.433653504117</v>
      </c>
      <c r="L406" s="236">
        <f>I406/MAX(I$2:I406)-1</f>
        <v>-1.0888054267044422E-2</v>
      </c>
      <c r="M406" s="236">
        <f>J406/MAX(J$2:J406)-1</f>
        <v>-4.9410226520034684E-3</v>
      </c>
      <c r="N406" s="236"/>
    </row>
    <row r="407" spans="1:14">
      <c r="A407" s="237">
        <v>34897</v>
      </c>
      <c r="B407">
        <v>69.42</v>
      </c>
      <c r="D407" s="237">
        <v>34914</v>
      </c>
      <c r="E407">
        <f t="shared" si="55"/>
        <v>69.02</v>
      </c>
      <c r="F407">
        <v>143.17467740000001</v>
      </c>
      <c r="G407" s="236">
        <f t="shared" si="57"/>
        <v>4.011154710711805E-4</v>
      </c>
      <c r="H407" s="236">
        <f t="shared" si="58"/>
        <v>-2.0677474693326925E-3</v>
      </c>
      <c r="I407">
        <f t="shared" si="60"/>
        <v>12110.279866622839</v>
      </c>
      <c r="J407">
        <f t="shared" si="60"/>
        <v>11289.147846837486</v>
      </c>
      <c r="K407">
        <f t="shared" si="59"/>
        <v>12276.76983279974</v>
      </c>
      <c r="L407" s="236">
        <f>I407/MAX(I$2:I407)-1</f>
        <v>-1.0491306162989544E-2</v>
      </c>
      <c r="M407" s="236">
        <f>J407/MAX(J$2:J407)-1</f>
        <v>-6.9985533342514783E-3</v>
      </c>
      <c r="N407" s="236"/>
    </row>
    <row r="408" spans="1:14">
      <c r="A408" s="237">
        <v>34898</v>
      </c>
      <c r="B408">
        <v>68.91</v>
      </c>
      <c r="D408" s="237">
        <v>34915</v>
      </c>
      <c r="E408">
        <f t="shared" si="55"/>
        <v>69.040000000000006</v>
      </c>
      <c r="F408">
        <v>143.6442869</v>
      </c>
      <c r="G408" s="236">
        <f t="shared" si="57"/>
        <v>2.5604092211610962E-4</v>
      </c>
      <c r="H408" s="236">
        <f t="shared" si="58"/>
        <v>3.2799759603299172E-3</v>
      </c>
      <c r="I408">
        <f t="shared" si="60"/>
        <v>12113.380593846974</v>
      </c>
      <c r="J408">
        <f t="shared" si="60"/>
        <v>11326.175980387723</v>
      </c>
      <c r="K408">
        <f t="shared" si="59"/>
        <v>12280.327285663492</v>
      </c>
      <c r="L408" s="236">
        <f>I408/MAX(I$2:I408)-1</f>
        <v>-1.0237951444577509E-2</v>
      </c>
      <c r="M408" s="236">
        <f>J408/MAX(J$2:J408)-1</f>
        <v>-3.741532460615038E-3</v>
      </c>
      <c r="N408" s="236"/>
    </row>
    <row r="409" spans="1:14">
      <c r="A409" s="237">
        <v>34899</v>
      </c>
      <c r="B409">
        <v>67.989999999999995</v>
      </c>
      <c r="D409" s="237">
        <v>34918</v>
      </c>
      <c r="E409">
        <f t="shared" si="55"/>
        <v>69.17</v>
      </c>
      <c r="F409">
        <v>143.43440699999999</v>
      </c>
      <c r="G409" s="236">
        <f t="shared" si="57"/>
        <v>1.8492362375618818E-3</v>
      </c>
      <c r="H409" s="236">
        <f t="shared" si="58"/>
        <v>-1.4611085795992462E-3</v>
      </c>
      <c r="I409">
        <f t="shared" si="60"/>
        <v>12135.781096200495</v>
      </c>
      <c r="J409">
        <f t="shared" si="60"/>
        <v>11309.627207488727</v>
      </c>
      <c r="K409">
        <f t="shared" si="59"/>
        <v>12303.450729277865</v>
      </c>
      <c r="L409" s="236">
        <f>I409/MAX(I$2:I409)-1</f>
        <v>-8.4076475978253074E-3</v>
      </c>
      <c r="M409" s="236">
        <f>J409/MAX(J$2:J409)-1</f>
        <v>-5.1971742550352973E-3</v>
      </c>
      <c r="N409" s="236"/>
    </row>
    <row r="410" spans="1:14">
      <c r="A410" s="237">
        <v>34900</v>
      </c>
      <c r="B410">
        <v>68.31</v>
      </c>
      <c r="D410" s="237">
        <v>34919</v>
      </c>
      <c r="E410">
        <f t="shared" si="55"/>
        <v>69.23</v>
      </c>
      <c r="F410">
        <v>143.26139599999999</v>
      </c>
      <c r="G410" s="236">
        <f t="shared" si="57"/>
        <v>8.3369791702530215E-4</v>
      </c>
      <c r="H410" s="236">
        <f t="shared" si="58"/>
        <v>-1.2062029161524768E-3</v>
      </c>
      <c r="I410">
        <f t="shared" si="60"/>
        <v>12145.898671621873</v>
      </c>
      <c r="J410">
        <f t="shared" si="60"/>
        <v>11295.985502170457</v>
      </c>
      <c r="K410">
        <f t="shared" si="59"/>
        <v>12314.123087869115</v>
      </c>
      <c r="L410" s="236">
        <f>I410/MAX(I$2:I410)-1</f>
        <v>-7.5809591190892922E-3</v>
      </c>
      <c r="M410" s="236">
        <f>J410/MAX(J$2:J410)-1</f>
        <v>-6.3971083244456217E-3</v>
      </c>
      <c r="N410" s="236"/>
    </row>
    <row r="411" spans="1:14">
      <c r="A411" s="237">
        <v>34901</v>
      </c>
      <c r="B411">
        <v>68.319999999999993</v>
      </c>
      <c r="D411" s="237">
        <v>34920</v>
      </c>
      <c r="E411">
        <f t="shared" si="55"/>
        <v>69.150000000000006</v>
      </c>
      <c r="F411">
        <v>143.26139599999999</v>
      </c>
      <c r="G411" s="236">
        <f t="shared" si="57"/>
        <v>-1.1892985539345238E-3</v>
      </c>
      <c r="H411" s="236">
        <f t="shared" si="58"/>
        <v>0</v>
      </c>
      <c r="I411">
        <f t="shared" si="60"/>
        <v>12131.453571895478</v>
      </c>
      <c r="J411">
        <f t="shared" si="60"/>
        <v>11295.985502170457</v>
      </c>
      <c r="K411">
        <f t="shared" si="59"/>
        <v>12299.893276414117</v>
      </c>
      <c r="L411" s="236">
        <f>I411/MAX(I$2:I411)-1</f>
        <v>-8.7612416493061396E-3</v>
      </c>
      <c r="M411" s="236">
        <f>J411/MAX(J$2:J411)-1</f>
        <v>-6.3971083244456217E-3</v>
      </c>
      <c r="N411" s="236"/>
    </row>
    <row r="412" spans="1:14">
      <c r="A412" s="237">
        <v>34904</v>
      </c>
      <c r="B412">
        <v>68.69</v>
      </c>
      <c r="D412" s="237">
        <v>34921</v>
      </c>
      <c r="E412">
        <f t="shared" si="55"/>
        <v>68.88</v>
      </c>
      <c r="F412">
        <v>142.98954119999999</v>
      </c>
      <c r="G412" s="236">
        <f t="shared" si="57"/>
        <v>-3.9382854732639781E-3</v>
      </c>
      <c r="H412" s="236">
        <f t="shared" si="58"/>
        <v>-1.8976137856425712E-3</v>
      </c>
      <c r="I412">
        <f t="shared" si="60"/>
        <v>12083.676444523704</v>
      </c>
      <c r="J412">
        <f t="shared" si="60"/>
        <v>11274.55008435912</v>
      </c>
      <c r="K412">
        <f t="shared" si="59"/>
        <v>12251.867662753495</v>
      </c>
      <c r="L412" s="236">
        <f>I412/MAX(I$2:I412)-1</f>
        <v>-1.2665022851855001E-2</v>
      </c>
      <c r="M412" s="236">
        <f>J412/MAX(J$2:J412)-1</f>
        <v>-8.2825828691434067E-3</v>
      </c>
      <c r="N412" s="236"/>
    </row>
    <row r="413" spans="1:14">
      <c r="A413" s="237">
        <v>34905</v>
      </c>
      <c r="B413">
        <v>69.22</v>
      </c>
      <c r="D413" s="237">
        <v>34922</v>
      </c>
      <c r="E413">
        <f t="shared" si="55"/>
        <v>68.59</v>
      </c>
      <c r="F413">
        <v>142.0476731</v>
      </c>
      <c r="G413" s="236">
        <f t="shared" si="57"/>
        <v>-4.2439508323653483E-3</v>
      </c>
      <c r="H413" s="236">
        <f t="shared" si="58"/>
        <v>-6.5869719707862817E-3</v>
      </c>
      <c r="I413">
        <f t="shared" si="60"/>
        <v>12032.393915818933</v>
      </c>
      <c r="J413">
        <f t="shared" si="60"/>
        <v>11200.284938970221</v>
      </c>
      <c r="K413">
        <f t="shared" si="59"/>
        <v>12200.284596229129</v>
      </c>
      <c r="L413" s="236">
        <f>I413/MAX(I$2:I413)-1</f>
        <v>-1.6855223949946319E-2</v>
      </c>
      <c r="M413" s="236">
        <f>J413/MAX(J$2:J413)-1</f>
        <v>-1.4814997698724963E-2</v>
      </c>
      <c r="N413" s="236"/>
    </row>
    <row r="414" spans="1:14">
      <c r="A414" s="237">
        <v>34906</v>
      </c>
      <c r="B414">
        <v>69.3</v>
      </c>
      <c r="D414" s="237">
        <v>34925</v>
      </c>
      <c r="E414">
        <f t="shared" si="55"/>
        <v>69.13</v>
      </c>
      <c r="F414">
        <v>141.7254556</v>
      </c>
      <c r="G414" s="236">
        <f t="shared" si="57"/>
        <v>7.8391376062500375E-3</v>
      </c>
      <c r="H414" s="236">
        <f t="shared" si="58"/>
        <v>-2.2683757710917352E-3</v>
      </c>
      <c r="I414">
        <f t="shared" si="60"/>
        <v>12126.717507457644</v>
      </c>
      <c r="J414">
        <f t="shared" si="60"/>
        <v>11174.878483985336</v>
      </c>
      <c r="K414">
        <f t="shared" si="59"/>
        <v>12296.335823550366</v>
      </c>
      <c r="L414" s="236">
        <f>I414/MAX(I$2:I414)-1</f>
        <v>-9.1482167636239842E-3</v>
      </c>
      <c r="M414" s="236">
        <f>J414/MAX(J$2:J414)-1</f>
        <v>-1.7049767487988143E-2</v>
      </c>
      <c r="N414" s="236"/>
    </row>
    <row r="415" spans="1:14">
      <c r="A415" s="237">
        <v>34907</v>
      </c>
      <c r="B415">
        <v>69.739999999999995</v>
      </c>
      <c r="D415" s="237">
        <v>34926</v>
      </c>
      <c r="E415">
        <f t="shared" si="55"/>
        <v>68.98</v>
      </c>
      <c r="F415">
        <v>141.92410709999999</v>
      </c>
      <c r="G415" s="236">
        <f t="shared" si="57"/>
        <v>-2.2035551261827082E-3</v>
      </c>
      <c r="H415" s="236">
        <f t="shared" si="58"/>
        <v>1.4016642187459905E-3</v>
      </c>
      <c r="I415">
        <f t="shared" si="60"/>
        <v>12099.995616930317</v>
      </c>
      <c r="J415">
        <f t="shared" si="60"/>
        <v>11190.541911305172</v>
      </c>
      <c r="K415">
        <f t="shared" si="59"/>
        <v>12269.654927072244</v>
      </c>
      <c r="L415" s="236">
        <f>I415/MAX(I$2:I415)-1</f>
        <v>-1.1331613289861764E-2</v>
      </c>
      <c r="M415" s="236">
        <f>J415/MAX(J$2:J415)-1</f>
        <v>-1.567200131826807E-2</v>
      </c>
      <c r="N415" s="236"/>
    </row>
    <row r="416" spans="1:14">
      <c r="A416" s="237">
        <v>34908</v>
      </c>
      <c r="B416">
        <v>69.47</v>
      </c>
      <c r="D416" s="237">
        <v>34927</v>
      </c>
      <c r="E416">
        <f t="shared" si="55"/>
        <v>69.180000000000007</v>
      </c>
      <c r="F416">
        <v>141.316304</v>
      </c>
      <c r="G416" s="236">
        <f t="shared" si="57"/>
        <v>2.8656609691330346E-3</v>
      </c>
      <c r="H416" s="236">
        <f t="shared" si="58"/>
        <v>-4.2825923827847223E-3</v>
      </c>
      <c r="I416">
        <f t="shared" si="60"/>
        <v>12134.670102096436</v>
      </c>
      <c r="J416">
        <f t="shared" si="60"/>
        <v>11142.617381756583</v>
      </c>
      <c r="K416">
        <f t="shared" si="59"/>
        <v>12305.229455709741</v>
      </c>
      <c r="L416" s="236">
        <f>I416/MAX(I$2:I416)-1</f>
        <v>-8.4984248826507347E-3</v>
      </c>
      <c r="M416" s="236">
        <f>J416/MAX(J$2:J416)-1</f>
        <v>-1.988747690758419E-2</v>
      </c>
      <c r="N416" s="236"/>
    </row>
    <row r="417" spans="1:14">
      <c r="A417" s="237">
        <v>34911</v>
      </c>
      <c r="B417">
        <v>69.37</v>
      </c>
      <c r="D417" s="237">
        <v>34928</v>
      </c>
      <c r="E417">
        <f t="shared" si="55"/>
        <v>69.06</v>
      </c>
      <c r="F417">
        <v>142.11245210000001</v>
      </c>
      <c r="G417" s="236">
        <f t="shared" si="57"/>
        <v>-1.7683355360069244E-3</v>
      </c>
      <c r="H417" s="236">
        <f t="shared" si="58"/>
        <v>5.6338021690689466E-3</v>
      </c>
      <c r="I417">
        <f t="shared" si="60"/>
        <v>12113.211933737177</v>
      </c>
      <c r="J417">
        <f t="shared" si="60"/>
        <v>11205.392683731028</v>
      </c>
      <c r="K417">
        <f t="shared" si="59"/>
        <v>12283.884738527242</v>
      </c>
      <c r="L417" s="236">
        <f>I417/MAX(I$2:I417)-1</f>
        <v>-1.0251732351937659E-2</v>
      </c>
      <c r="M417" s="236">
        <f>J417/MAX(J$2:J417)-1</f>
        <v>-1.4365716849054522E-2</v>
      </c>
      <c r="N417" s="236"/>
    </row>
    <row r="418" spans="1:14">
      <c r="A418" s="237">
        <v>34912</v>
      </c>
      <c r="B418">
        <v>69.08</v>
      </c>
      <c r="D418" s="237">
        <v>34929</v>
      </c>
      <c r="E418">
        <f t="shared" si="55"/>
        <v>69.12</v>
      </c>
      <c r="F418">
        <v>141.74064630000001</v>
      </c>
      <c r="G418" s="236">
        <f t="shared" si="57"/>
        <v>8.3507957193889248E-4</v>
      </c>
      <c r="H418" s="236">
        <f t="shared" si="58"/>
        <v>-2.6162788306430818E-3</v>
      </c>
      <c r="I418">
        <f t="shared" si="60"/>
        <v>12123.327429573608</v>
      </c>
      <c r="J418">
        <f t="shared" si="60"/>
        <v>11176.07625206354</v>
      </c>
      <c r="K418">
        <f t="shared" si="59"/>
        <v>12294.557097118492</v>
      </c>
      <c r="L418" s="236">
        <f>I418/MAX(I$2:I418)-1</f>
        <v>-9.4252137922627988E-3</v>
      </c>
      <c r="M418" s="236">
        <f>J418/MAX(J$2:J418)-1</f>
        <v>-1.694441095881849E-2</v>
      </c>
      <c r="N418" s="236"/>
    </row>
    <row r="419" spans="1:14">
      <c r="A419" s="237">
        <v>34913</v>
      </c>
      <c r="B419">
        <v>68.989999999999995</v>
      </c>
      <c r="D419" s="237">
        <v>34932</v>
      </c>
      <c r="E419">
        <f t="shared" si="55"/>
        <v>68.98</v>
      </c>
      <c r="F419">
        <v>142.23820520000001</v>
      </c>
      <c r="G419" s="236">
        <f t="shared" si="57"/>
        <v>-2.0591931216931794E-3</v>
      </c>
      <c r="H419" s="236">
        <f t="shared" si="58"/>
        <v>3.5103473349973324E-3</v>
      </c>
      <c r="I419">
        <f t="shared" ref="I419:J434" si="61">I418*(1+G419)</f>
        <v>12098.363157118596</v>
      </c>
      <c r="J419">
        <f t="shared" si="61"/>
        <v>11215.308161550698</v>
      </c>
      <c r="K419">
        <f t="shared" si="59"/>
        <v>12269.654927072244</v>
      </c>
      <c r="L419" s="236">
        <f>I419/MAX(I$2:I419)-1</f>
        <v>-1.1464998578544439E-2</v>
      </c>
      <c r="M419" s="236">
        <f>J419/MAX(J$2:J419)-1</f>
        <v>-1.3493544391673495E-2</v>
      </c>
      <c r="N419" s="236"/>
    </row>
    <row r="420" spans="1:14">
      <c r="A420" s="237">
        <v>34914</v>
      </c>
      <c r="B420">
        <v>69.02</v>
      </c>
      <c r="D420" s="237">
        <v>34933</v>
      </c>
      <c r="E420">
        <f t="shared" si="55"/>
        <v>69.13</v>
      </c>
      <c r="F420">
        <v>141.92685130000001</v>
      </c>
      <c r="G420" s="236">
        <f t="shared" si="57"/>
        <v>2.1408131871671252E-3</v>
      </c>
      <c r="H420" s="236">
        <f t="shared" si="58"/>
        <v>-2.1889611132410725E-3</v>
      </c>
      <c r="I420">
        <f t="shared" si="61"/>
        <v>12124.263492508493</v>
      </c>
      <c r="J420">
        <f t="shared" si="61"/>
        <v>11190.758288112049</v>
      </c>
      <c r="K420">
        <f t="shared" si="59"/>
        <v>12296.335823550366</v>
      </c>
      <c r="L420" s="236">
        <f>I420/MAX(I$2:I420)-1</f>
        <v>-9.3487298115251249E-3</v>
      </c>
      <c r="M420" s="236">
        <f>J420/MAX(J$2:J420)-1</f>
        <v>-1.5652968660961331E-2</v>
      </c>
      <c r="N420" s="236"/>
    </row>
    <row r="421" spans="1:14">
      <c r="A421" s="237">
        <v>34915</v>
      </c>
      <c r="B421">
        <v>69.040000000000006</v>
      </c>
      <c r="D421" s="237">
        <v>34934</v>
      </c>
      <c r="E421">
        <f t="shared" si="55"/>
        <v>68.86</v>
      </c>
      <c r="F421">
        <v>141.85242489999999</v>
      </c>
      <c r="G421" s="236">
        <f t="shared" si="57"/>
        <v>-3.9394151001447917E-3</v>
      </c>
      <c r="H421" s="236">
        <f t="shared" si="58"/>
        <v>-5.2439971237505656E-4</v>
      </c>
      <c r="I421">
        <f t="shared" si="61"/>
        <v>12076.50098582797</v>
      </c>
      <c r="J421">
        <f t="shared" si="61"/>
        <v>11184.889857684504</v>
      </c>
      <c r="K421">
        <f t="shared" si="59"/>
        <v>12248.310209889747</v>
      </c>
      <c r="L421" s="236">
        <f>I421/MAX(I$2:I421)-1</f>
        <v>-1.3251316384283229E-2</v>
      </c>
      <c r="M421" s="236">
        <f>J421/MAX(J$2:J421)-1</f>
        <v>-1.6169159961072821E-2</v>
      </c>
      <c r="N421" s="236"/>
    </row>
    <row r="422" spans="1:14">
      <c r="A422" s="237">
        <v>34918</v>
      </c>
      <c r="B422">
        <v>69.17</v>
      </c>
      <c r="D422" s="237">
        <v>34935</v>
      </c>
      <c r="E422">
        <f t="shared" si="55"/>
        <v>68.91</v>
      </c>
      <c r="F422">
        <v>142.02582749999999</v>
      </c>
      <c r="G422" s="236">
        <f t="shared" si="57"/>
        <v>6.9238079102300831E-4</v>
      </c>
      <c r="H422" s="236">
        <f t="shared" si="58"/>
        <v>1.2224154794833186E-3</v>
      </c>
      <c r="I422">
        <f t="shared" si="61"/>
        <v>12084.862523133328</v>
      </c>
      <c r="J422">
        <f t="shared" si="61"/>
        <v>11198.562440182854</v>
      </c>
      <c r="K422">
        <f t="shared" si="59"/>
        <v>12257.203842049121</v>
      </c>
      <c r="L422" s="236">
        <f>I422/MAX(I$2:I422)-1</f>
        <v>-1.2568110550180478E-2</v>
      </c>
      <c r="M422" s="236">
        <f>J422/MAX(J$2:J422)-1</f>
        <v>-1.4966509913016179E-2</v>
      </c>
      <c r="N422" s="236"/>
    </row>
    <row r="423" spans="1:14">
      <c r="A423" s="237">
        <v>34919</v>
      </c>
      <c r="B423">
        <v>69.23</v>
      </c>
      <c r="D423" s="237">
        <v>34936</v>
      </c>
      <c r="E423">
        <f t="shared" si="55"/>
        <v>69.22</v>
      </c>
      <c r="F423">
        <v>142.22274870000001</v>
      </c>
      <c r="G423" s="236">
        <f t="shared" si="57"/>
        <v>4.4648912314890123E-3</v>
      </c>
      <c r="H423" s="236">
        <f t="shared" si="58"/>
        <v>1.3865168291311569E-3</v>
      </c>
      <c r="I423">
        <f t="shared" si="61"/>
        <v>12138.820119846618</v>
      </c>
      <c r="J423">
        <f t="shared" si="61"/>
        <v>11214.089435468242</v>
      </c>
      <c r="K423">
        <f t="shared" si="59"/>
        <v>12312.344361437239</v>
      </c>
      <c r="L423" s="236">
        <f>I423/MAX(I$2:I423)-1</f>
        <v>-8.1593345652831717E-3</v>
      </c>
      <c r="M423" s="236">
        <f>J423/MAX(J$2:J423)-1</f>
        <v>-1.3600744401752851E-2</v>
      </c>
      <c r="N423" s="236"/>
    </row>
    <row r="424" spans="1:14">
      <c r="A424" s="237">
        <v>34920</v>
      </c>
      <c r="B424">
        <v>69.150000000000006</v>
      </c>
      <c r="D424" s="237">
        <v>34939</v>
      </c>
      <c r="E424">
        <f t="shared" si="55"/>
        <v>69.099999999999994</v>
      </c>
      <c r="F424">
        <v>142.38486140000001</v>
      </c>
      <c r="G424" s="236">
        <f t="shared" si="57"/>
        <v>-1.7673331636421465E-3</v>
      </c>
      <c r="H424" s="236">
        <f t="shared" si="58"/>
        <v>1.1398507023792082E-3</v>
      </c>
      <c r="I424">
        <f t="shared" si="61"/>
        <v>12117.366780481325</v>
      </c>
      <c r="J424">
        <f t="shared" si="61"/>
        <v>11226.871823187805</v>
      </c>
      <c r="K424">
        <f t="shared" si="59"/>
        <v>12290.99964425474</v>
      </c>
      <c r="L424" s="236">
        <f>I424/MAX(I$2:I424)-1</f>
        <v>-9.9122474663549953E-3</v>
      </c>
      <c r="M424" s="236">
        <f>J424/MAX(J$2:J424)-1</f>
        <v>-1.247639651743282E-2</v>
      </c>
      <c r="N424" s="236"/>
    </row>
    <row r="425" spans="1:14">
      <c r="A425" s="237">
        <v>34921</v>
      </c>
      <c r="B425">
        <v>68.88</v>
      </c>
      <c r="D425" s="237">
        <v>34940</v>
      </c>
      <c r="E425">
        <f t="shared" si="55"/>
        <v>69.209999999999994</v>
      </c>
      <c r="F425">
        <v>142.37240059999999</v>
      </c>
      <c r="G425" s="236">
        <f t="shared" si="57"/>
        <v>1.5581656444535927E-3</v>
      </c>
      <c r="H425" s="236">
        <f t="shared" si="58"/>
        <v>-8.7514921723319539E-5</v>
      </c>
      <c r="I425">
        <f t="shared" si="61"/>
        <v>12136.247645099915</v>
      </c>
      <c r="J425">
        <f t="shared" si="61"/>
        <v>11225.889304379001</v>
      </c>
      <c r="K425">
        <f t="shared" si="59"/>
        <v>12310.565635005361</v>
      </c>
      <c r="L425" s="236">
        <f>I425/MAX(I$2:I425)-1</f>
        <v>-8.369526745362732E-3</v>
      </c>
      <c r="M425" s="236">
        <f>J425/MAX(J$2:J425)-1</f>
        <v>-1.2562819568291417E-2</v>
      </c>
      <c r="N425" s="236"/>
    </row>
    <row r="426" spans="1:14">
      <c r="A426" s="237">
        <v>34922</v>
      </c>
      <c r="B426">
        <v>68.59</v>
      </c>
      <c r="D426" s="237">
        <v>34941</v>
      </c>
      <c r="E426">
        <f t="shared" si="55"/>
        <v>69.34</v>
      </c>
      <c r="F426">
        <v>142.2727088</v>
      </c>
      <c r="G426" s="236">
        <f t="shared" si="57"/>
        <v>1.8446111214317959E-3</v>
      </c>
      <c r="H426" s="236">
        <f t="shared" si="58"/>
        <v>-7.0021857874036364E-4</v>
      </c>
      <c r="I426">
        <f t="shared" si="61"/>
        <v>12158.634302478516</v>
      </c>
      <c r="J426">
        <f t="shared" si="61"/>
        <v>11218.028728125193</v>
      </c>
      <c r="K426">
        <f t="shared" si="59"/>
        <v>12333.689078619735</v>
      </c>
      <c r="L426" s="236">
        <f>I426/MAX(I$2:I426)-1</f>
        <v>-6.5403541460465897E-3</v>
      </c>
      <c r="M426" s="236">
        <f>J426/MAX(J$2:J426)-1</f>
        <v>-1.325424142736864E-2</v>
      </c>
      <c r="N426" s="236"/>
    </row>
    <row r="427" spans="1:14">
      <c r="A427" s="237">
        <v>34925</v>
      </c>
      <c r="B427">
        <v>69.13</v>
      </c>
      <c r="D427" s="237">
        <v>34942</v>
      </c>
      <c r="E427">
        <f t="shared" si="55"/>
        <v>69.48</v>
      </c>
      <c r="F427">
        <v>142.37806140000001</v>
      </c>
      <c r="G427" s="236">
        <f t="shared" si="57"/>
        <v>1.985306472363104E-3</v>
      </c>
      <c r="H427" s="236">
        <f t="shared" si="58"/>
        <v>7.4049760413363863E-4</v>
      </c>
      <c r="I427">
        <f t="shared" si="61"/>
        <v>12182.772917854323</v>
      </c>
      <c r="J427">
        <f t="shared" si="61"/>
        <v>11226.335651521473</v>
      </c>
      <c r="K427">
        <f t="shared" si="59"/>
        <v>12358.591248665984</v>
      </c>
      <c r="L427" s="236">
        <f>I427/MAX(I$2:I427)-1</f>
        <v>-4.568032281101142E-3</v>
      </c>
      <c r="M427" s="236">
        <f>J427/MAX(J$2:J427)-1</f>
        <v>-1.2523558557256509E-2</v>
      </c>
      <c r="N427" s="236"/>
    </row>
    <row r="428" spans="1:14">
      <c r="A428" s="237">
        <v>34926</v>
      </c>
      <c r="B428">
        <v>68.98</v>
      </c>
      <c r="D428" s="237">
        <v>34943</v>
      </c>
      <c r="E428">
        <f t="shared" si="55"/>
        <v>69.72</v>
      </c>
      <c r="F428">
        <v>142.8769968</v>
      </c>
      <c r="G428" s="236">
        <f t="shared" si="57"/>
        <v>3.4205012747758243E-3</v>
      </c>
      <c r="H428" s="236">
        <f t="shared" si="58"/>
        <v>3.5042997150964705E-3</v>
      </c>
      <c r="I428">
        <f t="shared" si="61"/>
        <v>12224.444108150148</v>
      </c>
      <c r="J428">
        <f t="shared" si="61"/>
        <v>11265.676096346677</v>
      </c>
      <c r="K428">
        <f t="shared" si="59"/>
        <v>12401.280683030978</v>
      </c>
      <c r="L428" s="236">
        <f>I428/MAX(I$2:I428)-1</f>
        <v>-1.1631559665660207E-3</v>
      </c>
      <c r="M428" s="236">
        <f>J428/MAX(J$2:J428)-1</f>
        <v>-9.0631451448442979E-3</v>
      </c>
      <c r="N428" s="236"/>
    </row>
    <row r="429" spans="1:14">
      <c r="A429" s="237">
        <v>34927</v>
      </c>
      <c r="B429">
        <v>69.180000000000007</v>
      </c>
      <c r="D429" s="237">
        <v>34947</v>
      </c>
      <c r="E429">
        <f t="shared" si="55"/>
        <v>70.37</v>
      </c>
      <c r="F429">
        <v>143.08516539999999</v>
      </c>
      <c r="G429" s="236">
        <f t="shared" si="57"/>
        <v>9.2892761522280123E-3</v>
      </c>
      <c r="H429" s="236">
        <f t="shared" si="58"/>
        <v>1.4569777127342309E-3</v>
      </c>
      <c r="I429">
        <f t="shared" si="61"/>
        <v>12338.000345278233</v>
      </c>
      <c r="J429">
        <f t="shared" si="61"/>
        <v>11282.089935337937</v>
      </c>
      <c r="K429">
        <f t="shared" si="59"/>
        <v>12516.89790110284</v>
      </c>
      <c r="L429" s="236">
        <f>I429/MAX(I$2:I429)-1</f>
        <v>0</v>
      </c>
      <c r="M429" s="236">
        <f>J429/MAX(J$2:J429)-1</f>
        <v>-7.6193722325932356E-3</v>
      </c>
      <c r="N429" s="236"/>
    </row>
    <row r="430" spans="1:14">
      <c r="A430" s="237">
        <v>34928</v>
      </c>
      <c r="B430">
        <v>69.06</v>
      </c>
      <c r="D430" s="237">
        <v>34948</v>
      </c>
      <c r="E430">
        <f t="shared" si="55"/>
        <v>70.510000000000005</v>
      </c>
      <c r="F430">
        <v>143.46088140000001</v>
      </c>
      <c r="G430" s="236">
        <f t="shared" si="57"/>
        <v>1.9557539964495849E-3</v>
      </c>
      <c r="H430" s="236">
        <f t="shared" si="58"/>
        <v>2.6258207756875152E-3</v>
      </c>
      <c r="I430">
        <f t="shared" si="61"/>
        <v>12362.130438761707</v>
      </c>
      <c r="J430">
        <f t="shared" si="61"/>
        <v>11311.714681483323</v>
      </c>
      <c r="K430">
        <f t="shared" si="59"/>
        <v>12541.800071149088</v>
      </c>
      <c r="L430" s="236">
        <f>I430/MAX(I$2:I430)-1</f>
        <v>0</v>
      </c>
      <c r="M430" s="236">
        <f>J430/MAX(J$2:J430)-1</f>
        <v>-5.0135585628117152E-3</v>
      </c>
      <c r="N430" s="236"/>
    </row>
    <row r="431" spans="1:14">
      <c r="A431" s="237">
        <v>34929</v>
      </c>
      <c r="B431">
        <v>69.12</v>
      </c>
      <c r="D431" s="237">
        <v>34949</v>
      </c>
      <c r="E431">
        <f t="shared" si="55"/>
        <v>70.5</v>
      </c>
      <c r="F431">
        <v>143.14003460000001</v>
      </c>
      <c r="G431" s="236">
        <f t="shared" si="57"/>
        <v>-1.7555401350261913E-4</v>
      </c>
      <c r="H431" s="236">
        <f t="shared" si="58"/>
        <v>-2.2364758732061896E-3</v>
      </c>
      <c r="I431">
        <f t="shared" si="61"/>
        <v>12359.96021714774</v>
      </c>
      <c r="J431">
        <f t="shared" si="61"/>
        <v>11286.416304513594</v>
      </c>
      <c r="K431">
        <f t="shared" si="59"/>
        <v>12540.021344717212</v>
      </c>
      <c r="L431" s="236">
        <f>I431/MAX(I$2:I431)-1</f>
        <v>-1.7555401350266564E-4</v>
      </c>
      <c r="M431" s="236">
        <f>J431/MAX(J$2:J431)-1</f>
        <v>-7.2388217332532978E-3</v>
      </c>
      <c r="N431" s="236"/>
    </row>
    <row r="432" spans="1:14">
      <c r="A432" s="237">
        <v>34932</v>
      </c>
      <c r="B432">
        <v>68.98</v>
      </c>
      <c r="D432" s="237">
        <v>34950</v>
      </c>
      <c r="E432">
        <f t="shared" si="55"/>
        <v>70.78</v>
      </c>
      <c r="F432">
        <v>143.24003049999999</v>
      </c>
      <c r="G432" s="236">
        <f t="shared" si="57"/>
        <v>3.9379010469435174E-3</v>
      </c>
      <c r="H432" s="236">
        <f t="shared" si="58"/>
        <v>6.9858792670696168E-4</v>
      </c>
      <c r="I432">
        <f t="shared" si="61"/>
        <v>12408.632517427028</v>
      </c>
      <c r="J432">
        <f t="shared" si="61"/>
        <v>11294.300858679715</v>
      </c>
      <c r="K432">
        <f t="shared" si="59"/>
        <v>12589.825684809704</v>
      </c>
      <c r="L432" s="236">
        <f>I432/MAX(I$2:I432)-1</f>
        <v>0</v>
      </c>
      <c r="M432" s="236">
        <f>J432/MAX(J$2:J432)-1</f>
        <v>-6.5452907600128674E-3</v>
      </c>
      <c r="N432" s="236"/>
    </row>
    <row r="433" spans="1:14">
      <c r="A433" s="237">
        <v>34933</v>
      </c>
      <c r="B433">
        <v>69.13</v>
      </c>
      <c r="D433" s="237">
        <v>34953</v>
      </c>
      <c r="E433">
        <f t="shared" si="55"/>
        <v>70.95</v>
      </c>
      <c r="F433">
        <v>143.5773599</v>
      </c>
      <c r="G433" s="236">
        <f t="shared" si="57"/>
        <v>2.3680782617276261E-3</v>
      </c>
      <c r="H433" s="236">
        <f t="shared" si="58"/>
        <v>2.3549939135205644E-3</v>
      </c>
      <c r="I433">
        <f t="shared" si="61"/>
        <v>12438.017130349313</v>
      </c>
      <c r="J433">
        <f t="shared" si="61"/>
        <v>11320.898868459375</v>
      </c>
      <c r="K433">
        <f t="shared" si="59"/>
        <v>12620.064034151575</v>
      </c>
      <c r="L433" s="236">
        <f>I433/MAX(I$2:I433)-1</f>
        <v>0</v>
      </c>
      <c r="M433" s="236">
        <f>J433/MAX(J$2:J433)-1</f>
        <v>-4.2057109663943271E-3</v>
      </c>
      <c r="N433" s="236"/>
    </row>
    <row r="434" spans="1:14">
      <c r="A434" s="237">
        <v>34934</v>
      </c>
      <c r="B434">
        <v>68.86</v>
      </c>
      <c r="D434" s="237">
        <v>34954</v>
      </c>
      <c r="E434">
        <f t="shared" si="55"/>
        <v>71.260000000000005</v>
      </c>
      <c r="F434">
        <v>144.19768569999999</v>
      </c>
      <c r="G434" s="236">
        <f t="shared" si="57"/>
        <v>4.3355439779859031E-3</v>
      </c>
      <c r="H434" s="236">
        <f t="shared" si="58"/>
        <v>4.3204987223057767E-3</v>
      </c>
      <c r="I434">
        <f t="shared" si="61"/>
        <v>12491.942700616886</v>
      </c>
      <c r="J434">
        <f t="shared" si="61"/>
        <v>11369.810797555907</v>
      </c>
      <c r="K434">
        <f t="shared" si="59"/>
        <v>12675.204553539694</v>
      </c>
      <c r="L434" s="236">
        <f>I434/MAX(I$2:I434)-1</f>
        <v>0</v>
      </c>
      <c r="M434" s="236">
        <f>J434/MAX(J$2:J434)-1</f>
        <v>0</v>
      </c>
      <c r="N434" s="236"/>
    </row>
    <row r="435" spans="1:14">
      <c r="A435" s="237">
        <v>34935</v>
      </c>
      <c r="B435">
        <v>68.91</v>
      </c>
      <c r="D435" s="237">
        <v>34955</v>
      </c>
      <c r="E435">
        <f t="shared" si="55"/>
        <v>71.55</v>
      </c>
      <c r="F435">
        <v>144.17276670000001</v>
      </c>
      <c r="G435" s="236">
        <f t="shared" si="57"/>
        <v>4.0358741073375694E-3</v>
      </c>
      <c r="H435" s="236">
        <f t="shared" si="58"/>
        <v>-1.7281137265845459E-4</v>
      </c>
      <c r="I435">
        <f t="shared" ref="I435:J450" si="62">I434*(1+G435)</f>
        <v>12542.358608712651</v>
      </c>
      <c r="J435">
        <f t="shared" si="62"/>
        <v>11367.845964945114</v>
      </c>
      <c r="K435">
        <f t="shared" si="59"/>
        <v>12726.78762006406</v>
      </c>
      <c r="L435" s="236">
        <f>I435/MAX(I$2:I435)-1</f>
        <v>0</v>
      </c>
      <c r="M435" s="236">
        <f>J435/MAX(J$2:J435)-1</f>
        <v>-1.7281137265845459E-4</v>
      </c>
      <c r="N435" s="236"/>
    </row>
    <row r="436" spans="1:14">
      <c r="A436" s="237">
        <v>34936</v>
      </c>
      <c r="B436">
        <v>69.22</v>
      </c>
      <c r="D436" s="237">
        <v>34956</v>
      </c>
      <c r="E436">
        <f t="shared" si="55"/>
        <v>72.14</v>
      </c>
      <c r="F436">
        <v>144.38430460000001</v>
      </c>
      <c r="G436" s="236">
        <f t="shared" si="57"/>
        <v>8.2122516721573804E-3</v>
      </c>
      <c r="H436" s="236">
        <f t="shared" si="58"/>
        <v>1.4672528303503185E-3</v>
      </c>
      <c r="I436">
        <f t="shared" si="62"/>
        <v>12645.359614169851</v>
      </c>
      <c r="J436">
        <f t="shared" si="62"/>
        <v>11384.525469112166</v>
      </c>
      <c r="K436">
        <f t="shared" si="59"/>
        <v>12831.732479544673</v>
      </c>
      <c r="L436" s="236">
        <f>I436/MAX(I$2:I436)-1</f>
        <v>0</v>
      </c>
      <c r="M436" s="236">
        <f>J436/MAX(J$2:J436)-1</f>
        <v>0</v>
      </c>
      <c r="N436" s="236"/>
    </row>
    <row r="437" spans="1:14">
      <c r="A437" s="237">
        <v>34939</v>
      </c>
      <c r="B437">
        <v>69.099999999999994</v>
      </c>
      <c r="D437" s="237">
        <v>34957</v>
      </c>
      <c r="E437">
        <f t="shared" si="55"/>
        <v>72.099999999999994</v>
      </c>
      <c r="F437">
        <v>144.7957625</v>
      </c>
      <c r="G437" s="236">
        <f t="shared" si="57"/>
        <v>-5.8820756377604211E-4</v>
      </c>
      <c r="H437" s="236">
        <f t="shared" si="58"/>
        <v>2.8497411899435221E-3</v>
      </c>
      <c r="I437">
        <f t="shared" si="62"/>
        <v>12637.921517998127</v>
      </c>
      <c r="J437">
        <f t="shared" si="62"/>
        <v>11416.968420269457</v>
      </c>
      <c r="K437">
        <f t="shared" si="59"/>
        <v>12824.617573817171</v>
      </c>
      <c r="L437" s="236">
        <f>I437/MAX(I$2:I437)-1</f>
        <v>-5.8820756377608863E-4</v>
      </c>
      <c r="M437" s="236">
        <f>J437/MAX(J$2:J437)-1</f>
        <v>0</v>
      </c>
      <c r="N437" s="236"/>
    </row>
    <row r="438" spans="1:14">
      <c r="A438" s="237">
        <v>34940</v>
      </c>
      <c r="B438">
        <v>69.209999999999994</v>
      </c>
      <c r="D438" s="237">
        <v>34960</v>
      </c>
      <c r="E438">
        <f t="shared" si="55"/>
        <v>72.05</v>
      </c>
      <c r="F438">
        <v>144.5342756</v>
      </c>
      <c r="G438" s="236">
        <f t="shared" si="57"/>
        <v>-7.2721143473570627E-4</v>
      </c>
      <c r="H438" s="236">
        <f t="shared" si="58"/>
        <v>-1.805901605718585E-3</v>
      </c>
      <c r="I438">
        <f t="shared" si="62"/>
        <v>12628.731076958946</v>
      </c>
      <c r="J438">
        <f t="shared" si="62"/>
        <v>11396.350498666854</v>
      </c>
      <c r="K438">
        <f t="shared" si="59"/>
        <v>12815.723941657798</v>
      </c>
      <c r="L438" s="236">
        <f>I438/MAX(I$2:I438)-1</f>
        <v>-1.3149912472455449E-3</v>
      </c>
      <c r="M438" s="236">
        <f>J438/MAX(J$2:J438)-1</f>
        <v>-1.805901605718585E-3</v>
      </c>
      <c r="N438" s="236"/>
    </row>
    <row r="439" spans="1:14">
      <c r="A439" s="237">
        <v>34941</v>
      </c>
      <c r="B439">
        <v>69.34</v>
      </c>
      <c r="D439" s="237">
        <v>34961</v>
      </c>
      <c r="E439">
        <f t="shared" si="55"/>
        <v>72.22</v>
      </c>
      <c r="F439">
        <v>143.98690730000001</v>
      </c>
      <c r="G439" s="236">
        <f t="shared" si="57"/>
        <v>2.3257424297501903E-3</v>
      </c>
      <c r="H439" s="236">
        <f t="shared" si="58"/>
        <v>-3.78711760741679E-3</v>
      </c>
      <c r="I439">
        <f t="shared" si="62"/>
        <v>12658.102252658535</v>
      </c>
      <c r="J439">
        <f t="shared" si="62"/>
        <v>11353.19117903306</v>
      </c>
      <c r="K439">
        <f t="shared" si="59"/>
        <v>12845.962290999671</v>
      </c>
      <c r="L439" s="236">
        <f>I439/MAX(I$2:I439)-1</f>
        <v>0</v>
      </c>
      <c r="M439" s="236">
        <f>J439/MAX(J$2:J439)-1</f>
        <v>-5.5861800513671289E-3</v>
      </c>
      <c r="N439" s="236"/>
    </row>
    <row r="440" spans="1:14">
      <c r="A440" s="237">
        <v>34942</v>
      </c>
      <c r="B440">
        <v>69.48</v>
      </c>
      <c r="D440" s="237">
        <v>34962</v>
      </c>
      <c r="E440">
        <f t="shared" si="55"/>
        <v>72.53</v>
      </c>
      <c r="F440">
        <v>144.27316490000001</v>
      </c>
      <c r="G440" s="236">
        <f t="shared" si="57"/>
        <v>4.2587096086474287E-3</v>
      </c>
      <c r="H440" s="236">
        <f t="shared" si="58"/>
        <v>1.988080759339983E-3</v>
      </c>
      <c r="I440">
        <f t="shared" si="62"/>
        <v>12712.009434349175</v>
      </c>
      <c r="J440">
        <f t="shared" si="62"/>
        <v>11375.762239973204</v>
      </c>
      <c r="K440">
        <f t="shared" si="59"/>
        <v>12901.102810387791</v>
      </c>
      <c r="L440" s="236">
        <f>I440/MAX(I$2:I440)-1</f>
        <v>0</v>
      </c>
      <c r="M440" s="236">
        <f>J440/MAX(J$2:J440)-1</f>
        <v>-3.6092050691053368E-3</v>
      </c>
      <c r="N440" s="236"/>
    </row>
    <row r="441" spans="1:14">
      <c r="A441" s="237">
        <v>34943</v>
      </c>
      <c r="B441">
        <v>69.72</v>
      </c>
      <c r="D441" s="237">
        <v>34963</v>
      </c>
      <c r="E441">
        <f t="shared" si="55"/>
        <v>72.08</v>
      </c>
      <c r="F441">
        <v>144.4394235</v>
      </c>
      <c r="G441" s="236">
        <f t="shared" si="57"/>
        <v>-6.2380594018020628E-3</v>
      </c>
      <c r="H441" s="236">
        <f t="shared" si="58"/>
        <v>1.1523875567243103E-3</v>
      </c>
      <c r="I441">
        <f t="shared" si="62"/>
        <v>12632.711164381435</v>
      </c>
      <c r="J441">
        <f t="shared" si="62"/>
        <v>11388.871526826804</v>
      </c>
      <c r="K441">
        <f t="shared" si="59"/>
        <v>12821.060120953425</v>
      </c>
      <c r="L441" s="236">
        <f>I441/MAX(I$2:I441)-1</f>
        <v>-6.2380594018021096E-3</v>
      </c>
      <c r="M441" s="236">
        <f>J441/MAX(J$2:J441)-1</f>
        <v>-2.4609767153923601E-3</v>
      </c>
      <c r="N441" s="236"/>
    </row>
    <row r="442" spans="1:14">
      <c r="A442" s="237">
        <v>34946</v>
      </c>
      <c r="B442">
        <v>69.72</v>
      </c>
      <c r="D442" s="237">
        <v>34964</v>
      </c>
      <c r="E442">
        <f t="shared" si="55"/>
        <v>71.930000000000007</v>
      </c>
      <c r="F442">
        <v>144.8494451</v>
      </c>
      <c r="G442" s="236">
        <f t="shared" si="57"/>
        <v>-2.114751246410427E-3</v>
      </c>
      <c r="H442" s="236">
        <f t="shared" si="58"/>
        <v>2.8387097515658599E-3</v>
      </c>
      <c r="I442">
        <f t="shared" si="62"/>
        <v>12605.996122701015</v>
      </c>
      <c r="J442">
        <f t="shared" si="62"/>
        <v>11421.201227489339</v>
      </c>
      <c r="K442">
        <f t="shared" si="59"/>
        <v>12794.379224475304</v>
      </c>
      <c r="L442" s="236">
        <f>I442/MAX(I$2:I442)-1</f>
        <v>-8.3396187043175418E-3</v>
      </c>
      <c r="M442" s="236">
        <f>J442/MAX(J$2:J442)-1</f>
        <v>0</v>
      </c>
      <c r="N442" s="236"/>
    </row>
    <row r="443" spans="1:14">
      <c r="A443" s="237">
        <v>34947</v>
      </c>
      <c r="B443">
        <v>70.37</v>
      </c>
      <c r="D443" s="237">
        <v>34967</v>
      </c>
      <c r="E443">
        <f t="shared" si="55"/>
        <v>71.930000000000007</v>
      </c>
      <c r="F443">
        <v>144.5146048</v>
      </c>
      <c r="G443" s="236">
        <f t="shared" si="57"/>
        <v>-3.3730158730158734E-5</v>
      </c>
      <c r="H443" s="236">
        <f t="shared" si="58"/>
        <v>-2.3116436501972037E-3</v>
      </c>
      <c r="I443">
        <f t="shared" si="62"/>
        <v>12605.570920450844</v>
      </c>
      <c r="J443">
        <f t="shared" si="62"/>
        <v>11394.799480194188</v>
      </c>
      <c r="K443">
        <f t="shared" si="59"/>
        <v>12794.379224475304</v>
      </c>
      <c r="L443" s="236">
        <f>I443/MAX(I$2:I443)-1</f>
        <v>-8.3730675663851173E-3</v>
      </c>
      <c r="M443" s="236">
        <f>J443/MAX(J$2:J443)-1</f>
        <v>-2.3116436501973148E-3</v>
      </c>
      <c r="N443" s="236"/>
    </row>
    <row r="444" spans="1:14">
      <c r="A444" s="237">
        <v>34948</v>
      </c>
      <c r="B444">
        <v>70.510000000000005</v>
      </c>
      <c r="D444" s="237">
        <v>34968</v>
      </c>
      <c r="E444">
        <f t="shared" si="55"/>
        <v>71.91</v>
      </c>
      <c r="F444">
        <v>143.99211779999999</v>
      </c>
      <c r="G444" s="236">
        <f t="shared" si="57"/>
        <v>-3.1177826105195162E-4</v>
      </c>
      <c r="H444" s="236">
        <f t="shared" si="58"/>
        <v>-3.6154615702898019E-3</v>
      </c>
      <c r="I444">
        <f t="shared" si="62"/>
        <v>12601.640777469698</v>
      </c>
      <c r="J444">
        <f t="shared" si="62"/>
        <v>11353.602020572387</v>
      </c>
      <c r="K444">
        <f t="shared" si="59"/>
        <v>12790.821771611554</v>
      </c>
      <c r="L444" s="236">
        <f>I444/MAX(I$2:I444)-1</f>
        <v>-8.6822352869916353E-3</v>
      </c>
      <c r="M444" s="236">
        <f>J444/MAX(J$2:J444)-1</f>
        <v>-5.9187475617056284E-3</v>
      </c>
      <c r="N444" s="236"/>
    </row>
    <row r="445" spans="1:14">
      <c r="A445" s="237">
        <v>34949</v>
      </c>
      <c r="B445">
        <v>70.5</v>
      </c>
      <c r="D445" s="237">
        <v>34969</v>
      </c>
      <c r="E445">
        <f t="shared" si="55"/>
        <v>71.89</v>
      </c>
      <c r="F445">
        <v>143.99211779999999</v>
      </c>
      <c r="G445" s="236">
        <f t="shared" si="57"/>
        <v>-3.1185559330111146E-4</v>
      </c>
      <c r="H445" s="236">
        <f t="shared" si="58"/>
        <v>0</v>
      </c>
      <c r="I445">
        <f t="shared" si="62"/>
        <v>12597.710885308472</v>
      </c>
      <c r="J445">
        <f t="shared" si="62"/>
        <v>11353.602020572387</v>
      </c>
      <c r="K445">
        <f t="shared" si="59"/>
        <v>12787.264318747804</v>
      </c>
      <c r="L445" s="236">
        <f>I445/MAX(I$2:I445)-1</f>
        <v>-8.9913832766561619E-3</v>
      </c>
      <c r="M445" s="236">
        <f>J445/MAX(J$2:J445)-1</f>
        <v>-5.9187475617056284E-3</v>
      </c>
      <c r="N445" s="236"/>
    </row>
    <row r="446" spans="1:14">
      <c r="A446" s="237">
        <v>34950</v>
      </c>
      <c r="B446">
        <v>70.78</v>
      </c>
      <c r="D446" s="237">
        <v>34970</v>
      </c>
      <c r="E446">
        <f t="shared" si="55"/>
        <v>72.47</v>
      </c>
      <c r="F446">
        <v>144.41477090000001</v>
      </c>
      <c r="G446" s="236">
        <f t="shared" si="57"/>
        <v>8.0341513268728428E-3</v>
      </c>
      <c r="H446" s="236">
        <f t="shared" si="58"/>
        <v>2.9352516405589668E-3</v>
      </c>
      <c r="I446">
        <f t="shared" si="62"/>
        <v>12698.922800933235</v>
      </c>
      <c r="J446">
        <f t="shared" si="62"/>
        <v>11386.927699529526</v>
      </c>
      <c r="K446">
        <f t="shared" si="59"/>
        <v>12890.430451796541</v>
      </c>
      <c r="L446" s="236">
        <f>I446/MAX(I$2:I446)-1</f>
        <v>-1.0294700836658288E-3</v>
      </c>
      <c r="M446" s="236">
        <f>J446/MAX(J$2:J446)-1</f>
        <v>-3.0008689346371353E-3</v>
      </c>
      <c r="N446" s="236"/>
    </row>
    <row r="447" spans="1:14">
      <c r="A447" s="237">
        <v>34953</v>
      </c>
      <c r="B447">
        <v>70.95</v>
      </c>
      <c r="D447" s="237">
        <v>34971</v>
      </c>
      <c r="E447">
        <f t="shared" si="55"/>
        <v>72.31</v>
      </c>
      <c r="F447">
        <v>145.14644060000001</v>
      </c>
      <c r="G447" s="236">
        <f t="shared" si="57"/>
        <v>-2.2415402870590941E-3</v>
      </c>
      <c r="H447" s="236">
        <f t="shared" si="58"/>
        <v>5.0664464267762277E-3</v>
      </c>
      <c r="I447">
        <f t="shared" si="62"/>
        <v>12670.457653872689</v>
      </c>
      <c r="J447">
        <f t="shared" si="62"/>
        <v>11444.618958684767</v>
      </c>
      <c r="K447">
        <f t="shared" si="59"/>
        <v>12861.970828886546</v>
      </c>
      <c r="L447" s="236">
        <f>I447/MAX(I$2:I447)-1</f>
        <v>-3.2687027720581519E-3</v>
      </c>
      <c r="M447" s="236">
        <f>J447/MAX(J$2:J447)-1</f>
        <v>0</v>
      </c>
      <c r="N447" s="236"/>
    </row>
    <row r="448" spans="1:14">
      <c r="A448" s="237">
        <v>34954</v>
      </c>
      <c r="B448">
        <v>71.260000000000005</v>
      </c>
      <c r="D448" s="237">
        <v>34974</v>
      </c>
      <c r="E448">
        <f t="shared" si="55"/>
        <v>72</v>
      </c>
      <c r="F448">
        <v>145.65674540000001</v>
      </c>
      <c r="G448" s="236">
        <f t="shared" si="57"/>
        <v>-4.3208273790316751E-3</v>
      </c>
      <c r="H448" s="236">
        <f t="shared" si="58"/>
        <v>3.5157927255433652E-3</v>
      </c>
      <c r="I448">
        <f t="shared" si="62"/>
        <v>12615.710793536973</v>
      </c>
      <c r="J448">
        <f t="shared" si="62"/>
        <v>11484.855866766326</v>
      </c>
      <c r="K448">
        <f t="shared" si="59"/>
        <v>12806.830309498428</v>
      </c>
      <c r="L448" s="236">
        <f>I448/MAX(I$2:I448)-1</f>
        <v>-7.5754066506584783E-3</v>
      </c>
      <c r="M448" s="236">
        <f>J448/MAX(J$2:J448)-1</f>
        <v>0</v>
      </c>
      <c r="N448" s="236"/>
    </row>
    <row r="449" spans="1:14">
      <c r="A449" s="237">
        <v>34955</v>
      </c>
      <c r="B449">
        <v>71.55</v>
      </c>
      <c r="D449" s="237">
        <v>34975</v>
      </c>
      <c r="E449">
        <f t="shared" si="55"/>
        <v>72.069999999999993</v>
      </c>
      <c r="F449">
        <v>144.95968490000001</v>
      </c>
      <c r="G449" s="236">
        <f t="shared" si="57"/>
        <v>9.3849206349199343E-4</v>
      </c>
      <c r="H449" s="236">
        <f t="shared" si="58"/>
        <v>-4.7856383038473727E-3</v>
      </c>
      <c r="I449">
        <f t="shared" si="62"/>
        <v>12627.550537992018</v>
      </c>
      <c r="J449">
        <f t="shared" si="62"/>
        <v>11429.893500616163</v>
      </c>
      <c r="K449">
        <f t="shared" si="59"/>
        <v>12819.281394521549</v>
      </c>
      <c r="L449" s="236">
        <f>I449/MAX(I$2:I449)-1</f>
        <v>-6.6440240461858036E-3</v>
      </c>
      <c r="M449" s="236">
        <f>J449/MAX(J$2:J449)-1</f>
        <v>-4.7856383038473727E-3</v>
      </c>
      <c r="N449" s="236"/>
    </row>
    <row r="450" spans="1:14">
      <c r="A450" s="237">
        <v>34956</v>
      </c>
      <c r="B450">
        <v>72.14</v>
      </c>
      <c r="D450" s="237">
        <v>34976</v>
      </c>
      <c r="E450">
        <f t="shared" ref="E450:E513" si="63">SUMIF(A:A,D450,B:B)</f>
        <v>71.98</v>
      </c>
      <c r="F450">
        <v>145.28336530000001</v>
      </c>
      <c r="G450" s="236">
        <f t="shared" si="57"/>
        <v>-1.2825160613247435E-3</v>
      </c>
      <c r="H450" s="236">
        <f t="shared" si="58"/>
        <v>2.2328994452718298E-3</v>
      </c>
      <c r="I450">
        <f t="shared" si="62"/>
        <v>12611.355501611852</v>
      </c>
      <c r="J450">
        <f t="shared" si="62"/>
        <v>11455.415303473204</v>
      </c>
      <c r="K450">
        <f t="shared" si="59"/>
        <v>12803.272856634678</v>
      </c>
      <c r="L450" s="236">
        <f>I450/MAX(I$2:I450)-1</f>
        <v>-7.9180190399595896E-3</v>
      </c>
      <c r="M450" s="236">
        <f>J450/MAX(J$2:J450)-1</f>
        <v>-2.5634247076894434E-3</v>
      </c>
      <c r="N450" s="236"/>
    </row>
    <row r="451" spans="1:14">
      <c r="A451" s="237">
        <v>34957</v>
      </c>
      <c r="B451">
        <v>72.099999999999994</v>
      </c>
      <c r="D451" s="237">
        <v>34977</v>
      </c>
      <c r="E451">
        <f t="shared" si="63"/>
        <v>72.14</v>
      </c>
      <c r="F451">
        <v>145.48303899999999</v>
      </c>
      <c r="G451" s="236">
        <f t="shared" si="57"/>
        <v>2.1891095189580565E-3</v>
      </c>
      <c r="H451" s="236">
        <f t="shared" si="58"/>
        <v>1.3743741383445141E-3</v>
      </c>
      <c r="I451">
        <f t="shared" ref="I451:J466" si="64">I450*(1+G451)</f>
        <v>12638.963139987394</v>
      </c>
      <c r="J451">
        <f t="shared" si="64"/>
        <v>11471.159330010294</v>
      </c>
      <c r="K451">
        <f t="shared" si="59"/>
        <v>12831.732479544673</v>
      </c>
      <c r="L451" s="236">
        <f>I451/MAX(I$2:I451)-1</f>
        <v>-5.7462429318532182E-3</v>
      </c>
      <c r="M451" s="236">
        <f>J451/MAX(J$2:J451)-1</f>
        <v>-1.1925736739687443E-3</v>
      </c>
      <c r="N451" s="236"/>
    </row>
    <row r="452" spans="1:14">
      <c r="A452" s="237">
        <v>34960</v>
      </c>
      <c r="B452">
        <v>72.05</v>
      </c>
      <c r="D452" s="237">
        <v>34978</v>
      </c>
      <c r="E452">
        <f t="shared" si="63"/>
        <v>72.13</v>
      </c>
      <c r="F452">
        <v>145.69499830000001</v>
      </c>
      <c r="G452" s="236">
        <f t="shared" ref="G452:G515" si="65">(E452/E451-1)-($P$21/252)</f>
        <v>-1.7234950999162957E-4</v>
      </c>
      <c r="H452" s="236">
        <f t="shared" ref="H452:H515" si="66">F452/F451-1</f>
        <v>1.4569347839923363E-3</v>
      </c>
      <c r="I452">
        <f t="shared" si="64"/>
        <v>12636.784820883415</v>
      </c>
      <c r="J452">
        <f t="shared" si="64"/>
        <v>11487.872061050904</v>
      </c>
      <c r="K452">
        <f t="shared" ref="K452:K515" si="67">K451*(1+(E452/E451-1))</f>
        <v>12829.953753112797</v>
      </c>
      <c r="L452" s="236">
        <f>I452/MAX(I$2:I452)-1</f>
        <v>-5.9176020796912754E-3</v>
      </c>
      <c r="M452" s="236">
        <f>J452/MAX(J$2:J452)-1</f>
        <v>0</v>
      </c>
      <c r="N452" s="236"/>
    </row>
    <row r="453" spans="1:14">
      <c r="A453" s="237">
        <v>34961</v>
      </c>
      <c r="B453">
        <v>72.22</v>
      </c>
      <c r="D453" s="237">
        <v>34981</v>
      </c>
      <c r="E453">
        <f t="shared" si="63"/>
        <v>71.63</v>
      </c>
      <c r="F453">
        <v>145.791822</v>
      </c>
      <c r="G453" s="236">
        <f t="shared" si="65"/>
        <v>-6.9656586212283964E-3</v>
      </c>
      <c r="H453" s="236">
        <f t="shared" si="66"/>
        <v>6.6456433734685127E-4</v>
      </c>
      <c r="I453">
        <f t="shared" si="64"/>
        <v>12548.76129175122</v>
      </c>
      <c r="J453">
        <f t="shared" si="64"/>
        <v>11495.506491134682</v>
      </c>
      <c r="K453">
        <f t="shared" si="67"/>
        <v>12741.017431519058</v>
      </c>
      <c r="L453" s="236">
        <f>I453/MAX(I$2:I453)-1</f>
        <v>-1.2842040704976299E-2</v>
      </c>
      <c r="M453" s="236">
        <f>J453/MAX(J$2:J453)-1</f>
        <v>0</v>
      </c>
      <c r="N453" s="236"/>
    </row>
    <row r="454" spans="1:14">
      <c r="A454" s="237">
        <v>34962</v>
      </c>
      <c r="B454">
        <v>72.53</v>
      </c>
      <c r="D454" s="237">
        <v>34982</v>
      </c>
      <c r="E454">
        <f t="shared" si="63"/>
        <v>71.52</v>
      </c>
      <c r="F454">
        <v>145.08479489999999</v>
      </c>
      <c r="G454" s="236">
        <f t="shared" si="65"/>
        <v>-1.5693995709876265E-3</v>
      </c>
      <c r="H454" s="236">
        <f t="shared" si="66"/>
        <v>-4.8495662534487893E-3</v>
      </c>
      <c r="I454">
        <f t="shared" si="64"/>
        <v>12529.067271163518</v>
      </c>
      <c r="J454">
        <f t="shared" si="64"/>
        <v>11439.758270788974</v>
      </c>
      <c r="K454">
        <f t="shared" si="67"/>
        <v>12721.451440768435</v>
      </c>
      <c r="L454" s="236">
        <f>I454/MAX(I$2:I454)-1</f>
        <v>-1.4391285982791047E-2</v>
      </c>
      <c r="M454" s="236">
        <f>J454/MAX(J$2:J454)-1</f>
        <v>-4.8495662534486783E-3</v>
      </c>
      <c r="N454" s="236"/>
    </row>
    <row r="455" spans="1:14">
      <c r="A455" s="237">
        <v>34963</v>
      </c>
      <c r="B455">
        <v>72.08</v>
      </c>
      <c r="D455" s="237">
        <v>34983</v>
      </c>
      <c r="E455">
        <f t="shared" si="63"/>
        <v>71.760000000000005</v>
      </c>
      <c r="F455">
        <v>144.6851408</v>
      </c>
      <c r="G455" s="236">
        <f t="shared" si="65"/>
        <v>3.321974539256469E-3</v>
      </c>
      <c r="H455" s="236">
        <f t="shared" si="66"/>
        <v>-2.7546242890266193E-3</v>
      </c>
      <c r="I455">
        <f t="shared" si="64"/>
        <v>12570.688513638956</v>
      </c>
      <c r="J455">
        <f t="shared" si="64"/>
        <v>11408.246034795666</v>
      </c>
      <c r="K455">
        <f t="shared" si="67"/>
        <v>12764.140875133429</v>
      </c>
      <c r="L455" s="236">
        <f>I455/MAX(I$2:I455)-1</f>
        <v>-1.1117118929156455E-2</v>
      </c>
      <c r="M455" s="236">
        <f>J455/MAX(J$2:J455)-1</f>
        <v>-7.5908318094823901E-3</v>
      </c>
      <c r="N455" s="236"/>
    </row>
    <row r="456" spans="1:14">
      <c r="A456" s="237">
        <v>34964</v>
      </c>
      <c r="B456">
        <v>71.930000000000007</v>
      </c>
      <c r="D456" s="237">
        <v>34984</v>
      </c>
      <c r="E456">
        <f t="shared" si="63"/>
        <v>72.22</v>
      </c>
      <c r="F456">
        <v>144.6851408</v>
      </c>
      <c r="G456" s="236">
        <f t="shared" si="65"/>
        <v>6.3765262515262291E-3</v>
      </c>
      <c r="H456" s="236">
        <f t="shared" si="66"/>
        <v>0</v>
      </c>
      <c r="I456">
        <f t="shared" si="64"/>
        <v>12650.845838945934</v>
      </c>
      <c r="J456">
        <f t="shared" si="64"/>
        <v>11408.246034795666</v>
      </c>
      <c r="K456">
        <f t="shared" si="67"/>
        <v>12845.962290999669</v>
      </c>
      <c r="L456" s="236">
        <f>I456/MAX(I$2:I456)-1</f>
        <v>-4.8114812783233152E-3</v>
      </c>
      <c r="M456" s="236">
        <f>J456/MAX(J$2:J456)-1</f>
        <v>-7.5908318094823901E-3</v>
      </c>
      <c r="N456" s="236"/>
    </row>
    <row r="457" spans="1:14">
      <c r="A457" s="237">
        <v>34967</v>
      </c>
      <c r="B457">
        <v>71.930000000000007</v>
      </c>
      <c r="D457" s="237">
        <v>34985</v>
      </c>
      <c r="E457">
        <f t="shared" si="63"/>
        <v>72.39</v>
      </c>
      <c r="F457">
        <v>145.25452240000001</v>
      </c>
      <c r="G457" s="236">
        <f t="shared" si="65"/>
        <v>2.3201884233800449E-3</v>
      </c>
      <c r="H457" s="236">
        <f t="shared" si="66"/>
        <v>3.9353149663590159E-3</v>
      </c>
      <c r="I457">
        <f t="shared" si="64"/>
        <v>12680.198185007423</v>
      </c>
      <c r="J457">
        <f t="shared" si="64"/>
        <v>11453.141076156304</v>
      </c>
      <c r="K457">
        <f t="shared" si="67"/>
        <v>12876.20064034154</v>
      </c>
      <c r="L457" s="236">
        <f>I457/MAX(I$2:I457)-1</f>
        <v>-2.5024563981045356E-3</v>
      </c>
      <c r="M457" s="236">
        <f>J457/MAX(J$2:J457)-1</f>
        <v>-3.6853891571502206E-3</v>
      </c>
      <c r="N457" s="236"/>
    </row>
    <row r="458" spans="1:14">
      <c r="A458" s="237">
        <v>34968</v>
      </c>
      <c r="B458">
        <v>71.91</v>
      </c>
      <c r="D458" s="237">
        <v>34988</v>
      </c>
      <c r="E458">
        <f t="shared" si="63"/>
        <v>72.209999999999994</v>
      </c>
      <c r="F458">
        <v>145.47991740000001</v>
      </c>
      <c r="G458" s="236">
        <f t="shared" si="65"/>
        <v>-2.5202614475822818E-3</v>
      </c>
      <c r="H458" s="236">
        <f t="shared" si="66"/>
        <v>1.5517244921250395E-3</v>
      </c>
      <c r="I458">
        <f t="shared" si="64"/>
        <v>12648.240770374045</v>
      </c>
      <c r="J458">
        <f t="shared" si="64"/>
        <v>11470.913195675939</v>
      </c>
      <c r="K458">
        <f t="shared" si="67"/>
        <v>12844.183564567793</v>
      </c>
      <c r="L458" s="236">
        <f>I458/MAX(I$2:I458)-1</f>
        <v>-5.0164110013024565E-3</v>
      </c>
      <c r="M458" s="236">
        <f>J458/MAX(J$2:J458)-1</f>
        <v>-2.1393833736432777E-3</v>
      </c>
      <c r="N458" s="236"/>
    </row>
    <row r="459" spans="1:14">
      <c r="A459" s="237">
        <v>34969</v>
      </c>
      <c r="B459">
        <v>71.89</v>
      </c>
      <c r="D459" s="237">
        <v>34989</v>
      </c>
      <c r="E459">
        <f t="shared" si="63"/>
        <v>72.66</v>
      </c>
      <c r="F459">
        <v>145.60500759999999</v>
      </c>
      <c r="G459" s="236">
        <f t="shared" si="65"/>
        <v>6.1980936883824691E-3</v>
      </c>
      <c r="H459" s="236">
        <f t="shared" si="66"/>
        <v>8.5984514038495163E-4</v>
      </c>
      <c r="I459">
        <f t="shared" si="64"/>
        <v>12726.635751662043</v>
      </c>
      <c r="J459">
        <f t="shared" si="64"/>
        <v>11480.776404643018</v>
      </c>
      <c r="K459">
        <f t="shared" si="67"/>
        <v>12924.226254002158</v>
      </c>
      <c r="L459" s="236">
        <f>I459/MAX(I$2:I459)-1</f>
        <v>0</v>
      </c>
      <c r="M459" s="236">
        <f>J459/MAX(J$2:J459)-1</f>
        <v>-1.2813777716557118E-3</v>
      </c>
      <c r="N459" s="236"/>
    </row>
    <row r="460" spans="1:14">
      <c r="A460" s="237">
        <v>34970</v>
      </c>
      <c r="B460">
        <v>72.47</v>
      </c>
      <c r="D460" s="237">
        <v>34990</v>
      </c>
      <c r="E460">
        <f t="shared" si="63"/>
        <v>72.760000000000005</v>
      </c>
      <c r="F460">
        <v>145.56889760000001</v>
      </c>
      <c r="G460" s="236">
        <f t="shared" si="65"/>
        <v>1.3425428938435477E-3</v>
      </c>
      <c r="H460" s="236">
        <f t="shared" si="66"/>
        <v>-2.4799971233946394E-4</v>
      </c>
      <c r="I460">
        <f t="shared" si="64"/>
        <v>12743.721806052972</v>
      </c>
      <c r="J460">
        <f t="shared" si="64"/>
        <v>11477.929175397234</v>
      </c>
      <c r="K460">
        <f t="shared" si="67"/>
        <v>12942.013518320908</v>
      </c>
      <c r="L460" s="236">
        <f>I460/MAX(I$2:I460)-1</f>
        <v>0</v>
      </c>
      <c r="M460" s="236">
        <f>J460/MAX(J$2:J460)-1</f>
        <v>-1.5290597026762498E-3</v>
      </c>
      <c r="N460" s="236"/>
    </row>
    <row r="461" spans="1:14">
      <c r="A461" s="237">
        <v>34971</v>
      </c>
      <c r="B461">
        <v>72.31</v>
      </c>
      <c r="D461" s="237">
        <v>34991</v>
      </c>
      <c r="E461">
        <f t="shared" si="63"/>
        <v>73.16</v>
      </c>
      <c r="F461">
        <v>145.59294729999999</v>
      </c>
      <c r="G461" s="236">
        <f t="shared" si="65"/>
        <v>5.4637959545186712E-3</v>
      </c>
      <c r="H461" s="236">
        <f t="shared" si="66"/>
        <v>1.6521180277173642E-4</v>
      </c>
      <c r="I461">
        <f t="shared" si="64"/>
        <v>12813.350901702397</v>
      </c>
      <c r="J461">
        <f t="shared" si="64"/>
        <v>11479.825464768388</v>
      </c>
      <c r="K461">
        <f t="shared" si="67"/>
        <v>13013.162575595896</v>
      </c>
      <c r="L461" s="236">
        <f>I461/MAX(I$2:I461)-1</f>
        <v>0</v>
      </c>
      <c r="M461" s="236">
        <f>J461/MAX(J$2:J461)-1</f>
        <v>-1.3641005186145749E-3</v>
      </c>
      <c r="N461" s="236"/>
    </row>
    <row r="462" spans="1:14">
      <c r="A462" s="237">
        <v>34974</v>
      </c>
      <c r="B462">
        <v>72</v>
      </c>
      <c r="D462" s="237">
        <v>34992</v>
      </c>
      <c r="E462">
        <f t="shared" si="63"/>
        <v>72.760000000000005</v>
      </c>
      <c r="F462">
        <v>145.7944043</v>
      </c>
      <c r="G462" s="236">
        <f t="shared" si="65"/>
        <v>-5.501198720785758E-3</v>
      </c>
      <c r="H462" s="236">
        <f t="shared" si="66"/>
        <v>1.3837002666405862E-3</v>
      </c>
      <c r="I462">
        <f t="shared" si="64"/>
        <v>12742.862112112973</v>
      </c>
      <c r="J462">
        <f t="shared" si="64"/>
        <v>11495.710102324976</v>
      </c>
      <c r="K462">
        <f t="shared" si="67"/>
        <v>12942.013518320906</v>
      </c>
      <c r="L462" s="236">
        <f>I462/MAX(I$2:I462)-1</f>
        <v>-5.5011987207858049E-3</v>
      </c>
      <c r="M462" s="236">
        <f>J462/MAX(J$2:J462)-1</f>
        <v>0</v>
      </c>
      <c r="N462" s="236"/>
    </row>
    <row r="463" spans="1:14">
      <c r="A463" s="237">
        <v>34975</v>
      </c>
      <c r="B463">
        <v>72.069999999999993</v>
      </c>
      <c r="D463" s="237">
        <v>34995</v>
      </c>
      <c r="E463">
        <f t="shared" si="63"/>
        <v>72.459999999999994</v>
      </c>
      <c r="F463">
        <v>145.7228547</v>
      </c>
      <c r="G463" s="236">
        <f t="shared" si="65"/>
        <v>-4.1568747436670581E-3</v>
      </c>
      <c r="H463" s="236">
        <f t="shared" si="66"/>
        <v>-4.9075683215360488E-4</v>
      </c>
      <c r="I463">
        <f t="shared" si="64"/>
        <v>12689.891630437098</v>
      </c>
      <c r="J463">
        <f t="shared" si="64"/>
        <v>11490.068504051804</v>
      </c>
      <c r="K463">
        <f t="shared" si="67"/>
        <v>12888.651725364662</v>
      </c>
      <c r="L463" s="236">
        <f>I463/MAX(I$2:I463)-1</f>
        <v>-9.6352056704305244E-3</v>
      </c>
      <c r="M463" s="236">
        <f>J463/MAX(J$2:J463)-1</f>
        <v>-4.9075683215349386E-4</v>
      </c>
      <c r="N463" s="236"/>
    </row>
    <row r="464" spans="1:14">
      <c r="A464" s="237">
        <v>34976</v>
      </c>
      <c r="B464">
        <v>71.98</v>
      </c>
      <c r="D464" s="237">
        <v>34996</v>
      </c>
      <c r="E464">
        <f t="shared" si="63"/>
        <v>72.650000000000006</v>
      </c>
      <c r="F464">
        <v>145.50833750000001</v>
      </c>
      <c r="G464" s="236">
        <f t="shared" si="65"/>
        <v>2.5884061923601618E-3</v>
      </c>
      <c r="H464" s="236">
        <f t="shared" si="66"/>
        <v>-1.4720902938775149E-3</v>
      </c>
      <c r="I464">
        <f t="shared" si="64"/>
        <v>12722.738224513701</v>
      </c>
      <c r="J464">
        <f t="shared" si="64"/>
        <v>11473.154085731001</v>
      </c>
      <c r="K464">
        <f t="shared" si="67"/>
        <v>12922.447527570283</v>
      </c>
      <c r="L464" s="236">
        <f>I464/MAX(I$2:I464)-1</f>
        <v>-7.0717393040923282E-3</v>
      </c>
      <c r="M464" s="236">
        <f>J464/MAX(J$2:J464)-1</f>
        <v>-1.9621246876617704E-3</v>
      </c>
      <c r="N464" s="236"/>
    </row>
    <row r="465" spans="1:14">
      <c r="A465" s="237">
        <v>34977</v>
      </c>
      <c r="B465">
        <v>72.14</v>
      </c>
      <c r="D465" s="237">
        <v>34997</v>
      </c>
      <c r="E465">
        <f t="shared" si="63"/>
        <v>72.17</v>
      </c>
      <c r="F465">
        <v>145.5697615</v>
      </c>
      <c r="G465" s="236">
        <f t="shared" si="65"/>
        <v>-6.6407501174363202E-3</v>
      </c>
      <c r="H465" s="236">
        <f t="shared" si="66"/>
        <v>4.2213388631417992E-4</v>
      </c>
      <c r="I465">
        <f t="shared" si="64"/>
        <v>12638.249699155151</v>
      </c>
      <c r="J465">
        <f t="shared" si="64"/>
        <v>11477.997292853492</v>
      </c>
      <c r="K465">
        <f t="shared" si="67"/>
        <v>12837.068658840293</v>
      </c>
      <c r="L465" s="236">
        <f>I465/MAX(I$2:I465)-1</f>
        <v>-1.366552776791452E-2</v>
      </c>
      <c r="M465" s="236">
        <f>J465/MAX(J$2:J465)-1</f>
        <v>-1.5408190806674993E-3</v>
      </c>
      <c r="N465" s="236"/>
    </row>
    <row r="466" spans="1:14">
      <c r="A466" s="237">
        <v>34978</v>
      </c>
      <c r="B466">
        <v>72.13</v>
      </c>
      <c r="D466" s="237">
        <v>34998</v>
      </c>
      <c r="E466">
        <f t="shared" si="63"/>
        <v>71.48</v>
      </c>
      <c r="F466">
        <v>144.97101409999999</v>
      </c>
      <c r="G466" s="236">
        <f t="shared" si="65"/>
        <v>-9.5944894770064269E-3</v>
      </c>
      <c r="H466" s="236">
        <f t="shared" si="66"/>
        <v>-4.1131303220552917E-3</v>
      </c>
      <c r="I466">
        <f t="shared" si="64"/>
        <v>12516.992145408827</v>
      </c>
      <c r="J466">
        <f t="shared" si="64"/>
        <v>11430.786794151787</v>
      </c>
      <c r="K466">
        <f t="shared" si="67"/>
        <v>12714.336535040933</v>
      </c>
      <c r="L466" s="236">
        <f>I466/MAX(I$2:I466)-1</f>
        <v>-2.312890348255392E-2</v>
      </c>
      <c r="M466" s="236">
        <f>J466/MAX(J$2:J466)-1</f>
        <v>-5.6476118130412978E-3</v>
      </c>
      <c r="N466" s="236"/>
    </row>
    <row r="467" spans="1:14">
      <c r="A467" s="237">
        <v>34981</v>
      </c>
      <c r="B467">
        <v>71.63</v>
      </c>
      <c r="D467" s="237">
        <v>34999</v>
      </c>
      <c r="E467">
        <f t="shared" si="63"/>
        <v>71.84</v>
      </c>
      <c r="F467">
        <v>144.09467810000001</v>
      </c>
      <c r="G467" s="236">
        <f t="shared" si="65"/>
        <v>5.002643652125929E-3</v>
      </c>
      <c r="H467" s="236">
        <f t="shared" si="66"/>
        <v>-6.0449049448980663E-3</v>
      </c>
      <c r="I467">
        <f t="shared" ref="I467:J482" si="68">I466*(1+G467)</f>
        <v>12579.610196708767</v>
      </c>
      <c r="J467">
        <f t="shared" si="68"/>
        <v>11361.688774535744</v>
      </c>
      <c r="K467">
        <f t="shared" si="67"/>
        <v>12778.370686588423</v>
      </c>
      <c r="L467" s="236">
        <f>I467/MAX(I$2:I467)-1</f>
        <v>-1.8241965492615586E-2</v>
      </c>
      <c r="M467" s="236">
        <f>J467/MAX(J$2:J467)-1</f>
        <v>-1.1658377481363891E-2</v>
      </c>
      <c r="N467" s="236"/>
    </row>
    <row r="468" spans="1:14">
      <c r="A468" s="237">
        <v>34982</v>
      </c>
      <c r="B468">
        <v>71.52</v>
      </c>
      <c r="D468" s="237">
        <v>35002</v>
      </c>
      <c r="E468">
        <f t="shared" si="63"/>
        <v>72.290000000000006</v>
      </c>
      <c r="F468">
        <v>143.7175766</v>
      </c>
      <c r="G468" s="236">
        <f t="shared" si="65"/>
        <v>6.230189663096233E-3</v>
      </c>
      <c r="H468" s="236">
        <f t="shared" si="66"/>
        <v>-2.6170397475631102E-3</v>
      </c>
      <c r="I468">
        <f t="shared" si="68"/>
        <v>12657.983554122084</v>
      </c>
      <c r="J468">
        <f t="shared" si="68"/>
        <v>11331.954783413343</v>
      </c>
      <c r="K468">
        <f t="shared" si="67"/>
        <v>12858.413376022791</v>
      </c>
      <c r="L468" s="236">
        <f>I468/MAX(I$2:I468)-1</f>
        <v>-1.2125426734365896E-2</v>
      </c>
      <c r="M468" s="236">
        <f>J468/MAX(J$2:J468)-1</f>
        <v>-1.4244906791666123E-2</v>
      </c>
      <c r="N468" s="236"/>
    </row>
    <row r="469" spans="1:14">
      <c r="A469" s="237">
        <v>34983</v>
      </c>
      <c r="B469">
        <v>71.760000000000005</v>
      </c>
      <c r="D469" s="237">
        <v>35003</v>
      </c>
      <c r="E469">
        <f t="shared" si="63"/>
        <v>72.09</v>
      </c>
      <c r="F469">
        <v>144.77341749999999</v>
      </c>
      <c r="G469" s="236">
        <f t="shared" si="65"/>
        <v>-2.8003645479956576E-3</v>
      </c>
      <c r="H469" s="236">
        <f t="shared" si="66"/>
        <v>7.3466372379673572E-3</v>
      </c>
      <c r="I469">
        <f t="shared" si="68"/>
        <v>12622.536585728007</v>
      </c>
      <c r="J469">
        <f t="shared" si="68"/>
        <v>11415.206544404129</v>
      </c>
      <c r="K469">
        <f t="shared" si="67"/>
        <v>12822.838847385294</v>
      </c>
      <c r="L469" s="236">
        <f>I469/MAX(I$2:I469)-1</f>
        <v>-1.4891835667205422E-2</v>
      </c>
      <c r="M469" s="236">
        <f>J469/MAX(J$2:J469)-1</f>
        <v>-7.0029217163858348E-3</v>
      </c>
      <c r="N469" s="236"/>
    </row>
    <row r="470" spans="1:14">
      <c r="A470" s="237">
        <v>34984</v>
      </c>
      <c r="B470">
        <v>72.22</v>
      </c>
      <c r="D470" s="237">
        <v>35004</v>
      </c>
      <c r="E470">
        <f t="shared" si="63"/>
        <v>72.44</v>
      </c>
      <c r="F470">
        <v>145.13177780000001</v>
      </c>
      <c r="G470" s="236">
        <f t="shared" si="65"/>
        <v>4.8213121494954849E-3</v>
      </c>
      <c r="H470" s="236">
        <f t="shared" si="66"/>
        <v>2.475318371205848E-3</v>
      </c>
      <c r="I470">
        <f t="shared" si="68"/>
        <v>12683.39377472623</v>
      </c>
      <c r="J470">
        <f t="shared" si="68"/>
        <v>11443.462814874601</v>
      </c>
      <c r="K470">
        <f t="shared" si="67"/>
        <v>12885.094272500908</v>
      </c>
      <c r="L470" s="236">
        <f>I470/MAX(I$2:I470)-1</f>
        <v>-1.0142321705940427E-2</v>
      </c>
      <c r="M470" s="236">
        <f>J470/MAX(J$2:J470)-1</f>
        <v>-4.5449378059566614E-3</v>
      </c>
      <c r="N470" s="236"/>
    </row>
    <row r="471" spans="1:14">
      <c r="A471" s="237">
        <v>34985</v>
      </c>
      <c r="B471">
        <v>72.39</v>
      </c>
      <c r="D471" s="237">
        <v>35005</v>
      </c>
      <c r="E471">
        <f t="shared" si="63"/>
        <v>73.12</v>
      </c>
      <c r="F471">
        <v>145.0998184</v>
      </c>
      <c r="G471" s="236">
        <f t="shared" si="65"/>
        <v>9.3533488031693392E-3</v>
      </c>
      <c r="H471" s="236">
        <f t="shared" si="66"/>
        <v>-2.2020952602153088E-4</v>
      </c>
      <c r="I471">
        <f t="shared" si="68"/>
        <v>12802.025980709192</v>
      </c>
      <c r="J471">
        <f t="shared" si="68"/>
        <v>11440.942855352092</v>
      </c>
      <c r="K471">
        <f t="shared" si="67"/>
        <v>13006.047669868392</v>
      </c>
      <c r="L471" s="236">
        <f>I471/MAX(I$2:I471)-1</f>
        <v>-8.8383757536059093E-4</v>
      </c>
      <c r="M471" s="236">
        <f>J471/MAX(J$2:J471)-1</f>
        <v>-4.7641464933781963E-3</v>
      </c>
      <c r="N471" s="236"/>
    </row>
    <row r="472" spans="1:14">
      <c r="A472" s="237">
        <v>34988</v>
      </c>
      <c r="B472">
        <v>72.209999999999994</v>
      </c>
      <c r="D472" s="237">
        <v>35006</v>
      </c>
      <c r="E472">
        <f t="shared" si="63"/>
        <v>73.209999999999994</v>
      </c>
      <c r="F472">
        <v>145.68748969999999</v>
      </c>
      <c r="G472" s="236">
        <f t="shared" si="65"/>
        <v>1.1971232329545576E-3</v>
      </c>
      <c r="H472" s="236">
        <f t="shared" si="66"/>
        <v>4.0501174052467448E-3</v>
      </c>
      <c r="I472">
        <f t="shared" si="68"/>
        <v>12817.351583439588</v>
      </c>
      <c r="J472">
        <f t="shared" si="68"/>
        <v>11487.280017142986</v>
      </c>
      <c r="K472">
        <f t="shared" si="67"/>
        <v>13022.056207755262</v>
      </c>
      <c r="L472" s="236">
        <f>I472/MAX(I$2:I472)-1</f>
        <v>0</v>
      </c>
      <c r="M472" s="236">
        <f>J472/MAX(J$2:J472)-1</f>
        <v>-7.3332444076545933E-4</v>
      </c>
      <c r="N472" s="236"/>
    </row>
    <row r="473" spans="1:14">
      <c r="A473" s="237">
        <v>34989</v>
      </c>
      <c r="B473">
        <v>72.66</v>
      </c>
      <c r="D473" s="237">
        <v>35009</v>
      </c>
      <c r="E473">
        <f t="shared" si="63"/>
        <v>72.98</v>
      </c>
      <c r="F473">
        <v>145.82564160000001</v>
      </c>
      <c r="G473" s="236">
        <f t="shared" si="65"/>
        <v>-3.1753774746705135E-3</v>
      </c>
      <c r="H473" s="236">
        <f t="shared" si="66"/>
        <v>9.4827565691812943E-4</v>
      </c>
      <c r="I473">
        <f t="shared" si="68"/>
        <v>12776.6516539366</v>
      </c>
      <c r="J473">
        <f t="shared" si="68"/>
        <v>11498.173125147445</v>
      </c>
      <c r="K473">
        <f t="shared" si="67"/>
        <v>12981.145499822143</v>
      </c>
      <c r="L473" s="236">
        <f>I473/MAX(I$2:I473)-1</f>
        <v>-3.1753774746705599E-3</v>
      </c>
      <c r="M473" s="236">
        <f>J473/MAX(J$2:J473)-1</f>
        <v>0</v>
      </c>
      <c r="N473" s="236"/>
    </row>
    <row r="474" spans="1:14">
      <c r="A474" s="237">
        <v>34990</v>
      </c>
      <c r="B474">
        <v>72.760000000000005</v>
      </c>
      <c r="D474" s="237">
        <v>35010</v>
      </c>
      <c r="E474">
        <f t="shared" si="63"/>
        <v>72.73</v>
      </c>
      <c r="F474">
        <v>145.6304323</v>
      </c>
      <c r="G474" s="236">
        <f t="shared" si="65"/>
        <v>-3.4593262124435567E-3</v>
      </c>
      <c r="H474" s="236">
        <f t="shared" si="66"/>
        <v>-1.3386486619100246E-3</v>
      </c>
      <c r="I474">
        <f t="shared" si="68"/>
        <v>12732.453047962876</v>
      </c>
      <c r="J474">
        <f t="shared" si="68"/>
        <v>11482.781111079057</v>
      </c>
      <c r="K474">
        <f t="shared" si="67"/>
        <v>12936.677339025273</v>
      </c>
      <c r="L474" s="236">
        <f>I474/MAX(I$2:I474)-1</f>
        <v>-6.6237190205816754E-3</v>
      </c>
      <c r="M474" s="236">
        <f>J474/MAX(J$2:J474)-1</f>
        <v>-1.3386486619099136E-3</v>
      </c>
      <c r="N474" s="236"/>
    </row>
    <row r="475" spans="1:14">
      <c r="A475" s="237">
        <v>34991</v>
      </c>
      <c r="B475">
        <v>73.16</v>
      </c>
      <c r="D475" s="237">
        <v>35011</v>
      </c>
      <c r="E475">
        <f t="shared" si="63"/>
        <v>73.37</v>
      </c>
      <c r="F475">
        <v>145.83298160000001</v>
      </c>
      <c r="G475" s="236">
        <f t="shared" si="65"/>
        <v>8.7659398536443136E-3</v>
      </c>
      <c r="H475" s="236">
        <f t="shared" si="66"/>
        <v>1.3908445975272521E-3</v>
      </c>
      <c r="I475">
        <f t="shared" si="68"/>
        <v>12844.064965570669</v>
      </c>
      <c r="J475">
        <f t="shared" si="68"/>
        <v>11498.751875151989</v>
      </c>
      <c r="K475">
        <f t="shared" si="67"/>
        <v>13050.515830665257</v>
      </c>
      <c r="L475" s="236">
        <f>I475/MAX(I$2:I475)-1</f>
        <v>0</v>
      </c>
      <c r="M475" s="236">
        <f>J475/MAX(J$2:J475)-1</f>
        <v>0</v>
      </c>
      <c r="N475" s="236"/>
    </row>
    <row r="476" spans="1:14">
      <c r="A476" s="237">
        <v>34992</v>
      </c>
      <c r="B476">
        <v>72.760000000000005</v>
      </c>
      <c r="D476" s="237">
        <v>35012</v>
      </c>
      <c r="E476">
        <f t="shared" si="63"/>
        <v>73.55</v>
      </c>
      <c r="F476">
        <v>146.06548419999999</v>
      </c>
      <c r="G476" s="236">
        <f t="shared" si="65"/>
        <v>2.4195886364177153E-3</v>
      </c>
      <c r="H476" s="236">
        <f t="shared" si="66"/>
        <v>1.594307388144145E-3</v>
      </c>
      <c r="I476">
        <f t="shared" si="68"/>
        <v>12875.142319206776</v>
      </c>
      <c r="J476">
        <f t="shared" si="68"/>
        <v>11517.084420220981</v>
      </c>
      <c r="K476">
        <f t="shared" si="67"/>
        <v>13082.532906439003</v>
      </c>
      <c r="L476" s="236">
        <f>I476/MAX(I$2:I476)-1</f>
        <v>0</v>
      </c>
      <c r="M476" s="236">
        <f>J476/MAX(J$2:J476)-1</f>
        <v>0</v>
      </c>
      <c r="N476" s="236"/>
    </row>
    <row r="477" spans="1:14">
      <c r="A477" s="237">
        <v>34995</v>
      </c>
      <c r="B477">
        <v>72.459999999999994</v>
      </c>
      <c r="D477" s="237">
        <v>35013</v>
      </c>
      <c r="E477">
        <f t="shared" si="63"/>
        <v>73.489999999999995</v>
      </c>
      <c r="F477">
        <v>146.15846020000001</v>
      </c>
      <c r="G477" s="236">
        <f t="shared" si="65"/>
        <v>-8.4950174268667367E-4</v>
      </c>
      <c r="H477" s="236">
        <f t="shared" si="66"/>
        <v>6.3653641727379195E-4</v>
      </c>
      <c r="I477">
        <f t="shared" si="68"/>
        <v>12864.20486336927</v>
      </c>
      <c r="J477">
        <f t="shared" si="68"/>
        <v>11524.415463875268</v>
      </c>
      <c r="K477">
        <f t="shared" si="67"/>
        <v>13071.860547847753</v>
      </c>
      <c r="L477" s="236">
        <f>I477/MAX(I$2:I477)-1</f>
        <v>-8.4950174268672018E-4</v>
      </c>
      <c r="M477" s="236">
        <f>J477/MAX(J$2:J477)-1</f>
        <v>0</v>
      </c>
      <c r="N477" s="236"/>
    </row>
    <row r="478" spans="1:14">
      <c r="A478" s="237">
        <v>34996</v>
      </c>
      <c r="B478">
        <v>72.650000000000006</v>
      </c>
      <c r="D478" s="237">
        <v>35016</v>
      </c>
      <c r="E478">
        <f t="shared" si="63"/>
        <v>73.47</v>
      </c>
      <c r="F478">
        <v>146.27913369999999</v>
      </c>
      <c r="G478" s="236">
        <f t="shared" si="65"/>
        <v>-3.0587602891647204E-4</v>
      </c>
      <c r="H478" s="236">
        <f t="shared" si="66"/>
        <v>8.2563472435914775E-4</v>
      </c>
      <c r="I478">
        <f t="shared" si="68"/>
        <v>12860.270011470495</v>
      </c>
      <c r="J478">
        <f t="shared" si="68"/>
        <v>11533.930421460185</v>
      </c>
      <c r="K478">
        <f t="shared" si="67"/>
        <v>13068.303094984005</v>
      </c>
      <c r="L478" s="236">
        <f>I478/MAX(I$2:I478)-1</f>
        <v>-1.1551179293836089E-3</v>
      </c>
      <c r="M478" s="236">
        <f>J478/MAX(J$2:J478)-1</f>
        <v>0</v>
      </c>
      <c r="N478" s="236"/>
    </row>
    <row r="479" spans="1:14">
      <c r="A479" s="237">
        <v>34997</v>
      </c>
      <c r="B479">
        <v>72.17</v>
      </c>
      <c r="D479" s="237">
        <v>35017</v>
      </c>
      <c r="E479">
        <f t="shared" si="63"/>
        <v>73.14</v>
      </c>
      <c r="F479">
        <v>145.82820899999999</v>
      </c>
      <c r="G479" s="236">
        <f t="shared" si="65"/>
        <v>-4.5253593951531477E-3</v>
      </c>
      <c r="H479" s="236">
        <f t="shared" si="66"/>
        <v>-3.0826317369693212E-3</v>
      </c>
      <c r="I479">
        <f t="shared" si="68"/>
        <v>12802.072667749881</v>
      </c>
      <c r="J479">
        <f t="shared" si="68"/>
        <v>11498.375561490997</v>
      </c>
      <c r="K479">
        <f t="shared" si="67"/>
        <v>13009.605122732139</v>
      </c>
      <c r="L479" s="236">
        <f>I479/MAX(I$2:I479)-1</f>
        <v>-5.6752500007625217E-3</v>
      </c>
      <c r="M479" s="236">
        <f>J479/MAX(J$2:J479)-1</f>
        <v>-3.0826317369692102E-3</v>
      </c>
      <c r="N479" s="236"/>
    </row>
    <row r="480" spans="1:14">
      <c r="A480" s="237">
        <v>34998</v>
      </c>
      <c r="B480">
        <v>71.48</v>
      </c>
      <c r="D480" s="237">
        <v>35018</v>
      </c>
      <c r="E480">
        <f t="shared" si="63"/>
        <v>73.650000000000006</v>
      </c>
      <c r="F480">
        <v>145.60789310000001</v>
      </c>
      <c r="G480" s="236">
        <f t="shared" si="65"/>
        <v>6.9391984712944745E-3</v>
      </c>
      <c r="H480" s="236">
        <f t="shared" si="66"/>
        <v>-1.5107906865946541E-3</v>
      </c>
      <c r="I480">
        <f t="shared" si="68"/>
        <v>12890.908790835332</v>
      </c>
      <c r="J480">
        <f t="shared" si="68"/>
        <v>11481.003922781729</v>
      </c>
      <c r="K480">
        <f t="shared" si="67"/>
        <v>13100.320170757752</v>
      </c>
      <c r="L480" s="236">
        <f>I480/MAX(I$2:I480)-1</f>
        <v>0</v>
      </c>
      <c r="M480" s="236">
        <f>J480/MAX(J$2:J480)-1</f>
        <v>-4.5887652122454936E-3</v>
      </c>
      <c r="N480" s="236"/>
    </row>
    <row r="481" spans="1:14">
      <c r="A481" s="237">
        <v>34999</v>
      </c>
      <c r="B481">
        <v>71.84</v>
      </c>
      <c r="D481" s="237">
        <v>35019</v>
      </c>
      <c r="E481">
        <f t="shared" si="63"/>
        <v>74.06</v>
      </c>
      <c r="F481">
        <v>145.7530414</v>
      </c>
      <c r="G481" s="236">
        <f t="shared" si="65"/>
        <v>5.5331401739241916E-3</v>
      </c>
      <c r="H481" s="236">
        <f t="shared" si="66"/>
        <v>9.9684362509311342E-4</v>
      </c>
      <c r="I481">
        <f t="shared" si="68"/>
        <v>12962.235996144296</v>
      </c>
      <c r="J481">
        <f t="shared" si="68"/>
        <v>11492.448688351822</v>
      </c>
      <c r="K481">
        <f t="shared" si="67"/>
        <v>13173.247954464616</v>
      </c>
      <c r="L481" s="236">
        <f>I481/MAX(I$2:I481)-1</f>
        <v>0</v>
      </c>
      <c r="M481" s="236">
        <f>J481/MAX(J$2:J481)-1</f>
        <v>-3.5964958685013038E-3</v>
      </c>
      <c r="N481" s="236"/>
    </row>
    <row r="482" spans="1:14">
      <c r="A482" s="237">
        <v>35002</v>
      </c>
      <c r="B482">
        <v>72.290000000000006</v>
      </c>
      <c r="D482" s="237">
        <v>35020</v>
      </c>
      <c r="E482">
        <f t="shared" si="63"/>
        <v>74.37</v>
      </c>
      <c r="F482">
        <v>146.68899469999999</v>
      </c>
      <c r="G482" s="236">
        <f t="shared" si="65"/>
        <v>4.1520651423771395E-3</v>
      </c>
      <c r="H482" s="236">
        <f t="shared" si="66"/>
        <v>6.4215009924313282E-3</v>
      </c>
      <c r="I482">
        <f t="shared" si="68"/>
        <v>13016.056044391155</v>
      </c>
      <c r="J482">
        <f t="shared" si="68"/>
        <v>11566.247459009539</v>
      </c>
      <c r="K482">
        <f t="shared" si="67"/>
        <v>13228.388473852736</v>
      </c>
      <c r="L482" s="236">
        <f>I482/MAX(I$2:I482)-1</f>
        <v>0</v>
      </c>
      <c r="M482" s="236">
        <f>J482/MAX(J$2:J482)-1</f>
        <v>0</v>
      </c>
      <c r="N482" s="236"/>
    </row>
    <row r="483" spans="1:14">
      <c r="A483" s="237">
        <v>35003</v>
      </c>
      <c r="B483">
        <v>72.09</v>
      </c>
      <c r="D483" s="237">
        <v>35023</v>
      </c>
      <c r="E483">
        <f t="shared" si="63"/>
        <v>74.02</v>
      </c>
      <c r="F483">
        <v>146.85657520000001</v>
      </c>
      <c r="G483" s="236">
        <f t="shared" si="65"/>
        <v>-4.7399288947797633E-3</v>
      </c>
      <c r="H483" s="236">
        <f t="shared" si="66"/>
        <v>1.1424203999947924E-3</v>
      </c>
      <c r="I483">
        <f t="shared" ref="I483:J498" si="69">I482*(1+G483)</f>
        <v>12954.360864250271</v>
      </c>
      <c r="J483">
        <f t="shared" si="69"/>
        <v>11579.460976058099</v>
      </c>
      <c r="K483">
        <f t="shared" si="67"/>
        <v>13166.133048737116</v>
      </c>
      <c r="L483" s="236">
        <f>I483/MAX(I$2:I483)-1</f>
        <v>-4.7399288947798102E-3</v>
      </c>
      <c r="M483" s="236">
        <f>J483/MAX(J$2:J483)-1</f>
        <v>0</v>
      </c>
      <c r="N483" s="236"/>
    </row>
    <row r="484" spans="1:14">
      <c r="A484" s="237">
        <v>35004</v>
      </c>
      <c r="B484">
        <v>72.44</v>
      </c>
      <c r="D484" s="237">
        <v>35024</v>
      </c>
      <c r="E484">
        <f t="shared" si="63"/>
        <v>74.37</v>
      </c>
      <c r="F484">
        <v>147.2063824</v>
      </c>
      <c r="G484" s="236">
        <f t="shared" si="65"/>
        <v>4.6947216110619274E-3</v>
      </c>
      <c r="H484" s="236">
        <f t="shared" si="66"/>
        <v>2.3819648491978374E-3</v>
      </c>
      <c r="I484">
        <f t="shared" si="69"/>
        <v>13015.177982157164</v>
      </c>
      <c r="J484">
        <f t="shared" si="69"/>
        <v>11607.042845075728</v>
      </c>
      <c r="K484">
        <f t="shared" si="67"/>
        <v>13228.388473852736</v>
      </c>
      <c r="L484" s="236">
        <f>I484/MAX(I$2:I484)-1</f>
        <v>-6.7459930334967666E-5</v>
      </c>
      <c r="M484" s="236">
        <f>J484/MAX(J$2:J484)-1</f>
        <v>0</v>
      </c>
      <c r="N484" s="236"/>
    </row>
    <row r="485" spans="1:14">
      <c r="A485" s="237">
        <v>35005</v>
      </c>
      <c r="B485">
        <v>73.12</v>
      </c>
      <c r="D485" s="237">
        <v>35025</v>
      </c>
      <c r="E485">
        <f t="shared" si="63"/>
        <v>74.180000000000007</v>
      </c>
      <c r="F485">
        <v>147.4558495</v>
      </c>
      <c r="G485" s="236">
        <f t="shared" si="65"/>
        <v>-2.5885237582998302E-3</v>
      </c>
      <c r="H485" s="236">
        <f t="shared" si="66"/>
        <v>1.6946758417182295E-3</v>
      </c>
      <c r="I485">
        <f t="shared" si="69"/>
        <v>12981.487884731849</v>
      </c>
      <c r="J485">
        <f t="shared" si="69"/>
        <v>11626.713020179066</v>
      </c>
      <c r="K485">
        <f t="shared" si="67"/>
        <v>13194.592671647115</v>
      </c>
      <c r="L485" s="236">
        <f>I485/MAX(I$2:I485)-1</f>
        <v>-2.6558090670024681E-3</v>
      </c>
      <c r="M485" s="236">
        <f>J485/MAX(J$2:J485)-1</f>
        <v>0</v>
      </c>
      <c r="N485" s="236"/>
    </row>
    <row r="486" spans="1:14">
      <c r="A486" s="237">
        <v>35006</v>
      </c>
      <c r="B486">
        <v>73.209999999999994</v>
      </c>
      <c r="D486" s="237">
        <v>35027</v>
      </c>
      <c r="E486">
        <f t="shared" si="63"/>
        <v>74.36</v>
      </c>
      <c r="F486">
        <v>147.393553</v>
      </c>
      <c r="G486" s="236">
        <f t="shared" si="65"/>
        <v>2.392799903281053E-3</v>
      </c>
      <c r="H486" s="236">
        <f t="shared" si="66"/>
        <v>-4.2247561023345259E-4</v>
      </c>
      <c r="I486">
        <f t="shared" si="69"/>
        <v>13012.54998768688</v>
      </c>
      <c r="J486">
        <f t="shared" si="69"/>
        <v>11621.801017500857</v>
      </c>
      <c r="K486">
        <f t="shared" si="67"/>
        <v>13226.60974742086</v>
      </c>
      <c r="L486" s="236">
        <f>I486/MAX(I$2:I486)-1</f>
        <v>-2.693639833999395E-4</v>
      </c>
      <c r="M486" s="236">
        <f>J486/MAX(J$2:J486)-1</f>
        <v>-4.2247561023345259E-4</v>
      </c>
      <c r="N486" s="236"/>
    </row>
    <row r="487" spans="1:14">
      <c r="A487" s="237">
        <v>35009</v>
      </c>
      <c r="B487">
        <v>72.98</v>
      </c>
      <c r="D487" s="237">
        <v>35030</v>
      </c>
      <c r="E487">
        <f t="shared" si="63"/>
        <v>74.53</v>
      </c>
      <c r="F487">
        <v>147.54011600000001</v>
      </c>
      <c r="G487" s="236">
        <f t="shared" si="65"/>
        <v>2.2524452043683383E-3</v>
      </c>
      <c r="H487" s="236">
        <f t="shared" si="66"/>
        <v>9.9436506561456639E-4</v>
      </c>
      <c r="I487">
        <f t="shared" si="69"/>
        <v>13041.860043503249</v>
      </c>
      <c r="J487">
        <f t="shared" si="69"/>
        <v>11633.357330432184</v>
      </c>
      <c r="K487">
        <f t="shared" si="67"/>
        <v>13256.848096762733</v>
      </c>
      <c r="L487" s="236">
        <f>I487/MAX(I$2:I487)-1</f>
        <v>0</v>
      </c>
      <c r="M487" s="236">
        <f>J487/MAX(J$2:J487)-1</f>
        <v>0</v>
      </c>
      <c r="N487" s="236"/>
    </row>
    <row r="488" spans="1:14">
      <c r="A488" s="237">
        <v>35010</v>
      </c>
      <c r="B488">
        <v>72.73</v>
      </c>
      <c r="D488" s="237">
        <v>35031</v>
      </c>
      <c r="E488">
        <f t="shared" si="63"/>
        <v>75.08</v>
      </c>
      <c r="F488">
        <v>147.77714499999999</v>
      </c>
      <c r="G488" s="236">
        <f t="shared" si="65"/>
        <v>7.3458485344134929E-3</v>
      </c>
      <c r="H488" s="236">
        <f t="shared" si="66"/>
        <v>1.6065393360540359E-3</v>
      </c>
      <c r="I488">
        <f t="shared" si="69"/>
        <v>13137.663571989844</v>
      </c>
      <c r="J488">
        <f t="shared" si="69"/>
        <v>11652.046776593896</v>
      </c>
      <c r="K488">
        <f t="shared" si="67"/>
        <v>13354.678050515846</v>
      </c>
      <c r="L488" s="236">
        <f>I488/MAX(I$2:I488)-1</f>
        <v>0</v>
      </c>
      <c r="M488" s="236">
        <f>J488/MAX(J$2:J488)-1</f>
        <v>0</v>
      </c>
      <c r="N488" s="236"/>
    </row>
    <row r="489" spans="1:14">
      <c r="A489" s="237">
        <v>35011</v>
      </c>
      <c r="B489">
        <v>73.37</v>
      </c>
      <c r="D489" s="237">
        <v>35032</v>
      </c>
      <c r="E489">
        <f t="shared" si="63"/>
        <v>75.25</v>
      </c>
      <c r="F489">
        <v>148.300544</v>
      </c>
      <c r="G489" s="236">
        <f t="shared" si="65"/>
        <v>2.2305213063737359E-3</v>
      </c>
      <c r="H489" s="236">
        <f t="shared" si="66"/>
        <v>3.5418129102440243E-3</v>
      </c>
      <c r="I489">
        <f t="shared" si="69"/>
        <v>13166.967410503139</v>
      </c>
      <c r="J489">
        <f t="shared" si="69"/>
        <v>11693.316146298002</v>
      </c>
      <c r="K489">
        <f t="shared" si="67"/>
        <v>13384.916399857717</v>
      </c>
      <c r="L489" s="236">
        <f>I489/MAX(I$2:I489)-1</f>
        <v>0</v>
      </c>
      <c r="M489" s="236">
        <f>J489/MAX(J$2:J489)-1</f>
        <v>0</v>
      </c>
      <c r="N489" s="236"/>
    </row>
    <row r="490" spans="1:14">
      <c r="A490" s="237">
        <v>35012</v>
      </c>
      <c r="B490">
        <v>73.55</v>
      </c>
      <c r="D490" s="237">
        <v>35033</v>
      </c>
      <c r="E490">
        <f t="shared" si="63"/>
        <v>75.06</v>
      </c>
      <c r="F490">
        <v>148.68283829999999</v>
      </c>
      <c r="G490" s="236">
        <f t="shared" si="65"/>
        <v>-2.5586471022516857E-3</v>
      </c>
      <c r="H490" s="236">
        <f t="shared" si="66"/>
        <v>2.5778347785425648E-3</v>
      </c>
      <c r="I490">
        <f t="shared" si="69"/>
        <v>13133.277787492812</v>
      </c>
      <c r="J490">
        <f t="shared" si="69"/>
        <v>11723.459583336422</v>
      </c>
      <c r="K490">
        <f t="shared" si="67"/>
        <v>13351.120597652098</v>
      </c>
      <c r="L490" s="236">
        <f>I490/MAX(I$2:I490)-1</f>
        <v>-2.5586471022517321E-3</v>
      </c>
      <c r="M490" s="236">
        <f>J490/MAX(J$2:J490)-1</f>
        <v>0</v>
      </c>
      <c r="N490" s="236"/>
    </row>
    <row r="491" spans="1:14">
      <c r="A491" s="237">
        <v>35013</v>
      </c>
      <c r="B491">
        <v>73.489999999999995</v>
      </c>
      <c r="D491" s="237">
        <v>35034</v>
      </c>
      <c r="E491">
        <f t="shared" si="63"/>
        <v>75.31</v>
      </c>
      <c r="F491">
        <v>148.8566501</v>
      </c>
      <c r="G491" s="236">
        <f t="shared" si="65"/>
        <v>3.2969386395646414E-3</v>
      </c>
      <c r="H491" s="236">
        <f t="shared" si="66"/>
        <v>1.1690105057673428E-3</v>
      </c>
      <c r="I491">
        <f t="shared" si="69"/>
        <v>13176.577398494534</v>
      </c>
      <c r="J491">
        <f t="shared" si="69"/>
        <v>11737.164430753281</v>
      </c>
      <c r="K491">
        <f t="shared" si="67"/>
        <v>13395.588758448968</v>
      </c>
      <c r="L491" s="236">
        <f>I491/MAX(I$2:I491)-1</f>
        <v>0</v>
      </c>
      <c r="M491" s="236">
        <f>J491/MAX(J$2:J491)-1</f>
        <v>0</v>
      </c>
      <c r="N491" s="236"/>
    </row>
    <row r="492" spans="1:14">
      <c r="A492" s="237">
        <v>35016</v>
      </c>
      <c r="B492">
        <v>73.47</v>
      </c>
      <c r="D492" s="237">
        <v>35037</v>
      </c>
      <c r="E492">
        <f t="shared" si="63"/>
        <v>76.08</v>
      </c>
      <c r="F492">
        <v>149.45257169999999</v>
      </c>
      <c r="G492" s="236">
        <f t="shared" si="65"/>
        <v>1.0190675630673487E-2</v>
      </c>
      <c r="H492" s="236">
        <f t="shared" si="66"/>
        <v>4.0033253442131045E-3</v>
      </c>
      <c r="I492">
        <f t="shared" si="69"/>
        <v>13310.855624685055</v>
      </c>
      <c r="J492">
        <f t="shared" si="69"/>
        <v>11784.152118588112</v>
      </c>
      <c r="K492">
        <f t="shared" si="67"/>
        <v>13532.550693703324</v>
      </c>
      <c r="L492" s="236">
        <f>I492/MAX(I$2:I492)-1</f>
        <v>0</v>
      </c>
      <c r="M492" s="236">
        <f>J492/MAX(J$2:J492)-1</f>
        <v>0</v>
      </c>
      <c r="N492" s="236"/>
    </row>
    <row r="493" spans="1:14">
      <c r="A493" s="237">
        <v>35017</v>
      </c>
      <c r="B493">
        <v>73.14</v>
      </c>
      <c r="D493" s="237">
        <v>35038</v>
      </c>
      <c r="E493">
        <f t="shared" si="63"/>
        <v>76.53</v>
      </c>
      <c r="F493">
        <v>150.03947629999999</v>
      </c>
      <c r="G493" s="236">
        <f t="shared" si="65"/>
        <v>5.8810963396926288E-3</v>
      </c>
      <c r="H493" s="236">
        <f t="shared" si="66"/>
        <v>3.9270291124740009E-3</v>
      </c>
      <c r="I493">
        <f t="shared" si="69"/>
        <v>13389.138048977567</v>
      </c>
      <c r="J493">
        <f t="shared" si="69"/>
        <v>11830.42882702363</v>
      </c>
      <c r="K493">
        <f t="shared" si="67"/>
        <v>13612.59338313769</v>
      </c>
      <c r="L493" s="236">
        <f>I493/MAX(I$2:I493)-1</f>
        <v>0</v>
      </c>
      <c r="M493" s="236">
        <f>J493/MAX(J$2:J493)-1</f>
        <v>0</v>
      </c>
      <c r="N493" s="236"/>
    </row>
    <row r="494" spans="1:14">
      <c r="A494" s="237">
        <v>35018</v>
      </c>
      <c r="B494">
        <v>73.650000000000006</v>
      </c>
      <c r="D494" s="237">
        <v>35039</v>
      </c>
      <c r="E494">
        <f t="shared" si="63"/>
        <v>76.81</v>
      </c>
      <c r="F494">
        <v>150.179224</v>
      </c>
      <c r="G494" s="236">
        <f t="shared" si="65"/>
        <v>3.6249657775039765E-3</v>
      </c>
      <c r="H494" s="236">
        <f t="shared" si="66"/>
        <v>9.3140621019349723E-4</v>
      </c>
      <c r="I494">
        <f t="shared" si="69"/>
        <v>13437.673216195388</v>
      </c>
      <c r="J494">
        <f t="shared" si="69"/>
        <v>11841.447761902373</v>
      </c>
      <c r="K494">
        <f t="shared" si="67"/>
        <v>13662.397723230184</v>
      </c>
      <c r="L494" s="236">
        <f>I494/MAX(I$2:I494)-1</f>
        <v>0</v>
      </c>
      <c r="M494" s="236">
        <f>J494/MAX(J$2:J494)-1</f>
        <v>0</v>
      </c>
      <c r="N494" s="236"/>
    </row>
    <row r="495" spans="1:14">
      <c r="A495" s="237">
        <v>35019</v>
      </c>
      <c r="B495">
        <v>74.06</v>
      </c>
      <c r="D495" s="237">
        <v>35040</v>
      </c>
      <c r="E495">
        <f t="shared" si="63"/>
        <v>76.349999999999994</v>
      </c>
      <c r="F495">
        <v>150.47746989999999</v>
      </c>
      <c r="G495" s="236">
        <f t="shared" si="65"/>
        <v>-6.0225336999358368E-3</v>
      </c>
      <c r="H495" s="236">
        <f t="shared" si="66"/>
        <v>1.9859331541092207E-3</v>
      </c>
      <c r="I495">
        <f t="shared" si="69"/>
        <v>13356.744376402125</v>
      </c>
      <c r="J495">
        <f t="shared" si="69"/>
        <v>11864.964085605387</v>
      </c>
      <c r="K495">
        <f t="shared" si="67"/>
        <v>13580.576307363943</v>
      </c>
      <c r="L495" s="236">
        <f>I495/MAX(I$2:I495)-1</f>
        <v>-6.0225336999358836E-3</v>
      </c>
      <c r="M495" s="236">
        <f>J495/MAX(J$2:J495)-1</f>
        <v>0</v>
      </c>
      <c r="N495" s="236"/>
    </row>
    <row r="496" spans="1:14">
      <c r="A496" s="237">
        <v>35020</v>
      </c>
      <c r="B496">
        <v>74.37</v>
      </c>
      <c r="D496" s="237">
        <v>35041</v>
      </c>
      <c r="E496">
        <f t="shared" si="63"/>
        <v>76.489999999999995</v>
      </c>
      <c r="F496">
        <v>150.57675399999999</v>
      </c>
      <c r="G496" s="236">
        <f t="shared" si="65"/>
        <v>1.7999306140269919E-3</v>
      </c>
      <c r="H496" s="236">
        <f t="shared" si="66"/>
        <v>6.5979378883751494E-4</v>
      </c>
      <c r="I496">
        <f t="shared" si="69"/>
        <v>13380.785589508945</v>
      </c>
      <c r="J496">
        <f t="shared" si="69"/>
        <v>11872.792515213849</v>
      </c>
      <c r="K496">
        <f t="shared" si="67"/>
        <v>13605.478477410192</v>
      </c>
      <c r="L496" s="236">
        <f>I496/MAX(I$2:I496)-1</f>
        <v>-4.2334432286893486E-3</v>
      </c>
      <c r="M496" s="236">
        <f>J496/MAX(J$2:J496)-1</f>
        <v>0</v>
      </c>
      <c r="N496" s="236"/>
    </row>
    <row r="497" spans="1:14">
      <c r="A497" s="237">
        <v>35023</v>
      </c>
      <c r="B497">
        <v>74.02</v>
      </c>
      <c r="D497" s="237">
        <v>35044</v>
      </c>
      <c r="E497">
        <f t="shared" si="63"/>
        <v>76.739999999999995</v>
      </c>
      <c r="F497">
        <v>150.32865279999999</v>
      </c>
      <c r="G497" s="236">
        <f t="shared" si="65"/>
        <v>3.2346709394525572E-3</v>
      </c>
      <c r="H497" s="236">
        <f t="shared" si="66"/>
        <v>-1.6476726547047793E-3</v>
      </c>
      <c r="I497">
        <f t="shared" si="69"/>
        <v>13424.068027802376</v>
      </c>
      <c r="J497">
        <f t="shared" si="69"/>
        <v>11853.230039651547</v>
      </c>
      <c r="K497">
        <f t="shared" si="67"/>
        <v>13649.94663820706</v>
      </c>
      <c r="L497" s="236">
        <f>I497/MAX(I$2:I497)-1</f>
        <v>-1.0124660850224787E-3</v>
      </c>
      <c r="M497" s="236">
        <f>J497/MAX(J$2:J497)-1</f>
        <v>-1.6476726547047793E-3</v>
      </c>
      <c r="N497" s="236"/>
    </row>
    <row r="498" spans="1:14">
      <c r="A498" s="237">
        <v>35024</v>
      </c>
      <c r="B498">
        <v>74.37</v>
      </c>
      <c r="D498" s="237">
        <v>35045</v>
      </c>
      <c r="E498">
        <f t="shared" si="63"/>
        <v>76.63</v>
      </c>
      <c r="F498">
        <v>150.52735240000001</v>
      </c>
      <c r="G498" s="236">
        <f t="shared" si="65"/>
        <v>-1.4671416781463866E-3</v>
      </c>
      <c r="H498" s="236">
        <f t="shared" si="66"/>
        <v>1.3217679816792671E-3</v>
      </c>
      <c r="I498">
        <f t="shared" si="69"/>
        <v>13404.373018108514</v>
      </c>
      <c r="J498">
        <f t="shared" si="69"/>
        <v>11868.897259597437</v>
      </c>
      <c r="K498">
        <f t="shared" si="67"/>
        <v>13630.380647456437</v>
      </c>
      <c r="L498" s="236">
        <f>I498/MAX(I$2:I498)-1</f>
        <v>-2.4781223319778611E-3</v>
      </c>
      <c r="M498" s="236">
        <f>J498/MAX(J$2:J498)-1</f>
        <v>-3.2808251398475097E-4</v>
      </c>
      <c r="N498" s="236"/>
    </row>
    <row r="499" spans="1:14">
      <c r="A499" s="237">
        <v>35025</v>
      </c>
      <c r="B499">
        <v>74.180000000000007</v>
      </c>
      <c r="D499" s="237">
        <v>35046</v>
      </c>
      <c r="E499">
        <f t="shared" si="63"/>
        <v>77</v>
      </c>
      <c r="F499">
        <v>150.40327429999999</v>
      </c>
      <c r="G499" s="236">
        <f t="shared" si="65"/>
        <v>4.7946660307517843E-3</v>
      </c>
      <c r="H499" s="236">
        <f t="shared" si="66"/>
        <v>-8.2428939340073448E-4</v>
      </c>
      <c r="I499">
        <f t="shared" ref="I499:J514" si="70">I498*(1+G499)</f>
        <v>13468.642510081965</v>
      </c>
      <c r="J499">
        <f t="shared" si="70"/>
        <v>11859.113853474988</v>
      </c>
      <c r="K499">
        <f t="shared" si="67"/>
        <v>13696.193525435805</v>
      </c>
      <c r="L499" s="236">
        <f>I499/MAX(I$2:I499)-1</f>
        <v>0</v>
      </c>
      <c r="M499" s="236">
        <f>J499/MAX(J$2:J499)-1</f>
        <v>-1.1521014724491518E-3</v>
      </c>
      <c r="N499" s="236"/>
    </row>
    <row r="500" spans="1:14">
      <c r="A500" s="237">
        <v>35026</v>
      </c>
      <c r="B500">
        <v>74.180000000000007</v>
      </c>
      <c r="D500" s="237">
        <v>35047</v>
      </c>
      <c r="E500">
        <f t="shared" si="63"/>
        <v>76.459999999999994</v>
      </c>
      <c r="F500">
        <v>150.52742069999999</v>
      </c>
      <c r="G500" s="236">
        <f t="shared" si="65"/>
        <v>-7.0467171717172958E-3</v>
      </c>
      <c r="H500" s="236">
        <f t="shared" si="66"/>
        <v>8.2542351938674763E-4</v>
      </c>
      <c r="I500">
        <f t="shared" si="70"/>
        <v>13373.732795626449</v>
      </c>
      <c r="J500">
        <f t="shared" si="70"/>
        <v>11868.902644968732</v>
      </c>
      <c r="K500">
        <f t="shared" si="67"/>
        <v>13600.142298114566</v>
      </c>
      <c r="L500" s="236">
        <f>I500/MAX(I$2:I500)-1</f>
        <v>-7.0467171717173427E-3</v>
      </c>
      <c r="M500" s="236">
        <f>J500/MAX(J$2:J500)-1</f>
        <v>-3.2762892471438487E-4</v>
      </c>
      <c r="N500" s="236"/>
    </row>
    <row r="501" spans="1:14">
      <c r="A501" s="237">
        <v>35027</v>
      </c>
      <c r="B501">
        <v>74.36</v>
      </c>
      <c r="D501" s="237">
        <v>35048</v>
      </c>
      <c r="E501">
        <f t="shared" si="63"/>
        <v>76.38</v>
      </c>
      <c r="F501">
        <v>150.53859940000001</v>
      </c>
      <c r="G501" s="236">
        <f t="shared" si="65"/>
        <v>-1.0800288770142588E-3</v>
      </c>
      <c r="H501" s="236">
        <f t="shared" si="66"/>
        <v>7.4263545791319885E-5</v>
      </c>
      <c r="I501">
        <f t="shared" si="70"/>
        <v>13359.288778013699</v>
      </c>
      <c r="J501">
        <f t="shared" si="70"/>
        <v>11869.784071763799</v>
      </c>
      <c r="K501">
        <f t="shared" si="67"/>
        <v>13585.912486659567</v>
      </c>
      <c r="L501" s="236">
        <f>I501/MAX(I$2:I501)-1</f>
        <v>-8.1191353906979735E-3</v>
      </c>
      <c r="M501" s="236">
        <f>J501/MAX(J$2:J501)-1</f>
        <v>-2.5338970980870457E-4</v>
      </c>
      <c r="N501" s="236"/>
    </row>
    <row r="502" spans="1:14">
      <c r="A502" s="237">
        <v>35030</v>
      </c>
      <c r="B502">
        <v>74.53</v>
      </c>
      <c r="D502" s="237">
        <v>35051</v>
      </c>
      <c r="E502">
        <f t="shared" si="63"/>
        <v>75.27</v>
      </c>
      <c r="F502">
        <v>150.00666079999999</v>
      </c>
      <c r="G502" s="236">
        <f t="shared" si="65"/>
        <v>-1.456633031583938E-2</v>
      </c>
      <c r="H502" s="236">
        <f t="shared" si="66"/>
        <v>-3.5335694773310777E-3</v>
      </c>
      <c r="I502">
        <f t="shared" si="70"/>
        <v>13164.692964888465</v>
      </c>
      <c r="J502">
        <f t="shared" si="70"/>
        <v>11827.841365065304</v>
      </c>
      <c r="K502">
        <f t="shared" si="67"/>
        <v>13388.473852721465</v>
      </c>
      <c r="L502" s="236">
        <f>I502/MAX(I$2:I502)-1</f>
        <v>-2.2567199698557472E-2</v>
      </c>
      <c r="M502" s="236">
        <f>J502/MAX(J$2:J502)-1</f>
        <v>-3.7860638169954219E-3</v>
      </c>
      <c r="N502" s="236"/>
    </row>
    <row r="503" spans="1:14">
      <c r="A503" s="237">
        <v>35031</v>
      </c>
      <c r="B503">
        <v>75.08</v>
      </c>
      <c r="D503" s="237">
        <v>35052</v>
      </c>
      <c r="E503">
        <f t="shared" si="63"/>
        <v>75.89</v>
      </c>
      <c r="F503">
        <v>149.4725536</v>
      </c>
      <c r="G503" s="236">
        <f t="shared" si="65"/>
        <v>8.2032832596305363E-3</v>
      </c>
      <c r="H503" s="236">
        <f t="shared" si="66"/>
        <v>-3.5605565589658106E-3</v>
      </c>
      <c r="I503">
        <f t="shared" si="70"/>
        <v>13272.686670305511</v>
      </c>
      <c r="J503">
        <f t="shared" si="70"/>
        <v>11785.727666914514</v>
      </c>
      <c r="K503">
        <f t="shared" si="67"/>
        <v>13498.754891497703</v>
      </c>
      <c r="L503" s="236">
        <f>I503/MAX(I$2:I503)-1</f>
        <v>-1.4549041570430798E-2</v>
      </c>
      <c r="M503" s="236">
        <f>J503/MAX(J$2:J503)-1</f>
        <v>-7.3331398816048887E-3</v>
      </c>
      <c r="N503" s="236"/>
    </row>
    <row r="504" spans="1:14">
      <c r="A504" s="237">
        <v>35032</v>
      </c>
      <c r="B504">
        <v>75.25</v>
      </c>
      <c r="D504" s="237">
        <v>35053</v>
      </c>
      <c r="E504">
        <f t="shared" si="63"/>
        <v>75.17</v>
      </c>
      <c r="F504">
        <v>149.3729744</v>
      </c>
      <c r="G504" s="236">
        <f t="shared" si="65"/>
        <v>-9.5211461555677144E-3</v>
      </c>
      <c r="H504" s="236">
        <f t="shared" si="66"/>
        <v>-6.6620391236826837E-4</v>
      </c>
      <c r="I504">
        <f t="shared" si="70"/>
        <v>13146.315480640476</v>
      </c>
      <c r="J504">
        <f t="shared" si="70"/>
        <v>11777.875969032708</v>
      </c>
      <c r="K504">
        <f t="shared" si="67"/>
        <v>13370.686588402719</v>
      </c>
      <c r="L504" s="236">
        <f>I504/MAX(I$2:I504)-1</f>
        <v>-2.3931664174783096E-2</v>
      </c>
      <c r="M504" s="236">
        <f>J504/MAX(J$2:J504)-1</f>
        <v>-7.9944584274941333E-3</v>
      </c>
      <c r="N504" s="236"/>
    </row>
    <row r="505" spans="1:14">
      <c r="A505" s="237">
        <v>35033</v>
      </c>
      <c r="B505">
        <v>75.06</v>
      </c>
      <c r="D505" s="237">
        <v>35054</v>
      </c>
      <c r="E505">
        <f t="shared" si="63"/>
        <v>75.72</v>
      </c>
      <c r="F505">
        <v>149.5348626</v>
      </c>
      <c r="G505" s="236">
        <f t="shared" si="65"/>
        <v>7.2830185442098096E-3</v>
      </c>
      <c r="H505" s="236">
        <f t="shared" si="66"/>
        <v>1.0837850732388077E-3</v>
      </c>
      <c r="I505">
        <f t="shared" si="70"/>
        <v>13242.060340074015</v>
      </c>
      <c r="J505">
        <f t="shared" si="70"/>
        <v>11790.640655202404</v>
      </c>
      <c r="K505">
        <f t="shared" si="67"/>
        <v>13468.516542155832</v>
      </c>
      <c r="L505" s="236">
        <f>I505/MAX(I$2:I505)-1</f>
        <v>-1.6822940384551899E-2</v>
      </c>
      <c r="M505" s="236">
        <f>J505/MAX(J$2:J505)-1</f>
        <v>-6.9193376289676811E-3</v>
      </c>
      <c r="N505" s="236"/>
    </row>
    <row r="506" spans="1:14">
      <c r="A506" s="237">
        <v>35034</v>
      </c>
      <c r="B506">
        <v>75.31</v>
      </c>
      <c r="D506" s="237">
        <v>35055</v>
      </c>
      <c r="E506">
        <f t="shared" si="63"/>
        <v>75.900000000000006</v>
      </c>
      <c r="F506">
        <v>150.36884459999999</v>
      </c>
      <c r="G506" s="236">
        <f t="shared" si="65"/>
        <v>2.3434489220940844E-3</v>
      </c>
      <c r="H506" s="236">
        <f t="shared" si="66"/>
        <v>5.5771743491741521E-3</v>
      </c>
      <c r="I506">
        <f t="shared" si="70"/>
        <v>13273.092432104268</v>
      </c>
      <c r="J506">
        <f t="shared" si="70"/>
        <v>11856.399113824928</v>
      </c>
      <c r="K506">
        <f t="shared" si="67"/>
        <v>13500.533617929581</v>
      </c>
      <c r="L506" s="236">
        <f>I506/MAX(I$2:I506)-1</f>
        <v>-1.4518915163968305E-2</v>
      </c>
      <c r="M506" s="236">
        <f>J506/MAX(J$2:J506)-1</f>
        <v>-1.3807536321311931E-3</v>
      </c>
      <c r="N506" s="236"/>
    </row>
    <row r="507" spans="1:14">
      <c r="A507" s="237">
        <v>35037</v>
      </c>
      <c r="B507">
        <v>76.08</v>
      </c>
      <c r="D507" s="237">
        <v>35059</v>
      </c>
      <c r="E507">
        <f t="shared" si="63"/>
        <v>76.2</v>
      </c>
      <c r="F507">
        <v>150.86391459999999</v>
      </c>
      <c r="G507" s="236">
        <f t="shared" si="65"/>
        <v>3.9188390112302931E-3</v>
      </c>
      <c r="H507" s="236">
        <f t="shared" si="66"/>
        <v>3.2923708452834433E-3</v>
      </c>
      <c r="I507">
        <f t="shared" si="70"/>
        <v>13325.107544526863</v>
      </c>
      <c r="J507">
        <f t="shared" si="70"/>
        <v>11895.434776597329</v>
      </c>
      <c r="K507">
        <f t="shared" si="67"/>
        <v>13553.895410885823</v>
      </c>
      <c r="L507" s="236">
        <f>I507/MAX(I$2:I507)-1</f>
        <v>-1.0656973443883389E-2</v>
      </c>
      <c r="M507" s="236">
        <f>J507/MAX(J$2:J507)-1</f>
        <v>0</v>
      </c>
      <c r="N507" s="236"/>
    </row>
    <row r="508" spans="1:14">
      <c r="A508" s="237">
        <v>35038</v>
      </c>
      <c r="B508">
        <v>76.53</v>
      </c>
      <c r="D508" s="237">
        <v>35060</v>
      </c>
      <c r="E508">
        <f t="shared" si="63"/>
        <v>76.28</v>
      </c>
      <c r="F508">
        <v>151.2362138</v>
      </c>
      <c r="G508" s="236">
        <f t="shared" si="65"/>
        <v>1.0161386076740684E-3</v>
      </c>
      <c r="H508" s="236">
        <f t="shared" si="66"/>
        <v>2.4677816493567928E-3</v>
      </c>
      <c r="I508">
        <f t="shared" si="70"/>
        <v>13338.647700754267</v>
      </c>
      <c r="J508">
        <f t="shared" si="70"/>
        <v>11924.790112250137</v>
      </c>
      <c r="K508">
        <f t="shared" si="67"/>
        <v>13568.125222340823</v>
      </c>
      <c r="L508" s="236">
        <f>I508/MAX(I$2:I508)-1</f>
        <v>-9.651663798366461E-3</v>
      </c>
      <c r="M508" s="236">
        <f>J508/MAX(J$2:J508)-1</f>
        <v>0</v>
      </c>
      <c r="N508" s="236"/>
    </row>
    <row r="509" spans="1:14">
      <c r="A509" s="237">
        <v>35039</v>
      </c>
      <c r="B509">
        <v>76.81</v>
      </c>
      <c r="D509" s="237">
        <v>35061</v>
      </c>
      <c r="E509">
        <f t="shared" si="63"/>
        <v>76.22</v>
      </c>
      <c r="F509">
        <v>151.6195012</v>
      </c>
      <c r="G509" s="236">
        <f t="shared" si="65"/>
        <v>-8.2030593219635029E-4</v>
      </c>
      <c r="H509" s="236">
        <f t="shared" si="66"/>
        <v>2.5343625734168818E-3</v>
      </c>
      <c r="I509">
        <f t="shared" si="70"/>
        <v>13327.705928917861</v>
      </c>
      <c r="J509">
        <f t="shared" si="70"/>
        <v>11955.011854006476</v>
      </c>
      <c r="K509">
        <f t="shared" si="67"/>
        <v>13557.452863749573</v>
      </c>
      <c r="L509" s="236">
        <f>I509/MAX(I$2:I509)-1</f>
        <v>-1.0464052413493463E-2</v>
      </c>
      <c r="M509" s="236">
        <f>J509/MAX(J$2:J509)-1</f>
        <v>0</v>
      </c>
      <c r="N509" s="236"/>
    </row>
    <row r="510" spans="1:14">
      <c r="A510" s="237">
        <v>35040</v>
      </c>
      <c r="B510">
        <v>76.349999999999994</v>
      </c>
      <c r="D510" s="237">
        <v>35062</v>
      </c>
      <c r="E510">
        <f t="shared" si="63"/>
        <v>76.45</v>
      </c>
      <c r="F510">
        <v>151.85764019999999</v>
      </c>
      <c r="G510" s="236">
        <f t="shared" si="65"/>
        <v>2.9838505287535419E-3</v>
      </c>
      <c r="H510" s="236">
        <f t="shared" si="66"/>
        <v>1.5706356907603247E-3</v>
      </c>
      <c r="I510">
        <f t="shared" si="70"/>
        <v>13367.473811300935</v>
      </c>
      <c r="J510">
        <f t="shared" si="70"/>
        <v>11973.788822307841</v>
      </c>
      <c r="K510">
        <f t="shared" si="67"/>
        <v>13598.363571682694</v>
      </c>
      <c r="L510" s="236">
        <f>I510/MAX(I$2:I510)-1</f>
        <v>-7.5114250530667892E-3</v>
      </c>
      <c r="M510" s="236">
        <f>J510/MAX(J$2:J510)-1</f>
        <v>0</v>
      </c>
      <c r="N510" s="236"/>
    </row>
    <row r="511" spans="1:14">
      <c r="A511" s="237">
        <v>35041</v>
      </c>
      <c r="B511">
        <v>76.489999999999995</v>
      </c>
      <c r="D511" s="237">
        <v>35066</v>
      </c>
      <c r="E511">
        <f t="shared" si="63"/>
        <v>77.05</v>
      </c>
      <c r="F511">
        <v>152.0441466</v>
      </c>
      <c r="G511" s="236">
        <f t="shared" si="65"/>
        <v>7.8145366823422682E-3</v>
      </c>
      <c r="H511" s="236">
        <f t="shared" si="66"/>
        <v>1.2281660623356672E-3</v>
      </c>
      <c r="I511">
        <f t="shared" si="70"/>
        <v>13471.934425749598</v>
      </c>
      <c r="J511">
        <f t="shared" si="70"/>
        <v>11988.494623376973</v>
      </c>
      <c r="K511">
        <f t="shared" si="67"/>
        <v>13705.087157595179</v>
      </c>
      <c r="L511" s="236">
        <f>I511/MAX(I$2:I511)-1</f>
        <v>0</v>
      </c>
      <c r="M511" s="236">
        <f>J511/MAX(J$2:J511)-1</f>
        <v>0</v>
      </c>
      <c r="N511" s="236"/>
    </row>
    <row r="512" spans="1:14">
      <c r="A512" s="237">
        <v>35044</v>
      </c>
      <c r="B512">
        <v>76.739999999999995</v>
      </c>
      <c r="D512" s="237">
        <v>35067</v>
      </c>
      <c r="E512">
        <f t="shared" si="63"/>
        <v>77.150000000000006</v>
      </c>
      <c r="F512">
        <v>152.4417018</v>
      </c>
      <c r="G512" s="236">
        <f t="shared" si="65"/>
        <v>1.2641283746898566E-3</v>
      </c>
      <c r="H512" s="236">
        <f t="shared" si="66"/>
        <v>2.6147353179328814E-3</v>
      </c>
      <c r="I512">
        <f t="shared" si="70"/>
        <v>13488.96468031915</v>
      </c>
      <c r="J512">
        <f t="shared" si="70"/>
        <v>12019.841363677566</v>
      </c>
      <c r="K512">
        <f t="shared" si="67"/>
        <v>13722.874421913928</v>
      </c>
      <c r="L512" s="236">
        <f>I512/MAX(I$2:I512)-1</f>
        <v>0</v>
      </c>
      <c r="M512" s="236">
        <f>J512/MAX(J$2:J512)-1</f>
        <v>0</v>
      </c>
      <c r="N512" s="236"/>
    </row>
    <row r="513" spans="1:14">
      <c r="A513" s="237">
        <v>35045</v>
      </c>
      <c r="B513">
        <v>76.63</v>
      </c>
      <c r="D513" s="237">
        <v>35068</v>
      </c>
      <c r="E513">
        <f t="shared" si="63"/>
        <v>76.72</v>
      </c>
      <c r="F513">
        <v>152.63873409999999</v>
      </c>
      <c r="G513" s="236">
        <f t="shared" si="65"/>
        <v>-5.6072881626187485E-3</v>
      </c>
      <c r="H513" s="236">
        <f t="shared" si="66"/>
        <v>1.2925091866167193E-3</v>
      </c>
      <c r="I513">
        <f t="shared" si="70"/>
        <v>13413.328168341213</v>
      </c>
      <c r="J513">
        <f t="shared" si="70"/>
        <v>12035.377119061795</v>
      </c>
      <c r="K513">
        <f t="shared" si="67"/>
        <v>13646.389185343312</v>
      </c>
      <c r="L513" s="236">
        <f>I513/MAX(I$2:I513)-1</f>
        <v>-5.6072881626187954E-3</v>
      </c>
      <c r="M513" s="236">
        <f>J513/MAX(J$2:J513)-1</f>
        <v>0</v>
      </c>
      <c r="N513" s="236"/>
    </row>
    <row r="514" spans="1:14">
      <c r="A514" s="237">
        <v>35046</v>
      </c>
      <c r="B514">
        <v>77</v>
      </c>
      <c r="D514" s="237">
        <v>35069</v>
      </c>
      <c r="E514">
        <f t="shared" ref="E514:E577" si="71">SUMIF(A:A,D514,B:B)</f>
        <v>76.599999999999994</v>
      </c>
      <c r="F514">
        <v>152.6018961</v>
      </c>
      <c r="G514" s="236">
        <f t="shared" si="65"/>
        <v>-1.5978594600857912E-3</v>
      </c>
      <c r="H514" s="236">
        <f t="shared" si="66"/>
        <v>-2.4134110006346354E-4</v>
      </c>
      <c r="I514">
        <f t="shared" si="70"/>
        <v>13391.895555036193</v>
      </c>
      <c r="J514">
        <f t="shared" si="70"/>
        <v>12032.472487908202</v>
      </c>
      <c r="K514">
        <f t="shared" si="67"/>
        <v>13625.044468160815</v>
      </c>
      <c r="L514" s="236">
        <f>I514/MAX(I$2:I514)-1</f>
        <v>-7.1961879642685744E-3</v>
      </c>
      <c r="M514" s="236">
        <f>J514/MAX(J$2:J514)-1</f>
        <v>-2.4134110006346354E-4</v>
      </c>
      <c r="N514" s="236"/>
    </row>
    <row r="515" spans="1:14">
      <c r="A515" s="237">
        <v>35047</v>
      </c>
      <c r="B515">
        <v>76.459999999999994</v>
      </c>
      <c r="D515" s="237">
        <v>35072</v>
      </c>
      <c r="E515">
        <f t="shared" si="71"/>
        <v>76.819999999999993</v>
      </c>
      <c r="F515">
        <v>152.98515420000001</v>
      </c>
      <c r="G515" s="236">
        <f t="shared" si="65"/>
        <v>2.8383325044551342E-3</v>
      </c>
      <c r="H515" s="236">
        <f t="shared" si="66"/>
        <v>2.5114897638549571E-3</v>
      </c>
      <c r="I515">
        <f t="shared" ref="I515:J530" si="72">I514*(1+G515)</f>
        <v>13429.906207486321</v>
      </c>
      <c r="J515">
        <f t="shared" si="72"/>
        <v>12062.691919395451</v>
      </c>
      <c r="K515">
        <f t="shared" si="67"/>
        <v>13664.17644966206</v>
      </c>
      <c r="L515" s="236">
        <f>I515/MAX(I$2:I515)-1</f>
        <v>-4.3782806340205704E-3</v>
      </c>
      <c r="M515" s="236">
        <f>J515/MAX(J$2:J515)-1</f>
        <v>0</v>
      </c>
      <c r="N515" s="236"/>
    </row>
    <row r="516" spans="1:14">
      <c r="A516" s="237">
        <v>35048</v>
      </c>
      <c r="B516">
        <v>76.38</v>
      </c>
      <c r="D516" s="237">
        <v>35073</v>
      </c>
      <c r="E516">
        <f t="shared" si="71"/>
        <v>75.760000000000005</v>
      </c>
      <c r="F516">
        <v>152.7254379</v>
      </c>
      <c r="G516" s="236">
        <f t="shared" ref="G516:G579" si="73">(E516/E515-1)-($P$21/252)</f>
        <v>-1.3832220135298565E-2</v>
      </c>
      <c r="H516" s="236">
        <f t="shared" ref="H516:H579" si="74">F516/F515-1</f>
        <v>-1.6976568828402927E-3</v>
      </c>
      <c r="I516">
        <f t="shared" si="72"/>
        <v>13244.140788427958</v>
      </c>
      <c r="J516">
        <f t="shared" si="72"/>
        <v>12042.213607432906</v>
      </c>
      <c r="K516">
        <f t="shared" ref="K516:K579" si="75">K515*(1+(E516/E515-1))</f>
        <v>13475.631447883336</v>
      </c>
      <c r="L516" s="236">
        <f>I516/MAX(I$2:I516)-1</f>
        <v>-1.8149939427775208E-2</v>
      </c>
      <c r="M516" s="236">
        <f>J516/MAX(J$2:J516)-1</f>
        <v>-1.6976568828404037E-3</v>
      </c>
      <c r="N516" s="236"/>
    </row>
    <row r="517" spans="1:14">
      <c r="A517" s="237">
        <v>35051</v>
      </c>
      <c r="B517">
        <v>75.27</v>
      </c>
      <c r="D517" s="237">
        <v>35074</v>
      </c>
      <c r="E517">
        <f t="shared" si="71"/>
        <v>74.44</v>
      </c>
      <c r="F517">
        <v>151.8087788</v>
      </c>
      <c r="G517" s="236">
        <f t="shared" si="73"/>
        <v>-1.7457172608571891E-2</v>
      </c>
      <c r="H517" s="236">
        <f t="shared" si="74"/>
        <v>-6.0020066899412194E-3</v>
      </c>
      <c r="I517">
        <f t="shared" si="72"/>
        <v>13012.935536632143</v>
      </c>
      <c r="J517">
        <f t="shared" si="72"/>
        <v>11969.936160799392</v>
      </c>
      <c r="K517">
        <f t="shared" si="75"/>
        <v>13240.839558875863</v>
      </c>
      <c r="L517" s="236">
        <f>I517/MAX(I$2:I517)-1</f>
        <v>-3.5290265410921395E-2</v>
      </c>
      <c r="M517" s="236">
        <f>J517/MAX(J$2:J517)-1</f>
        <v>-7.6894742248135861E-3</v>
      </c>
      <c r="N517" s="236"/>
    </row>
    <row r="518" spans="1:14">
      <c r="A518" s="237">
        <v>35052</v>
      </c>
      <c r="B518">
        <v>75.89</v>
      </c>
      <c r="D518" s="237">
        <v>35075</v>
      </c>
      <c r="E518">
        <f t="shared" si="71"/>
        <v>74.95</v>
      </c>
      <c r="F518">
        <v>150.95462230000001</v>
      </c>
      <c r="G518" s="236">
        <f t="shared" si="73"/>
        <v>6.8174251341232475E-3</v>
      </c>
      <c r="H518" s="236">
        <f t="shared" si="74"/>
        <v>-5.6265290238932675E-3</v>
      </c>
      <c r="I518">
        <f t="shared" si="72"/>
        <v>13101.650250428305</v>
      </c>
      <c r="J518">
        <f t="shared" si="72"/>
        <v>11902.586967576504</v>
      </c>
      <c r="K518">
        <f t="shared" si="75"/>
        <v>13331.554606901478</v>
      </c>
      <c r="L518" s="236">
        <f>I518/MAX(I$2:I518)-1</f>
        <v>-2.8713429019200376E-2</v>
      </c>
      <c r="M518" s="236">
        <f>J518/MAX(J$2:J518)-1</f>
        <v>-1.3272738198802481E-2</v>
      </c>
      <c r="N518" s="236"/>
    </row>
    <row r="519" spans="1:14">
      <c r="A519" s="237">
        <v>35053</v>
      </c>
      <c r="B519">
        <v>75.17</v>
      </c>
      <c r="D519" s="237">
        <v>35076</v>
      </c>
      <c r="E519">
        <f t="shared" si="71"/>
        <v>74.849999999999994</v>
      </c>
      <c r="F519">
        <v>151.10448049999999</v>
      </c>
      <c r="G519" s="236">
        <f t="shared" si="73"/>
        <v>-1.3679529739403875E-3</v>
      </c>
      <c r="H519" s="236">
        <f t="shared" si="74"/>
        <v>9.9273674245070609E-4</v>
      </c>
      <c r="I519">
        <f t="shared" si="72"/>
        <v>13083.727809004704</v>
      </c>
      <c r="J519">
        <f t="shared" si="72"/>
        <v>11914.403102989432</v>
      </c>
      <c r="K519">
        <f t="shared" si="75"/>
        <v>13313.767342582729</v>
      </c>
      <c r="L519" s="236">
        <f>I519/MAX(I$2:I519)-1</f>
        <v>-3.0042103372522E-2</v>
      </c>
      <c r="M519" s="236">
        <f>J519/MAX(J$2:J519)-1</f>
        <v>-1.2293177791234733E-2</v>
      </c>
      <c r="N519" s="236"/>
    </row>
    <row r="520" spans="1:14">
      <c r="A520" s="237">
        <v>35054</v>
      </c>
      <c r="B520">
        <v>75.72</v>
      </c>
      <c r="D520" s="237">
        <v>35079</v>
      </c>
      <c r="E520">
        <f t="shared" si="71"/>
        <v>74.599999999999994</v>
      </c>
      <c r="F520">
        <v>150.9925513</v>
      </c>
      <c r="G520" s="236">
        <f t="shared" si="73"/>
        <v>-3.3737435187835654E-3</v>
      </c>
      <c r="H520" s="236">
        <f t="shared" si="74"/>
        <v>-7.4074044415906037E-4</v>
      </c>
      <c r="I520">
        <f t="shared" si="72"/>
        <v>13039.586667107546</v>
      </c>
      <c r="J520">
        <f t="shared" si="72"/>
        <v>11905.577622743034</v>
      </c>
      <c r="K520">
        <f t="shared" si="75"/>
        <v>13269.29918178586</v>
      </c>
      <c r="L520" s="236">
        <f>I520/MAX(I$2:I520)-1</f>
        <v>-3.3314492539761931E-2</v>
      </c>
      <c r="M520" s="236">
        <f>J520/MAX(J$2:J520)-1</f>
        <v>-1.302481218141649E-2</v>
      </c>
      <c r="N520" s="236"/>
    </row>
    <row r="521" spans="1:14">
      <c r="A521" s="237">
        <v>35055</v>
      </c>
      <c r="B521">
        <v>75.900000000000006</v>
      </c>
      <c r="D521" s="237">
        <v>35080</v>
      </c>
      <c r="E521">
        <f t="shared" si="71"/>
        <v>75.599999999999994</v>
      </c>
      <c r="F521">
        <v>150.86576260000001</v>
      </c>
      <c r="G521" s="236">
        <f t="shared" si="73"/>
        <v>1.3371095578535266E-2</v>
      </c>
      <c r="H521" s="236">
        <f t="shared" si="74"/>
        <v>-8.3970168666192002E-4</v>
      </c>
      <c r="I521">
        <f t="shared" si="72"/>
        <v>13213.940226738036</v>
      </c>
      <c r="J521">
        <f t="shared" si="72"/>
        <v>11895.580489132533</v>
      </c>
      <c r="K521">
        <f t="shared" si="75"/>
        <v>13447.171824973339</v>
      </c>
      <c r="L521" s="236">
        <f>I521/MAX(I$2:I521)-1</f>
        <v>-2.0388848225126099E-2</v>
      </c>
      <c r="M521" s="236">
        <f>J521/MAX(J$2:J521)-1</f>
        <v>-1.3853576911321164E-2</v>
      </c>
      <c r="N521" s="236"/>
    </row>
    <row r="522" spans="1:14">
      <c r="A522" s="237">
        <v>35058</v>
      </c>
      <c r="B522">
        <v>75.900000000000006</v>
      </c>
      <c r="D522" s="237">
        <v>35081</v>
      </c>
      <c r="E522">
        <f t="shared" si="71"/>
        <v>75.36</v>
      </c>
      <c r="F522">
        <v>151.72572719999999</v>
      </c>
      <c r="G522" s="236">
        <f t="shared" si="73"/>
        <v>-3.2083333333332111E-3</v>
      </c>
      <c r="H522" s="236">
        <f t="shared" si="74"/>
        <v>5.7001972162502579E-3</v>
      </c>
      <c r="I522">
        <f t="shared" si="72"/>
        <v>13171.545501843919</v>
      </c>
      <c r="J522">
        <f t="shared" si="72"/>
        <v>11963.387643922368</v>
      </c>
      <c r="K522">
        <f t="shared" si="75"/>
        <v>13404.482390608346</v>
      </c>
      <c r="L522" s="236">
        <f>I522/MAX(I$2:I522)-1</f>
        <v>-2.3531767337070408E-2</v>
      </c>
      <c r="M522" s="236">
        <f>J522/MAX(J$2:J522)-1</f>
        <v>-8.2323478156159924E-3</v>
      </c>
      <c r="N522" s="236"/>
    </row>
    <row r="523" spans="1:14">
      <c r="A523" s="237">
        <v>35059</v>
      </c>
      <c r="B523">
        <v>76.2</v>
      </c>
      <c r="D523" s="237">
        <v>35082</v>
      </c>
      <c r="E523">
        <f t="shared" si="71"/>
        <v>75.56</v>
      </c>
      <c r="F523">
        <v>151.64875140000001</v>
      </c>
      <c r="G523" s="236">
        <f t="shared" si="73"/>
        <v>2.620197654433267E-3</v>
      </c>
      <c r="H523" s="236">
        <f t="shared" si="74"/>
        <v>-5.0733518580214909E-4</v>
      </c>
      <c r="I523">
        <f t="shared" si="72"/>
        <v>13206.057554473113</v>
      </c>
      <c r="J523">
        <f t="shared" si="72"/>
        <v>11957.318196429214</v>
      </c>
      <c r="K523">
        <f t="shared" si="75"/>
        <v>13440.056919245841</v>
      </c>
      <c r="L523" s="236">
        <f>I523/MAX(I$2:I523)-1</f>
        <v>-2.0973227564218377E-2</v>
      </c>
      <c r="M523" s="236">
        <f>J523/MAX(J$2:J523)-1</f>
        <v>-8.7355064417095063E-3</v>
      </c>
      <c r="N523" s="236"/>
    </row>
    <row r="524" spans="1:14">
      <c r="A524" s="237">
        <v>35060</v>
      </c>
      <c r="B524">
        <v>76.28</v>
      </c>
      <c r="D524" s="237">
        <v>35083</v>
      </c>
      <c r="E524">
        <f t="shared" si="71"/>
        <v>75.989999999999995</v>
      </c>
      <c r="F524">
        <v>151.59888749999999</v>
      </c>
      <c r="G524" s="236">
        <f t="shared" si="73"/>
        <v>5.6571115564629151E-3</v>
      </c>
      <c r="H524" s="236">
        <f t="shared" si="74"/>
        <v>-3.288118071509416E-4</v>
      </c>
      <c r="I524">
        <f t="shared" si="72"/>
        <v>13280.765695279837</v>
      </c>
      <c r="J524">
        <f t="shared" si="72"/>
        <v>11953.386489024368</v>
      </c>
      <c r="K524">
        <f t="shared" si="75"/>
        <v>13516.542155816454</v>
      </c>
      <c r="L524" s="236">
        <f>I524/MAX(I$2:I524)-1</f>
        <v>-1.5434763895785242E-2</v>
      </c>
      <c r="M524" s="236">
        <f>J524/MAX(J$2:J524)-1</f>
        <v>-9.0614459112009493E-3</v>
      </c>
      <c r="N524" s="236"/>
    </row>
    <row r="525" spans="1:14">
      <c r="A525" s="237">
        <v>35061</v>
      </c>
      <c r="B525">
        <v>76.22</v>
      </c>
      <c r="D525" s="237">
        <v>35086</v>
      </c>
      <c r="E525">
        <f t="shared" si="71"/>
        <v>76.16</v>
      </c>
      <c r="F525">
        <v>151.71423469999999</v>
      </c>
      <c r="G525" s="236">
        <f t="shared" si="73"/>
        <v>2.2034063065942597E-3</v>
      </c>
      <c r="H525" s="236">
        <f t="shared" si="74"/>
        <v>7.6087101892485798E-4</v>
      </c>
      <c r="I525">
        <f t="shared" si="72"/>
        <v>13310.028618169219</v>
      </c>
      <c r="J525">
        <f t="shared" si="72"/>
        <v>11962.481474381873</v>
      </c>
      <c r="K525">
        <f t="shared" si="75"/>
        <v>13546.780505158325</v>
      </c>
      <c r="L525" s="236">
        <f>I525/MAX(I$2:I525)-1</f>
        <v>-1.3265366645299648E-2</v>
      </c>
      <c r="M525" s="236">
        <f>J525/MAX(J$2:J525)-1</f>
        <v>-8.3074694838596308E-3</v>
      </c>
      <c r="N525" s="236"/>
    </row>
    <row r="526" spans="1:14">
      <c r="A526" s="237">
        <v>35062</v>
      </c>
      <c r="B526">
        <v>76.45</v>
      </c>
      <c r="D526" s="237">
        <v>35087</v>
      </c>
      <c r="E526">
        <f t="shared" si="71"/>
        <v>76.069999999999993</v>
      </c>
      <c r="F526">
        <v>151.427761</v>
      </c>
      <c r="G526" s="236">
        <f t="shared" si="73"/>
        <v>-1.2154528478058404E-3</v>
      </c>
      <c r="H526" s="236">
        <f t="shared" si="74"/>
        <v>-1.888245361857166E-3</v>
      </c>
      <c r="I526">
        <f t="shared" si="72"/>
        <v>13293.850905980888</v>
      </c>
      <c r="J526">
        <f t="shared" si="72"/>
        <v>11939.893374221569</v>
      </c>
      <c r="K526">
        <f t="shared" si="75"/>
        <v>13530.771967271452</v>
      </c>
      <c r="L526" s="236">
        <f>I526/MAX(I$2:I526)-1</f>
        <v>-1.446469606543932E-2</v>
      </c>
      <c r="M526" s="236">
        <f>J526/MAX(J$2:J526)-1</f>
        <v>-1.0180028304995203E-2</v>
      </c>
      <c r="N526" s="236"/>
    </row>
    <row r="527" spans="1:14">
      <c r="A527" s="237">
        <v>35065</v>
      </c>
      <c r="B527">
        <v>76.45</v>
      </c>
      <c r="D527" s="237">
        <v>35088</v>
      </c>
      <c r="E527">
        <f t="shared" si="71"/>
        <v>76.83</v>
      </c>
      <c r="F527">
        <v>151.24155529999999</v>
      </c>
      <c r="G527" s="236">
        <f t="shared" si="73"/>
        <v>9.9570677905271212E-3</v>
      </c>
      <c r="H527" s="236">
        <f t="shared" si="74"/>
        <v>-1.2296668640567887E-3</v>
      </c>
      <c r="I527">
        <f t="shared" si="72"/>
        <v>13426.218680648901</v>
      </c>
      <c r="J527">
        <f t="shared" si="72"/>
        <v>11925.211282978917</v>
      </c>
      <c r="K527">
        <f t="shared" si="75"/>
        <v>13665.955176093936</v>
      </c>
      <c r="L527" s="236">
        <f>I527/MAX(I$2:I527)-1</f>
        <v>-4.6516542342051048E-3</v>
      </c>
      <c r="M527" s="236">
        <f>J527/MAX(J$2:J527)-1</f>
        <v>-1.1397177125570201E-2</v>
      </c>
      <c r="N527" s="236"/>
    </row>
    <row r="528" spans="1:14">
      <c r="A528" s="237">
        <v>35066</v>
      </c>
      <c r="B528">
        <v>77.05</v>
      </c>
      <c r="D528" s="237">
        <v>35089</v>
      </c>
      <c r="E528">
        <f t="shared" si="71"/>
        <v>76.56</v>
      </c>
      <c r="F528">
        <v>151.41964350000001</v>
      </c>
      <c r="G528" s="236">
        <f t="shared" si="73"/>
        <v>-3.5479824039467791E-3</v>
      </c>
      <c r="H528" s="236">
        <f t="shared" si="74"/>
        <v>1.1775083881329085E-3</v>
      </c>
      <c r="I528">
        <f t="shared" si="72"/>
        <v>13378.582693018416</v>
      </c>
      <c r="J528">
        <f t="shared" si="72"/>
        <v>11939.253319294881</v>
      </c>
      <c r="K528">
        <f t="shared" si="75"/>
        <v>13617.929562433317</v>
      </c>
      <c r="L528" s="236">
        <f>I528/MAX(I$2:I528)-1</f>
        <v>-8.1831326507797453E-3</v>
      </c>
      <c r="M528" s="236">
        <f>J528/MAX(J$2:J528)-1</f>
        <v>-1.0233089009103691E-2</v>
      </c>
      <c r="N528" s="236"/>
    </row>
    <row r="529" spans="1:14">
      <c r="A529" s="237">
        <v>35067</v>
      </c>
      <c r="B529">
        <v>77.150000000000006</v>
      </c>
      <c r="D529" s="237">
        <v>35090</v>
      </c>
      <c r="E529">
        <f t="shared" si="71"/>
        <v>77.010000000000005</v>
      </c>
      <c r="F529">
        <v>151.61669029999999</v>
      </c>
      <c r="G529" s="236">
        <f t="shared" si="73"/>
        <v>5.8440127879783501E-3</v>
      </c>
      <c r="H529" s="236">
        <f t="shared" si="74"/>
        <v>1.3013291766201807E-3</v>
      </c>
      <c r="I529">
        <f t="shared" si="72"/>
        <v>13456.767301361442</v>
      </c>
      <c r="J529">
        <f t="shared" si="72"/>
        <v>11954.790217986339</v>
      </c>
      <c r="K529">
        <f t="shared" si="75"/>
        <v>13697.972251867683</v>
      </c>
      <c r="L529" s="236">
        <f>I529/MAX(I$2:I529)-1</f>
        <v>-2.3869421946581815E-3</v>
      </c>
      <c r="M529" s="236">
        <f>J529/MAX(J$2:J529)-1</f>
        <v>-8.9450764497779334E-3</v>
      </c>
      <c r="N529" s="236"/>
    </row>
    <row r="530" spans="1:14">
      <c r="A530" s="237">
        <v>35068</v>
      </c>
      <c r="B530">
        <v>76.72</v>
      </c>
      <c r="D530" s="237">
        <v>35093</v>
      </c>
      <c r="E530">
        <f t="shared" si="71"/>
        <v>77.31</v>
      </c>
      <c r="F530">
        <v>151.60621180000001</v>
      </c>
      <c r="G530" s="236">
        <f t="shared" si="73"/>
        <v>3.8618678155587969E-3</v>
      </c>
      <c r="H530" s="236">
        <f t="shared" si="74"/>
        <v>-6.9111784324338288E-5</v>
      </c>
      <c r="I530">
        <f t="shared" si="72"/>
        <v>13508.735557904034</v>
      </c>
      <c r="J530">
        <f t="shared" si="72"/>
        <v>11953.964001103152</v>
      </c>
      <c r="K530">
        <f t="shared" si="75"/>
        <v>13751.334044823925</v>
      </c>
      <c r="L530" s="236">
        <f>I530/MAX(I$2:I530)-1</f>
        <v>0</v>
      </c>
      <c r="M530" s="236">
        <f>J530/MAX(J$2:J530)-1</f>
        <v>-9.013570023907902E-3</v>
      </c>
      <c r="N530" s="236"/>
    </row>
    <row r="531" spans="1:14">
      <c r="A531" s="237">
        <v>35069</v>
      </c>
      <c r="B531">
        <v>76.599999999999994</v>
      </c>
      <c r="D531" s="237">
        <v>35094</v>
      </c>
      <c r="E531">
        <f t="shared" si="71"/>
        <v>77.95</v>
      </c>
      <c r="F531">
        <v>152.09002910000001</v>
      </c>
      <c r="G531" s="236">
        <f t="shared" si="73"/>
        <v>8.2446296912245722E-3</v>
      </c>
      <c r="H531" s="236">
        <f t="shared" si="74"/>
        <v>3.1912762297514607E-3</v>
      </c>
      <c r="I531">
        <f t="shared" ref="I531:J546" si="76">I530*(1+G531)</f>
        <v>13620.110080175631</v>
      </c>
      <c r="J531">
        <f t="shared" si="76"/>
        <v>11992.112402271177</v>
      </c>
      <c r="K531">
        <f t="shared" si="75"/>
        <v>13865.172536463911</v>
      </c>
      <c r="L531" s="236">
        <f>I531/MAX(I$2:I531)-1</f>
        <v>0</v>
      </c>
      <c r="M531" s="236">
        <f>J531/MAX(J$2:J531)-1</f>
        <v>-5.8510585859189446E-3</v>
      </c>
      <c r="N531" s="236"/>
    </row>
    <row r="532" spans="1:14">
      <c r="A532" s="237">
        <v>35072</v>
      </c>
      <c r="B532">
        <v>76.819999999999993</v>
      </c>
      <c r="D532" s="237">
        <v>35095</v>
      </c>
      <c r="E532">
        <f t="shared" si="71"/>
        <v>78.69</v>
      </c>
      <c r="F532">
        <v>152.9693886</v>
      </c>
      <c r="G532" s="236">
        <f t="shared" si="73"/>
        <v>9.4595347546759159E-3</v>
      </c>
      <c r="H532" s="236">
        <f t="shared" si="74"/>
        <v>5.7818353063883166E-3</v>
      </c>
      <c r="I532">
        <f t="shared" si="76"/>
        <v>13748.949984841565</v>
      </c>
      <c r="J532">
        <f t="shared" si="76"/>
        <v>12061.448821156806</v>
      </c>
      <c r="K532">
        <f t="shared" si="75"/>
        <v>13996.798292422645</v>
      </c>
      <c r="L532" s="236">
        <f>I532/MAX(I$2:I532)-1</f>
        <v>0</v>
      </c>
      <c r="M532" s="236">
        <f>J532/MAX(J$2:J532)-1</f>
        <v>-1.0305313664238369E-4</v>
      </c>
      <c r="N532" s="236"/>
    </row>
    <row r="533" spans="1:14">
      <c r="A533" s="237">
        <v>35073</v>
      </c>
      <c r="B533">
        <v>75.760000000000005</v>
      </c>
      <c r="D533" s="237">
        <v>35096</v>
      </c>
      <c r="E533">
        <f t="shared" si="71"/>
        <v>78.989999999999995</v>
      </c>
      <c r="F533">
        <v>153.85420830000001</v>
      </c>
      <c r="G533" s="236">
        <f t="shared" si="73"/>
        <v>3.7786983582350129E-3</v>
      </c>
      <c r="H533" s="236">
        <f t="shared" si="74"/>
        <v>5.784292583620898E-3</v>
      </c>
      <c r="I533">
        <f t="shared" si="76"/>
        <v>13800.903119576742</v>
      </c>
      <c r="J533">
        <f t="shared" si="76"/>
        <v>12131.215770120747</v>
      </c>
      <c r="K533">
        <f t="shared" si="75"/>
        <v>14050.160085378886</v>
      </c>
      <c r="L533" s="236">
        <f>I533/MAX(I$2:I533)-1</f>
        <v>0</v>
      </c>
      <c r="M533" s="236">
        <f>J533/MAX(J$2:J533)-1</f>
        <v>0</v>
      </c>
      <c r="N533" s="236"/>
    </row>
    <row r="534" spans="1:14">
      <c r="A534" s="237">
        <v>35074</v>
      </c>
      <c r="B534">
        <v>74.44</v>
      </c>
      <c r="D534" s="237">
        <v>35097</v>
      </c>
      <c r="E534">
        <f t="shared" si="71"/>
        <v>78.77</v>
      </c>
      <c r="F534">
        <v>153.96307770000001</v>
      </c>
      <c r="G534" s="236">
        <f t="shared" si="73"/>
        <v>-2.8188928375502778E-3</v>
      </c>
      <c r="H534" s="236">
        <f t="shared" si="74"/>
        <v>7.0761405360930674E-4</v>
      </c>
      <c r="I534">
        <f t="shared" si="76"/>
        <v>13761.999852621242</v>
      </c>
      <c r="J534">
        <f t="shared" si="76"/>
        <v>12139.799988887051</v>
      </c>
      <c r="K534">
        <f t="shared" si="75"/>
        <v>14011.028103877641</v>
      </c>
      <c r="L534" s="236">
        <f>I534/MAX(I$2:I534)-1</f>
        <v>-2.8188928375502131E-3</v>
      </c>
      <c r="M534" s="236">
        <f>J534/MAX(J$2:J534)-1</f>
        <v>0</v>
      </c>
      <c r="N534" s="236"/>
    </row>
    <row r="535" spans="1:14">
      <c r="A535" s="237">
        <v>35075</v>
      </c>
      <c r="B535">
        <v>74.95</v>
      </c>
      <c r="D535" s="237">
        <v>35100</v>
      </c>
      <c r="E535">
        <f t="shared" si="71"/>
        <v>79.36</v>
      </c>
      <c r="F535">
        <v>153.96307770000001</v>
      </c>
      <c r="G535" s="236">
        <f t="shared" si="73"/>
        <v>7.4564310701640737E-3</v>
      </c>
      <c r="H535" s="236">
        <f t="shared" si="74"/>
        <v>0</v>
      </c>
      <c r="I535">
        <f t="shared" si="76"/>
        <v>13864.615255909921</v>
      </c>
      <c r="J535">
        <f t="shared" si="76"/>
        <v>12139.799988887051</v>
      </c>
      <c r="K535">
        <f t="shared" si="75"/>
        <v>14115.972963358254</v>
      </c>
      <c r="L535" s="236">
        <f>I535/MAX(I$2:I535)-1</f>
        <v>0</v>
      </c>
      <c r="M535" s="236">
        <f>J535/MAX(J$2:J535)-1</f>
        <v>0</v>
      </c>
      <c r="N535" s="236"/>
    </row>
    <row r="536" spans="1:14">
      <c r="A536" s="237">
        <v>35076</v>
      </c>
      <c r="B536">
        <v>74.849999999999994</v>
      </c>
      <c r="D536" s="237">
        <v>35101</v>
      </c>
      <c r="E536">
        <f t="shared" si="71"/>
        <v>79.89</v>
      </c>
      <c r="F536">
        <v>154.33332960000001</v>
      </c>
      <c r="G536" s="236">
        <f t="shared" si="73"/>
        <v>6.6446972606246015E-3</v>
      </c>
      <c r="H536" s="236">
        <f t="shared" si="74"/>
        <v>2.4048096824969001E-3</v>
      </c>
      <c r="I536">
        <f t="shared" si="76"/>
        <v>13956.74142692048</v>
      </c>
      <c r="J536">
        <f t="shared" si="76"/>
        <v>12168.993897443903</v>
      </c>
      <c r="K536">
        <f t="shared" si="75"/>
        <v>14210.245464247617</v>
      </c>
      <c r="L536" s="236">
        <f>I536/MAX(I$2:I536)-1</f>
        <v>0</v>
      </c>
      <c r="M536" s="236">
        <f>J536/MAX(J$2:J536)-1</f>
        <v>0</v>
      </c>
      <c r="N536" s="236"/>
    </row>
    <row r="537" spans="1:14">
      <c r="A537" s="237">
        <v>35079</v>
      </c>
      <c r="B537">
        <v>74.599999999999994</v>
      </c>
      <c r="D537" s="237">
        <v>35102</v>
      </c>
      <c r="E537">
        <f t="shared" si="71"/>
        <v>80.3</v>
      </c>
      <c r="F537">
        <v>154.6537021</v>
      </c>
      <c r="G537" s="236">
        <f t="shared" si="73"/>
        <v>5.0983264190642055E-3</v>
      </c>
      <c r="H537" s="236">
        <f t="shared" si="74"/>
        <v>2.0758477823963339E-3</v>
      </c>
      <c r="I537">
        <f t="shared" si="76"/>
        <v>14027.897450461398</v>
      </c>
      <c r="J537">
        <f t="shared" si="76"/>
        <v>12194.254876439907</v>
      </c>
      <c r="K537">
        <f t="shared" si="75"/>
        <v>14283.173247954481</v>
      </c>
      <c r="L537" s="236">
        <f>I537/MAX(I$2:I537)-1</f>
        <v>0</v>
      </c>
      <c r="M537" s="236">
        <f>J537/MAX(J$2:J537)-1</f>
        <v>0</v>
      </c>
      <c r="N537" s="236"/>
    </row>
    <row r="538" spans="1:14">
      <c r="A538" s="237">
        <v>35080</v>
      </c>
      <c r="B538">
        <v>75.599999999999994</v>
      </c>
      <c r="D538" s="237">
        <v>35103</v>
      </c>
      <c r="E538">
        <f t="shared" si="71"/>
        <v>80.94</v>
      </c>
      <c r="F538">
        <v>154.94902279999999</v>
      </c>
      <c r="G538" s="236">
        <f t="shared" si="73"/>
        <v>7.9363819209709498E-3</v>
      </c>
      <c r="H538" s="236">
        <f t="shared" si="74"/>
        <v>1.9095611420218983E-3</v>
      </c>
      <c r="I538">
        <f t="shared" si="76"/>
        <v>14139.228202176475</v>
      </c>
      <c r="J538">
        <f t="shared" si="76"/>
        <v>12217.540551707867</v>
      </c>
      <c r="K538">
        <f t="shared" si="75"/>
        <v>14397.011739594467</v>
      </c>
      <c r="L538" s="236">
        <f>I538/MAX(I$2:I538)-1</f>
        <v>0</v>
      </c>
      <c r="M538" s="236">
        <f>J538/MAX(J$2:J538)-1</f>
        <v>0</v>
      </c>
      <c r="N538" s="236"/>
    </row>
    <row r="539" spans="1:14">
      <c r="A539" s="237">
        <v>35081</v>
      </c>
      <c r="B539">
        <v>75.36</v>
      </c>
      <c r="D539" s="237">
        <v>35104</v>
      </c>
      <c r="E539">
        <f t="shared" si="71"/>
        <v>80.959999999999994</v>
      </c>
      <c r="F539">
        <v>155.30998339999999</v>
      </c>
      <c r="G539" s="236">
        <f t="shared" si="73"/>
        <v>2.1336645604612891E-4</v>
      </c>
      <c r="H539" s="236">
        <f t="shared" si="74"/>
        <v>2.3295442170416791E-3</v>
      </c>
      <c r="I539">
        <f t="shared" si="76"/>
        <v>14142.245039189202</v>
      </c>
      <c r="J539">
        <f t="shared" si="76"/>
        <v>12246.00185264657</v>
      </c>
      <c r="K539">
        <f t="shared" si="75"/>
        <v>14400.569192458215</v>
      </c>
      <c r="L539" s="236">
        <f>I539/MAX(I$2:I539)-1</f>
        <v>0</v>
      </c>
      <c r="M539" s="236">
        <f>J539/MAX(J$2:J539)-1</f>
        <v>0</v>
      </c>
      <c r="N539" s="236"/>
    </row>
    <row r="540" spans="1:14">
      <c r="A540" s="237">
        <v>35082</v>
      </c>
      <c r="B540">
        <v>75.56</v>
      </c>
      <c r="D540" s="237">
        <v>35107</v>
      </c>
      <c r="E540">
        <f t="shared" si="71"/>
        <v>81.510000000000005</v>
      </c>
      <c r="F540">
        <v>155.2508182</v>
      </c>
      <c r="G540" s="236">
        <f t="shared" si="73"/>
        <v>6.7597481021394647E-3</v>
      </c>
      <c r="H540" s="236">
        <f t="shared" si="74"/>
        <v>-3.8094911031971712E-4</v>
      </c>
      <c r="I540">
        <f t="shared" si="76"/>
        <v>14237.843053252853</v>
      </c>
      <c r="J540">
        <f t="shared" si="76"/>
        <v>12241.336749135831</v>
      </c>
      <c r="K540">
        <f t="shared" si="75"/>
        <v>14498.399146211328</v>
      </c>
      <c r="L540" s="236">
        <f>I540/MAX(I$2:I540)-1</f>
        <v>0</v>
      </c>
      <c r="M540" s="236">
        <f>J540/MAX(J$2:J540)-1</f>
        <v>-3.8094911031971712E-4</v>
      </c>
      <c r="N540" s="236"/>
    </row>
    <row r="541" spans="1:14">
      <c r="A541" s="237">
        <v>35083</v>
      </c>
      <c r="B541">
        <v>75.989999999999995</v>
      </c>
      <c r="D541" s="237">
        <v>35108</v>
      </c>
      <c r="E541">
        <f t="shared" si="71"/>
        <v>81.42</v>
      </c>
      <c r="F541">
        <v>155.68172849999999</v>
      </c>
      <c r="G541" s="236">
        <f t="shared" si="73"/>
        <v>-1.137889157626091E-3</v>
      </c>
      <c r="H541" s="236">
        <f t="shared" si="74"/>
        <v>2.7755750661802026E-3</v>
      </c>
      <c r="I541">
        <f t="shared" si="76"/>
        <v>14221.641966014573</v>
      </c>
      <c r="J541">
        <f t="shared" si="76"/>
        <v>12275.313498193447</v>
      </c>
      <c r="K541">
        <f t="shared" si="75"/>
        <v>14482.390608324455</v>
      </c>
      <c r="L541" s="236">
        <f>I541/MAX(I$2:I541)-1</f>
        <v>-1.1378891576261374E-3</v>
      </c>
      <c r="M541" s="236">
        <f>J541/MAX(J$2:J541)-1</f>
        <v>0</v>
      </c>
      <c r="N541" s="236"/>
    </row>
    <row r="542" spans="1:14">
      <c r="A542" s="237">
        <v>35086</v>
      </c>
      <c r="B542">
        <v>76.16</v>
      </c>
      <c r="D542" s="237">
        <v>35109</v>
      </c>
      <c r="E542">
        <f t="shared" si="71"/>
        <v>80.89</v>
      </c>
      <c r="F542">
        <v>155.4090961</v>
      </c>
      <c r="G542" s="236">
        <f t="shared" si="73"/>
        <v>-6.5431872945689949E-3</v>
      </c>
      <c r="H542" s="236">
        <f t="shared" si="74"/>
        <v>-1.7512164248613127E-3</v>
      </c>
      <c r="I542">
        <f t="shared" si="76"/>
        <v>14128.587098994636</v>
      </c>
      <c r="J542">
        <f t="shared" si="76"/>
        <v>12253.816767575088</v>
      </c>
      <c r="K542">
        <f t="shared" si="75"/>
        <v>14388.118107435092</v>
      </c>
      <c r="L542" s="236">
        <f>I542/MAX(I$2:I542)-1</f>
        <v>-7.6736310303164856E-3</v>
      </c>
      <c r="M542" s="236">
        <f>J542/MAX(J$2:J542)-1</f>
        <v>-1.7512164248614237E-3</v>
      </c>
      <c r="N542" s="236"/>
    </row>
    <row r="543" spans="1:14">
      <c r="A543" s="237">
        <v>35087</v>
      </c>
      <c r="B543">
        <v>76.069999999999993</v>
      </c>
      <c r="D543" s="237">
        <v>35110</v>
      </c>
      <c r="E543">
        <f t="shared" si="71"/>
        <v>80.45</v>
      </c>
      <c r="F543">
        <v>155.1709759</v>
      </c>
      <c r="G543" s="236">
        <f t="shared" si="73"/>
        <v>-5.4732158800801598E-3</v>
      </c>
      <c r="H543" s="236">
        <f t="shared" si="74"/>
        <v>-1.5322153334369482E-3</v>
      </c>
      <c r="I543">
        <f t="shared" si="76"/>
        <v>14051.258291721322</v>
      </c>
      <c r="J543">
        <f t="shared" si="76"/>
        <v>12235.041281630683</v>
      </c>
      <c r="K543">
        <f t="shared" si="75"/>
        <v>14309.8541444326</v>
      </c>
      <c r="L543" s="236">
        <f>I543/MAX(I$2:I543)-1</f>
        <v>-1.3104847471183678E-2</v>
      </c>
      <c r="M543" s="236">
        <f>J543/MAX(J$2:J543)-1</f>
        <v>-3.2807485176399309E-3</v>
      </c>
      <c r="N543" s="236"/>
    </row>
    <row r="544" spans="1:14">
      <c r="A544" s="237">
        <v>35088</v>
      </c>
      <c r="B544">
        <v>76.83</v>
      </c>
      <c r="D544" s="237">
        <v>35111</v>
      </c>
      <c r="E544">
        <f t="shared" si="71"/>
        <v>80.12</v>
      </c>
      <c r="F544">
        <v>154.99647250000001</v>
      </c>
      <c r="G544" s="236">
        <f t="shared" si="73"/>
        <v>-4.1356568212534504E-3</v>
      </c>
      <c r="H544" s="236">
        <f t="shared" si="74"/>
        <v>-1.1245878875728588E-3</v>
      </c>
      <c r="I544">
        <f t="shared" si="76"/>
        <v>13993.14710951997</v>
      </c>
      <c r="J544">
        <f t="shared" si="76"/>
        <v>12221.281902401408</v>
      </c>
      <c r="K544">
        <f t="shared" si="75"/>
        <v>14251.156172180732</v>
      </c>
      <c r="L544" s="236">
        <f>I544/MAX(I$2:I544)-1</f>
        <v>-1.7186307140601431E-2</v>
      </c>
      <c r="M544" s="236">
        <f>J544/MAX(J$2:J544)-1</f>
        <v>-4.4016469151676452E-3</v>
      </c>
      <c r="N544" s="236"/>
    </row>
    <row r="545" spans="1:14">
      <c r="A545" s="237">
        <v>35089</v>
      </c>
      <c r="B545">
        <v>76.56</v>
      </c>
      <c r="D545" s="237">
        <v>35115</v>
      </c>
      <c r="E545">
        <f t="shared" si="71"/>
        <v>79.22</v>
      </c>
      <c r="F545">
        <v>154.52632890000001</v>
      </c>
      <c r="G545" s="236">
        <f t="shared" si="73"/>
        <v>-1.1266880433318313E-2</v>
      </c>
      <c r="H545" s="236">
        <f t="shared" si="74"/>
        <v>-3.0332535471089273E-3</v>
      </c>
      <c r="I545">
        <f t="shared" si="76"/>
        <v>13835.487994151175</v>
      </c>
      <c r="J545">
        <f t="shared" si="76"/>
        <v>12184.21165572073</v>
      </c>
      <c r="K545">
        <f t="shared" si="75"/>
        <v>14091.070793312001</v>
      </c>
      <c r="L545" s="236">
        <f>I545/MAX(I$2:I545)-1</f>
        <v>-2.8259551506276348E-2</v>
      </c>
      <c r="M545" s="236">
        <f>J545/MAX(J$2:J545)-1</f>
        <v>-7.4215491511581133E-3</v>
      </c>
      <c r="N545" s="236"/>
    </row>
    <row r="546" spans="1:14">
      <c r="A546" s="237">
        <v>35090</v>
      </c>
      <c r="B546">
        <v>77.010000000000005</v>
      </c>
      <c r="D546" s="237">
        <v>35116</v>
      </c>
      <c r="E546">
        <f t="shared" si="71"/>
        <v>80.12</v>
      </c>
      <c r="F546">
        <v>153.29256140000001</v>
      </c>
      <c r="G546" s="236">
        <f t="shared" si="73"/>
        <v>1.1327037324228842E-2</v>
      </c>
      <c r="H546" s="236">
        <f t="shared" si="74"/>
        <v>-7.9841895473904412E-3</v>
      </c>
      <c r="I546">
        <f t="shared" si="76"/>
        <v>13992.203083059847</v>
      </c>
      <c r="J546">
        <f t="shared" si="76"/>
        <v>12086.930600375932</v>
      </c>
      <c r="K546">
        <f t="shared" si="75"/>
        <v>14251.156172180734</v>
      </c>
      <c r="L546" s="236">
        <f>I546/MAX(I$2:I546)-1</f>
        <v>-1.7252611176724941E-2</v>
      </c>
      <c r="M546" s="236">
        <f>J546/MAX(J$2:J546)-1</f>
        <v>-1.5346483643390418E-2</v>
      </c>
      <c r="N546" s="236"/>
    </row>
    <row r="547" spans="1:14">
      <c r="A547" s="237">
        <v>35093</v>
      </c>
      <c r="B547">
        <v>77.31</v>
      </c>
      <c r="D547" s="237">
        <v>35117</v>
      </c>
      <c r="E547">
        <f t="shared" si="71"/>
        <v>81.400000000000006</v>
      </c>
      <c r="F547">
        <v>153.93371310000001</v>
      </c>
      <c r="G547" s="236">
        <f t="shared" si="73"/>
        <v>1.5942305787350831E-2</v>
      </c>
      <c r="H547" s="236">
        <f t="shared" si="74"/>
        <v>4.1825362831988677E-3</v>
      </c>
      <c r="I547">
        <f t="shared" ref="I547:J562" si="77">I546*(1+G547)</f>
        <v>14215.271063248701</v>
      </c>
      <c r="J547">
        <f t="shared" si="77"/>
        <v>12137.484626164511</v>
      </c>
      <c r="K547">
        <f t="shared" si="75"/>
        <v>14478.833155460707</v>
      </c>
      <c r="L547" s="236">
        <f>I547/MAX(I$2:I547)-1</f>
        <v>-1.5853517923836158E-3</v>
      </c>
      <c r="M547" s="236">
        <f>J547/MAX(J$2:J547)-1</f>
        <v>-1.1228134584849614E-2</v>
      </c>
      <c r="N547" s="236"/>
    </row>
    <row r="548" spans="1:14">
      <c r="A548" s="237">
        <v>35094</v>
      </c>
      <c r="B548">
        <v>77.95</v>
      </c>
      <c r="D548" s="237">
        <v>35118</v>
      </c>
      <c r="E548">
        <f t="shared" si="71"/>
        <v>81.44</v>
      </c>
      <c r="F548">
        <v>154.5931976</v>
      </c>
      <c r="G548" s="236">
        <f t="shared" si="73"/>
        <v>4.576703326701258E-4</v>
      </c>
      <c r="H548" s="236">
        <f t="shared" si="74"/>
        <v>4.2842109549554586E-3</v>
      </c>
      <c r="I548">
        <f t="shared" si="77"/>
        <v>14221.776971085215</v>
      </c>
      <c r="J548">
        <f t="shared" si="77"/>
        <v>12189.484170765529</v>
      </c>
      <c r="K548">
        <f t="shared" si="75"/>
        <v>14485.948061188203</v>
      </c>
      <c r="L548" s="236">
        <f>I548/MAX(I$2:I548)-1</f>
        <v>-1.1284070281957215E-3</v>
      </c>
      <c r="M548" s="236">
        <f>J548/MAX(J$2:J548)-1</f>
        <v>-6.9920273270861477E-3</v>
      </c>
      <c r="N548" s="236"/>
    </row>
    <row r="549" spans="1:14">
      <c r="A549" s="237">
        <v>35095</v>
      </c>
      <c r="B549">
        <v>78.69</v>
      </c>
      <c r="D549" s="237">
        <v>35121</v>
      </c>
      <c r="E549">
        <f t="shared" si="71"/>
        <v>80.430000000000007</v>
      </c>
      <c r="F549">
        <v>154.6374351</v>
      </c>
      <c r="G549" s="236">
        <f t="shared" si="73"/>
        <v>-1.2435498331618009E-2</v>
      </c>
      <c r="H549" s="236">
        <f t="shared" si="74"/>
        <v>2.8615424667299827E-4</v>
      </c>
      <c r="I549">
        <f t="shared" si="77"/>
        <v>14044.922087288642</v>
      </c>
      <c r="J549">
        <f t="shared" si="77"/>
        <v>12192.972243425747</v>
      </c>
      <c r="K549">
        <f t="shared" si="75"/>
        <v>14306.296691568852</v>
      </c>
      <c r="L549" s="236">
        <f>I549/MAX(I$2:I549)-1</f>
        <v>-1.3549873056097117E-2</v>
      </c>
      <c r="M549" s="236">
        <f>J549/MAX(J$2:J549)-1</f>
        <v>-6.7078738787256231E-3</v>
      </c>
      <c r="N549" s="236"/>
    </row>
    <row r="550" spans="1:14">
      <c r="A550" s="237">
        <v>35096</v>
      </c>
      <c r="B550">
        <v>78.989999999999995</v>
      </c>
      <c r="D550" s="237">
        <v>35122</v>
      </c>
      <c r="E550">
        <f t="shared" si="71"/>
        <v>80.040000000000006</v>
      </c>
      <c r="F550">
        <v>153.9839557</v>
      </c>
      <c r="G550" s="236">
        <f t="shared" si="73"/>
        <v>-4.882667122549653E-3</v>
      </c>
      <c r="H550" s="236">
        <f t="shared" si="74"/>
        <v>-4.2258810072568487E-3</v>
      </c>
      <c r="I550">
        <f t="shared" si="77"/>
        <v>13976.345407974266</v>
      </c>
      <c r="J550">
        <f t="shared" si="77"/>
        <v>12141.446193600244</v>
      </c>
      <c r="K550">
        <f t="shared" si="75"/>
        <v>14236.926360725736</v>
      </c>
      <c r="L550" s="236">
        <f>I550/MAX(I$2:I550)-1</f>
        <v>-1.8366380658961123E-2</v>
      </c>
      <c r="M550" s="236">
        <f>J550/MAX(J$2:J550)-1</f>
        <v>-1.0905408209159306E-2</v>
      </c>
      <c r="N550" s="236"/>
    </row>
    <row r="551" spans="1:14">
      <c r="A551" s="237">
        <v>35097</v>
      </c>
      <c r="B551">
        <v>78.77</v>
      </c>
      <c r="D551" s="237">
        <v>35123</v>
      </c>
      <c r="E551">
        <f t="shared" si="71"/>
        <v>79.739999999999995</v>
      </c>
      <c r="F551">
        <v>153.3566194</v>
      </c>
      <c r="G551" s="236">
        <f t="shared" si="73"/>
        <v>-3.7818560957618244E-3</v>
      </c>
      <c r="H551" s="236">
        <f t="shared" si="74"/>
        <v>-4.0740367861584748E-3</v>
      </c>
      <c r="I551">
        <f t="shared" si="77"/>
        <v>13923.488880896644</v>
      </c>
      <c r="J551">
        <f t="shared" si="77"/>
        <v>12091.981495170354</v>
      </c>
      <c r="K551">
        <f t="shared" si="75"/>
        <v>14183.56456776949</v>
      </c>
      <c r="L551" s="236">
        <f>I551/MAX(I$2:I551)-1</f>
        <v>-2.207877774607081E-2</v>
      </c>
      <c r="M551" s="236">
        <f>J551/MAX(J$2:J551)-1</f>
        <v>-1.493501596110558E-2</v>
      </c>
      <c r="N551" s="236"/>
    </row>
    <row r="552" spans="1:14">
      <c r="A552" s="237">
        <v>35100</v>
      </c>
      <c r="B552">
        <v>79.36</v>
      </c>
      <c r="D552" s="237">
        <v>35124</v>
      </c>
      <c r="E552">
        <f t="shared" si="71"/>
        <v>79.23</v>
      </c>
      <c r="F552">
        <v>153.55087420000001</v>
      </c>
      <c r="G552" s="236">
        <f t="shared" si="73"/>
        <v>-6.429516464222915E-3</v>
      </c>
      <c r="H552" s="236">
        <f t="shared" si="74"/>
        <v>1.2666867642232571E-3</v>
      </c>
      <c r="I552">
        <f t="shared" si="77"/>
        <v>13833.967579897493</v>
      </c>
      <c r="J552">
        <f t="shared" si="77"/>
        <v>12107.298248083518</v>
      </c>
      <c r="K552">
        <f t="shared" si="75"/>
        <v>14092.849519743877</v>
      </c>
      <c r="L552" s="236">
        <f>I552/MAX(I$2:I552)-1</f>
        <v>-2.8366338345265585E-2</v>
      </c>
      <c r="M552" s="236">
        <f>J552/MAX(J$2:J552)-1</f>
        <v>-1.3687247183923779E-2</v>
      </c>
      <c r="N552" s="236"/>
    </row>
    <row r="553" spans="1:14">
      <c r="A553" s="237">
        <v>35101</v>
      </c>
      <c r="B553">
        <v>79.89</v>
      </c>
      <c r="D553" s="237">
        <v>35125</v>
      </c>
      <c r="E553">
        <f t="shared" si="71"/>
        <v>79.709999999999994</v>
      </c>
      <c r="F553">
        <v>153.710679</v>
      </c>
      <c r="G553" s="236">
        <f t="shared" si="73"/>
        <v>6.0245810870100305E-3</v>
      </c>
      <c r="H553" s="236">
        <f t="shared" si="74"/>
        <v>1.0407286889935197E-3</v>
      </c>
      <c r="I553">
        <f t="shared" si="77"/>
        <v>13917.311439337655</v>
      </c>
      <c r="J553">
        <f t="shared" si="77"/>
        <v>12119.898660716499</v>
      </c>
      <c r="K553">
        <f t="shared" si="75"/>
        <v>14178.228388473866</v>
      </c>
      <c r="L553" s="236">
        <f>I553/MAX(I$2:I553)-1</f>
        <v>-2.2512652563758118E-2</v>
      </c>
      <c r="M553" s="236">
        <f>J553/MAX(J$2:J553)-1</f>
        <v>-1.2660763205747938E-2</v>
      </c>
      <c r="N553" s="236"/>
    </row>
    <row r="554" spans="1:14">
      <c r="A554" s="237">
        <v>35102</v>
      </c>
      <c r="B554">
        <v>80.3</v>
      </c>
      <c r="D554" s="237">
        <v>35128</v>
      </c>
      <c r="E554">
        <f t="shared" si="71"/>
        <v>80.52</v>
      </c>
      <c r="F554">
        <v>154.20463359999999</v>
      </c>
      <c r="G554" s="236">
        <f t="shared" si="73"/>
        <v>1.0128106499154679E-2</v>
      </c>
      <c r="H554" s="236">
        <f t="shared" si="74"/>
        <v>3.2135346952699706E-3</v>
      </c>
      <c r="I554">
        <f t="shared" si="77"/>
        <v>14058.26745177717</v>
      </c>
      <c r="J554">
        <f t="shared" si="77"/>
        <v>12158.846375565867</v>
      </c>
      <c r="K554">
        <f t="shared" si="75"/>
        <v>14322.305229455724</v>
      </c>
      <c r="L554" s="236">
        <f>I554/MAX(I$2:I554)-1</f>
        <v>-1.2612556607347614E-2</v>
      </c>
      <c r="M554" s="236">
        <f>J554/MAX(J$2:J554)-1</f>
        <v>-9.487914312308221E-3</v>
      </c>
      <c r="N554" s="236"/>
    </row>
    <row r="555" spans="1:14">
      <c r="A555" s="237">
        <v>35103</v>
      </c>
      <c r="B555">
        <v>80.94</v>
      </c>
      <c r="D555" s="237">
        <v>35129</v>
      </c>
      <c r="E555">
        <f t="shared" si="71"/>
        <v>81.12</v>
      </c>
      <c r="F555">
        <v>154.41139179999999</v>
      </c>
      <c r="G555" s="236">
        <f t="shared" si="73"/>
        <v>7.4178346698840405E-3</v>
      </c>
      <c r="H555" s="236">
        <f t="shared" si="74"/>
        <v>1.3408040677709288E-3</v>
      </c>
      <c r="I555">
        <f t="shared" si="77"/>
        <v>14162.549355479467</v>
      </c>
      <c r="J555">
        <f t="shared" si="77"/>
        <v>12175.149006245627</v>
      </c>
      <c r="K555">
        <f t="shared" si="75"/>
        <v>14429.028815368214</v>
      </c>
      <c r="L555" s="236">
        <f>I555/MAX(I$2:I555)-1</f>
        <v>-5.2882797971413043E-3</v>
      </c>
      <c r="M555" s="236">
        <f>J555/MAX(J$2:J555)-1</f>
        <v>-8.1598316786419822E-3</v>
      </c>
      <c r="N555" s="236"/>
    </row>
    <row r="556" spans="1:14">
      <c r="A556" s="237">
        <v>35104</v>
      </c>
      <c r="B556">
        <v>80.959999999999994</v>
      </c>
      <c r="D556" s="237">
        <v>35130</v>
      </c>
      <c r="E556">
        <f t="shared" si="71"/>
        <v>80.69</v>
      </c>
      <c r="F556">
        <v>154.42738689999999</v>
      </c>
      <c r="G556" s="236">
        <f t="shared" si="73"/>
        <v>-5.3345191133653078E-3</v>
      </c>
      <c r="H556" s="236">
        <f t="shared" si="74"/>
        <v>1.0358756445061346E-4</v>
      </c>
      <c r="I556">
        <f t="shared" si="77"/>
        <v>14086.998965248682</v>
      </c>
      <c r="J556">
        <f t="shared" si="77"/>
        <v>12176.410200278007</v>
      </c>
      <c r="K556">
        <f t="shared" si="75"/>
        <v>14352.543578797598</v>
      </c>
      <c r="L556" s="236">
        <f>I556/MAX(I$2:I556)-1</f>
        <v>-1.059458848085193E-2</v>
      </c>
      <c r="M556" s="236">
        <f>J556/MAX(J$2:J556)-1</f>
        <v>-8.0570893712812452E-3</v>
      </c>
      <c r="N556" s="236"/>
    </row>
    <row r="557" spans="1:14">
      <c r="A557" s="237">
        <v>35107</v>
      </c>
      <c r="B557">
        <v>81.510000000000005</v>
      </c>
      <c r="D557" s="237">
        <v>35131</v>
      </c>
      <c r="E557">
        <f t="shared" si="71"/>
        <v>80.89</v>
      </c>
      <c r="F557">
        <v>154.09738780000001</v>
      </c>
      <c r="G557" s="236">
        <f t="shared" si="73"/>
        <v>2.4448917275012214E-3</v>
      </c>
      <c r="H557" s="236">
        <f t="shared" si="74"/>
        <v>-2.1369208313657406E-3</v>
      </c>
      <c r="I557">
        <f t="shared" si="77"/>
        <v>14121.440152484138</v>
      </c>
      <c r="J557">
        <f t="shared" si="77"/>
        <v>12150.39017566978</v>
      </c>
      <c r="K557">
        <f t="shared" si="75"/>
        <v>14388.118107435095</v>
      </c>
      <c r="L557" s="236">
        <f>I557/MAX(I$2:I557)-1</f>
        <v>-8.1755993750838307E-3</v>
      </c>
      <c r="M557" s="236">
        <f>J557/MAX(J$2:J557)-1</f>
        <v>-1.0176792840529303E-2</v>
      </c>
      <c r="N557" s="236"/>
    </row>
    <row r="558" spans="1:14">
      <c r="A558" s="237">
        <v>35108</v>
      </c>
      <c r="B558">
        <v>81.42</v>
      </c>
      <c r="D558" s="237">
        <v>35132</v>
      </c>
      <c r="E558">
        <f t="shared" si="71"/>
        <v>78.42</v>
      </c>
      <c r="F558">
        <v>153.12551529999999</v>
      </c>
      <c r="G558" s="236">
        <f t="shared" si="73"/>
        <v>-3.0569025003581229E-2</v>
      </c>
      <c r="H558" s="236">
        <f t="shared" si="74"/>
        <v>-6.3068719974760379E-3</v>
      </c>
      <c r="I558">
        <f t="shared" si="77"/>
        <v>13689.761495376273</v>
      </c>
      <c r="J558">
        <f t="shared" si="77"/>
        <v>12073.759220112441</v>
      </c>
      <c r="K558">
        <f t="shared" si="75"/>
        <v>13948.772678762025</v>
      </c>
      <c r="L558" s="236">
        <f>I558/MAX(I$2:I558)-1</f>
        <v>-3.8494704276948899E-2</v>
      </c>
      <c r="M558" s="236">
        <f>J558/MAX(J$2:J558)-1</f>
        <v>-1.6419481108215228E-2</v>
      </c>
      <c r="N558" s="236"/>
    </row>
    <row r="559" spans="1:14">
      <c r="A559" s="237">
        <v>35109</v>
      </c>
      <c r="B559">
        <v>80.89</v>
      </c>
      <c r="D559" s="237">
        <v>35135</v>
      </c>
      <c r="E559">
        <f t="shared" si="71"/>
        <v>79.2</v>
      </c>
      <c r="F559">
        <v>151.8184062</v>
      </c>
      <c r="G559" s="236">
        <f t="shared" si="73"/>
        <v>9.9127120753938393E-3</v>
      </c>
      <c r="H559" s="236">
        <f t="shared" si="74"/>
        <v>-8.5361939676684706E-3</v>
      </c>
      <c r="I559">
        <f t="shared" si="77"/>
        <v>13825.464159460753</v>
      </c>
      <c r="J559">
        <f t="shared" si="77"/>
        <v>11970.695269490636</v>
      </c>
      <c r="K559">
        <f t="shared" si="75"/>
        <v>14087.513340448259</v>
      </c>
      <c r="L559" s="236">
        <f>I559/MAX(I$2:I559)-1</f>
        <v>-2.8963579121479732E-2</v>
      </c>
      <c r="M559" s="236">
        <f>J559/MAX(J$2:J559)-1</f>
        <v>-2.4815515200295457E-2</v>
      </c>
      <c r="N559" s="236"/>
    </row>
    <row r="560" spans="1:14">
      <c r="A560" s="237">
        <v>35110</v>
      </c>
      <c r="B560">
        <v>80.45</v>
      </c>
      <c r="D560" s="237">
        <v>35136</v>
      </c>
      <c r="E560">
        <f t="shared" si="71"/>
        <v>78.849999999999994</v>
      </c>
      <c r="F560">
        <v>151.35929530000001</v>
      </c>
      <c r="G560" s="236">
        <f t="shared" si="73"/>
        <v>-4.4529220779222032E-3</v>
      </c>
      <c r="H560" s="236">
        <f t="shared" si="74"/>
        <v>-3.0240793029744362E-3</v>
      </c>
      <c r="I560">
        <f t="shared" si="77"/>
        <v>13763.900444867568</v>
      </c>
      <c r="J560">
        <f t="shared" si="77"/>
        <v>11934.494937683956</v>
      </c>
      <c r="K560">
        <f t="shared" si="75"/>
        <v>14025.257915332639</v>
      </c>
      <c r="L560" s="236">
        <f>I560/MAX(I$2:I560)-1</f>
        <v>-3.3287528638476283E-2</v>
      </c>
      <c r="M560" s="236">
        <f>J560/MAX(J$2:J560)-1</f>
        <v>-2.7764550417359923E-2</v>
      </c>
      <c r="N560" s="236"/>
    </row>
    <row r="561" spans="1:14">
      <c r="A561" s="237">
        <v>35111</v>
      </c>
      <c r="B561">
        <v>80.12</v>
      </c>
      <c r="D561" s="237">
        <v>35137</v>
      </c>
      <c r="E561">
        <f t="shared" si="71"/>
        <v>79.06</v>
      </c>
      <c r="F561">
        <v>151.39610740000001</v>
      </c>
      <c r="G561" s="236">
        <f t="shared" si="73"/>
        <v>2.629554559088578E-3</v>
      </c>
      <c r="H561" s="236">
        <f t="shared" si="74"/>
        <v>2.4321003825389376E-4</v>
      </c>
      <c r="I561">
        <f t="shared" si="77"/>
        <v>13800.093372033212</v>
      </c>
      <c r="J561">
        <f t="shared" si="77"/>
        <v>11937.397526654291</v>
      </c>
      <c r="K561">
        <f t="shared" si="75"/>
        <v>14062.61117040201</v>
      </c>
      <c r="L561" s="236">
        <f>I561/MAX(I$2:I561)-1</f>
        <v>-3.0745505452079658E-2</v>
      </c>
      <c r="M561" s="236">
        <f>J561/MAX(J$2:J561)-1</f>
        <v>-2.7528092996475184E-2</v>
      </c>
      <c r="N561" s="236"/>
    </row>
    <row r="562" spans="1:14">
      <c r="A562" s="237">
        <v>35114</v>
      </c>
      <c r="B562">
        <v>80.12</v>
      </c>
      <c r="D562" s="237">
        <v>35138</v>
      </c>
      <c r="E562">
        <f t="shared" si="71"/>
        <v>79.37</v>
      </c>
      <c r="F562">
        <v>151.45745099999999</v>
      </c>
      <c r="G562" s="236">
        <f t="shared" si="73"/>
        <v>3.8873424443561142E-3</v>
      </c>
      <c r="H562" s="236">
        <f t="shared" si="74"/>
        <v>4.0518611114559455E-4</v>
      </c>
      <c r="I562">
        <f t="shared" si="77"/>
        <v>13853.739060734395</v>
      </c>
      <c r="J562">
        <f t="shared" si="77"/>
        <v>11942.234394335315</v>
      </c>
      <c r="K562">
        <f t="shared" si="75"/>
        <v>14117.751689790128</v>
      </c>
      <c r="L562" s="236">
        <f>I562/MAX(I$2:I562)-1</f>
        <v>-2.6977681316040614E-2</v>
      </c>
      <c r="M562" s="236">
        <f>J562/MAX(J$2:J562)-1</f>
        <v>-2.7134060886278011E-2</v>
      </c>
      <c r="N562" s="236"/>
    </row>
    <row r="563" spans="1:14">
      <c r="A563" s="237">
        <v>35115</v>
      </c>
      <c r="B563">
        <v>79.22</v>
      </c>
      <c r="D563" s="237">
        <v>35139</v>
      </c>
      <c r="E563">
        <f t="shared" si="71"/>
        <v>79.430000000000007</v>
      </c>
      <c r="F563">
        <v>151.6966682</v>
      </c>
      <c r="G563" s="236">
        <f t="shared" si="73"/>
        <v>7.2222297217565889E-4</v>
      </c>
      <c r="H563" s="236">
        <f t="shared" si="74"/>
        <v>1.5794350058091489E-3</v>
      </c>
      <c r="I563">
        <f t="shared" ref="I563:J578" si="78">I562*(1+G563)</f>
        <v>13863.744549334586</v>
      </c>
      <c r="J563">
        <f t="shared" si="78"/>
        <v>11961.096377385307</v>
      </c>
      <c r="K563">
        <f t="shared" si="75"/>
        <v>14128.424048381376</v>
      </c>
      <c r="L563" s="236">
        <f>I563/MAX(I$2:I563)-1</f>
        <v>-2.6274942245047339E-2</v>
      </c>
      <c r="M563" s="236">
        <f>J563/MAX(J$2:J563)-1</f>
        <v>-2.5597482366082391E-2</v>
      </c>
      <c r="N563" s="236"/>
    </row>
    <row r="564" spans="1:14">
      <c r="A564" s="237">
        <v>35116</v>
      </c>
      <c r="B564">
        <v>80.12</v>
      </c>
      <c r="D564" s="237">
        <v>35142</v>
      </c>
      <c r="E564">
        <f t="shared" si="71"/>
        <v>80.819999999999993</v>
      </c>
      <c r="F564">
        <v>151.97000869999999</v>
      </c>
      <c r="G564" s="236">
        <f t="shared" si="73"/>
        <v>1.7465955098728992E-2</v>
      </c>
      <c r="H564" s="236">
        <f t="shared" si="74"/>
        <v>1.8018886191990546E-3</v>
      </c>
      <c r="I564">
        <f t="shared" si="78"/>
        <v>14105.888089133514</v>
      </c>
      <c r="J564">
        <f t="shared" si="78"/>
        <v>11982.648940820862</v>
      </c>
      <c r="K564">
        <f t="shared" si="75"/>
        <v>14375.667022411966</v>
      </c>
      <c r="L564" s="236">
        <f>I564/MAX(I$2:I564)-1</f>
        <v>-9.26790410779188E-3</v>
      </c>
      <c r="M564" s="236">
        <f>J564/MAX(J$2:J564)-1</f>
        <v>-2.3841717559038855E-2</v>
      </c>
      <c r="N564" s="236"/>
    </row>
    <row r="565" spans="1:14">
      <c r="A565" s="237">
        <v>35117</v>
      </c>
      <c r="B565">
        <v>81.400000000000006</v>
      </c>
      <c r="D565" s="237">
        <v>35143</v>
      </c>
      <c r="E565">
        <f t="shared" si="71"/>
        <v>80.709999999999994</v>
      </c>
      <c r="F565">
        <v>152.92300299999999</v>
      </c>
      <c r="G565" s="236">
        <f t="shared" si="73"/>
        <v>-1.3947794039664376E-3</v>
      </c>
      <c r="H565" s="236">
        <f t="shared" si="74"/>
        <v>6.270936668045346E-3</v>
      </c>
      <c r="I565">
        <f t="shared" si="78"/>
        <v>14086.213486952134</v>
      </c>
      <c r="J565">
        <f t="shared" si="78"/>
        <v>12057.79137344417</v>
      </c>
      <c r="K565">
        <f t="shared" si="75"/>
        <v>14356.101031661345</v>
      </c>
      <c r="L565" s="236">
        <f>I565/MAX(I$2:I565)-1</f>
        <v>-1.064975682999092E-2</v>
      </c>
      <c r="M565" s="236">
        <f>J565/MAX(J$2:J565)-1</f>
        <v>-1.7720290791863658E-2</v>
      </c>
      <c r="N565" s="236"/>
    </row>
    <row r="566" spans="1:14">
      <c r="A566" s="237">
        <v>35118</v>
      </c>
      <c r="B566">
        <v>81.44</v>
      </c>
      <c r="D566" s="237">
        <v>35144</v>
      </c>
      <c r="E566">
        <f t="shared" si="71"/>
        <v>80.5</v>
      </c>
      <c r="F566">
        <v>153.4846694</v>
      </c>
      <c r="G566" s="236">
        <f t="shared" si="73"/>
        <v>-2.6356382246451406E-3</v>
      </c>
      <c r="H566" s="236">
        <f t="shared" si="74"/>
        <v>3.6728705883444235E-3</v>
      </c>
      <c r="I566">
        <f t="shared" si="78"/>
        <v>14049.087324245411</v>
      </c>
      <c r="J566">
        <f t="shared" si="78"/>
        <v>12102.078080740086</v>
      </c>
      <c r="K566">
        <f t="shared" si="75"/>
        <v>14318.747776591974</v>
      </c>
      <c r="L566" s="236">
        <f>I566/MAX(I$2:I566)-1</f>
        <v>-1.3257326148451765E-2</v>
      </c>
      <c r="M566" s="236">
        <f>J566/MAX(J$2:J566)-1</f>
        <v>-1.411250453838564E-2</v>
      </c>
      <c r="N566" s="236"/>
    </row>
    <row r="567" spans="1:14">
      <c r="A567" s="237">
        <v>35121</v>
      </c>
      <c r="B567">
        <v>80.430000000000007</v>
      </c>
      <c r="D567" s="237">
        <v>35145</v>
      </c>
      <c r="E567">
        <f t="shared" si="71"/>
        <v>80.42</v>
      </c>
      <c r="F567">
        <v>153.3141985</v>
      </c>
      <c r="G567" s="236">
        <f t="shared" si="73"/>
        <v>-1.0275189786059327E-3</v>
      </c>
      <c r="H567" s="236">
        <f t="shared" si="74"/>
        <v>-1.1106705358027158E-3</v>
      </c>
      <c r="I567">
        <f t="shared" si="78"/>
        <v>14034.651620387656</v>
      </c>
      <c r="J567">
        <f t="shared" si="78"/>
        <v>12088.636659193824</v>
      </c>
      <c r="K567">
        <f t="shared" si="75"/>
        <v>14304.517965136976</v>
      </c>
      <c r="L567" s="236">
        <f>I567/MAX(I$2:I567)-1</f>
        <v>-1.4271222972834674E-2</v>
      </c>
      <c r="M567" s="236">
        <f>J567/MAX(J$2:J567)-1</f>
        <v>-1.5207500731211132E-2</v>
      </c>
      <c r="N567" s="236"/>
    </row>
    <row r="568" spans="1:14">
      <c r="A568" s="237">
        <v>35122</v>
      </c>
      <c r="B568">
        <v>80.040000000000006</v>
      </c>
      <c r="D568" s="237">
        <v>35146</v>
      </c>
      <c r="E568">
        <f t="shared" si="71"/>
        <v>80.59</v>
      </c>
      <c r="F568">
        <v>153.65539319999999</v>
      </c>
      <c r="G568" s="236">
        <f t="shared" si="73"/>
        <v>2.0801718556941371E-3</v>
      </c>
      <c r="H568" s="236">
        <f t="shared" si="74"/>
        <v>2.225460546630309E-3</v>
      </c>
      <c r="I568">
        <f t="shared" si="78"/>
        <v>14063.84610769286</v>
      </c>
      <c r="J568">
        <f t="shared" si="78"/>
        <v>12115.539443141408</v>
      </c>
      <c r="K568">
        <f t="shared" si="75"/>
        <v>14334.756314478847</v>
      </c>
      <c r="L568" s="236">
        <f>I568/MAX(I$2:I568)-1</f>
        <v>-1.222073771351484E-2</v>
      </c>
      <c r="M568" s="236">
        <f>J568/MAX(J$2:J568)-1</f>
        <v>-1.3015883877471102E-2</v>
      </c>
      <c r="N568" s="236"/>
    </row>
    <row r="569" spans="1:14">
      <c r="A569" s="237">
        <v>35123</v>
      </c>
      <c r="B569">
        <v>79.739999999999995</v>
      </c>
      <c r="D569" s="237">
        <v>35149</v>
      </c>
      <c r="E569">
        <f t="shared" si="71"/>
        <v>80.53</v>
      </c>
      <c r="F569">
        <v>153.856122</v>
      </c>
      <c r="G569" s="236">
        <f t="shared" si="73"/>
        <v>-7.7823940305328033E-4</v>
      </c>
      <c r="H569" s="236">
        <f t="shared" si="74"/>
        <v>1.3063570097975319E-3</v>
      </c>
      <c r="I569">
        <f t="shared" si="78"/>
        <v>14052.901068493375</v>
      </c>
      <c r="J569">
        <f t="shared" si="78"/>
        <v>12131.366663020433</v>
      </c>
      <c r="K569">
        <f t="shared" si="75"/>
        <v>14324.083955887598</v>
      </c>
      <c r="L569" s="236">
        <f>I569/MAX(I$2:I569)-1</f>
        <v>-1.2989466456945209E-2</v>
      </c>
      <c r="M569" s="236">
        <f>J569/MAX(J$2:J569)-1</f>
        <v>-1.1726530258815648E-2</v>
      </c>
      <c r="N569" s="236"/>
    </row>
    <row r="570" spans="1:14">
      <c r="A570" s="237">
        <v>35124</v>
      </c>
      <c r="B570">
        <v>79.23</v>
      </c>
      <c r="D570" s="237">
        <v>35150</v>
      </c>
      <c r="E570">
        <f t="shared" si="71"/>
        <v>80.89</v>
      </c>
      <c r="F570">
        <v>154.1118385</v>
      </c>
      <c r="G570" s="236">
        <f t="shared" si="73"/>
        <v>4.4366535492047967E-3</v>
      </c>
      <c r="H570" s="236">
        <f t="shared" si="74"/>
        <v>1.6620495608228314E-3</v>
      </c>
      <c r="I570">
        <f t="shared" si="78"/>
        <v>14115.248921895531</v>
      </c>
      <c r="J570">
        <f t="shared" si="78"/>
        <v>12151.529595654887</v>
      </c>
      <c r="K570">
        <f t="shared" si="75"/>
        <v>14388.11810743509</v>
      </c>
      <c r="L570" s="236">
        <f>I570/MAX(I$2:I570)-1</f>
        <v>-8.6104426701988368E-3</v>
      </c>
      <c r="M570" s="236">
        <f>J570/MAX(J$2:J570)-1</f>
        <v>-1.0083970772459483E-2</v>
      </c>
      <c r="N570" s="236"/>
    </row>
    <row r="571" spans="1:14">
      <c r="A571" s="237">
        <v>35125</v>
      </c>
      <c r="B571">
        <v>79.709999999999994</v>
      </c>
      <c r="D571" s="237">
        <v>35151</v>
      </c>
      <c r="E571">
        <f t="shared" si="71"/>
        <v>80.41</v>
      </c>
      <c r="F571">
        <v>153.89069370000001</v>
      </c>
      <c r="G571" s="236">
        <f t="shared" si="73"/>
        <v>-5.9677145820211195E-3</v>
      </c>
      <c r="H571" s="236">
        <f t="shared" si="74"/>
        <v>-1.4349630901326904E-3</v>
      </c>
      <c r="I571">
        <f t="shared" si="78"/>
        <v>14031.013145075476</v>
      </c>
      <c r="J571">
        <f t="shared" si="78"/>
        <v>12134.092599196467</v>
      </c>
      <c r="K571">
        <f t="shared" si="75"/>
        <v>14302.739238705099</v>
      </c>
      <c r="L571" s="236">
        <f>I571/MAX(I$2:I571)-1</f>
        <v>-1.4526772587939329E-2</v>
      </c>
      <c r="M571" s="236">
        <f>J571/MAX(J$2:J571)-1</f>
        <v>-1.1504463736731751E-2</v>
      </c>
      <c r="N571" s="236"/>
    </row>
    <row r="572" spans="1:14">
      <c r="A572" s="237">
        <v>35128</v>
      </c>
      <c r="B572">
        <v>80.52</v>
      </c>
      <c r="D572" s="237">
        <v>35152</v>
      </c>
      <c r="E572">
        <f t="shared" si="71"/>
        <v>80.42</v>
      </c>
      <c r="F572">
        <v>153.4519042</v>
      </c>
      <c r="G572" s="236">
        <f t="shared" si="73"/>
        <v>9.063248273249102E-5</v>
      </c>
      <c r="H572" s="236">
        <f t="shared" si="74"/>
        <v>-2.8513062710302517E-3</v>
      </c>
      <c r="I572">
        <f t="shared" si="78"/>
        <v>14032.284810632067</v>
      </c>
      <c r="J572">
        <f t="shared" si="78"/>
        <v>12099.494584875116</v>
      </c>
      <c r="K572">
        <f t="shared" si="75"/>
        <v>14304.517965136976</v>
      </c>
      <c r="L572" s="236">
        <f>I572/MAX(I$2:I572)-1</f>
        <v>-1.4437456702672602E-2</v>
      </c>
      <c r="M572" s="236">
        <f>J572/MAX(J$2:J572)-1</f>
        <v>-1.4322967258164621E-2</v>
      </c>
      <c r="N572" s="236"/>
    </row>
    <row r="573" spans="1:14">
      <c r="A573" s="237">
        <v>35129</v>
      </c>
      <c r="B573">
        <v>81.12</v>
      </c>
      <c r="D573" s="237">
        <v>35153</v>
      </c>
      <c r="E573">
        <f t="shared" si="71"/>
        <v>80.010000000000005</v>
      </c>
      <c r="F573">
        <v>154.1384122</v>
      </c>
      <c r="G573" s="236">
        <f t="shared" si="73"/>
        <v>-5.1319644288122055E-3</v>
      </c>
      <c r="H573" s="236">
        <f t="shared" si="74"/>
        <v>4.4737665757816902E-3</v>
      </c>
      <c r="I573">
        <f t="shared" si="78"/>
        <v>13960.27162412894</v>
      </c>
      <c r="J573">
        <f t="shared" si="78"/>
        <v>12153.624899332781</v>
      </c>
      <c r="K573">
        <f t="shared" si="75"/>
        <v>14231.590181430111</v>
      </c>
      <c r="L573" s="236">
        <f>I573/MAX(I$2:I573)-1</f>
        <v>-1.9495328617244234E-2</v>
      </c>
      <c r="M573" s="236">
        <f>J573/MAX(J$2:J573)-1</f>
        <v>-9.9132782945686726E-3</v>
      </c>
      <c r="N573" s="236"/>
    </row>
    <row r="574" spans="1:14">
      <c r="A574" s="237">
        <v>35130</v>
      </c>
      <c r="B574">
        <v>80.69</v>
      </c>
      <c r="D574" s="237">
        <v>35156</v>
      </c>
      <c r="E574">
        <f t="shared" si="71"/>
        <v>81.02</v>
      </c>
      <c r="F574">
        <v>154.3777279</v>
      </c>
      <c r="G574" s="236">
        <f t="shared" si="73"/>
        <v>1.2589691913510606E-2</v>
      </c>
      <c r="H574" s="236">
        <f t="shared" si="74"/>
        <v>1.5526026029739626E-3</v>
      </c>
      <c r="I574">
        <f t="shared" si="78"/>
        <v>14136.027142905648</v>
      </c>
      <c r="J574">
        <f t="shared" si="78"/>
        <v>12172.494648987054</v>
      </c>
      <c r="K574">
        <f t="shared" si="75"/>
        <v>14411.241551049461</v>
      </c>
      <c r="L574" s="236">
        <f>I574/MAX(I$2:I574)-1</f>
        <v>-7.1510768847773409E-3</v>
      </c>
      <c r="M574" s="236">
        <f>J574/MAX(J$2:J574)-1</f>
        <v>-8.376067073278759E-3</v>
      </c>
      <c r="N574" s="236"/>
    </row>
    <row r="575" spans="1:14">
      <c r="A575" s="237">
        <v>35131</v>
      </c>
      <c r="B575">
        <v>80.89</v>
      </c>
      <c r="D575" s="237">
        <v>35157</v>
      </c>
      <c r="E575">
        <f t="shared" si="71"/>
        <v>81.22</v>
      </c>
      <c r="F575">
        <v>155.05301979999999</v>
      </c>
      <c r="G575" s="236">
        <f t="shared" si="73"/>
        <v>2.4347961310748254E-3</v>
      </c>
      <c r="H575" s="236">
        <f t="shared" si="74"/>
        <v>4.3742831895894341E-3</v>
      </c>
      <c r="I575">
        <f t="shared" si="78"/>
        <v>14170.445487101964</v>
      </c>
      <c r="J575">
        <f t="shared" si="78"/>
        <v>12225.740587705486</v>
      </c>
      <c r="K575">
        <f t="shared" si="75"/>
        <v>14446.816079686956</v>
      </c>
      <c r="L575" s="236">
        <f>I575/MAX(I$2:I575)-1</f>
        <v>-4.7336921680345423E-3</v>
      </c>
      <c r="M575" s="236">
        <f>J575/MAX(J$2:J575)-1</f>
        <v>-4.0384231730828946E-3</v>
      </c>
      <c r="N575" s="236"/>
    </row>
    <row r="576" spans="1:14">
      <c r="A576" s="237">
        <v>35132</v>
      </c>
      <c r="B576">
        <v>78.42</v>
      </c>
      <c r="D576" s="237">
        <v>35158</v>
      </c>
      <c r="E576">
        <f t="shared" si="71"/>
        <v>81.290000000000006</v>
      </c>
      <c r="F576">
        <v>155.13159189999999</v>
      </c>
      <c r="G576" s="236">
        <f t="shared" si="73"/>
        <v>8.2812652681545573E-4</v>
      </c>
      <c r="H576" s="236">
        <f t="shared" si="74"/>
        <v>5.067434358991818E-4</v>
      </c>
      <c r="I576">
        <f t="shared" si="78"/>
        <v>14182.180408906626</v>
      </c>
      <c r="J576">
        <f t="shared" si="78"/>
        <v>12231.935901497312</v>
      </c>
      <c r="K576">
        <f t="shared" si="75"/>
        <v>14459.267164710081</v>
      </c>
      <c r="L576" s="236">
        <f>I576/MAX(I$2:I576)-1</f>
        <v>-3.9094857372732328E-3</v>
      </c>
      <c r="M576" s="236">
        <f>J576/MAX(J$2:J576)-1</f>
        <v>-3.5337261816179577E-3</v>
      </c>
      <c r="N576" s="236"/>
    </row>
    <row r="577" spans="1:14">
      <c r="A577" s="237">
        <v>35135</v>
      </c>
      <c r="B577">
        <v>79.2</v>
      </c>
      <c r="D577" s="237">
        <v>35159</v>
      </c>
      <c r="E577">
        <f t="shared" si="71"/>
        <v>81.3</v>
      </c>
      <c r="F577">
        <v>155.00111820000001</v>
      </c>
      <c r="G577" s="236">
        <f t="shared" si="73"/>
        <v>8.9286202445684076E-5</v>
      </c>
      <c r="H577" s="236">
        <f t="shared" si="74"/>
        <v>-8.4105177031956746E-4</v>
      </c>
      <c r="I577">
        <f t="shared" si="78"/>
        <v>14183.446681937738</v>
      </c>
      <c r="J577">
        <f t="shared" si="78"/>
        <v>12221.648210152922</v>
      </c>
      <c r="K577">
        <f t="shared" si="75"/>
        <v>14461.045891141954</v>
      </c>
      <c r="L577" s="236">
        <f>I577/MAX(I$2:I577)-1</f>
        <v>-3.8205485979624365E-3</v>
      </c>
      <c r="M577" s="236">
        <f>J577/MAX(J$2:J577)-1</f>
        <v>-4.3718059052767488E-3</v>
      </c>
      <c r="N577" s="236"/>
    </row>
    <row r="578" spans="1:14">
      <c r="A578" s="237">
        <v>35136</v>
      </c>
      <c r="B578">
        <v>78.849999999999994</v>
      </c>
      <c r="D578" s="237">
        <v>35163</v>
      </c>
      <c r="E578">
        <f t="shared" ref="E578:E641" si="79">SUMIF(A:A,D578,B:B)</f>
        <v>79.92</v>
      </c>
      <c r="F578">
        <v>154.36551610000001</v>
      </c>
      <c r="G578" s="236">
        <f t="shared" si="73"/>
        <v>-1.7007899900427569E-2</v>
      </c>
      <c r="H578" s="236">
        <f t="shared" si="74"/>
        <v>-4.1006291269451989E-3</v>
      </c>
      <c r="I578">
        <f t="shared" si="78"/>
        <v>13942.216040528288</v>
      </c>
      <c r="J578">
        <f t="shared" si="78"/>
        <v>12171.531763523091</v>
      </c>
      <c r="K578">
        <f t="shared" si="75"/>
        <v>14215.581643543233</v>
      </c>
      <c r="L578" s="236">
        <f>I578/MAX(I$2:I578)-1</f>
        <v>-2.0763468990271261E-2</v>
      </c>
      <c r="M578" s="236">
        <f>J578/MAX(J$2:J578)-1</f>
        <v>-8.45450787758939E-3</v>
      </c>
      <c r="N578" s="236"/>
    </row>
    <row r="579" spans="1:14">
      <c r="A579" s="237">
        <v>35137</v>
      </c>
      <c r="B579">
        <v>79.06</v>
      </c>
      <c r="D579" s="237">
        <v>35164</v>
      </c>
      <c r="E579">
        <f t="shared" si="79"/>
        <v>79.67</v>
      </c>
      <c r="F579">
        <v>153.6536701</v>
      </c>
      <c r="G579" s="236">
        <f t="shared" si="73"/>
        <v>-3.1618582868582859E-3</v>
      </c>
      <c r="H579" s="236">
        <f t="shared" si="74"/>
        <v>-4.6114314776032339E-3</v>
      </c>
      <c r="I579">
        <f t="shared" ref="I579:J594" si="80">I578*(1+G579)</f>
        <v>13898.132729203375</v>
      </c>
      <c r="J579">
        <f t="shared" si="80"/>
        <v>12115.403578818134</v>
      </c>
      <c r="K579">
        <f t="shared" si="75"/>
        <v>14171.113482746365</v>
      </c>
      <c r="L579" s="236">
        <f>I579/MAX(I$2:I579)-1</f>
        <v>-2.3859676130638774E-2</v>
      </c>
      <c r="M579" s="236">
        <f>J579/MAX(J$2:J579)-1</f>
        <v>-1.3026951971438216E-2</v>
      </c>
      <c r="N579" s="236"/>
    </row>
    <row r="580" spans="1:14">
      <c r="A580" s="237">
        <v>35138</v>
      </c>
      <c r="B580">
        <v>79.37</v>
      </c>
      <c r="D580" s="237">
        <v>35165</v>
      </c>
      <c r="E580">
        <f t="shared" si="79"/>
        <v>78.650000000000006</v>
      </c>
      <c r="F580">
        <v>153.29273559999999</v>
      </c>
      <c r="G580" s="236">
        <f t="shared" ref="G580:G643" si="81">(E580/E579-1)-($P$21/252)</f>
        <v>-1.2836541756571182E-2</v>
      </c>
      <c r="H580" s="236">
        <f t="shared" ref="H580:H643" si="82">F580/F579-1</f>
        <v>-2.3490132045991263E-3</v>
      </c>
      <c r="I580">
        <f t="shared" si="80"/>
        <v>13719.728768086587</v>
      </c>
      <c r="J580">
        <f t="shared" si="80"/>
        <v>12086.944335832442</v>
      </c>
      <c r="K580">
        <f t="shared" ref="K580:K643" si="83">K579*(1+(E580/E579-1))</f>
        <v>13989.683386695138</v>
      </c>
      <c r="L580" s="236">
        <f>I580/MAX(I$2:I580)-1</f>
        <v>-3.6389942158260746E-2</v>
      </c>
      <c r="M580" s="236">
        <f>J580/MAX(J$2:J580)-1</f>
        <v>-1.5345364693840735E-2</v>
      </c>
      <c r="N580" s="236"/>
    </row>
    <row r="581" spans="1:14">
      <c r="A581" s="237">
        <v>35139</v>
      </c>
      <c r="B581">
        <v>79.430000000000007</v>
      </c>
      <c r="D581" s="237">
        <v>35166</v>
      </c>
      <c r="E581">
        <f t="shared" si="79"/>
        <v>78.37</v>
      </c>
      <c r="F581">
        <v>152.70360959999999</v>
      </c>
      <c r="G581" s="236">
        <f t="shared" si="81"/>
        <v>-3.5938064460791599E-3</v>
      </c>
      <c r="H581" s="236">
        <f t="shared" si="82"/>
        <v>-3.8431436277401865E-3</v>
      </c>
      <c r="I581">
        <f t="shared" si="80"/>
        <v>13670.422718401378</v>
      </c>
      <c r="J581">
        <f t="shared" si="80"/>
        <v>12040.492472729338</v>
      </c>
      <c r="K581">
        <f t="shared" si="83"/>
        <v>13939.879046602644</v>
      </c>
      <c r="L581" s="236">
        <f>I581/MAX(I$2:I581)-1</f>
        <v>-3.9852970195639159E-2</v>
      </c>
      <c r="M581" s="236">
        <f>J581/MAX(J$2:J581)-1</f>
        <v>-1.9129533881042438E-2</v>
      </c>
      <c r="N581" s="236"/>
    </row>
    <row r="582" spans="1:14">
      <c r="A582" s="237">
        <v>35142</v>
      </c>
      <c r="B582">
        <v>80.819999999999993</v>
      </c>
      <c r="D582" s="237">
        <v>35167</v>
      </c>
      <c r="E582">
        <f t="shared" si="79"/>
        <v>79.02</v>
      </c>
      <c r="F582">
        <v>152.81290179999999</v>
      </c>
      <c r="G582" s="236">
        <f t="shared" si="81"/>
        <v>8.260259888481716E-3</v>
      </c>
      <c r="H582" s="236">
        <f t="shared" si="82"/>
        <v>7.1571458124841669E-4</v>
      </c>
      <c r="I582">
        <f t="shared" si="80"/>
        <v>13783.34396284078</v>
      </c>
      <c r="J582">
        <f t="shared" si="80"/>
        <v>12049.110028757483</v>
      </c>
      <c r="K582">
        <f t="shared" si="83"/>
        <v>14055.496264674504</v>
      </c>
      <c r="L582" s="236">
        <f>I582/MAX(I$2:I582)-1</f>
        <v>-3.1921906198301264E-2</v>
      </c>
      <c r="M582" s="236">
        <f>J582/MAX(J$2:J582)-1</f>
        <v>-1.8427510586125129E-2</v>
      </c>
      <c r="N582" s="236"/>
    </row>
    <row r="583" spans="1:14">
      <c r="A583" s="237">
        <v>35143</v>
      </c>
      <c r="B583">
        <v>80.709999999999994</v>
      </c>
      <c r="D583" s="237">
        <v>35170</v>
      </c>
      <c r="E583">
        <f t="shared" si="79"/>
        <v>79.73</v>
      </c>
      <c r="F583">
        <v>153.3057455</v>
      </c>
      <c r="G583" s="236">
        <f t="shared" si="81"/>
        <v>8.9513369128974476E-3</v>
      </c>
      <c r="H583" s="236">
        <f t="shared" si="82"/>
        <v>3.2251445669491119E-3</v>
      </c>
      <c r="I583">
        <f t="shared" si="80"/>
        <v>13906.723318438519</v>
      </c>
      <c r="J583">
        <f t="shared" si="80"/>
        <v>12087.970150503303</v>
      </c>
      <c r="K583">
        <f t="shared" si="83"/>
        <v>14181.785841337616</v>
      </c>
      <c r="L583" s="236">
        <f>I583/MAX(I$2:I583)-1</f>
        <v>-2.3256313022686714E-2</v>
      </c>
      <c r="M583" s="236">
        <f>J583/MAX(J$2:J583)-1</f>
        <v>-1.526179740482525E-2</v>
      </c>
      <c r="N583" s="236"/>
    </row>
    <row r="584" spans="1:14">
      <c r="A584" s="237">
        <v>35144</v>
      </c>
      <c r="B584">
        <v>80.5</v>
      </c>
      <c r="D584" s="237">
        <v>35171</v>
      </c>
      <c r="E584">
        <f t="shared" si="79"/>
        <v>80.03</v>
      </c>
      <c r="F584">
        <v>153.9506883</v>
      </c>
      <c r="G584" s="236">
        <f t="shared" si="81"/>
        <v>3.7289689507644017E-3</v>
      </c>
      <c r="H584" s="236">
        <f t="shared" si="82"/>
        <v>4.2069056048521514E-3</v>
      </c>
      <c r="I584">
        <f t="shared" si="80"/>
        <v>13958.581057899848</v>
      </c>
      <c r="J584">
        <f t="shared" si="80"/>
        <v>12138.823099880741</v>
      </c>
      <c r="K584">
        <f t="shared" si="83"/>
        <v>14235.14763429386</v>
      </c>
      <c r="L584" s="236">
        <f>I584/MAX(I$2:I584)-1</f>
        <v>-1.9614066141093178E-2</v>
      </c>
      <c r="M584" s="236">
        <f>J584/MAX(J$2:J584)-1</f>
        <v>-1.1119096741015522E-2</v>
      </c>
      <c r="N584" s="236"/>
    </row>
    <row r="585" spans="1:14">
      <c r="A585" s="237">
        <v>35145</v>
      </c>
      <c r="B585">
        <v>80.42</v>
      </c>
      <c r="D585" s="237">
        <v>35172</v>
      </c>
      <c r="E585">
        <f t="shared" si="79"/>
        <v>79.650000000000006</v>
      </c>
      <c r="F585">
        <v>154.1013557</v>
      </c>
      <c r="G585" s="236">
        <f t="shared" si="81"/>
        <v>-4.7819495764484608E-3</v>
      </c>
      <c r="H585" s="236">
        <f t="shared" si="82"/>
        <v>9.7867311711130611E-4</v>
      </c>
      <c r="I585">
        <f t="shared" si="80"/>
        <v>13891.831827122202</v>
      </c>
      <c r="J585">
        <f t="shared" si="80"/>
        <v>12150.703039721964</v>
      </c>
      <c r="K585">
        <f t="shared" si="83"/>
        <v>14167.55602988262</v>
      </c>
      <c r="L585" s="236">
        <f>I585/MAX(I$2:I585)-1</f>
        <v>-2.4302222242265858E-2</v>
      </c>
      <c r="M585" s="236">
        <f>J585/MAX(J$2:J585)-1</f>
        <v>-1.0151305584971126E-2</v>
      </c>
      <c r="N585" s="236"/>
    </row>
    <row r="586" spans="1:14">
      <c r="A586" s="237">
        <v>35146</v>
      </c>
      <c r="B586">
        <v>80.59</v>
      </c>
      <c r="D586" s="237">
        <v>35173</v>
      </c>
      <c r="E586">
        <f t="shared" si="79"/>
        <v>79.89</v>
      </c>
      <c r="F586">
        <v>153.62123489999999</v>
      </c>
      <c r="G586" s="236">
        <f t="shared" si="81"/>
        <v>2.9794525154693183E-3</v>
      </c>
      <c r="H586" s="236">
        <f t="shared" si="82"/>
        <v>-3.1156169770153452E-3</v>
      </c>
      <c r="I586">
        <f t="shared" si="80"/>
        <v>13933.221880403999</v>
      </c>
      <c r="J586">
        <f t="shared" si="80"/>
        <v>12112.846103048734</v>
      </c>
      <c r="K586">
        <f t="shared" si="83"/>
        <v>14210.245464247613</v>
      </c>
      <c r="L586" s="236">
        <f>I586/MAX(I$2:I586)-1</f>
        <v>-2.1395177043987634E-2</v>
      </c>
      <c r="M586" s="236">
        <f>J586/MAX(J$2:J586)-1</f>
        <v>-1.3235294981967072E-2</v>
      </c>
      <c r="N586" s="236"/>
    </row>
    <row r="587" spans="1:14">
      <c r="A587" s="237">
        <v>35149</v>
      </c>
      <c r="B587">
        <v>80.53</v>
      </c>
      <c r="D587" s="237">
        <v>35174</v>
      </c>
      <c r="E587">
        <f t="shared" si="79"/>
        <v>80.11</v>
      </c>
      <c r="F587">
        <v>154.00450029999999</v>
      </c>
      <c r="G587" s="236">
        <f t="shared" si="81"/>
        <v>2.7200562976474238E-3</v>
      </c>
      <c r="H587" s="236">
        <f t="shared" si="82"/>
        <v>2.4948725366613633E-3</v>
      </c>
      <c r="I587">
        <f t="shared" si="80"/>
        <v>13971.121028326312</v>
      </c>
      <c r="J587">
        <f t="shared" si="80"/>
        <v>12143.066110132037</v>
      </c>
      <c r="K587">
        <f t="shared" si="83"/>
        <v>14249.37744574886</v>
      </c>
      <c r="L587" s="236">
        <f>I587/MAX(I$2:I587)-1</f>
        <v>-1.8733316832397873E-2</v>
      </c>
      <c r="M587" s="236">
        <f>J587/MAX(J$2:J587)-1</f>
        <v>-1.077344281927084E-2</v>
      </c>
      <c r="N587" s="236"/>
    </row>
    <row r="588" spans="1:14">
      <c r="A588" s="237">
        <v>35150</v>
      </c>
      <c r="B588">
        <v>80.89</v>
      </c>
      <c r="D588" s="237">
        <v>35177</v>
      </c>
      <c r="E588">
        <f t="shared" si="79"/>
        <v>80.47</v>
      </c>
      <c r="F588">
        <v>154.75112659999999</v>
      </c>
      <c r="G588" s="236">
        <f t="shared" si="81"/>
        <v>4.4600908374001127E-3</v>
      </c>
      <c r="H588" s="236">
        <f t="shared" si="82"/>
        <v>4.8480810531223995E-3</v>
      </c>
      <c r="I588">
        <f t="shared" si="80"/>
        <v>14033.433497212958</v>
      </c>
      <c r="J588">
        <f t="shared" si="80"/>
        <v>12201.93667886738</v>
      </c>
      <c r="K588">
        <f t="shared" si="83"/>
        <v>14313.411597296352</v>
      </c>
      <c r="L588" s="236">
        <f>I588/MAX(I$2:I588)-1</f>
        <v>-1.4356778289756011E-2</v>
      </c>
      <c r="M588" s="236">
        <f>J588/MAX(J$2:J588)-1</f>
        <v>-5.9775922901574852E-3</v>
      </c>
      <c r="N588" s="236"/>
    </row>
    <row r="589" spans="1:14">
      <c r="A589" s="237">
        <v>35151</v>
      </c>
      <c r="B589">
        <v>80.41</v>
      </c>
      <c r="D589" s="237">
        <v>35178</v>
      </c>
      <c r="E589">
        <f t="shared" si="79"/>
        <v>80.89</v>
      </c>
      <c r="F589">
        <v>155.17809690000001</v>
      </c>
      <c r="G589" s="236">
        <f t="shared" si="81"/>
        <v>5.1856062399277449E-3</v>
      </c>
      <c r="H589" s="236">
        <f t="shared" si="82"/>
        <v>2.7590771671965886E-3</v>
      </c>
      <c r="I589">
        <f t="shared" si="80"/>
        <v>14106.205357523717</v>
      </c>
      <c r="J589">
        <f t="shared" si="80"/>
        <v>12235.602763753621</v>
      </c>
      <c r="K589">
        <f t="shared" si="83"/>
        <v>14388.118107435093</v>
      </c>
      <c r="L589" s="236">
        <f>I589/MAX(I$2:I589)-1</f>
        <v>-9.2456206489128778E-3</v>
      </c>
      <c r="M589" s="236">
        <f>J589/MAX(J$2:J589)-1</f>
        <v>-3.2350077613635397E-3</v>
      </c>
      <c r="N589" s="236"/>
    </row>
    <row r="590" spans="1:14">
      <c r="A590" s="237">
        <v>35152</v>
      </c>
      <c r="B590">
        <v>80.42</v>
      </c>
      <c r="D590" s="237">
        <v>35179</v>
      </c>
      <c r="E590">
        <f t="shared" si="79"/>
        <v>80.73</v>
      </c>
      <c r="F590">
        <v>155.40706800000001</v>
      </c>
      <c r="G590" s="236">
        <f t="shared" si="81"/>
        <v>-2.0117249664937755E-3</v>
      </c>
      <c r="H590" s="236">
        <f t="shared" si="82"/>
        <v>1.4755374925596865E-3</v>
      </c>
      <c r="I590">
        <f t="shared" si="80"/>
        <v>14077.827552023498</v>
      </c>
      <c r="J590">
        <f t="shared" si="80"/>
        <v>12253.656854375606</v>
      </c>
      <c r="K590">
        <f t="shared" si="83"/>
        <v>14359.658484525096</v>
      </c>
      <c r="L590" s="236">
        <f>I590/MAX(I$2:I590)-1</f>
        <v>-1.1238745969516573E-2</v>
      </c>
      <c r="M590" s="236">
        <f>J590/MAX(J$2:J590)-1</f>
        <v>-1.7642436440444831E-3</v>
      </c>
      <c r="N590" s="236"/>
    </row>
    <row r="591" spans="1:14">
      <c r="A591" s="237">
        <v>35153</v>
      </c>
      <c r="B591">
        <v>80.010000000000005</v>
      </c>
      <c r="D591" s="237">
        <v>35180</v>
      </c>
      <c r="E591">
        <f t="shared" si="79"/>
        <v>81.010000000000005</v>
      </c>
      <c r="F591">
        <v>155.31075369999999</v>
      </c>
      <c r="G591" s="236">
        <f t="shared" si="81"/>
        <v>3.4346211357080734E-3</v>
      </c>
      <c r="H591" s="236">
        <f t="shared" si="82"/>
        <v>-6.197549522009016E-4</v>
      </c>
      <c r="I591">
        <f t="shared" si="80"/>
        <v>14126.179556078532</v>
      </c>
      <c r="J591">
        <f t="shared" si="80"/>
        <v>12246.062589857536</v>
      </c>
      <c r="K591">
        <f t="shared" si="83"/>
        <v>14409.462824617591</v>
      </c>
      <c r="L591" s="236">
        <f>I591/MAX(I$2:I591)-1</f>
        <v>-7.8427256682541691E-3</v>
      </c>
      <c r="M591" s="236">
        <f>J591/MAX(J$2:J591)-1</f>
        <v>-2.3829051975100546E-3</v>
      </c>
      <c r="N591" s="236"/>
    </row>
    <row r="592" spans="1:14">
      <c r="A592" s="237">
        <v>35156</v>
      </c>
      <c r="B592">
        <v>81.02</v>
      </c>
      <c r="D592" s="237">
        <v>35181</v>
      </c>
      <c r="E592">
        <f t="shared" si="79"/>
        <v>81.150000000000006</v>
      </c>
      <c r="F592">
        <v>155.40710780000001</v>
      </c>
      <c r="G592" s="236">
        <f t="shared" si="81"/>
        <v>1.6944515472320696E-3</v>
      </c>
      <c r="H592" s="236">
        <f t="shared" si="82"/>
        <v>6.2039554702142397E-4</v>
      </c>
      <c r="I592">
        <f t="shared" si="80"/>
        <v>14150.115682883808</v>
      </c>
      <c r="J592">
        <f t="shared" si="80"/>
        <v>12253.65999255683</v>
      </c>
      <c r="K592">
        <f t="shared" si="83"/>
        <v>14434.364994663838</v>
      </c>
      <c r="L592" s="236">
        <f>I592/MAX(I$2:I592)-1</f>
        <v>-6.1615632396651021E-3</v>
      </c>
      <c r="M592" s="236">
        <f>J592/MAX(J$2:J592)-1</f>
        <v>-1.7639879942621395E-3</v>
      </c>
      <c r="N592" s="236"/>
    </row>
    <row r="593" spans="1:14">
      <c r="A593" s="237">
        <v>35157</v>
      </c>
      <c r="B593">
        <v>81.22</v>
      </c>
      <c r="D593" s="237">
        <v>35184</v>
      </c>
      <c r="E593">
        <f t="shared" si="79"/>
        <v>81.22</v>
      </c>
      <c r="F593">
        <v>155.82848279999999</v>
      </c>
      <c r="G593" s="236">
        <f t="shared" si="81"/>
        <v>8.2886996449842642E-4</v>
      </c>
      <c r="H593" s="236">
        <f t="shared" si="82"/>
        <v>2.711426819307805E-3</v>
      </c>
      <c r="I593">
        <f t="shared" si="80"/>
        <v>14161.84428876753</v>
      </c>
      <c r="J593">
        <f t="shared" si="80"/>
        <v>12286.884894895327</v>
      </c>
      <c r="K593">
        <f t="shared" si="83"/>
        <v>14446.816079686962</v>
      </c>
      <c r="L593" s="236">
        <f>I593/MAX(I$2:I593)-1</f>
        <v>-5.337800409870308E-3</v>
      </c>
      <c r="M593" s="236">
        <f>J593/MAX(J$2:J593)-1</f>
        <v>0</v>
      </c>
      <c r="N593" s="236"/>
    </row>
    <row r="594" spans="1:14">
      <c r="A594" s="237">
        <v>35158</v>
      </c>
      <c r="B594">
        <v>81.290000000000006</v>
      </c>
      <c r="D594" s="237">
        <v>35185</v>
      </c>
      <c r="E594">
        <f t="shared" si="79"/>
        <v>81.19</v>
      </c>
      <c r="F594">
        <v>156.1516799</v>
      </c>
      <c r="G594" s="236">
        <f t="shared" si="81"/>
        <v>-4.0309730967819991E-4</v>
      </c>
      <c r="H594" s="236">
        <f t="shared" si="82"/>
        <v>2.0740566435137886E-3</v>
      </c>
      <c r="I594">
        <f t="shared" si="80"/>
        <v>14156.135687434646</v>
      </c>
      <c r="J594">
        <f t="shared" si="80"/>
        <v>12312.368590139675</v>
      </c>
      <c r="K594">
        <f t="shared" si="83"/>
        <v>14441.479900391338</v>
      </c>
      <c r="L594" s="236">
        <f>I594/MAX(I$2:I594)-1</f>
        <v>-5.7387460665637713E-3</v>
      </c>
      <c r="M594" s="236">
        <f>J594/MAX(J$2:J594)-1</f>
        <v>0</v>
      </c>
      <c r="N594" s="236"/>
    </row>
    <row r="595" spans="1:14">
      <c r="A595" s="237">
        <v>35159</v>
      </c>
      <c r="B595">
        <v>81.3</v>
      </c>
      <c r="D595" s="237">
        <v>35186</v>
      </c>
      <c r="E595">
        <f t="shared" si="79"/>
        <v>81.16</v>
      </c>
      <c r="F595">
        <v>155.97136620000001</v>
      </c>
      <c r="G595" s="236">
        <f t="shared" si="81"/>
        <v>-4.0323379218260914E-4</v>
      </c>
      <c r="H595" s="236">
        <f t="shared" si="82"/>
        <v>-1.1547342949846939E-3</v>
      </c>
      <c r="I595">
        <f t="shared" ref="I595:J610" si="84">I594*(1+G595)</f>
        <v>14150.42745515875</v>
      </c>
      <c r="J595">
        <f t="shared" si="84"/>
        <v>12298.151075876149</v>
      </c>
      <c r="K595">
        <f t="shared" si="83"/>
        <v>14436.143721095712</v>
      </c>
      <c r="L595" s="236">
        <f>I595/MAX(I$2:I595)-1</f>
        <v>-6.1396658024076567E-3</v>
      </c>
      <c r="M595" s="236">
        <f>J595/MAX(J$2:J595)-1</f>
        <v>-1.1547342949846939E-3</v>
      </c>
      <c r="N595" s="236"/>
    </row>
    <row r="596" spans="1:14">
      <c r="A596" s="237">
        <v>35160</v>
      </c>
      <c r="B596">
        <v>81.3</v>
      </c>
      <c r="D596" s="237">
        <v>35187</v>
      </c>
      <c r="E596">
        <f t="shared" si="79"/>
        <v>80.08</v>
      </c>
      <c r="F596">
        <v>155.19274129999999</v>
      </c>
      <c r="G596" s="236">
        <f t="shared" si="81"/>
        <v>-1.3340777965531523E-2</v>
      </c>
      <c r="H596" s="236">
        <f t="shared" si="82"/>
        <v>-4.9921015566510851E-3</v>
      </c>
      <c r="I596">
        <f t="shared" si="84"/>
        <v>13961.649744362116</v>
      </c>
      <c r="J596">
        <f t="shared" si="84"/>
        <v>12236.757456746338</v>
      </c>
      <c r="K596">
        <f t="shared" si="83"/>
        <v>14244.041266453236</v>
      </c>
      <c r="L596" s="236">
        <f>I596/MAX(I$2:I596)-1</f>
        <v>-1.9398535849686649E-2</v>
      </c>
      <c r="M596" s="236">
        <f>J596/MAX(J$2:J596)-1</f>
        <v>-6.1410713007641338E-3</v>
      </c>
      <c r="N596" s="236"/>
    </row>
    <row r="597" spans="1:14">
      <c r="A597" s="237">
        <v>35163</v>
      </c>
      <c r="B597">
        <v>79.92</v>
      </c>
      <c r="D597" s="237">
        <v>35188</v>
      </c>
      <c r="E597">
        <f t="shared" si="79"/>
        <v>79.84</v>
      </c>
      <c r="F597">
        <v>154.29294479999999</v>
      </c>
      <c r="G597" s="236">
        <f t="shared" si="81"/>
        <v>-3.0307331557330544E-3</v>
      </c>
      <c r="H597" s="236">
        <f t="shared" si="82"/>
        <v>-5.797929029816129E-3</v>
      </c>
      <c r="I597">
        <f t="shared" si="84"/>
        <v>13919.335709573144</v>
      </c>
      <c r="J597">
        <f t="shared" si="84"/>
        <v>12165.809605457049</v>
      </c>
      <c r="K597">
        <f t="shared" si="83"/>
        <v>14201.351832088243</v>
      </c>
      <c r="L597" s="236">
        <f>I597/MAX(I$2:I597)-1</f>
        <v>-2.2370477219647467E-2</v>
      </c>
      <c r="M597" s="236">
        <f>J597/MAX(J$2:J597)-1</f>
        <v>-1.190339483501146E-2</v>
      </c>
      <c r="N597" s="236"/>
    </row>
    <row r="598" spans="1:14">
      <c r="A598" s="237">
        <v>35164</v>
      </c>
      <c r="B598">
        <v>79.67</v>
      </c>
      <c r="D598" s="237">
        <v>35191</v>
      </c>
      <c r="E598">
        <f t="shared" si="79"/>
        <v>79.790000000000006</v>
      </c>
      <c r="F598">
        <v>154.29294479999999</v>
      </c>
      <c r="G598" s="236">
        <f t="shared" si="81"/>
        <v>-6.5998266374018633E-4</v>
      </c>
      <c r="H598" s="236">
        <f t="shared" si="82"/>
        <v>0</v>
      </c>
      <c r="I598">
        <f t="shared" si="84"/>
        <v>13910.149189314046</v>
      </c>
      <c r="J598">
        <f t="shared" si="84"/>
        <v>12165.809605457049</v>
      </c>
      <c r="K598">
        <f t="shared" si="83"/>
        <v>14192.458199928869</v>
      </c>
      <c r="L598" s="236">
        <f>I598/MAX(I$2:I598)-1</f>
        <v>-2.3015695756243071E-2</v>
      </c>
      <c r="M598" s="236">
        <f>J598/MAX(J$2:J598)-1</f>
        <v>-1.190339483501146E-2</v>
      </c>
      <c r="N598" s="236"/>
    </row>
    <row r="599" spans="1:14">
      <c r="A599" s="237">
        <v>35165</v>
      </c>
      <c r="B599">
        <v>78.650000000000006</v>
      </c>
      <c r="D599" s="237">
        <v>35192</v>
      </c>
      <c r="E599">
        <f t="shared" si="79"/>
        <v>79.59</v>
      </c>
      <c r="F599">
        <v>153.88363709999999</v>
      </c>
      <c r="G599" s="236">
        <f t="shared" si="81"/>
        <v>-2.5403099306314327E-3</v>
      </c>
      <c r="H599" s="236">
        <f t="shared" si="82"/>
        <v>-2.6527959559691228E-3</v>
      </c>
      <c r="I599">
        <f t="shared" si="84"/>
        <v>13874.813099191866</v>
      </c>
      <c r="J599">
        <f t="shared" si="84"/>
        <v>12133.536194934602</v>
      </c>
      <c r="K599">
        <f t="shared" si="83"/>
        <v>14156.883671291373</v>
      </c>
      <c r="L599" s="236">
        <f>I599/MAX(I$2:I599)-1</f>
        <v>-2.5497538686384602E-2</v>
      </c>
      <c r="M599" s="236">
        <f>J599/MAX(J$2:J599)-1</f>
        <v>-1.4524613513299922E-2</v>
      </c>
      <c r="N599" s="236"/>
    </row>
    <row r="600" spans="1:14">
      <c r="A600" s="237">
        <v>35166</v>
      </c>
      <c r="B600">
        <v>78.37</v>
      </c>
      <c r="D600" s="237">
        <v>35193</v>
      </c>
      <c r="E600">
        <f t="shared" si="79"/>
        <v>80.11</v>
      </c>
      <c r="F600">
        <v>153.67598229999999</v>
      </c>
      <c r="G600" s="236">
        <f t="shared" si="81"/>
        <v>6.4997539473132162E-3</v>
      </c>
      <c r="H600" s="236">
        <f t="shared" si="82"/>
        <v>-1.349427423950611E-3</v>
      </c>
      <c r="I600">
        <f t="shared" si="84"/>
        <v>13964.995970401573</v>
      </c>
      <c r="J600">
        <f t="shared" si="84"/>
        <v>12117.16286844366</v>
      </c>
      <c r="K600">
        <f t="shared" si="83"/>
        <v>14249.37744574886</v>
      </c>
      <c r="L600" s="236">
        <f>I600/MAX(I$2:I600)-1</f>
        <v>-1.916351246679493E-2</v>
      </c>
      <c r="M600" s="236">
        <f>J600/MAX(J$2:J600)-1</f>
        <v>-1.5854441025453414E-2</v>
      </c>
      <c r="N600" s="236"/>
    </row>
    <row r="601" spans="1:14">
      <c r="A601" s="237">
        <v>35167</v>
      </c>
      <c r="B601">
        <v>79.02</v>
      </c>
      <c r="D601" s="237">
        <v>35194</v>
      </c>
      <c r="E601">
        <f t="shared" si="79"/>
        <v>80.17</v>
      </c>
      <c r="F601">
        <v>154.03871079999999</v>
      </c>
      <c r="G601" s="236">
        <f t="shared" si="81"/>
        <v>7.1524000729155312E-4</v>
      </c>
      <c r="H601" s="236">
        <f t="shared" si="82"/>
        <v>2.3603460643049079E-3</v>
      </c>
      <c r="I601">
        <f t="shared" si="84"/>
        <v>13974.984294221271</v>
      </c>
      <c r="J601">
        <f t="shared" si="84"/>
        <v>12145.763566130732</v>
      </c>
      <c r="K601">
        <f t="shared" si="83"/>
        <v>14260.049804340108</v>
      </c>
      <c r="L601" s="236">
        <f>I601/MAX(I$2:I601)-1</f>
        <v>-1.8461978970299664E-2</v>
      </c>
      <c r="M601" s="236">
        <f>J601/MAX(J$2:J601)-1</f>
        <v>-1.3531516928624754E-2</v>
      </c>
      <c r="N601" s="236"/>
    </row>
    <row r="602" spans="1:14">
      <c r="A602" s="237">
        <v>35170</v>
      </c>
      <c r="B602">
        <v>79.73</v>
      </c>
      <c r="D602" s="237">
        <v>35195</v>
      </c>
      <c r="E602">
        <f t="shared" si="79"/>
        <v>80.7</v>
      </c>
      <c r="F602">
        <v>153.2015031</v>
      </c>
      <c r="G602" s="236">
        <f t="shared" si="81"/>
        <v>6.5772215688488147E-3</v>
      </c>
      <c r="H602" s="236">
        <f t="shared" si="82"/>
        <v>-5.435047434842577E-3</v>
      </c>
      <c r="I602">
        <f t="shared" si="84"/>
        <v>14066.900862345547</v>
      </c>
      <c r="J602">
        <f t="shared" si="84"/>
        <v>12079.75076501643</v>
      </c>
      <c r="K602">
        <f t="shared" si="83"/>
        <v>14354.322305229472</v>
      </c>
      <c r="L602" s="236">
        <f>I602/MAX(I$2:I602)-1</f>
        <v>-1.2006185927737945E-2</v>
      </c>
      <c r="M602" s="236">
        <f>J602/MAX(J$2:J602)-1</f>
        <v>-1.8893019927094801E-2</v>
      </c>
      <c r="N602" s="236"/>
    </row>
    <row r="603" spans="1:14">
      <c r="A603" s="237">
        <v>35171</v>
      </c>
      <c r="B603">
        <v>80.03</v>
      </c>
      <c r="D603" s="237">
        <v>35198</v>
      </c>
      <c r="E603">
        <f t="shared" si="79"/>
        <v>81.45</v>
      </c>
      <c r="F603">
        <v>154.55077840000001</v>
      </c>
      <c r="G603" s="236">
        <f t="shared" si="81"/>
        <v>9.2599501386675855E-3</v>
      </c>
      <c r="H603" s="236">
        <f t="shared" si="82"/>
        <v>8.8071936155829089E-3</v>
      </c>
      <c r="I603">
        <f t="shared" si="84"/>
        <v>14197.159662936447</v>
      </c>
      <c r="J603">
        <f t="shared" si="84"/>
        <v>12186.139468831916</v>
      </c>
      <c r="K603">
        <f t="shared" si="83"/>
        <v>14487.72678762008</v>
      </c>
      <c r="L603" s="236">
        <f>I603/MAX(I$2:I603)-1</f>
        <v>-2.8574124721167937E-3</v>
      </c>
      <c r="M603" s="236">
        <f>J603/MAX(J$2:J603)-1</f>
        <v>-1.0252220795992861E-2</v>
      </c>
      <c r="N603" s="236"/>
    </row>
    <row r="604" spans="1:14">
      <c r="A604" s="237">
        <v>35172</v>
      </c>
      <c r="B604">
        <v>79.650000000000006</v>
      </c>
      <c r="D604" s="237">
        <v>35199</v>
      </c>
      <c r="E604">
        <f t="shared" si="79"/>
        <v>81.78</v>
      </c>
      <c r="F604">
        <v>155.018676</v>
      </c>
      <c r="G604" s="236">
        <f t="shared" si="81"/>
        <v>4.017835218801993E-3</v>
      </c>
      <c r="H604" s="236">
        <f t="shared" si="82"/>
        <v>3.0274684142257424E-3</v>
      </c>
      <c r="I604">
        <f t="shared" si="84"/>
        <v>14254.201511037149</v>
      </c>
      <c r="J604">
        <f t="shared" si="84"/>
        <v>12223.032621165154</v>
      </c>
      <c r="K604">
        <f t="shared" si="83"/>
        <v>14546.424759871947</v>
      </c>
      <c r="L604" s="236">
        <f>I604/MAX(I$2:I604)-1</f>
        <v>0</v>
      </c>
      <c r="M604" s="236">
        <f>J604/MAX(J$2:J604)-1</f>
        <v>-7.2557906564026942E-3</v>
      </c>
      <c r="N604" s="236"/>
    </row>
    <row r="605" spans="1:14">
      <c r="A605" s="237">
        <v>35173</v>
      </c>
      <c r="B605">
        <v>79.89</v>
      </c>
      <c r="D605" s="237">
        <v>35200</v>
      </c>
      <c r="E605">
        <f t="shared" si="79"/>
        <v>81.77</v>
      </c>
      <c r="F605">
        <v>155.51253550000001</v>
      </c>
      <c r="G605" s="236">
        <f t="shared" si="81"/>
        <v>-1.5600944461919631E-4</v>
      </c>
      <c r="H605" s="236">
        <f t="shared" si="82"/>
        <v>3.1858064637322325E-3</v>
      </c>
      <c r="I605">
        <f t="shared" si="84"/>
        <v>14251.977720975921</v>
      </c>
      <c r="J605">
        <f t="shared" si="84"/>
        <v>12261.972837496072</v>
      </c>
      <c r="K605">
        <f t="shared" si="83"/>
        <v>14544.646033440071</v>
      </c>
      <c r="L605" s="236">
        <f>I605/MAX(I$2:I605)-1</f>
        <v>-1.5600944461924282E-4</v>
      </c>
      <c r="M605" s="236">
        <f>J605/MAX(J$2:J605)-1</f>
        <v>-4.0930997374429845E-3</v>
      </c>
      <c r="N605" s="236"/>
    </row>
    <row r="606" spans="1:14">
      <c r="A606" s="237">
        <v>35174</v>
      </c>
      <c r="B606">
        <v>80.11</v>
      </c>
      <c r="D606" s="237">
        <v>35201</v>
      </c>
      <c r="E606">
        <f t="shared" si="79"/>
        <v>81.73</v>
      </c>
      <c r="F606">
        <v>155.69489540000001</v>
      </c>
      <c r="G606" s="236">
        <f t="shared" si="81"/>
        <v>-5.2290711849529504E-4</v>
      </c>
      <c r="H606" s="236">
        <f t="shared" si="82"/>
        <v>1.1726379446754809E-3</v>
      </c>
      <c r="I606">
        <f t="shared" si="84"/>
        <v>14244.525260372986</v>
      </c>
      <c r="J606">
        <f t="shared" si="84"/>
        <v>12276.3516921219</v>
      </c>
      <c r="K606">
        <f t="shared" si="83"/>
        <v>14537.531127712573</v>
      </c>
      <c r="L606" s="236">
        <f>I606/MAX(I$2:I606)-1</f>
        <v>-6.7883498466536629E-4</v>
      </c>
      <c r="M606" s="236">
        <f>J606/MAX(J$2:J606)-1</f>
        <v>-2.9252615168310347E-3</v>
      </c>
      <c r="N606" s="236"/>
    </row>
    <row r="607" spans="1:14">
      <c r="A607" s="237">
        <v>35177</v>
      </c>
      <c r="B607">
        <v>80.47</v>
      </c>
      <c r="D607" s="237">
        <v>35202</v>
      </c>
      <c r="E607">
        <f t="shared" si="79"/>
        <v>82.06</v>
      </c>
      <c r="F607">
        <v>155.69489540000001</v>
      </c>
      <c r="G607" s="236">
        <f t="shared" si="81"/>
        <v>4.0039549018350742E-3</v>
      </c>
      <c r="H607" s="236">
        <f t="shared" si="82"/>
        <v>0</v>
      </c>
      <c r="I607">
        <f t="shared" si="84"/>
        <v>14301.559697113571</v>
      </c>
      <c r="J607">
        <f t="shared" si="84"/>
        <v>12276.3516921219</v>
      </c>
      <c r="K607">
        <f t="shared" si="83"/>
        <v>14596.229099964439</v>
      </c>
      <c r="L607" s="236">
        <f>I607/MAX(I$2:I607)-1</f>
        <v>0</v>
      </c>
      <c r="M607" s="236">
        <f>J607/MAX(J$2:J607)-1</f>
        <v>-2.9252615168310347E-3</v>
      </c>
      <c r="N607" s="236"/>
    </row>
    <row r="608" spans="1:14">
      <c r="A608" s="237">
        <v>35178</v>
      </c>
      <c r="B608">
        <v>80.89</v>
      </c>
      <c r="D608" s="237">
        <v>35205</v>
      </c>
      <c r="E608">
        <f t="shared" si="79"/>
        <v>82.38</v>
      </c>
      <c r="F608">
        <v>156.16427630000001</v>
      </c>
      <c r="G608" s="236">
        <f t="shared" si="81"/>
        <v>3.8658555102923284E-3</v>
      </c>
      <c r="H608" s="236">
        <f t="shared" si="82"/>
        <v>3.0147481636704221E-3</v>
      </c>
      <c r="I608">
        <f t="shared" si="84"/>
        <v>14356.847460474433</v>
      </c>
      <c r="J608">
        <f t="shared" si="84"/>
        <v>12313.361800842296</v>
      </c>
      <c r="K608">
        <f t="shared" si="83"/>
        <v>14653.14834578443</v>
      </c>
      <c r="L608" s="236">
        <f>I608/MAX(I$2:I608)-1</f>
        <v>0</v>
      </c>
      <c r="M608" s="236">
        <f>J608/MAX(J$2:J608)-1</f>
        <v>0</v>
      </c>
      <c r="N608" s="236"/>
    </row>
    <row r="609" spans="1:14">
      <c r="A609" s="237">
        <v>35179</v>
      </c>
      <c r="B609">
        <v>80.73</v>
      </c>
      <c r="D609" s="237">
        <v>35206</v>
      </c>
      <c r="E609">
        <f t="shared" si="79"/>
        <v>82.35</v>
      </c>
      <c r="F609">
        <v>156.15248209999999</v>
      </c>
      <c r="G609" s="236">
        <f t="shared" si="81"/>
        <v>-3.9789621845338419E-4</v>
      </c>
      <c r="H609" s="236">
        <f t="shared" si="82"/>
        <v>-7.5524315031993972E-5</v>
      </c>
      <c r="I609">
        <f t="shared" si="84"/>
        <v>14351.134925160997</v>
      </c>
      <c r="J609">
        <f t="shared" si="84"/>
        <v>12312.431842626547</v>
      </c>
      <c r="K609">
        <f t="shared" si="83"/>
        <v>14647.812166488806</v>
      </c>
      <c r="L609" s="236">
        <f>I609/MAX(I$2:I609)-1</f>
        <v>-3.9789621845343071E-4</v>
      </c>
      <c r="M609" s="236">
        <f>J609/MAX(J$2:J609)-1</f>
        <v>-7.5524315031993972E-5</v>
      </c>
      <c r="N609" s="236"/>
    </row>
    <row r="610" spans="1:14">
      <c r="A610" s="237">
        <v>35180</v>
      </c>
      <c r="B610">
        <v>81.010000000000005</v>
      </c>
      <c r="D610" s="237">
        <v>35207</v>
      </c>
      <c r="E610">
        <f t="shared" si="79"/>
        <v>82.81</v>
      </c>
      <c r="F610">
        <v>156.34513390000001</v>
      </c>
      <c r="G610" s="236">
        <f t="shared" si="81"/>
        <v>5.5521836239051294E-3</v>
      </c>
      <c r="H610" s="236">
        <f t="shared" si="82"/>
        <v>1.2337415160434961E-3</v>
      </c>
      <c r="I610">
        <f t="shared" si="84"/>
        <v>14430.815061476929</v>
      </c>
      <c r="J610">
        <f t="shared" si="84"/>
        <v>12327.622200954251</v>
      </c>
      <c r="K610">
        <f t="shared" si="83"/>
        <v>14729.633582355049</v>
      </c>
      <c r="L610" s="236">
        <f>I610/MAX(I$2:I610)-1</f>
        <v>0</v>
      </c>
      <c r="M610" s="236">
        <f>J610/MAX(J$2:J610)-1</f>
        <v>0</v>
      </c>
      <c r="N610" s="236"/>
    </row>
    <row r="611" spans="1:14">
      <c r="A611" s="237">
        <v>35181</v>
      </c>
      <c r="B611">
        <v>81.150000000000006</v>
      </c>
      <c r="D611" s="237">
        <v>35208</v>
      </c>
      <c r="E611">
        <f t="shared" si="79"/>
        <v>82.62</v>
      </c>
      <c r="F611">
        <v>156.27291510000001</v>
      </c>
      <c r="G611" s="236">
        <f t="shared" si="81"/>
        <v>-2.3281390465455611E-3</v>
      </c>
      <c r="H611" s="236">
        <f t="shared" si="82"/>
        <v>-4.6191907735482207E-4</v>
      </c>
      <c r="I611">
        <f t="shared" ref="I611:J626" si="85">I610*(1+G611)</f>
        <v>14397.218117458826</v>
      </c>
      <c r="J611">
        <f t="shared" si="85"/>
        <v>12321.927837081206</v>
      </c>
      <c r="K611">
        <f t="shared" si="83"/>
        <v>14695.83778014943</v>
      </c>
      <c r="L611" s="236">
        <f>I611/MAX(I$2:I611)-1</f>
        <v>-2.3281390465456075E-3</v>
      </c>
      <c r="M611" s="236">
        <f>J611/MAX(J$2:J611)-1</f>
        <v>-4.6191907735493309E-4</v>
      </c>
      <c r="N611" s="236"/>
    </row>
    <row r="612" spans="1:14">
      <c r="A612" s="237">
        <v>35184</v>
      </c>
      <c r="B612">
        <v>81.22</v>
      </c>
      <c r="D612" s="237">
        <v>35209</v>
      </c>
      <c r="E612">
        <f t="shared" si="79"/>
        <v>82.82</v>
      </c>
      <c r="F612">
        <v>155.90040759999999</v>
      </c>
      <c r="G612" s="236">
        <f t="shared" si="81"/>
        <v>2.3869912162394666E-3</v>
      </c>
      <c r="H612" s="236">
        <f t="shared" si="82"/>
        <v>-2.3836984147997953E-3</v>
      </c>
      <c r="I612">
        <f t="shared" si="85"/>
        <v>14431.584150643484</v>
      </c>
      <c r="J612">
        <f t="shared" si="85"/>
        <v>12292.556077228679</v>
      </c>
      <c r="K612">
        <f t="shared" si="83"/>
        <v>14731.412308786923</v>
      </c>
      <c r="L612" s="236">
        <f>I612/MAX(I$2:I612)-1</f>
        <v>0</v>
      </c>
      <c r="M612" s="236">
        <f>J612/MAX(J$2:J612)-1</f>
        <v>-2.8445164163821701E-3</v>
      </c>
      <c r="N612" s="236"/>
    </row>
    <row r="613" spans="1:14">
      <c r="A613" s="237">
        <v>35185</v>
      </c>
      <c r="B613">
        <v>81.19</v>
      </c>
      <c r="D613" s="237">
        <v>35213</v>
      </c>
      <c r="E613">
        <f t="shared" si="79"/>
        <v>82.28</v>
      </c>
      <c r="F613">
        <v>155.85226539999999</v>
      </c>
      <c r="G613" s="236">
        <f t="shared" si="81"/>
        <v>-6.5538943702731587E-3</v>
      </c>
      <c r="H613" s="236">
        <f t="shared" si="82"/>
        <v>-3.0880098866403749E-4</v>
      </c>
      <c r="I613">
        <f t="shared" si="85"/>
        <v>14337.001072524457</v>
      </c>
      <c r="J613">
        <f t="shared" si="85"/>
        <v>12288.760123758822</v>
      </c>
      <c r="K613">
        <f t="shared" si="83"/>
        <v>14635.361081465686</v>
      </c>
      <c r="L613" s="236">
        <f>I613/MAX(I$2:I613)-1</f>
        <v>-6.5538943702732055E-3</v>
      </c>
      <c r="M613" s="236">
        <f>J613/MAX(J$2:J613)-1</f>
        <v>-3.152439015564612E-3</v>
      </c>
      <c r="N613" s="236"/>
    </row>
    <row r="614" spans="1:14">
      <c r="A614" s="237">
        <v>35186</v>
      </c>
      <c r="B614">
        <v>81.16</v>
      </c>
      <c r="D614" s="237">
        <v>35214</v>
      </c>
      <c r="E614">
        <f t="shared" si="79"/>
        <v>81.92</v>
      </c>
      <c r="F614">
        <v>155.38468700000001</v>
      </c>
      <c r="G614" s="236">
        <f t="shared" si="81"/>
        <v>-4.4090339992746783E-3</v>
      </c>
      <c r="H614" s="236">
        <f t="shared" si="82"/>
        <v>-3.0001386171700783E-3</v>
      </c>
      <c r="I614">
        <f t="shared" si="85"/>
        <v>14273.788747348059</v>
      </c>
      <c r="J614">
        <f t="shared" si="85"/>
        <v>12251.892139954394</v>
      </c>
      <c r="K614">
        <f t="shared" si="83"/>
        <v>14571.326929918194</v>
      </c>
      <c r="L614" s="236">
        <f>I614/MAX(I$2:I614)-1</f>
        <v>-1.0934032026441831E-2</v>
      </c>
      <c r="M614" s="236">
        <f>J614/MAX(J$2:J614)-1</f>
        <v>-6.1431198787057495E-3</v>
      </c>
      <c r="N614" s="236"/>
    </row>
    <row r="615" spans="1:14">
      <c r="A615" s="237">
        <v>35187</v>
      </c>
      <c r="B615">
        <v>80.08</v>
      </c>
      <c r="D615" s="237">
        <v>35215</v>
      </c>
      <c r="E615">
        <f t="shared" si="79"/>
        <v>82.35</v>
      </c>
      <c r="F615">
        <v>155.03750249999999</v>
      </c>
      <c r="G615" s="236">
        <f t="shared" si="81"/>
        <v>5.2152932787698416E-3</v>
      </c>
      <c r="H615" s="236">
        <f t="shared" si="82"/>
        <v>-2.234354663275373E-3</v>
      </c>
      <c r="I615">
        <f t="shared" si="85"/>
        <v>14348.230741864685</v>
      </c>
      <c r="J615">
        <f t="shared" si="85"/>
        <v>12224.51706761754</v>
      </c>
      <c r="K615">
        <f t="shared" si="83"/>
        <v>14647.812166488809</v>
      </c>
      <c r="L615" s="236">
        <f>I615/MAX(I$2:I615)-1</f>
        <v>-5.7757629314092451E-3</v>
      </c>
      <c r="M615" s="236">
        <f>J615/MAX(J$2:J615)-1</f>
        <v>-8.3637486334330324E-3</v>
      </c>
      <c r="N615" s="236"/>
    </row>
    <row r="616" spans="1:14">
      <c r="A616" s="237">
        <v>35188</v>
      </c>
      <c r="B616">
        <v>79.84</v>
      </c>
      <c r="D616" s="237">
        <v>35216</v>
      </c>
      <c r="E616">
        <f t="shared" si="79"/>
        <v>82.26</v>
      </c>
      <c r="F616">
        <v>155.6254974</v>
      </c>
      <c r="G616" s="236">
        <f t="shared" si="81"/>
        <v>-1.1266263335934592E-3</v>
      </c>
      <c r="H616" s="236">
        <f t="shared" si="82"/>
        <v>3.7925978587021181E-3</v>
      </c>
      <c r="I616">
        <f t="shared" si="85"/>
        <v>14332.065647270425</v>
      </c>
      <c r="J616">
        <f t="shared" si="85"/>
        <v>12270.879744871854</v>
      </c>
      <c r="K616">
        <f t="shared" si="83"/>
        <v>14631.803628601938</v>
      </c>
      <c r="L616" s="236">
        <f>I616/MAX(I$2:I616)-1</f>
        <v>-6.8958821383875435E-3</v>
      </c>
      <c r="M616" s="236">
        <f>J616/MAX(J$2:J616)-1</f>
        <v>-4.6028711098888841E-3</v>
      </c>
      <c r="N616" s="236"/>
    </row>
    <row r="617" spans="1:14">
      <c r="A617" s="237">
        <v>35191</v>
      </c>
      <c r="B617">
        <v>79.790000000000006</v>
      </c>
      <c r="D617" s="237">
        <v>35219</v>
      </c>
      <c r="E617">
        <f t="shared" si="79"/>
        <v>81.99</v>
      </c>
      <c r="F617">
        <v>155.76985500000001</v>
      </c>
      <c r="G617" s="236">
        <f t="shared" si="81"/>
        <v>-3.3160058698900687E-3</v>
      </c>
      <c r="H617" s="236">
        <f t="shared" si="82"/>
        <v>9.2759607141346123E-4</v>
      </c>
      <c r="I617">
        <f t="shared" si="85"/>
        <v>14284.540433456426</v>
      </c>
      <c r="J617">
        <f t="shared" si="85"/>
        <v>12282.262164715985</v>
      </c>
      <c r="K617">
        <f t="shared" si="83"/>
        <v>14583.778014941316</v>
      </c>
      <c r="L617" s="236">
        <f>I617/MAX(I$2:I617)-1</f>
        <v>-1.0189021222628658E-2</v>
      </c>
      <c r="M617" s="236">
        <f>J617/MAX(J$2:J617)-1</f>
        <v>-3.6795446436340695E-3</v>
      </c>
      <c r="N617" s="236"/>
    </row>
    <row r="618" spans="1:14">
      <c r="A618" s="237">
        <v>35192</v>
      </c>
      <c r="B618">
        <v>79.59</v>
      </c>
      <c r="D618" s="237">
        <v>35220</v>
      </c>
      <c r="E618">
        <f t="shared" si="79"/>
        <v>82.45</v>
      </c>
      <c r="F618">
        <v>155.32502729999999</v>
      </c>
      <c r="G618" s="236">
        <f t="shared" si="81"/>
        <v>5.5767101388672271E-3</v>
      </c>
      <c r="H618" s="236">
        <f t="shared" si="82"/>
        <v>-2.8556725561568186E-3</v>
      </c>
      <c r="I618">
        <f t="shared" si="85"/>
        <v>14364.201174920743</v>
      </c>
      <c r="J618">
        <f t="shared" si="85"/>
        <v>12247.188045724683</v>
      </c>
      <c r="K618">
        <f t="shared" si="83"/>
        <v>14665.599430807557</v>
      </c>
      <c r="L618" s="236">
        <f>I618/MAX(I$2:I618)-1</f>
        <v>-4.6691323017187258E-3</v>
      </c>
      <c r="M618" s="236">
        <f>J618/MAX(J$2:J618)-1</f>
        <v>-6.5247096251328518E-3</v>
      </c>
      <c r="N618" s="236"/>
    </row>
    <row r="619" spans="1:14">
      <c r="A619" s="237">
        <v>35193</v>
      </c>
      <c r="B619">
        <v>80.11</v>
      </c>
      <c r="D619" s="237">
        <v>35221</v>
      </c>
      <c r="E619">
        <f t="shared" si="79"/>
        <v>83.05</v>
      </c>
      <c r="F619">
        <v>155.79265659999999</v>
      </c>
      <c r="G619" s="236">
        <f t="shared" si="81"/>
        <v>7.243407500457202E-3</v>
      </c>
      <c r="H619" s="236">
        <f t="shared" si="82"/>
        <v>3.0106500422291127E-3</v>
      </c>
      <c r="I619">
        <f t="shared" si="85"/>
        <v>14468.246937449241</v>
      </c>
      <c r="J619">
        <f t="shared" si="85"/>
        <v>12284.060042931731</v>
      </c>
      <c r="K619">
        <f t="shared" si="83"/>
        <v>14772.323016720044</v>
      </c>
      <c r="L619" s="236">
        <f>I619/MAX(I$2:I619)-1</f>
        <v>0</v>
      </c>
      <c r="M619" s="236">
        <f>J619/MAX(J$2:J619)-1</f>
        <v>-3.5337032002122903E-3</v>
      </c>
      <c r="N619" s="236"/>
    </row>
    <row r="620" spans="1:14">
      <c r="A620" s="237">
        <v>35194</v>
      </c>
      <c r="B620">
        <v>80.17</v>
      </c>
      <c r="D620" s="237">
        <v>35222</v>
      </c>
      <c r="E620">
        <f t="shared" si="79"/>
        <v>82.55</v>
      </c>
      <c r="F620">
        <v>156.32220269999999</v>
      </c>
      <c r="G620" s="236">
        <f t="shared" si="81"/>
        <v>-6.0541997553586555E-3</v>
      </c>
      <c r="H620" s="236">
        <f t="shared" si="82"/>
        <v>3.3990440342746009E-3</v>
      </c>
      <c r="I620">
        <f t="shared" si="85"/>
        <v>14380.653280380067</v>
      </c>
      <c r="J620">
        <f t="shared" si="85"/>
        <v>12325.814103937329</v>
      </c>
      <c r="K620">
        <f t="shared" si="83"/>
        <v>14683.386695126304</v>
      </c>
      <c r="L620" s="236">
        <f>I620/MAX(I$2:I620)-1</f>
        <v>-6.0541997553587024E-3</v>
      </c>
      <c r="M620" s="236">
        <f>J620/MAX(J$2:J620)-1</f>
        <v>-1.4667037871918254E-4</v>
      </c>
      <c r="N620" s="236"/>
    </row>
    <row r="621" spans="1:14">
      <c r="A621" s="237">
        <v>35195</v>
      </c>
      <c r="B621">
        <v>80.7</v>
      </c>
      <c r="D621" s="237">
        <v>35223</v>
      </c>
      <c r="E621">
        <f t="shared" si="79"/>
        <v>82.44</v>
      </c>
      <c r="F621">
        <v>155.47134980000001</v>
      </c>
      <c r="G621" s="236">
        <f t="shared" si="81"/>
        <v>-1.3662559007046695E-3</v>
      </c>
      <c r="H621" s="236">
        <f t="shared" si="82"/>
        <v>-5.442943390663868E-3</v>
      </c>
      <c r="I621">
        <f t="shared" si="85"/>
        <v>14361.005627979759</v>
      </c>
      <c r="J621">
        <f t="shared" si="85"/>
        <v>12258.725395525753</v>
      </c>
      <c r="K621">
        <f t="shared" si="83"/>
        <v>14663.820704375683</v>
      </c>
      <c r="L621" s="236">
        <f>I621/MAX(I$2:I621)-1</f>
        <v>-7.4121840699236108E-3</v>
      </c>
      <c r="M621" s="236">
        <f>J621/MAX(J$2:J621)-1</f>
        <v>-5.5888154508145771E-3</v>
      </c>
      <c r="N621" s="236"/>
    </row>
    <row r="622" spans="1:14">
      <c r="A622" s="237">
        <v>35198</v>
      </c>
      <c r="B622">
        <v>81.45</v>
      </c>
      <c r="D622" s="237">
        <v>35226</v>
      </c>
      <c r="E622">
        <f t="shared" si="79"/>
        <v>82.36</v>
      </c>
      <c r="F622">
        <v>154.95414690000001</v>
      </c>
      <c r="G622" s="236">
        <f t="shared" si="81"/>
        <v>-1.0041328758577197E-3</v>
      </c>
      <c r="H622" s="236">
        <f t="shared" si="82"/>
        <v>-3.3266765913162466E-3</v>
      </c>
      <c r="I622">
        <f t="shared" si="85"/>
        <v>14346.585270098327</v>
      </c>
      <c r="J622">
        <f t="shared" si="85"/>
        <v>12217.944580713083</v>
      </c>
      <c r="K622">
        <f t="shared" si="83"/>
        <v>14649.590892920685</v>
      </c>
      <c r="L622" s="236">
        <f>I622/MAX(I$2:I622)-1</f>
        <v>-8.4088741280747836E-3</v>
      </c>
      <c r="M622" s="236">
        <f>J622/MAX(J$2:J622)-1</f>
        <v>-8.8968998605973848E-3</v>
      </c>
      <c r="N622" s="236"/>
    </row>
    <row r="623" spans="1:14">
      <c r="A623" s="237">
        <v>35199</v>
      </c>
      <c r="B623">
        <v>81.78</v>
      </c>
      <c r="D623" s="237">
        <v>35227</v>
      </c>
      <c r="E623">
        <f t="shared" si="79"/>
        <v>82.25</v>
      </c>
      <c r="F623">
        <v>154.94212089999999</v>
      </c>
      <c r="G623" s="236">
        <f t="shared" si="81"/>
        <v>-1.3693299644611059E-3</v>
      </c>
      <c r="H623" s="236">
        <f t="shared" si="82"/>
        <v>-7.7610055881804918E-5</v>
      </c>
      <c r="I623">
        <f t="shared" si="85"/>
        <v>14326.940061000285</v>
      </c>
      <c r="J623">
        <f t="shared" si="85"/>
        <v>12216.996345351414</v>
      </c>
      <c r="K623">
        <f t="shared" si="83"/>
        <v>14630.024902170062</v>
      </c>
      <c r="L623" s="236">
        <f>I623/MAX(I$2:I623)-1</f>
        <v>-9.7666895692249955E-3</v>
      </c>
      <c r="M623" s="236">
        <f>J623/MAX(J$2:J623)-1</f>
        <v>-8.9738194275837957E-3</v>
      </c>
      <c r="N623" s="236"/>
    </row>
    <row r="624" spans="1:14">
      <c r="A624" s="237">
        <v>35200</v>
      </c>
      <c r="B624">
        <v>81.77</v>
      </c>
      <c r="D624" s="237">
        <v>35228</v>
      </c>
      <c r="E624">
        <f t="shared" si="79"/>
        <v>82.12</v>
      </c>
      <c r="F624">
        <v>154.83541410000001</v>
      </c>
      <c r="G624" s="236">
        <f t="shared" si="81"/>
        <v>-1.6142772711920752E-3</v>
      </c>
      <c r="H624" s="236">
        <f t="shared" si="82"/>
        <v>-6.8868813322142675E-4</v>
      </c>
      <c r="I624">
        <f t="shared" si="85"/>
        <v>14303.812407294081</v>
      </c>
      <c r="J624">
        <f t="shared" si="85"/>
        <v>12208.582644944761</v>
      </c>
      <c r="K624">
        <f t="shared" si="83"/>
        <v>14606.901458555691</v>
      </c>
      <c r="L624" s="236">
        <f>I624/MAX(I$2:I624)-1</f>
        <v>-1.1365200695430677E-2</v>
      </c>
      <c r="M624" s="236">
        <f>J624/MAX(J$2:J624)-1</f>
        <v>-9.6563273978557129E-3</v>
      </c>
      <c r="N624" s="236"/>
    </row>
    <row r="625" spans="1:14">
      <c r="A625" s="237">
        <v>35201</v>
      </c>
      <c r="B625">
        <v>81.73</v>
      </c>
      <c r="D625" s="237">
        <v>35229</v>
      </c>
      <c r="E625">
        <f t="shared" si="79"/>
        <v>81.98</v>
      </c>
      <c r="F625">
        <v>155.17068879999999</v>
      </c>
      <c r="G625" s="236">
        <f t="shared" si="81"/>
        <v>-1.7385523701281638E-3</v>
      </c>
      <c r="H625" s="236">
        <f t="shared" si="82"/>
        <v>2.1653618582597733E-3</v>
      </c>
      <c r="I625">
        <f t="shared" si="85"/>
        <v>14278.944480331511</v>
      </c>
      <c r="J625">
        <f t="shared" si="85"/>
        <v>12235.018644147536</v>
      </c>
      <c r="K625">
        <f t="shared" si="83"/>
        <v>14581.999288509443</v>
      </c>
      <c r="L625" s="236">
        <f>I625/MAX(I$2:I625)-1</f>
        <v>-1.3083994068952776E-2</v>
      </c>
      <c r="M625" s="236">
        <f>J625/MAX(J$2:J625)-1</f>
        <v>-7.5118749826342812E-3</v>
      </c>
      <c r="N625" s="236"/>
    </row>
    <row r="626" spans="1:14">
      <c r="A626" s="237">
        <v>35202</v>
      </c>
      <c r="B626">
        <v>82.06</v>
      </c>
      <c r="D626" s="237">
        <v>35230</v>
      </c>
      <c r="E626">
        <f t="shared" si="79"/>
        <v>81.83</v>
      </c>
      <c r="F626">
        <v>155.2072613</v>
      </c>
      <c r="G626" s="236">
        <f t="shared" si="81"/>
        <v>-1.8634447232581211E-3</v>
      </c>
      <c r="H626" s="236">
        <f t="shared" si="82"/>
        <v>2.3569206454410185E-4</v>
      </c>
      <c r="I626">
        <f t="shared" si="85"/>
        <v>14252.336456585941</v>
      </c>
      <c r="J626">
        <f t="shared" si="85"/>
        <v>12237.90234095151</v>
      </c>
      <c r="K626">
        <f t="shared" si="83"/>
        <v>14555.318392031322</v>
      </c>
      <c r="L626" s="236">
        <f>I626/MAX(I$2:I626)-1</f>
        <v>-1.4923057492503999E-2</v>
      </c>
      <c r="M626" s="236">
        <f>J626/MAX(J$2:J626)-1</f>
        <v>-7.27795340741344E-3</v>
      </c>
      <c r="N626" s="236"/>
    </row>
    <row r="627" spans="1:14">
      <c r="A627" s="237">
        <v>35205</v>
      </c>
      <c r="B627">
        <v>82.38</v>
      </c>
      <c r="D627" s="237">
        <v>35233</v>
      </c>
      <c r="E627">
        <f t="shared" si="79"/>
        <v>81.77</v>
      </c>
      <c r="F627">
        <v>155.411798</v>
      </c>
      <c r="G627" s="236">
        <f t="shared" si="81"/>
        <v>-7.6695758143580995E-4</v>
      </c>
      <c r="H627" s="236">
        <f t="shared" si="82"/>
        <v>1.3178294513209732E-3</v>
      </c>
      <c r="I627">
        <f t="shared" ref="I627:J642" si="86">I626*(1+G627)</f>
        <v>14241.405519087388</v>
      </c>
      <c r="J627">
        <f t="shared" si="86"/>
        <v>12254.029809078806</v>
      </c>
      <c r="K627">
        <f t="shared" si="83"/>
        <v>14544.646033440073</v>
      </c>
      <c r="L627" s="236">
        <f>I627/MAX(I$2:I627)-1</f>
        <v>-1.5678569721857771E-2</v>
      </c>
      <c r="M627" s="236">
        <f>J627/MAX(J$2:J627)-1</f>
        <v>-5.9697150574381519E-3</v>
      </c>
      <c r="N627" s="236"/>
    </row>
    <row r="628" spans="1:14">
      <c r="A628" s="237">
        <v>35206</v>
      </c>
      <c r="B628">
        <v>82.35</v>
      </c>
      <c r="D628" s="237">
        <v>35234</v>
      </c>
      <c r="E628">
        <f t="shared" si="79"/>
        <v>81.400000000000006</v>
      </c>
      <c r="F628">
        <v>155.36371389999999</v>
      </c>
      <c r="G628" s="236">
        <f t="shared" si="81"/>
        <v>-4.5586170365580856E-3</v>
      </c>
      <c r="H628" s="236">
        <f t="shared" si="82"/>
        <v>-3.0939800336138301E-4</v>
      </c>
      <c r="I628">
        <f t="shared" si="86"/>
        <v>14176.484405263544</v>
      </c>
      <c r="J628">
        <f t="shared" si="86"/>
        <v>12250.238436722746</v>
      </c>
      <c r="K628">
        <f t="shared" si="83"/>
        <v>14478.833155460708</v>
      </c>
      <c r="L628" s="236">
        <f>I628/MAX(I$2:I628)-1</f>
        <v>-2.0165714163372983E-2</v>
      </c>
      <c r="M628" s="236">
        <f>J628/MAX(J$2:J628)-1</f>
        <v>-6.2772660428800364E-3</v>
      </c>
      <c r="N628" s="236"/>
    </row>
    <row r="629" spans="1:14">
      <c r="A629" s="237">
        <v>35207</v>
      </c>
      <c r="B629">
        <v>82.81</v>
      </c>
      <c r="D629" s="237">
        <v>35235</v>
      </c>
      <c r="E629">
        <f t="shared" si="79"/>
        <v>81.38</v>
      </c>
      <c r="F629">
        <v>155.4719255</v>
      </c>
      <c r="G629" s="236">
        <f t="shared" si="81"/>
        <v>-2.7943040443052303E-4</v>
      </c>
      <c r="H629" s="236">
        <f t="shared" si="82"/>
        <v>6.9650497715101345E-4</v>
      </c>
      <c r="I629">
        <f t="shared" si="86"/>
        <v>14172.523064492778</v>
      </c>
      <c r="J629">
        <f t="shared" si="86"/>
        <v>12258.77078876521</v>
      </c>
      <c r="K629">
        <f t="shared" si="83"/>
        <v>14475.275702596957</v>
      </c>
      <c r="L629" s="236">
        <f>I629/MAX(I$2:I629)-1</f>
        <v>-2.043950965413921E-2</v>
      </c>
      <c r="M629" s="236">
        <f>J629/MAX(J$2:J629)-1</f>
        <v>-5.5851332127707654E-3</v>
      </c>
      <c r="N629" s="236"/>
    </row>
    <row r="630" spans="1:14">
      <c r="A630" s="237">
        <v>35208</v>
      </c>
      <c r="B630">
        <v>82.62</v>
      </c>
      <c r="D630" s="237">
        <v>35236</v>
      </c>
      <c r="E630">
        <f t="shared" si="79"/>
        <v>81.400000000000006</v>
      </c>
      <c r="F630">
        <v>155.43587170000001</v>
      </c>
      <c r="G630" s="236">
        <f t="shared" si="81"/>
        <v>2.1203047041711486E-4</v>
      </c>
      <c r="H630" s="236">
        <f t="shared" si="82"/>
        <v>-2.3189910258103463E-4</v>
      </c>
      <c r="I630">
        <f t="shared" si="86"/>
        <v>14175.528071225141</v>
      </c>
      <c r="J630">
        <f t="shared" si="86"/>
        <v>12255.92799082055</v>
      </c>
      <c r="K630">
        <f t="shared" si="83"/>
        <v>14478.833155460707</v>
      </c>
      <c r="L630" s="236">
        <f>I630/MAX(I$2:I630)-1</f>
        <v>-2.0231812982569042E-2</v>
      </c>
      <c r="M630" s="236">
        <f>J630/MAX(J$2:J630)-1</f>
        <v>-5.8157371279718983E-3</v>
      </c>
      <c r="N630" s="236"/>
    </row>
    <row r="631" spans="1:14">
      <c r="A631" s="237">
        <v>35209</v>
      </c>
      <c r="B631">
        <v>82.82</v>
      </c>
      <c r="D631" s="237">
        <v>35237</v>
      </c>
      <c r="E631">
        <f t="shared" si="79"/>
        <v>81.98</v>
      </c>
      <c r="F631">
        <v>155.33971339999999</v>
      </c>
      <c r="G631" s="236">
        <f t="shared" si="81"/>
        <v>7.0915769665768538E-3</v>
      </c>
      <c r="H631" s="236">
        <f t="shared" si="82"/>
        <v>-6.1863647656312803E-4</v>
      </c>
      <c r="I631">
        <f t="shared" si="86"/>
        <v>14276.054919584105</v>
      </c>
      <c r="J631">
        <f t="shared" si="86"/>
        <v>12248.346026711297</v>
      </c>
      <c r="K631">
        <f t="shared" si="83"/>
        <v>14581.999288509442</v>
      </c>
      <c r="L631" s="236">
        <f>I631/MAX(I$2:I631)-1</f>
        <v>-1.3283711474931459E-2</v>
      </c>
      <c r="M631" s="236">
        <f>J631/MAX(J$2:J631)-1</f>
        <v>-6.4307757774095808E-3</v>
      </c>
      <c r="N631" s="236"/>
    </row>
    <row r="632" spans="1:14">
      <c r="A632" s="237">
        <v>35212</v>
      </c>
      <c r="B632">
        <v>82.82</v>
      </c>
      <c r="D632" s="237">
        <v>35240</v>
      </c>
      <c r="E632">
        <f t="shared" si="79"/>
        <v>82.21</v>
      </c>
      <c r="F632">
        <v>155.5802084</v>
      </c>
      <c r="G632" s="236">
        <f t="shared" si="81"/>
        <v>2.7718321735458649E-3</v>
      </c>
      <c r="H632" s="236">
        <f t="shared" si="82"/>
        <v>1.5481874836522636E-3</v>
      </c>
      <c r="I632">
        <f t="shared" si="86"/>
        <v>14315.625747921516</v>
      </c>
      <c r="J632">
        <f t="shared" si="86"/>
        <v>12267.308762725293</v>
      </c>
      <c r="K632">
        <f t="shared" si="83"/>
        <v>14622.909996442559</v>
      </c>
      <c r="L632" s="236">
        <f>I632/MAX(I$2:I632)-1</f>
        <v>-1.0548699520235849E-2</v>
      </c>
      <c r="M632" s="236">
        <f>J632/MAX(J$2:J632)-1</f>
        <v>-4.8925443403261548E-3</v>
      </c>
      <c r="N632" s="236"/>
    </row>
    <row r="633" spans="1:14">
      <c r="A633" s="237">
        <v>35213</v>
      </c>
      <c r="B633">
        <v>82.28</v>
      </c>
      <c r="D633" s="237">
        <v>35241</v>
      </c>
      <c r="E633">
        <f t="shared" si="79"/>
        <v>82.18</v>
      </c>
      <c r="F633">
        <v>156.04761909999999</v>
      </c>
      <c r="G633" s="236">
        <f t="shared" si="81"/>
        <v>-3.98649268327398E-4</v>
      </c>
      <c r="H633" s="236">
        <f t="shared" si="82"/>
        <v>3.0043069411391787E-3</v>
      </c>
      <c r="I633">
        <f t="shared" si="86"/>
        <v>14309.918834191458</v>
      </c>
      <c r="J633">
        <f t="shared" si="86"/>
        <v>12304.163523590247</v>
      </c>
      <c r="K633">
        <f t="shared" si="83"/>
        <v>14617.573817146937</v>
      </c>
      <c r="L633" s="236">
        <f>I633/MAX(I$2:I633)-1</f>
        <v>-1.0943143557217816E-2</v>
      </c>
      <c r="M633" s="236">
        <f>J633/MAX(J$2:J633)-1</f>
        <v>-1.9029361041084103E-3</v>
      </c>
      <c r="N633" s="236"/>
    </row>
    <row r="634" spans="1:14">
      <c r="A634" s="237">
        <v>35214</v>
      </c>
      <c r="B634">
        <v>81.92</v>
      </c>
      <c r="D634" s="237">
        <v>35242</v>
      </c>
      <c r="E634">
        <f t="shared" si="79"/>
        <v>81.72</v>
      </c>
      <c r="F634">
        <v>155.93954450000001</v>
      </c>
      <c r="G634" s="236">
        <f t="shared" si="81"/>
        <v>-5.6311991292827355E-3</v>
      </c>
      <c r="H634" s="236">
        <f t="shared" si="82"/>
        <v>-6.9257448862913851E-4</v>
      </c>
      <c r="I634">
        <f t="shared" si="86"/>
        <v>14229.336831712251</v>
      </c>
      <c r="J634">
        <f t="shared" si="86"/>
        <v>12295.641973829886</v>
      </c>
      <c r="K634">
        <f t="shared" si="83"/>
        <v>14535.752401280695</v>
      </c>
      <c r="L634" s="236">
        <f>I634/MAX(I$2:I634)-1</f>
        <v>-1.6512719666029518E-2</v>
      </c>
      <c r="M634" s="236">
        <f>J634/MAX(J$2:J634)-1</f>
        <v>-2.5941926677384153E-3</v>
      </c>
      <c r="N634" s="236"/>
    </row>
    <row r="635" spans="1:14">
      <c r="A635" s="237">
        <v>35215</v>
      </c>
      <c r="B635">
        <v>82.35</v>
      </c>
      <c r="D635" s="237">
        <v>35243</v>
      </c>
      <c r="E635">
        <f t="shared" si="79"/>
        <v>82.19</v>
      </c>
      <c r="F635">
        <v>155.90238410000001</v>
      </c>
      <c r="G635" s="236">
        <f t="shared" si="81"/>
        <v>5.7176159009858975E-3</v>
      </c>
      <c r="H635" s="236">
        <f t="shared" si="82"/>
        <v>-2.3830004197555876E-4</v>
      </c>
      <c r="I635">
        <f t="shared" si="86"/>
        <v>14310.694714241734</v>
      </c>
      <c r="J635">
        <f t="shared" si="86"/>
        <v>12292.711921831406</v>
      </c>
      <c r="K635">
        <f t="shared" si="83"/>
        <v>14619.352543578809</v>
      </c>
      <c r="L635" s="236">
        <f>I635/MAX(I$2:I635)-1</f>
        <v>-1.0889517153574668E-2</v>
      </c>
      <c r="M635" s="236">
        <f>J635/MAX(J$2:J635)-1</f>
        <v>-2.8318745134924272E-3</v>
      </c>
      <c r="N635" s="236"/>
    </row>
    <row r="636" spans="1:14">
      <c r="A636" s="237">
        <v>35216</v>
      </c>
      <c r="B636">
        <v>82.26</v>
      </c>
      <c r="D636" s="237">
        <v>35244</v>
      </c>
      <c r="E636">
        <f t="shared" si="79"/>
        <v>82.45</v>
      </c>
      <c r="F636">
        <v>156.7529749</v>
      </c>
      <c r="G636" s="236">
        <f t="shared" si="81"/>
        <v>3.129671714977069E-3</v>
      </c>
      <c r="H636" s="236">
        <f t="shared" si="82"/>
        <v>5.4559191311300825E-3</v>
      </c>
      <c r="I636">
        <f t="shared" si="86"/>
        <v>14355.482490710569</v>
      </c>
      <c r="J636">
        <f t="shared" si="86"/>
        <v>12359.779963979196</v>
      </c>
      <c r="K636">
        <f t="shared" si="83"/>
        <v>14665.599430807553</v>
      </c>
      <c r="L636" s="236">
        <f>I636/MAX(I$2:I636)-1</f>
        <v>-7.7939260524227949E-3</v>
      </c>
      <c r="M636" s="236">
        <f>J636/MAX(J$2:J636)-1</f>
        <v>0</v>
      </c>
      <c r="N636" s="236"/>
    </row>
    <row r="637" spans="1:14">
      <c r="A637" s="237">
        <v>35219</v>
      </c>
      <c r="B637">
        <v>81.99</v>
      </c>
      <c r="D637" s="237">
        <v>35247</v>
      </c>
      <c r="E637">
        <f t="shared" si="79"/>
        <v>83.08</v>
      </c>
      <c r="F637">
        <v>157.0068096</v>
      </c>
      <c r="G637" s="236">
        <f t="shared" si="81"/>
        <v>7.6072643834165701E-3</v>
      </c>
      <c r="H637" s="236">
        <f t="shared" si="82"/>
        <v>1.619329394940916E-3</v>
      </c>
      <c r="I637">
        <f t="shared" si="86"/>
        <v>14464.688441368911</v>
      </c>
      <c r="J637">
        <f t="shared" si="86"/>
        <v>12379.794518989869</v>
      </c>
      <c r="K637">
        <f t="shared" si="83"/>
        <v>14777.659196015664</v>
      </c>
      <c r="L637" s="236">
        <f>I637/MAX(I$2:I637)-1</f>
        <v>-2.459521250718355E-4</v>
      </c>
      <c r="M637" s="236">
        <f>J637/MAX(J$2:J637)-1</f>
        <v>0</v>
      </c>
      <c r="N637" s="236"/>
    </row>
    <row r="638" spans="1:14">
      <c r="A638" s="237">
        <v>35220</v>
      </c>
      <c r="B638">
        <v>82.45</v>
      </c>
      <c r="D638" s="237">
        <v>35248</v>
      </c>
      <c r="E638">
        <f t="shared" si="79"/>
        <v>82.82</v>
      </c>
      <c r="F638">
        <v>157.0714941</v>
      </c>
      <c r="G638" s="236">
        <f t="shared" si="81"/>
        <v>-3.1632438804442644E-3</v>
      </c>
      <c r="H638" s="236">
        <f t="shared" si="82"/>
        <v>4.1198531557196105E-4</v>
      </c>
      <c r="I638">
        <f t="shared" si="86"/>
        <v>14418.933104174217</v>
      </c>
      <c r="J638">
        <f t="shared" si="86"/>
        <v>12384.894812541492</v>
      </c>
      <c r="K638">
        <f t="shared" si="83"/>
        <v>14731.412308786917</v>
      </c>
      <c r="L638" s="236">
        <f>I638/MAX(I$2:I638)-1</f>
        <v>-3.4084179989616326E-3</v>
      </c>
      <c r="M638" s="236">
        <f>J638/MAX(J$2:J638)-1</f>
        <v>0</v>
      </c>
      <c r="N638" s="236"/>
    </row>
    <row r="639" spans="1:14">
      <c r="A639" s="237">
        <v>35221</v>
      </c>
      <c r="B639">
        <v>83.05</v>
      </c>
      <c r="D639" s="237">
        <v>35249</v>
      </c>
      <c r="E639">
        <f t="shared" si="79"/>
        <v>82.67</v>
      </c>
      <c r="F639">
        <v>156.82910269999999</v>
      </c>
      <c r="G639" s="236">
        <f t="shared" si="81"/>
        <v>-1.8448868841586898E-3</v>
      </c>
      <c r="H639" s="236">
        <f t="shared" si="82"/>
        <v>-1.543191534459365E-3</v>
      </c>
      <c r="I639">
        <f t="shared" si="86"/>
        <v>14392.331803606763</v>
      </c>
      <c r="J639">
        <f t="shared" si="86"/>
        <v>12365.782547711608</v>
      </c>
      <c r="K639">
        <f t="shared" si="83"/>
        <v>14704.731412308798</v>
      </c>
      <c r="L639" s="236">
        <f>I639/MAX(I$2:I639)-1</f>
        <v>-5.2470167374584209E-3</v>
      </c>
      <c r="M639" s="236">
        <f>J639/MAX(J$2:J639)-1</f>
        <v>-1.543191534459365E-3</v>
      </c>
      <c r="N639" s="236"/>
    </row>
    <row r="640" spans="1:14">
      <c r="A640" s="237">
        <v>35222</v>
      </c>
      <c r="B640">
        <v>82.55</v>
      </c>
      <c r="D640" s="237">
        <v>35251</v>
      </c>
      <c r="E640">
        <f t="shared" si="79"/>
        <v>80.930000000000007</v>
      </c>
      <c r="F640">
        <v>155.94928959999999</v>
      </c>
      <c r="G640" s="236">
        <f t="shared" si="81"/>
        <v>-2.1081268564439547E-2</v>
      </c>
      <c r="H640" s="236">
        <f t="shared" si="82"/>
        <v>-5.61001169332076E-3</v>
      </c>
      <c r="I640">
        <f t="shared" si="86"/>
        <v>14088.923191586404</v>
      </c>
      <c r="J640">
        <f t="shared" si="86"/>
        <v>12296.410363021883</v>
      </c>
      <c r="K640">
        <f t="shared" si="83"/>
        <v>14395.233013162588</v>
      </c>
      <c r="L640" s="236">
        <f>I640/MAX(I$2:I640)-1</f>
        <v>-2.6217671532893561E-2</v>
      </c>
      <c r="M640" s="236">
        <f>J640/MAX(J$2:J640)-1</f>
        <v>-7.1445459052268401E-3</v>
      </c>
      <c r="N640" s="236"/>
    </row>
    <row r="641" spans="1:14">
      <c r="A641" s="237">
        <v>35223</v>
      </c>
      <c r="B641">
        <v>82.44</v>
      </c>
      <c r="D641" s="237">
        <v>35254</v>
      </c>
      <c r="E641">
        <f t="shared" si="79"/>
        <v>80.33</v>
      </c>
      <c r="F641">
        <v>154.84531770000001</v>
      </c>
      <c r="G641" s="236">
        <f t="shared" si="81"/>
        <v>-7.4475445662429227E-3</v>
      </c>
      <c r="H641" s="236">
        <f t="shared" si="82"/>
        <v>-7.0790441099898294E-3</v>
      </c>
      <c r="I641">
        <f t="shared" si="86"/>
        <v>13983.995308226689</v>
      </c>
      <c r="J641">
        <f t="shared" si="86"/>
        <v>12209.363531667515</v>
      </c>
      <c r="K641">
        <f t="shared" si="83"/>
        <v>14288.509427250099</v>
      </c>
      <c r="L641" s="236">
        <f>I641/MAX(I$2:I641)-1</f>
        <v>-3.3469958821972234E-2</v>
      </c>
      <c r="M641" s="236">
        <f>J641/MAX(J$2:J641)-1</f>
        <v>-1.4173013459607753E-2</v>
      </c>
      <c r="N641" s="236"/>
    </row>
    <row r="642" spans="1:14">
      <c r="A642" s="237">
        <v>35226</v>
      </c>
      <c r="B642">
        <v>82.36</v>
      </c>
      <c r="D642" s="237">
        <v>35255</v>
      </c>
      <c r="E642">
        <f t="shared" ref="E642:E705" si="87">SUMIF(A:A,D642,B:B)</f>
        <v>80.62</v>
      </c>
      <c r="F642">
        <v>154.0485564</v>
      </c>
      <c r="G642" s="236">
        <f t="shared" si="81"/>
        <v>3.5763781445189899E-3</v>
      </c>
      <c r="H642" s="236">
        <f t="shared" si="82"/>
        <v>-5.1455304676610858E-3</v>
      </c>
      <c r="I642">
        <f t="shared" si="86"/>
        <v>14034.007363420089</v>
      </c>
      <c r="J642">
        <f t="shared" si="86"/>
        <v>12146.53987962457</v>
      </c>
      <c r="K642">
        <f t="shared" si="83"/>
        <v>14340.092493774469</v>
      </c>
      <c r="L642" s="236">
        <f>I642/MAX(I$2:I642)-1</f>
        <v>-3.0013281906681955E-2</v>
      </c>
      <c r="M642" s="236">
        <f>J642/MAX(J$2:J642)-1</f>
        <v>-1.9245616254693787E-2</v>
      </c>
      <c r="N642" s="236"/>
    </row>
    <row r="643" spans="1:14">
      <c r="A643" s="237">
        <v>35227</v>
      </c>
      <c r="B643">
        <v>82.25</v>
      </c>
      <c r="D643" s="237">
        <v>35256</v>
      </c>
      <c r="E643">
        <f t="shared" si="87"/>
        <v>80.75</v>
      </c>
      <c r="F643">
        <v>154.73235059999999</v>
      </c>
      <c r="G643" s="236">
        <f t="shared" si="81"/>
        <v>1.5787729422373407E-3</v>
      </c>
      <c r="H643" s="236">
        <f t="shared" si="82"/>
        <v>4.4388225114195823E-3</v>
      </c>
      <c r="I643">
        <f t="shared" ref="I643:J658" si="88">I642*(1+G643)</f>
        <v>14056.163874516616</v>
      </c>
      <c r="J643">
        <f t="shared" si="88"/>
        <v>12200.456214278103</v>
      </c>
      <c r="K643">
        <f t="shared" si="83"/>
        <v>14363.215937388841</v>
      </c>
      <c r="L643" s="236">
        <f>I643/MAX(I$2:I643)-1</f>
        <v>-2.8481893121826585E-2</v>
      </c>
      <c r="M643" s="236">
        <f>J643/MAX(J$2:J643)-1</f>
        <v>-1.4892221617951673E-2</v>
      </c>
      <c r="N643" s="236"/>
    </row>
    <row r="644" spans="1:14">
      <c r="A644" s="237">
        <v>35228</v>
      </c>
      <c r="B644">
        <v>82.12</v>
      </c>
      <c r="D644" s="237">
        <v>35257</v>
      </c>
      <c r="E644">
        <f t="shared" si="87"/>
        <v>79.59</v>
      </c>
      <c r="F644">
        <v>154.696</v>
      </c>
      <c r="G644" s="236">
        <f t="shared" ref="G644:G707" si="89">(E644/E643-1)-($P$21/252)</f>
        <v>-1.4399055236129452E-2</v>
      </c>
      <c r="H644" s="236">
        <f t="shared" ref="H644:H707" si="90">F644/F643-1</f>
        <v>-2.3492566266225534E-4</v>
      </c>
      <c r="I644">
        <f t="shared" si="88"/>
        <v>13853.768394479364</v>
      </c>
      <c r="J644">
        <f t="shared" si="88"/>
        <v>12197.590014017182</v>
      </c>
      <c r="K644">
        <f t="shared" ref="K644:K707" si="91">K643*(1+(E644/E643-1))</f>
        <v>14156.883671291367</v>
      </c>
      <c r="L644" s="236">
        <f>I644/MAX(I$2:I644)-1</f>
        <v>-4.2470836005665369E-2</v>
      </c>
      <c r="M644" s="236">
        <f>J644/MAX(J$2:J644)-1</f>
        <v>-1.5123648715581917E-2</v>
      </c>
      <c r="N644" s="236"/>
    </row>
    <row r="645" spans="1:14">
      <c r="A645" s="237">
        <v>35229</v>
      </c>
      <c r="B645">
        <v>81.98</v>
      </c>
      <c r="D645" s="237">
        <v>35258</v>
      </c>
      <c r="E645">
        <f t="shared" si="87"/>
        <v>79.58</v>
      </c>
      <c r="F645">
        <v>154.20679419999999</v>
      </c>
      <c r="G645" s="236">
        <f t="shared" si="89"/>
        <v>-1.5937408384642871E-4</v>
      </c>
      <c r="H645" s="236">
        <f t="shared" si="90"/>
        <v>-3.162368774887625E-3</v>
      </c>
      <c r="I645">
        <f t="shared" si="88"/>
        <v>13851.560462833673</v>
      </c>
      <c r="J645">
        <f t="shared" si="88"/>
        <v>12159.016736227972</v>
      </c>
      <c r="K645">
        <f t="shared" si="91"/>
        <v>14155.104944859491</v>
      </c>
      <c r="L645" s="236">
        <f>I645/MAX(I$2:I645)-1</f>
        <v>-4.2623441338933254E-2</v>
      </c>
      <c r="M645" s="236">
        <f>J645/MAX(J$2:J645)-1</f>
        <v>-1.8238190936009091E-2</v>
      </c>
      <c r="N645" s="236"/>
    </row>
    <row r="646" spans="1:14">
      <c r="A646" s="237">
        <v>35230</v>
      </c>
      <c r="B646">
        <v>81.83</v>
      </c>
      <c r="D646" s="237">
        <v>35261</v>
      </c>
      <c r="E646">
        <f t="shared" si="87"/>
        <v>77.7</v>
      </c>
      <c r="F646">
        <v>153.48282929999999</v>
      </c>
      <c r="G646" s="236">
        <f t="shared" si="89"/>
        <v>-2.3657756295950527E-2</v>
      </c>
      <c r="H646" s="236">
        <f t="shared" si="90"/>
        <v>-4.6947665552339313E-3</v>
      </c>
      <c r="I646">
        <f t="shared" si="88"/>
        <v>13523.863621085329</v>
      </c>
      <c r="J646">
        <f t="shared" si="88"/>
        <v>12101.9329911102</v>
      </c>
      <c r="K646">
        <f t="shared" si="91"/>
        <v>13820.704375667034</v>
      </c>
      <c r="L646" s="236">
        <f>I646/MAX(I$2:I646)-1</f>
        <v>-6.5272822647192585E-2</v>
      </c>
      <c r="M646" s="236">
        <f>J646/MAX(J$2:J646)-1</f>
        <v>-2.2847333442408635E-2</v>
      </c>
      <c r="N646" s="236"/>
    </row>
    <row r="647" spans="1:14">
      <c r="A647" s="237">
        <v>35233</v>
      </c>
      <c r="B647">
        <v>81.77</v>
      </c>
      <c r="D647" s="237">
        <v>35262</v>
      </c>
      <c r="E647">
        <f t="shared" si="87"/>
        <v>77.510000000000005</v>
      </c>
      <c r="F647">
        <v>152.52608359999999</v>
      </c>
      <c r="G647" s="236">
        <f t="shared" si="89"/>
        <v>-2.4790326040325474E-3</v>
      </c>
      <c r="H647" s="236">
        <f t="shared" si="90"/>
        <v>-6.2335683044383305E-3</v>
      </c>
      <c r="I647">
        <f t="shared" si="88"/>
        <v>13490.337522236168</v>
      </c>
      <c r="J647">
        <f t="shared" si="88"/>
        <v>12026.494765194378</v>
      </c>
      <c r="K647">
        <f t="shared" si="91"/>
        <v>13786.908573461415</v>
      </c>
      <c r="L647" s="236">
        <f>I647/MAX(I$2:I647)-1</f>
        <v>-6.7590041795725586E-2</v>
      </c>
      <c r="M647" s="236">
        <f>J647/MAX(J$2:J647)-1</f>
        <v>-2.893848133325938E-2</v>
      </c>
      <c r="N647" s="236"/>
    </row>
    <row r="648" spans="1:14">
      <c r="A648" s="237">
        <v>35234</v>
      </c>
      <c r="B648">
        <v>81.400000000000006</v>
      </c>
      <c r="D648" s="237">
        <v>35263</v>
      </c>
      <c r="E648">
        <f t="shared" si="87"/>
        <v>78.16</v>
      </c>
      <c r="F648">
        <v>152.15845239999999</v>
      </c>
      <c r="G648" s="236">
        <f t="shared" si="89"/>
        <v>8.352284549049285E-3</v>
      </c>
      <c r="H648" s="236">
        <f t="shared" si="90"/>
        <v>-2.4102841384435747E-3</v>
      </c>
      <c r="I648">
        <f t="shared" si="88"/>
        <v>13603.012659884602</v>
      </c>
      <c r="J648">
        <f t="shared" si="88"/>
        <v>11997.507495620755</v>
      </c>
      <c r="K648">
        <f t="shared" si="91"/>
        <v>13902.525791533273</v>
      </c>
      <c r="L648" s="236">
        <f>I648/MAX(I$2:I648)-1</f>
        <v>-5.9802288508436274E-2</v>
      </c>
      <c r="M648" s="236">
        <f>J648/MAX(J$2:J648)-1</f>
        <v>-3.1279015509154795E-2</v>
      </c>
      <c r="N648" s="236"/>
    </row>
    <row r="649" spans="1:14">
      <c r="A649" s="237">
        <v>35235</v>
      </c>
      <c r="B649">
        <v>81.38</v>
      </c>
      <c r="D649" s="237">
        <v>35264</v>
      </c>
      <c r="E649">
        <f t="shared" si="87"/>
        <v>79.209999999999994</v>
      </c>
      <c r="F649">
        <v>153.1168304</v>
      </c>
      <c r="G649" s="236">
        <f t="shared" si="89"/>
        <v>1.3400251417523703E-2</v>
      </c>
      <c r="H649" s="236">
        <f t="shared" si="90"/>
        <v>6.2985524950043281E-3</v>
      </c>
      <c r="I649">
        <f t="shared" si="88"/>
        <v>13785.296449562815</v>
      </c>
      <c r="J649">
        <f t="shared" si="88"/>
        <v>12073.074426391131</v>
      </c>
      <c r="K649">
        <f t="shared" si="91"/>
        <v>14089.292066880125</v>
      </c>
      <c r="L649" s="236">
        <f>I649/MAX(I$2:I649)-1</f>
        <v>-4.7203402792268867E-2</v>
      </c>
      <c r="M649" s="236">
        <f>J649/MAX(J$2:J649)-1</f>
        <v>-2.5177475535326899E-2</v>
      </c>
      <c r="N649" s="236"/>
    </row>
    <row r="650" spans="1:14">
      <c r="A650" s="237">
        <v>35236</v>
      </c>
      <c r="B650">
        <v>81.400000000000006</v>
      </c>
      <c r="D650" s="237">
        <v>35265</v>
      </c>
      <c r="E650">
        <f t="shared" si="87"/>
        <v>78.739999999999995</v>
      </c>
      <c r="F650">
        <v>153.71084930000001</v>
      </c>
      <c r="G650" s="236">
        <f t="shared" si="89"/>
        <v>-5.9673244018812552E-3</v>
      </c>
      <c r="H650" s="236">
        <f t="shared" si="90"/>
        <v>3.8795140837764031E-3</v>
      </c>
      <c r="I650">
        <f t="shared" si="88"/>
        <v>13703.035113672171</v>
      </c>
      <c r="J650">
        <f t="shared" si="88"/>
        <v>12119.912088662797</v>
      </c>
      <c r="K650">
        <f t="shared" si="91"/>
        <v>14005.691924582012</v>
      </c>
      <c r="L650" s="236">
        <f>I650/MAX(I$2:I650)-1</f>
        <v>-5.2889049176816028E-2</v>
      </c>
      <c r="M650" s="236">
        <f>J650/MAX(J$2:J650)-1</f>
        <v>-2.139563782248366E-2</v>
      </c>
      <c r="N650" s="236"/>
    </row>
    <row r="651" spans="1:14">
      <c r="A651" s="237">
        <v>35237</v>
      </c>
      <c r="B651">
        <v>81.98</v>
      </c>
      <c r="D651" s="237">
        <v>35268</v>
      </c>
      <c r="E651">
        <f t="shared" si="87"/>
        <v>78.12</v>
      </c>
      <c r="F651">
        <v>153.44744660000001</v>
      </c>
      <c r="G651" s="236">
        <f t="shared" si="89"/>
        <v>-7.9077459067615295E-3</v>
      </c>
      <c r="H651" s="236">
        <f t="shared" si="90"/>
        <v>-1.7136246478341999E-3</v>
      </c>
      <c r="I651">
        <f t="shared" si="88"/>
        <v>13594.67499384182</v>
      </c>
      <c r="J651">
        <f t="shared" si="88"/>
        <v>12099.143108578081</v>
      </c>
      <c r="K651">
        <f t="shared" si="91"/>
        <v>13895.410885805777</v>
      </c>
      <c r="L651" s="236">
        <f>I651/MAX(I$2:I651)-1</f>
        <v>-6.0378561921437091E-2</v>
      </c>
      <c r="M651" s="236">
        <f>J651/MAX(J$2:J651)-1</f>
        <v>-2.307259837798914E-2</v>
      </c>
      <c r="N651" s="236"/>
    </row>
    <row r="652" spans="1:14">
      <c r="A652" s="237">
        <v>35240</v>
      </c>
      <c r="B652">
        <v>82.21</v>
      </c>
      <c r="D652" s="237">
        <v>35269</v>
      </c>
      <c r="E652">
        <f t="shared" si="87"/>
        <v>77.489999999999995</v>
      </c>
      <c r="F652">
        <v>152.72221339999999</v>
      </c>
      <c r="G652" s="236">
        <f t="shared" si="89"/>
        <v>-8.0982462877625203E-3</v>
      </c>
      <c r="H652" s="236">
        <f t="shared" si="90"/>
        <v>-4.726264373043132E-3</v>
      </c>
      <c r="I652">
        <f t="shared" si="88"/>
        <v>13484.581967539601</v>
      </c>
      <c r="J652">
        <f t="shared" si="88"/>
        <v>12041.959359559658</v>
      </c>
      <c r="K652">
        <f t="shared" si="91"/>
        <v>13783.351120597665</v>
      </c>
      <c r="L652" s="236">
        <f>I652/MAX(I$2:I652)-1</f>
        <v>-6.7987847744258922E-2</v>
      </c>
      <c r="M652" s="236">
        <f>J652/MAX(J$2:J652)-1</f>
        <v>-2.7689815551324881E-2</v>
      </c>
      <c r="N652" s="236"/>
    </row>
    <row r="653" spans="1:14">
      <c r="A653" s="237">
        <v>35241</v>
      </c>
      <c r="B653">
        <v>82.18</v>
      </c>
      <c r="D653" s="237">
        <v>35270</v>
      </c>
      <c r="E653">
        <f t="shared" si="87"/>
        <v>77.27</v>
      </c>
      <c r="F653">
        <v>152.18939130000001</v>
      </c>
      <c r="G653" s="236">
        <f t="shared" si="89"/>
        <v>-2.872806168537865E-3</v>
      </c>
      <c r="H653" s="236">
        <f t="shared" si="90"/>
        <v>-3.4888317039017958E-3</v>
      </c>
      <c r="I653">
        <f t="shared" si="88"/>
        <v>13445.843377283099</v>
      </c>
      <c r="J653">
        <f t="shared" si="88"/>
        <v>11999.946989968928</v>
      </c>
      <c r="K653">
        <f t="shared" si="91"/>
        <v>13744.21913909642</v>
      </c>
      <c r="L653" s="236">
        <f>I653/MAX(I$2:I653)-1</f>
        <v>-7.0665338004411438E-2</v>
      </c>
      <c r="M653" s="236">
        <f>J653/MAX(J$2:J653)-1</f>
        <v>-3.1082042148856015E-2</v>
      </c>
      <c r="N653" s="236"/>
    </row>
    <row r="654" spans="1:14">
      <c r="A654" s="237">
        <v>35242</v>
      </c>
      <c r="B654">
        <v>81.72</v>
      </c>
      <c r="D654" s="237">
        <v>35271</v>
      </c>
      <c r="E654">
        <f t="shared" si="87"/>
        <v>77.77</v>
      </c>
      <c r="F654">
        <v>151.36707770000001</v>
      </c>
      <c r="G654" s="236">
        <f t="shared" si="89"/>
        <v>6.4370864583269041E-3</v>
      </c>
      <c r="H654" s="236">
        <f t="shared" si="90"/>
        <v>-5.4032255006463137E-3</v>
      </c>
      <c r="I654">
        <f t="shared" si="88"/>
        <v>13532.395433607793</v>
      </c>
      <c r="J654">
        <f t="shared" si="88"/>
        <v>11935.108570386325</v>
      </c>
      <c r="K654">
        <f t="shared" si="91"/>
        <v>13833.155460690159</v>
      </c>
      <c r="L654" s="236">
        <f>I654/MAX(I$2:I654)-1</f>
        <v>-6.4683130436425817E-2</v>
      </c>
      <c r="M654" s="236">
        <f>J654/MAX(J$2:J654)-1</f>
        <v>-3.6317324366751502E-2</v>
      </c>
      <c r="N654" s="236"/>
    </row>
    <row r="655" spans="1:14">
      <c r="A655" s="237">
        <v>35243</v>
      </c>
      <c r="B655">
        <v>82.19</v>
      </c>
      <c r="D655" s="237">
        <v>35272</v>
      </c>
      <c r="E655">
        <f t="shared" si="87"/>
        <v>78.2</v>
      </c>
      <c r="F655">
        <v>152.05688290000001</v>
      </c>
      <c r="G655" s="236">
        <f t="shared" si="89"/>
        <v>5.4953941822754506E-3</v>
      </c>
      <c r="H655" s="236">
        <f t="shared" si="90"/>
        <v>4.5571679818456889E-3</v>
      </c>
      <c r="I655">
        <f t="shared" si="88"/>
        <v>13606.761280745894</v>
      </c>
      <c r="J655">
        <f t="shared" si="88"/>
        <v>11989.498865023141</v>
      </c>
      <c r="K655">
        <f t="shared" si="91"/>
        <v>13909.640697260777</v>
      </c>
      <c r="L655" s="236">
        <f>I655/MAX(I$2:I655)-1</f>
        <v>-5.9543195552842043E-2</v>
      </c>
      <c r="M655" s="236">
        <f>J655/MAX(J$2:J655)-1</f>
        <v>-3.1925660532696298E-2</v>
      </c>
      <c r="N655" s="236"/>
    </row>
    <row r="656" spans="1:14">
      <c r="A656" s="237">
        <v>35244</v>
      </c>
      <c r="B656">
        <v>82.45</v>
      </c>
      <c r="D656" s="237">
        <v>35275</v>
      </c>
      <c r="E656">
        <f t="shared" si="87"/>
        <v>77.7</v>
      </c>
      <c r="F656">
        <v>152.2997632</v>
      </c>
      <c r="G656" s="236">
        <f t="shared" si="89"/>
        <v>-6.4275920513133331E-3</v>
      </c>
      <c r="H656" s="236">
        <f t="shared" si="90"/>
        <v>1.5972989539692062E-3</v>
      </c>
      <c r="I656">
        <f t="shared" si="88"/>
        <v>13519.302570093652</v>
      </c>
      <c r="J656">
        <f t="shared" si="88"/>
        <v>12008.649679018858</v>
      </c>
      <c r="K656">
        <f t="shared" si="91"/>
        <v>13820.704375667037</v>
      </c>
      <c r="L656" s="236">
        <f>I656/MAX(I$2:I656)-1</f>
        <v>-6.5588068233710106E-2</v>
      </c>
      <c r="M656" s="236">
        <f>J656/MAX(J$2:J656)-1</f>
        <v>-3.0379356402900681E-2</v>
      </c>
      <c r="N656" s="236"/>
    </row>
    <row r="657" spans="1:14">
      <c r="A657" s="237">
        <v>35247</v>
      </c>
      <c r="B657">
        <v>83.08</v>
      </c>
      <c r="D657" s="237">
        <v>35276</v>
      </c>
      <c r="E657">
        <f t="shared" si="87"/>
        <v>77.989999999999995</v>
      </c>
      <c r="F657">
        <v>152.13204110000001</v>
      </c>
      <c r="G657" s="236">
        <f t="shared" si="89"/>
        <v>3.6985735735734402E-3</v>
      </c>
      <c r="H657" s="236">
        <f t="shared" si="90"/>
        <v>-1.1012630386019184E-3</v>
      </c>
      <c r="I657">
        <f t="shared" si="88"/>
        <v>13569.304705312545</v>
      </c>
      <c r="J657">
        <f t="shared" si="88"/>
        <v>11995.424996983835</v>
      </c>
      <c r="K657">
        <f t="shared" si="91"/>
        <v>13872.287442191404</v>
      </c>
      <c r="L657" s="236">
        <f>I657/MAX(I$2:I657)-1</f>
        <v>-6.213207695604761E-2</v>
      </c>
      <c r="M657" s="236">
        <f>J657/MAX(J$2:J657)-1</f>
        <v>-3.1447163779159681E-2</v>
      </c>
      <c r="N657" s="236"/>
    </row>
    <row r="658" spans="1:14">
      <c r="A658" s="237">
        <v>35248</v>
      </c>
      <c r="B658">
        <v>82.82</v>
      </c>
      <c r="D658" s="237">
        <v>35277</v>
      </c>
      <c r="E658">
        <f t="shared" si="87"/>
        <v>78.47</v>
      </c>
      <c r="F658">
        <v>152.88461340000001</v>
      </c>
      <c r="G658" s="236">
        <f t="shared" si="89"/>
        <v>6.1209050509120535E-3</v>
      </c>
      <c r="H658" s="236">
        <f t="shared" si="90"/>
        <v>4.9468362782651987E-3</v>
      </c>
      <c r="I658">
        <f t="shared" si="88"/>
        <v>13652.361131020658</v>
      </c>
      <c r="J658">
        <f t="shared" si="88"/>
        <v>12054.764400532124</v>
      </c>
      <c r="K658">
        <f t="shared" si="91"/>
        <v>13957.666310921393</v>
      </c>
      <c r="L658" s="236">
        <f>I658/MAX(I$2:I658)-1</f>
        <v>-5.6391476448799382E-2</v>
      </c>
      <c r="M658" s="236">
        <f>J658/MAX(J$2:J658)-1</f>
        <v>-2.6655891471525694E-2</v>
      </c>
      <c r="N658" s="236"/>
    </row>
    <row r="659" spans="1:14">
      <c r="A659" s="237">
        <v>35249</v>
      </c>
      <c r="B659">
        <v>82.67</v>
      </c>
      <c r="D659" s="237">
        <v>35278</v>
      </c>
      <c r="E659">
        <f t="shared" si="87"/>
        <v>79.52</v>
      </c>
      <c r="F659">
        <v>154.1358927</v>
      </c>
      <c r="G659" s="236">
        <f t="shared" si="89"/>
        <v>1.3347179743143192E-2</v>
      </c>
      <c r="H659" s="236">
        <f t="shared" si="90"/>
        <v>8.1844684836021031E-3</v>
      </c>
      <c r="I659">
        <f t="shared" ref="I659:J674" si="92">I658*(1+G659)</f>
        <v>13834.581648954692</v>
      </c>
      <c r="J659">
        <f t="shared" si="92"/>
        <v>12153.426239845527</v>
      </c>
      <c r="K659">
        <f t="shared" si="91"/>
        <v>14144.432586268245</v>
      </c>
      <c r="L659" s="236">
        <f>I659/MAX(I$2:I659)-1</f>
        <v>-4.3796963877799633E-2</v>
      </c>
      <c r="M659" s="236">
        <f>J659/MAX(J$2:J659)-1</f>
        <v>-1.8689587291574772E-2</v>
      </c>
      <c r="N659" s="236"/>
    </row>
    <row r="660" spans="1:14">
      <c r="A660" s="237">
        <v>35250</v>
      </c>
      <c r="B660">
        <v>82.67</v>
      </c>
      <c r="D660" s="237">
        <v>35279</v>
      </c>
      <c r="E660">
        <f t="shared" si="87"/>
        <v>80.64</v>
      </c>
      <c r="F660">
        <v>155.39740370000001</v>
      </c>
      <c r="G660" s="236">
        <f t="shared" si="89"/>
        <v>1.4050776883523344E-2</v>
      </c>
      <c r="H660" s="236">
        <f t="shared" si="90"/>
        <v>8.1844077839503537E-3</v>
      </c>
      <c r="I660">
        <f t="shared" si="92"/>
        <v>14028.968268981042</v>
      </c>
      <c r="J660">
        <f t="shared" si="92"/>
        <v>12252.894836164585</v>
      </c>
      <c r="K660">
        <f t="shared" si="91"/>
        <v>14343.649946638221</v>
      </c>
      <c r="L660" s="236">
        <f>I660/MAX(I$2:I660)-1</f>
        <v>-3.0361568361898961E-2</v>
      </c>
      <c r="M660" s="236">
        <f>J660/MAX(J$2:J660)-1</f>
        <v>-1.0658142711332363E-2</v>
      </c>
      <c r="N660" s="236"/>
    </row>
    <row r="661" spans="1:14">
      <c r="A661" s="237">
        <v>35251</v>
      </c>
      <c r="B661">
        <v>80.930000000000007</v>
      </c>
      <c r="D661" s="237">
        <v>35282</v>
      </c>
      <c r="E661">
        <f t="shared" si="87"/>
        <v>80.62</v>
      </c>
      <c r="F661">
        <v>156.33052480000001</v>
      </c>
      <c r="G661" s="236">
        <f t="shared" si="89"/>
        <v>-2.8174603174597535E-4</v>
      </c>
      <c r="H661" s="236">
        <f t="shared" si="90"/>
        <v>6.0047406055858676E-3</v>
      </c>
      <c r="I661">
        <f t="shared" si="92"/>
        <v>14025.015662841764</v>
      </c>
      <c r="J661">
        <f t="shared" si="92"/>
        <v>12326.470291323276</v>
      </c>
      <c r="K661">
        <f t="shared" si="91"/>
        <v>14340.092493774473</v>
      </c>
      <c r="L661" s="236">
        <f>I661/MAX(I$2:I661)-1</f>
        <v>-3.0634760142241424E-2</v>
      </c>
      <c r="M661" s="236">
        <f>J661/MAX(J$2:J661)-1</f>
        <v>-4.7174014880653203E-3</v>
      </c>
      <c r="N661" s="236"/>
    </row>
    <row r="662" spans="1:14">
      <c r="A662" s="237">
        <v>35254</v>
      </c>
      <c r="B662">
        <v>80.33</v>
      </c>
      <c r="D662" s="237">
        <v>35283</v>
      </c>
      <c r="E662">
        <f t="shared" si="87"/>
        <v>80.569999999999993</v>
      </c>
      <c r="F662">
        <v>156.2895197</v>
      </c>
      <c r="G662" s="236">
        <f t="shared" si="89"/>
        <v>-6.5392365910239348E-4</v>
      </c>
      <c r="H662" s="236">
        <f t="shared" si="90"/>
        <v>-2.6229746271544396E-4</v>
      </c>
      <c r="I662">
        <f t="shared" si="92"/>
        <v>14015.84437328055</v>
      </c>
      <c r="J662">
        <f t="shared" si="92"/>
        <v>12323.237089441625</v>
      </c>
      <c r="K662">
        <f t="shared" si="91"/>
        <v>14331.198861615097</v>
      </c>
      <c r="L662" s="236">
        <f>I662/MAX(I$2:I662)-1</f>
        <v>-3.1268651006895909E-2</v>
      </c>
      <c r="M662" s="236">
        <f>J662/MAX(J$2:J662)-1</f>
        <v>-4.9784615883398109E-3</v>
      </c>
      <c r="N662" s="236"/>
    </row>
    <row r="663" spans="1:14">
      <c r="A663" s="237">
        <v>35255</v>
      </c>
      <c r="B663">
        <v>80.62</v>
      </c>
      <c r="D663" s="237">
        <v>35284</v>
      </c>
      <c r="E663">
        <f t="shared" si="87"/>
        <v>80.63</v>
      </c>
      <c r="F663">
        <v>155.98422690000001</v>
      </c>
      <c r="G663" s="236">
        <f t="shared" si="89"/>
        <v>7.1096389612905974E-4</v>
      </c>
      <c r="H663" s="236">
        <f t="shared" si="90"/>
        <v>-1.9533798592893392E-3</v>
      </c>
      <c r="I663">
        <f t="shared" si="92"/>
        <v>14025.809132603717</v>
      </c>
      <c r="J663">
        <f t="shared" si="92"/>
        <v>12299.165126309863</v>
      </c>
      <c r="K663">
        <f t="shared" si="91"/>
        <v>14341.871220206347</v>
      </c>
      <c r="L663" s="236">
        <f>I663/MAX(I$2:I663)-1</f>
        <v>-3.0579917992713312E-2</v>
      </c>
      <c r="M663" s="236">
        <f>J663/MAX(J$2:J663)-1</f>
        <v>-6.9221166210321483E-3</v>
      </c>
      <c r="N663" s="236"/>
    </row>
    <row r="664" spans="1:14">
      <c r="A664" s="237">
        <v>35256</v>
      </c>
      <c r="B664">
        <v>80.75</v>
      </c>
      <c r="D664" s="237">
        <v>35285</v>
      </c>
      <c r="E664">
        <f t="shared" si="87"/>
        <v>80.540000000000006</v>
      </c>
      <c r="F664">
        <v>155.86195029999999</v>
      </c>
      <c r="G664" s="236">
        <f t="shared" si="89"/>
        <v>-1.1499400061813583E-3</v>
      </c>
      <c r="H664" s="236">
        <f t="shared" si="90"/>
        <v>-7.8390361916791385E-4</v>
      </c>
      <c r="I664">
        <f t="shared" si="92"/>
        <v>14009.680293563071</v>
      </c>
      <c r="J664">
        <f t="shared" si="92"/>
        <v>12289.523766254604</v>
      </c>
      <c r="K664">
        <f t="shared" si="91"/>
        <v>14325.862682319475</v>
      </c>
      <c r="L664" s="236">
        <f>I664/MAX(I$2:I664)-1</f>
        <v>-3.1694692927809243E-2</v>
      </c>
      <c r="M664" s="236">
        <f>J664/MAX(J$2:J664)-1</f>
        <v>-7.7005939679286595E-3</v>
      </c>
      <c r="N664" s="236"/>
    </row>
    <row r="665" spans="1:14">
      <c r="A665" s="237">
        <v>35257</v>
      </c>
      <c r="B665">
        <v>79.59</v>
      </c>
      <c r="D665" s="237">
        <v>35286</v>
      </c>
      <c r="E665">
        <f t="shared" si="87"/>
        <v>80.430000000000007</v>
      </c>
      <c r="F665">
        <v>155.9108866</v>
      </c>
      <c r="G665" s="236">
        <f t="shared" si="89"/>
        <v>-1.3995111371259508E-3</v>
      </c>
      <c r="H665" s="236">
        <f t="shared" si="90"/>
        <v>3.1397207532579685E-4</v>
      </c>
      <c r="I665">
        <f t="shared" si="92"/>
        <v>13990.073589964655</v>
      </c>
      <c r="J665">
        <f t="shared" si="92"/>
        <v>12293.382333536261</v>
      </c>
      <c r="K665">
        <f t="shared" si="91"/>
        <v>14306.296691568854</v>
      </c>
      <c r="L665" s="236">
        <f>I665/MAX(I$2:I665)-1</f>
        <v>-3.3049846989194998E-2</v>
      </c>
      <c r="M665" s="236">
        <f>J665/MAX(J$2:J665)-1</f>
        <v>-7.3890396640721168E-3</v>
      </c>
      <c r="N665" s="236"/>
    </row>
    <row r="666" spans="1:14">
      <c r="A666" s="237">
        <v>35258</v>
      </c>
      <c r="B666">
        <v>79.58</v>
      </c>
      <c r="D666" s="237">
        <v>35289</v>
      </c>
      <c r="E666">
        <f t="shared" si="87"/>
        <v>80.77</v>
      </c>
      <c r="F666">
        <v>155.9093173</v>
      </c>
      <c r="G666" s="236">
        <f t="shared" si="89"/>
        <v>4.1935482199841247E-3</v>
      </c>
      <c r="H666" s="236">
        <f t="shared" si="90"/>
        <v>-1.0065365121159076E-5</v>
      </c>
      <c r="I666">
        <f t="shared" si="92"/>
        <v>14048.7416381653</v>
      </c>
      <c r="J666">
        <f t="shared" si="92"/>
        <v>12293.258596154501</v>
      </c>
      <c r="K666">
        <f t="shared" si="91"/>
        <v>14366.773390252594</v>
      </c>
      <c r="L666" s="236">
        <f>I666/MAX(I$2:I666)-1</f>
        <v>-2.8994894896222978E-2</v>
      </c>
      <c r="M666" s="236">
        <f>J666/MAX(J$2:J666)-1</f>
        <v>-7.3990306558111563E-3</v>
      </c>
      <c r="N666" s="236"/>
    </row>
    <row r="667" spans="1:14">
      <c r="A667" s="237">
        <v>35261</v>
      </c>
      <c r="B667">
        <v>77.7</v>
      </c>
      <c r="D667" s="237">
        <v>35290</v>
      </c>
      <c r="E667">
        <f t="shared" si="87"/>
        <v>80.39</v>
      </c>
      <c r="F667">
        <v>156.08494970000001</v>
      </c>
      <c r="G667" s="236">
        <f t="shared" si="89"/>
        <v>-4.7384472566624567E-3</v>
      </c>
      <c r="H667" s="236">
        <f t="shared" si="90"/>
        <v>1.1265035537424417E-3</v>
      </c>
      <c r="I667">
        <f t="shared" si="92"/>
        <v>13982.172416890375</v>
      </c>
      <c r="J667">
        <f t="shared" si="92"/>
        <v>12307.106995650143</v>
      </c>
      <c r="K667">
        <f t="shared" si="91"/>
        <v>14299.181785841354</v>
      </c>
      <c r="L667" s="236">
        <f>I667/MAX(I$2:I667)-1</f>
        <v>-3.3595951372707322E-2</v>
      </c>
      <c r="M667" s="236">
        <f>J667/MAX(J$2:J667)-1</f>
        <v>-6.2808621363967809E-3</v>
      </c>
      <c r="N667" s="236"/>
    </row>
    <row r="668" spans="1:14">
      <c r="A668" s="237">
        <v>35262</v>
      </c>
      <c r="B668">
        <v>77.510000000000005</v>
      </c>
      <c r="D668" s="237">
        <v>35291</v>
      </c>
      <c r="E668">
        <f t="shared" si="87"/>
        <v>80.510000000000005</v>
      </c>
      <c r="F668">
        <v>155.92605349999999</v>
      </c>
      <c r="G668" s="236">
        <f t="shared" si="89"/>
        <v>1.4589928167644726E-3</v>
      </c>
      <c r="H668" s="236">
        <f t="shared" si="90"/>
        <v>-1.0180110273630971E-3</v>
      </c>
      <c r="I668">
        <f t="shared" si="92"/>
        <v>14002.572306009381</v>
      </c>
      <c r="J668">
        <f t="shared" si="92"/>
        <v>12294.578225013634</v>
      </c>
      <c r="K668">
        <f t="shared" si="91"/>
        <v>14320.526503023853</v>
      </c>
      <c r="L668" s="236">
        <f>I668/MAX(I$2:I668)-1</f>
        <v>-3.2185974807667939E-2</v>
      </c>
      <c r="M668" s="236">
        <f>J668/MAX(J$2:J668)-1</f>
        <v>-7.2924791768436137E-3</v>
      </c>
      <c r="N668" s="236"/>
    </row>
    <row r="669" spans="1:14">
      <c r="A669" s="237">
        <v>35263</v>
      </c>
      <c r="B669">
        <v>78.16</v>
      </c>
      <c r="D669" s="237">
        <v>35292</v>
      </c>
      <c r="E669">
        <f t="shared" si="87"/>
        <v>80.48</v>
      </c>
      <c r="F669">
        <v>155.9318538</v>
      </c>
      <c r="G669" s="236">
        <f t="shared" si="89"/>
        <v>-4.0635467742351284E-4</v>
      </c>
      <c r="H669" s="236">
        <f t="shared" si="90"/>
        <v>3.7199043199098725E-5</v>
      </c>
      <c r="I669">
        <f t="shared" si="92"/>
        <v>13996.882295256872</v>
      </c>
      <c r="J669">
        <f t="shared" si="92"/>
        <v>12295.035571560142</v>
      </c>
      <c r="K669">
        <f t="shared" si="91"/>
        <v>14315.190323728229</v>
      </c>
      <c r="L669" s="236">
        <f>I669/MAX(I$2:I669)-1</f>
        <v>-3.257925056368105E-2</v>
      </c>
      <c r="M669" s="236">
        <f>J669/MAX(J$2:J669)-1</f>
        <v>-7.2555514068923799E-3</v>
      </c>
      <c r="N669" s="236"/>
    </row>
    <row r="670" spans="1:14">
      <c r="A670" s="237">
        <v>35264</v>
      </c>
      <c r="B670">
        <v>79.209999999999994</v>
      </c>
      <c r="D670" s="237">
        <v>35293</v>
      </c>
      <c r="E670">
        <f t="shared" si="87"/>
        <v>80.709999999999994</v>
      </c>
      <c r="F670">
        <v>156.0243017</v>
      </c>
      <c r="G670" s="236">
        <f t="shared" si="89"/>
        <v>2.8241227239735231E-3</v>
      </c>
      <c r="H670" s="236">
        <f t="shared" si="90"/>
        <v>5.9287373135807897E-4</v>
      </c>
      <c r="I670">
        <f t="shared" si="92"/>
        <v>14036.411208611689</v>
      </c>
      <c r="J670">
        <f t="shared" si="92"/>
        <v>12302.324975176633</v>
      </c>
      <c r="K670">
        <f t="shared" si="91"/>
        <v>14356.101031661348</v>
      </c>
      <c r="L670" s="236">
        <f>I670/MAX(I$2:I670)-1</f>
        <v>-2.984713564155439E-2</v>
      </c>
      <c r="M670" s="236">
        <f>J670/MAX(J$2:J670)-1</f>
        <v>-6.6669793013700573E-3</v>
      </c>
      <c r="N670" s="236"/>
    </row>
    <row r="671" spans="1:14">
      <c r="A671" s="237">
        <v>35265</v>
      </c>
      <c r="B671">
        <v>78.739999999999995</v>
      </c>
      <c r="D671" s="237">
        <v>35296</v>
      </c>
      <c r="E671">
        <f t="shared" si="87"/>
        <v>80.8</v>
      </c>
      <c r="F671">
        <v>156.23214390000001</v>
      </c>
      <c r="G671" s="236">
        <f t="shared" si="89"/>
        <v>1.0813732980907063E-3</v>
      </c>
      <c r="H671" s="236">
        <f t="shared" si="90"/>
        <v>1.3321142779390005E-3</v>
      </c>
      <c r="I671">
        <f t="shared" si="92"/>
        <v>14051.589808893705</v>
      </c>
      <c r="J671">
        <f t="shared" si="92"/>
        <v>12318.71307792791</v>
      </c>
      <c r="K671">
        <f t="shared" si="91"/>
        <v>14372.109569548224</v>
      </c>
      <c r="L671" s="236">
        <f>I671/MAX(I$2:I671)-1</f>
        <v>-2.8798038238970869E-2</v>
      </c>
      <c r="M671" s="236">
        <f>J671/MAX(J$2:J671)-1</f>
        <v>-5.3437462017491555E-3</v>
      </c>
      <c r="N671" s="236"/>
    </row>
    <row r="672" spans="1:14">
      <c r="A672" s="237">
        <v>35268</v>
      </c>
      <c r="B672">
        <v>78.12</v>
      </c>
      <c r="D672" s="237">
        <v>35297</v>
      </c>
      <c r="E672">
        <f t="shared" si="87"/>
        <v>80.77</v>
      </c>
      <c r="F672">
        <v>156.43980189999999</v>
      </c>
      <c r="G672" s="236">
        <f t="shared" si="89"/>
        <v>-4.0501728744308586E-4</v>
      </c>
      <c r="H672" s="236">
        <f t="shared" si="90"/>
        <v>1.3291630954823663E-3</v>
      </c>
      <c r="I672">
        <f t="shared" si="92"/>
        <v>14045.898672105042</v>
      </c>
      <c r="J672">
        <f t="shared" si="92"/>
        <v>12335.086656734928</v>
      </c>
      <c r="K672">
        <f t="shared" si="91"/>
        <v>14366.773390252598</v>
      </c>
      <c r="L672" s="236">
        <f>I672/MAX(I$2:I672)-1</f>
        <v>-2.9191391823082835E-2</v>
      </c>
      <c r="M672" s="236">
        <f>J672/MAX(J$2:J672)-1</f>
        <v>-4.0216858165098568E-3</v>
      </c>
      <c r="N672" s="236"/>
    </row>
    <row r="673" spans="1:14">
      <c r="A673" s="237">
        <v>35269</v>
      </c>
      <c r="B673">
        <v>77.489999999999995</v>
      </c>
      <c r="D673" s="237">
        <v>35298</v>
      </c>
      <c r="E673">
        <f t="shared" si="87"/>
        <v>80.709999999999994</v>
      </c>
      <c r="F673">
        <v>156.43261279999999</v>
      </c>
      <c r="G673" s="236">
        <f t="shared" si="89"/>
        <v>-7.7658022682476136E-4</v>
      </c>
      <c r="H673" s="236">
        <f t="shared" si="90"/>
        <v>-4.5954417690952098E-5</v>
      </c>
      <c r="I673">
        <f t="shared" si="92"/>
        <v>14034.990904928301</v>
      </c>
      <c r="J673">
        <f t="shared" si="92"/>
        <v>12334.51980501045</v>
      </c>
      <c r="K673">
        <f t="shared" si="91"/>
        <v>14356.101031661348</v>
      </c>
      <c r="L673" s="236">
        <f>I673/MAX(I$2:I673)-1</f>
        <v>-2.9945302592224277E-2</v>
      </c>
      <c r="M673" s="236">
        <f>J673/MAX(J$2:J673)-1</f>
        <v>-4.067455419970889E-3</v>
      </c>
      <c r="N673" s="236"/>
    </row>
    <row r="674" spans="1:14">
      <c r="A674" s="237">
        <v>35270</v>
      </c>
      <c r="B674">
        <v>77.27</v>
      </c>
      <c r="D674" s="237">
        <v>35299</v>
      </c>
      <c r="E674">
        <f t="shared" si="87"/>
        <v>81.099999999999994</v>
      </c>
      <c r="F674">
        <v>156.59103579999999</v>
      </c>
      <c r="G674" s="236">
        <f t="shared" si="89"/>
        <v>4.7983848208263315E-3</v>
      </c>
      <c r="H674" s="236">
        <f t="shared" si="90"/>
        <v>1.0127236077206447E-3</v>
      </c>
      <c r="I674">
        <f t="shared" si="92"/>
        <v>14102.336192246947</v>
      </c>
      <c r="J674">
        <f t="shared" si="92"/>
        <v>12347.011264406881</v>
      </c>
      <c r="K674">
        <f t="shared" si="91"/>
        <v>14425.471362504466</v>
      </c>
      <c r="L674" s="236">
        <f>I674/MAX(I$2:I674)-1</f>
        <v>-2.5290606856811393E-2</v>
      </c>
      <c r="M674" s="236">
        <f>J674/MAX(J$2:J674)-1</f>
        <v>-3.0588510203775066E-3</v>
      </c>
      <c r="N674" s="236"/>
    </row>
    <row r="675" spans="1:14">
      <c r="A675" s="237">
        <v>35271</v>
      </c>
      <c r="B675">
        <v>77.77</v>
      </c>
      <c r="D675" s="237">
        <v>35300</v>
      </c>
      <c r="E675">
        <f t="shared" si="87"/>
        <v>80.77</v>
      </c>
      <c r="F675">
        <v>156.74770340000001</v>
      </c>
      <c r="G675" s="236">
        <f t="shared" si="89"/>
        <v>-4.1027807136006598E-3</v>
      </c>
      <c r="H675" s="236">
        <f t="shared" si="90"/>
        <v>1.0004889436974196E-3</v>
      </c>
      <c r="I675">
        <f t="shared" ref="I675:J690" si="93">I674*(1+G675)</f>
        <v>14044.477399300682</v>
      </c>
      <c r="J675">
        <f t="shared" si="93"/>
        <v>12359.364312664628</v>
      </c>
      <c r="K675">
        <f t="shared" si="91"/>
        <v>14366.773390252598</v>
      </c>
      <c r="L675" s="236">
        <f>I675/MAX(I$2:I675)-1</f>
        <v>-2.9289625756364734E-2</v>
      </c>
      <c r="M675" s="236">
        <f>J675/MAX(J$2:J675)-1</f>
        <v>-2.0614224233064249E-3</v>
      </c>
      <c r="N675" s="236"/>
    </row>
    <row r="676" spans="1:14">
      <c r="A676" s="237">
        <v>35272</v>
      </c>
      <c r="B676">
        <v>78.2</v>
      </c>
      <c r="D676" s="237">
        <v>35303</v>
      </c>
      <c r="E676">
        <f t="shared" si="87"/>
        <v>80.45</v>
      </c>
      <c r="F676">
        <v>156.50987839999999</v>
      </c>
      <c r="G676" s="236">
        <f t="shared" si="89"/>
        <v>-3.9955971885678541E-3</v>
      </c>
      <c r="H676" s="236">
        <f t="shared" si="90"/>
        <v>-1.5172471101099205E-3</v>
      </c>
      <c r="I676">
        <f t="shared" si="93"/>
        <v>13988.361324889131</v>
      </c>
      <c r="J676">
        <f t="shared" si="93"/>
        <v>12340.612102878442</v>
      </c>
      <c r="K676">
        <f t="shared" si="91"/>
        <v>14309.854144432607</v>
      </c>
      <c r="L676" s="236">
        <f>I676/MAX(I$2:I676)-1</f>
        <v>-3.3168193398606327E-2</v>
      </c>
      <c r="M676" s="236">
        <f>J676/MAX(J$2:J676)-1</f>
        <v>-3.5755418462017907E-3</v>
      </c>
      <c r="N676" s="236"/>
    </row>
    <row r="677" spans="1:14">
      <c r="A677" s="237">
        <v>35275</v>
      </c>
      <c r="B677">
        <v>77.7</v>
      </c>
      <c r="D677" s="237">
        <v>35304</v>
      </c>
      <c r="E677">
        <f t="shared" si="87"/>
        <v>80.64</v>
      </c>
      <c r="F677">
        <v>156.24313470000001</v>
      </c>
      <c r="G677" s="236">
        <f t="shared" si="89"/>
        <v>2.327985192419548E-3</v>
      </c>
      <c r="H677" s="236">
        <f t="shared" si="90"/>
        <v>-1.704325009557861E-3</v>
      </c>
      <c r="I677">
        <f t="shared" si="93"/>
        <v>14020.926022919688</v>
      </c>
      <c r="J677">
        <f t="shared" si="93"/>
        <v>12319.579689038253</v>
      </c>
      <c r="K677">
        <f t="shared" si="91"/>
        <v>14343.649946638227</v>
      </c>
      <c r="L677" s="236">
        <f>I677/MAX(I$2:I677)-1</f>
        <v>-3.0917423269278044E-2</v>
      </c>
      <c r="M677" s="236">
        <f>J677/MAX(J$2:J677)-1</f>
        <v>-5.2737729703684622E-3</v>
      </c>
      <c r="N677" s="236"/>
    </row>
    <row r="678" spans="1:14">
      <c r="A678" s="237">
        <v>35276</v>
      </c>
      <c r="B678">
        <v>77.989999999999995</v>
      </c>
      <c r="D678" s="237">
        <v>35305</v>
      </c>
      <c r="E678">
        <f t="shared" si="87"/>
        <v>80.52</v>
      </c>
      <c r="F678">
        <v>156.36452</v>
      </c>
      <c r="G678" s="236">
        <f t="shared" si="89"/>
        <v>-1.5218253968255027E-3</v>
      </c>
      <c r="H678" s="236">
        <f t="shared" si="90"/>
        <v>7.7690005537234263E-4</v>
      </c>
      <c r="I678">
        <f t="shared" si="93"/>
        <v>13999.588621610996</v>
      </c>
      <c r="J678">
        <f t="shared" si="93"/>
        <v>12329.150771180832</v>
      </c>
      <c r="K678">
        <f t="shared" si="91"/>
        <v>14322.305229455727</v>
      </c>
      <c r="L678" s="236">
        <f>I678/MAX(I$2:I678)-1</f>
        <v>-3.2392197746167972E-2</v>
      </c>
      <c r="M678" s="236">
        <f>J678/MAX(J$2:J678)-1</f>
        <v>-4.500970109508784E-3</v>
      </c>
      <c r="N678" s="236"/>
    </row>
    <row r="679" spans="1:14">
      <c r="A679" s="237">
        <v>35277</v>
      </c>
      <c r="B679">
        <v>78.47</v>
      </c>
      <c r="D679" s="237">
        <v>35306</v>
      </c>
      <c r="E679">
        <f t="shared" si="87"/>
        <v>79.88</v>
      </c>
      <c r="F679">
        <v>155.78987380000001</v>
      </c>
      <c r="G679" s="236">
        <f t="shared" si="89"/>
        <v>-7.982065975918393E-3</v>
      </c>
      <c r="H679" s="236">
        <f t="shared" si="90"/>
        <v>-3.6750421387152787E-3</v>
      </c>
      <c r="I679">
        <f t="shared" si="93"/>
        <v>13887.84298159758</v>
      </c>
      <c r="J679">
        <f t="shared" si="93"/>
        <v>12283.840622562167</v>
      </c>
      <c r="K679">
        <f t="shared" si="91"/>
        <v>14208.466737815743</v>
      </c>
      <c r="L679" s="236">
        <f>I679/MAX(I$2:I679)-1</f>
        <v>-4.0115707062571504E-2</v>
      </c>
      <c r="M679" s="236">
        <f>J679/MAX(J$2:J679)-1</f>
        <v>-8.1594709934066367E-3</v>
      </c>
      <c r="N679" s="236"/>
    </row>
    <row r="680" spans="1:14">
      <c r="A680" s="237">
        <v>35278</v>
      </c>
      <c r="B680">
        <v>79.52</v>
      </c>
      <c r="D680" s="237">
        <v>35307</v>
      </c>
      <c r="E680">
        <f t="shared" si="87"/>
        <v>79.36</v>
      </c>
      <c r="F680">
        <v>155.096193</v>
      </c>
      <c r="G680" s="236">
        <f t="shared" si="89"/>
        <v>-6.5434948057005535E-3</v>
      </c>
      <c r="H680" s="236">
        <f t="shared" si="90"/>
        <v>-4.4526693749720181E-3</v>
      </c>
      <c r="I680">
        <f t="shared" si="93"/>
        <v>13796.967953185111</v>
      </c>
      <c r="J680">
        <f t="shared" si="93"/>
        <v>12229.144741615048</v>
      </c>
      <c r="K680">
        <f t="shared" si="91"/>
        <v>14115.972963358256</v>
      </c>
      <c r="L680" s="236">
        <f>I680/MAX(I$2:I680)-1</f>
        <v>-4.639670494748116E-2</v>
      </c>
      <c r="M680" s="236">
        <f>J680/MAX(J$2:J680)-1</f>
        <v>-1.257580894177035E-2</v>
      </c>
      <c r="N680" s="236"/>
    </row>
    <row r="681" spans="1:14">
      <c r="A681" s="237">
        <v>35279</v>
      </c>
      <c r="B681">
        <v>80.64</v>
      </c>
      <c r="D681" s="237">
        <v>35311</v>
      </c>
      <c r="E681">
        <f t="shared" si="87"/>
        <v>79.73</v>
      </c>
      <c r="F681">
        <v>154.33481810000001</v>
      </c>
      <c r="G681" s="236">
        <f t="shared" si="89"/>
        <v>4.6285682283665943E-3</v>
      </c>
      <c r="H681" s="236">
        <f t="shared" si="90"/>
        <v>-4.9090495728673078E-3</v>
      </c>
      <c r="I681">
        <f t="shared" si="93"/>
        <v>13860.828160701016</v>
      </c>
      <c r="J681">
        <f t="shared" si="93"/>
        <v>12169.11126384469</v>
      </c>
      <c r="K681">
        <f t="shared" si="91"/>
        <v>14181.785841337622</v>
      </c>
      <c r="L681" s="236">
        <f>I681/MAX(I$2:I681)-1</f>
        <v>-4.1982887033535365E-2</v>
      </c>
      <c r="M681" s="236">
        <f>J681/MAX(J$2:J681)-1</f>
        <v>-1.7423123245123517E-2</v>
      </c>
      <c r="N681" s="236"/>
    </row>
    <row r="682" spans="1:14">
      <c r="A682" s="237">
        <v>35282</v>
      </c>
      <c r="B682">
        <v>80.62</v>
      </c>
      <c r="D682" s="237">
        <v>35312</v>
      </c>
      <c r="E682">
        <f t="shared" si="87"/>
        <v>79.8</v>
      </c>
      <c r="F682">
        <v>154.20838219999999</v>
      </c>
      <c r="G682" s="236">
        <f t="shared" si="89"/>
        <v>8.4423296681850545E-4</v>
      </c>
      <c r="H682" s="236">
        <f t="shared" si="90"/>
        <v>-8.1923121144378275E-4</v>
      </c>
      <c r="I682">
        <f t="shared" si="93"/>
        <v>13872.529928781687</v>
      </c>
      <c r="J682">
        <f t="shared" si="93"/>
        <v>12159.141948081817</v>
      </c>
      <c r="K682">
        <f t="shared" si="91"/>
        <v>14194.236926360743</v>
      </c>
      <c r="L682" s="236">
        <f>I682/MAX(I$2:I682)-1</f>
        <v>-4.1174097403992693E-2</v>
      </c>
      <c r="M682" s="236">
        <f>J682/MAX(J$2:J682)-1</f>
        <v>-1.8228080890204112E-2</v>
      </c>
      <c r="N682" s="236"/>
    </row>
    <row r="683" spans="1:14">
      <c r="A683" s="237">
        <v>35283</v>
      </c>
      <c r="B683">
        <v>80.569999999999993</v>
      </c>
      <c r="D683" s="237">
        <v>35313</v>
      </c>
      <c r="E683">
        <f t="shared" si="87"/>
        <v>79.25</v>
      </c>
      <c r="F683">
        <v>154.3240418</v>
      </c>
      <c r="G683" s="236">
        <f t="shared" si="89"/>
        <v>-6.9259607351712191E-3</v>
      </c>
      <c r="H683" s="236">
        <f t="shared" si="90"/>
        <v>7.5002148618619202E-4</v>
      </c>
      <c r="I683">
        <f t="shared" si="93"/>
        <v>13776.449331197457</v>
      </c>
      <c r="J683">
        <f t="shared" si="93"/>
        <v>12168.261565796465</v>
      </c>
      <c r="K683">
        <f t="shared" si="91"/>
        <v>14096.40697260763</v>
      </c>
      <c r="L683" s="236">
        <f>I683/MAX(I$2:I683)-1</f>
        <v>-4.7814887957237762E-2</v>
      </c>
      <c r="M683" s="236">
        <f>J683/MAX(J$2:J683)-1</f>
        <v>-1.7491730856337484E-2</v>
      </c>
      <c r="N683" s="236"/>
    </row>
    <row r="684" spans="1:14">
      <c r="A684" s="237">
        <v>35284</v>
      </c>
      <c r="B684">
        <v>80.63</v>
      </c>
      <c r="D684" s="237">
        <v>35314</v>
      </c>
      <c r="E684">
        <f t="shared" si="87"/>
        <v>79.81</v>
      </c>
      <c r="F684">
        <v>154.22153119999999</v>
      </c>
      <c r="G684" s="236">
        <f t="shared" si="89"/>
        <v>7.0325158980521409E-3</v>
      </c>
      <c r="H684" s="236">
        <f t="shared" si="90"/>
        <v>-6.6425554180904456E-4</v>
      </c>
      <c r="I684">
        <f t="shared" si="93"/>
        <v>13873.332430137812</v>
      </c>
      <c r="J684">
        <f t="shared" si="93"/>
        <v>12160.178730617203</v>
      </c>
      <c r="K684">
        <f t="shared" si="91"/>
        <v>14196.015652792617</v>
      </c>
      <c r="L684" s="236">
        <f>I684/MAX(I$2:I684)-1</f>
        <v>-4.1118631018908558E-2</v>
      </c>
      <c r="M684" s="236">
        <f>J684/MAX(J$2:J684)-1</f>
        <v>-1.8144367418989393E-2</v>
      </c>
      <c r="N684" s="236"/>
    </row>
    <row r="685" spans="1:14">
      <c r="A685" s="237">
        <v>35285</v>
      </c>
      <c r="B685">
        <v>80.540000000000006</v>
      </c>
      <c r="D685" s="237">
        <v>35317</v>
      </c>
      <c r="E685">
        <f t="shared" si="87"/>
        <v>80.52</v>
      </c>
      <c r="F685">
        <v>154.60498390000001</v>
      </c>
      <c r="G685" s="236">
        <f t="shared" si="89"/>
        <v>8.862398145993591E-3</v>
      </c>
      <c r="H685" s="236">
        <f t="shared" si="90"/>
        <v>2.4863759101363403E-3</v>
      </c>
      <c r="I685">
        <f t="shared" si="93"/>
        <v>13996.28342574542</v>
      </c>
      <c r="J685">
        <f t="shared" si="93"/>
        <v>12190.413506075962</v>
      </c>
      <c r="K685">
        <f t="shared" si="91"/>
        <v>14322.305229455727</v>
      </c>
      <c r="L685" s="236">
        <f>I685/MAX(I$2:I685)-1</f>
        <v>-3.2620642552222634E-2</v>
      </c>
      <c r="M685" s="236">
        <f>J685/MAX(J$2:J685)-1</f>
        <v>-1.570310522690832E-2</v>
      </c>
      <c r="N685" s="236"/>
    </row>
    <row r="686" spans="1:14">
      <c r="A686" s="237">
        <v>35286</v>
      </c>
      <c r="B686">
        <v>80.430000000000007</v>
      </c>
      <c r="D686" s="237">
        <v>35318</v>
      </c>
      <c r="E686">
        <f t="shared" si="87"/>
        <v>80.489999999999995</v>
      </c>
      <c r="F686">
        <v>155.11395340000001</v>
      </c>
      <c r="G686" s="236">
        <f t="shared" si="89"/>
        <v>-4.0630840016082426E-4</v>
      </c>
      <c r="H686" s="236">
        <f t="shared" si="90"/>
        <v>3.292063988889371E-3</v>
      </c>
      <c r="I686">
        <f t="shared" si="93"/>
        <v>13990.596618218508</v>
      </c>
      <c r="J686">
        <f t="shared" si="93"/>
        <v>12230.545127388985</v>
      </c>
      <c r="K686">
        <f t="shared" si="91"/>
        <v>14316.969050160104</v>
      </c>
      <c r="L686" s="236">
        <f>I686/MAX(I$2:I686)-1</f>
        <v>-3.3013696911295853E-2</v>
      </c>
      <c r="M686" s="236">
        <f>J686/MAX(J$2:J686)-1</f>
        <v>-1.2462736865250235E-2</v>
      </c>
      <c r="N686" s="236"/>
    </row>
    <row r="687" spans="1:14">
      <c r="A687" s="237">
        <v>35289</v>
      </c>
      <c r="B687">
        <v>80.77</v>
      </c>
      <c r="D687" s="237">
        <v>35319</v>
      </c>
      <c r="E687">
        <f t="shared" si="87"/>
        <v>80.75</v>
      </c>
      <c r="F687">
        <v>155.13831039999999</v>
      </c>
      <c r="G687" s="236">
        <f t="shared" si="89"/>
        <v>3.1964847748019907E-3</v>
      </c>
      <c r="H687" s="236">
        <f t="shared" si="90"/>
        <v>1.5702649224058618E-4</v>
      </c>
      <c r="I687">
        <f t="shared" si="93"/>
        <v>14035.31734729904</v>
      </c>
      <c r="J687">
        <f t="shared" si="93"/>
        <v>12232.465646988529</v>
      </c>
      <c r="K687">
        <f t="shared" si="91"/>
        <v>14363.215937388848</v>
      </c>
      <c r="L687" s="236">
        <f>I687/MAX(I$2:I687)-1</f>
        <v>-2.9922739916030672E-2</v>
      </c>
      <c r="M687" s="236">
        <f>J687/MAX(J$2:J687)-1</f>
        <v>-1.2307667352863372E-2</v>
      </c>
      <c r="N687" s="236"/>
    </row>
    <row r="688" spans="1:14">
      <c r="A688" s="237">
        <v>35290</v>
      </c>
      <c r="B688">
        <v>80.39</v>
      </c>
      <c r="D688" s="237">
        <v>35320</v>
      </c>
      <c r="E688">
        <f t="shared" si="87"/>
        <v>81.150000000000006</v>
      </c>
      <c r="F688">
        <v>155.26602750000001</v>
      </c>
      <c r="G688" s="236">
        <f t="shared" si="89"/>
        <v>4.9198302127870155E-3</v>
      </c>
      <c r="H688" s="236">
        <f t="shared" si="90"/>
        <v>8.2324668659028433E-4</v>
      </c>
      <c r="I688">
        <f t="shared" si="93"/>
        <v>14104.368725630336</v>
      </c>
      <c r="J688">
        <f t="shared" si="93"/>
        <v>12242.535983801241</v>
      </c>
      <c r="K688">
        <f t="shared" si="91"/>
        <v>14434.364994663842</v>
      </c>
      <c r="L688" s="236">
        <f>I688/MAX(I$2:I688)-1</f>
        <v>-2.515012450313181E-2</v>
      </c>
      <c r="M688" s="236">
        <f>J688/MAX(J$2:J688)-1</f>
        <v>-1.149455291264101E-2</v>
      </c>
      <c r="N688" s="236"/>
    </row>
    <row r="689" spans="1:14">
      <c r="A689" s="237">
        <v>35291</v>
      </c>
      <c r="B689">
        <v>80.510000000000005</v>
      </c>
      <c r="D689" s="237">
        <v>35321</v>
      </c>
      <c r="E689">
        <f t="shared" si="87"/>
        <v>82.05</v>
      </c>
      <c r="F689">
        <v>156.06490360000001</v>
      </c>
      <c r="G689" s="236">
        <f t="shared" si="89"/>
        <v>1.1056842854208762E-2</v>
      </c>
      <c r="H689" s="236">
        <f t="shared" si="90"/>
        <v>5.1452086001233521E-3</v>
      </c>
      <c r="I689">
        <f t="shared" si="93"/>
        <v>14260.318514187449</v>
      </c>
      <c r="J689">
        <f t="shared" si="93"/>
        <v>12305.526385232415</v>
      </c>
      <c r="K689">
        <f t="shared" si="91"/>
        <v>14594.450373532571</v>
      </c>
      <c r="L689" s="236">
        <f>I689/MAX(I$2:I689)-1</f>
        <v>-1.4371362623317951E-2</v>
      </c>
      <c r="M689" s="236">
        <f>J689/MAX(J$2:J689)-1</f>
        <v>-6.408486185018325E-3</v>
      </c>
      <c r="N689" s="236"/>
    </row>
    <row r="690" spans="1:14">
      <c r="A690" s="237">
        <v>35292</v>
      </c>
      <c r="B690">
        <v>80.48</v>
      </c>
      <c r="D690" s="237">
        <v>35324</v>
      </c>
      <c r="E690">
        <f t="shared" si="87"/>
        <v>82.33</v>
      </c>
      <c r="F690">
        <v>157.09028119999999</v>
      </c>
      <c r="G690" s="236">
        <f t="shared" si="89"/>
        <v>3.3788231624156027E-3</v>
      </c>
      <c r="H690" s="236">
        <f t="shared" si="90"/>
        <v>6.570199810125521E-3</v>
      </c>
      <c r="I690">
        <f t="shared" si="93"/>
        <v>14308.501608686611</v>
      </c>
      <c r="J690">
        <f t="shared" si="93"/>
        <v>12386.376152352164</v>
      </c>
      <c r="K690">
        <f t="shared" si="91"/>
        <v>14644.254713625067</v>
      </c>
      <c r="L690" s="236">
        <f>I690/MAX(I$2:I690)-1</f>
        <v>-1.1041097753809348E-2</v>
      </c>
      <c r="M690" s="236">
        <f>J690/MAX(J$2:J690)-1</f>
        <v>0</v>
      </c>
      <c r="N690" s="236"/>
    </row>
    <row r="691" spans="1:14">
      <c r="A691" s="237">
        <v>35293</v>
      </c>
      <c r="B691">
        <v>80.709999999999994</v>
      </c>
      <c r="D691" s="237">
        <v>35325</v>
      </c>
      <c r="E691">
        <f t="shared" si="87"/>
        <v>82.15</v>
      </c>
      <c r="F691">
        <v>157.37530989999999</v>
      </c>
      <c r="G691" s="236">
        <f t="shared" si="89"/>
        <v>-2.2200534916585004E-3</v>
      </c>
      <c r="H691" s="236">
        <f t="shared" si="90"/>
        <v>1.8144260601145046E-3</v>
      </c>
      <c r="I691">
        <f t="shared" ref="I691:J706" si="94">I690*(1+G691)</f>
        <v>14276.735969729843</v>
      </c>
      <c r="J691">
        <f t="shared" si="94"/>
        <v>12408.850316033373</v>
      </c>
      <c r="K691">
        <f t="shared" si="91"/>
        <v>14612.237637851322</v>
      </c>
      <c r="L691" s="236">
        <f>I691/MAX(I$2:I691)-1</f>
        <v>-1.3236639417847917E-2</v>
      </c>
      <c r="M691" s="236">
        <f>J691/MAX(J$2:J691)-1</f>
        <v>0</v>
      </c>
      <c r="N691" s="236"/>
    </row>
    <row r="692" spans="1:14">
      <c r="A692" s="237">
        <v>35296</v>
      </c>
      <c r="B692">
        <v>80.8</v>
      </c>
      <c r="D692" s="237">
        <v>35326</v>
      </c>
      <c r="E692">
        <f t="shared" si="87"/>
        <v>82.03</v>
      </c>
      <c r="F692">
        <v>157.5692263</v>
      </c>
      <c r="G692" s="236">
        <f t="shared" si="89"/>
        <v>-1.4944727028568063E-3</v>
      </c>
      <c r="H692" s="236">
        <f t="shared" si="90"/>
        <v>1.2321907427741419E-3</v>
      </c>
      <c r="I692">
        <f t="shared" si="94"/>
        <v>14255.399777537188</v>
      </c>
      <c r="J692">
        <f t="shared" si="94"/>
        <v>12424.14038652126</v>
      </c>
      <c r="K692">
        <f t="shared" si="91"/>
        <v>14590.892920668824</v>
      </c>
      <c r="L692" s="236">
        <f>I692/MAX(I$2:I692)-1</f>
        <v>-1.4711330324417182E-2</v>
      </c>
      <c r="M692" s="236">
        <f>J692/MAX(J$2:J692)-1</f>
        <v>0</v>
      </c>
      <c r="N692" s="236"/>
    </row>
    <row r="693" spans="1:14">
      <c r="A693" s="237">
        <v>35297</v>
      </c>
      <c r="B693">
        <v>80.77</v>
      </c>
      <c r="D693" s="237">
        <v>35327</v>
      </c>
      <c r="E693">
        <f t="shared" si="87"/>
        <v>82.13</v>
      </c>
      <c r="F693">
        <v>157.45031739999999</v>
      </c>
      <c r="G693" s="236">
        <f t="shared" si="89"/>
        <v>1.1853360365642793E-3</v>
      </c>
      <c r="H693" s="236">
        <f t="shared" si="90"/>
        <v>-7.546454519844481E-4</v>
      </c>
      <c r="I693">
        <f t="shared" si="94"/>
        <v>14272.297216609135</v>
      </c>
      <c r="J693">
        <f t="shared" si="94"/>
        <v>12414.764565483754</v>
      </c>
      <c r="K693">
        <f t="shared" si="91"/>
        <v>14608.680184987572</v>
      </c>
      <c r="L693" s="236">
        <f>I693/MAX(I$2:I693)-1</f>
        <v>-1.3543432157832158E-2</v>
      </c>
      <c r="M693" s="236">
        <f>J693/MAX(J$2:J693)-1</f>
        <v>-7.5464545198455912E-4</v>
      </c>
      <c r="N693" s="236"/>
    </row>
    <row r="694" spans="1:14">
      <c r="A694" s="237">
        <v>35298</v>
      </c>
      <c r="B694">
        <v>80.709999999999994</v>
      </c>
      <c r="D694" s="237">
        <v>35328</v>
      </c>
      <c r="E694">
        <f t="shared" si="87"/>
        <v>82.46</v>
      </c>
      <c r="F694">
        <v>157.53500059999999</v>
      </c>
      <c r="G694" s="236">
        <f t="shared" si="89"/>
        <v>3.984290053128994E-3</v>
      </c>
      <c r="H694" s="236">
        <f t="shared" si="90"/>
        <v>5.3784077033558475E-4</v>
      </c>
      <c r="I694">
        <f t="shared" si="94"/>
        <v>14329.162188444572</v>
      </c>
      <c r="J694">
        <f t="shared" si="94"/>
        <v>12421.441732021189</v>
      </c>
      <c r="K694">
        <f t="shared" si="91"/>
        <v>14667.378157239438</v>
      </c>
      <c r="L694" s="236">
        <f>I694/MAX(I$2:I694)-1</f>
        <v>-9.6131030667347961E-3</v>
      </c>
      <c r="M694" s="236">
        <f>J694/MAX(J$2:J694)-1</f>
        <v>-2.1721056074019973E-4</v>
      </c>
      <c r="N694" s="236"/>
    </row>
    <row r="695" spans="1:14">
      <c r="A695" s="237">
        <v>35299</v>
      </c>
      <c r="B695">
        <v>81.099999999999994</v>
      </c>
      <c r="D695" s="237">
        <v>35331</v>
      </c>
      <c r="E695">
        <f t="shared" si="87"/>
        <v>82.43</v>
      </c>
      <c r="F695">
        <v>157.7509834</v>
      </c>
      <c r="G695" s="236">
        <f t="shared" si="89"/>
        <v>-3.9754291643074658E-4</v>
      </c>
      <c r="H695" s="236">
        <f t="shared" si="90"/>
        <v>1.3710146899252873E-3</v>
      </c>
      <c r="I695">
        <f t="shared" si="94"/>
        <v>14323.465731518168</v>
      </c>
      <c r="J695">
        <f t="shared" si="94"/>
        <v>12438.471711105842</v>
      </c>
      <c r="K695">
        <f t="shared" si="91"/>
        <v>14662.041977943816</v>
      </c>
      <c r="L695" s="236">
        <f>I695/MAX(I$2:I695)-1</f>
        <v>-1.0006824362136402E-2</v>
      </c>
      <c r="M695" s="236">
        <f>J695/MAX(J$2:J695)-1</f>
        <v>0</v>
      </c>
      <c r="N695" s="236"/>
    </row>
    <row r="696" spans="1:14">
      <c r="A696" s="237">
        <v>35300</v>
      </c>
      <c r="B696">
        <v>80.77</v>
      </c>
      <c r="D696" s="237">
        <v>35332</v>
      </c>
      <c r="E696">
        <f t="shared" si="87"/>
        <v>82.41</v>
      </c>
      <c r="F696">
        <v>157.49687170000001</v>
      </c>
      <c r="G696" s="236">
        <f t="shared" si="89"/>
        <v>-2.7636026912698298E-4</v>
      </c>
      <c r="H696" s="236">
        <f t="shared" si="90"/>
        <v>-1.610840671310676E-3</v>
      </c>
      <c r="I696">
        <f t="shared" si="94"/>
        <v>14319.507294673775</v>
      </c>
      <c r="J696">
        <f t="shared" si="94"/>
        <v>12418.435314984645</v>
      </c>
      <c r="K696">
        <f t="shared" si="91"/>
        <v>14658.484525080064</v>
      </c>
      <c r="L696" s="236">
        <f>I696/MAX(I$2:I696)-1</f>
        <v>-1.0280419142589592E-2</v>
      </c>
      <c r="M696" s="236">
        <f>J696/MAX(J$2:J696)-1</f>
        <v>-1.610840671310676E-3</v>
      </c>
      <c r="N696" s="236"/>
    </row>
    <row r="697" spans="1:14">
      <c r="A697" s="237">
        <v>35303</v>
      </c>
      <c r="B697">
        <v>80.45</v>
      </c>
      <c r="D697" s="237">
        <v>35333</v>
      </c>
      <c r="E697">
        <f t="shared" si="87"/>
        <v>82.52</v>
      </c>
      <c r="F697">
        <v>157.81744330000001</v>
      </c>
      <c r="G697" s="236">
        <f t="shared" si="89"/>
        <v>1.3010593085675446E-3</v>
      </c>
      <c r="H697" s="236">
        <f t="shared" si="90"/>
        <v>2.0354156659734279E-3</v>
      </c>
      <c r="I697">
        <f t="shared" si="94"/>
        <v>14338.137822933611</v>
      </c>
      <c r="J697">
        <f t="shared" si="94"/>
        <v>12443.711992771641</v>
      </c>
      <c r="K697">
        <f t="shared" si="91"/>
        <v>14678.050515830688</v>
      </c>
      <c r="L697" s="236">
        <f>I697/MAX(I$2:I697)-1</f>
        <v>-8.9927352690434281E-3</v>
      </c>
      <c r="M697" s="236">
        <f>J697/MAX(J$2:J697)-1</f>
        <v>0</v>
      </c>
      <c r="N697" s="236"/>
    </row>
    <row r="698" spans="1:14">
      <c r="A698" s="237">
        <v>35304</v>
      </c>
      <c r="B698">
        <v>80.64</v>
      </c>
      <c r="D698" s="237">
        <v>35334</v>
      </c>
      <c r="E698">
        <f t="shared" si="87"/>
        <v>82.59</v>
      </c>
      <c r="F698">
        <v>158.431453</v>
      </c>
      <c r="G698" s="236">
        <f t="shared" si="89"/>
        <v>8.1454904631111035E-4</v>
      </c>
      <c r="H698" s="236">
        <f t="shared" si="90"/>
        <v>3.8906326649381651E-3</v>
      </c>
      <c r="I698">
        <f t="shared" si="94"/>
        <v>14349.816939423161</v>
      </c>
      <c r="J698">
        <f t="shared" si="94"/>
        <v>12492.125905123801</v>
      </c>
      <c r="K698">
        <f t="shared" si="91"/>
        <v>14690.501600853811</v>
      </c>
      <c r="L698" s="236">
        <f>I698/MAX(I$2:I698)-1</f>
        <v>-8.1855112466693303E-3</v>
      </c>
      <c r="M698" s="236">
        <f>J698/MAX(J$2:J698)-1</f>
        <v>0</v>
      </c>
      <c r="N698" s="236"/>
    </row>
    <row r="699" spans="1:14">
      <c r="A699" s="237">
        <v>35305</v>
      </c>
      <c r="B699">
        <v>80.52</v>
      </c>
      <c r="D699" s="237">
        <v>35335</v>
      </c>
      <c r="E699">
        <f t="shared" si="87"/>
        <v>82.59</v>
      </c>
      <c r="F699">
        <v>158.4799462</v>
      </c>
      <c r="G699" s="236">
        <f t="shared" si="89"/>
        <v>-3.3730158730158734E-5</v>
      </c>
      <c r="H699" s="236">
        <f t="shared" si="90"/>
        <v>3.060831614034587E-4</v>
      </c>
      <c r="I699">
        <f t="shared" si="94"/>
        <v>14349.332917820046</v>
      </c>
      <c r="J699">
        <f t="shared" si="94"/>
        <v>12495.949534513491</v>
      </c>
      <c r="K699">
        <f t="shared" si="91"/>
        <v>14690.501600853811</v>
      </c>
      <c r="L699" s="236">
        <f>I699/MAX(I$2:I699)-1</f>
        <v>-8.218965306805881E-3</v>
      </c>
      <c r="M699" s="236">
        <f>J699/MAX(J$2:J699)-1</f>
        <v>0</v>
      </c>
      <c r="N699" s="236"/>
    </row>
    <row r="700" spans="1:14">
      <c r="A700" s="237">
        <v>35306</v>
      </c>
      <c r="B700">
        <v>79.88</v>
      </c>
      <c r="D700" s="237">
        <v>35338</v>
      </c>
      <c r="E700">
        <f t="shared" si="87"/>
        <v>82.65</v>
      </c>
      <c r="F700">
        <v>158.76833199999999</v>
      </c>
      <c r="G700" s="236">
        <f t="shared" si="89"/>
        <v>6.9275004468443357E-4</v>
      </c>
      <c r="H700" s="236">
        <f t="shared" si="90"/>
        <v>1.8196990023964243E-3</v>
      </c>
      <c r="I700">
        <f t="shared" si="94"/>
        <v>14359.273418840059</v>
      </c>
      <c r="J700">
        <f t="shared" si="94"/>
        <v>12518.688401415442</v>
      </c>
      <c r="K700">
        <f t="shared" si="91"/>
        <v>14701.173959445063</v>
      </c>
      <c r="L700" s="236">
        <f>I700/MAX(I$2:I700)-1</f>
        <v>-7.5319089507048798E-3</v>
      </c>
      <c r="M700" s="236">
        <f>J700/MAX(J$2:J700)-1</f>
        <v>0</v>
      </c>
      <c r="N700" s="236"/>
    </row>
    <row r="701" spans="1:14">
      <c r="A701" s="237">
        <v>35307</v>
      </c>
      <c r="B701">
        <v>79.36</v>
      </c>
      <c r="D701" s="237">
        <v>35339</v>
      </c>
      <c r="E701">
        <f t="shared" si="87"/>
        <v>82.97</v>
      </c>
      <c r="F701">
        <v>159.2806037</v>
      </c>
      <c r="G701" s="236">
        <f t="shared" si="89"/>
        <v>3.8380181776277908E-3</v>
      </c>
      <c r="H701" s="236">
        <f t="shared" si="90"/>
        <v>3.2265357552538898E-3</v>
      </c>
      <c r="I701">
        <f t="shared" si="94"/>
        <v>14414.384571239096</v>
      </c>
      <c r="J701">
        <f t="shared" si="94"/>
        <v>12559.080397151491</v>
      </c>
      <c r="K701">
        <f t="shared" si="91"/>
        <v>14758.093205265053</v>
      </c>
      <c r="L701" s="236">
        <f>I701/MAX(I$2:I701)-1</f>
        <v>-3.7227983765419914E-3</v>
      </c>
      <c r="M701" s="236">
        <f>J701/MAX(J$2:J701)-1</f>
        <v>0</v>
      </c>
      <c r="N701" s="236"/>
    </row>
    <row r="702" spans="1:14">
      <c r="A702" s="237">
        <v>35310</v>
      </c>
      <c r="B702">
        <v>79.36</v>
      </c>
      <c r="D702" s="237">
        <v>35340</v>
      </c>
      <c r="E702">
        <f t="shared" si="87"/>
        <v>83.46</v>
      </c>
      <c r="F702">
        <v>159.60530869999999</v>
      </c>
      <c r="G702" s="236">
        <f t="shared" si="89"/>
        <v>5.8720189071971764E-3</v>
      </c>
      <c r="H702" s="236">
        <f t="shared" si="90"/>
        <v>2.0385721328102235E-3</v>
      </c>
      <c r="I702">
        <f t="shared" si="94"/>
        <v>14499.026109977023</v>
      </c>
      <c r="J702">
        <f t="shared" si="94"/>
        <v>12584.682988462846</v>
      </c>
      <c r="K702">
        <f t="shared" si="91"/>
        <v>14845.250800426917</v>
      </c>
      <c r="L702" s="236">
        <f>I702/MAX(I$2:I702)-1</f>
        <v>0</v>
      </c>
      <c r="M702" s="236">
        <f>J702/MAX(J$2:J702)-1</f>
        <v>0</v>
      </c>
      <c r="N702" s="236"/>
    </row>
    <row r="703" spans="1:14">
      <c r="A703" s="237">
        <v>35311</v>
      </c>
      <c r="B703">
        <v>79.73</v>
      </c>
      <c r="D703" s="237">
        <v>35341</v>
      </c>
      <c r="E703">
        <f t="shared" si="87"/>
        <v>83.36</v>
      </c>
      <c r="F703">
        <v>159.8754103</v>
      </c>
      <c r="G703" s="236">
        <f t="shared" si="89"/>
        <v>-1.2319089270022656E-3</v>
      </c>
      <c r="H703" s="236">
        <f t="shared" si="90"/>
        <v>1.6923096242851265E-3</v>
      </c>
      <c r="I703">
        <f t="shared" si="94"/>
        <v>14481.164630279303</v>
      </c>
      <c r="J703">
        <f t="shared" si="94"/>
        <v>12605.980168602799</v>
      </c>
      <c r="K703">
        <f t="shared" si="91"/>
        <v>14827.463536108171</v>
      </c>
      <c r="L703" s="236">
        <f>I703/MAX(I$2:I703)-1</f>
        <v>-1.231908927002312E-3</v>
      </c>
      <c r="M703" s="236">
        <f>J703/MAX(J$2:J703)-1</f>
        <v>0</v>
      </c>
      <c r="N703" s="236"/>
    </row>
    <row r="704" spans="1:14">
      <c r="A704" s="237">
        <v>35312</v>
      </c>
      <c r="B704">
        <v>79.8</v>
      </c>
      <c r="D704" s="237">
        <v>35342</v>
      </c>
      <c r="E704">
        <f t="shared" si="87"/>
        <v>84.23</v>
      </c>
      <c r="F704">
        <v>160.09724700000001</v>
      </c>
      <c r="G704" s="236">
        <f t="shared" si="89"/>
        <v>1.0402930109983879E-2</v>
      </c>
      <c r="H704" s="236">
        <f t="shared" si="90"/>
        <v>1.3875598479073936E-3</v>
      </c>
      <c r="I704">
        <f t="shared" si="94"/>
        <v>14631.811173839271</v>
      </c>
      <c r="J704">
        <f t="shared" si="94"/>
        <v>12623.471720528269</v>
      </c>
      <c r="K704">
        <f t="shared" si="91"/>
        <v>14982.212735681278</v>
      </c>
      <c r="L704" s="236">
        <f>I704/MAX(I$2:I704)-1</f>
        <v>0</v>
      </c>
      <c r="M704" s="236">
        <f>J704/MAX(J$2:J704)-1</f>
        <v>0</v>
      </c>
      <c r="N704" s="236"/>
    </row>
    <row r="705" spans="1:14">
      <c r="A705" s="237">
        <v>35313</v>
      </c>
      <c r="B705">
        <v>79.25</v>
      </c>
      <c r="D705" s="237">
        <v>35345</v>
      </c>
      <c r="E705">
        <f t="shared" si="87"/>
        <v>84.36</v>
      </c>
      <c r="F705">
        <v>160.34369889999999</v>
      </c>
      <c r="G705" s="236">
        <f t="shared" si="89"/>
        <v>1.509662931617741E-3</v>
      </c>
      <c r="H705" s="236">
        <f t="shared" si="90"/>
        <v>1.5393887441423892E-3</v>
      </c>
      <c r="I705">
        <f t="shared" si="94"/>
        <v>14653.900276790848</v>
      </c>
      <c r="J705">
        <f t="shared" si="94"/>
        <v>12642.904150806849</v>
      </c>
      <c r="K705">
        <f t="shared" si="91"/>
        <v>15005.336179295651</v>
      </c>
      <c r="L705" s="236">
        <f>I705/MAX(I$2:I705)-1</f>
        <v>0</v>
      </c>
      <c r="M705" s="236">
        <f>J705/MAX(J$2:J705)-1</f>
        <v>0</v>
      </c>
      <c r="N705" s="236"/>
    </row>
    <row r="706" spans="1:14">
      <c r="A706" s="237">
        <v>35314</v>
      </c>
      <c r="B706">
        <v>79.81</v>
      </c>
      <c r="D706" s="237">
        <v>35346</v>
      </c>
      <c r="E706">
        <f t="shared" ref="E706:E769" si="95">SUMIF(A:A,D706,B:B)</f>
        <v>84.08</v>
      </c>
      <c r="F706">
        <v>160.58612350000001</v>
      </c>
      <c r="G706" s="236">
        <f t="shared" si="89"/>
        <v>-3.3528387409966312E-3</v>
      </c>
      <c r="H706" s="236">
        <f t="shared" si="90"/>
        <v>1.5119059973240923E-3</v>
      </c>
      <c r="I706">
        <f t="shared" si="94"/>
        <v>14604.768112236121</v>
      </c>
      <c r="J706">
        <f t="shared" si="94"/>
        <v>12662.019033416049</v>
      </c>
      <c r="K706">
        <f t="shared" si="91"/>
        <v>14955.531839203157</v>
      </c>
      <c r="L706" s="236">
        <f>I706/MAX(I$2:I706)-1</f>
        <v>-3.3528387409966776E-3</v>
      </c>
      <c r="M706" s="236">
        <f>J706/MAX(J$2:J706)-1</f>
        <v>0</v>
      </c>
      <c r="N706" s="236"/>
    </row>
    <row r="707" spans="1:14">
      <c r="A707" s="237">
        <v>35317</v>
      </c>
      <c r="B707">
        <v>80.52</v>
      </c>
      <c r="D707" s="237">
        <v>35347</v>
      </c>
      <c r="E707">
        <f t="shared" si="95"/>
        <v>83.65</v>
      </c>
      <c r="F707">
        <v>160.19056520000001</v>
      </c>
      <c r="G707" s="236">
        <f t="shared" si="89"/>
        <v>-5.1479071330402058E-3</v>
      </c>
      <c r="H707" s="236">
        <f t="shared" si="90"/>
        <v>-2.4632159453055191E-3</v>
      </c>
      <c r="I707">
        <f t="shared" ref="I707:J722" si="96">I706*(1+G707)</f>
        <v>14529.584122294742</v>
      </c>
      <c r="J707">
        <f t="shared" si="96"/>
        <v>12630.829746233176</v>
      </c>
      <c r="K707">
        <f t="shared" si="91"/>
        <v>14879.046602632543</v>
      </c>
      <c r="L707" s="236">
        <f>I707/MAX(I$2:I707)-1</f>
        <v>-8.4834857715662126E-3</v>
      </c>
      <c r="M707" s="236">
        <f>J707/MAX(J$2:J707)-1</f>
        <v>-2.4632159453056302E-3</v>
      </c>
      <c r="N707" s="236"/>
    </row>
    <row r="708" spans="1:14">
      <c r="A708" s="237">
        <v>35318</v>
      </c>
      <c r="B708">
        <v>80.489999999999995</v>
      </c>
      <c r="D708" s="237">
        <v>35348</v>
      </c>
      <c r="E708">
        <f t="shared" si="95"/>
        <v>83.42</v>
      </c>
      <c r="F708">
        <v>159.514599</v>
      </c>
      <c r="G708" s="236">
        <f t="shared" ref="G708:G771" si="97">(E708/E707-1)-($P$21/252)</f>
        <v>-2.7832818622568014E-3</v>
      </c>
      <c r="H708" s="236">
        <f t="shared" ref="H708:H771" si="98">F708/F707-1</f>
        <v>-4.2197628752732586E-3</v>
      </c>
      <c r="I708">
        <f t="shared" si="96"/>
        <v>14489.144194341025</v>
      </c>
      <c r="J708">
        <f t="shared" si="96"/>
        <v>12577.530639786124</v>
      </c>
      <c r="K708">
        <f t="shared" ref="K708:K771" si="99">K707*(1+(E708/E707-1))</f>
        <v>14838.135894699422</v>
      </c>
      <c r="L708" s="236">
        <f>I708/MAX(I$2:I708)-1</f>
        <v>-1.1243155701746388E-2</v>
      </c>
      <c r="M708" s="236">
        <f>J708/MAX(J$2:J708)-1</f>
        <v>-6.6725846333790528E-3</v>
      </c>
      <c r="N708" s="236"/>
    </row>
    <row r="709" spans="1:14">
      <c r="A709" s="237">
        <v>35319</v>
      </c>
      <c r="B709">
        <v>80.75</v>
      </c>
      <c r="D709" s="237">
        <v>35349</v>
      </c>
      <c r="E709">
        <f t="shared" si="95"/>
        <v>84.08</v>
      </c>
      <c r="F709">
        <v>159.43919149999999</v>
      </c>
      <c r="G709" s="236">
        <f t="shared" si="97"/>
        <v>7.878041598642074E-3</v>
      </c>
      <c r="H709" s="236">
        <f t="shared" si="98"/>
        <v>-4.7273102570388748E-4</v>
      </c>
      <c r="I709">
        <f t="shared" si="96"/>
        <v>14603.290275032767</v>
      </c>
      <c r="J709">
        <f t="shared" si="96"/>
        <v>12571.584850825955</v>
      </c>
      <c r="K709">
        <f t="shared" si="99"/>
        <v>14955.531839203157</v>
      </c>
      <c r="L709" s="236">
        <f>I709/MAX(I$2:I709)-1</f>
        <v>-3.4536881514226625E-3</v>
      </c>
      <c r="M709" s="236">
        <f>J709/MAX(J$2:J709)-1</f>
        <v>-7.1421613213051849E-3</v>
      </c>
      <c r="N709" s="236"/>
    </row>
    <row r="710" spans="1:14">
      <c r="A710" s="237">
        <v>35320</v>
      </c>
      <c r="B710">
        <v>81.150000000000006</v>
      </c>
      <c r="D710" s="237">
        <v>35352</v>
      </c>
      <c r="E710">
        <f t="shared" si="95"/>
        <v>84.41</v>
      </c>
      <c r="F710">
        <v>159.9736924</v>
      </c>
      <c r="G710" s="236">
        <f t="shared" si="97"/>
        <v>3.8911033331822573E-3</v>
      </c>
      <c r="H710" s="236">
        <f t="shared" si="98"/>
        <v>3.3523808981432701E-3</v>
      </c>
      <c r="I710">
        <f t="shared" si="96"/>
        <v>14660.113186497376</v>
      </c>
      <c r="J710">
        <f t="shared" si="96"/>
        <v>12613.729591739251</v>
      </c>
      <c r="K710">
        <f t="shared" si="99"/>
        <v>15014.229811455023</v>
      </c>
      <c r="L710" s="236">
        <f>I710/MAX(I$2:I710)-1</f>
        <v>0</v>
      </c>
      <c r="M710" s="236">
        <f>J710/MAX(J$2:J710)-1</f>
        <v>-3.8137236683468689E-3</v>
      </c>
      <c r="N710" s="236"/>
    </row>
    <row r="711" spans="1:14">
      <c r="A711" s="237">
        <v>35321</v>
      </c>
      <c r="B711">
        <v>82.05</v>
      </c>
      <c r="D711" s="237">
        <v>35353</v>
      </c>
      <c r="E711">
        <f t="shared" si="95"/>
        <v>84.3</v>
      </c>
      <c r="F711">
        <v>160.3857979</v>
      </c>
      <c r="G711" s="236">
        <f t="shared" si="97"/>
        <v>-1.3368932910604128E-3</v>
      </c>
      <c r="H711" s="236">
        <f t="shared" si="98"/>
        <v>2.5760829409973152E-3</v>
      </c>
      <c r="I711">
        <f t="shared" si="96"/>
        <v>14640.51417953216</v>
      </c>
      <c r="J711">
        <f t="shared" si="96"/>
        <v>12646.223605362884</v>
      </c>
      <c r="K711">
        <f t="shared" si="99"/>
        <v>14994.663820704402</v>
      </c>
      <c r="L711" s="236">
        <f>I711/MAX(I$2:I711)-1</f>
        <v>-1.3368932910605702E-3</v>
      </c>
      <c r="M711" s="236">
        <f>J711/MAX(J$2:J711)-1</f>
        <v>-1.2474651958332972E-3</v>
      </c>
      <c r="N711" s="236"/>
    </row>
    <row r="712" spans="1:14">
      <c r="A712" s="237">
        <v>35324</v>
      </c>
      <c r="B712">
        <v>82.33</v>
      </c>
      <c r="D712" s="237">
        <v>35354</v>
      </c>
      <c r="E712">
        <f t="shared" si="95"/>
        <v>84.52</v>
      </c>
      <c r="F712">
        <v>160.70039850000001</v>
      </c>
      <c r="G712" s="236">
        <f t="shared" si="97"/>
        <v>2.5759970061571178E-3</v>
      </c>
      <c r="H712" s="236">
        <f t="shared" si="98"/>
        <v>1.9615240508774612E-3</v>
      </c>
      <c r="I712">
        <f t="shared" si="96"/>
        <v>14678.228100227236</v>
      </c>
      <c r="J712">
        <f t="shared" si="96"/>
        <v>12671.029477117578</v>
      </c>
      <c r="K712">
        <f t="shared" si="99"/>
        <v>15033.795802205646</v>
      </c>
      <c r="L712" s="236">
        <f>I712/MAX(I$2:I712)-1</f>
        <v>0</v>
      </c>
      <c r="M712" s="236">
        <f>J712/MAX(J$2:J712)-1</f>
        <v>0</v>
      </c>
      <c r="N712" s="236"/>
    </row>
    <row r="713" spans="1:14">
      <c r="A713" s="237">
        <v>35325</v>
      </c>
      <c r="B713">
        <v>82.15</v>
      </c>
      <c r="D713" s="237">
        <v>35355</v>
      </c>
      <c r="E713">
        <f t="shared" si="95"/>
        <v>84.83</v>
      </c>
      <c r="F713">
        <v>160.81799960000001</v>
      </c>
      <c r="G713" s="236">
        <f t="shared" si="97"/>
        <v>3.6340407830587804E-3</v>
      </c>
      <c r="H713" s="236">
        <f t="shared" si="98"/>
        <v>7.3180341242284896E-4</v>
      </c>
      <c r="I713">
        <f t="shared" si="96"/>
        <v>14731.569379766503</v>
      </c>
      <c r="J713">
        <f t="shared" si="96"/>
        <v>12680.302179727843</v>
      </c>
      <c r="K713">
        <f t="shared" si="99"/>
        <v>15088.936321593765</v>
      </c>
      <c r="L713" s="236">
        <f>I713/MAX(I$2:I713)-1</f>
        <v>0</v>
      </c>
      <c r="M713" s="236">
        <f>J713/MAX(J$2:J713)-1</f>
        <v>0</v>
      </c>
      <c r="N713" s="236"/>
    </row>
    <row r="714" spans="1:14">
      <c r="A714" s="237">
        <v>35326</v>
      </c>
      <c r="B714">
        <v>82.03</v>
      </c>
      <c r="D714" s="237">
        <v>35356</v>
      </c>
      <c r="E714">
        <f t="shared" si="95"/>
        <v>85.27</v>
      </c>
      <c r="F714">
        <v>161.0236596</v>
      </c>
      <c r="G714" s="236">
        <f t="shared" si="97"/>
        <v>5.1531141180586795E-3</v>
      </c>
      <c r="H714" s="236">
        <f t="shared" si="98"/>
        <v>1.2788369492937601E-3</v>
      </c>
      <c r="I714">
        <f t="shared" si="96"/>
        <v>14807.48283791854</v>
      </c>
      <c r="J714">
        <f t="shared" si="96"/>
        <v>12696.51821868349</v>
      </c>
      <c r="K714">
        <f t="shared" si="99"/>
        <v>15167.200284596254</v>
      </c>
      <c r="L714" s="236">
        <f>I714/MAX(I$2:I714)-1</f>
        <v>0</v>
      </c>
      <c r="M714" s="236">
        <f>J714/MAX(J$2:J714)-1</f>
        <v>0</v>
      </c>
      <c r="N714" s="236"/>
    </row>
    <row r="715" spans="1:14">
      <c r="A715" s="237">
        <v>35327</v>
      </c>
      <c r="B715">
        <v>82.13</v>
      </c>
      <c r="D715" s="237">
        <v>35359</v>
      </c>
      <c r="E715">
        <f t="shared" si="95"/>
        <v>85.16</v>
      </c>
      <c r="F715">
        <v>161.53132830000001</v>
      </c>
      <c r="G715" s="236">
        <f t="shared" si="97"/>
        <v>-1.3237500954019301E-3</v>
      </c>
      <c r="H715" s="236">
        <f t="shared" si="98"/>
        <v>3.1527584285508947E-3</v>
      </c>
      <c r="I715">
        <f t="shared" si="96"/>
        <v>14787.881431099182</v>
      </c>
      <c r="J715">
        <f t="shared" si="96"/>
        <v>12736.547273510694</v>
      </c>
      <c r="K715">
        <f t="shared" si="99"/>
        <v>15147.634293845631</v>
      </c>
      <c r="L715" s="236">
        <f>I715/MAX(I$2:I715)-1</f>
        <v>-1.3237500954019765E-3</v>
      </c>
      <c r="M715" s="236">
        <f>J715/MAX(J$2:J715)-1</f>
        <v>0</v>
      </c>
      <c r="N715" s="236"/>
    </row>
    <row r="716" spans="1:14">
      <c r="A716" s="237">
        <v>35328</v>
      </c>
      <c r="B716">
        <v>82.46</v>
      </c>
      <c r="D716" s="237">
        <v>35360</v>
      </c>
      <c r="E716">
        <f t="shared" si="95"/>
        <v>84.77</v>
      </c>
      <c r="F716">
        <v>161.15993069999999</v>
      </c>
      <c r="G716" s="236">
        <f t="shared" si="97"/>
        <v>-4.6133450013792852E-3</v>
      </c>
      <c r="H716" s="236">
        <f t="shared" si="98"/>
        <v>-2.2992295297061816E-3</v>
      </c>
      <c r="I716">
        <f t="shared" si="96"/>
        <v>14719.659832218031</v>
      </c>
      <c r="J716">
        <f t="shared" si="96"/>
        <v>12707.263027912939</v>
      </c>
      <c r="K716">
        <f t="shared" si="99"/>
        <v>15078.263963002515</v>
      </c>
      <c r="L716" s="236">
        <f>I716/MAX(I$2:I716)-1</f>
        <v>-5.9309881808956577E-3</v>
      </c>
      <c r="M716" s="236">
        <f>J716/MAX(J$2:J716)-1</f>
        <v>-2.2992295297061816E-3</v>
      </c>
      <c r="N716" s="236"/>
    </row>
    <row r="717" spans="1:14">
      <c r="A717" s="237">
        <v>35331</v>
      </c>
      <c r="B717">
        <v>82.43</v>
      </c>
      <c r="D717" s="237">
        <v>35361</v>
      </c>
      <c r="E717">
        <f t="shared" si="95"/>
        <v>84.86</v>
      </c>
      <c r="F717">
        <v>160.9161996</v>
      </c>
      <c r="G717" s="236">
        <f t="shared" si="97"/>
        <v>1.0279661961124973E-3</v>
      </c>
      <c r="H717" s="236">
        <f t="shared" si="98"/>
        <v>-1.5123554530046546E-3</v>
      </c>
      <c r="I717">
        <f t="shared" si="96"/>
        <v>14734.791144943827</v>
      </c>
      <c r="J717">
        <f t="shared" si="96"/>
        <v>12688.045129379911</v>
      </c>
      <c r="K717">
        <f t="shared" si="99"/>
        <v>15094.27250088939</v>
      </c>
      <c r="L717" s="236">
        <f>I717/MAX(I$2:I717)-1</f>
        <v>-4.9091188401425567E-3</v>
      </c>
      <c r="M717" s="236">
        <f>J717/MAX(J$2:J717)-1</f>
        <v>-3.8081077303938615E-3</v>
      </c>
      <c r="N717" s="236"/>
    </row>
    <row r="718" spans="1:14">
      <c r="A718" s="237">
        <v>35332</v>
      </c>
      <c r="B718">
        <v>82.41</v>
      </c>
      <c r="D718" s="237">
        <v>35362</v>
      </c>
      <c r="E718">
        <f t="shared" si="95"/>
        <v>84.26</v>
      </c>
      <c r="F718">
        <v>160.508556</v>
      </c>
      <c r="G718" s="236">
        <f t="shared" si="97"/>
        <v>-7.1041991665075719E-3</v>
      </c>
      <c r="H718" s="236">
        <f t="shared" si="98"/>
        <v>-2.5332663896693308E-3</v>
      </c>
      <c r="I718">
        <f t="shared" si="96"/>
        <v>14630.112253973253</v>
      </c>
      <c r="J718">
        <f t="shared" si="96"/>
        <v>12655.902931103044</v>
      </c>
      <c r="K718">
        <f t="shared" si="99"/>
        <v>14987.548914976906</v>
      </c>
      <c r="L718" s="236">
        <f>I718/MAX(I$2:I718)-1</f>
        <v>-1.1978442648677756E-2</v>
      </c>
      <c r="M718" s="236">
        <f>J718/MAX(J$2:J718)-1</f>
        <v>-6.331727168741641E-3</v>
      </c>
      <c r="N718" s="236"/>
    </row>
    <row r="719" spans="1:14">
      <c r="A719" s="237">
        <v>35333</v>
      </c>
      <c r="B719">
        <v>82.52</v>
      </c>
      <c r="D719" s="237">
        <v>35363</v>
      </c>
      <c r="E719">
        <f t="shared" si="95"/>
        <v>84.12</v>
      </c>
      <c r="F719">
        <v>160.2389335</v>
      </c>
      <c r="G719" s="236">
        <f t="shared" si="97"/>
        <v>-1.6952540134655505E-3</v>
      </c>
      <c r="H719" s="236">
        <f t="shared" si="98"/>
        <v>-1.6798014181873544E-3</v>
      </c>
      <c r="I719">
        <f t="shared" si="96"/>
        <v>14605.310497457252</v>
      </c>
      <c r="J719">
        <f t="shared" si="96"/>
        <v>12634.643527410935</v>
      </c>
      <c r="K719">
        <f t="shared" si="99"/>
        <v>14962.646744930658</v>
      </c>
      <c r="L719" s="236">
        <f>I719/MAX(I$2:I719)-1</f>
        <v>-1.3653390159168111E-2</v>
      </c>
      <c r="M719" s="236">
        <f>J719/MAX(J$2:J719)-1</f>
        <v>-8.00089254265135E-3</v>
      </c>
      <c r="N719" s="236"/>
    </row>
    <row r="720" spans="1:14">
      <c r="A720" s="237">
        <v>35334</v>
      </c>
      <c r="B720">
        <v>82.59</v>
      </c>
      <c r="D720" s="237">
        <v>35366</v>
      </c>
      <c r="E720">
        <f t="shared" si="95"/>
        <v>83.68</v>
      </c>
      <c r="F720">
        <v>159.9600111</v>
      </c>
      <c r="G720" s="236">
        <f t="shared" si="97"/>
        <v>-5.264353078368764E-3</v>
      </c>
      <c r="H720" s="236">
        <f t="shared" si="98"/>
        <v>-1.740665604217817E-3</v>
      </c>
      <c r="I720">
        <f t="shared" si="96"/>
        <v>14528.422986179432</v>
      </c>
      <c r="J720">
        <f t="shared" si="96"/>
        <v>12612.650838001218</v>
      </c>
      <c r="K720">
        <f t="shared" si="99"/>
        <v>14884.382781928169</v>
      </c>
      <c r="L720" s="236">
        <f>I720/MAX(I$2:I720)-1</f>
        <v>-1.8845866971022307E-2</v>
      </c>
      <c r="M720" s="236">
        <f>J720/MAX(J$2:J720)-1</f>
        <v>-9.7276312684171362E-3</v>
      </c>
      <c r="N720" s="236"/>
    </row>
    <row r="721" spans="1:14">
      <c r="A721" s="237">
        <v>35335</v>
      </c>
      <c r="B721">
        <v>82.59</v>
      </c>
      <c r="D721" s="237">
        <v>35367</v>
      </c>
      <c r="E721">
        <f t="shared" si="95"/>
        <v>84.2</v>
      </c>
      <c r="F721">
        <v>160.2017639</v>
      </c>
      <c r="G721" s="236">
        <f t="shared" si="97"/>
        <v>6.1804189808491363E-3</v>
      </c>
      <c r="H721" s="236">
        <f t="shared" si="98"/>
        <v>1.51133272833337E-3</v>
      </c>
      <c r="I721">
        <f t="shared" si="96"/>
        <v>14618.214727365021</v>
      </c>
      <c r="J721">
        <f t="shared" si="96"/>
        <v>12631.712750003731</v>
      </c>
      <c r="K721">
        <f t="shared" si="99"/>
        <v>14976.876556385656</v>
      </c>
      <c r="L721" s="236">
        <f>I721/MAX(I$2:I721)-1</f>
        <v>-1.2781923344111323E-2</v>
      </c>
      <c r="M721" s="236">
        <f>J721/MAX(J$2:J721)-1</f>
        <v>-8.231000227588825E-3</v>
      </c>
      <c r="N721" s="236"/>
    </row>
    <row r="722" spans="1:14">
      <c r="A722" s="237">
        <v>35338</v>
      </c>
      <c r="B722">
        <v>82.65</v>
      </c>
      <c r="D722" s="237">
        <v>35368</v>
      </c>
      <c r="E722">
        <f t="shared" si="95"/>
        <v>84.14</v>
      </c>
      <c r="F722">
        <v>160.3967356</v>
      </c>
      <c r="G722" s="236">
        <f t="shared" si="97"/>
        <v>-7.4631923236440979E-4</v>
      </c>
      <c r="H722" s="236">
        <f t="shared" si="98"/>
        <v>1.2170384098997289E-3</v>
      </c>
      <c r="I722">
        <f t="shared" si="96"/>
        <v>14607.304872571154</v>
      </c>
      <c r="J722">
        <f t="shared" si="96"/>
        <v>12647.086029603306</v>
      </c>
      <c r="K722">
        <f t="shared" si="99"/>
        <v>14966.204197794406</v>
      </c>
      <c r="L722" s="236">
        <f>I722/MAX(I$2:I722)-1</f>
        <v>-1.3518703181257585E-2</v>
      </c>
      <c r="M722" s="236">
        <f>J722/MAX(J$2:J722)-1</f>
        <v>-7.0239792611179741E-3</v>
      </c>
      <c r="N722" s="236"/>
    </row>
    <row r="723" spans="1:14">
      <c r="A723" s="237">
        <v>35339</v>
      </c>
      <c r="B723">
        <v>82.97</v>
      </c>
      <c r="D723" s="237">
        <v>35369</v>
      </c>
      <c r="E723">
        <f t="shared" si="95"/>
        <v>84.67</v>
      </c>
      <c r="F723">
        <v>160.85719610000001</v>
      </c>
      <c r="G723" s="236">
        <f t="shared" si="97"/>
        <v>6.2652952750707393E-3</v>
      </c>
      <c r="H723" s="236">
        <f t="shared" si="98"/>
        <v>2.8707597961863396E-3</v>
      </c>
      <c r="I723">
        <f t="shared" ref="I723:J738" si="100">I722*(1+G723)</f>
        <v>14698.823950770793</v>
      </c>
      <c r="J723">
        <f t="shared" si="100"/>
        <v>12683.392775716002</v>
      </c>
      <c r="K723">
        <f t="shared" si="99"/>
        <v>15060.476698683771</v>
      </c>
      <c r="L723" s="236">
        <f>I723/MAX(I$2:I723)-1</f>
        <v>-7.3381065733533202E-3</v>
      </c>
      <c r="M723" s="236">
        <f>J723/MAX(J$2:J723)-1</f>
        <v>-4.1733836222036524E-3</v>
      </c>
      <c r="N723" s="236"/>
    </row>
    <row r="724" spans="1:14">
      <c r="A724" s="237">
        <v>35340</v>
      </c>
      <c r="B724">
        <v>83.46</v>
      </c>
      <c r="D724" s="237">
        <v>35370</v>
      </c>
      <c r="E724">
        <f t="shared" si="95"/>
        <v>84.5</v>
      </c>
      <c r="F724">
        <v>161.00368889999999</v>
      </c>
      <c r="G724" s="236">
        <f t="shared" si="97"/>
        <v>-2.041525127432229E-3</v>
      </c>
      <c r="H724" s="236">
        <f t="shared" si="98"/>
        <v>9.1070094190204287E-4</v>
      </c>
      <c r="I724">
        <f t="shared" si="100"/>
        <v>14668.81593233159</v>
      </c>
      <c r="J724">
        <f t="shared" si="100"/>
        <v>12694.943553463359</v>
      </c>
      <c r="K724">
        <f t="shared" si="99"/>
        <v>15030.238349341898</v>
      </c>
      <c r="L724" s="236">
        <f>I724/MAX(I$2:I724)-1</f>
        <v>-9.3646507718283534E-3</v>
      </c>
      <c r="M724" s="236">
        <f>J724/MAX(J$2:J724)-1</f>
        <v>-3.2664833846973718E-3</v>
      </c>
      <c r="N724" s="236"/>
    </row>
    <row r="725" spans="1:14">
      <c r="A725" s="237">
        <v>35341</v>
      </c>
      <c r="B725">
        <v>83.36</v>
      </c>
      <c r="D725" s="237">
        <v>35373</v>
      </c>
      <c r="E725">
        <f t="shared" si="95"/>
        <v>84.86</v>
      </c>
      <c r="F725">
        <v>161.00368889999999</v>
      </c>
      <c r="G725" s="236">
        <f t="shared" si="97"/>
        <v>4.2266248708557243E-3</v>
      </c>
      <c r="H725" s="236">
        <f t="shared" si="98"/>
        <v>0</v>
      </c>
      <c r="I725">
        <f t="shared" si="100"/>
        <v>14730.815514577189</v>
      </c>
      <c r="J725">
        <f t="shared" si="100"/>
        <v>12694.943553463359</v>
      </c>
      <c r="K725">
        <f t="shared" si="99"/>
        <v>15094.272500889392</v>
      </c>
      <c r="L725" s="236">
        <f>I725/MAX(I$2:I725)-1</f>
        <v>-5.177606766831655E-3</v>
      </c>
      <c r="M725" s="236">
        <f>J725/MAX(J$2:J725)-1</f>
        <v>-3.2664833846973718E-3</v>
      </c>
      <c r="N725" s="236"/>
    </row>
    <row r="726" spans="1:14">
      <c r="A726" s="237">
        <v>35342</v>
      </c>
      <c r="B726">
        <v>84.23</v>
      </c>
      <c r="D726" s="237">
        <v>35374</v>
      </c>
      <c r="E726">
        <f t="shared" si="95"/>
        <v>85.74</v>
      </c>
      <c r="F726">
        <v>161.3993711</v>
      </c>
      <c r="G726" s="236">
        <f t="shared" si="97"/>
        <v>1.0336291052676907E-2</v>
      </c>
      <c r="H726" s="236">
        <f t="shared" si="98"/>
        <v>2.4575971066462809E-3</v>
      </c>
      <c r="I726">
        <f t="shared" si="100"/>
        <v>14883.077511179148</v>
      </c>
      <c r="J726">
        <f t="shared" si="100"/>
        <v>12726.142610009389</v>
      </c>
      <c r="K726">
        <f t="shared" si="99"/>
        <v>15250.800426894373</v>
      </c>
      <c r="L726" s="236">
        <f>I726/MAX(I$2:I726)-1</f>
        <v>0</v>
      </c>
      <c r="M726" s="236">
        <f>J726/MAX(J$2:J726)-1</f>
        <v>-8.1691397816618938E-4</v>
      </c>
      <c r="N726" s="236"/>
    </row>
    <row r="727" spans="1:14">
      <c r="A727" s="237">
        <v>35345</v>
      </c>
      <c r="B727">
        <v>84.36</v>
      </c>
      <c r="D727" s="237">
        <v>35375</v>
      </c>
      <c r="E727">
        <f t="shared" si="95"/>
        <v>86.97</v>
      </c>
      <c r="F727">
        <v>161.8995506</v>
      </c>
      <c r="G727" s="236">
        <f t="shared" si="97"/>
        <v>1.4311966132382661E-2</v>
      </c>
      <c r="H727" s="236">
        <f t="shared" si="98"/>
        <v>3.0990176516245693E-3</v>
      </c>
      <c r="I727">
        <f t="shared" si="100"/>
        <v>15096.08361246477</v>
      </c>
      <c r="J727">
        <f t="shared" si="100"/>
        <v>12765.581150594899</v>
      </c>
      <c r="K727">
        <f t="shared" si="99"/>
        <v>15469.583778014974</v>
      </c>
      <c r="L727" s="236">
        <f>I727/MAX(I$2:I727)-1</f>
        <v>0</v>
      </c>
      <c r="M727" s="236">
        <f>J727/MAX(J$2:J727)-1</f>
        <v>0</v>
      </c>
      <c r="N727" s="236"/>
    </row>
    <row r="728" spans="1:14">
      <c r="A728" s="237">
        <v>35346</v>
      </c>
      <c r="B728">
        <v>84.08</v>
      </c>
      <c r="D728" s="237">
        <v>35376</v>
      </c>
      <c r="E728">
        <f t="shared" si="95"/>
        <v>87.36</v>
      </c>
      <c r="F728">
        <v>163.2346613</v>
      </c>
      <c r="G728" s="236">
        <f t="shared" si="97"/>
        <v>4.4505747740052806E-3</v>
      </c>
      <c r="H728" s="236">
        <f t="shared" si="98"/>
        <v>8.2465374057685281E-3</v>
      </c>
      <c r="I728">
        <f t="shared" si="100"/>
        <v>15163.269861376681</v>
      </c>
      <c r="J728">
        <f t="shared" si="100"/>
        <v>12870.852993059652</v>
      </c>
      <c r="K728">
        <f t="shared" si="99"/>
        <v>15538.95410885809</v>
      </c>
      <c r="L728" s="236">
        <f>I728/MAX(I$2:I728)-1</f>
        <v>0</v>
      </c>
      <c r="M728" s="236">
        <f>J728/MAX(J$2:J728)-1</f>
        <v>0</v>
      </c>
      <c r="N728" s="236"/>
    </row>
    <row r="729" spans="1:14">
      <c r="A729" s="237">
        <v>35347</v>
      </c>
      <c r="B729">
        <v>83.65</v>
      </c>
      <c r="D729" s="237">
        <v>35377</v>
      </c>
      <c r="E729">
        <f t="shared" si="95"/>
        <v>87.73</v>
      </c>
      <c r="F729">
        <v>163.44343699999999</v>
      </c>
      <c r="G729" s="236">
        <f t="shared" si="97"/>
        <v>4.2016178266179229E-3</v>
      </c>
      <c r="H729" s="236">
        <f t="shared" si="98"/>
        <v>1.2789912285620098E-3</v>
      </c>
      <c r="I729">
        <f t="shared" si="100"/>
        <v>15226.98012633606</v>
      </c>
      <c r="J729">
        <f t="shared" si="100"/>
        <v>12887.314701141886</v>
      </c>
      <c r="K729">
        <f t="shared" si="99"/>
        <v>15604.766986837458</v>
      </c>
      <c r="L729" s="236">
        <f>I729/MAX(I$2:I729)-1</f>
        <v>0</v>
      </c>
      <c r="M729" s="236">
        <f>J729/MAX(J$2:J729)-1</f>
        <v>0</v>
      </c>
      <c r="N729" s="236"/>
    </row>
    <row r="730" spans="1:14">
      <c r="A730" s="237">
        <v>35348</v>
      </c>
      <c r="B730">
        <v>83.42</v>
      </c>
      <c r="D730" s="237">
        <v>35380</v>
      </c>
      <c r="E730">
        <f t="shared" si="95"/>
        <v>87.85</v>
      </c>
      <c r="F730">
        <v>163.96364929999999</v>
      </c>
      <c r="G730" s="236">
        <f t="shared" si="97"/>
        <v>1.3341029656285717E-3</v>
      </c>
      <c r="H730" s="236">
        <f t="shared" si="98"/>
        <v>3.1828277081569212E-3</v>
      </c>
      <c r="I730">
        <f t="shared" si="100"/>
        <v>15247.294485680173</v>
      </c>
      <c r="J730">
        <f t="shared" si="100"/>
        <v>12928.332803456418</v>
      </c>
      <c r="K730">
        <f t="shared" si="99"/>
        <v>15626.111704019953</v>
      </c>
      <c r="L730" s="236">
        <f>I730/MAX(I$2:I730)-1</f>
        <v>0</v>
      </c>
      <c r="M730" s="236">
        <f>J730/MAX(J$2:J730)-1</f>
        <v>0</v>
      </c>
      <c r="N730" s="236"/>
    </row>
    <row r="731" spans="1:14">
      <c r="A731" s="237">
        <v>35349</v>
      </c>
      <c r="B731">
        <v>84.08</v>
      </c>
      <c r="D731" s="237">
        <v>35381</v>
      </c>
      <c r="E731">
        <f t="shared" si="95"/>
        <v>87.6</v>
      </c>
      <c r="F731">
        <v>164.4064473</v>
      </c>
      <c r="G731" s="236">
        <f t="shared" si="97"/>
        <v>-2.8794899766015438E-3</v>
      </c>
      <c r="H731" s="236">
        <f t="shared" si="98"/>
        <v>2.7005863914983941E-3</v>
      </c>
      <c r="I731">
        <f t="shared" si="100"/>
        <v>15203.390054038364</v>
      </c>
      <c r="J731">
        <f t="shared" si="100"/>
        <v>12963.246883090194</v>
      </c>
      <c r="K731">
        <f t="shared" si="99"/>
        <v>15581.643543223083</v>
      </c>
      <c r="L731" s="236">
        <f>I731/MAX(I$2:I731)-1</f>
        <v>-2.8794899766015902E-3</v>
      </c>
      <c r="M731" s="236">
        <f>J731/MAX(J$2:J731)-1</f>
        <v>0</v>
      </c>
      <c r="N731" s="236"/>
    </row>
    <row r="732" spans="1:14">
      <c r="A732" s="237">
        <v>35352</v>
      </c>
      <c r="B732">
        <v>84.41</v>
      </c>
      <c r="D732" s="237">
        <v>35382</v>
      </c>
      <c r="E732">
        <f t="shared" si="95"/>
        <v>87.81</v>
      </c>
      <c r="F732">
        <v>164.4547963</v>
      </c>
      <c r="G732" s="236">
        <f t="shared" si="97"/>
        <v>2.3635301152426422E-3</v>
      </c>
      <c r="H732" s="236">
        <f t="shared" si="98"/>
        <v>2.9408214090165252E-4</v>
      </c>
      <c r="I732">
        <f t="shared" si="100"/>
        <v>15239.323724284865</v>
      </c>
      <c r="J732">
        <f t="shared" si="100"/>
        <v>12967.059142486611</v>
      </c>
      <c r="K732">
        <f t="shared" si="99"/>
        <v>15618.996798292455</v>
      </c>
      <c r="L732" s="236">
        <f>I732/MAX(I$2:I732)-1</f>
        <v>-5.2276562263520177E-4</v>
      </c>
      <c r="M732" s="236">
        <f>J732/MAX(J$2:J732)-1</f>
        <v>0</v>
      </c>
      <c r="N732" s="236"/>
    </row>
    <row r="733" spans="1:14">
      <c r="A733" s="237">
        <v>35353</v>
      </c>
      <c r="B733">
        <v>84.3</v>
      </c>
      <c r="D733" s="237">
        <v>35383</v>
      </c>
      <c r="E733">
        <f t="shared" si="95"/>
        <v>88.37</v>
      </c>
      <c r="F733">
        <v>164.5361509</v>
      </c>
      <c r="G733" s="236">
        <f t="shared" si="97"/>
        <v>6.3436756037115651E-3</v>
      </c>
      <c r="H733" s="236">
        <f t="shared" si="98"/>
        <v>4.9469277777447473E-4</v>
      </c>
      <c r="I733">
        <f t="shared" si="100"/>
        <v>15335.997050411674</v>
      </c>
      <c r="J733">
        <f t="shared" si="100"/>
        <v>12973.473852993373</v>
      </c>
      <c r="K733">
        <f t="shared" si="99"/>
        <v>15718.605478477444</v>
      </c>
      <c r="L733" s="236">
        <f>I733/MAX(I$2:I733)-1</f>
        <v>0</v>
      </c>
      <c r="M733" s="236">
        <f>J733/MAX(J$2:J733)-1</f>
        <v>0</v>
      </c>
      <c r="N733" s="236"/>
    </row>
    <row r="734" spans="1:14">
      <c r="A734" s="237">
        <v>35354</v>
      </c>
      <c r="B734">
        <v>84.52</v>
      </c>
      <c r="D734" s="237">
        <v>35384</v>
      </c>
      <c r="E734">
        <f t="shared" si="95"/>
        <v>88.59</v>
      </c>
      <c r="F734">
        <v>164.96335719999999</v>
      </c>
      <c r="G734" s="236">
        <f t="shared" si="97"/>
        <v>2.4558024880957838E-3</v>
      </c>
      <c r="H734" s="236">
        <f t="shared" si="98"/>
        <v>2.5964281871382333E-3</v>
      </c>
      <c r="I734">
        <f t="shared" si="100"/>
        <v>15373.659230125506</v>
      </c>
      <c r="J734">
        <f t="shared" si="100"/>
        <v>13007.158546190385</v>
      </c>
      <c r="K734">
        <f t="shared" si="99"/>
        <v>15757.737459978691</v>
      </c>
      <c r="L734" s="236">
        <f>I734/MAX(I$2:I734)-1</f>
        <v>0</v>
      </c>
      <c r="M734" s="236">
        <f>J734/MAX(J$2:J734)-1</f>
        <v>0</v>
      </c>
      <c r="N734" s="236"/>
    </row>
    <row r="735" spans="1:14">
      <c r="A735" s="237">
        <v>35355</v>
      </c>
      <c r="B735">
        <v>84.83</v>
      </c>
      <c r="D735" s="237">
        <v>35387</v>
      </c>
      <c r="E735">
        <f t="shared" si="95"/>
        <v>88.52</v>
      </c>
      <c r="F735">
        <v>165.2889825</v>
      </c>
      <c r="G735" s="236">
        <f t="shared" si="97"/>
        <v>-8.2388706131515178E-4</v>
      </c>
      <c r="H735" s="236">
        <f t="shared" si="98"/>
        <v>1.973925031152346E-3</v>
      </c>
      <c r="I735">
        <f t="shared" si="100"/>
        <v>15360.993071200737</v>
      </c>
      <c r="J735">
        <f t="shared" si="100"/>
        <v>13032.833702028878</v>
      </c>
      <c r="K735">
        <f t="shared" si="99"/>
        <v>15745.286374955567</v>
      </c>
      <c r="L735" s="236">
        <f>I735/MAX(I$2:I735)-1</f>
        <v>-8.2388706131519829E-4</v>
      </c>
      <c r="M735" s="236">
        <f>J735/MAX(J$2:J735)-1</f>
        <v>0</v>
      </c>
      <c r="N735" s="236"/>
    </row>
    <row r="736" spans="1:14">
      <c r="A736" s="237">
        <v>35356</v>
      </c>
      <c r="B736">
        <v>85.27</v>
      </c>
      <c r="D736" s="237">
        <v>35388</v>
      </c>
      <c r="E736">
        <f t="shared" si="95"/>
        <v>89.11</v>
      </c>
      <c r="F736">
        <v>165.1324056</v>
      </c>
      <c r="G736" s="236">
        <f t="shared" si="97"/>
        <v>6.6314302569951324E-3</v>
      </c>
      <c r="H736" s="236">
        <f t="shared" si="98"/>
        <v>-9.4729181359687331E-4</v>
      </c>
      <c r="I736">
        <f t="shared" si="100"/>
        <v>15462.858425430592</v>
      </c>
      <c r="J736">
        <f t="shared" si="100"/>
        <v>13020.487805354976</v>
      </c>
      <c r="K736">
        <f t="shared" si="99"/>
        <v>15850.23123443618</v>
      </c>
      <c r="L736" s="236">
        <f>I736/MAX(I$2:I736)-1</f>
        <v>0</v>
      </c>
      <c r="M736" s="236">
        <f>J736/MAX(J$2:J736)-1</f>
        <v>-9.4729181359687331E-4</v>
      </c>
      <c r="N736" s="236"/>
    </row>
    <row r="737" spans="1:14">
      <c r="A737" s="237">
        <v>35359</v>
      </c>
      <c r="B737">
        <v>85.16</v>
      </c>
      <c r="D737" s="237">
        <v>35389</v>
      </c>
      <c r="E737">
        <f t="shared" si="95"/>
        <v>89.35</v>
      </c>
      <c r="F737">
        <v>165.79308710000001</v>
      </c>
      <c r="G737" s="236">
        <f t="shared" si="97"/>
        <v>2.6595702564868227E-3</v>
      </c>
      <c r="H737" s="236">
        <f t="shared" si="98"/>
        <v>4.0009197322563583E-3</v>
      </c>
      <c r="I737">
        <f t="shared" si="100"/>
        <v>15503.982983779135</v>
      </c>
      <c r="J737">
        <f t="shared" si="100"/>
        <v>13072.581731939024</v>
      </c>
      <c r="K737">
        <f t="shared" si="99"/>
        <v>15892.920668801173</v>
      </c>
      <c r="L737" s="236">
        <f>I737/MAX(I$2:I737)-1</f>
        <v>0</v>
      </c>
      <c r="M737" s="236">
        <f>J737/MAX(J$2:J737)-1</f>
        <v>0</v>
      </c>
      <c r="N737" s="236"/>
    </row>
    <row r="738" spans="1:14">
      <c r="A738" s="237">
        <v>35360</v>
      </c>
      <c r="B738">
        <v>84.77</v>
      </c>
      <c r="D738" s="237">
        <v>35390</v>
      </c>
      <c r="E738">
        <f t="shared" si="95"/>
        <v>89.22</v>
      </c>
      <c r="F738">
        <v>166.20240319999999</v>
      </c>
      <c r="G738" s="236">
        <f t="shared" si="97"/>
        <v>-1.488682592977473E-3</v>
      </c>
      <c r="H738" s="236">
        <f t="shared" si="98"/>
        <v>2.4688369530938559E-3</v>
      </c>
      <c r="I738">
        <f t="shared" si="100"/>
        <v>15480.902474189363</v>
      </c>
      <c r="J738">
        <f t="shared" si="100"/>
        <v>13104.855804791176</v>
      </c>
      <c r="K738">
        <f t="shared" si="99"/>
        <v>15869.797225186801</v>
      </c>
      <c r="L738" s="236">
        <f>I738/MAX(I$2:I738)-1</f>
        <v>-1.4886825929775194E-3</v>
      </c>
      <c r="M738" s="236">
        <f>J738/MAX(J$2:J738)-1</f>
        <v>0</v>
      </c>
      <c r="N738" s="236"/>
    </row>
    <row r="739" spans="1:14">
      <c r="A739" s="237">
        <v>35361</v>
      </c>
      <c r="B739">
        <v>84.86</v>
      </c>
      <c r="D739" s="237">
        <v>35391</v>
      </c>
      <c r="E739">
        <f t="shared" si="95"/>
        <v>89.91</v>
      </c>
      <c r="F739">
        <v>166.13028940000001</v>
      </c>
      <c r="G739" s="236">
        <f t="shared" si="97"/>
        <v>7.6999618385797299E-3</v>
      </c>
      <c r="H739" s="236">
        <f t="shared" si="98"/>
        <v>-4.3389143966354737E-4</v>
      </c>
      <c r="I739">
        <f t="shared" ref="I739:J754" si="101">I738*(1+G739)</f>
        <v>15600.104832467396</v>
      </c>
      <c r="J739">
        <f t="shared" si="101"/>
        <v>13099.169720039452</v>
      </c>
      <c r="K739">
        <f t="shared" si="99"/>
        <v>15992.52934898616</v>
      </c>
      <c r="L739" s="236">
        <f>I739/MAX(I$2:I739)-1</f>
        <v>0</v>
      </c>
      <c r="M739" s="236">
        <f>J739/MAX(J$2:J739)-1</f>
        <v>-4.3389143966354737E-4</v>
      </c>
      <c r="N739" s="236"/>
    </row>
    <row r="740" spans="1:14">
      <c r="A740" s="237">
        <v>35362</v>
      </c>
      <c r="B740">
        <v>84.26</v>
      </c>
      <c r="D740" s="237">
        <v>35394</v>
      </c>
      <c r="E740">
        <f t="shared" si="95"/>
        <v>90.89</v>
      </c>
      <c r="F740">
        <v>166.71938969999999</v>
      </c>
      <c r="G740" s="236">
        <f t="shared" si="97"/>
        <v>1.0866058518836421E-2</v>
      </c>
      <c r="H740" s="236">
        <f t="shared" si="98"/>
        <v>3.5460138071605751E-3</v>
      </c>
      <c r="I740">
        <f t="shared" si="101"/>
        <v>15769.61648447697</v>
      </c>
      <c r="J740">
        <f t="shared" si="101"/>
        <v>13145.619556729052</v>
      </c>
      <c r="K740">
        <f t="shared" si="99"/>
        <v>16166.84453930989</v>
      </c>
      <c r="L740" s="236">
        <f>I740/MAX(I$2:I740)-1</f>
        <v>0</v>
      </c>
      <c r="M740" s="236">
        <f>J740/MAX(J$2:J740)-1</f>
        <v>0</v>
      </c>
      <c r="N740" s="236"/>
    </row>
    <row r="741" spans="1:14">
      <c r="A741" s="237">
        <v>35363</v>
      </c>
      <c r="B741">
        <v>84.12</v>
      </c>
      <c r="D741" s="237">
        <v>35395</v>
      </c>
      <c r="E741">
        <f t="shared" si="95"/>
        <v>90.78</v>
      </c>
      <c r="F741">
        <v>167.1032041</v>
      </c>
      <c r="G741" s="236">
        <f t="shared" si="97"/>
        <v>-1.2439843121023289E-3</v>
      </c>
      <c r="H741" s="236">
        <f t="shared" si="98"/>
        <v>2.3021581394380153E-3</v>
      </c>
      <c r="I741">
        <f t="shared" si="101"/>
        <v>15749.999328962409</v>
      </c>
      <c r="J741">
        <f t="shared" si="101"/>
        <v>13175.882851789533</v>
      </c>
      <c r="K741">
        <f t="shared" si="99"/>
        <v>16147.278548559269</v>
      </c>
      <c r="L741" s="236">
        <f>I741/MAX(I$2:I741)-1</f>
        <v>-1.2439843121023753E-3</v>
      </c>
      <c r="M741" s="236">
        <f>J741/MAX(J$2:J741)-1</f>
        <v>0</v>
      </c>
      <c r="N741" s="236"/>
    </row>
    <row r="742" spans="1:14">
      <c r="A742" s="237">
        <v>35366</v>
      </c>
      <c r="B742">
        <v>83.68</v>
      </c>
      <c r="D742" s="237">
        <v>35396</v>
      </c>
      <c r="E742">
        <f t="shared" si="95"/>
        <v>90.68</v>
      </c>
      <c r="F742">
        <v>167.05530060000001</v>
      </c>
      <c r="G742" s="236">
        <f t="shared" si="97"/>
        <v>-1.1352943799241657E-3</v>
      </c>
      <c r="H742" s="236">
        <f t="shared" si="98"/>
        <v>-2.8667014650018974E-4</v>
      </c>
      <c r="I742">
        <f t="shared" si="101"/>
        <v>15732.118443240428</v>
      </c>
      <c r="J742">
        <f t="shared" si="101"/>
        <v>13172.10571952214</v>
      </c>
      <c r="K742">
        <f t="shared" si="99"/>
        <v>16129.491284240523</v>
      </c>
      <c r="L742" s="236">
        <f>I742/MAX(I$2:I742)-1</f>
        <v>-2.3778664036283592E-3</v>
      </c>
      <c r="M742" s="236">
        <f>J742/MAX(J$2:J742)-1</f>
        <v>-2.8667014650018974E-4</v>
      </c>
      <c r="N742" s="236"/>
    </row>
    <row r="743" spans="1:14">
      <c r="A743" s="237">
        <v>35367</v>
      </c>
      <c r="B743">
        <v>84.2</v>
      </c>
      <c r="D743" s="237">
        <v>35398</v>
      </c>
      <c r="E743">
        <f t="shared" si="95"/>
        <v>90.93</v>
      </c>
      <c r="F743">
        <v>167.1190052</v>
      </c>
      <c r="G743" s="236">
        <f t="shared" si="97"/>
        <v>2.7232173489892173E-3</v>
      </c>
      <c r="H743" s="236">
        <f t="shared" si="98"/>
        <v>3.8133839376053302E-4</v>
      </c>
      <c r="I743">
        <f t="shared" si="101"/>
        <v>15774.960421121414</v>
      </c>
      <c r="J743">
        <f t="shared" si="101"/>
        <v>13177.128749159667</v>
      </c>
      <c r="K743">
        <f t="shared" si="99"/>
        <v>16173.959445037392</v>
      </c>
      <c r="L743" s="236">
        <f>I743/MAX(I$2:I743)-1</f>
        <v>0</v>
      </c>
      <c r="M743" s="236">
        <f>J743/MAX(J$2:J743)-1</f>
        <v>0</v>
      </c>
      <c r="N743" s="236"/>
    </row>
    <row r="744" spans="1:14">
      <c r="A744" s="237">
        <v>35368</v>
      </c>
      <c r="B744">
        <v>84.14</v>
      </c>
      <c r="D744" s="237">
        <v>35401</v>
      </c>
      <c r="E744">
        <f t="shared" si="95"/>
        <v>90.88</v>
      </c>
      <c r="F744">
        <v>167.27537860000001</v>
      </c>
      <c r="G744" s="236">
        <f t="shared" si="97"/>
        <v>-5.8360368781857697E-4</v>
      </c>
      <c r="H744" s="236">
        <f t="shared" si="98"/>
        <v>9.3570087862149265E-4</v>
      </c>
      <c r="I744">
        <f t="shared" si="101"/>
        <v>15765.754096044455</v>
      </c>
      <c r="J744">
        <f t="shared" si="101"/>
        <v>13189.458600107964</v>
      </c>
      <c r="K744">
        <f t="shared" si="99"/>
        <v>16165.065812878016</v>
      </c>
      <c r="L744" s="236">
        <f>I744/MAX(I$2:I744)-1</f>
        <v>-5.8360368781862348E-4</v>
      </c>
      <c r="M744" s="236">
        <f>J744/MAX(J$2:J744)-1</f>
        <v>0</v>
      </c>
      <c r="N744" s="236"/>
    </row>
    <row r="745" spans="1:14">
      <c r="A745" s="237">
        <v>35369</v>
      </c>
      <c r="B745">
        <v>84.67</v>
      </c>
      <c r="D745" s="237">
        <v>35402</v>
      </c>
      <c r="E745">
        <f t="shared" si="95"/>
        <v>89.89</v>
      </c>
      <c r="F745">
        <v>166.8786781</v>
      </c>
      <c r="G745" s="236">
        <f t="shared" si="97"/>
        <v>-1.0927216074223043E-2</v>
      </c>
      <c r="H745" s="236">
        <f t="shared" si="98"/>
        <v>-2.3715414863810791E-3</v>
      </c>
      <c r="I745">
        <f t="shared" si="101"/>
        <v>15593.47829446391</v>
      </c>
      <c r="J745">
        <f t="shared" si="101"/>
        <v>13158.179251854903</v>
      </c>
      <c r="K745">
        <f t="shared" si="99"/>
        <v>15988.971896122413</v>
      </c>
      <c r="L745" s="236">
        <f>I745/MAX(I$2:I745)-1</f>
        <v>-1.1504442598443188E-2</v>
      </c>
      <c r="M745" s="236">
        <f>J745/MAX(J$2:J745)-1</f>
        <v>-2.3715414863810791E-3</v>
      </c>
      <c r="N745" s="236"/>
    </row>
    <row r="746" spans="1:14">
      <c r="A746" s="237">
        <v>35370</v>
      </c>
      <c r="B746">
        <v>84.5</v>
      </c>
      <c r="D746" s="237">
        <v>35403</v>
      </c>
      <c r="E746">
        <f t="shared" si="95"/>
        <v>89.55</v>
      </c>
      <c r="F746">
        <v>165.86735909999999</v>
      </c>
      <c r="G746" s="236">
        <f t="shared" si="97"/>
        <v>-3.8161308707114852E-3</v>
      </c>
      <c r="H746" s="236">
        <f t="shared" si="98"/>
        <v>-6.0602050035055699E-3</v>
      </c>
      <c r="I746">
        <f t="shared" si="101"/>
        <v>15533.971540562636</v>
      </c>
      <c r="J746">
        <f t="shared" si="101"/>
        <v>13078.437988115789</v>
      </c>
      <c r="K746">
        <f t="shared" si="99"/>
        <v>15928.495197438671</v>
      </c>
      <c r="L746" s="236">
        <f>I746/MAX(I$2:I746)-1</f>
        <v>-1.5276671010604481E-2</v>
      </c>
      <c r="M746" s="236">
        <f>J746/MAX(J$2:J746)-1</f>
        <v>-8.4173744623047275E-3</v>
      </c>
      <c r="N746" s="236"/>
    </row>
    <row r="747" spans="1:14">
      <c r="A747" s="237">
        <v>35373</v>
      </c>
      <c r="B747">
        <v>84.86</v>
      </c>
      <c r="D747" s="237">
        <v>35404</v>
      </c>
      <c r="E747">
        <f t="shared" si="95"/>
        <v>89.46</v>
      </c>
      <c r="F747">
        <v>165.4355784</v>
      </c>
      <c r="G747" s="236">
        <f t="shared" si="97"/>
        <v>-1.0387552843583261E-3</v>
      </c>
      <c r="H747" s="236">
        <f t="shared" si="98"/>
        <v>-2.6031685941274585E-3</v>
      </c>
      <c r="I747">
        <f t="shared" si="101"/>
        <v>15517.835545537804</v>
      </c>
      <c r="J747">
        <f t="shared" si="101"/>
        <v>13044.392609084884</v>
      </c>
      <c r="K747">
        <f t="shared" si="99"/>
        <v>15912.486659551798</v>
      </c>
      <c r="L747" s="236">
        <f>I747/MAX(I$2:I747)-1</f>
        <v>-1.6299557572223122E-2</v>
      </c>
      <c r="M747" s="236">
        <f>J747/MAX(J$2:J747)-1</f>
        <v>-1.099863121158684E-2</v>
      </c>
      <c r="N747" s="236"/>
    </row>
    <row r="748" spans="1:14">
      <c r="A748" s="237">
        <v>35374</v>
      </c>
      <c r="B748">
        <v>85.74</v>
      </c>
      <c r="D748" s="237">
        <v>35405</v>
      </c>
      <c r="E748">
        <f t="shared" si="95"/>
        <v>88.9</v>
      </c>
      <c r="F748">
        <v>165.5694708</v>
      </c>
      <c r="G748" s="236">
        <f t="shared" si="97"/>
        <v>-6.2935110663982583E-3</v>
      </c>
      <c r="H748" s="236">
        <f t="shared" si="98"/>
        <v>8.0933255890269784E-4</v>
      </c>
      <c r="I748">
        <f t="shared" si="101"/>
        <v>15420.173875805413</v>
      </c>
      <c r="J748">
        <f t="shared" si="101"/>
        <v>13054.949860734525</v>
      </c>
      <c r="K748">
        <f t="shared" si="99"/>
        <v>15812.877979366813</v>
      </c>
      <c r="L748" s="236">
        <f>I748/MAX(I$2:I748)-1</f>
        <v>-2.2490487192663222E-2</v>
      </c>
      <c r="M748" s="236">
        <f>J748/MAX(J$2:J748)-1</f>
        <v>-1.0198200203027197E-2</v>
      </c>
      <c r="N748" s="236"/>
    </row>
    <row r="749" spans="1:14">
      <c r="A749" s="237">
        <v>35375</v>
      </c>
      <c r="B749">
        <v>86.97</v>
      </c>
      <c r="D749" s="237">
        <v>35408</v>
      </c>
      <c r="E749">
        <f t="shared" si="95"/>
        <v>90.12</v>
      </c>
      <c r="F749">
        <v>164.38819330000001</v>
      </c>
      <c r="G749" s="236">
        <f t="shared" si="97"/>
        <v>1.368955443069624E-2</v>
      </c>
      <c r="H749" s="236">
        <f t="shared" si="98"/>
        <v>-7.1346335425986895E-3</v>
      </c>
      <c r="I749">
        <f t="shared" si="101"/>
        <v>15631.269185409052</v>
      </c>
      <c r="J749">
        <f t="shared" si="101"/>
        <v>12961.807577561185</v>
      </c>
      <c r="K749">
        <f t="shared" si="99"/>
        <v>16029.882604055538</v>
      </c>
      <c r="L749" s="236">
        <f>I749/MAX(I$2:I749)-1</f>
        <v>-9.1088175105638047E-3</v>
      </c>
      <c r="M749" s="236">
        <f>J749/MAX(J$2:J749)-1</f>
        <v>-1.7260073324383174E-2</v>
      </c>
      <c r="N749" s="236"/>
    </row>
    <row r="750" spans="1:14">
      <c r="A750" s="237">
        <v>35376</v>
      </c>
      <c r="B750">
        <v>87.36</v>
      </c>
      <c r="D750" s="237">
        <v>35409</v>
      </c>
      <c r="E750">
        <f t="shared" si="95"/>
        <v>89.85</v>
      </c>
      <c r="F750">
        <v>165.38252560000001</v>
      </c>
      <c r="G750" s="236">
        <f t="shared" si="97"/>
        <v>-3.0297354849619464E-3</v>
      </c>
      <c r="H750" s="236">
        <f t="shared" si="98"/>
        <v>6.0486843978229121E-3</v>
      </c>
      <c r="I750">
        <f t="shared" si="101"/>
        <v>15583.910574483025</v>
      </c>
      <c r="J750">
        <f t="shared" si="101"/>
        <v>13040.209460823162</v>
      </c>
      <c r="K750">
        <f t="shared" si="99"/>
        <v>15981.856990394917</v>
      </c>
      <c r="L750" s="236">
        <f>I750/MAX(I$2:I750)-1</f>
        <v>-1.2110955687888003E-2</v>
      </c>
      <c r="M750" s="236">
        <f>J750/MAX(J$2:J750)-1</f>
        <v>-1.1315789662782683E-2</v>
      </c>
      <c r="N750" s="236"/>
    </row>
    <row r="751" spans="1:14">
      <c r="A751" s="237">
        <v>35377</v>
      </c>
      <c r="B751">
        <v>87.73</v>
      </c>
      <c r="D751" s="237">
        <v>35410</v>
      </c>
      <c r="E751">
        <f t="shared" si="95"/>
        <v>89.05</v>
      </c>
      <c r="F751">
        <v>165.16016310000001</v>
      </c>
      <c r="G751" s="236">
        <f t="shared" si="97"/>
        <v>-8.9374585950127792E-3</v>
      </c>
      <c r="H751" s="236">
        <f t="shared" si="98"/>
        <v>-1.3445344312724705E-3</v>
      </c>
      <c r="I751">
        <f t="shared" si="101"/>
        <v>15444.6300189752</v>
      </c>
      <c r="J751">
        <f t="shared" si="101"/>
        <v>13022.67645021208</v>
      </c>
      <c r="K751">
        <f t="shared" si="99"/>
        <v>15839.558875844936</v>
      </c>
      <c r="L751" s="236">
        <f>I751/MAX(I$2:I751)-1</f>
        <v>-2.0940173117894312E-2</v>
      </c>
      <c r="M751" s="236">
        <f>J751/MAX(J$2:J751)-1</f>
        <v>-1.2645109625236572E-2</v>
      </c>
      <c r="N751" s="236"/>
    </row>
    <row r="752" spans="1:14">
      <c r="A752" s="237">
        <v>35380</v>
      </c>
      <c r="B752">
        <v>87.85</v>
      </c>
      <c r="D752" s="237">
        <v>35411</v>
      </c>
      <c r="E752">
        <f t="shared" si="95"/>
        <v>87.71</v>
      </c>
      <c r="F752">
        <v>164.12512179999999</v>
      </c>
      <c r="G752" s="236">
        <f t="shared" si="97"/>
        <v>-1.5081456155361337E-2</v>
      </c>
      <c r="H752" s="236">
        <f t="shared" si="98"/>
        <v>-6.2668943925257015E-3</v>
      </c>
      <c r="I752">
        <f t="shared" si="101"/>
        <v>15211.702508508248</v>
      </c>
      <c r="J752">
        <f t="shared" si="101"/>
        <v>12941.064712190569</v>
      </c>
      <c r="K752">
        <f t="shared" si="99"/>
        <v>15601.209533973713</v>
      </c>
      <c r="L752" s="236">
        <f>I752/MAX(I$2:I752)-1</f>
        <v>-3.5705820970492463E-2</v>
      </c>
      <c r="M752" s="236">
        <f>J752/MAX(J$2:J752)-1</f>
        <v>-1.8832758451158949E-2</v>
      </c>
      <c r="N752" s="236"/>
    </row>
    <row r="753" spans="1:14">
      <c r="A753" s="237">
        <v>35381</v>
      </c>
      <c r="B753">
        <v>87.6</v>
      </c>
      <c r="D753" s="237">
        <v>35412</v>
      </c>
      <c r="E753">
        <f t="shared" si="95"/>
        <v>87.62</v>
      </c>
      <c r="F753">
        <v>163.4218209</v>
      </c>
      <c r="G753" s="236">
        <f t="shared" si="97"/>
        <v>-1.0598389262594468E-3</v>
      </c>
      <c r="H753" s="236">
        <f t="shared" si="98"/>
        <v>-4.2851508183922027E-3</v>
      </c>
      <c r="I753">
        <f t="shared" si="101"/>
        <v>15195.580554055052</v>
      </c>
      <c r="J753">
        <f t="shared" si="101"/>
        <v>12885.61029814826</v>
      </c>
      <c r="K753">
        <f t="shared" si="99"/>
        <v>15585.200996086842</v>
      </c>
      <c r="L753" s="236">
        <f>I753/MAX(I$2:I753)-1</f>
        <v>-3.6727817477793412E-2</v>
      </c>
      <c r="M753" s="236">
        <f>J753/MAX(J$2:J753)-1</f>
        <v>-2.3037208059261571E-2</v>
      </c>
      <c r="N753" s="236"/>
    </row>
    <row r="754" spans="1:14">
      <c r="A754" s="237">
        <v>35382</v>
      </c>
      <c r="B754">
        <v>87.81</v>
      </c>
      <c r="D754" s="237">
        <v>35415</v>
      </c>
      <c r="E754">
        <f t="shared" si="95"/>
        <v>86.7</v>
      </c>
      <c r="F754">
        <v>162.60427290000001</v>
      </c>
      <c r="G754" s="236">
        <f t="shared" si="97"/>
        <v>-1.0533616029535906E-2</v>
      </c>
      <c r="H754" s="236">
        <f t="shared" si="98"/>
        <v>-5.0026856603210268E-3</v>
      </c>
      <c r="I754">
        <f t="shared" si="101"/>
        <v>15035.516143152752</v>
      </c>
      <c r="J754">
        <f t="shared" si="101"/>
        <v>12821.147640285229</v>
      </c>
      <c r="K754">
        <f t="shared" si="99"/>
        <v>15421.558164354361</v>
      </c>
      <c r="L754" s="236">
        <f>I754/MAX(I$2:I754)-1</f>
        <v>-4.6874556780415411E-2</v>
      </c>
      <c r="M754" s="236">
        <f>J754/MAX(J$2:J754)-1</f>
        <v>-2.7924645809170645E-2</v>
      </c>
      <c r="N754" s="236"/>
    </row>
    <row r="755" spans="1:14">
      <c r="A755" s="237">
        <v>35383</v>
      </c>
      <c r="B755">
        <v>88.37</v>
      </c>
      <c r="D755" s="237">
        <v>35416</v>
      </c>
      <c r="E755">
        <f t="shared" si="95"/>
        <v>87.3</v>
      </c>
      <c r="F755">
        <v>162.57998850000001</v>
      </c>
      <c r="G755" s="236">
        <f t="shared" si="97"/>
        <v>6.8866850661832204E-3</v>
      </c>
      <c r="H755" s="236">
        <f t="shared" si="98"/>
        <v>-1.4934662888554939E-4</v>
      </c>
      <c r="I755">
        <f t="shared" ref="I755:J770" si="102">I754*(1+G755)</f>
        <v>15139.06100763816</v>
      </c>
      <c r="J755">
        <f t="shared" si="102"/>
        <v>12819.23284510671</v>
      </c>
      <c r="K755">
        <f t="shared" si="99"/>
        <v>15528.281750266846</v>
      </c>
      <c r="L755" s="236">
        <f>I755/MAX(I$2:I755)-1</f>
        <v>-4.0310682024395805E-2</v>
      </c>
      <c r="M755" s="236">
        <f>J755/MAX(J$2:J755)-1</f>
        <v>-2.8069821986341781E-2</v>
      </c>
      <c r="N755" s="236"/>
    </row>
    <row r="756" spans="1:14">
      <c r="A756" s="237">
        <v>35384</v>
      </c>
      <c r="B756">
        <v>88.59</v>
      </c>
      <c r="D756" s="237">
        <v>35417</v>
      </c>
      <c r="E756">
        <f t="shared" si="95"/>
        <v>87.95</v>
      </c>
      <c r="F756">
        <v>162.74291629999999</v>
      </c>
      <c r="G756" s="236">
        <f t="shared" si="97"/>
        <v>7.4118597610865391E-3</v>
      </c>
      <c r="H756" s="236">
        <f t="shared" si="98"/>
        <v>1.0021393254064925E-3</v>
      </c>
      <c r="I756">
        <f t="shared" si="102"/>
        <v>15251.269604741308</v>
      </c>
      <c r="J756">
        <f t="shared" si="102"/>
        <v>12832.079502462333</v>
      </c>
      <c r="K756">
        <f t="shared" si="99"/>
        <v>15643.898968338706</v>
      </c>
      <c r="L756" s="236">
        <f>I756/MAX(I$2:I756)-1</f>
        <v>-3.319759938534772E-2</v>
      </c>
      <c r="M756" s="236">
        <f>J756/MAX(J$2:J756)-1</f>
        <v>-2.7095812533404984E-2</v>
      </c>
      <c r="N756" s="236"/>
    </row>
    <row r="757" spans="1:14">
      <c r="A757" s="237">
        <v>35387</v>
      </c>
      <c r="B757">
        <v>88.52</v>
      </c>
      <c r="D757" s="237">
        <v>35418</v>
      </c>
      <c r="E757">
        <f t="shared" si="95"/>
        <v>89.67</v>
      </c>
      <c r="F757">
        <v>163.26953449999999</v>
      </c>
      <c r="G757" s="236">
        <f t="shared" si="97"/>
        <v>1.9522836072082873E-2</v>
      </c>
      <c r="H757" s="236">
        <f t="shared" si="98"/>
        <v>3.2358901509987881E-3</v>
      </c>
      <c r="I757">
        <f t="shared" si="102"/>
        <v>15549.017641125814</v>
      </c>
      <c r="J757">
        <f t="shared" si="102"/>
        <v>12873.602702141185</v>
      </c>
      <c r="K757">
        <f t="shared" si="99"/>
        <v>15949.83991462117</v>
      </c>
      <c r="L757" s="236">
        <f>I757/MAX(I$2:I757)-1</f>
        <v>-1.4322874604051572E-2</v>
      </c>
      <c r="M757" s="236">
        <f>J757/MAX(J$2:J757)-1</f>
        <v>-2.394760145531627E-2</v>
      </c>
      <c r="N757" s="236"/>
    </row>
    <row r="758" spans="1:14">
      <c r="A758" s="237">
        <v>35388</v>
      </c>
      <c r="B758">
        <v>89.11</v>
      </c>
      <c r="D758" s="237">
        <v>35419</v>
      </c>
      <c r="E758">
        <f t="shared" si="95"/>
        <v>90.03</v>
      </c>
      <c r="F758">
        <v>163.90013730000001</v>
      </c>
      <c r="G758" s="236">
        <f t="shared" si="97"/>
        <v>3.9809904836251488E-3</v>
      </c>
      <c r="H758" s="236">
        <f t="shared" si="98"/>
        <v>3.8623421199257546E-3</v>
      </c>
      <c r="I758">
        <f t="shared" si="102"/>
        <v>15610.918132384857</v>
      </c>
      <c r="J758">
        <f t="shared" si="102"/>
        <v>12923.324960092854</v>
      </c>
      <c r="K758">
        <f t="shared" si="99"/>
        <v>16013.874066168662</v>
      </c>
      <c r="L758" s="236">
        <f>I758/MAX(I$2:I758)-1</f>
        <v>-1.0398903347923261E-2</v>
      </c>
      <c r="M758" s="236">
        <f>J758/MAX(J$2:J758)-1</f>
        <v>-2.0177753165162682E-2</v>
      </c>
      <c r="N758" s="236"/>
    </row>
    <row r="759" spans="1:14">
      <c r="A759" s="237">
        <v>35389</v>
      </c>
      <c r="B759">
        <v>89.35</v>
      </c>
      <c r="D759" s="237">
        <v>35422</v>
      </c>
      <c r="E759">
        <f t="shared" si="95"/>
        <v>89.82</v>
      </c>
      <c r="F759">
        <v>164.5896065</v>
      </c>
      <c r="G759" s="236">
        <f t="shared" si="97"/>
        <v>-2.3662859734586241E-3</v>
      </c>
      <c r="H759" s="236">
        <f t="shared" si="98"/>
        <v>4.2066419916293452E-3</v>
      </c>
      <c r="I759">
        <f t="shared" si="102"/>
        <v>15573.978235775383</v>
      </c>
      <c r="J759">
        <f t="shared" si="102"/>
        <v>12977.688761541453</v>
      </c>
      <c r="K759">
        <f t="shared" si="99"/>
        <v>15976.520811099292</v>
      </c>
      <c r="L759" s="236">
        <f>I759/MAX(I$2:I759)-1</f>
        <v>-1.2740582542250412E-2</v>
      </c>
      <c r="M759" s="236">
        <f>J759/MAX(J$2:J759)-1</f>
        <v>-1.6055991757294552E-2</v>
      </c>
      <c r="N759" s="236"/>
    </row>
    <row r="760" spans="1:14">
      <c r="A760" s="237">
        <v>35390</v>
      </c>
      <c r="B760">
        <v>89.22</v>
      </c>
      <c r="D760" s="237">
        <v>35423</v>
      </c>
      <c r="E760">
        <f t="shared" si="95"/>
        <v>90.29</v>
      </c>
      <c r="F760">
        <v>164.613731</v>
      </c>
      <c r="G760" s="236">
        <f t="shared" si="97"/>
        <v>5.198957438686971E-3</v>
      </c>
      <c r="H760" s="236">
        <f t="shared" si="98"/>
        <v>1.4657365378667464E-4</v>
      </c>
      <c r="I760">
        <f t="shared" si="102"/>
        <v>15654.946685774217</v>
      </c>
      <c r="J760">
        <f t="shared" si="102"/>
        <v>12979.590948800938</v>
      </c>
      <c r="K760">
        <f t="shared" si="99"/>
        <v>16060.120953397407</v>
      </c>
      <c r="L760" s="236">
        <f>I760/MAX(I$2:I760)-1</f>
        <v>-7.6078628499446355E-3</v>
      </c>
      <c r="M760" s="236">
        <f>J760/MAX(J$2:J760)-1</f>
        <v>-1.5911771488884896E-2</v>
      </c>
      <c r="N760" s="236"/>
    </row>
    <row r="761" spans="1:14">
      <c r="A761" s="237">
        <v>35391</v>
      </c>
      <c r="B761">
        <v>89.91</v>
      </c>
      <c r="D761" s="237">
        <v>35425</v>
      </c>
      <c r="E761">
        <f t="shared" si="95"/>
        <v>90.84</v>
      </c>
      <c r="F761">
        <v>164.42075360000001</v>
      </c>
      <c r="G761" s="236">
        <f t="shared" si="97"/>
        <v>6.057752840494526E-3</v>
      </c>
      <c r="H761" s="236">
        <f t="shared" si="98"/>
        <v>-1.1723043930034205E-3</v>
      </c>
      <c r="I761">
        <f t="shared" si="102"/>
        <v>15749.780483527757</v>
      </c>
      <c r="J761">
        <f t="shared" si="102"/>
        <v>12964.374917312272</v>
      </c>
      <c r="K761">
        <f t="shared" si="99"/>
        <v>16157.95090715052</v>
      </c>
      <c r="L761" s="236">
        <f>I761/MAX(I$2:I761)-1</f>
        <v>-1.5961965622394159E-3</v>
      </c>
      <c r="M761" s="236">
        <f>J761/MAX(J$2:J761)-1</f>
        <v>-1.7065422442271383E-2</v>
      </c>
      <c r="N761" s="236"/>
    </row>
    <row r="762" spans="1:14">
      <c r="A762" s="237">
        <v>35394</v>
      </c>
      <c r="B762">
        <v>90.89</v>
      </c>
      <c r="D762" s="237">
        <v>35426</v>
      </c>
      <c r="E762">
        <f t="shared" si="95"/>
        <v>91.01</v>
      </c>
      <c r="F762">
        <v>164.57494629999999</v>
      </c>
      <c r="G762" s="236">
        <f t="shared" si="97"/>
        <v>1.8376921222033513E-3</v>
      </c>
      <c r="H762" s="236">
        <f t="shared" si="98"/>
        <v>9.3779341490618506E-4</v>
      </c>
      <c r="I762">
        <f t="shared" si="102"/>
        <v>15778.723731048769</v>
      </c>
      <c r="J762">
        <f t="shared" si="102"/>
        <v>12976.532822738103</v>
      </c>
      <c r="K762">
        <f t="shared" si="99"/>
        <v>16188.189256492391</v>
      </c>
      <c r="L762" s="236">
        <f>I762/MAX(I$2:I762)-1</f>
        <v>0</v>
      </c>
      <c r="M762" s="236">
        <f>J762/MAX(J$2:J762)-1</f>
        <v>-1.6143632868154123E-2</v>
      </c>
      <c r="N762" s="236"/>
    </row>
    <row r="763" spans="1:14">
      <c r="A763" s="237">
        <v>35395</v>
      </c>
      <c r="B763">
        <v>90.78</v>
      </c>
      <c r="D763" s="237">
        <v>35429</v>
      </c>
      <c r="E763">
        <f t="shared" si="95"/>
        <v>90.67</v>
      </c>
      <c r="F763">
        <v>165.28777550000001</v>
      </c>
      <c r="G763" s="236">
        <f t="shared" si="97"/>
        <v>-3.7695833616749421E-3</v>
      </c>
      <c r="H763" s="236">
        <f t="shared" si="98"/>
        <v>4.3313348478972724E-3</v>
      </c>
      <c r="I763">
        <f t="shared" si="102"/>
        <v>15719.244516603741</v>
      </c>
      <c r="J763">
        <f t="shared" si="102"/>
        <v>13032.738531558112</v>
      </c>
      <c r="K763">
        <f t="shared" si="99"/>
        <v>16127.712557808647</v>
      </c>
      <c r="L763" s="236">
        <f>I763/MAX(I$2:I763)-1</f>
        <v>-3.7695833616749885E-3</v>
      </c>
      <c r="M763" s="236">
        <f>J763/MAX(J$2:J763)-1</f>
        <v>-1.1882221499870282E-2</v>
      </c>
      <c r="N763" s="236"/>
    </row>
    <row r="764" spans="1:14">
      <c r="A764" s="237">
        <v>35396</v>
      </c>
      <c r="B764">
        <v>90.68</v>
      </c>
      <c r="D764" s="237">
        <v>35430</v>
      </c>
      <c r="E764">
        <f t="shared" si="95"/>
        <v>89.14</v>
      </c>
      <c r="F764">
        <v>165.3962004</v>
      </c>
      <c r="G764" s="236">
        <f t="shared" si="97"/>
        <v>-1.69081097771266E-2</v>
      </c>
      <c r="H764" s="236">
        <f t="shared" si="98"/>
        <v>6.5597652138515983E-4</v>
      </c>
      <c r="I764">
        <f t="shared" si="102"/>
        <v>15453.461804703509</v>
      </c>
      <c r="J764">
        <f t="shared" si="102"/>
        <v>13041.287702044167</v>
      </c>
      <c r="K764">
        <f t="shared" si="99"/>
        <v>15855.567413731804</v>
      </c>
      <c r="L764" s="236">
        <f>I764/MAX(I$2:I764)-1</f>
        <v>-2.0613956609508377E-2</v>
      </c>
      <c r="M764" s="236">
        <f>J764/MAX(J$2:J764)-1</f>
        <v>-1.1234039436810894E-2</v>
      </c>
      <c r="N764" s="236"/>
    </row>
    <row r="765" spans="1:14">
      <c r="A765" s="237">
        <v>35397</v>
      </c>
      <c r="B765">
        <v>90.68</v>
      </c>
      <c r="D765" s="237">
        <v>35432</v>
      </c>
      <c r="E765">
        <f t="shared" si="95"/>
        <v>88.73</v>
      </c>
      <c r="F765">
        <v>164.65147529999999</v>
      </c>
      <c r="G765" s="236">
        <f t="shared" si="97"/>
        <v>-4.6332365531657847E-3</v>
      </c>
      <c r="H765" s="236">
        <f t="shared" si="98"/>
        <v>-4.5026735692775821E-3</v>
      </c>
      <c r="I765">
        <f t="shared" si="102"/>
        <v>15381.862260597005</v>
      </c>
      <c r="J765">
        <f t="shared" si="102"/>
        <v>12982.567040598828</v>
      </c>
      <c r="K765">
        <f t="shared" si="99"/>
        <v>15782.63963002494</v>
      </c>
      <c r="L765" s="236">
        <f>I765/MAX(I$2:I765)-1</f>
        <v>-2.5151683825405668E-2</v>
      </c>
      <c r="M765" s="236">
        <f>J765/MAX(J$2:J765)-1</f>
        <v>-1.5686129793640147E-2</v>
      </c>
      <c r="N765" s="236"/>
    </row>
    <row r="766" spans="1:14">
      <c r="A766" s="237">
        <v>35398</v>
      </c>
      <c r="B766">
        <v>90.93</v>
      </c>
      <c r="D766" s="237">
        <v>35433</v>
      </c>
      <c r="E766">
        <f t="shared" si="95"/>
        <v>90.01</v>
      </c>
      <c r="F766">
        <v>164.02523149999999</v>
      </c>
      <c r="G766" s="236">
        <f t="shared" si="97"/>
        <v>1.4392055933910511E-2</v>
      </c>
      <c r="H766" s="236">
        <f t="shared" si="98"/>
        <v>-3.8034508883626472E-3</v>
      </c>
      <c r="I766">
        <f t="shared" si="102"/>
        <v>15603.238882619225</v>
      </c>
      <c r="J766">
        <f t="shared" si="102"/>
        <v>12933.188484455035</v>
      </c>
      <c r="K766">
        <f t="shared" si="99"/>
        <v>16010.316613304913</v>
      </c>
      <c r="L766" s="236">
        <f>I766/MAX(I$2:I766)-1</f>
        <v>-1.112161233194231E-2</v>
      </c>
      <c r="M766" s="236">
        <f>J766/MAX(J$2:J766)-1</f>
        <v>-1.9429919257704098E-2</v>
      </c>
      <c r="N766" s="236"/>
    </row>
    <row r="767" spans="1:14">
      <c r="A767" s="237">
        <v>35401</v>
      </c>
      <c r="B767">
        <v>90.88</v>
      </c>
      <c r="D767" s="237">
        <v>35436</v>
      </c>
      <c r="E767">
        <f t="shared" si="95"/>
        <v>89.97</v>
      </c>
      <c r="F767">
        <v>164.53454139999999</v>
      </c>
      <c r="G767" s="236">
        <f t="shared" si="97"/>
        <v>-4.7812522594498986E-4</v>
      </c>
      <c r="H767" s="236">
        <f t="shared" si="98"/>
        <v>3.1050704537491924E-3</v>
      </c>
      <c r="I767">
        <f t="shared" si="102"/>
        <v>15595.778580502998</v>
      </c>
      <c r="J767">
        <f t="shared" si="102"/>
        <v>12973.346945890886</v>
      </c>
      <c r="K767">
        <f t="shared" si="99"/>
        <v>16003.201707577413</v>
      </c>
      <c r="L767" s="236">
        <f>I767/MAX(I$2:I767)-1</f>
        <v>-1.1594420034478303E-2</v>
      </c>
      <c r="M767" s="236">
        <f>J767/MAX(J$2:J767)-1</f>
        <v>-1.6385180072160721E-2</v>
      </c>
      <c r="N767" s="236"/>
    </row>
    <row r="768" spans="1:14">
      <c r="A768" s="237">
        <v>35402</v>
      </c>
      <c r="B768">
        <v>89.89</v>
      </c>
      <c r="D768" s="237">
        <v>35437</v>
      </c>
      <c r="E768">
        <f t="shared" si="95"/>
        <v>90.62</v>
      </c>
      <c r="F768">
        <v>164.77549999999999</v>
      </c>
      <c r="G768" s="236">
        <f t="shared" si="97"/>
        <v>7.1909002736362717E-3</v>
      </c>
      <c r="H768" s="236">
        <f t="shared" si="98"/>
        <v>1.4644864108759315E-3</v>
      </c>
      <c r="I768">
        <f t="shared" si="102"/>
        <v>15707.92626896511</v>
      </c>
      <c r="J768">
        <f t="shared" si="102"/>
        <v>12992.346236196721</v>
      </c>
      <c r="K768">
        <f t="shared" si="99"/>
        <v>16118.818925649275</v>
      </c>
      <c r="L768" s="236">
        <f>I768/MAX(I$2:I768)-1</f>
        <v>-4.4868940790405709E-3</v>
      </c>
      <c r="M768" s="236">
        <f>J768/MAX(J$2:J768)-1</f>
        <v>-1.4944689534840294E-2</v>
      </c>
      <c r="N768" s="236"/>
    </row>
    <row r="769" spans="1:14">
      <c r="A769" s="237">
        <v>35403</v>
      </c>
      <c r="B769">
        <v>89.55</v>
      </c>
      <c r="D769" s="237">
        <v>35438</v>
      </c>
      <c r="E769">
        <f t="shared" si="95"/>
        <v>90.09</v>
      </c>
      <c r="F769">
        <v>164.7650701</v>
      </c>
      <c r="G769" s="236">
        <f t="shared" si="97"/>
        <v>-5.8823287020981028E-3</v>
      </c>
      <c r="H769" s="236">
        <f t="shared" si="98"/>
        <v>-6.3297638301706982E-5</v>
      </c>
      <c r="I769">
        <f t="shared" si="102"/>
        <v>15615.527083422734</v>
      </c>
      <c r="J769">
        <f t="shared" si="102"/>
        <v>12991.523851363972</v>
      </c>
      <c r="K769">
        <f t="shared" si="99"/>
        <v>16024.54642475991</v>
      </c>
      <c r="L769" s="236">
        <f>I769/MAX(I$2:I769)-1</f>
        <v>-1.0342829395314279E-2</v>
      </c>
      <c r="M769" s="236">
        <f>J769/MAX(J$2:J769)-1</f>
        <v>-1.5007041209589289E-2</v>
      </c>
      <c r="N769" s="236"/>
    </row>
    <row r="770" spans="1:14">
      <c r="A770" s="237">
        <v>35404</v>
      </c>
      <c r="B770">
        <v>89.46</v>
      </c>
      <c r="D770" s="237">
        <v>35439</v>
      </c>
      <c r="E770">
        <f t="shared" ref="E770:E833" si="103">SUMIF(A:A,D770,B:B)</f>
        <v>90.83</v>
      </c>
      <c r="F770">
        <v>164.59646319999999</v>
      </c>
      <c r="G770" s="236">
        <f t="shared" si="97"/>
        <v>8.1802780552779255E-3</v>
      </c>
      <c r="H770" s="236">
        <f t="shared" si="98"/>
        <v>-1.0233170167540662E-3</v>
      </c>
      <c r="I770">
        <f t="shared" si="102"/>
        <v>15743.266436944856</v>
      </c>
      <c r="J770">
        <f t="shared" si="102"/>
        <v>12978.229403933305</v>
      </c>
      <c r="K770">
        <f t="shared" si="99"/>
        <v>16156.172180718642</v>
      </c>
      <c r="L770" s="236">
        <f>I770/MAX(I$2:I770)-1</f>
        <v>-2.2471585603683897E-3</v>
      </c>
      <c r="M770" s="236">
        <f>J770/MAX(J$2:J770)-1</f>
        <v>-1.6015001265702433E-2</v>
      </c>
      <c r="N770" s="236"/>
    </row>
    <row r="771" spans="1:14">
      <c r="A771" s="237">
        <v>35405</v>
      </c>
      <c r="B771">
        <v>88.9</v>
      </c>
      <c r="D771" s="237">
        <v>35440</v>
      </c>
      <c r="E771">
        <f t="shared" si="103"/>
        <v>91.36</v>
      </c>
      <c r="F771">
        <v>164.00921880000001</v>
      </c>
      <c r="G771" s="236">
        <f t="shared" si="97"/>
        <v>5.8013463578391791E-3</v>
      </c>
      <c r="H771" s="236">
        <f t="shared" si="98"/>
        <v>-3.5677826156350623E-3</v>
      </c>
      <c r="I771">
        <f t="shared" ref="I771:J786" si="104">I770*(1+G771)</f>
        <v>15834.598578349318</v>
      </c>
      <c r="J771">
        <f t="shared" si="104"/>
        <v>12931.925902684228</v>
      </c>
      <c r="K771">
        <f t="shared" si="99"/>
        <v>16250.444681608005</v>
      </c>
      <c r="L771" s="236">
        <f>I771/MAX(I$2:I771)-1</f>
        <v>0</v>
      </c>
      <c r="M771" s="236">
        <f>J771/MAX(J$2:J771)-1</f>
        <v>-1.9525645838232353E-2</v>
      </c>
      <c r="N771" s="236"/>
    </row>
    <row r="772" spans="1:14">
      <c r="A772" s="237">
        <v>35408</v>
      </c>
      <c r="B772">
        <v>90.12</v>
      </c>
      <c r="D772" s="237">
        <v>35443</v>
      </c>
      <c r="E772">
        <f t="shared" si="103"/>
        <v>91.38</v>
      </c>
      <c r="F772">
        <v>163.49161169999999</v>
      </c>
      <c r="G772" s="236">
        <f t="shared" ref="G772:G835" si="105">(E772/E771-1)-($P$21/252)</f>
        <v>1.8518402690908197E-4</v>
      </c>
      <c r="H772" s="236">
        <f t="shared" ref="H772:H835" si="106">F772/F771-1</f>
        <v>-3.1559634500254452E-3</v>
      </c>
      <c r="I772">
        <f t="shared" si="104"/>
        <v>15837.530893078547</v>
      </c>
      <c r="J772">
        <f t="shared" si="104"/>
        <v>12891.11321719692</v>
      </c>
      <c r="K772">
        <f t="shared" ref="K772:K835" si="107">K771*(1+(E772/E771-1))</f>
        <v>16254.002134471755</v>
      </c>
      <c r="L772" s="236">
        <f>I772/MAX(I$2:I772)-1</f>
        <v>0</v>
      </c>
      <c r="M772" s="236">
        <f>J772/MAX(J$2:J772)-1</f>
        <v>-2.261998706365409E-2</v>
      </c>
      <c r="N772" s="236"/>
    </row>
    <row r="773" spans="1:14">
      <c r="A773" s="237">
        <v>35409</v>
      </c>
      <c r="B773">
        <v>89.85</v>
      </c>
      <c r="D773" s="237">
        <v>35444</v>
      </c>
      <c r="E773">
        <f t="shared" si="103"/>
        <v>92.46</v>
      </c>
      <c r="F773">
        <v>164.50174580000001</v>
      </c>
      <c r="G773" s="236">
        <f t="shared" si="105"/>
        <v>1.178504856746814E-2</v>
      </c>
      <c r="H773" s="236">
        <f t="shared" si="106"/>
        <v>6.1785071998285979E-3</v>
      </c>
      <c r="I773">
        <f t="shared" si="104"/>
        <v>16024.176963842256</v>
      </c>
      <c r="J773">
        <f t="shared" si="104"/>
        <v>12970.761053023178</v>
      </c>
      <c r="K773">
        <f t="shared" si="107"/>
        <v>16446.104589114231</v>
      </c>
      <c r="L773" s="236">
        <f>I773/MAX(I$2:I773)-1</f>
        <v>0</v>
      </c>
      <c r="M773" s="236">
        <f>J773/MAX(J$2:J773)-1</f>
        <v>-1.6581237616758338E-2</v>
      </c>
      <c r="N773" s="236"/>
    </row>
    <row r="774" spans="1:14">
      <c r="A774" s="237">
        <v>35410</v>
      </c>
      <c r="B774">
        <v>89.05</v>
      </c>
      <c r="D774" s="237">
        <v>35445</v>
      </c>
      <c r="E774">
        <f t="shared" si="103"/>
        <v>92.28</v>
      </c>
      <c r="F774">
        <v>164.9536185</v>
      </c>
      <c r="G774" s="236">
        <f t="shared" si="105"/>
        <v>-1.9805179588598489E-3</v>
      </c>
      <c r="H774" s="236">
        <f t="shared" si="106"/>
        <v>2.7469173521683654E-3</v>
      </c>
      <c r="I774">
        <f t="shared" si="104"/>
        <v>15992.440793589418</v>
      </c>
      <c r="J774">
        <f t="shared" si="104"/>
        <v>13006.390661630558</v>
      </c>
      <c r="K774">
        <f t="shared" si="107"/>
        <v>16414.087513340488</v>
      </c>
      <c r="L774" s="236">
        <f>I774/MAX(I$2:I774)-1</f>
        <v>-1.9805179588598953E-3</v>
      </c>
      <c r="M774" s="236">
        <f>J774/MAX(J$2:J774)-1</f>
        <v>-1.3879867553919789E-2</v>
      </c>
      <c r="N774" s="236"/>
    </row>
    <row r="775" spans="1:14">
      <c r="A775" s="237">
        <v>35411</v>
      </c>
      <c r="B775">
        <v>87.71</v>
      </c>
      <c r="D775" s="237">
        <v>35446</v>
      </c>
      <c r="E775">
        <f t="shared" si="103"/>
        <v>92.56</v>
      </c>
      <c r="F775">
        <v>165.24963579999999</v>
      </c>
      <c r="G775" s="236">
        <f t="shared" si="105"/>
        <v>3.0005134476850845E-3</v>
      </c>
      <c r="H775" s="236">
        <f t="shared" si="106"/>
        <v>1.7945486900610153E-3</v>
      </c>
      <c r="I775">
        <f t="shared" si="104"/>
        <v>16040.426327251891</v>
      </c>
      <c r="J775">
        <f t="shared" si="104"/>
        <v>13029.731262954809</v>
      </c>
      <c r="K775">
        <f t="shared" si="107"/>
        <v>16463.891853432982</v>
      </c>
      <c r="L775" s="236">
        <f>I775/MAX(I$2:I775)-1</f>
        <v>0</v>
      </c>
      <c r="M775" s="236">
        <f>J775/MAX(J$2:J775)-1</f>
        <v>-1.2110226961995818E-2</v>
      </c>
      <c r="N775" s="236"/>
    </row>
    <row r="776" spans="1:14">
      <c r="A776" s="237">
        <v>35412</v>
      </c>
      <c r="B776">
        <v>87.62</v>
      </c>
      <c r="D776" s="237">
        <v>35447</v>
      </c>
      <c r="E776">
        <f t="shared" si="103"/>
        <v>93.31</v>
      </c>
      <c r="F776">
        <v>165.87311220000001</v>
      </c>
      <c r="G776" s="236">
        <f t="shared" si="105"/>
        <v>8.0691220452457271E-3</v>
      </c>
      <c r="H776" s="236">
        <f t="shared" si="106"/>
        <v>3.7729366057701608E-3</v>
      </c>
      <c r="I776">
        <f t="shared" si="104"/>
        <v>16169.85848494426</v>
      </c>
      <c r="J776">
        <f t="shared" si="104"/>
        <v>13078.891613000158</v>
      </c>
      <c r="K776">
        <f t="shared" si="107"/>
        <v>16597.296335823594</v>
      </c>
      <c r="L776" s="236">
        <f>I776/MAX(I$2:I776)-1</f>
        <v>0</v>
      </c>
      <c r="M776" s="236">
        <f>J776/MAX(J$2:J776)-1</f>
        <v>-8.3829814748348497E-3</v>
      </c>
      <c r="N776" s="236"/>
    </row>
    <row r="777" spans="1:14">
      <c r="A777" s="237">
        <v>35415</v>
      </c>
      <c r="B777">
        <v>86.7</v>
      </c>
      <c r="D777" s="237">
        <v>35450</v>
      </c>
      <c r="E777">
        <f t="shared" si="103"/>
        <v>93.37</v>
      </c>
      <c r="F777">
        <v>165.98096469999999</v>
      </c>
      <c r="G777" s="236">
        <f t="shared" si="105"/>
        <v>6.0928773860140716E-4</v>
      </c>
      <c r="H777" s="236">
        <f t="shared" si="106"/>
        <v>6.5021086642391701E-4</v>
      </c>
      <c r="I777">
        <f t="shared" si="104"/>
        <v>16179.710581454057</v>
      </c>
      <c r="J777">
        <f t="shared" si="104"/>
        <v>13087.395650447712</v>
      </c>
      <c r="K777">
        <f t="shared" si="107"/>
        <v>16607.968694414845</v>
      </c>
      <c r="L777" s="236">
        <f>I777/MAX(I$2:I777)-1</f>
        <v>0</v>
      </c>
      <c r="M777" s="236">
        <f>J777/MAX(J$2:J777)-1</f>
        <v>-7.7382213140588796E-3</v>
      </c>
      <c r="N777" s="236"/>
    </row>
    <row r="778" spans="1:14">
      <c r="A778" s="237">
        <v>35416</v>
      </c>
      <c r="B778">
        <v>87.3</v>
      </c>
      <c r="D778" s="237">
        <v>35451</v>
      </c>
      <c r="E778">
        <f t="shared" si="103"/>
        <v>94.06</v>
      </c>
      <c r="F778">
        <v>165.56357629999999</v>
      </c>
      <c r="G778" s="236">
        <f t="shared" si="105"/>
        <v>7.3562237879335936E-3</v>
      </c>
      <c r="H778" s="236">
        <f t="shared" si="106"/>
        <v>-2.5146763109517023E-3</v>
      </c>
      <c r="I778">
        <f t="shared" si="104"/>
        <v>16298.732153315232</v>
      </c>
      <c r="J778">
        <f t="shared" si="104"/>
        <v>13054.485086633478</v>
      </c>
      <c r="K778">
        <f t="shared" si="107"/>
        <v>16730.700818214205</v>
      </c>
      <c r="L778" s="236">
        <f>I778/MAX(I$2:I778)-1</f>
        <v>0</v>
      </c>
      <c r="M778" s="236">
        <f>J778/MAX(J$2:J778)-1</f>
        <v>-1.0233438503183256E-2</v>
      </c>
      <c r="N778" s="236"/>
    </row>
    <row r="779" spans="1:14">
      <c r="A779" s="237">
        <v>35417</v>
      </c>
      <c r="B779">
        <v>87.95</v>
      </c>
      <c r="D779" s="237">
        <v>35452</v>
      </c>
      <c r="E779">
        <f t="shared" si="103"/>
        <v>94.48</v>
      </c>
      <c r="F779">
        <v>165.47874400000001</v>
      </c>
      <c r="G779" s="236">
        <f t="shared" si="105"/>
        <v>4.4315047976805546E-3</v>
      </c>
      <c r="H779" s="236">
        <f t="shared" si="106"/>
        <v>-5.1238504202322233E-4</v>
      </c>
      <c r="I779">
        <f t="shared" si="104"/>
        <v>16370.96006304876</v>
      </c>
      <c r="J779">
        <f t="shared" si="104"/>
        <v>13047.796163743771</v>
      </c>
      <c r="K779">
        <f t="shared" si="107"/>
        <v>16805.407328352943</v>
      </c>
      <c r="L779" s="236">
        <f>I779/MAX(I$2:I779)-1</f>
        <v>0</v>
      </c>
      <c r="M779" s="236">
        <f>J779/MAX(J$2:J779)-1</f>
        <v>-1.0740580084389051E-2</v>
      </c>
      <c r="N779" s="236"/>
    </row>
    <row r="780" spans="1:14">
      <c r="A780" s="237">
        <v>35418</v>
      </c>
      <c r="B780">
        <v>89.67</v>
      </c>
      <c r="D780" s="237">
        <v>35453</v>
      </c>
      <c r="E780">
        <f t="shared" si="103"/>
        <v>93.48</v>
      </c>
      <c r="F780">
        <v>165.887351</v>
      </c>
      <c r="G780" s="236">
        <f t="shared" si="105"/>
        <v>-1.061798079378524E-2</v>
      </c>
      <c r="H780" s="236">
        <f t="shared" si="106"/>
        <v>2.4692416084568514E-3</v>
      </c>
      <c r="I780">
        <f t="shared" si="104"/>
        <v>16197.133523523482</v>
      </c>
      <c r="J780">
        <f t="shared" si="104"/>
        <v>13080.014324929951</v>
      </c>
      <c r="K780">
        <f t="shared" si="107"/>
        <v>16627.534685165465</v>
      </c>
      <c r="L780" s="236">
        <f>I780/MAX(I$2:I780)-1</f>
        <v>-1.0617980793785287E-2</v>
      </c>
      <c r="M780" s="236">
        <f>J780/MAX(J$2:J780)-1</f>
        <v>-8.2978595631755248E-3</v>
      </c>
      <c r="N780" s="236"/>
    </row>
    <row r="781" spans="1:14">
      <c r="A781" s="237">
        <v>35419</v>
      </c>
      <c r="B781">
        <v>90.03</v>
      </c>
      <c r="D781" s="237">
        <v>35454</v>
      </c>
      <c r="E781">
        <f t="shared" si="103"/>
        <v>92.65</v>
      </c>
      <c r="F781">
        <v>165.03558939999999</v>
      </c>
      <c r="G781" s="236">
        <f t="shared" si="105"/>
        <v>-8.9126347372496337E-3</v>
      </c>
      <c r="H781" s="236">
        <f t="shared" si="106"/>
        <v>-5.1345783440716053E-3</v>
      </c>
      <c r="I781">
        <f t="shared" si="104"/>
        <v>16052.774388637856</v>
      </c>
      <c r="J781">
        <f t="shared" si="104"/>
        <v>13012.85396663702</v>
      </c>
      <c r="K781">
        <f t="shared" si="107"/>
        <v>16479.900391319858</v>
      </c>
      <c r="L781" s="236">
        <f>I781/MAX(I$2:I781)-1</f>
        <v>-1.9435981346572873E-2</v>
      </c>
      <c r="M781" s="236">
        <f>J781/MAX(J$2:J781)-1</f>
        <v>-1.3389831897231863E-2</v>
      </c>
      <c r="N781" s="236"/>
    </row>
    <row r="782" spans="1:14">
      <c r="A782" s="237">
        <v>35422</v>
      </c>
      <c r="B782">
        <v>89.82</v>
      </c>
      <c r="D782" s="237">
        <v>35457</v>
      </c>
      <c r="E782">
        <f t="shared" si="103"/>
        <v>92</v>
      </c>
      <c r="F782">
        <v>164.14850150000001</v>
      </c>
      <c r="G782" s="236">
        <f t="shared" si="105"/>
        <v>-7.0493804555462145E-3</v>
      </c>
      <c r="H782" s="236">
        <f t="shared" si="106"/>
        <v>-5.3751309231242494E-3</v>
      </c>
      <c r="I782">
        <f t="shared" si="104"/>
        <v>15939.612274605299</v>
      </c>
      <c r="J782">
        <f t="shared" si="104"/>
        <v>12942.90817288285</v>
      </c>
      <c r="K782">
        <f t="shared" si="107"/>
        <v>16364.283173247995</v>
      </c>
      <c r="L782" s="236">
        <f>I782/MAX(I$2:I782)-1</f>
        <v>-2.6348350175080193E-2</v>
      </c>
      <c r="M782" s="236">
        <f>J782/MAX(J$2:J782)-1</f>
        <v>-1.8692990720869829E-2</v>
      </c>
      <c r="N782" s="236"/>
    </row>
    <row r="783" spans="1:14">
      <c r="A783" s="237">
        <v>35423</v>
      </c>
      <c r="B783">
        <v>90.29</v>
      </c>
      <c r="D783" s="237">
        <v>35458</v>
      </c>
      <c r="E783">
        <f t="shared" si="103"/>
        <v>92</v>
      </c>
      <c r="F783">
        <v>163.57193609999999</v>
      </c>
      <c r="G783" s="236">
        <f t="shared" si="105"/>
        <v>-3.3730158730158734E-5</v>
      </c>
      <c r="H783" s="236">
        <f t="shared" si="106"/>
        <v>-3.5124621591505756E-3</v>
      </c>
      <c r="I783">
        <f t="shared" si="104"/>
        <v>15939.074628953178</v>
      </c>
      <c r="J783">
        <f t="shared" si="104"/>
        <v>12897.446697696238</v>
      </c>
      <c r="K783">
        <f t="shared" si="107"/>
        <v>16364.283173247995</v>
      </c>
      <c r="L783" s="236">
        <f>I783/MAX(I$2:I783)-1</f>
        <v>-2.6381191599776699E-2</v>
      </c>
      <c r="M783" s="236">
        <f>J783/MAX(J$2:J783)-1</f>
        <v>-2.213979445747194E-2</v>
      </c>
      <c r="N783" s="236"/>
    </row>
    <row r="784" spans="1:14">
      <c r="A784" s="237">
        <v>35424</v>
      </c>
      <c r="B784">
        <v>90.29</v>
      </c>
      <c r="D784" s="237">
        <v>35459</v>
      </c>
      <c r="E784">
        <f t="shared" si="103"/>
        <v>92.9</v>
      </c>
      <c r="F784">
        <v>163.5477808</v>
      </c>
      <c r="G784" s="236">
        <f t="shared" si="105"/>
        <v>9.7488785369221256E-3</v>
      </c>
      <c r="H784" s="236">
        <f t="shared" si="106"/>
        <v>-1.4767386494229928E-4</v>
      </c>
      <c r="I784">
        <f t="shared" si="104"/>
        <v>16094.462731501781</v>
      </c>
      <c r="J784">
        <f t="shared" si="104"/>
        <v>12895.542081894502</v>
      </c>
      <c r="K784">
        <f t="shared" si="107"/>
        <v>16524.368552116728</v>
      </c>
      <c r="L784" s="236">
        <f>I784/MAX(I$2:I784)-1</f>
        <v>-1.6889500095420007E-2</v>
      </c>
      <c r="M784" s="236">
        <f>J784/MAX(J$2:J784)-1</f>
        <v>-2.2284198853397719E-2</v>
      </c>
      <c r="N784" s="236"/>
    </row>
    <row r="785" spans="1:14">
      <c r="A785" s="237">
        <v>35425</v>
      </c>
      <c r="B785">
        <v>90.84</v>
      </c>
      <c r="D785" s="237">
        <v>35460</v>
      </c>
      <c r="E785">
        <f t="shared" si="103"/>
        <v>94.27</v>
      </c>
      <c r="F785">
        <v>164.07925069999999</v>
      </c>
      <c r="G785" s="236">
        <f t="shared" si="105"/>
        <v>1.4713309669041432E-2</v>
      </c>
      <c r="H785" s="236">
        <f t="shared" si="106"/>
        <v>3.2496307647849054E-3</v>
      </c>
      <c r="I785">
        <f t="shared" si="104"/>
        <v>16331.265545627213</v>
      </c>
      <c r="J785">
        <f t="shared" si="104"/>
        <v>12937.447832172405</v>
      </c>
      <c r="K785">
        <f t="shared" si="107"/>
        <v>16768.054073283569</v>
      </c>
      <c r="L785" s="236">
        <f>I785/MAX(I$2:I785)-1</f>
        <v>-2.4246908714378179E-3</v>
      </c>
      <c r="M785" s="236">
        <f>J785/MAX(J$2:J785)-1</f>
        <v>-1.910698350677531E-2</v>
      </c>
      <c r="N785" s="236"/>
    </row>
    <row r="786" spans="1:14">
      <c r="A786" s="237">
        <v>35426</v>
      </c>
      <c r="B786">
        <v>91.01</v>
      </c>
      <c r="D786" s="237">
        <v>35461</v>
      </c>
      <c r="E786">
        <f t="shared" si="103"/>
        <v>94.5</v>
      </c>
      <c r="F786">
        <v>165.49441189999999</v>
      </c>
      <c r="G786" s="236">
        <f t="shared" si="105"/>
        <v>2.4060704140926223E-3</v>
      </c>
      <c r="H786" s="236">
        <f t="shared" si="106"/>
        <v>8.624863862813914E-3</v>
      </c>
      <c r="I786">
        <f t="shared" si="104"/>
        <v>16370.559720481238</v>
      </c>
      <c r="J786">
        <f t="shared" si="104"/>
        <v>13049.031558457149</v>
      </c>
      <c r="K786">
        <f t="shared" si="107"/>
        <v>16808.964781216688</v>
      </c>
      <c r="L786" s="236">
        <f>I786/MAX(I$2:I786)-1</f>
        <v>-2.44544343142028E-5</v>
      </c>
      <c r="M786" s="236">
        <f>J786/MAX(J$2:J786)-1</f>
        <v>-1.0646914775536365E-2</v>
      </c>
      <c r="N786" s="236"/>
    </row>
    <row r="787" spans="1:14">
      <c r="A787" s="237">
        <v>35429</v>
      </c>
      <c r="B787">
        <v>90.67</v>
      </c>
      <c r="D787" s="237">
        <v>35464</v>
      </c>
      <c r="E787">
        <f t="shared" si="103"/>
        <v>94.61</v>
      </c>
      <c r="F787">
        <v>166.46968380000001</v>
      </c>
      <c r="G787" s="236">
        <f t="shared" si="105"/>
        <v>1.1302910052909862E-3</v>
      </c>
      <c r="H787" s="236">
        <f t="shared" si="106"/>
        <v>5.893080550594787E-3</v>
      </c>
      <c r="I787">
        <f t="shared" ref="I787:J802" si="108">I786*(1+G787)</f>
        <v>16389.063216884879</v>
      </c>
      <c r="J787">
        <f t="shared" si="108"/>
        <v>13125.93055253839</v>
      </c>
      <c r="K787">
        <f t="shared" si="107"/>
        <v>16828.530771967311</v>
      </c>
      <c r="L787" s="236">
        <f>I787/MAX(I$2:I787)-1</f>
        <v>0</v>
      </c>
      <c r="M787" s="236">
        <f>J787/MAX(J$2:J787)-1</f>
        <v>-4.816577351329232E-3</v>
      </c>
      <c r="N787" s="236"/>
    </row>
    <row r="788" spans="1:14">
      <c r="A788" s="237">
        <v>35430</v>
      </c>
      <c r="B788">
        <v>89.14</v>
      </c>
      <c r="D788" s="237">
        <v>35465</v>
      </c>
      <c r="E788">
        <f t="shared" si="103"/>
        <v>94.92</v>
      </c>
      <c r="F788">
        <v>166.39740169999999</v>
      </c>
      <c r="G788" s="236">
        <f t="shared" si="105"/>
        <v>3.2428790791940074E-3</v>
      </c>
      <c r="H788" s="236">
        <f t="shared" si="106"/>
        <v>-4.3420578660358089E-4</v>
      </c>
      <c r="I788">
        <f t="shared" si="108"/>
        <v>16442.210967118503</v>
      </c>
      <c r="J788">
        <f t="shared" si="108"/>
        <v>13120.231197537922</v>
      </c>
      <c r="K788">
        <f t="shared" si="107"/>
        <v>16883.671291355429</v>
      </c>
      <c r="L788" s="236">
        <f>I788/MAX(I$2:I788)-1</f>
        <v>0</v>
      </c>
      <c r="M788" s="236">
        <f>J788/MAX(J$2:J788)-1</f>
        <v>-5.2486917521751275E-3</v>
      </c>
      <c r="N788" s="236"/>
    </row>
    <row r="789" spans="1:14">
      <c r="A789" s="237">
        <v>35431</v>
      </c>
      <c r="B789">
        <v>89.14</v>
      </c>
      <c r="D789" s="237">
        <v>35466</v>
      </c>
      <c r="E789">
        <f t="shared" si="103"/>
        <v>93.65</v>
      </c>
      <c r="F789">
        <v>166.5199428</v>
      </c>
      <c r="G789" s="236">
        <f t="shared" si="105"/>
        <v>-1.3413418317179302E-2</v>
      </c>
      <c r="H789" s="236">
        <f t="shared" si="106"/>
        <v>7.3643637910247861E-4</v>
      </c>
      <c r="I789">
        <f t="shared" si="108"/>
        <v>16221.664713357228</v>
      </c>
      <c r="J789">
        <f t="shared" si="108"/>
        <v>13129.893413094023</v>
      </c>
      <c r="K789">
        <f t="shared" si="107"/>
        <v>16657.773034507332</v>
      </c>
      <c r="L789" s="236">
        <f>I789/MAX(I$2:I789)-1</f>
        <v>-1.3413418317179349E-2</v>
      </c>
      <c r="M789" s="236">
        <f>J789/MAX(J$2:J789)-1</f>
        <v>-4.5161207006216841E-3</v>
      </c>
      <c r="N789" s="236"/>
    </row>
    <row r="790" spans="1:14">
      <c r="A790" s="237">
        <v>35432</v>
      </c>
      <c r="B790">
        <v>88.73</v>
      </c>
      <c r="D790" s="237">
        <v>35467</v>
      </c>
      <c r="E790">
        <f t="shared" si="103"/>
        <v>93.88</v>
      </c>
      <c r="F790">
        <v>165.77433120000001</v>
      </c>
      <c r="G790" s="236">
        <f t="shared" si="105"/>
        <v>2.4222228578207237E-3</v>
      </c>
      <c r="H790" s="236">
        <f t="shared" si="106"/>
        <v>-4.477611434778761E-3</v>
      </c>
      <c r="I790">
        <f t="shared" si="108"/>
        <v>16260.957200417826</v>
      </c>
      <c r="J790">
        <f t="shared" si="108"/>
        <v>13071.102852210128</v>
      </c>
      <c r="K790">
        <f t="shared" si="107"/>
        <v>16698.683742440451</v>
      </c>
      <c r="L790" s="236">
        <f>I790/MAX(I$2:I790)-1</f>
        <v>-1.1023685747807987E-2</v>
      </c>
      <c r="M790" s="236">
        <f>J790/MAX(J$2:J790)-1</f>
        <v>-8.9735107017104854E-3</v>
      </c>
      <c r="N790" s="236"/>
    </row>
    <row r="791" spans="1:14">
      <c r="A791" s="237">
        <v>35433</v>
      </c>
      <c r="B791">
        <v>90.01</v>
      </c>
      <c r="D791" s="237">
        <v>35468</v>
      </c>
      <c r="E791">
        <f t="shared" si="103"/>
        <v>95</v>
      </c>
      <c r="F791">
        <v>165.94079350000001</v>
      </c>
      <c r="G791" s="236">
        <f t="shared" si="105"/>
        <v>1.189639340326403E-2</v>
      </c>
      <c r="H791" s="236">
        <f t="shared" si="106"/>
        <v>1.0041500321251728E-3</v>
      </c>
      <c r="I791">
        <f t="shared" si="108"/>
        <v>16454.403944387635</v>
      </c>
      <c r="J791">
        <f t="shared" si="108"/>
        <v>13084.228200559086</v>
      </c>
      <c r="K791">
        <f t="shared" si="107"/>
        <v>16897.901102810429</v>
      </c>
      <c r="L791" s="236">
        <f>I791/MAX(I$2:I791)-1</f>
        <v>0</v>
      </c>
      <c r="M791" s="236">
        <f>J791/MAX(J$2:J791)-1</f>
        <v>-7.9783714206447254E-3</v>
      </c>
      <c r="N791" s="236"/>
    </row>
    <row r="792" spans="1:14">
      <c r="A792" s="237">
        <v>35436</v>
      </c>
      <c r="B792">
        <v>89.97</v>
      </c>
      <c r="D792" s="237">
        <v>35471</v>
      </c>
      <c r="E792">
        <f t="shared" si="103"/>
        <v>94.53</v>
      </c>
      <c r="F792">
        <v>166.3391963</v>
      </c>
      <c r="G792" s="236">
        <f t="shared" si="105"/>
        <v>-4.9810985797827476E-3</v>
      </c>
      <c r="H792" s="236">
        <f t="shared" si="106"/>
        <v>2.4008731764921798E-3</v>
      </c>
      <c r="I792">
        <f t="shared" si="108"/>
        <v>16372.442936269073</v>
      </c>
      <c r="J792">
        <f t="shared" si="108"/>
        <v>13115.641773080912</v>
      </c>
      <c r="K792">
        <f t="shared" si="107"/>
        <v>16814.300960512315</v>
      </c>
      <c r="L792" s="236">
        <f>I792/MAX(I$2:I792)-1</f>
        <v>-4.9810985797827945E-3</v>
      </c>
      <c r="M792" s="236">
        <f>J792/MAX(J$2:J792)-1</f>
        <v>-5.5966533020883613E-3</v>
      </c>
      <c r="N792" s="236"/>
    </row>
    <row r="793" spans="1:14">
      <c r="A793" s="237">
        <v>35437</v>
      </c>
      <c r="B793">
        <v>90.62</v>
      </c>
      <c r="D793" s="237">
        <v>35472</v>
      </c>
      <c r="E793">
        <f t="shared" si="103"/>
        <v>95</v>
      </c>
      <c r="F793">
        <v>166.78517819999999</v>
      </c>
      <c r="G793" s="236">
        <f t="shared" si="105"/>
        <v>4.9382364127285496E-3</v>
      </c>
      <c r="H793" s="236">
        <f t="shared" si="106"/>
        <v>2.6811594015136997E-3</v>
      </c>
      <c r="I793">
        <f t="shared" si="108"/>
        <v>16453.293930142278</v>
      </c>
      <c r="J793">
        <f t="shared" si="108"/>
        <v>13150.806899327694</v>
      </c>
      <c r="K793">
        <f t="shared" si="107"/>
        <v>16897.901102810429</v>
      </c>
      <c r="L793" s="236">
        <f>I793/MAX(I$2:I793)-1</f>
        <v>-6.7460009436359769E-5</v>
      </c>
      <c r="M793" s="236">
        <f>J793/MAX(J$2:J793)-1</f>
        <v>-2.9304994201925227E-3</v>
      </c>
      <c r="N793" s="236"/>
    </row>
    <row r="794" spans="1:14">
      <c r="A794" s="237">
        <v>35438</v>
      </c>
      <c r="B794">
        <v>90.09</v>
      </c>
      <c r="D794" s="237">
        <v>35473</v>
      </c>
      <c r="E794">
        <f t="shared" si="103"/>
        <v>96.57</v>
      </c>
      <c r="F794">
        <v>166.8814351</v>
      </c>
      <c r="G794" s="236">
        <f t="shared" si="105"/>
        <v>1.6492585630743562E-2</v>
      </c>
      <c r="H794" s="236">
        <f t="shared" si="106"/>
        <v>5.7713101990741755E-4</v>
      </c>
      <c r="I794">
        <f t="shared" si="108"/>
        <v>16724.651289192945</v>
      </c>
      <c r="J794">
        <f t="shared" si="108"/>
        <v>13158.396637926109</v>
      </c>
      <c r="K794">
        <f t="shared" si="107"/>
        <v>17177.161152614772</v>
      </c>
      <c r="L794" s="236">
        <f>I794/MAX(I$2:I794)-1</f>
        <v>0</v>
      </c>
      <c r="M794" s="236">
        <f>J794/MAX(J$2:J794)-1</f>
        <v>-2.3550596824043479E-3</v>
      </c>
      <c r="N794" s="236"/>
    </row>
    <row r="795" spans="1:14">
      <c r="A795" s="237">
        <v>35439</v>
      </c>
      <c r="B795">
        <v>90.83</v>
      </c>
      <c r="D795" s="237">
        <v>35474</v>
      </c>
      <c r="E795">
        <f t="shared" si="103"/>
        <v>97.65</v>
      </c>
      <c r="F795">
        <v>167.97505200000001</v>
      </c>
      <c r="G795" s="236">
        <f t="shared" si="105"/>
        <v>1.1149867231763968E-2</v>
      </c>
      <c r="H795" s="236">
        <f t="shared" si="106"/>
        <v>6.5532568038180194E-3</v>
      </c>
      <c r="I795">
        <f t="shared" si="108"/>
        <v>16911.128930564999</v>
      </c>
      <c r="J795">
        <f t="shared" si="108"/>
        <v>13244.626990220935</v>
      </c>
      <c r="K795">
        <f t="shared" si="107"/>
        <v>17369.263607257253</v>
      </c>
      <c r="L795" s="236">
        <f>I795/MAX(I$2:I795)-1</f>
        <v>0</v>
      </c>
      <c r="M795" s="236">
        <f>J795/MAX(J$2:J795)-1</f>
        <v>0</v>
      </c>
      <c r="N795" s="236"/>
    </row>
    <row r="796" spans="1:14">
      <c r="A796" s="237">
        <v>35440</v>
      </c>
      <c r="B796">
        <v>91.36</v>
      </c>
      <c r="D796" s="237">
        <v>35475</v>
      </c>
      <c r="E796">
        <f t="shared" si="103"/>
        <v>97.27</v>
      </c>
      <c r="F796">
        <v>168.79270220000001</v>
      </c>
      <c r="G796" s="236">
        <f t="shared" si="105"/>
        <v>-3.9251792114696846E-3</v>
      </c>
      <c r="H796" s="236">
        <f t="shared" si="106"/>
        <v>4.8676883279072936E-3</v>
      </c>
      <c r="I796">
        <f t="shared" si="108"/>
        <v>16844.749718844261</v>
      </c>
      <c r="J796">
        <f t="shared" si="108"/>
        <v>13309.09770642872</v>
      </c>
      <c r="K796">
        <f t="shared" si="107"/>
        <v>17301.672002846008</v>
      </c>
      <c r="L796" s="236">
        <f>I796/MAX(I$2:I796)-1</f>
        <v>-3.9251792114697315E-3</v>
      </c>
      <c r="M796" s="236">
        <f>J796/MAX(J$2:J796)-1</f>
        <v>0</v>
      </c>
      <c r="N796" s="236"/>
    </row>
    <row r="797" spans="1:14">
      <c r="A797" s="237">
        <v>35443</v>
      </c>
      <c r="B797">
        <v>91.38</v>
      </c>
      <c r="D797" s="237">
        <v>35479</v>
      </c>
      <c r="E797">
        <f t="shared" si="103"/>
        <v>98.2</v>
      </c>
      <c r="F797">
        <v>168.64882779999999</v>
      </c>
      <c r="G797" s="236">
        <f t="shared" si="105"/>
        <v>9.5272855706828776E-3</v>
      </c>
      <c r="H797" s="236">
        <f t="shared" si="106"/>
        <v>-8.5237334389931529E-4</v>
      </c>
      <c r="I797">
        <f t="shared" si="108"/>
        <v>17005.234459782372</v>
      </c>
      <c r="J797">
        <f t="shared" si="108"/>
        <v>13297.753386312408</v>
      </c>
      <c r="K797">
        <f t="shared" si="107"/>
        <v>17467.093561010362</v>
      </c>
      <c r="L797" s="236">
        <f>I797/MAX(I$2:I797)-1</f>
        <v>0</v>
      </c>
      <c r="M797" s="236">
        <f>J797/MAX(J$2:J797)-1</f>
        <v>-8.5237334389931529E-4</v>
      </c>
      <c r="N797" s="236"/>
    </row>
    <row r="798" spans="1:14">
      <c r="A798" s="237">
        <v>35444</v>
      </c>
      <c r="B798">
        <v>92.46</v>
      </c>
      <c r="D798" s="237">
        <v>35480</v>
      </c>
      <c r="E798">
        <f t="shared" si="103"/>
        <v>97.76</v>
      </c>
      <c r="F798">
        <v>168.81543569999999</v>
      </c>
      <c r="G798" s="236">
        <f t="shared" si="105"/>
        <v>-4.5143818898910146E-3</v>
      </c>
      <c r="H798" s="236">
        <f t="shared" si="106"/>
        <v>9.8789835763102296E-4</v>
      </c>
      <c r="I798">
        <f t="shared" si="108"/>
        <v>16928.46633730378</v>
      </c>
      <c r="J798">
        <f t="shared" si="108"/>
        <v>13310.890215042929</v>
      </c>
      <c r="K798">
        <f t="shared" si="107"/>
        <v>17388.829598007873</v>
      </c>
      <c r="L798" s="236">
        <f>I798/MAX(I$2:I798)-1</f>
        <v>-4.5143818898909505E-3</v>
      </c>
      <c r="M798" s="236">
        <f>J798/MAX(J$2:J798)-1</f>
        <v>0</v>
      </c>
      <c r="N798" s="236"/>
    </row>
    <row r="799" spans="1:14">
      <c r="A799" s="237">
        <v>35445</v>
      </c>
      <c r="B799">
        <v>92.28</v>
      </c>
      <c r="D799" s="237">
        <v>35481</v>
      </c>
      <c r="E799">
        <f t="shared" si="103"/>
        <v>96.62</v>
      </c>
      <c r="F799">
        <v>168.47970000000001</v>
      </c>
      <c r="G799" s="236">
        <f t="shared" si="105"/>
        <v>-1.1694941288026348E-2</v>
      </c>
      <c r="H799" s="236">
        <f t="shared" si="106"/>
        <v>-1.9887737078534418E-3</v>
      </c>
      <c r="I799">
        <f t="shared" si="108"/>
        <v>16730.488917392682</v>
      </c>
      <c r="J799">
        <f t="shared" si="108"/>
        <v>13284.417866555128</v>
      </c>
      <c r="K799">
        <f t="shared" si="107"/>
        <v>17186.054784774147</v>
      </c>
      <c r="L799" s="236">
        <f>I799/MAX(I$2:I799)-1</f>
        <v>-1.6156527746763349E-2</v>
      </c>
      <c r="M799" s="236">
        <f>J799/MAX(J$2:J799)-1</f>
        <v>-1.9887737078534418E-3</v>
      </c>
      <c r="N799" s="236"/>
    </row>
    <row r="800" spans="1:14">
      <c r="A800" s="237">
        <v>35446</v>
      </c>
      <c r="B800">
        <v>92.56</v>
      </c>
      <c r="D800" s="237">
        <v>35482</v>
      </c>
      <c r="E800">
        <f t="shared" si="103"/>
        <v>96.51</v>
      </c>
      <c r="F800">
        <v>168.3360754</v>
      </c>
      <c r="G800" s="236">
        <f t="shared" si="105"/>
        <v>-1.1722108045591575E-3</v>
      </c>
      <c r="H800" s="236">
        <f t="shared" si="106"/>
        <v>-8.5247421499445863E-4</v>
      </c>
      <c r="I800">
        <f t="shared" si="108"/>
        <v>16710.877257518157</v>
      </c>
      <c r="J800">
        <f t="shared" si="108"/>
        <v>13273.093242862678</v>
      </c>
      <c r="K800">
        <f t="shared" si="107"/>
        <v>17166.488794023524</v>
      </c>
      <c r="L800" s="236">
        <f>I800/MAX(I$2:I800)-1</f>
        <v>-1.7309799694933514E-2</v>
      </c>
      <c r="M800" s="236">
        <f>J800/MAX(J$2:J800)-1</f>
        <v>-2.8395525445424896E-3</v>
      </c>
      <c r="N800" s="236"/>
    </row>
    <row r="801" spans="1:14">
      <c r="A801" s="237">
        <v>35447</v>
      </c>
      <c r="B801">
        <v>93.31</v>
      </c>
      <c r="D801" s="237">
        <v>35485</v>
      </c>
      <c r="E801">
        <f t="shared" si="103"/>
        <v>97.5</v>
      </c>
      <c r="F801">
        <v>168.3221283</v>
      </c>
      <c r="G801" s="236">
        <f t="shared" si="105"/>
        <v>1.0224274193150354E-2</v>
      </c>
      <c r="H801" s="236">
        <f t="shared" si="106"/>
        <v>-8.2852709776259914E-5</v>
      </c>
      <c r="I801">
        <f t="shared" si="108"/>
        <v>16881.733848607106</v>
      </c>
      <c r="J801">
        <f t="shared" si="108"/>
        <v>13271.993531120394</v>
      </c>
      <c r="K801">
        <f t="shared" si="107"/>
        <v>17342.582710779127</v>
      </c>
      <c r="L801" s="236">
        <f>I801/MAX(I$2:I801)-1</f>
        <v>-7.2625056400925647E-3</v>
      </c>
      <c r="M801" s="236">
        <f>J801/MAX(J$2:J801)-1</f>
        <v>-2.9221699896959663E-3</v>
      </c>
      <c r="N801" s="236"/>
    </row>
    <row r="802" spans="1:14">
      <c r="A802" s="237">
        <v>35450</v>
      </c>
      <c r="B802">
        <v>93.37</v>
      </c>
      <c r="D802" s="237">
        <v>35486</v>
      </c>
      <c r="E802">
        <f t="shared" si="103"/>
        <v>97.73</v>
      </c>
      <c r="F802">
        <v>169.09945959999999</v>
      </c>
      <c r="G802" s="236">
        <f t="shared" si="105"/>
        <v>2.3252442002443161E-3</v>
      </c>
      <c r="H802" s="236">
        <f t="shared" si="106"/>
        <v>4.6181171058778947E-3</v>
      </c>
      <c r="I802">
        <f t="shared" si="108"/>
        <v>16920.98800232865</v>
      </c>
      <c r="J802">
        <f t="shared" si="108"/>
        <v>13333.285151475562</v>
      </c>
      <c r="K802">
        <f t="shared" si="107"/>
        <v>17383.493418712249</v>
      </c>
      <c r="L802" s="236">
        <f>I802/MAX(I$2:I802)-1</f>
        <v>-4.9541485389670292E-3</v>
      </c>
      <c r="M802" s="236">
        <f>J802/MAX(J$2:J802)-1</f>
        <v>0</v>
      </c>
      <c r="N802" s="236"/>
    </row>
    <row r="803" spans="1:14">
      <c r="A803" s="237">
        <v>35451</v>
      </c>
      <c r="B803">
        <v>94.06</v>
      </c>
      <c r="D803" s="237">
        <v>35487</v>
      </c>
      <c r="E803">
        <f t="shared" si="103"/>
        <v>96.96</v>
      </c>
      <c r="F803">
        <v>169.04390290000001</v>
      </c>
      <c r="G803" s="236">
        <f t="shared" si="105"/>
        <v>-7.9125800512914266E-3</v>
      </c>
      <c r="H803" s="236">
        <f t="shared" si="106"/>
        <v>-3.2854451534858331E-4</v>
      </c>
      <c r="I803">
        <f t="shared" ref="I803:J818" si="109">I802*(1+G803)</f>
        <v>16787.099330213281</v>
      </c>
      <c r="J803">
        <f t="shared" si="109"/>
        <v>13328.904573767466</v>
      </c>
      <c r="K803">
        <f t="shared" si="107"/>
        <v>17246.531483457889</v>
      </c>
      <c r="L803" s="236">
        <f>I803/MAX(I$2:I803)-1</f>
        <v>-1.2827528493357998E-2</v>
      </c>
      <c r="M803" s="236">
        <f>J803/MAX(J$2:J803)-1</f>
        <v>-3.2854451534858331E-4</v>
      </c>
      <c r="N803" s="236"/>
    </row>
    <row r="804" spans="1:14">
      <c r="A804" s="237">
        <v>35452</v>
      </c>
      <c r="B804">
        <v>94.48</v>
      </c>
      <c r="D804" s="237">
        <v>35488</v>
      </c>
      <c r="E804">
        <f t="shared" si="103"/>
        <v>95.75</v>
      </c>
      <c r="F804">
        <v>168.27228400000001</v>
      </c>
      <c r="G804" s="236">
        <f t="shared" si="105"/>
        <v>-1.2513103096023779E-2</v>
      </c>
      <c r="H804" s="236">
        <f t="shared" si="106"/>
        <v>-4.5646065120518164E-3</v>
      </c>
      <c r="I804">
        <f t="shared" si="109"/>
        <v>16577.040625611131</v>
      </c>
      <c r="J804">
        <f t="shared" si="109"/>
        <v>13268.06336915153</v>
      </c>
      <c r="K804">
        <f t="shared" si="107"/>
        <v>17031.305585201044</v>
      </c>
      <c r="L804" s="236">
        <f>I804/MAX(I$2:I804)-1</f>
        <v>-2.5180119402877121E-2</v>
      </c>
      <c r="M804" s="236">
        <f>J804/MAX(J$2:J804)-1</f>
        <v>-4.8916513509661419E-3</v>
      </c>
      <c r="N804" s="236"/>
    </row>
    <row r="805" spans="1:14">
      <c r="A805" s="237">
        <v>35453</v>
      </c>
      <c r="B805">
        <v>93.48</v>
      </c>
      <c r="D805" s="237">
        <v>35489</v>
      </c>
      <c r="E805">
        <f t="shared" si="103"/>
        <v>95.23</v>
      </c>
      <c r="F805">
        <v>168.07654590000001</v>
      </c>
      <c r="G805" s="236">
        <f t="shared" si="105"/>
        <v>-5.464539558207979E-3</v>
      </c>
      <c r="H805" s="236">
        <f t="shared" si="106"/>
        <v>-1.1632224591424656E-3</v>
      </c>
      <c r="I805">
        <f t="shared" si="109"/>
        <v>16486.454731354457</v>
      </c>
      <c r="J805">
        <f t="shared" si="109"/>
        <v>13252.629659851207</v>
      </c>
      <c r="K805">
        <f t="shared" si="107"/>
        <v>16938.811810743555</v>
      </c>
      <c r="L805" s="236">
        <f>I805/MAX(I$2:I805)-1</f>
        <v>-3.0507061202527774E-2</v>
      </c>
      <c r="M805" s="236">
        <f>J805/MAX(J$2:J805)-1</f>
        <v>-6.0491837313948471E-3</v>
      </c>
      <c r="N805" s="236"/>
    </row>
    <row r="806" spans="1:14">
      <c r="A806" s="237">
        <v>35454</v>
      </c>
      <c r="B806">
        <v>92.65</v>
      </c>
      <c r="D806" s="237">
        <v>35492</v>
      </c>
      <c r="E806">
        <f t="shared" si="103"/>
        <v>95.77</v>
      </c>
      <c r="F806">
        <v>167.32351829999999</v>
      </c>
      <c r="G806" s="236">
        <f t="shared" si="105"/>
        <v>5.6367518322390422E-3</v>
      </c>
      <c r="H806" s="236">
        <f t="shared" si="106"/>
        <v>-4.4802657977517368E-3</v>
      </c>
      <c r="I806">
        <f t="shared" si="109"/>
        <v>16579.384785268547</v>
      </c>
      <c r="J806">
        <f t="shared" si="109"/>
        <v>13193.254356455906</v>
      </c>
      <c r="K806">
        <f t="shared" si="107"/>
        <v>17034.863038064792</v>
      </c>
      <c r="L806" s="236">
        <f>I806/MAX(I$2:I806)-1</f>
        <v>-2.5042270103418196E-2</v>
      </c>
      <c r="M806" s="236">
        <f>J806/MAX(J$2:J806)-1</f>
        <v>-1.050234757817059E-2</v>
      </c>
      <c r="N806" s="236"/>
    </row>
    <row r="807" spans="1:14">
      <c r="A807" s="237">
        <v>35457</v>
      </c>
      <c r="B807">
        <v>92</v>
      </c>
      <c r="D807" s="237">
        <v>35493</v>
      </c>
      <c r="E807">
        <f t="shared" si="103"/>
        <v>95.26</v>
      </c>
      <c r="F807">
        <v>167.17806479999999</v>
      </c>
      <c r="G807" s="236">
        <f t="shared" si="105"/>
        <v>-5.3589885903892551E-3</v>
      </c>
      <c r="H807" s="236">
        <f t="shared" si="106"/>
        <v>-8.6929501290555766E-4</v>
      </c>
      <c r="I807">
        <f t="shared" si="109"/>
        <v>16490.536051368617</v>
      </c>
      <c r="J807">
        <f t="shared" si="109"/>
        <v>13181.785526239844</v>
      </c>
      <c r="K807">
        <f t="shared" si="107"/>
        <v>16944.147990039179</v>
      </c>
      <c r="L807" s="236">
        <f>I807/MAX(I$2:I807)-1</f>
        <v>-3.0267057454045898E-2</v>
      </c>
      <c r="M807" s="236">
        <f>J807/MAX(J$2:J807)-1</f>
        <v>-1.1362512952702519E-2</v>
      </c>
      <c r="N807" s="236"/>
    </row>
    <row r="808" spans="1:14">
      <c r="A808" s="237">
        <v>35458</v>
      </c>
      <c r="B808">
        <v>92</v>
      </c>
      <c r="D808" s="237">
        <v>35494</v>
      </c>
      <c r="E808">
        <f t="shared" si="103"/>
        <v>96.56</v>
      </c>
      <c r="F808">
        <v>167.27579489999999</v>
      </c>
      <c r="G808" s="236">
        <f t="shared" si="105"/>
        <v>1.3613131063188779E-2</v>
      </c>
      <c r="H808" s="236">
        <f t="shared" si="106"/>
        <v>5.8458686022544448E-4</v>
      </c>
      <c r="I808">
        <f t="shared" si="109"/>
        <v>16715.02387993814</v>
      </c>
      <c r="J808">
        <f t="shared" si="109"/>
        <v>13189.491424852795</v>
      </c>
      <c r="K808">
        <f t="shared" si="107"/>
        <v>17175.3824261829</v>
      </c>
      <c r="L808" s="236">
        <f>I808/MAX(I$2:I808)-1</f>
        <v>-1.7065955810875999E-2</v>
      </c>
      <c r="M808" s="236">
        <f>J808/MAX(J$2:J808)-1</f>
        <v>-1.0784568468248379E-2</v>
      </c>
      <c r="N808" s="236"/>
    </row>
    <row r="809" spans="1:14">
      <c r="A809" s="237">
        <v>35459</v>
      </c>
      <c r="B809">
        <v>92.9</v>
      </c>
      <c r="D809" s="237">
        <v>35495</v>
      </c>
      <c r="E809">
        <f t="shared" si="103"/>
        <v>96.19</v>
      </c>
      <c r="F809">
        <v>167.66998219999999</v>
      </c>
      <c r="G809" s="236">
        <f t="shared" si="105"/>
        <v>-3.8655445746374564E-3</v>
      </c>
      <c r="H809" s="236">
        <f t="shared" si="106"/>
        <v>2.3565112946295486E-3</v>
      </c>
      <c r="I809">
        <f t="shared" si="109"/>
        <v>16650.41121006411</v>
      </c>
      <c r="J809">
        <f t="shared" si="109"/>
        <v>13220.57261036588</v>
      </c>
      <c r="K809">
        <f t="shared" si="107"/>
        <v>17109.56954820353</v>
      </c>
      <c r="L809" s="236">
        <f>I809/MAX(I$2:I809)-1</f>
        <v>-2.0865531172617691E-2</v>
      </c>
      <c r="M809" s="236">
        <f>J809/MAX(J$2:J809)-1</f>
        <v>-8.4534711310219057E-3</v>
      </c>
      <c r="N809" s="236"/>
    </row>
    <row r="810" spans="1:14">
      <c r="A810" s="237">
        <v>35460</v>
      </c>
      <c r="B810">
        <v>94.27</v>
      </c>
      <c r="D810" s="237">
        <v>35496</v>
      </c>
      <c r="E810">
        <f t="shared" si="103"/>
        <v>96.92</v>
      </c>
      <c r="F810">
        <v>167.66063829999999</v>
      </c>
      <c r="G810" s="236">
        <f t="shared" si="105"/>
        <v>7.5554163221930783E-3</v>
      </c>
      <c r="H810" s="236">
        <f t="shared" si="106"/>
        <v>-5.5727923850223959E-5</v>
      </c>
      <c r="I810">
        <f t="shared" si="109"/>
        <v>16776.211998691855</v>
      </c>
      <c r="J810">
        <f t="shared" si="109"/>
        <v>13219.835855302194</v>
      </c>
      <c r="K810">
        <f t="shared" si="107"/>
        <v>17239.41657773039</v>
      </c>
      <c r="L810" s="236">
        <f>I810/MAX(I$2:I810)-1</f>
        <v>-1.3467762625217428E-2</v>
      </c>
      <c r="M810" s="236">
        <f>J810/MAX(J$2:J810)-1</f>
        <v>-8.5087279604766364E-3</v>
      </c>
      <c r="N810" s="236"/>
    </row>
    <row r="811" spans="1:14">
      <c r="A811" s="237">
        <v>35461</v>
      </c>
      <c r="B811">
        <v>94.5</v>
      </c>
      <c r="D811" s="237">
        <v>35499</v>
      </c>
      <c r="E811">
        <f t="shared" si="103"/>
        <v>97.94</v>
      </c>
      <c r="F811">
        <v>168.11560890000001</v>
      </c>
      <c r="G811" s="236">
        <f t="shared" si="105"/>
        <v>1.0490413464876827E-2</v>
      </c>
      <c r="H811" s="236">
        <f t="shared" si="106"/>
        <v>2.7136399134179978E-3</v>
      </c>
      <c r="I811">
        <f t="shared" si="109"/>
        <v>16952.201398932561</v>
      </c>
      <c r="J811">
        <f t="shared" si="109"/>
        <v>13255.709729527976</v>
      </c>
      <c r="K811">
        <f t="shared" si="107"/>
        <v>17420.846673781616</v>
      </c>
      <c r="L811" s="236">
        <f>I811/MAX(I$2:I811)-1</f>
        <v>-3.1186315587259372E-3</v>
      </c>
      <c r="M811" s="236">
        <f>J811/MAX(J$2:J811)-1</f>
        <v>-5.8181776708645661E-3</v>
      </c>
      <c r="N811" s="236"/>
    </row>
    <row r="812" spans="1:14">
      <c r="A812" s="237">
        <v>35464</v>
      </c>
      <c r="B812">
        <v>94.61</v>
      </c>
      <c r="D812" s="237">
        <v>35500</v>
      </c>
      <c r="E812">
        <f t="shared" si="103"/>
        <v>97.76</v>
      </c>
      <c r="F812">
        <v>168.96415450000001</v>
      </c>
      <c r="G812" s="236">
        <f t="shared" si="105"/>
        <v>-1.8715900729632897E-3</v>
      </c>
      <c r="H812" s="236">
        <f t="shared" si="106"/>
        <v>5.0473933119721259E-3</v>
      </c>
      <c r="I812">
        <f t="shared" si="109"/>
        <v>16920.473827079444</v>
      </c>
      <c r="J812">
        <f t="shared" si="109"/>
        <v>13322.616510162239</v>
      </c>
      <c r="K812">
        <f t="shared" si="107"/>
        <v>17388.829598007873</v>
      </c>
      <c r="L812" s="236">
        <f>I812/MAX(I$2:I812)-1</f>
        <v>-4.9843848318227302E-3</v>
      </c>
      <c r="M812" s="236">
        <f>J812/MAX(J$2:J812)-1</f>
        <v>-8.001509899563386E-4</v>
      </c>
      <c r="N812" s="236"/>
    </row>
    <row r="813" spans="1:14">
      <c r="A813" s="237">
        <v>35465</v>
      </c>
      <c r="B813">
        <v>94.92</v>
      </c>
      <c r="D813" s="237">
        <v>35501</v>
      </c>
      <c r="E813">
        <f t="shared" si="103"/>
        <v>96.93</v>
      </c>
      <c r="F813">
        <v>169.0118004</v>
      </c>
      <c r="G813" s="236">
        <f t="shared" si="105"/>
        <v>-8.5239101914633218E-3</v>
      </c>
      <c r="H813" s="236">
        <f t="shared" si="106"/>
        <v>2.8198821306801847E-4</v>
      </c>
      <c r="I813">
        <f t="shared" si="109"/>
        <v>16776.245227780411</v>
      </c>
      <c r="J813">
        <f t="shared" si="109"/>
        <v>13326.373330985331</v>
      </c>
      <c r="K813">
        <f t="shared" si="107"/>
        <v>17241.195304162266</v>
      </c>
      <c r="L813" s="236">
        <f>I813/MAX(I$2:I813)-1</f>
        <v>-1.3465808574619986E-2</v>
      </c>
      <c r="M813" s="236">
        <f>J813/MAX(J$2:J813)-1</f>
        <v>-5.1838841003615244E-4</v>
      </c>
      <c r="N813" s="236"/>
    </row>
    <row r="814" spans="1:14">
      <c r="A814" s="237">
        <v>35466</v>
      </c>
      <c r="B814">
        <v>93.65</v>
      </c>
      <c r="D814" s="237">
        <v>35502</v>
      </c>
      <c r="E814">
        <f t="shared" si="103"/>
        <v>95.35</v>
      </c>
      <c r="F814">
        <v>167.656856</v>
      </c>
      <c r="G814" s="236">
        <f t="shared" si="105"/>
        <v>-1.6334153144390084E-2</v>
      </c>
      <c r="H814" s="236">
        <f t="shared" si="106"/>
        <v>-8.0168627089542976E-3</v>
      </c>
      <c r="I814">
        <f t="shared" si="109"/>
        <v>16502.219469042004</v>
      </c>
      <c r="J814">
        <f t="shared" si="109"/>
        <v>13219.53762558255</v>
      </c>
      <c r="K814">
        <f t="shared" si="107"/>
        <v>16960.156527926047</v>
      </c>
      <c r="L814" s="236">
        <f>I814/MAX(I$2:I814)-1</f>
        <v>-2.9580009139539176E-2</v>
      </c>
      <c r="M814" s="236">
        <f>J814/MAX(J$2:J814)-1</f>
        <v>-8.5310952702772891E-3</v>
      </c>
      <c r="N814" s="236"/>
    </row>
    <row r="815" spans="1:14">
      <c r="A815" s="237">
        <v>35467</v>
      </c>
      <c r="B815">
        <v>93.88</v>
      </c>
      <c r="D815" s="237">
        <v>35503</v>
      </c>
      <c r="E815">
        <f t="shared" si="103"/>
        <v>95.68</v>
      </c>
      <c r="F815">
        <v>166.34579529999999</v>
      </c>
      <c r="G815" s="236">
        <f t="shared" si="105"/>
        <v>3.4272032445212173E-3</v>
      </c>
      <c r="H815" s="236">
        <f t="shared" si="106"/>
        <v>-7.8199050804103054E-3</v>
      </c>
      <c r="I815">
        <f t="shared" si="109"/>
        <v>16558.775929148105</v>
      </c>
      <c r="J815">
        <f t="shared" si="109"/>
        <v>13116.162096143582</v>
      </c>
      <c r="K815">
        <f t="shared" si="107"/>
        <v>17018.854500177917</v>
      </c>
      <c r="L815" s="236">
        <f>I815/MAX(I$2:I815)-1</f>
        <v>-2.6254182598313913E-2</v>
      </c>
      <c r="M815" s="236">
        <f>J815/MAX(J$2:J815)-1</f>
        <v>-1.6284287995442126E-2</v>
      </c>
      <c r="N815" s="236"/>
    </row>
    <row r="816" spans="1:14">
      <c r="A816" s="237">
        <v>35468</v>
      </c>
      <c r="B816">
        <v>95</v>
      </c>
      <c r="D816" s="237">
        <v>35506</v>
      </c>
      <c r="E816">
        <f t="shared" si="103"/>
        <v>95.91</v>
      </c>
      <c r="F816">
        <v>166.6453376</v>
      </c>
      <c r="G816" s="236">
        <f t="shared" si="105"/>
        <v>2.3701159951158754E-3</v>
      </c>
      <c r="H816" s="236">
        <f t="shared" si="106"/>
        <v>1.8007205980759E-3</v>
      </c>
      <c r="I816">
        <f t="shared" si="109"/>
        <v>16598.022148837321</v>
      </c>
      <c r="J816">
        <f t="shared" si="109"/>
        <v>13139.78063939781</v>
      </c>
      <c r="K816">
        <f t="shared" si="107"/>
        <v>17059.765208111035</v>
      </c>
      <c r="L816" s="236">
        <f>I816/MAX(I$2:I816)-1</f>
        <v>-2.3946292061312935E-2</v>
      </c>
      <c r="M816" s="236">
        <f>J816/MAX(J$2:J816)-1</f>
        <v>-1.451289085018459E-2</v>
      </c>
      <c r="N816" s="236"/>
    </row>
    <row r="817" spans="1:14">
      <c r="A817" s="237">
        <v>35471</v>
      </c>
      <c r="B817">
        <v>94.53</v>
      </c>
      <c r="D817" s="237">
        <v>35507</v>
      </c>
      <c r="E817">
        <f t="shared" si="103"/>
        <v>95.24</v>
      </c>
      <c r="F817">
        <v>166.37008850000001</v>
      </c>
      <c r="G817" s="236">
        <f t="shared" si="105"/>
        <v>-7.0194459339360613E-3</v>
      </c>
      <c r="H817" s="236">
        <f t="shared" si="106"/>
        <v>-1.6517059760812192E-3</v>
      </c>
      <c r="I817">
        <f t="shared" si="109"/>
        <v>16481.513229753284</v>
      </c>
      <c r="J817">
        <f t="shared" si="109"/>
        <v>13118.07758519132</v>
      </c>
      <c r="K817">
        <f t="shared" si="107"/>
        <v>16940.590537175427</v>
      </c>
      <c r="L817" s="236">
        <f>I817/MAX(I$2:I817)-1</f>
        <v>-3.0797648292806401E-2</v>
      </c>
      <c r="M817" s="236">
        <f>J817/MAX(J$2:J817)-1</f>
        <v>-1.6140625797718355E-2</v>
      </c>
      <c r="N817" s="236"/>
    </row>
    <row r="818" spans="1:14">
      <c r="A818" s="237">
        <v>35472</v>
      </c>
      <c r="B818">
        <v>95</v>
      </c>
      <c r="D818" s="237">
        <v>35508</v>
      </c>
      <c r="E818">
        <f t="shared" si="103"/>
        <v>94.86</v>
      </c>
      <c r="F818">
        <v>166.06872190000001</v>
      </c>
      <c r="G818" s="236">
        <f t="shared" si="105"/>
        <v>-4.0236503603261007E-3</v>
      </c>
      <c r="H818" s="236">
        <f t="shared" si="106"/>
        <v>-1.8114229710227692E-3</v>
      </c>
      <c r="I818">
        <f t="shared" si="109"/>
        <v>16415.197383107668</v>
      </c>
      <c r="J818">
        <f t="shared" si="109"/>
        <v>13094.315198117845</v>
      </c>
      <c r="K818">
        <f t="shared" si="107"/>
        <v>16872.998932764185</v>
      </c>
      <c r="L818" s="236">
        <f>I818/MAX(I$2:I818)-1</f>
        <v>-3.4697379684481833E-2</v>
      </c>
      <c r="M818" s="236">
        <f>J818/MAX(J$2:J818)-1</f>
        <v>-1.7922811268404559E-2</v>
      </c>
      <c r="N818" s="236"/>
    </row>
    <row r="819" spans="1:14">
      <c r="A819" s="237">
        <v>35473</v>
      </c>
      <c r="B819">
        <v>96.57</v>
      </c>
      <c r="D819" s="237">
        <v>35509</v>
      </c>
      <c r="E819">
        <f t="shared" si="103"/>
        <v>94.49</v>
      </c>
      <c r="F819">
        <v>165.93696879999999</v>
      </c>
      <c r="G819" s="236">
        <f t="shared" si="105"/>
        <v>-3.9342150838830945E-3</v>
      </c>
      <c r="H819" s="236">
        <f t="shared" si="106"/>
        <v>-7.9336493044945833E-4</v>
      </c>
      <c r="I819">
        <f t="shared" ref="I819:J834" si="110">I818*(1+G819)</f>
        <v>16350.616465958126</v>
      </c>
      <c r="J819">
        <f t="shared" si="110"/>
        <v>13083.926627651408</v>
      </c>
      <c r="K819">
        <f t="shared" si="107"/>
        <v>16807.186054784815</v>
      </c>
      <c r="L819" s="236">
        <f>I819/MAX(I$2:I819)-1</f>
        <v>-3.8495087813839146E-2</v>
      </c>
      <c r="M819" s="236">
        <f>J819/MAX(J$2:J819)-1</f>
        <v>-1.8701956868938496E-2</v>
      </c>
      <c r="N819" s="236"/>
    </row>
    <row r="820" spans="1:14">
      <c r="A820" s="237">
        <v>35474</v>
      </c>
      <c r="B820">
        <v>97.65</v>
      </c>
      <c r="D820" s="237">
        <v>35510</v>
      </c>
      <c r="E820">
        <f t="shared" si="103"/>
        <v>94.61</v>
      </c>
      <c r="F820">
        <v>164.99024130000001</v>
      </c>
      <c r="G820" s="236">
        <f t="shared" si="105"/>
        <v>1.236245500069779E-3</v>
      </c>
      <c r="H820" s="236">
        <f t="shared" si="106"/>
        <v>-5.7053440643540787E-3</v>
      </c>
      <c r="I820">
        <f t="shared" si="110"/>
        <v>16370.829841987535</v>
      </c>
      <c r="J820">
        <f t="shared" si="110"/>
        <v>13009.278324527893</v>
      </c>
      <c r="K820">
        <f t="shared" si="107"/>
        <v>16828.530771967315</v>
      </c>
      <c r="L820" s="236">
        <f>I820/MAX(I$2:I820)-1</f>
        <v>-3.730643169285397E-2</v>
      </c>
      <c r="M820" s="236">
        <f>J820/MAX(J$2:J820)-1</f>
        <v>-2.4300599834678582E-2</v>
      </c>
      <c r="N820" s="236"/>
    </row>
    <row r="821" spans="1:14">
      <c r="A821" s="237">
        <v>35475</v>
      </c>
      <c r="B821">
        <v>97.27</v>
      </c>
      <c r="D821" s="237">
        <v>35513</v>
      </c>
      <c r="E821">
        <f t="shared" si="103"/>
        <v>95.36</v>
      </c>
      <c r="F821">
        <v>165.7364652</v>
      </c>
      <c r="G821" s="236">
        <f t="shared" si="105"/>
        <v>7.8935502556022798E-3</v>
      </c>
      <c r="H821" s="236">
        <f t="shared" si="106"/>
        <v>4.5228365879115273E-3</v>
      </c>
      <c r="I821">
        <f t="shared" si="110"/>
        <v>16500.053810071178</v>
      </c>
      <c r="J821">
        <f t="shared" si="110"/>
        <v>13068.117164516392</v>
      </c>
      <c r="K821">
        <f t="shared" si="107"/>
        <v>16961.935254357923</v>
      </c>
      <c r="L821" s="236">
        <f>I821/MAX(I$2:I821)-1</f>
        <v>-2.9707361630676332E-2</v>
      </c>
      <c r="M821" s="236">
        <f>J821/MAX(J$2:J821)-1</f>
        <v>-1.9887670888807496E-2</v>
      </c>
      <c r="N821" s="236"/>
    </row>
    <row r="822" spans="1:14">
      <c r="A822" s="237">
        <v>35478</v>
      </c>
      <c r="B822">
        <v>97.27</v>
      </c>
      <c r="D822" s="237">
        <v>35514</v>
      </c>
      <c r="E822">
        <f t="shared" si="103"/>
        <v>95.24</v>
      </c>
      <c r="F822">
        <v>165.65145709999999</v>
      </c>
      <c r="G822" s="236">
        <f t="shared" si="105"/>
        <v>-1.2921194204751998E-3</v>
      </c>
      <c r="H822" s="236">
        <f t="shared" si="106"/>
        <v>-5.1291126486519012E-4</v>
      </c>
      <c r="I822">
        <f t="shared" si="110"/>
        <v>16478.7337701043</v>
      </c>
      <c r="J822">
        <f t="shared" si="110"/>
        <v>13061.414380012133</v>
      </c>
      <c r="K822">
        <f t="shared" si="107"/>
        <v>16940.590537175423</v>
      </c>
      <c r="L822" s="236">
        <f>I822/MAX(I$2:I822)-1</f>
        <v>-3.0961095592257459E-2</v>
      </c>
      <c r="M822" s="236">
        <f>J822/MAX(J$2:J822)-1</f>
        <v>-2.0390381543241909E-2</v>
      </c>
      <c r="N822" s="236"/>
    </row>
    <row r="823" spans="1:14">
      <c r="A823" s="237">
        <v>35479</v>
      </c>
      <c r="B823">
        <v>98.2</v>
      </c>
      <c r="D823" s="237">
        <v>35515</v>
      </c>
      <c r="E823">
        <f t="shared" si="103"/>
        <v>95.37</v>
      </c>
      <c r="F823">
        <v>165.90369939999999</v>
      </c>
      <c r="G823" s="236">
        <f t="shared" si="105"/>
        <v>1.3312425418158711E-3</v>
      </c>
      <c r="H823" s="236">
        <f t="shared" si="106"/>
        <v>1.5227291351125327E-3</v>
      </c>
      <c r="I823">
        <f t="shared" si="110"/>
        <v>16500.670961534321</v>
      </c>
      <c r="J823">
        <f t="shared" si="110"/>
        <v>13081.303376234355</v>
      </c>
      <c r="K823">
        <f t="shared" si="107"/>
        <v>16963.713980789795</v>
      </c>
      <c r="L823" s="236">
        <f>I823/MAX(I$2:I823)-1</f>
        <v>-2.9671069778035242E-2</v>
      </c>
      <c r="M823" s="236">
        <f>J823/MAX(J$2:J823)-1</f>
        <v>-1.8898701436181442E-2</v>
      </c>
      <c r="N823" s="236"/>
    </row>
    <row r="824" spans="1:14">
      <c r="A824" s="237">
        <v>35480</v>
      </c>
      <c r="B824">
        <v>97.76</v>
      </c>
      <c r="D824" s="237">
        <v>35516</v>
      </c>
      <c r="E824">
        <f t="shared" si="103"/>
        <v>93.67</v>
      </c>
      <c r="F824">
        <v>166.03235040000001</v>
      </c>
      <c r="G824" s="236">
        <f t="shared" si="105"/>
        <v>-1.7859042101689159E-2</v>
      </c>
      <c r="H824" s="236">
        <f t="shared" si="106"/>
        <v>7.7545588474081661E-4</v>
      </c>
      <c r="I824">
        <f t="shared" si="110"/>
        <v>16205.984784126158</v>
      </c>
      <c r="J824">
        <f t="shared" si="110"/>
        <v>13091.447349917536</v>
      </c>
      <c r="K824">
        <f t="shared" si="107"/>
        <v>16661.33048737108</v>
      </c>
      <c r="L824" s="236">
        <f>I824/MAX(I$2:I824)-1</f>
        <v>-4.7000214995356338E-2</v>
      </c>
      <c r="M824" s="236">
        <f>J824/MAX(J$2:J824)-1</f>
        <v>-1.8137900660683215E-2</v>
      </c>
      <c r="N824" s="236"/>
    </row>
    <row r="825" spans="1:14">
      <c r="A825" s="237">
        <v>35481</v>
      </c>
      <c r="B825">
        <v>96.62</v>
      </c>
      <c r="D825" s="237">
        <v>35520</v>
      </c>
      <c r="E825">
        <f t="shared" si="103"/>
        <v>91.86</v>
      </c>
      <c r="F825">
        <v>166.4932604</v>
      </c>
      <c r="G825" s="236">
        <f t="shared" si="105"/>
        <v>-1.9356885918311705E-2</v>
      </c>
      <c r="H825" s="236">
        <f t="shared" si="106"/>
        <v>2.7760252679045472E-3</v>
      </c>
      <c r="I825">
        <f t="shared" si="110"/>
        <v>15892.287385465932</v>
      </c>
      <c r="J825">
        <f t="shared" si="110"/>
        <v>13127.789538554349</v>
      </c>
      <c r="K825">
        <f t="shared" si="107"/>
        <v>16339.381003201745</v>
      </c>
      <c r="L825" s="236">
        <f>I825/MAX(I$2:I825)-1</f>
        <v>-6.5447323113866918E-2</v>
      </c>
      <c r="M825" s="236">
        <f>J825/MAX(J$2:J825)-1</f>
        <v>-1.5412226663319428E-2</v>
      </c>
      <c r="N825" s="236"/>
    </row>
    <row r="826" spans="1:14">
      <c r="A826" s="237">
        <v>35482</v>
      </c>
      <c r="B826">
        <v>96.51</v>
      </c>
      <c r="D826" s="237">
        <v>35521</v>
      </c>
      <c r="E826">
        <f t="shared" si="103"/>
        <v>91.98</v>
      </c>
      <c r="F826">
        <v>164.61587650000001</v>
      </c>
      <c r="G826" s="236">
        <f t="shared" si="105"/>
        <v>1.2726055695521563E-3</v>
      </c>
      <c r="H826" s="236">
        <f t="shared" si="106"/>
        <v>-1.1276035411220686E-2</v>
      </c>
      <c r="I826">
        <f t="shared" si="110"/>
        <v>15912.5119989056</v>
      </c>
      <c r="J826">
        <f t="shared" si="110"/>
        <v>12979.760118846558</v>
      </c>
      <c r="K826">
        <f t="shared" si="107"/>
        <v>16360.725720384244</v>
      </c>
      <c r="L826" s="236">
        <f>I826/MAX(I$2:I826)-1</f>
        <v>-6.425800617222166E-2</v>
      </c>
      <c r="M826" s="236">
        <f>J826/MAX(J$2:J826)-1</f>
        <v>-2.6514473260918825E-2</v>
      </c>
      <c r="N826" s="236"/>
    </row>
    <row r="827" spans="1:14">
      <c r="A827" s="237">
        <v>35485</v>
      </c>
      <c r="B827">
        <v>97.5</v>
      </c>
      <c r="D827" s="237">
        <v>35522</v>
      </c>
      <c r="E827">
        <f t="shared" si="103"/>
        <v>91.07</v>
      </c>
      <c r="F827">
        <v>164.037308</v>
      </c>
      <c r="G827" s="236">
        <f t="shared" si="105"/>
        <v>-9.9271852576648476E-3</v>
      </c>
      <c r="H827" s="236">
        <f t="shared" si="106"/>
        <v>-3.5146579558504865E-3</v>
      </c>
      <c r="I827">
        <f t="shared" si="110"/>
        <v>15754.545544377648</v>
      </c>
      <c r="J827">
        <f t="shared" si="110"/>
        <v>12934.140701679822</v>
      </c>
      <c r="K827">
        <f t="shared" si="107"/>
        <v>16198.861615083637</v>
      </c>
      <c r="L827" s="236">
        <f>I827/MAX(I$2:I827)-1</f>
        <v>-7.354729029832674E-2</v>
      </c>
      <c r="M827" s="236">
        <f>J827/MAX(J$2:J827)-1</f>
        <v>-2.9935941912377695E-2</v>
      </c>
      <c r="N827" s="236"/>
    </row>
    <row r="828" spans="1:14">
      <c r="A828" s="237">
        <v>35486</v>
      </c>
      <c r="B828">
        <v>97.73</v>
      </c>
      <c r="D828" s="237">
        <v>35523</v>
      </c>
      <c r="E828">
        <f t="shared" si="103"/>
        <v>91</v>
      </c>
      <c r="F828">
        <v>163.54138599999999</v>
      </c>
      <c r="G828" s="236">
        <f t="shared" si="105"/>
        <v>-8.0236966680075972E-4</v>
      </c>
      <c r="H828" s="236">
        <f t="shared" si="106"/>
        <v>-3.023226886898267E-3</v>
      </c>
      <c r="I828">
        <f t="shared" si="110"/>
        <v>15741.904574918608</v>
      </c>
      <c r="J828">
        <f t="shared" si="110"/>
        <v>12895.037859751579</v>
      </c>
      <c r="K828">
        <f t="shared" si="107"/>
        <v>16186.410530060515</v>
      </c>
      <c r="L828" s="236">
        <f>I828/MAX(I$2:I828)-1</f>
        <v>-7.4290647850316804E-2</v>
      </c>
      <c r="M828" s="236">
        <f>J828/MAX(J$2:J828)-1</f>
        <v>-3.2868665654801732E-2</v>
      </c>
      <c r="N828" s="236"/>
    </row>
    <row r="829" spans="1:14">
      <c r="A829" s="237">
        <v>35487</v>
      </c>
      <c r="B829">
        <v>96.96</v>
      </c>
      <c r="D829" s="237">
        <v>35524</v>
      </c>
      <c r="E829">
        <f t="shared" si="103"/>
        <v>91.81</v>
      </c>
      <c r="F829">
        <v>163.1437191</v>
      </c>
      <c r="G829" s="236">
        <f t="shared" si="105"/>
        <v>8.8673687423687555E-3</v>
      </c>
      <c r="H829" s="236">
        <f t="shared" si="106"/>
        <v>-2.4315979564951684E-3</v>
      </c>
      <c r="I829">
        <f t="shared" si="110"/>
        <v>15881.493847491594</v>
      </c>
      <c r="J829">
        <f t="shared" si="110"/>
        <v>12863.68231204288</v>
      </c>
      <c r="K829">
        <f t="shared" si="107"/>
        <v>16330.487371042373</v>
      </c>
      <c r="L829" s="236">
        <f>I829/MAX(I$2:I829)-1</f>
        <v>-6.6082041676546188E-2</v>
      </c>
      <c r="M829" s="236">
        <f>J829/MAX(J$2:J829)-1</f>
        <v>-3.5220340231057912E-2</v>
      </c>
      <c r="N829" s="236"/>
    </row>
    <row r="830" spans="1:14">
      <c r="A830" s="237">
        <v>35488</v>
      </c>
      <c r="B830">
        <v>95.75</v>
      </c>
      <c r="D830" s="237">
        <v>35527</v>
      </c>
      <c r="E830">
        <f t="shared" si="103"/>
        <v>92.27</v>
      </c>
      <c r="F830">
        <v>163.51714820000001</v>
      </c>
      <c r="G830" s="236">
        <f t="shared" si="105"/>
        <v>4.9766172979738756E-3</v>
      </c>
      <c r="H830" s="236">
        <f t="shared" si="106"/>
        <v>2.2889578713791714E-3</v>
      </c>
      <c r="I830">
        <f t="shared" si="110"/>
        <v>15960.529964490688</v>
      </c>
      <c r="J830">
        <f t="shared" si="110"/>
        <v>12893.126738925952</v>
      </c>
      <c r="K830">
        <f t="shared" si="107"/>
        <v>16412.308786908612</v>
      </c>
      <c r="L830" s="236">
        <f>I830/MAX(I$2:I830)-1</f>
        <v>-6.1434289410265186E-2</v>
      </c>
      <c r="M830" s="236">
        <f>J830/MAX(J$2:J830)-1</f>
        <v>-3.3012000234683314E-2</v>
      </c>
      <c r="N830" s="236"/>
    </row>
    <row r="831" spans="1:14">
      <c r="A831" s="237">
        <v>35489</v>
      </c>
      <c r="B831">
        <v>95.23</v>
      </c>
      <c r="D831" s="237">
        <v>35528</v>
      </c>
      <c r="E831">
        <f t="shared" si="103"/>
        <v>92.69</v>
      </c>
      <c r="F831">
        <v>163.3861473</v>
      </c>
      <c r="G831" s="236">
        <f t="shared" si="105"/>
        <v>4.5181285168957499E-3</v>
      </c>
      <c r="H831" s="236">
        <f t="shared" si="106"/>
        <v>-8.0114472055115016E-4</v>
      </c>
      <c r="I831">
        <f t="shared" si="110"/>
        <v>16032.641690068023</v>
      </c>
      <c r="J831">
        <f t="shared" si="110"/>
        <v>12882.797478507664</v>
      </c>
      <c r="K831">
        <f t="shared" si="107"/>
        <v>16487.015297047354</v>
      </c>
      <c r="L831" s="236">
        <f>I831/MAX(I$2:I831)-1</f>
        <v>-5.7193728908269126E-2</v>
      </c>
      <c r="M831" s="236">
        <f>J831/MAX(J$2:J831)-1</f>
        <v>-3.3786697565531654E-2</v>
      </c>
      <c r="N831" s="236"/>
    </row>
    <row r="832" spans="1:14">
      <c r="A832" s="237">
        <v>35492</v>
      </c>
      <c r="B832">
        <v>95.77</v>
      </c>
      <c r="D832" s="237">
        <v>35529</v>
      </c>
      <c r="E832">
        <f t="shared" si="103"/>
        <v>92.19</v>
      </c>
      <c r="F832">
        <v>163.7373418</v>
      </c>
      <c r="G832" s="236">
        <f t="shared" si="105"/>
        <v>-5.4280553286513798E-3</v>
      </c>
      <c r="H832" s="236">
        <f t="shared" si="106"/>
        <v>2.1494753735464833E-3</v>
      </c>
      <c r="I832">
        <f t="shared" si="110"/>
        <v>15945.615623909891</v>
      </c>
      <c r="J832">
        <f t="shared" si="110"/>
        <v>12910.488734430102</v>
      </c>
      <c r="K832">
        <f t="shared" si="107"/>
        <v>16398.078975453616</v>
      </c>
      <c r="L832" s="236">
        <f>I832/MAX(I$2:I832)-1</f>
        <v>-6.2311333511954503E-2</v>
      </c>
      <c r="M832" s="236">
        <f>J832/MAX(J$2:J832)-1</f>
        <v>-3.1709845866355724E-2</v>
      </c>
      <c r="N832" s="236"/>
    </row>
    <row r="833" spans="1:14">
      <c r="A833" s="237">
        <v>35493</v>
      </c>
      <c r="B833">
        <v>95.26</v>
      </c>
      <c r="D833" s="237">
        <v>35530</v>
      </c>
      <c r="E833">
        <f t="shared" si="103"/>
        <v>91.92</v>
      </c>
      <c r="F833">
        <v>163.28990590000001</v>
      </c>
      <c r="G833" s="236">
        <f t="shared" si="105"/>
        <v>-2.9624642947535065E-3</v>
      </c>
      <c r="H833" s="236">
        <f t="shared" si="106"/>
        <v>-2.7326442159206765E-3</v>
      </c>
      <c r="I833">
        <f t="shared" si="110"/>
        <v>15898.377306966193</v>
      </c>
      <c r="J833">
        <f t="shared" si="110"/>
        <v>12875.208962065253</v>
      </c>
      <c r="K833">
        <f t="shared" si="107"/>
        <v>16350.053361792998</v>
      </c>
      <c r="L833" s="236">
        <f>I833/MAX(I$2:I833)-1</f>
        <v>-6.5089202706020477E-2</v>
      </c>
      <c r="M833" s="236">
        <f>J833/MAX(J$2:J833)-1</f>
        <v>-3.4355838355381918E-2</v>
      </c>
      <c r="N833" s="236"/>
    </row>
    <row r="834" spans="1:14">
      <c r="A834" s="237">
        <v>35494</v>
      </c>
      <c r="B834">
        <v>96.56</v>
      </c>
      <c r="D834" s="237">
        <v>35531</v>
      </c>
      <c r="E834">
        <f t="shared" ref="E834:E897" si="111">SUMIF(A:A,D834,B:B)</f>
        <v>89.95</v>
      </c>
      <c r="F834">
        <v>162.6418664</v>
      </c>
      <c r="G834" s="236">
        <f t="shared" si="105"/>
        <v>-2.1465409880227115E-2</v>
      </c>
      <c r="H834" s="236">
        <f t="shared" si="106"/>
        <v>-3.9686439674775364E-3</v>
      </c>
      <c r="I834">
        <f t="shared" si="110"/>
        <v>15557.112121641661</v>
      </c>
      <c r="J834">
        <f t="shared" si="110"/>
        <v>12824.11184168794</v>
      </c>
      <c r="K834">
        <f t="shared" si="107"/>
        <v>15999.644254713665</v>
      </c>
      <c r="L834" s="236">
        <f>I834/MAX(I$2:I834)-1</f>
        <v>-8.5157446171385764E-2</v>
      </c>
      <c r="M834" s="236">
        <f>J834/MAX(J$2:J834)-1</f>
        <v>-3.8188136232222836E-2</v>
      </c>
      <c r="N834" s="236"/>
    </row>
    <row r="835" spans="1:14">
      <c r="A835" s="237">
        <v>35495</v>
      </c>
      <c r="B835">
        <v>96.19</v>
      </c>
      <c r="D835" s="237">
        <v>35534</v>
      </c>
      <c r="E835">
        <f t="shared" si="111"/>
        <v>90.34</v>
      </c>
      <c r="F835">
        <v>161.32183929999999</v>
      </c>
      <c r="G835" s="236">
        <f t="shared" si="105"/>
        <v>4.3020119202025666E-3</v>
      </c>
      <c r="H835" s="236">
        <f t="shared" si="106"/>
        <v>-8.1161580915060094E-3</v>
      </c>
      <c r="I835">
        <f t="shared" ref="I835:J850" si="112">I834*(1+G835)</f>
        <v>15624.039003432892</v>
      </c>
      <c r="J835">
        <f t="shared" si="112"/>
        <v>12720.029322597646</v>
      </c>
      <c r="K835">
        <f t="shared" si="107"/>
        <v>16069.014585556781</v>
      </c>
      <c r="L835" s="236">
        <f>I835/MAX(I$2:I835)-1</f>
        <v>-8.1221782599706471E-2</v>
      </c>
      <c r="M835" s="236">
        <f>J835/MAX(J$2:J835)-1</f>
        <v>-4.5994353372848185E-2</v>
      </c>
      <c r="N835" s="236"/>
    </row>
    <row r="836" spans="1:14">
      <c r="A836" s="237">
        <v>35496</v>
      </c>
      <c r="B836">
        <v>96.92</v>
      </c>
      <c r="D836" s="237">
        <v>35535</v>
      </c>
      <c r="E836">
        <f t="shared" si="111"/>
        <v>91.3</v>
      </c>
      <c r="F836">
        <v>161.5675986</v>
      </c>
      <c r="G836" s="236">
        <f t="shared" ref="G836:G899" si="113">(E836/E835-1)-($P$21/252)</f>
        <v>1.0592791869164333E-2</v>
      </c>
      <c r="H836" s="236">
        <f t="shared" ref="H836:H899" si="114">F836/F835-1</f>
        <v>1.5234099801142431E-3</v>
      </c>
      <c r="I836">
        <f t="shared" si="112"/>
        <v>15789.541196751963</v>
      </c>
      <c r="J836">
        <f t="shared" si="112"/>
        <v>12739.407142215037</v>
      </c>
      <c r="K836">
        <f t="shared" ref="K836:K899" si="115">K835*(1+(E836/E835-1))</f>
        <v>16239.772323016758</v>
      </c>
      <c r="L836" s="236">
        <f>I836/MAX(I$2:I836)-1</f>
        <v>-7.1489356168863316E-2</v>
      </c>
      <c r="M836" s="236">
        <f>J836/MAX(J$2:J836)-1</f>
        <v>-4.4541011649690931E-2</v>
      </c>
      <c r="N836" s="236"/>
    </row>
    <row r="837" spans="1:14">
      <c r="A837" s="237">
        <v>35499</v>
      </c>
      <c r="B837">
        <v>97.94</v>
      </c>
      <c r="D837" s="237">
        <v>35536</v>
      </c>
      <c r="E837">
        <f t="shared" si="111"/>
        <v>92.09</v>
      </c>
      <c r="F837">
        <v>162.76334120000001</v>
      </c>
      <c r="G837" s="236">
        <f t="shared" si="113"/>
        <v>8.6190628314123854E-3</v>
      </c>
      <c r="H837" s="236">
        <f t="shared" si="114"/>
        <v>7.4008811813832676E-3</v>
      </c>
      <c r="I837">
        <f t="shared" si="112"/>
        <v>15925.632244405944</v>
      </c>
      <c r="J837">
        <f t="shared" si="112"/>
        <v>12833.689980795836</v>
      </c>
      <c r="K837">
        <f t="shared" si="115"/>
        <v>16380.291711134867</v>
      </c>
      <c r="L837" s="236">
        <f>I837/MAX(I$2:I837)-1</f>
        <v>-6.3486464590047476E-2</v>
      </c>
      <c r="M837" s="236">
        <f>J837/MAX(J$2:J837)-1</f>
        <v>-3.7469773203225643E-2</v>
      </c>
      <c r="N837" s="236"/>
    </row>
    <row r="838" spans="1:14">
      <c r="A838" s="237">
        <v>35500</v>
      </c>
      <c r="B838">
        <v>97.76</v>
      </c>
      <c r="D838" s="237">
        <v>35537</v>
      </c>
      <c r="E838">
        <f t="shared" si="111"/>
        <v>91.93</v>
      </c>
      <c r="F838">
        <v>163.80462309999999</v>
      </c>
      <c r="G838" s="236">
        <f t="shared" si="113"/>
        <v>-1.7711609329727576E-3</v>
      </c>
      <c r="H838" s="236">
        <f t="shared" si="114"/>
        <v>6.3975210408127037E-3</v>
      </c>
      <c r="I838">
        <f t="shared" si="112"/>
        <v>15897.425386741761</v>
      </c>
      <c r="J838">
        <f t="shared" si="112"/>
        <v>12915.793782479244</v>
      </c>
      <c r="K838">
        <f t="shared" si="115"/>
        <v>16351.83208822487</v>
      </c>
      <c r="L838" s="236">
        <f>I838/MAX(I$2:I838)-1</f>
        <v>-6.5145180777165801E-2</v>
      </c>
      <c r="M838" s="236">
        <f>J838/MAX(J$2:J838)-1</f>
        <v>-3.1311965824875165E-2</v>
      </c>
      <c r="N838" s="236"/>
    </row>
    <row r="839" spans="1:14">
      <c r="A839" s="237">
        <v>35501</v>
      </c>
      <c r="B839">
        <v>96.93</v>
      </c>
      <c r="D839" s="237">
        <v>35538</v>
      </c>
      <c r="E839">
        <f t="shared" si="111"/>
        <v>92.36</v>
      </c>
      <c r="F839">
        <v>163.98624699999999</v>
      </c>
      <c r="G839" s="236">
        <f t="shared" si="113"/>
        <v>4.6437418308270997E-3</v>
      </c>
      <c r="H839" s="236">
        <f t="shared" si="114"/>
        <v>1.1087837239436293E-3</v>
      </c>
      <c r="I839">
        <f t="shared" si="112"/>
        <v>15971.248926012628</v>
      </c>
      <c r="J839">
        <f t="shared" si="112"/>
        <v>12930.11460440707</v>
      </c>
      <c r="K839">
        <f t="shared" si="115"/>
        <v>16428.317324795484</v>
      </c>
      <c r="L839" s="236">
        <f>I839/MAX(I$2:I839)-1</f>
        <v>-6.0803956347390331E-2</v>
      </c>
      <c r="M839" s="236">
        <f>J839/MAX(J$2:J839)-1</f>
        <v>-3.0237900299002751E-2</v>
      </c>
      <c r="N839" s="236"/>
    </row>
    <row r="840" spans="1:14">
      <c r="A840" s="237">
        <v>35502</v>
      </c>
      <c r="B840">
        <v>95.35</v>
      </c>
      <c r="D840" s="237">
        <v>35541</v>
      </c>
      <c r="E840">
        <f t="shared" si="111"/>
        <v>91.97</v>
      </c>
      <c r="F840">
        <v>164.55491549999999</v>
      </c>
      <c r="G840" s="236">
        <f t="shared" si="113"/>
        <v>-4.2563373479895337E-3</v>
      </c>
      <c r="H840" s="236">
        <f t="shared" si="114"/>
        <v>3.4677816609829382E-3</v>
      </c>
      <c r="I840">
        <f t="shared" si="112"/>
        <v>15903.269902714801</v>
      </c>
      <c r="J840">
        <f t="shared" si="112"/>
        <v>12974.95341870664</v>
      </c>
      <c r="K840">
        <f t="shared" si="115"/>
        <v>16358.946993952368</v>
      </c>
      <c r="L840" s="236">
        <f>I840/MAX(I$2:I840)-1</f>
        <v>-6.4801491545072976E-2</v>
      </c>
      <c r="M840" s="236">
        <f>J840/MAX(J$2:J840)-1</f>
        <v>-2.6874977074143325E-2</v>
      </c>
      <c r="N840" s="236"/>
    </row>
    <row r="841" spans="1:14">
      <c r="A841" s="237">
        <v>35503</v>
      </c>
      <c r="B841">
        <v>95.68</v>
      </c>
      <c r="D841" s="237">
        <v>35542</v>
      </c>
      <c r="E841">
        <f t="shared" si="111"/>
        <v>92.83</v>
      </c>
      <c r="F841">
        <v>164.7359883</v>
      </c>
      <c r="G841" s="236">
        <f t="shared" si="113"/>
        <v>9.3171451266890661E-3</v>
      </c>
      <c r="H841" s="236">
        <f t="shared" si="114"/>
        <v>1.1003791618733327E-3</v>
      </c>
      <c r="I841">
        <f t="shared" si="112"/>
        <v>16051.442976387301</v>
      </c>
      <c r="J841">
        <f t="shared" si="112"/>
        <v>12989.230787074863</v>
      </c>
      <c r="K841">
        <f t="shared" si="115"/>
        <v>16511.917467093601</v>
      </c>
      <c r="L841" s="236">
        <f>I841/MAX(I$2:I841)-1</f>
        <v>-5.6088111319535283E-2</v>
      </c>
      <c r="M841" s="236">
        <f>J841/MAX(J$2:J841)-1</f>
        <v>-2.5804170577018226E-2</v>
      </c>
      <c r="N841" s="236"/>
    </row>
    <row r="842" spans="1:14">
      <c r="A842" s="237">
        <v>35506</v>
      </c>
      <c r="B842">
        <v>95.91</v>
      </c>
      <c r="D842" s="237">
        <v>35543</v>
      </c>
      <c r="E842">
        <f t="shared" si="111"/>
        <v>92.86</v>
      </c>
      <c r="F842">
        <v>165.33968540000001</v>
      </c>
      <c r="G842" s="236">
        <f t="shared" si="113"/>
        <v>2.8944122982948117E-4</v>
      </c>
      <c r="H842" s="236">
        <f t="shared" si="114"/>
        <v>3.6646339772496983E-3</v>
      </c>
      <c r="I842">
        <f t="shared" si="112"/>
        <v>16056.088925782926</v>
      </c>
      <c r="J842">
        <f t="shared" si="112"/>
        <v>13036.831563555515</v>
      </c>
      <c r="K842">
        <f t="shared" si="115"/>
        <v>16517.253646389225</v>
      </c>
      <c r="L842" s="236">
        <f>I842/MAX(I$2:I842)-1</f>
        <v>-5.5814904301624835E-2</v>
      </c>
      <c r="M842" s="236">
        <f>J842/MAX(J$2:J842)-1</f>
        <v>-2.223409944001975E-2</v>
      </c>
      <c r="N842" s="236"/>
    </row>
    <row r="843" spans="1:14">
      <c r="A843" s="237">
        <v>35507</v>
      </c>
      <c r="B843">
        <v>95.24</v>
      </c>
      <c r="D843" s="237">
        <v>35544</v>
      </c>
      <c r="E843">
        <f t="shared" si="111"/>
        <v>92.63</v>
      </c>
      <c r="F843">
        <v>165.65210049999999</v>
      </c>
      <c r="G843" s="236">
        <f t="shared" si="113"/>
        <v>-2.5105770249804296E-3</v>
      </c>
      <c r="H843" s="236">
        <f t="shared" si="114"/>
        <v>1.8895348642049559E-3</v>
      </c>
      <c r="I843">
        <f t="shared" si="112"/>
        <v>16015.778877814811</v>
      </c>
      <c r="J843">
        <f t="shared" si="112"/>
        <v>13061.465111313621</v>
      </c>
      <c r="K843">
        <f t="shared" si="115"/>
        <v>16476.342938456106</v>
      </c>
      <c r="L843" s="236">
        <f>I843/MAX(I$2:I843)-1</f>
        <v>-5.818535371021416E-2</v>
      </c>
      <c r="M843" s="236">
        <f>J843/MAX(J$2:J843)-1</f>
        <v>-2.038657668188093E-2</v>
      </c>
      <c r="N843" s="236"/>
    </row>
    <row r="844" spans="1:14">
      <c r="A844" s="237">
        <v>35508</v>
      </c>
      <c r="B844">
        <v>94.86</v>
      </c>
      <c r="D844" s="237">
        <v>35545</v>
      </c>
      <c r="E844">
        <f t="shared" si="111"/>
        <v>92.17</v>
      </c>
      <c r="F844">
        <v>165.38840450000001</v>
      </c>
      <c r="G844" s="236">
        <f t="shared" si="113"/>
        <v>-4.9997238972597311E-3</v>
      </c>
      <c r="H844" s="236">
        <f t="shared" si="114"/>
        <v>-1.5918663222744822E-3</v>
      </c>
      <c r="I844">
        <f t="shared" si="112"/>
        <v>15935.704405426173</v>
      </c>
      <c r="J844">
        <f t="shared" si="112"/>
        <v>13040.673004883358</v>
      </c>
      <c r="K844">
        <f t="shared" si="115"/>
        <v>16394.521522589868</v>
      </c>
      <c r="L844" s="236">
        <f>I844/MAX(I$2:I844)-1</f>
        <v>-6.2894166904058468E-2</v>
      </c>
      <c r="M844" s="236">
        <f>J844/MAX(J$2:J844)-1</f>
        <v>-2.1945990299309104E-2</v>
      </c>
      <c r="N844" s="236"/>
    </row>
    <row r="845" spans="1:14">
      <c r="A845" s="237">
        <v>35509</v>
      </c>
      <c r="B845">
        <v>94.49</v>
      </c>
      <c r="D845" s="237">
        <v>35548</v>
      </c>
      <c r="E845">
        <f t="shared" si="111"/>
        <v>92.46</v>
      </c>
      <c r="F845">
        <v>164.72856390000001</v>
      </c>
      <c r="G845" s="236">
        <f t="shared" si="113"/>
        <v>3.1126298282503815E-3</v>
      </c>
      <c r="H845" s="236">
        <f t="shared" si="114"/>
        <v>-3.9896424540452058E-3</v>
      </c>
      <c r="I845">
        <f t="shared" si="112"/>
        <v>15985.306354292685</v>
      </c>
      <c r="J845">
        <f t="shared" si="112"/>
        <v>12988.645382233753</v>
      </c>
      <c r="K845">
        <f t="shared" si="115"/>
        <v>16446.104589114235</v>
      </c>
      <c r="L845" s="236">
        <f>I845/MAX(I$2:I845)-1</f>
        <v>-5.9977303335736587E-2</v>
      </c>
      <c r="M845" s="236">
        <f>J845/MAX(J$2:J845)-1</f>
        <v>-2.5848076098760164E-2</v>
      </c>
      <c r="N845" s="236"/>
    </row>
    <row r="846" spans="1:14">
      <c r="A846" s="237">
        <v>35510</v>
      </c>
      <c r="B846">
        <v>94.61</v>
      </c>
      <c r="D846" s="237">
        <v>35549</v>
      </c>
      <c r="E846">
        <f t="shared" si="111"/>
        <v>93.61</v>
      </c>
      <c r="F846">
        <v>165.54408179999999</v>
      </c>
      <c r="G846" s="236">
        <f t="shared" si="113"/>
        <v>1.2404080786543472E-2</v>
      </c>
      <c r="H846" s="236">
        <f t="shared" si="114"/>
        <v>4.9506769238578663E-3</v>
      </c>
      <c r="I846">
        <f t="shared" si="112"/>
        <v>16183.58938570898</v>
      </c>
      <c r="J846">
        <f t="shared" si="112"/>
        <v>13052.947969199751</v>
      </c>
      <c r="K846">
        <f t="shared" si="115"/>
        <v>16650.658128779836</v>
      </c>
      <c r="L846" s="236">
        <f>I846/MAX(I$2:I846)-1</f>
        <v>-4.8317185865128454E-2</v>
      </c>
      <c r="M846" s="236">
        <f>J846/MAX(J$2:J846)-1</f>
        <v>-2.1025364648770473E-2</v>
      </c>
      <c r="N846" s="236"/>
    </row>
    <row r="847" spans="1:14">
      <c r="A847" s="237">
        <v>35513</v>
      </c>
      <c r="B847">
        <v>95.36</v>
      </c>
      <c r="D847" s="237">
        <v>35550</v>
      </c>
      <c r="E847">
        <f t="shared" si="111"/>
        <v>94.34</v>
      </c>
      <c r="F847">
        <v>167.67565350000001</v>
      </c>
      <c r="G847" s="236">
        <f t="shared" si="113"/>
        <v>7.7645819874080837E-3</v>
      </c>
      <c r="H847" s="236">
        <f t="shared" si="114"/>
        <v>1.2876157678504363E-2</v>
      </c>
      <c r="I847">
        <f t="shared" si="112"/>
        <v>16309.248192344865</v>
      </c>
      <c r="J847">
        <f t="shared" si="112"/>
        <v>13221.01978542048</v>
      </c>
      <c r="K847">
        <f t="shared" si="115"/>
        <v>16780.505158306696</v>
      </c>
      <c r="L847" s="236">
        <f>I847/MAX(I$2:I847)-1</f>
        <v>-4.0927766628770956E-2</v>
      </c>
      <c r="M847" s="236">
        <f>J847/MAX(J$2:J847)-1</f>
        <v>-8.4199328807318397E-3</v>
      </c>
      <c r="N847" s="236"/>
    </row>
    <row r="848" spans="1:14">
      <c r="A848" s="237">
        <v>35514</v>
      </c>
      <c r="B848">
        <v>95.24</v>
      </c>
      <c r="D848" s="237">
        <v>35551</v>
      </c>
      <c r="E848">
        <f t="shared" si="111"/>
        <v>94.4</v>
      </c>
      <c r="F848">
        <v>168.76810620000001</v>
      </c>
      <c r="G848" s="236">
        <f t="shared" si="113"/>
        <v>6.022672972800146E-4</v>
      </c>
      <c r="H848" s="236">
        <f t="shared" si="114"/>
        <v>6.5152732504483168E-3</v>
      </c>
      <c r="I848">
        <f t="shared" si="112"/>
        <v>16319.070719174339</v>
      </c>
      <c r="J848">
        <f t="shared" si="112"/>
        <v>13307.158341972077</v>
      </c>
      <c r="K848">
        <f t="shared" si="115"/>
        <v>16791.177516897944</v>
      </c>
      <c r="L848" s="236">
        <f>I848/MAX(I$2:I848)-1</f>
        <v>-4.0350148786882145E-2</v>
      </c>
      <c r="M848" s="236">
        <f>J848/MAX(J$2:J848)-1</f>
        <v>-1.9595177937519193E-3</v>
      </c>
      <c r="N848" s="236"/>
    </row>
    <row r="849" spans="1:14">
      <c r="A849" s="237">
        <v>35515</v>
      </c>
      <c r="B849">
        <v>95.37</v>
      </c>
      <c r="D849" s="237">
        <v>35552</v>
      </c>
      <c r="E849">
        <f t="shared" si="111"/>
        <v>95.37</v>
      </c>
      <c r="F849">
        <v>168.9957125</v>
      </c>
      <c r="G849" s="236">
        <f t="shared" si="113"/>
        <v>1.0241693570083468E-2</v>
      </c>
      <c r="H849" s="236">
        <f t="shared" si="114"/>
        <v>1.3486333711079102E-3</v>
      </c>
      <c r="I849">
        <f t="shared" si="112"/>
        <v>16486.205640828644</v>
      </c>
      <c r="J849">
        <f t="shared" si="112"/>
        <v>13325.104819786678</v>
      </c>
      <c r="K849">
        <f t="shared" si="115"/>
        <v>16963.713980789798</v>
      </c>
      <c r="L849" s="236">
        <f>I849/MAX(I$2:I849)-1</f>
        <v>-3.0521709076181125E-2</v>
      </c>
      <c r="M849" s="236">
        <f>J849/MAX(J$2:J849)-1</f>
        <v>-6.1352709373185821E-4</v>
      </c>
      <c r="N849" s="236"/>
    </row>
    <row r="850" spans="1:14">
      <c r="A850" s="237">
        <v>35516</v>
      </c>
      <c r="B850">
        <v>93.67</v>
      </c>
      <c r="D850" s="237">
        <v>35555</v>
      </c>
      <c r="E850">
        <f t="shared" si="111"/>
        <v>96.41</v>
      </c>
      <c r="F850">
        <v>170.0489436</v>
      </c>
      <c r="G850" s="236">
        <f t="shared" si="113"/>
        <v>1.087116655931524E-2</v>
      </c>
      <c r="H850" s="236">
        <f t="shared" si="114"/>
        <v>6.2322947986033217E-3</v>
      </c>
      <c r="I850">
        <f t="shared" si="112"/>
        <v>16665.429928281217</v>
      </c>
      <c r="J850">
        <f t="shared" si="112"/>
        <v>13408.15080124588</v>
      </c>
      <c r="K850">
        <f t="shared" si="115"/>
        <v>17148.701529704773</v>
      </c>
      <c r="L850" s="236">
        <f>I850/MAX(I$2:I850)-1</f>
        <v>-1.9982349099907926E-2</v>
      </c>
      <c r="M850" s="236">
        <f>J850/MAX(J$2:J850)-1</f>
        <v>0</v>
      </c>
      <c r="N850" s="236"/>
    </row>
    <row r="851" spans="1:14">
      <c r="A851" s="237">
        <v>35517</v>
      </c>
      <c r="B851">
        <v>93.67</v>
      </c>
      <c r="D851" s="237">
        <v>35556</v>
      </c>
      <c r="E851">
        <f t="shared" si="111"/>
        <v>96.57</v>
      </c>
      <c r="F851">
        <v>171.2527948</v>
      </c>
      <c r="G851" s="236">
        <f t="shared" si="113"/>
        <v>1.6258487231285887E-3</v>
      </c>
      <c r="H851" s="236">
        <f t="shared" si="114"/>
        <v>7.0794394514546166E-3</v>
      </c>
      <c r="I851">
        <f t="shared" ref="I851:J866" si="116">I850*(1+G851)</f>
        <v>16692.525396250505</v>
      </c>
      <c r="J851">
        <f t="shared" si="116"/>
        <v>13503.072992999272</v>
      </c>
      <c r="K851">
        <f t="shared" si="115"/>
        <v>17177.161152614768</v>
      </c>
      <c r="L851" s="236">
        <f>I851/MAX(I$2:I851)-1</f>
        <v>-1.8388988653548322E-2</v>
      </c>
      <c r="M851" s="236">
        <f>J851/MAX(J$2:J851)-1</f>
        <v>0</v>
      </c>
      <c r="N851" s="236"/>
    </row>
    <row r="852" spans="1:14">
      <c r="A852" s="237">
        <v>35520</v>
      </c>
      <c r="B852">
        <v>91.86</v>
      </c>
      <c r="D852" s="237">
        <v>35557</v>
      </c>
      <c r="E852">
        <f t="shared" si="111"/>
        <v>95.84</v>
      </c>
      <c r="F852">
        <v>172.13838139999999</v>
      </c>
      <c r="G852" s="236">
        <f t="shared" si="113"/>
        <v>-7.593013580082417E-3</v>
      </c>
      <c r="H852" s="236">
        <f t="shared" si="114"/>
        <v>5.1712242187593738E-3</v>
      </c>
      <c r="I852">
        <f t="shared" si="116"/>
        <v>16565.778824230903</v>
      </c>
      <c r="J852">
        <f t="shared" si="116"/>
        <v>13572.900411088345</v>
      </c>
      <c r="K852">
        <f t="shared" si="115"/>
        <v>17047.314123087912</v>
      </c>
      <c r="L852" s="236">
        <f>I852/MAX(I$2:I852)-1</f>
        <v>-2.5842374393060474E-2</v>
      </c>
      <c r="M852" s="236">
        <f>J852/MAX(J$2:J852)-1</f>
        <v>0</v>
      </c>
      <c r="N852" s="236"/>
    </row>
    <row r="853" spans="1:14">
      <c r="A853" s="237">
        <v>35521</v>
      </c>
      <c r="B853">
        <v>91.98</v>
      </c>
      <c r="D853" s="237">
        <v>35558</v>
      </c>
      <c r="E853">
        <f t="shared" si="111"/>
        <v>96.21</v>
      </c>
      <c r="F853">
        <v>171.4772945</v>
      </c>
      <c r="G853" s="236">
        <f t="shared" si="113"/>
        <v>3.826870842939136E-3</v>
      </c>
      <c r="H853" s="236">
        <f t="shared" si="114"/>
        <v>-3.8404386902175514E-3</v>
      </c>
      <c r="I853">
        <f t="shared" si="116"/>
        <v>16629.173920203932</v>
      </c>
      <c r="J853">
        <f t="shared" si="116"/>
        <v>13520.774519211132</v>
      </c>
      <c r="K853">
        <f t="shared" si="115"/>
        <v>17113.127001067278</v>
      </c>
      <c r="L853" s="236">
        <f>I853/MAX(I$2:I853)-1</f>
        <v>-2.2114398979198424E-2</v>
      </c>
      <c r="M853" s="236">
        <f>J853/MAX(J$2:J853)-1</f>
        <v>-3.8404386902175514E-3</v>
      </c>
      <c r="N853" s="236"/>
    </row>
    <row r="854" spans="1:14">
      <c r="A854" s="237">
        <v>35522</v>
      </c>
      <c r="B854">
        <v>91.07</v>
      </c>
      <c r="D854" s="237">
        <v>35559</v>
      </c>
      <c r="E854">
        <f t="shared" si="111"/>
        <v>96.69</v>
      </c>
      <c r="F854">
        <v>172.21076650000001</v>
      </c>
      <c r="G854" s="236">
        <f t="shared" si="113"/>
        <v>4.9553562148278354E-3</v>
      </c>
      <c r="H854" s="236">
        <f t="shared" si="114"/>
        <v>4.2773709612033972E-3</v>
      </c>
      <c r="I854">
        <f t="shared" si="116"/>
        <v>16711.577400536869</v>
      </c>
      <c r="J854">
        <f t="shared" si="116"/>
        <v>13578.607887512584</v>
      </c>
      <c r="K854">
        <f t="shared" si="115"/>
        <v>17198.505869797271</v>
      </c>
      <c r="L854" s="236">
        <f>I854/MAX(I$2:I854)-1</f>
        <v>-1.7268627488789212E-2</v>
      </c>
      <c r="M854" s="236">
        <f>J854/MAX(J$2:J854)-1</f>
        <v>0</v>
      </c>
      <c r="N854" s="236"/>
    </row>
    <row r="855" spans="1:14">
      <c r="A855" s="237">
        <v>35523</v>
      </c>
      <c r="B855">
        <v>91</v>
      </c>
      <c r="D855" s="237">
        <v>35562</v>
      </c>
      <c r="E855">
        <f t="shared" si="111"/>
        <v>97.56</v>
      </c>
      <c r="F855">
        <v>172.9446696</v>
      </c>
      <c r="G855" s="236">
        <f t="shared" si="113"/>
        <v>8.9640979517259713E-3</v>
      </c>
      <c r="H855" s="236">
        <f t="shared" si="114"/>
        <v>4.2616563117150452E-3</v>
      </c>
      <c r="I855">
        <f t="shared" si="116"/>
        <v>16861.381617283132</v>
      </c>
      <c r="J855">
        <f t="shared" si="116"/>
        <v>13636.475247520706</v>
      </c>
      <c r="K855">
        <f t="shared" si="115"/>
        <v>17353.255069370378</v>
      </c>
      <c r="L855" s="236">
        <f>I855/MAX(I$2:I855)-1</f>
        <v>-8.4593272053645752E-3</v>
      </c>
      <c r="M855" s="236">
        <f>J855/MAX(J$2:J855)-1</f>
        <v>0</v>
      </c>
      <c r="N855" s="236"/>
    </row>
    <row r="856" spans="1:14">
      <c r="A856" s="237">
        <v>35524</v>
      </c>
      <c r="B856">
        <v>91.81</v>
      </c>
      <c r="D856" s="237">
        <v>35563</v>
      </c>
      <c r="E856">
        <f t="shared" si="111"/>
        <v>97.26</v>
      </c>
      <c r="F856">
        <v>174.35376669999999</v>
      </c>
      <c r="G856" s="236">
        <f t="shared" si="113"/>
        <v>-3.1087609090376203E-3</v>
      </c>
      <c r="H856" s="236">
        <f t="shared" si="114"/>
        <v>8.1476758044007891E-3</v>
      </c>
      <c r="I856">
        <f t="shared" si="116"/>
        <v>16808.963613238957</v>
      </c>
      <c r="J856">
        <f t="shared" si="116"/>
        <v>13747.58082695224</v>
      </c>
      <c r="K856">
        <f t="shared" si="115"/>
        <v>17299.893276414135</v>
      </c>
      <c r="L856" s="236">
        <f>I856/MAX(I$2:I856)-1</f>
        <v>-1.1541790088669401E-2</v>
      </c>
      <c r="M856" s="236">
        <f>J856/MAX(J$2:J856)-1</f>
        <v>0</v>
      </c>
      <c r="N856" s="236"/>
    </row>
    <row r="857" spans="1:14">
      <c r="A857" s="237">
        <v>35527</v>
      </c>
      <c r="B857">
        <v>92.27</v>
      </c>
      <c r="D857" s="237">
        <v>35564</v>
      </c>
      <c r="E857">
        <f t="shared" si="111"/>
        <v>97.33</v>
      </c>
      <c r="F857">
        <v>174.33031890000001</v>
      </c>
      <c r="G857" s="236">
        <f t="shared" si="113"/>
        <v>6.8599017851005627E-4</v>
      </c>
      <c r="H857" s="236">
        <f t="shared" si="114"/>
        <v>-1.3448404610794107E-4</v>
      </c>
      <c r="I857">
        <f t="shared" si="116"/>
        <v>16820.494397188573</v>
      </c>
      <c r="J857">
        <f t="shared" si="116"/>
        <v>13745.731996658436</v>
      </c>
      <c r="K857">
        <f t="shared" si="115"/>
        <v>17312.344361437255</v>
      </c>
      <c r="L857" s="236">
        <f>I857/MAX(I$2:I857)-1</f>
        <v>-1.0863717464802525E-2</v>
      </c>
      <c r="M857" s="236">
        <f>J857/MAX(J$2:J857)-1</f>
        <v>-1.3448404610794107E-4</v>
      </c>
      <c r="N857" s="236"/>
    </row>
    <row r="858" spans="1:14">
      <c r="A858" s="237">
        <v>35528</v>
      </c>
      <c r="B858">
        <v>92.69</v>
      </c>
      <c r="D858" s="237">
        <v>35565</v>
      </c>
      <c r="E858">
        <f t="shared" si="111"/>
        <v>97.61</v>
      </c>
      <c r="F858">
        <v>174.89120819999999</v>
      </c>
      <c r="G858" s="236">
        <f t="shared" si="113"/>
        <v>2.8430806909564474E-3</v>
      </c>
      <c r="H858" s="236">
        <f t="shared" si="114"/>
        <v>3.2173938735333696E-3</v>
      </c>
      <c r="I858">
        <f t="shared" si="116"/>
        <v>16868.316420021561</v>
      </c>
      <c r="J858">
        <f t="shared" si="116"/>
        <v>13789.957430571716</v>
      </c>
      <c r="K858">
        <f t="shared" si="115"/>
        <v>17362.14870152975</v>
      </c>
      <c r="L858" s="236">
        <f>I858/MAX(I$2:I858)-1</f>
        <v>-8.0515231992022152E-3</v>
      </c>
      <c r="M858" s="236">
        <f>J858/MAX(J$2:J858)-1</f>
        <v>0</v>
      </c>
      <c r="N858" s="236"/>
    </row>
    <row r="859" spans="1:14">
      <c r="A859" s="237">
        <v>35529</v>
      </c>
      <c r="B859">
        <v>92.19</v>
      </c>
      <c r="D859" s="237">
        <v>35566</v>
      </c>
      <c r="E859">
        <f t="shared" si="111"/>
        <v>96.91</v>
      </c>
      <c r="F859">
        <v>175.13890040000001</v>
      </c>
      <c r="G859" s="236">
        <f t="shared" si="113"/>
        <v>-7.2051265320525835E-3</v>
      </c>
      <c r="H859" s="236">
        <f t="shared" si="114"/>
        <v>1.4162644454760454E-3</v>
      </c>
      <c r="I859">
        <f t="shared" si="116"/>
        <v>16746.778065832605</v>
      </c>
      <c r="J859">
        <f t="shared" si="116"/>
        <v>13809.487656985262</v>
      </c>
      <c r="K859">
        <f t="shared" si="115"/>
        <v>17237.637851298514</v>
      </c>
      <c r="L859" s="236">
        <f>I859/MAX(I$2:I859)-1</f>
        <v>-1.5198637487828903E-2</v>
      </c>
      <c r="M859" s="236">
        <f>J859/MAX(J$2:J859)-1</f>
        <v>0</v>
      </c>
      <c r="N859" s="236"/>
    </row>
    <row r="860" spans="1:14">
      <c r="A860" s="237">
        <v>35530</v>
      </c>
      <c r="B860">
        <v>91.92</v>
      </c>
      <c r="D860" s="237">
        <v>35569</v>
      </c>
      <c r="E860">
        <f t="shared" si="111"/>
        <v>97.05</v>
      </c>
      <c r="F860">
        <v>174.94018879999999</v>
      </c>
      <c r="G860" s="236">
        <f t="shared" si="113"/>
        <v>1.4109091973734575E-3</v>
      </c>
      <c r="H860" s="236">
        <f t="shared" si="114"/>
        <v>-1.134594310836623E-3</v>
      </c>
      <c r="I860">
        <f t="shared" si="116"/>
        <v>16770.406249032061</v>
      </c>
      <c r="J860">
        <f t="shared" si="116"/>
        <v>13793.819490854079</v>
      </c>
      <c r="K860">
        <f t="shared" si="115"/>
        <v>17262.540021344761</v>
      </c>
      <c r="L860" s="236">
        <f>I860/MAX(I$2:I860)-1</f>
        <v>-1.3809172187874474E-2</v>
      </c>
      <c r="M860" s="236">
        <f>J860/MAX(J$2:J860)-1</f>
        <v>-1.134594310836512E-3</v>
      </c>
      <c r="N860" s="236"/>
    </row>
    <row r="861" spans="1:14">
      <c r="A861" s="237">
        <v>35531</v>
      </c>
      <c r="B861">
        <v>89.95</v>
      </c>
      <c r="D861" s="237">
        <v>35570</v>
      </c>
      <c r="E861">
        <f t="shared" si="111"/>
        <v>97.86</v>
      </c>
      <c r="F861">
        <v>174.87000219999999</v>
      </c>
      <c r="G861" s="236">
        <f t="shared" si="113"/>
        <v>8.3124831333873297E-3</v>
      </c>
      <c r="H861" s="236">
        <f t="shared" si="114"/>
        <v>-4.0120340832738854E-4</v>
      </c>
      <c r="I861">
        <f t="shared" si="116"/>
        <v>16909.809968117195</v>
      </c>
      <c r="J861">
        <f t="shared" si="116"/>
        <v>13788.285363460496</v>
      </c>
      <c r="K861">
        <f t="shared" si="115"/>
        <v>17406.61686232662</v>
      </c>
      <c r="L861" s="236">
        <f>I861/MAX(I$2:I861)-1</f>
        <v>-5.6114775653848259E-3</v>
      </c>
      <c r="M861" s="236">
        <f>J861/MAX(J$2:J861)-1</f>
        <v>-1.535342516059357E-3</v>
      </c>
      <c r="N861" s="236"/>
    </row>
    <row r="862" spans="1:14">
      <c r="A862" s="237">
        <v>35534</v>
      </c>
      <c r="B862">
        <v>90.34</v>
      </c>
      <c r="D862" s="237">
        <v>35571</v>
      </c>
      <c r="E862">
        <f t="shared" si="111"/>
        <v>97.83</v>
      </c>
      <c r="F862">
        <v>175.4219904</v>
      </c>
      <c r="G862" s="236">
        <f t="shared" si="113"/>
        <v>-3.4029055112745133E-4</v>
      </c>
      <c r="H862" s="236">
        <f t="shared" si="114"/>
        <v>3.1565631214935941E-3</v>
      </c>
      <c r="I862">
        <f t="shared" si="116"/>
        <v>16904.055719563683</v>
      </c>
      <c r="J862">
        <f t="shared" si="116"/>
        <v>13831.808956547426</v>
      </c>
      <c r="K862">
        <f t="shared" si="115"/>
        <v>17401.280683030996</v>
      </c>
      <c r="L862" s="236">
        <f>I862/MAX(I$2:I862)-1</f>
        <v>-5.9498585837188811E-3</v>
      </c>
      <c r="M862" s="236">
        <f>J862/MAX(J$2:J862)-1</f>
        <v>0</v>
      </c>
      <c r="N862" s="236"/>
    </row>
    <row r="863" spans="1:14">
      <c r="A863" s="237">
        <v>35535</v>
      </c>
      <c r="B863">
        <v>91.3</v>
      </c>
      <c r="D863" s="237">
        <v>35572</v>
      </c>
      <c r="E863">
        <f t="shared" si="111"/>
        <v>97.51</v>
      </c>
      <c r="F863">
        <v>175.32872219999999</v>
      </c>
      <c r="G863" s="236">
        <f t="shared" si="113"/>
        <v>-3.3047104306303623E-3</v>
      </c>
      <c r="H863" s="236">
        <f t="shared" si="114"/>
        <v>-5.3167906593321046E-4</v>
      </c>
      <c r="I863">
        <f t="shared" si="116"/>
        <v>16848.192710307285</v>
      </c>
      <c r="J863">
        <f t="shared" si="116"/>
        <v>13824.454873281242</v>
      </c>
      <c r="K863">
        <f t="shared" si="115"/>
        <v>17344.361437211002</v>
      </c>
      <c r="L863" s="236">
        <f>I863/MAX(I$2:I863)-1</f>
        <v>-9.2349064546268789E-3</v>
      </c>
      <c r="M863" s="236">
        <f>J863/MAX(J$2:J863)-1</f>
        <v>-5.3167906593321046E-4</v>
      </c>
      <c r="N863" s="236"/>
    </row>
    <row r="864" spans="1:14">
      <c r="A864" s="237">
        <v>35536</v>
      </c>
      <c r="B864">
        <v>92.09</v>
      </c>
      <c r="D864" s="237">
        <v>35573</v>
      </c>
      <c r="E864">
        <f t="shared" si="111"/>
        <v>98.41</v>
      </c>
      <c r="F864">
        <v>174.72226370000001</v>
      </c>
      <c r="G864" s="236">
        <f t="shared" si="113"/>
        <v>9.1960924235689381E-3</v>
      </c>
      <c r="H864" s="236">
        <f t="shared" si="114"/>
        <v>-3.4589797518068677E-3</v>
      </c>
      <c r="I864">
        <f t="shared" si="116"/>
        <v>17003.130247641373</v>
      </c>
      <c r="J864">
        <f t="shared" si="116"/>
        <v>13776.636363794794</v>
      </c>
      <c r="K864">
        <f t="shared" si="115"/>
        <v>17504.44681607973</v>
      </c>
      <c r="L864" s="236">
        <f>I864/MAX(I$2:I864)-1</f>
        <v>-1.2373908433760406E-4</v>
      </c>
      <c r="M864" s="236">
        <f>J864/MAX(J$2:J864)-1</f>
        <v>-3.9888197506166012E-3</v>
      </c>
      <c r="N864" s="236"/>
    </row>
    <row r="865" spans="1:14">
      <c r="A865" s="237">
        <v>35537</v>
      </c>
      <c r="B865">
        <v>91.93</v>
      </c>
      <c r="D865" s="237">
        <v>35577</v>
      </c>
      <c r="E865">
        <f t="shared" si="111"/>
        <v>98.69</v>
      </c>
      <c r="F865">
        <v>175.68158199999999</v>
      </c>
      <c r="G865" s="236">
        <f t="shared" si="113"/>
        <v>2.8115091462185735E-3</v>
      </c>
      <c r="H865" s="236">
        <f t="shared" si="114"/>
        <v>5.4905326870486881E-3</v>
      </c>
      <c r="I865">
        <f t="shared" si="116"/>
        <v>17050.934703846964</v>
      </c>
      <c r="J865">
        <f t="shared" si="116"/>
        <v>13852.277436067794</v>
      </c>
      <c r="K865">
        <f t="shared" si="115"/>
        <v>17554.251156172224</v>
      </c>
      <c r="L865" s="236">
        <f>I865/MAX(I$2:I865)-1</f>
        <v>0</v>
      </c>
      <c r="M865" s="236">
        <f>J865/MAX(J$2:J865)-1</f>
        <v>0</v>
      </c>
      <c r="N865" s="236"/>
    </row>
    <row r="866" spans="1:14">
      <c r="A866" s="237">
        <v>35538</v>
      </c>
      <c r="B866">
        <v>92.36</v>
      </c>
      <c r="D866" s="237">
        <v>35578</v>
      </c>
      <c r="E866">
        <f t="shared" si="111"/>
        <v>98.6</v>
      </c>
      <c r="F866">
        <v>175.43733750000001</v>
      </c>
      <c r="G866" s="236">
        <f t="shared" si="113"/>
        <v>-9.4567665786888589E-4</v>
      </c>
      <c r="H866" s="236">
        <f t="shared" si="114"/>
        <v>-1.3902681044845044E-3</v>
      </c>
      <c r="I866">
        <f t="shared" si="116"/>
        <v>17034.810032902689</v>
      </c>
      <c r="J866">
        <f t="shared" si="116"/>
        <v>13833.019056573959</v>
      </c>
      <c r="K866">
        <f t="shared" si="115"/>
        <v>17538.242618285352</v>
      </c>
      <c r="L866" s="236">
        <f>I866/MAX(I$2:I866)-1</f>
        <v>-9.456766578689324E-4</v>
      </c>
      <c r="M866" s="236">
        <f>J866/MAX(J$2:J866)-1</f>
        <v>-1.3902681044843934E-3</v>
      </c>
      <c r="N866" s="236"/>
    </row>
    <row r="867" spans="1:14">
      <c r="A867" s="237">
        <v>35541</v>
      </c>
      <c r="B867">
        <v>91.97</v>
      </c>
      <c r="D867" s="237">
        <v>35579</v>
      </c>
      <c r="E867">
        <f t="shared" si="111"/>
        <v>98.4</v>
      </c>
      <c r="F867">
        <v>175.6244145</v>
      </c>
      <c r="G867" s="236">
        <f t="shared" si="113"/>
        <v>-2.062127724652927E-3</v>
      </c>
      <c r="H867" s="236">
        <f t="shared" si="114"/>
        <v>1.0663465523694793E-3</v>
      </c>
      <c r="I867">
        <f t="shared" ref="I867:J882" si="117">I866*(1+G867)</f>
        <v>16999.682078849644</v>
      </c>
      <c r="J867">
        <f t="shared" si="117"/>
        <v>13847.769848753798</v>
      </c>
      <c r="K867">
        <f t="shared" si="115"/>
        <v>17502.668089647861</v>
      </c>
      <c r="L867" s="236">
        <f>I867/MAX(I$2:I867)-1</f>
        <v>-3.005854276467157E-3</v>
      </c>
      <c r="M867" s="236">
        <f>J867/MAX(J$2:J867)-1</f>
        <v>-3.2540405971503983E-4</v>
      </c>
      <c r="N867" s="236"/>
    </row>
    <row r="868" spans="1:14">
      <c r="A868" s="237">
        <v>35542</v>
      </c>
      <c r="B868">
        <v>92.83</v>
      </c>
      <c r="D868" s="237">
        <v>35580</v>
      </c>
      <c r="E868">
        <f t="shared" si="111"/>
        <v>98.75</v>
      </c>
      <c r="F868">
        <v>175.9969729</v>
      </c>
      <c r="G868" s="236">
        <f t="shared" si="113"/>
        <v>3.5231804103754059E-3</v>
      </c>
      <c r="H868" s="236">
        <f t="shared" si="114"/>
        <v>2.1213360400982317E-3</v>
      </c>
      <c r="I868">
        <f t="shared" si="117"/>
        <v>17059.575025732458</v>
      </c>
      <c r="J868">
        <f t="shared" si="117"/>
        <v>13877.145622008946</v>
      </c>
      <c r="K868">
        <f t="shared" si="115"/>
        <v>17564.923514763475</v>
      </c>
      <c r="L868" s="236">
        <f>I868/MAX(I$2:I868)-1</f>
        <v>0</v>
      </c>
      <c r="M868" s="236">
        <f>J868/MAX(J$2:J868)-1</f>
        <v>0</v>
      </c>
      <c r="N868" s="236"/>
    </row>
    <row r="869" spans="1:14">
      <c r="A869" s="237">
        <v>35543</v>
      </c>
      <c r="B869">
        <v>92.86</v>
      </c>
      <c r="D869" s="237">
        <v>35583</v>
      </c>
      <c r="E869">
        <f t="shared" si="111"/>
        <v>98.92</v>
      </c>
      <c r="F869">
        <v>175.4456332</v>
      </c>
      <c r="G869" s="236">
        <f t="shared" si="113"/>
        <v>1.6877888286116935E-3</v>
      </c>
      <c r="H869" s="236">
        <f t="shared" si="114"/>
        <v>-3.1326658118902007E-3</v>
      </c>
      <c r="I869">
        <f t="shared" si="117"/>
        <v>17088.367985881752</v>
      </c>
      <c r="J869">
        <f t="shared" si="117"/>
        <v>13833.673162352257</v>
      </c>
      <c r="K869">
        <f t="shared" si="115"/>
        <v>17595.161864105346</v>
      </c>
      <c r="L869" s="236">
        <f>I869/MAX(I$2:I869)-1</f>
        <v>0</v>
      </c>
      <c r="M869" s="236">
        <f>J869/MAX(J$2:J869)-1</f>
        <v>-3.1326658118902007E-3</v>
      </c>
      <c r="N869" s="236"/>
    </row>
    <row r="870" spans="1:14">
      <c r="A870" s="237">
        <v>35544</v>
      </c>
      <c r="B870">
        <v>92.63</v>
      </c>
      <c r="D870" s="237">
        <v>35584</v>
      </c>
      <c r="E870">
        <f t="shared" si="111"/>
        <v>98.84</v>
      </c>
      <c r="F870">
        <v>175.4456332</v>
      </c>
      <c r="G870" s="236">
        <f t="shared" si="113"/>
        <v>-8.4246448950249032E-4</v>
      </c>
      <c r="H870" s="236">
        <f t="shared" si="114"/>
        <v>0</v>
      </c>
      <c r="I870">
        <f t="shared" si="117"/>
        <v>17073.971642670094</v>
      </c>
      <c r="J870">
        <f t="shared" si="117"/>
        <v>13833.673162352257</v>
      </c>
      <c r="K870">
        <f t="shared" si="115"/>
        <v>17580.932052650347</v>
      </c>
      <c r="L870" s="236">
        <f>I870/MAX(I$2:I870)-1</f>
        <v>-8.4246448950253683E-4</v>
      </c>
      <c r="M870" s="236">
        <f>J870/MAX(J$2:J870)-1</f>
        <v>-3.1326658118902007E-3</v>
      </c>
      <c r="N870" s="236"/>
    </row>
    <row r="871" spans="1:14">
      <c r="A871" s="237">
        <v>35545</v>
      </c>
      <c r="B871">
        <v>92.17</v>
      </c>
      <c r="D871" s="237">
        <v>35585</v>
      </c>
      <c r="E871">
        <f t="shared" si="111"/>
        <v>98.41</v>
      </c>
      <c r="F871">
        <v>175.82150419999999</v>
      </c>
      <c r="G871" s="236">
        <f t="shared" si="113"/>
        <v>-4.3841955573543177E-3</v>
      </c>
      <c r="H871" s="236">
        <f t="shared" si="114"/>
        <v>2.1423787708156894E-3</v>
      </c>
      <c r="I871">
        <f t="shared" si="117"/>
        <v>16999.116012047907</v>
      </c>
      <c r="J871">
        <f t="shared" si="117"/>
        <v>13863.310130057684</v>
      </c>
      <c r="K871">
        <f t="shared" si="115"/>
        <v>17504.44681607973</v>
      </c>
      <c r="L871" s="236">
        <f>I871/MAX(I$2:I871)-1</f>
        <v>-5.2229665177847551E-3</v>
      </c>
      <c r="M871" s="236">
        <f>J871/MAX(J$2:J871)-1</f>
        <v>-9.9699839780587052E-4</v>
      </c>
      <c r="N871" s="236"/>
    </row>
    <row r="872" spans="1:14">
      <c r="A872" s="237">
        <v>35548</v>
      </c>
      <c r="B872">
        <v>92.46</v>
      </c>
      <c r="D872" s="237">
        <v>35586</v>
      </c>
      <c r="E872">
        <f t="shared" si="111"/>
        <v>98.77</v>
      </c>
      <c r="F872">
        <v>175.65729469999999</v>
      </c>
      <c r="G872" s="236">
        <f t="shared" si="113"/>
        <v>3.624434661918243E-3</v>
      </c>
      <c r="H872" s="236">
        <f t="shared" si="114"/>
        <v>-9.3395572257881643E-4</v>
      </c>
      <c r="I872">
        <f t="shared" si="117"/>
        <v>17060.728197343946</v>
      </c>
      <c r="J872">
        <f t="shared" si="117"/>
        <v>13850.362412227831</v>
      </c>
      <c r="K872">
        <f t="shared" si="115"/>
        <v>17568.480967627223</v>
      </c>
      <c r="L872" s="236">
        <f>I872/MAX(I$2:I872)-1</f>
        <v>-1.6174621567514036E-3</v>
      </c>
      <c r="M872" s="236">
        <f>J872/MAX(J$2:J872)-1</f>
        <v>-1.9300229680256908E-3</v>
      </c>
      <c r="N872" s="236"/>
    </row>
    <row r="873" spans="1:14">
      <c r="A873" s="237">
        <v>35549</v>
      </c>
      <c r="B873">
        <v>93.61</v>
      </c>
      <c r="D873" s="237">
        <v>35587</v>
      </c>
      <c r="E873">
        <f t="shared" si="111"/>
        <v>100.15</v>
      </c>
      <c r="F873">
        <v>176.36771089999999</v>
      </c>
      <c r="G873" s="236">
        <f t="shared" si="113"/>
        <v>1.3938123643031533E-2</v>
      </c>
      <c r="H873" s="236">
        <f t="shared" si="114"/>
        <v>4.0443307590116717E-3</v>
      </c>
      <c r="I873">
        <f t="shared" si="117"/>
        <v>17298.522736398681</v>
      </c>
      <c r="J873">
        <f t="shared" si="117"/>
        <v>13906.377858955062</v>
      </c>
      <c r="K873">
        <f t="shared" si="115"/>
        <v>17813.945215225944</v>
      </c>
      <c r="L873" s="236">
        <f>I873/MAX(I$2:I873)-1</f>
        <v>0</v>
      </c>
      <c r="M873" s="236">
        <f>J873/MAX(J$2:J873)-1</f>
        <v>0</v>
      </c>
      <c r="N873" s="236"/>
    </row>
    <row r="874" spans="1:14">
      <c r="A874" s="237">
        <v>35550</v>
      </c>
      <c r="B874">
        <v>94.34</v>
      </c>
      <c r="D874" s="237">
        <v>35590</v>
      </c>
      <c r="E874">
        <f t="shared" si="111"/>
        <v>100.71</v>
      </c>
      <c r="F874">
        <v>177.28575319999999</v>
      </c>
      <c r="G874" s="236">
        <f t="shared" si="113"/>
        <v>5.5578824223980108E-3</v>
      </c>
      <c r="H874" s="236">
        <f t="shared" si="114"/>
        <v>5.2052742268708929E-3</v>
      </c>
      <c r="I874">
        <f t="shared" si="117"/>
        <v>17394.665891848766</v>
      </c>
      <c r="J874">
        <f t="shared" si="117"/>
        <v>13978.76436921341</v>
      </c>
      <c r="K874">
        <f t="shared" si="115"/>
        <v>17913.553895410929</v>
      </c>
      <c r="L874" s="236">
        <f>I874/MAX(I$2:I874)-1</f>
        <v>0</v>
      </c>
      <c r="M874" s="236">
        <f>J874/MAX(J$2:J874)-1</f>
        <v>0</v>
      </c>
      <c r="N874" s="236"/>
    </row>
    <row r="875" spans="1:14">
      <c r="A875" s="237">
        <v>35551</v>
      </c>
      <c r="B875">
        <v>94.4</v>
      </c>
      <c r="D875" s="237">
        <v>35591</v>
      </c>
      <c r="E875">
        <f t="shared" si="111"/>
        <v>100.85</v>
      </c>
      <c r="F875">
        <v>178.23205609999999</v>
      </c>
      <c r="G875" s="236">
        <f t="shared" si="113"/>
        <v>1.3563999177270045E-3</v>
      </c>
      <c r="H875" s="236">
        <f t="shared" si="114"/>
        <v>5.3377267091081482E-3</v>
      </c>
      <c r="I875">
        <f t="shared" si="117"/>
        <v>17418.260015233362</v>
      </c>
      <c r="J875">
        <f t="shared" si="117"/>
        <v>14053.37919314729</v>
      </c>
      <c r="K875">
        <f t="shared" si="115"/>
        <v>17938.456065457176</v>
      </c>
      <c r="L875" s="236">
        <f>I875/MAX(I$2:I875)-1</f>
        <v>0</v>
      </c>
      <c r="M875" s="236">
        <f>J875/MAX(J$2:J875)-1</f>
        <v>0</v>
      </c>
      <c r="N875" s="236"/>
    </row>
    <row r="876" spans="1:14">
      <c r="A876" s="237">
        <v>35552</v>
      </c>
      <c r="B876">
        <v>95.37</v>
      </c>
      <c r="D876" s="237">
        <v>35592</v>
      </c>
      <c r="E876">
        <f t="shared" si="111"/>
        <v>101.34</v>
      </c>
      <c r="F876">
        <v>178.45324539999999</v>
      </c>
      <c r="G876" s="236">
        <f t="shared" si="113"/>
        <v>4.8249708824201123E-3</v>
      </c>
      <c r="H876" s="236">
        <f t="shared" si="114"/>
        <v>1.2410186183111627E-3</v>
      </c>
      <c r="I876">
        <f t="shared" si="117"/>
        <v>17502.302612629286</v>
      </c>
      <c r="J876">
        <f t="shared" si="117"/>
        <v>14070.819698376172</v>
      </c>
      <c r="K876">
        <f t="shared" si="115"/>
        <v>18025.613660619041</v>
      </c>
      <c r="L876" s="236">
        <f>I876/MAX(I$2:I876)-1</f>
        <v>0</v>
      </c>
      <c r="M876" s="236">
        <f>J876/MAX(J$2:J876)-1</f>
        <v>0</v>
      </c>
      <c r="N876" s="236"/>
    </row>
    <row r="877" spans="1:14">
      <c r="A877" s="237">
        <v>35555</v>
      </c>
      <c r="B877">
        <v>96.41</v>
      </c>
      <c r="D877" s="237">
        <v>35593</v>
      </c>
      <c r="E877">
        <f t="shared" si="111"/>
        <v>102.59</v>
      </c>
      <c r="F877">
        <v>179.25739229999999</v>
      </c>
      <c r="G877" s="236">
        <f t="shared" si="113"/>
        <v>1.2300984662663097E-2</v>
      </c>
      <c r="H877" s="236">
        <f t="shared" si="114"/>
        <v>4.5062049625239631E-3</v>
      </c>
      <c r="I877">
        <f t="shared" si="117"/>
        <v>17717.598168628527</v>
      </c>
      <c r="J877">
        <f t="shared" si="117"/>
        <v>14134.225695927775</v>
      </c>
      <c r="K877">
        <f t="shared" si="115"/>
        <v>18247.954464603386</v>
      </c>
      <c r="L877" s="236">
        <f>I877/MAX(I$2:I877)-1</f>
        <v>0</v>
      </c>
      <c r="M877" s="236">
        <f>J877/MAX(J$2:J877)-1</f>
        <v>0</v>
      </c>
      <c r="N877" s="236"/>
    </row>
    <row r="878" spans="1:14">
      <c r="A878" s="237">
        <v>35556</v>
      </c>
      <c r="B878">
        <v>96.57</v>
      </c>
      <c r="D878" s="237">
        <v>35594</v>
      </c>
      <c r="E878">
        <f t="shared" si="111"/>
        <v>103.41</v>
      </c>
      <c r="F878">
        <v>180.17743100000001</v>
      </c>
      <c r="G878" s="236">
        <f t="shared" si="113"/>
        <v>7.9592516133723448E-3</v>
      </c>
      <c r="H878" s="236">
        <f t="shared" si="114"/>
        <v>5.1325007476414886E-3</v>
      </c>
      <c r="I878">
        <f t="shared" si="117"/>
        <v>17858.616990437269</v>
      </c>
      <c r="J878">
        <f t="shared" si="117"/>
        <v>14206.769619879458</v>
      </c>
      <c r="K878">
        <f t="shared" si="115"/>
        <v>18393.810032017118</v>
      </c>
      <c r="L878" s="236">
        <f>I878/MAX(I$2:I878)-1</f>
        <v>0</v>
      </c>
      <c r="M878" s="236">
        <f>J878/MAX(J$2:J878)-1</f>
        <v>0</v>
      </c>
      <c r="N878" s="236"/>
    </row>
    <row r="879" spans="1:14">
      <c r="A879" s="237">
        <v>35557</v>
      </c>
      <c r="B879">
        <v>95.84</v>
      </c>
      <c r="D879" s="237">
        <v>35597</v>
      </c>
      <c r="E879">
        <f t="shared" si="111"/>
        <v>103.66</v>
      </c>
      <c r="F879">
        <v>180.86231029999999</v>
      </c>
      <c r="G879" s="236">
        <f t="shared" si="113"/>
        <v>2.3838310055672072E-3</v>
      </c>
      <c r="H879" s="236">
        <f t="shared" si="114"/>
        <v>3.8011381125750976E-3</v>
      </c>
      <c r="I879">
        <f t="shared" si="117"/>
        <v>17901.188915335624</v>
      </c>
      <c r="J879">
        <f t="shared" si="117"/>
        <v>14260.771513338155</v>
      </c>
      <c r="K879">
        <f t="shared" si="115"/>
        <v>18438.278192813985</v>
      </c>
      <c r="L879" s="236">
        <f>I879/MAX(I$2:I879)-1</f>
        <v>0</v>
      </c>
      <c r="M879" s="236">
        <f>J879/MAX(J$2:J879)-1</f>
        <v>0</v>
      </c>
      <c r="N879" s="236"/>
    </row>
    <row r="880" spans="1:14">
      <c r="A880" s="237">
        <v>35558</v>
      </c>
      <c r="B880">
        <v>96.21</v>
      </c>
      <c r="D880" s="237">
        <v>35598</v>
      </c>
      <c r="E880">
        <f t="shared" si="111"/>
        <v>103.63</v>
      </c>
      <c r="F880">
        <v>181.34862380000001</v>
      </c>
      <c r="G880" s="236">
        <f t="shared" si="113"/>
        <v>-3.2313783768062943E-4</v>
      </c>
      <c r="H880" s="236">
        <f t="shared" si="114"/>
        <v>2.6888603777832643E-3</v>
      </c>
      <c r="I880">
        <f t="shared" si="117"/>
        <v>17895.404363857608</v>
      </c>
      <c r="J880">
        <f t="shared" si="117"/>
        <v>14299.11673681699</v>
      </c>
      <c r="K880">
        <f t="shared" si="115"/>
        <v>18432.942013518361</v>
      </c>
      <c r="L880" s="236">
        <f>I880/MAX(I$2:I880)-1</f>
        <v>-3.2313783768078697E-4</v>
      </c>
      <c r="M880" s="236">
        <f>J880/MAX(J$2:J880)-1</f>
        <v>0</v>
      </c>
      <c r="N880" s="236"/>
    </row>
    <row r="881" spans="1:14">
      <c r="A881" s="237">
        <v>35559</v>
      </c>
      <c r="B881">
        <v>96.69</v>
      </c>
      <c r="D881" s="237">
        <v>35599</v>
      </c>
      <c r="E881">
        <f t="shared" si="111"/>
        <v>103.2</v>
      </c>
      <c r="F881">
        <v>180.95564400000001</v>
      </c>
      <c r="G881" s="236">
        <f t="shared" si="113"/>
        <v>-4.1831077520910285E-3</v>
      </c>
      <c r="H881" s="236">
        <f t="shared" si="114"/>
        <v>-2.1669852892481911E-3</v>
      </c>
      <c r="I881">
        <f t="shared" si="117"/>
        <v>17820.545959136351</v>
      </c>
      <c r="J881">
        <f t="shared" si="117"/>
        <v>14268.130761199065</v>
      </c>
      <c r="K881">
        <f t="shared" si="115"/>
        <v>18356.456776947747</v>
      </c>
      <c r="L881" s="236">
        <f>I881/MAX(I$2:I881)-1</f>
        <v>-4.5048938693780238E-3</v>
      </c>
      <c r="M881" s="236">
        <f>J881/MAX(J$2:J881)-1</f>
        <v>-2.1669852892481911E-3</v>
      </c>
      <c r="N881" s="236"/>
    </row>
    <row r="882" spans="1:14">
      <c r="A882" s="237">
        <v>35562</v>
      </c>
      <c r="B882">
        <v>97.56</v>
      </c>
      <c r="D882" s="237">
        <v>35600</v>
      </c>
      <c r="E882">
        <f t="shared" si="111"/>
        <v>104.14</v>
      </c>
      <c r="F882">
        <v>180.66626930000001</v>
      </c>
      <c r="G882" s="236">
        <f t="shared" si="113"/>
        <v>9.0747969730528479E-3</v>
      </c>
      <c r="H882" s="236">
        <f t="shared" si="114"/>
        <v>-1.5991471368530519E-3</v>
      </c>
      <c r="I882">
        <f t="shared" si="117"/>
        <v>17982.263795664472</v>
      </c>
      <c r="J882">
        <f t="shared" si="117"/>
        <v>14245.313920744049</v>
      </c>
      <c r="K882">
        <f t="shared" si="115"/>
        <v>18523.657061543978</v>
      </c>
      <c r="L882" s="236">
        <f>I882/MAX(I$2:I882)-1</f>
        <v>0</v>
      </c>
      <c r="M882" s="236">
        <f>J882/MAX(J$2:J882)-1</f>
        <v>-3.7626670977802812E-3</v>
      </c>
      <c r="N882" s="236"/>
    </row>
    <row r="883" spans="1:14">
      <c r="A883" s="237">
        <v>35563</v>
      </c>
      <c r="B883">
        <v>97.26</v>
      </c>
      <c r="D883" s="237">
        <v>35601</v>
      </c>
      <c r="E883">
        <f t="shared" si="111"/>
        <v>104.3</v>
      </c>
      <c r="F883">
        <v>181.548878</v>
      </c>
      <c r="G883" s="236">
        <f t="shared" si="113"/>
        <v>1.5026631579588188E-3</v>
      </c>
      <c r="H883" s="236">
        <f t="shared" si="114"/>
        <v>4.8852987523333447E-3</v>
      </c>
      <c r="I883">
        <f t="shared" ref="I883:J898" si="118">I882*(1+G883)</f>
        <v>18009.285080966914</v>
      </c>
      <c r="J883">
        <f t="shared" si="118"/>
        <v>14314.906535067657</v>
      </c>
      <c r="K883">
        <f t="shared" si="115"/>
        <v>18552.116684453973</v>
      </c>
      <c r="L883" s="236">
        <f>I883/MAX(I$2:I883)-1</f>
        <v>0</v>
      </c>
      <c r="M883" s="236">
        <f>J883/MAX(J$2:J883)-1</f>
        <v>0</v>
      </c>
      <c r="N883" s="236"/>
    </row>
    <row r="884" spans="1:14">
      <c r="A884" s="237">
        <v>35564</v>
      </c>
      <c r="B884">
        <v>97.33</v>
      </c>
      <c r="D884" s="237">
        <v>35604</v>
      </c>
      <c r="E884">
        <f t="shared" si="111"/>
        <v>102.55</v>
      </c>
      <c r="F884">
        <v>181.39582490000001</v>
      </c>
      <c r="G884" s="236">
        <f t="shared" si="113"/>
        <v>-1.6812253648663077E-2</v>
      </c>
      <c r="H884" s="236">
        <f t="shared" si="114"/>
        <v>-8.4304073749219555E-4</v>
      </c>
      <c r="I884">
        <f t="shared" si="118"/>
        <v>17706.508412154613</v>
      </c>
      <c r="J884">
        <f t="shared" si="118"/>
        <v>14302.838485705202</v>
      </c>
      <c r="K884">
        <f t="shared" si="115"/>
        <v>18240.839558875887</v>
      </c>
      <c r="L884" s="236">
        <f>I884/MAX(I$2:I884)-1</f>
        <v>-1.6812253648663122E-2</v>
      </c>
      <c r="M884" s="236">
        <f>J884/MAX(J$2:J884)-1</f>
        <v>-8.4304073749219555E-4</v>
      </c>
      <c r="N884" s="236"/>
    </row>
    <row r="885" spans="1:14">
      <c r="A885" s="237">
        <v>35565</v>
      </c>
      <c r="B885">
        <v>97.61</v>
      </c>
      <c r="D885" s="237">
        <v>35605</v>
      </c>
      <c r="E885">
        <f t="shared" si="111"/>
        <v>104.22</v>
      </c>
      <c r="F885">
        <v>180.26330469999999</v>
      </c>
      <c r="G885" s="236">
        <f t="shared" si="113"/>
        <v>1.625100899290326E-2</v>
      </c>
      <c r="H885" s="236">
        <f t="shared" si="114"/>
        <v>-6.2433642043544513E-3</v>
      </c>
      <c r="I885">
        <f t="shared" si="118"/>
        <v>17994.257039593456</v>
      </c>
      <c r="J885">
        <f t="shared" si="118"/>
        <v>14213.540655882887</v>
      </c>
      <c r="K885">
        <f t="shared" si="115"/>
        <v>18537.886872998977</v>
      </c>
      <c r="L885" s="236">
        <f>I885/MAX(I$2:I885)-1</f>
        <v>-8.3446074099524647E-4</v>
      </c>
      <c r="M885" s="236">
        <f>J885/MAX(J$2:J885)-1</f>
        <v>-7.0811415314833148E-3</v>
      </c>
      <c r="N885" s="236"/>
    </row>
    <row r="886" spans="1:14">
      <c r="A886" s="237">
        <v>35566</v>
      </c>
      <c r="B886">
        <v>96.91</v>
      </c>
      <c r="D886" s="237">
        <v>35606</v>
      </c>
      <c r="E886">
        <f t="shared" si="111"/>
        <v>103.7</v>
      </c>
      <c r="F886">
        <v>181.25928880000001</v>
      </c>
      <c r="G886" s="236">
        <f t="shared" si="113"/>
        <v>-5.0231755626833439E-3</v>
      </c>
      <c r="H886" s="236">
        <f t="shared" si="114"/>
        <v>5.525162770412706E-3</v>
      </c>
      <c r="I886">
        <f t="shared" si="118"/>
        <v>17903.868727363526</v>
      </c>
      <c r="J886">
        <f t="shared" si="118"/>
        <v>14292.072781550518</v>
      </c>
      <c r="K886">
        <f t="shared" si="115"/>
        <v>18445.393098541488</v>
      </c>
      <c r="L886" s="236">
        <f>I886/MAX(I$2:I886)-1</f>
        <v>-5.8534446608764501E-3</v>
      </c>
      <c r="M886" s="236">
        <f>J886/MAX(J$2:J886)-1</f>
        <v>-1.5951032206324989E-3</v>
      </c>
      <c r="N886" s="236"/>
    </row>
    <row r="887" spans="1:14">
      <c r="A887" s="237">
        <v>35569</v>
      </c>
      <c r="B887">
        <v>97.05</v>
      </c>
      <c r="D887" s="237">
        <v>35607</v>
      </c>
      <c r="E887">
        <f t="shared" si="111"/>
        <v>103.26</v>
      </c>
      <c r="F887">
        <v>181.5907029</v>
      </c>
      <c r="G887" s="236">
        <f t="shared" si="113"/>
        <v>-4.2767388376115465E-3</v>
      </c>
      <c r="H887" s="236">
        <f t="shared" si="114"/>
        <v>1.8283978834632286E-3</v>
      </c>
      <c r="I887">
        <f t="shared" si="118"/>
        <v>17827.298556633712</v>
      </c>
      <c r="J887">
        <f t="shared" si="118"/>
        <v>14318.204377174607</v>
      </c>
      <c r="K887">
        <f t="shared" si="115"/>
        <v>18367.129135538999</v>
      </c>
      <c r="L887" s="236">
        <f>I887/MAX(I$2:I887)-1</f>
        <v>-1.0105149844373051E-2</v>
      </c>
      <c r="M887" s="236">
        <f>J887/MAX(J$2:J887)-1</f>
        <v>0</v>
      </c>
      <c r="N887" s="236"/>
    </row>
    <row r="888" spans="1:14">
      <c r="A888" s="237">
        <v>35570</v>
      </c>
      <c r="B888">
        <v>97.86</v>
      </c>
      <c r="D888" s="237">
        <v>35608</v>
      </c>
      <c r="E888">
        <f t="shared" si="111"/>
        <v>103.55</v>
      </c>
      <c r="F888">
        <v>181.5952542</v>
      </c>
      <c r="G888" s="236">
        <f t="shared" si="113"/>
        <v>2.7747145439619889E-3</v>
      </c>
      <c r="H888" s="236">
        <f t="shared" si="114"/>
        <v>2.5063507808065211E-5</v>
      </c>
      <c r="I888">
        <f t="shared" si="118"/>
        <v>17876.764221218356</v>
      </c>
      <c r="J888">
        <f t="shared" si="118"/>
        <v>14318.563241601811</v>
      </c>
      <c r="K888">
        <f t="shared" si="115"/>
        <v>18418.712202063365</v>
      </c>
      <c r="L888" s="236">
        <f>I888/MAX(I$2:I888)-1</f>
        <v>-7.3584742066531428E-3</v>
      </c>
      <c r="M888" s="236">
        <f>J888/MAX(J$2:J888)-1</f>
        <v>0</v>
      </c>
      <c r="N888" s="236"/>
    </row>
    <row r="889" spans="1:14">
      <c r="A889" s="237">
        <v>35571</v>
      </c>
      <c r="B889">
        <v>97.83</v>
      </c>
      <c r="D889" s="237">
        <v>35611</v>
      </c>
      <c r="E889">
        <f t="shared" si="111"/>
        <v>103.29</v>
      </c>
      <c r="F889">
        <v>181.44977589999999</v>
      </c>
      <c r="G889" s="236">
        <f t="shared" si="113"/>
        <v>-2.544594475485227E-3</v>
      </c>
      <c r="H889" s="236">
        <f t="shared" si="114"/>
        <v>-8.0111289604400948E-4</v>
      </c>
      <c r="I889">
        <f t="shared" si="118"/>
        <v>17831.27510574149</v>
      </c>
      <c r="J889">
        <f t="shared" si="118"/>
        <v>14307.092455936141</v>
      </c>
      <c r="K889">
        <f t="shared" si="115"/>
        <v>18372.465314834622</v>
      </c>
      <c r="L889" s="236">
        <f>I889/MAX(I$2:I889)-1</f>
        <v>-9.8843443493242811E-3</v>
      </c>
      <c r="M889" s="236">
        <f>J889/MAX(J$2:J889)-1</f>
        <v>-8.0111289604400948E-4</v>
      </c>
      <c r="N889" s="236"/>
    </row>
    <row r="890" spans="1:14">
      <c r="A890" s="237">
        <v>35572</v>
      </c>
      <c r="B890">
        <v>97.51</v>
      </c>
      <c r="D890" s="237">
        <v>35612</v>
      </c>
      <c r="E890">
        <f t="shared" si="111"/>
        <v>104.02</v>
      </c>
      <c r="F890">
        <v>181.49071319999999</v>
      </c>
      <c r="G890" s="236">
        <f t="shared" si="113"/>
        <v>7.0337497522001049E-3</v>
      </c>
      <c r="H890" s="236">
        <f t="shared" si="114"/>
        <v>2.2561229297157759E-4</v>
      </c>
      <c r="I890">
        <f t="shared" si="118"/>
        <v>17956.69583259791</v>
      </c>
      <c r="J890">
        <f t="shared" si="118"/>
        <v>14310.320311870881</v>
      </c>
      <c r="K890">
        <f t="shared" si="115"/>
        <v>18502.312344361479</v>
      </c>
      <c r="L890" s="236">
        <f>I890/MAX(I$2:I890)-1</f>
        <v>-2.9201186017419056E-3</v>
      </c>
      <c r="M890" s="236">
        <f>J890/MAX(J$2:J890)-1</f>
        <v>-5.7568134398988668E-4</v>
      </c>
      <c r="N890" s="236"/>
    </row>
    <row r="891" spans="1:14">
      <c r="A891" s="237">
        <v>35573</v>
      </c>
      <c r="B891">
        <v>98.41</v>
      </c>
      <c r="D891" s="237">
        <v>35613</v>
      </c>
      <c r="E891">
        <f t="shared" si="111"/>
        <v>105.38</v>
      </c>
      <c r="F891">
        <v>182.01218280000001</v>
      </c>
      <c r="G891" s="236">
        <f t="shared" si="113"/>
        <v>1.3040678608814573E-2</v>
      </c>
      <c r="H891" s="236">
        <f t="shared" si="114"/>
        <v>2.873257759615333E-3</v>
      </c>
      <c r="I891">
        <f t="shared" si="118"/>
        <v>18190.863331827062</v>
      </c>
      <c r="J891">
        <f t="shared" si="118"/>
        <v>14351.437550749544</v>
      </c>
      <c r="K891">
        <f t="shared" si="115"/>
        <v>18744.219139096451</v>
      </c>
      <c r="L891" s="236">
        <f>I891/MAX(I$2:I891)-1</f>
        <v>0</v>
      </c>
      <c r="M891" s="236">
        <f>J891/MAX(J$2:J891)-1</f>
        <v>0</v>
      </c>
      <c r="N891" s="236"/>
    </row>
    <row r="892" spans="1:14">
      <c r="A892" s="237">
        <v>35576</v>
      </c>
      <c r="B892">
        <v>98.41</v>
      </c>
      <c r="D892" s="237">
        <v>35614</v>
      </c>
      <c r="E892">
        <f t="shared" si="111"/>
        <v>106.71</v>
      </c>
      <c r="F892">
        <v>183.29385730000001</v>
      </c>
      <c r="G892" s="236">
        <f t="shared" si="113"/>
        <v>1.2587260541592362E-2</v>
      </c>
      <c r="H892" s="236">
        <f t="shared" si="114"/>
        <v>7.0416962221058199E-3</v>
      </c>
      <c r="I892">
        <f t="shared" si="118"/>
        <v>18419.836468061269</v>
      </c>
      <c r="J892">
        <f t="shared" si="118"/>
        <v>14452.496014332444</v>
      </c>
      <c r="K892">
        <f t="shared" si="115"/>
        <v>18980.789754535796</v>
      </c>
      <c r="L892" s="236">
        <f>I892/MAX(I$2:I892)-1</f>
        <v>0</v>
      </c>
      <c r="M892" s="236">
        <f>J892/MAX(J$2:J892)-1</f>
        <v>0</v>
      </c>
      <c r="N892" s="236"/>
    </row>
    <row r="893" spans="1:14">
      <c r="A893" s="237">
        <v>35577</v>
      </c>
      <c r="B893">
        <v>98.69</v>
      </c>
      <c r="D893" s="237">
        <v>35618</v>
      </c>
      <c r="E893">
        <f t="shared" si="111"/>
        <v>106.25</v>
      </c>
      <c r="F893">
        <v>184.61190809999999</v>
      </c>
      <c r="G893" s="236">
        <f t="shared" si="113"/>
        <v>-4.3444789170469875E-3</v>
      </c>
      <c r="H893" s="236">
        <f t="shared" si="114"/>
        <v>7.1909163755701222E-3</v>
      </c>
      <c r="I893">
        <f t="shared" si="118"/>
        <v>18339.811876870321</v>
      </c>
      <c r="J893">
        <f t="shared" si="118"/>
        <v>14556.42270458977</v>
      </c>
      <c r="K893">
        <f t="shared" si="115"/>
        <v>18898.968338669558</v>
      </c>
      <c r="L893" s="236">
        <f>I893/MAX(I$2:I893)-1</f>
        <v>-4.3444789170471454E-3</v>
      </c>
      <c r="M893" s="236">
        <f>J893/MAX(J$2:J893)-1</f>
        <v>0</v>
      </c>
      <c r="N893" s="236"/>
    </row>
    <row r="894" spans="1:14">
      <c r="A894" s="237">
        <v>35578</v>
      </c>
      <c r="B894">
        <v>98.6</v>
      </c>
      <c r="D894" s="237">
        <v>35619</v>
      </c>
      <c r="E894">
        <f t="shared" si="111"/>
        <v>106.94</v>
      </c>
      <c r="F894">
        <v>184.51985149999999</v>
      </c>
      <c r="G894" s="236">
        <f t="shared" si="113"/>
        <v>6.460387488328603E-3</v>
      </c>
      <c r="H894" s="236">
        <f t="shared" si="114"/>
        <v>-4.9864930679410779E-4</v>
      </c>
      <c r="I894">
        <f t="shared" si="118"/>
        <v>18458.294168057957</v>
      </c>
      <c r="J894">
        <f t="shared" si="118"/>
        <v>14549.164154498723</v>
      </c>
      <c r="K894">
        <f t="shared" si="115"/>
        <v>19021.700462468918</v>
      </c>
      <c r="L894" s="236">
        <f>I894/MAX(I$2:I894)-1</f>
        <v>0</v>
      </c>
      <c r="M894" s="236">
        <f>J894/MAX(J$2:J894)-1</f>
        <v>-4.9864930679410779E-4</v>
      </c>
      <c r="N894" s="236"/>
    </row>
    <row r="895" spans="1:14">
      <c r="A895" s="237">
        <v>35579</v>
      </c>
      <c r="B895">
        <v>98.4</v>
      </c>
      <c r="D895" s="237">
        <v>35620</v>
      </c>
      <c r="E895">
        <f t="shared" si="111"/>
        <v>105.79</v>
      </c>
      <c r="F895">
        <v>184.7615806</v>
      </c>
      <c r="G895" s="236">
        <f t="shared" si="113"/>
        <v>-1.0787423818726391E-2</v>
      </c>
      <c r="H895" s="236">
        <f t="shared" si="114"/>
        <v>1.3100438680984094E-3</v>
      </c>
      <c r="I895">
        <f t="shared" si="118"/>
        <v>18259.176725896388</v>
      </c>
      <c r="J895">
        <f t="shared" si="118"/>
        <v>14568.224197785281</v>
      </c>
      <c r="K895">
        <f t="shared" si="115"/>
        <v>18817.14692280332</v>
      </c>
      <c r="L895" s="236">
        <f>I895/MAX(I$2:I895)-1</f>
        <v>-1.0787423818726549E-2</v>
      </c>
      <c r="M895" s="236">
        <f>J895/MAX(J$2:J895)-1</f>
        <v>0</v>
      </c>
      <c r="N895" s="236"/>
    </row>
    <row r="896" spans="1:14">
      <c r="A896" s="237">
        <v>35580</v>
      </c>
      <c r="B896">
        <v>98.75</v>
      </c>
      <c r="D896" s="237">
        <v>35621</v>
      </c>
      <c r="E896">
        <f t="shared" si="111"/>
        <v>106.41</v>
      </c>
      <c r="F896">
        <v>184.15203410000001</v>
      </c>
      <c r="G896" s="236">
        <f t="shared" si="113"/>
        <v>5.8269372011336331E-3</v>
      </c>
      <c r="H896" s="236">
        <f t="shared" si="114"/>
        <v>-3.299097669659079E-3</v>
      </c>
      <c r="I896">
        <f t="shared" si="118"/>
        <v>18365.571802022587</v>
      </c>
      <c r="J896">
        <f t="shared" si="118"/>
        <v>14520.162203283297</v>
      </c>
      <c r="K896">
        <f t="shared" si="115"/>
        <v>18927.427961579557</v>
      </c>
      <c r="L896" s="236">
        <f>I896/MAX(I$2:I896)-1</f>
        <v>-5.0233442587466204E-3</v>
      </c>
      <c r="M896" s="236">
        <f>J896/MAX(J$2:J896)-1</f>
        <v>-3.299097669659079E-3</v>
      </c>
      <c r="N896" s="236"/>
    </row>
    <row r="897" spans="1:14">
      <c r="A897" s="237">
        <v>35583</v>
      </c>
      <c r="B897">
        <v>98.92</v>
      </c>
      <c r="D897" s="237">
        <v>35622</v>
      </c>
      <c r="E897">
        <f t="shared" si="111"/>
        <v>106.63</v>
      </c>
      <c r="F897">
        <v>184.5596166</v>
      </c>
      <c r="G897" s="236">
        <f t="shared" si="113"/>
        <v>2.0337447026549846E-3</v>
      </c>
      <c r="H897" s="236">
        <f t="shared" si="114"/>
        <v>2.2132934995366949E-3</v>
      </c>
      <c r="I897">
        <f t="shared" si="118"/>
        <v>18402.92268638618</v>
      </c>
      <c r="J897">
        <f t="shared" si="118"/>
        <v>14552.299583900041</v>
      </c>
      <c r="K897">
        <f t="shared" si="115"/>
        <v>18966.5599430808</v>
      </c>
      <c r="L897" s="236">
        <f>I897/MAX(I$2:I897)-1</f>
        <v>-2.9998157558674965E-3</v>
      </c>
      <c r="M897" s="236">
        <f>J897/MAX(J$2:J897)-1</f>
        <v>-1.0931060415489968E-3</v>
      </c>
      <c r="N897" s="236"/>
    </row>
    <row r="898" spans="1:14">
      <c r="A898" s="237">
        <v>35584</v>
      </c>
      <c r="B898">
        <v>98.84</v>
      </c>
      <c r="D898" s="237">
        <v>35625</v>
      </c>
      <c r="E898">
        <f t="shared" ref="E898:E961" si="119">SUMIF(A:A,D898,B:B)</f>
        <v>106.69</v>
      </c>
      <c r="F898">
        <v>184.6707299</v>
      </c>
      <c r="G898" s="236">
        <f t="shared" si="113"/>
        <v>5.2896326713496521E-4</v>
      </c>
      <c r="H898" s="236">
        <f t="shared" si="114"/>
        <v>6.0204557230325584E-4</v>
      </c>
      <c r="I898">
        <f t="shared" si="118"/>
        <v>18412.657156495206</v>
      </c>
      <c r="J898">
        <f t="shared" si="118"/>
        <v>14561.060731431358</v>
      </c>
      <c r="K898">
        <f t="shared" si="115"/>
        <v>18977.232301672047</v>
      </c>
      <c r="L898" s="236">
        <f>I898/MAX(I$2:I898)-1</f>
        <v>-2.4724392810753226E-3</v>
      </c>
      <c r="M898" s="236">
        <f>J898/MAX(J$2:J898)-1</f>
        <v>-4.9171856889818066E-4</v>
      </c>
      <c r="N898" s="236"/>
    </row>
    <row r="899" spans="1:14">
      <c r="A899" s="237">
        <v>35585</v>
      </c>
      <c r="B899">
        <v>98.41</v>
      </c>
      <c r="D899" s="237">
        <v>35626</v>
      </c>
      <c r="E899">
        <f t="shared" si="119"/>
        <v>107.13</v>
      </c>
      <c r="F899">
        <v>185.03888259999999</v>
      </c>
      <c r="G899" s="236">
        <f t="shared" si="113"/>
        <v>4.0903676948644187E-3</v>
      </c>
      <c r="H899" s="236">
        <f t="shared" si="114"/>
        <v>1.9935628142009332E-3</v>
      </c>
      <c r="I899">
        <f t="shared" ref="I899:J914" si="120">I898*(1+G899)</f>
        <v>18487.971694504751</v>
      </c>
      <c r="J899">
        <f t="shared" si="120"/>
        <v>14590.089120640861</v>
      </c>
      <c r="K899">
        <f t="shared" si="115"/>
        <v>19055.496264674537</v>
      </c>
      <c r="L899" s="236">
        <f>I899/MAX(I$2:I899)-1</f>
        <v>0</v>
      </c>
      <c r="M899" s="236">
        <f>J899/MAX(J$2:J899)-1</f>
        <v>0</v>
      </c>
      <c r="N899" s="236"/>
    </row>
    <row r="900" spans="1:14">
      <c r="A900" s="237">
        <v>35586</v>
      </c>
      <c r="B900">
        <v>98.77</v>
      </c>
      <c r="D900" s="237">
        <v>35627</v>
      </c>
      <c r="E900">
        <f t="shared" si="119"/>
        <v>108.33</v>
      </c>
      <c r="F900">
        <v>185.3949169</v>
      </c>
      <c r="G900" s="236">
        <f t="shared" ref="G900:G963" si="121">(E900/E899-1)-($P$21/252)</f>
        <v>1.1167614002569317E-2</v>
      </c>
      <c r="H900" s="236">
        <f t="shared" ref="H900:H963" si="122">F900/F899-1</f>
        <v>1.9241053285521392E-3</v>
      </c>
      <c r="I900">
        <f t="shared" si="120"/>
        <v>18694.438226079408</v>
      </c>
      <c r="J900">
        <f t="shared" si="120"/>
        <v>14618.161988861937</v>
      </c>
      <c r="K900">
        <f t="shared" ref="K900:K963" si="123">K899*(1+(E900/E899-1))</f>
        <v>19268.943436499514</v>
      </c>
      <c r="L900" s="236">
        <f>I900/MAX(I$2:I900)-1</f>
        <v>0</v>
      </c>
      <c r="M900" s="236">
        <f>J900/MAX(J$2:J900)-1</f>
        <v>0</v>
      </c>
      <c r="N900" s="236"/>
    </row>
    <row r="901" spans="1:14">
      <c r="A901" s="237">
        <v>35587</v>
      </c>
      <c r="B901">
        <v>100.15</v>
      </c>
      <c r="D901" s="237">
        <v>35628</v>
      </c>
      <c r="E901">
        <f t="shared" si="119"/>
        <v>107.79</v>
      </c>
      <c r="F901">
        <v>186.77588460000001</v>
      </c>
      <c r="G901" s="236">
        <f t="shared" si="121"/>
        <v>-5.0184989208458906E-3</v>
      </c>
      <c r="H901" s="236">
        <f t="shared" si="122"/>
        <v>7.4487894441297442E-3</v>
      </c>
      <c r="I901">
        <f t="shared" si="120"/>
        <v>18600.620208016007</v>
      </c>
      <c r="J901">
        <f t="shared" si="120"/>
        <v>14727.049599577151</v>
      </c>
      <c r="K901">
        <f t="shared" si="123"/>
        <v>19172.892209178277</v>
      </c>
      <c r="L901" s="236">
        <f>I901/MAX(I$2:I901)-1</f>
        <v>-5.0184989208459374E-3</v>
      </c>
      <c r="M901" s="236">
        <f>J901/MAX(J$2:J901)-1</f>
        <v>0</v>
      </c>
      <c r="N901" s="236"/>
    </row>
    <row r="902" spans="1:14">
      <c r="A902" s="237">
        <v>35590</v>
      </c>
      <c r="B902">
        <v>100.71</v>
      </c>
      <c r="D902" s="237">
        <v>35629</v>
      </c>
      <c r="E902">
        <f t="shared" si="119"/>
        <v>106</v>
      </c>
      <c r="F902">
        <v>186.42518899999999</v>
      </c>
      <c r="G902" s="236">
        <f t="shared" si="121"/>
        <v>-1.6640094385467385E-2</v>
      </c>
      <c r="H902" s="236">
        <f t="shared" si="122"/>
        <v>-1.8776278359011744E-3</v>
      </c>
      <c r="I902">
        <f t="shared" si="120"/>
        <v>18291.104132126387</v>
      </c>
      <c r="J902">
        <f t="shared" si="120"/>
        <v>14699.397681308288</v>
      </c>
      <c r="K902">
        <f t="shared" si="123"/>
        <v>18854.500177872691</v>
      </c>
      <c r="L902" s="236">
        <f>I902/MAX(I$2:I902)-1</f>
        <v>-2.1575085010597128E-2</v>
      </c>
      <c r="M902" s="236">
        <f>J902/MAX(J$2:J902)-1</f>
        <v>-1.8776278359011744E-3</v>
      </c>
      <c r="N902" s="236"/>
    </row>
    <row r="903" spans="1:14">
      <c r="A903" s="237">
        <v>35591</v>
      </c>
      <c r="B903">
        <v>100.85</v>
      </c>
      <c r="D903" s="237">
        <v>35632</v>
      </c>
      <c r="E903">
        <f t="shared" si="119"/>
        <v>105.7</v>
      </c>
      <c r="F903">
        <v>184.74659070000001</v>
      </c>
      <c r="G903" s="236">
        <f t="shared" si="121"/>
        <v>-2.8639188379753857E-3</v>
      </c>
      <c r="H903" s="236">
        <f t="shared" si="122"/>
        <v>-9.0041389203042721E-3</v>
      </c>
      <c r="I903">
        <f t="shared" si="120"/>
        <v>18238.71989443502</v>
      </c>
      <c r="J903">
        <f t="shared" si="120"/>
        <v>14567.04226254099</v>
      </c>
      <c r="K903">
        <f t="shared" si="123"/>
        <v>18801.138384916449</v>
      </c>
      <c r="L903" s="236">
        <f>I903/MAX(I$2:I903)-1</f>
        <v>-2.4377214556179805E-2</v>
      </c>
      <c r="M903" s="236">
        <f>J903/MAX(J$2:J903)-1</f>
        <v>-1.0864860334330317E-2</v>
      </c>
      <c r="N903" s="236"/>
    </row>
    <row r="904" spans="1:14">
      <c r="A904" s="237">
        <v>35592</v>
      </c>
      <c r="B904">
        <v>101.34</v>
      </c>
      <c r="D904" s="237">
        <v>35633</v>
      </c>
      <c r="E904">
        <f t="shared" si="119"/>
        <v>107.92</v>
      </c>
      <c r="F904">
        <v>184.4975637</v>
      </c>
      <c r="G904" s="236">
        <f t="shared" si="121"/>
        <v>2.0969108062650999E-2</v>
      </c>
      <c r="H904" s="236">
        <f t="shared" si="122"/>
        <v>-1.3479382707765053E-3</v>
      </c>
      <c r="I904">
        <f t="shared" si="120"/>
        <v>18621.169582825853</v>
      </c>
      <c r="J904">
        <f t="shared" si="120"/>
        <v>14547.406788783292</v>
      </c>
      <c r="K904">
        <f t="shared" si="123"/>
        <v>19196.015652792648</v>
      </c>
      <c r="L904" s="236">
        <f>I904/MAX(I$2:I904)-1</f>
        <v>-3.9192749398236915E-3</v>
      </c>
      <c r="M904" s="236">
        <f>J904/MAX(J$2:J904)-1</f>
        <v>-1.2198153444055615E-2</v>
      </c>
      <c r="N904" s="236"/>
    </row>
    <row r="905" spans="1:14">
      <c r="A905" s="237">
        <v>35593</v>
      </c>
      <c r="B905">
        <v>102.59</v>
      </c>
      <c r="D905" s="237">
        <v>35634</v>
      </c>
      <c r="E905">
        <f t="shared" si="119"/>
        <v>108.33</v>
      </c>
      <c r="F905">
        <v>186.01239799999999</v>
      </c>
      <c r="G905" s="236">
        <f t="shared" si="121"/>
        <v>3.7653802934566791E-3</v>
      </c>
      <c r="H905" s="236">
        <f t="shared" si="122"/>
        <v>8.2105924307118716E-3</v>
      </c>
      <c r="I905">
        <f t="shared" si="120"/>
        <v>18691.28536781414</v>
      </c>
      <c r="J905">
        <f t="shared" si="120"/>
        <v>14666.849616849762</v>
      </c>
      <c r="K905">
        <f t="shared" si="123"/>
        <v>19268.943436499514</v>
      </c>
      <c r="L905" s="236">
        <f>I905/MAX(I$2:I905)-1</f>
        <v>-1.6865220699013861E-4</v>
      </c>
      <c r="M905" s="236">
        <f>J905/MAX(J$2:J905)-1</f>
        <v>-4.0877150796800876E-3</v>
      </c>
      <c r="N905" s="236"/>
    </row>
    <row r="906" spans="1:14">
      <c r="A906" s="237">
        <v>35594</v>
      </c>
      <c r="B906">
        <v>103.41</v>
      </c>
      <c r="D906" s="237">
        <v>35635</v>
      </c>
      <c r="E906">
        <f t="shared" si="119"/>
        <v>108.72</v>
      </c>
      <c r="F906">
        <v>186.656464</v>
      </c>
      <c r="G906" s="236">
        <f t="shared" si="121"/>
        <v>3.5663806139089502E-3</v>
      </c>
      <c r="H906" s="236">
        <f t="shared" si="122"/>
        <v>3.4624896346964196E-3</v>
      </c>
      <c r="I906">
        <f t="shared" si="120"/>
        <v>18757.945605598954</v>
      </c>
      <c r="J906">
        <f t="shared" si="120"/>
        <v>14717.633431621756</v>
      </c>
      <c r="K906">
        <f t="shared" si="123"/>
        <v>19338.313767342628</v>
      </c>
      <c r="L906" s="236">
        <f>I906/MAX(I$2:I906)-1</f>
        <v>0</v>
      </c>
      <c r="M906" s="236">
        <f>J906/MAX(J$2:J906)-1</f>
        <v>-6.3937911607658826E-4</v>
      </c>
      <c r="N906" s="236"/>
    </row>
    <row r="907" spans="1:14">
      <c r="A907" s="237">
        <v>35597</v>
      </c>
      <c r="B907">
        <v>103.66</v>
      </c>
      <c r="D907" s="237">
        <v>35636</v>
      </c>
      <c r="E907">
        <f t="shared" si="119"/>
        <v>108.58</v>
      </c>
      <c r="F907">
        <v>186.4553573</v>
      </c>
      <c r="G907" s="236">
        <f t="shared" si="121"/>
        <v>-1.3214417113423618E-3</v>
      </c>
      <c r="H907" s="236">
        <f t="shared" si="122"/>
        <v>-1.0774162099203011E-3</v>
      </c>
      <c r="I907">
        <f t="shared" si="120"/>
        <v>18733.158073856623</v>
      </c>
      <c r="J907">
        <f t="shared" si="120"/>
        <v>14701.776414790862</v>
      </c>
      <c r="K907">
        <f t="shared" si="123"/>
        <v>19313.411597296381</v>
      </c>
      <c r="L907" s="236">
        <f>I907/MAX(I$2:I907)-1</f>
        <v>-1.3214417113424082E-3</v>
      </c>
      <c r="M907" s="236">
        <f>J907/MAX(J$2:J907)-1</f>
        <v>-1.7161064485730071E-3</v>
      </c>
      <c r="N907" s="236"/>
    </row>
    <row r="908" spans="1:14">
      <c r="A908" s="237">
        <v>35598</v>
      </c>
      <c r="B908">
        <v>103.63</v>
      </c>
      <c r="D908" s="237">
        <v>35639</v>
      </c>
      <c r="E908">
        <f t="shared" si="119"/>
        <v>108.45</v>
      </c>
      <c r="F908">
        <v>186.35851589999999</v>
      </c>
      <c r="G908" s="236">
        <f t="shared" si="121"/>
        <v>-1.2310040581590778E-3</v>
      </c>
      <c r="H908" s="236">
        <f t="shared" si="122"/>
        <v>-5.1938116127281386E-4</v>
      </c>
      <c r="I908">
        <f t="shared" si="120"/>
        <v>18710.097480245568</v>
      </c>
      <c r="J908">
        <f t="shared" si="120"/>
        <v>14694.140589083774</v>
      </c>
      <c r="K908">
        <f t="shared" si="123"/>
        <v>19290.28815368201</v>
      </c>
      <c r="L908" s="236">
        <f>I908/MAX(I$2:I908)-1</f>
        <v>-2.5508190693923627E-3</v>
      </c>
      <c r="M908" s="236">
        <f>J908/MAX(J$2:J908)-1</f>
        <v>-2.2345962964857025E-3</v>
      </c>
      <c r="N908" s="236"/>
    </row>
    <row r="909" spans="1:14">
      <c r="A909" s="237">
        <v>35599</v>
      </c>
      <c r="B909">
        <v>103.2</v>
      </c>
      <c r="D909" s="237">
        <v>35640</v>
      </c>
      <c r="E909">
        <f t="shared" si="119"/>
        <v>109.11</v>
      </c>
      <c r="F909">
        <v>186.23775549999999</v>
      </c>
      <c r="G909" s="236">
        <f t="shared" si="121"/>
        <v>6.0520236448659472E-3</v>
      </c>
      <c r="H909" s="236">
        <f t="shared" si="122"/>
        <v>-6.4800043838508792E-4</v>
      </c>
      <c r="I909">
        <f t="shared" si="120"/>
        <v>18823.331432593761</v>
      </c>
      <c r="J909">
        <f t="shared" si="120"/>
        <v>14684.618779540355</v>
      </c>
      <c r="K909">
        <f t="shared" si="123"/>
        <v>19407.684098185746</v>
      </c>
      <c r="L909" s="236">
        <f>I909/MAX(I$2:I909)-1</f>
        <v>0</v>
      </c>
      <c r="M909" s="236">
        <f>J909/MAX(J$2:J909)-1</f>
        <v>-2.8811487154911664E-3</v>
      </c>
      <c r="N909" s="236"/>
    </row>
    <row r="910" spans="1:14">
      <c r="A910" s="237">
        <v>35600</v>
      </c>
      <c r="B910">
        <v>104.14</v>
      </c>
      <c r="D910" s="237">
        <v>35641</v>
      </c>
      <c r="E910">
        <f t="shared" si="119"/>
        <v>110.16</v>
      </c>
      <c r="F910">
        <v>186.7263973</v>
      </c>
      <c r="G910" s="236">
        <f t="shared" si="121"/>
        <v>9.5895857609839454E-3</v>
      </c>
      <c r="H910" s="236">
        <f t="shared" si="122"/>
        <v>2.6237526257129051E-3</v>
      </c>
      <c r="I910">
        <f t="shared" si="120"/>
        <v>19003.839383674043</v>
      </c>
      <c r="J910">
        <f t="shared" si="120"/>
        <v>14723.147586620767</v>
      </c>
      <c r="K910">
        <f t="shared" si="123"/>
        <v>19594.4503735326</v>
      </c>
      <c r="L910" s="236">
        <f>I910/MAX(I$2:I910)-1</f>
        <v>0</v>
      </c>
      <c r="M910" s="236">
        <f>J910/MAX(J$2:J910)-1</f>
        <v>-2.6495551128558059E-4</v>
      </c>
      <c r="N910" s="236"/>
    </row>
    <row r="911" spans="1:14">
      <c r="A911" s="237">
        <v>35601</v>
      </c>
      <c r="B911">
        <v>104.3</v>
      </c>
      <c r="D911" s="237">
        <v>35642</v>
      </c>
      <c r="E911">
        <f t="shared" si="119"/>
        <v>110.4</v>
      </c>
      <c r="F911">
        <v>187.91521929999999</v>
      </c>
      <c r="G911" s="236">
        <f t="shared" si="121"/>
        <v>2.1449190787427483E-3</v>
      </c>
      <c r="H911" s="236">
        <f t="shared" si="122"/>
        <v>6.3666520491476586E-3</v>
      </c>
      <c r="I911">
        <f t="shared" si="120"/>
        <v>19044.601081337449</v>
      </c>
      <c r="J911">
        <f t="shared" si="120"/>
        <v>14816.88474437303</v>
      </c>
      <c r="K911">
        <f t="shared" si="123"/>
        <v>19637.139807897598</v>
      </c>
      <c r="L911" s="236">
        <f>I911/MAX(I$2:I911)-1</f>
        <v>0</v>
      </c>
      <c r="M911" s="236">
        <f>J911/MAX(J$2:J911)-1</f>
        <v>0</v>
      </c>
      <c r="N911" s="236"/>
    </row>
    <row r="912" spans="1:14">
      <c r="A912" s="237">
        <v>35604</v>
      </c>
      <c r="B912">
        <v>102.55</v>
      </c>
      <c r="D912" s="237">
        <v>35643</v>
      </c>
      <c r="E912">
        <f t="shared" si="119"/>
        <v>109.54</v>
      </c>
      <c r="F912">
        <v>187.4919592</v>
      </c>
      <c r="G912" s="236">
        <f t="shared" si="121"/>
        <v>-7.8235852311939278E-3</v>
      </c>
      <c r="H912" s="236">
        <f t="shared" si="122"/>
        <v>-2.2523992552422323E-3</v>
      </c>
      <c r="I912">
        <f t="shared" si="120"/>
        <v>18895.604021583516</v>
      </c>
      <c r="J912">
        <f t="shared" si="120"/>
        <v>14783.511204209794</v>
      </c>
      <c r="K912">
        <f t="shared" si="123"/>
        <v>19484.169334756367</v>
      </c>
      <c r="L912" s="236">
        <f>I912/MAX(I$2:I912)-1</f>
        <v>-7.8235852311939746E-3</v>
      </c>
      <c r="M912" s="236">
        <f>J912/MAX(J$2:J912)-1</f>
        <v>-2.2523992552422323E-3</v>
      </c>
      <c r="N912" s="236"/>
    </row>
    <row r="913" spans="1:14">
      <c r="A913" s="237">
        <v>35605</v>
      </c>
      <c r="B913">
        <v>104.22</v>
      </c>
      <c r="D913" s="237">
        <v>35646</v>
      </c>
      <c r="E913">
        <f t="shared" si="119"/>
        <v>109.77</v>
      </c>
      <c r="F913">
        <v>186.4263602</v>
      </c>
      <c r="G913" s="236">
        <f t="shared" si="121"/>
        <v>2.0659594523708045E-3</v>
      </c>
      <c r="H913" s="236">
        <f t="shared" si="122"/>
        <v>-5.6834383967544477E-3</v>
      </c>
      <c r="I913">
        <f t="shared" si="120"/>
        <v>18934.641573320165</v>
      </c>
      <c r="J913">
        <f t="shared" si="120"/>
        <v>14699.490028992937</v>
      </c>
      <c r="K913">
        <f t="shared" si="123"/>
        <v>19525.080042689486</v>
      </c>
      <c r="L913" s="236">
        <f>I913/MAX(I$2:I913)-1</f>
        <v>-5.7737889886828597E-3</v>
      </c>
      <c r="M913" s="236">
        <f>J913/MAX(J$2:J913)-1</f>
        <v>-7.9230362795846832E-3</v>
      </c>
      <c r="N913" s="236"/>
    </row>
    <row r="914" spans="1:14">
      <c r="A914" s="237">
        <v>35606</v>
      </c>
      <c r="B914">
        <v>103.7</v>
      </c>
      <c r="D914" s="237">
        <v>35647</v>
      </c>
      <c r="E914">
        <f t="shared" si="119"/>
        <v>109.9</v>
      </c>
      <c r="F914">
        <v>185.8857716</v>
      </c>
      <c r="G914" s="236">
        <f t="shared" si="121"/>
        <v>1.150564275086132E-3</v>
      </c>
      <c r="H914" s="236">
        <f t="shared" si="122"/>
        <v>-2.8997433593621613E-3</v>
      </c>
      <c r="I914">
        <f t="shared" si="120"/>
        <v>18956.427095475989</v>
      </c>
      <c r="J914">
        <f t="shared" si="120"/>
        <v>14656.865280395356</v>
      </c>
      <c r="K914">
        <f t="shared" si="123"/>
        <v>19548.203486303861</v>
      </c>
      <c r="L914" s="236">
        <f>I914/MAX(I$2:I914)-1</f>
        <v>-4.6298678289389272E-3</v>
      </c>
      <c r="M914" s="236">
        <f>J914/MAX(J$2:J914)-1</f>
        <v>-1.0799804867109075E-2</v>
      </c>
      <c r="N914" s="236"/>
    </row>
    <row r="915" spans="1:14">
      <c r="A915" s="237">
        <v>35607</v>
      </c>
      <c r="B915">
        <v>103.26</v>
      </c>
      <c r="D915" s="237">
        <v>35648</v>
      </c>
      <c r="E915">
        <f t="shared" si="119"/>
        <v>110.88</v>
      </c>
      <c r="F915" s="238">
        <v>185.65528710000001</v>
      </c>
      <c r="G915" s="236">
        <f t="shared" si="121"/>
        <v>8.883467293499139E-3</v>
      </c>
      <c r="H915" s="236">
        <f t="shared" si="122"/>
        <v>-1.2399254553810968E-3</v>
      </c>
      <c r="I915">
        <f t="shared" ref="I915:J930" si="124">I914*(1+G915)</f>
        <v>19124.825895580252</v>
      </c>
      <c r="J915">
        <f t="shared" si="124"/>
        <v>14638.691860038101</v>
      </c>
      <c r="K915">
        <f t="shared" si="123"/>
        <v>19722.518676627591</v>
      </c>
      <c r="L915" s="236">
        <f>I915/MAX(I$2:I915)-1</f>
        <v>0</v>
      </c>
      <c r="M915" s="236">
        <f>J915/MAX(J$2:J915)-1</f>
        <v>-1.2026339369522354E-2</v>
      </c>
      <c r="N915" s="236"/>
    </row>
    <row r="916" spans="1:14">
      <c r="A916" s="237">
        <v>35608</v>
      </c>
      <c r="B916">
        <v>103.55</v>
      </c>
      <c r="D916" s="237">
        <v>35649</v>
      </c>
      <c r="E916">
        <f t="shared" si="119"/>
        <v>109.88</v>
      </c>
      <c r="F916">
        <v>186.7048604</v>
      </c>
      <c r="G916" s="236">
        <f t="shared" si="121"/>
        <v>-9.0524891774891956E-3</v>
      </c>
      <c r="H916" s="236">
        <f t="shared" si="122"/>
        <v>5.6533445203457156E-3</v>
      </c>
      <c r="I916">
        <f t="shared" si="124"/>
        <v>18951.698616139147</v>
      </c>
      <c r="J916">
        <f t="shared" si="124"/>
        <v>14721.449428450078</v>
      </c>
      <c r="K916">
        <f t="shared" si="123"/>
        <v>19544.646033440113</v>
      </c>
      <c r="L916" s="236">
        <f>I916/MAX(I$2:I916)-1</f>
        <v>-9.0524891774892424E-3</v>
      </c>
      <c r="M916" s="236">
        <f>J916/MAX(J$2:J916)-1</f>
        <v>-6.4409838889510906E-3</v>
      </c>
      <c r="N916" s="236"/>
    </row>
    <row r="917" spans="1:14">
      <c r="A917" s="237">
        <v>35611</v>
      </c>
      <c r="B917">
        <v>103.29</v>
      </c>
      <c r="D917" s="237">
        <v>35650</v>
      </c>
      <c r="E917">
        <f t="shared" si="119"/>
        <v>107.97</v>
      </c>
      <c r="F917">
        <v>185.97558319999999</v>
      </c>
      <c r="G917" s="236">
        <f t="shared" si="121"/>
        <v>-1.7416329357856485E-2</v>
      </c>
      <c r="H917" s="236">
        <f t="shared" si="122"/>
        <v>-3.9060429302032462E-3</v>
      </c>
      <c r="I917">
        <f t="shared" si="124"/>
        <v>18621.629591149635</v>
      </c>
      <c r="J917">
        <f t="shared" si="124"/>
        <v>14663.946814987736</v>
      </c>
      <c r="K917">
        <f t="shared" si="123"/>
        <v>19204.909284952028</v>
      </c>
      <c r="L917" s="236">
        <f>I917/MAX(I$2:I917)-1</f>
        <v>-2.6311157402322038E-2</v>
      </c>
      <c r="M917" s="236">
        <f>J917/MAX(J$2:J917)-1</f>
        <v>-1.032186805957136E-2</v>
      </c>
      <c r="N917" s="236"/>
    </row>
    <row r="918" spans="1:14">
      <c r="A918" s="237">
        <v>35612</v>
      </c>
      <c r="B918">
        <v>104.02</v>
      </c>
      <c r="D918" s="237">
        <v>35653</v>
      </c>
      <c r="E918">
        <f t="shared" si="119"/>
        <v>108.15</v>
      </c>
      <c r="F918">
        <v>185.18411639999999</v>
      </c>
      <c r="G918" s="236">
        <f t="shared" si="121"/>
        <v>1.6333995995360582E-3</v>
      </c>
      <c r="H918" s="236">
        <f t="shared" si="122"/>
        <v>-4.2557565158908295E-3</v>
      </c>
      <c r="I918">
        <f t="shared" si="124"/>
        <v>18652.04615346653</v>
      </c>
      <c r="J918">
        <f t="shared" si="124"/>
        <v>14601.540627781174</v>
      </c>
      <c r="K918">
        <f t="shared" si="123"/>
        <v>19236.926360725774</v>
      </c>
      <c r="L918" s="236">
        <f>I918/MAX(I$2:I918)-1</f>
        <v>-2.4720734436750158E-2</v>
      </c>
      <c r="M918" s="236">
        <f>J918/MAX(J$2:J918)-1</f>
        <v>-1.4533697218211516E-2</v>
      </c>
      <c r="N918" s="236"/>
    </row>
    <row r="919" spans="1:14">
      <c r="A919" s="237">
        <v>35613</v>
      </c>
      <c r="B919">
        <v>105.38</v>
      </c>
      <c r="D919" s="237">
        <v>35654</v>
      </c>
      <c r="E919">
        <f t="shared" si="119"/>
        <v>107.02</v>
      </c>
      <c r="F919">
        <v>184.55143430000001</v>
      </c>
      <c r="G919" s="236">
        <f t="shared" si="121"/>
        <v>-1.0482181383880526E-2</v>
      </c>
      <c r="H919" s="236">
        <f t="shared" si="122"/>
        <v>-3.4165030581423395E-3</v>
      </c>
      <c r="I919">
        <f t="shared" si="124"/>
        <v>18456.53202250538</v>
      </c>
      <c r="J919">
        <f t="shared" si="124"/>
        <v>14551.654419572771</v>
      </c>
      <c r="K919">
        <f t="shared" si="123"/>
        <v>19035.930273923921</v>
      </c>
      <c r="L919" s="236">
        <f>I919/MAX(I$2:I919)-1</f>
        <v>-3.4943788598322034E-2</v>
      </c>
      <c r="M919" s="236">
        <f>J919/MAX(J$2:J919)-1</f>
        <v>-1.7900545855361716E-2</v>
      </c>
      <c r="N919" s="236"/>
    </row>
    <row r="920" spans="1:14">
      <c r="A920" s="237">
        <v>35614</v>
      </c>
      <c r="B920">
        <v>106.71</v>
      </c>
      <c r="D920" s="237">
        <v>35655</v>
      </c>
      <c r="E920">
        <f t="shared" si="119"/>
        <v>106.6</v>
      </c>
      <c r="F920">
        <v>184.09024790000001</v>
      </c>
      <c r="G920" s="236">
        <f t="shared" si="121"/>
        <v>-3.9582302521706334E-3</v>
      </c>
      <c r="H920" s="236">
        <f t="shared" si="122"/>
        <v>-2.4989586331272129E-3</v>
      </c>
      <c r="I920">
        <f t="shared" si="124"/>
        <v>18383.476819103744</v>
      </c>
      <c r="J920">
        <f t="shared" si="124"/>
        <v>14515.290437134696</v>
      </c>
      <c r="K920">
        <f t="shared" si="123"/>
        <v>18961.223763785179</v>
      </c>
      <c r="L920" s="236">
        <f>I920/MAX(I$2:I920)-1</f>
        <v>-3.8763703289337315E-2</v>
      </c>
      <c r="M920" s="236">
        <f>J920/MAX(J$2:J920)-1</f>
        <v>-2.0354771764885982E-2</v>
      </c>
      <c r="N920" s="236"/>
    </row>
    <row r="921" spans="1:14">
      <c r="A921" s="237">
        <v>35615</v>
      </c>
      <c r="B921">
        <v>106.71</v>
      </c>
      <c r="D921" s="237">
        <v>35656</v>
      </c>
      <c r="E921">
        <f t="shared" si="119"/>
        <v>106.8</v>
      </c>
      <c r="F921">
        <v>183.99368559999999</v>
      </c>
      <c r="G921" s="236">
        <f t="shared" si="121"/>
        <v>1.842442449149819E-3</v>
      </c>
      <c r="H921" s="236">
        <f t="shared" si="122"/>
        <v>-5.2453783457595549E-4</v>
      </c>
      <c r="I921">
        <f t="shared" si="124"/>
        <v>18417.347317158223</v>
      </c>
      <c r="J921">
        <f t="shared" si="124"/>
        <v>14507.67661812056</v>
      </c>
      <c r="K921">
        <f t="shared" si="123"/>
        <v>18996.798292422674</v>
      </c>
      <c r="L921" s="236">
        <f>I921/MAX(I$2:I921)-1</f>
        <v>-3.6992680732614081E-2</v>
      </c>
      <c r="M921" s="236">
        <f>J921/MAX(J$2:J921)-1</f>
        <v>-2.0868632751557148E-2</v>
      </c>
      <c r="N921" s="236"/>
    </row>
    <row r="922" spans="1:14">
      <c r="A922" s="237">
        <v>35618</v>
      </c>
      <c r="B922">
        <v>106.25</v>
      </c>
      <c r="D922" s="237">
        <v>35657</v>
      </c>
      <c r="E922">
        <f t="shared" si="119"/>
        <v>104.12</v>
      </c>
      <c r="F922">
        <v>183.8083015</v>
      </c>
      <c r="G922" s="236">
        <f t="shared" si="121"/>
        <v>-2.5127363117531564E-2</v>
      </c>
      <c r="H922" s="236">
        <f t="shared" si="122"/>
        <v>-1.0075568593316264E-3</v>
      </c>
      <c r="I922">
        <f t="shared" si="124"/>
        <v>17954.567943458293</v>
      </c>
      <c r="J922">
        <f t="shared" si="124"/>
        <v>14493.059309031009</v>
      </c>
      <c r="K922">
        <f t="shared" si="123"/>
        <v>18520.099608680233</v>
      </c>
      <c r="L922" s="236">
        <f>I922/MAX(I$2:I922)-1</f>
        <v>-6.1190515328686246E-2</v>
      </c>
      <c r="M922" s="236">
        <f>J922/MAX(J$2:J922)-1</f>
        <v>-2.1855163276815026E-2</v>
      </c>
      <c r="N922" s="236"/>
    </row>
    <row r="923" spans="1:14">
      <c r="A923" s="237">
        <v>35619</v>
      </c>
      <c r="B923">
        <v>106.94</v>
      </c>
      <c r="D923" s="237">
        <v>35660</v>
      </c>
      <c r="E923">
        <f t="shared" si="119"/>
        <v>105.11</v>
      </c>
      <c r="F923">
        <v>182.70866179999999</v>
      </c>
      <c r="G923" s="236">
        <f t="shared" si="121"/>
        <v>9.4745295416155863E-3</v>
      </c>
      <c r="H923" s="236">
        <f t="shared" si="122"/>
        <v>-5.9825355602887154E-3</v>
      </c>
      <c r="I923">
        <f t="shared" si="124"/>
        <v>18124.679027845534</v>
      </c>
      <c r="J923">
        <f t="shared" si="124"/>
        <v>14406.354066337357</v>
      </c>
      <c r="K923">
        <f t="shared" si="123"/>
        <v>18696.193525435836</v>
      </c>
      <c r="L923" s="236">
        <f>I923/MAX(I$2:I923)-1</f>
        <v>-5.2295737132218911E-2</v>
      </c>
      <c r="M923" s="236">
        <f>J923/MAX(J$2:J923)-1</f>
        <v>-2.7706949545624249E-2</v>
      </c>
      <c r="N923" s="236"/>
    </row>
    <row r="924" spans="1:14">
      <c r="A924" s="237">
        <v>35620</v>
      </c>
      <c r="B924">
        <v>105.79</v>
      </c>
      <c r="D924" s="237">
        <v>35661</v>
      </c>
      <c r="E924">
        <f t="shared" si="119"/>
        <v>106.42</v>
      </c>
      <c r="F924">
        <v>182.603735</v>
      </c>
      <c r="G924" s="236">
        <f t="shared" si="121"/>
        <v>1.2429403701035893E-2</v>
      </c>
      <c r="H924" s="236">
        <f t="shared" si="122"/>
        <v>-5.7428476004517393E-4</v>
      </c>
      <c r="I924">
        <f t="shared" si="124"/>
        <v>18349.957980434327</v>
      </c>
      <c r="J924">
        <f t="shared" si="124"/>
        <v>14398.080716749244</v>
      </c>
      <c r="K924">
        <f t="shared" si="123"/>
        <v>18929.206688011433</v>
      </c>
      <c r="L924" s="236">
        <f>I924/MAX(I$2:I924)-1</f>
        <v>-4.0516338259842577E-2</v>
      </c>
      <c r="M924" s="236">
        <f>J924/MAX(J$2:J924)-1</f>
        <v>-2.826532262679804E-2</v>
      </c>
      <c r="N924" s="236"/>
    </row>
    <row r="925" spans="1:14">
      <c r="A925" s="237">
        <v>35621</v>
      </c>
      <c r="B925">
        <v>106.41</v>
      </c>
      <c r="D925" s="237">
        <v>35662</v>
      </c>
      <c r="E925">
        <f t="shared" si="119"/>
        <v>107.88</v>
      </c>
      <c r="F925">
        <v>183.3624121</v>
      </c>
      <c r="G925" s="236">
        <f t="shared" si="121"/>
        <v>1.3685495550722784E-2</v>
      </c>
      <c r="H925" s="236">
        <f t="shared" si="122"/>
        <v>4.1547731759155049E-3</v>
      </c>
      <c r="I925">
        <f t="shared" si="124"/>
        <v>18601.086248731513</v>
      </c>
      <c r="J925">
        <f t="shared" si="124"/>
        <v>14457.90147629586</v>
      </c>
      <c r="K925">
        <f t="shared" si="123"/>
        <v>19188.900747065149</v>
      </c>
      <c r="L925" s="236">
        <f>I925/MAX(I$2:I925)-1</f>
        <v>-2.738532887610623E-2</v>
      </c>
      <c r="M925" s="236">
        <f>J925/MAX(J$2:J925)-1</f>
        <v>-2.4227985455141043E-2</v>
      </c>
      <c r="N925" s="236"/>
    </row>
    <row r="926" spans="1:14">
      <c r="A926" s="237">
        <v>35622</v>
      </c>
      <c r="B926">
        <v>106.63</v>
      </c>
      <c r="D926" s="237">
        <v>35663</v>
      </c>
      <c r="E926">
        <f t="shared" si="119"/>
        <v>106.49</v>
      </c>
      <c r="F926">
        <v>184.30198150000001</v>
      </c>
      <c r="G926" s="236">
        <f t="shared" si="121"/>
        <v>-1.2918416847643785E-2</v>
      </c>
      <c r="H926" s="236">
        <f t="shared" si="122"/>
        <v>5.1241112572601999E-3</v>
      </c>
      <c r="I926">
        <f t="shared" si="124"/>
        <v>18360.789662751424</v>
      </c>
      <c r="J926">
        <f t="shared" si="124"/>
        <v>14531.985372006906</v>
      </c>
      <c r="K926">
        <f t="shared" si="123"/>
        <v>18941.657773034553</v>
      </c>
      <c r="L926" s="236">
        <f>I926/MAX(I$2:I926)-1</f>
        <v>-3.9949970629818754E-2</v>
      </c>
      <c r="M926" s="236">
        <f>J926/MAX(J$2:J926)-1</f>
        <v>-1.9228021090892278E-2</v>
      </c>
      <c r="N926" s="236"/>
    </row>
    <row r="927" spans="1:14">
      <c r="A927" s="237">
        <v>35625</v>
      </c>
      <c r="B927">
        <v>106.69</v>
      </c>
      <c r="D927" s="237">
        <v>35664</v>
      </c>
      <c r="E927">
        <f t="shared" si="119"/>
        <v>106.18</v>
      </c>
      <c r="F927">
        <v>183.46614339999999</v>
      </c>
      <c r="G927" s="236">
        <f t="shared" si="121"/>
        <v>-2.9448016208391639E-3</v>
      </c>
      <c r="H927" s="236">
        <f t="shared" si="122"/>
        <v>-4.5351552555066288E-3</v>
      </c>
      <c r="I927">
        <f t="shared" si="124"/>
        <v>18306.720779592666</v>
      </c>
      <c r="J927">
        <f t="shared" si="124"/>
        <v>14466.080562174104</v>
      </c>
      <c r="K927">
        <f t="shared" si="123"/>
        <v>18886.517253646438</v>
      </c>
      <c r="L927" s="236">
        <f>I927/MAX(I$2:I927)-1</f>
        <v>-4.2777127512394819E-2</v>
      </c>
      <c r="M927" s="236">
        <f>J927/MAX(J$2:J927)-1</f>
        <v>-2.3675974285495505E-2</v>
      </c>
      <c r="N927" s="236"/>
    </row>
    <row r="928" spans="1:14">
      <c r="A928" s="237">
        <v>35626</v>
      </c>
      <c r="B928">
        <v>107.13</v>
      </c>
      <c r="D928" s="237">
        <v>35667</v>
      </c>
      <c r="E928">
        <f t="shared" si="119"/>
        <v>105.8</v>
      </c>
      <c r="F928">
        <v>182.31760850000001</v>
      </c>
      <c r="G928" s="236">
        <f t="shared" si="121"/>
        <v>-3.6125585633262716E-3</v>
      </c>
      <c r="H928" s="236">
        <f t="shared" si="122"/>
        <v>-6.2602008126148023E-3</v>
      </c>
      <c r="I928">
        <f t="shared" si="124"/>
        <v>18240.586678673924</v>
      </c>
      <c r="J928">
        <f t="shared" si="124"/>
        <v>14375.51999288343</v>
      </c>
      <c r="K928">
        <f t="shared" si="123"/>
        <v>18818.925649235192</v>
      </c>
      <c r="L928" s="236">
        <f>I928/MAX(I$2:I928)-1</f>
        <v>-4.6235151197411728E-2</v>
      </c>
      <c r="M928" s="236">
        <f>J928/MAX(J$2:J928)-1</f>
        <v>-2.978795874464879E-2</v>
      </c>
      <c r="N928" s="236"/>
    </row>
    <row r="929" spans="1:14">
      <c r="A929" s="237">
        <v>35627</v>
      </c>
      <c r="B929">
        <v>108.33</v>
      </c>
      <c r="D929" s="237">
        <v>35668</v>
      </c>
      <c r="E929">
        <f t="shared" si="119"/>
        <v>105.04</v>
      </c>
      <c r="F929">
        <v>182.0752215</v>
      </c>
      <c r="G929" s="236">
        <f t="shared" si="121"/>
        <v>-7.2170949980495201E-3</v>
      </c>
      <c r="H929" s="236">
        <f t="shared" si="122"/>
        <v>-1.3294766314357886E-3</v>
      </c>
      <c r="I929">
        <f t="shared" si="124"/>
        <v>18108.942631793776</v>
      </c>
      <c r="J929">
        <f t="shared" si="124"/>
        <v>14356.408074988154</v>
      </c>
      <c r="K929">
        <f t="shared" si="123"/>
        <v>18683.742440412712</v>
      </c>
      <c r="L929" s="236">
        <f>I929/MAX(I$2:I929)-1</f>
        <v>-5.3118562717020423E-2</v>
      </c>
      <c r="M929" s="236">
        <f>J929/MAX(J$2:J929)-1</f>
        <v>-3.1077832981035391E-2</v>
      </c>
      <c r="N929" s="236"/>
    </row>
    <row r="930" spans="1:14">
      <c r="A930" s="237">
        <v>35628</v>
      </c>
      <c r="B930">
        <v>107.79</v>
      </c>
      <c r="D930" s="237">
        <v>35669</v>
      </c>
      <c r="E930">
        <f t="shared" si="119"/>
        <v>105.09</v>
      </c>
      <c r="F930">
        <v>181.6330748</v>
      </c>
      <c r="G930" s="236">
        <f t="shared" si="121"/>
        <v>4.4227898064524084E-4</v>
      </c>
      <c r="H930" s="236">
        <f t="shared" si="122"/>
        <v>-2.4283738136218203E-3</v>
      </c>
      <c r="I930">
        <f t="shared" si="124"/>
        <v>18116.95183648153</v>
      </c>
      <c r="J930">
        <f t="shared" si="124"/>
        <v>14321.545349561184</v>
      </c>
      <c r="K930">
        <f t="shared" si="123"/>
        <v>18692.636072572084</v>
      </c>
      <c r="L930" s="236">
        <f>I930/MAX(I$2:I930)-1</f>
        <v>-5.2699776960146938E-2</v>
      </c>
      <c r="M930" s="236">
        <f>J930/MAX(J$2:J930)-1</f>
        <v>-3.3430738198861998E-2</v>
      </c>
      <c r="N930" s="236"/>
    </row>
    <row r="931" spans="1:14">
      <c r="A931" s="237">
        <v>35629</v>
      </c>
      <c r="B931">
        <v>106</v>
      </c>
      <c r="D931" s="237">
        <v>35670</v>
      </c>
      <c r="E931">
        <f t="shared" si="119"/>
        <v>103.7</v>
      </c>
      <c r="F931">
        <v>181.45879260000001</v>
      </c>
      <c r="G931" s="236">
        <f t="shared" si="121"/>
        <v>-1.3260488175668004E-2</v>
      </c>
      <c r="H931" s="236">
        <f t="shared" si="122"/>
        <v>-9.5952898552154053E-4</v>
      </c>
      <c r="I931">
        <f t="shared" ref="I931:J946" si="125">I930*(1+G931)</f>
        <v>17876.712210874721</v>
      </c>
      <c r="J931">
        <f t="shared" si="125"/>
        <v>14307.803411680819</v>
      </c>
      <c r="K931">
        <f t="shared" si="123"/>
        <v>18445.393098541488</v>
      </c>
      <c r="L931" s="236">
        <f>I931/MAX(I$2:I931)-1</f>
        <v>-6.5261440366574552E-2</v>
      </c>
      <c r="M931" s="236">
        <f>J931/MAX(J$2:J931)-1</f>
        <v>-3.4358189422074248E-2</v>
      </c>
      <c r="N931" s="236"/>
    </row>
    <row r="932" spans="1:14">
      <c r="A932" s="237">
        <v>35632</v>
      </c>
      <c r="B932">
        <v>105.7</v>
      </c>
      <c r="D932" s="237">
        <v>35671</v>
      </c>
      <c r="E932">
        <f t="shared" si="119"/>
        <v>102.9</v>
      </c>
      <c r="F932">
        <v>180.73256710000001</v>
      </c>
      <c r="G932" s="236">
        <f t="shared" si="121"/>
        <v>-7.7482913930599449E-3</v>
      </c>
      <c r="H932" s="236">
        <f t="shared" si="122"/>
        <v>-4.0021510646819358E-3</v>
      </c>
      <c r="I932">
        <f t="shared" si="125"/>
        <v>17738.198235514988</v>
      </c>
      <c r="J932">
        <f t="shared" si="125"/>
        <v>14250.541421023501</v>
      </c>
      <c r="K932">
        <f t="shared" si="123"/>
        <v>18303.094983991505</v>
      </c>
      <c r="L932" s="236">
        <f>I932/MAX(I$2:I932)-1</f>
        <v>-7.2504067102943548E-2</v>
      </c>
      <c r="M932" s="236">
        <f>J932/MAX(J$2:J932)-1</f>
        <v>-3.822283382238012E-2</v>
      </c>
      <c r="N932" s="236"/>
    </row>
    <row r="933" spans="1:14">
      <c r="A933" s="237">
        <v>35633</v>
      </c>
      <c r="B933">
        <v>107.92</v>
      </c>
      <c r="D933" s="237">
        <v>35675</v>
      </c>
      <c r="E933">
        <f t="shared" si="119"/>
        <v>105.53</v>
      </c>
      <c r="F933">
        <v>179.54395969999999</v>
      </c>
      <c r="G933" s="236">
        <f t="shared" si="121"/>
        <v>2.5525064787819952E-2</v>
      </c>
      <c r="H933" s="236">
        <f t="shared" si="122"/>
        <v>-6.5766088484892071E-3</v>
      </c>
      <c r="I933">
        <f t="shared" si="125"/>
        <v>18190.966894695703</v>
      </c>
      <c r="J933">
        <f t="shared" si="125"/>
        <v>14156.821184218235</v>
      </c>
      <c r="K933">
        <f t="shared" si="123"/>
        <v>18770.900035574574</v>
      </c>
      <c r="L933" s="236">
        <f>I933/MAX(I$2:I933)-1</f>
        <v>-4.8829673325306633E-2</v>
      </c>
      <c r="M933" s="236">
        <f>J933/MAX(J$2:J933)-1</f>
        <v>-4.4548066043738732E-2</v>
      </c>
      <c r="N933" s="236"/>
    </row>
    <row r="934" spans="1:14">
      <c r="A934" s="237">
        <v>35634</v>
      </c>
      <c r="B934">
        <v>108.33</v>
      </c>
      <c r="D934" s="237">
        <v>35676</v>
      </c>
      <c r="E934">
        <f t="shared" si="119"/>
        <v>105.72</v>
      </c>
      <c r="F934">
        <v>181.56405079999999</v>
      </c>
      <c r="G934" s="236">
        <f t="shared" si="121"/>
        <v>1.7667057362759551E-3</v>
      </c>
      <c r="H934" s="236">
        <f t="shared" si="122"/>
        <v>1.1251233978438302E-2</v>
      </c>
      <c r="I934">
        <f t="shared" si="125"/>
        <v>18223.104980256969</v>
      </c>
      <c r="J934">
        <f t="shared" si="125"/>
        <v>14316.102891752787</v>
      </c>
      <c r="K934">
        <f t="shared" si="123"/>
        <v>18804.695837780193</v>
      </c>
      <c r="L934" s="236">
        <f>I934/MAX(I$2:I934)-1</f>
        <v>-4.714923525299497E-2</v>
      </c>
      <c r="M934" s="236">
        <f>J934/MAX(J$2:J934)-1</f>
        <v>-3.3798052779645427E-2</v>
      </c>
      <c r="N934" s="236"/>
    </row>
    <row r="935" spans="1:14">
      <c r="A935" s="237">
        <v>35635</v>
      </c>
      <c r="B935">
        <v>108.72</v>
      </c>
      <c r="D935" s="237">
        <v>35677</v>
      </c>
      <c r="E935">
        <f t="shared" si="119"/>
        <v>106</v>
      </c>
      <c r="F935">
        <v>182.31630939999999</v>
      </c>
      <c r="G935" s="236">
        <f t="shared" si="121"/>
        <v>2.6147753274598415E-3</v>
      </c>
      <c r="H935" s="236">
        <f t="shared" si="122"/>
        <v>4.1432133546559502E-3</v>
      </c>
      <c r="I935">
        <f t="shared" si="125"/>
        <v>18270.754305549057</v>
      </c>
      <c r="J935">
        <f t="shared" si="125"/>
        <v>14375.417560440526</v>
      </c>
      <c r="K935">
        <f t="shared" si="123"/>
        <v>18854.500177872687</v>
      </c>
      <c r="L935" s="236">
        <f>I935/MAX(I$2:I935)-1</f>
        <v>-4.4657744582583203E-2</v>
      </c>
      <c r="M935" s="236">
        <f>J935/MAX(J$2:J935)-1</f>
        <v>-2.9794871968627401E-2</v>
      </c>
      <c r="N935" s="236"/>
    </row>
    <row r="936" spans="1:14">
      <c r="A936" s="237">
        <v>35636</v>
      </c>
      <c r="B936">
        <v>108.58</v>
      </c>
      <c r="D936" s="237">
        <v>35678</v>
      </c>
      <c r="E936">
        <f t="shared" si="119"/>
        <v>106.31</v>
      </c>
      <c r="F936">
        <v>182.35134410000001</v>
      </c>
      <c r="G936" s="236">
        <f t="shared" si="121"/>
        <v>2.8907981431566718E-3</v>
      </c>
      <c r="H936" s="236">
        <f t="shared" si="122"/>
        <v>1.9216437692981536E-4</v>
      </c>
      <c r="I936">
        <f t="shared" si="125"/>
        <v>18323.571368169611</v>
      </c>
      <c r="J936">
        <f t="shared" si="125"/>
        <v>14378.180003599135</v>
      </c>
      <c r="K936">
        <f t="shared" si="123"/>
        <v>18909.640697260806</v>
      </c>
      <c r="L936" s="236">
        <f>I936/MAX(I$2:I936)-1</f>
        <v>-4.1896042964543301E-2</v>
      </c>
      <c r="M936" s="236">
        <f>J936/MAX(J$2:J936)-1</f>
        <v>-2.9608433104705179E-2</v>
      </c>
      <c r="N936" s="236"/>
    </row>
    <row r="937" spans="1:14">
      <c r="A937" s="237">
        <v>35639</v>
      </c>
      <c r="B937">
        <v>108.45</v>
      </c>
      <c r="D937" s="237">
        <v>35681</v>
      </c>
      <c r="E937">
        <f t="shared" si="119"/>
        <v>106.75</v>
      </c>
      <c r="F937">
        <v>182.6899688</v>
      </c>
      <c r="G937" s="236">
        <f t="shared" si="121"/>
        <v>4.1051090849910012E-3</v>
      </c>
      <c r="H937" s="236">
        <f t="shared" si="122"/>
        <v>1.856990425112004E-3</v>
      </c>
      <c r="I937">
        <f t="shared" si="125"/>
        <v>18398.791627462568</v>
      </c>
      <c r="J937">
        <f t="shared" si="125"/>
        <v>14404.880146196356</v>
      </c>
      <c r="K937">
        <f t="shared" si="123"/>
        <v>18987.904660263295</v>
      </c>
      <c r="L937" s="236">
        <f>I937/MAX(I$2:I937)-1</f>
        <v>-3.796292170615112E-2</v>
      </c>
      <c r="M937" s="236">
        <f>J937/MAX(J$2:J937)-1</f>
        <v>-2.7806425256371115E-2</v>
      </c>
      <c r="N937" s="236"/>
    </row>
    <row r="938" spans="1:14">
      <c r="A938" s="237">
        <v>35640</v>
      </c>
      <c r="B938">
        <v>109.11</v>
      </c>
      <c r="D938" s="237">
        <v>35682</v>
      </c>
      <c r="E938">
        <f t="shared" si="119"/>
        <v>107.09</v>
      </c>
      <c r="F938">
        <v>182.84157870000001</v>
      </c>
      <c r="G938" s="236">
        <f t="shared" si="121"/>
        <v>3.1512815508717893E-3</v>
      </c>
      <c r="H938" s="236">
        <f t="shared" si="122"/>
        <v>8.2987534015055431E-4</v>
      </c>
      <c r="I938">
        <f t="shared" si="125"/>
        <v>18456.771400076526</v>
      </c>
      <c r="J938">
        <f t="shared" si="125"/>
        <v>14416.834401007509</v>
      </c>
      <c r="K938">
        <f t="shared" si="123"/>
        <v>19048.381358947041</v>
      </c>
      <c r="L938" s="236">
        <f>I938/MAX(I$2:I938)-1</f>
        <v>-3.493127201006907E-2</v>
      </c>
      <c r="M938" s="236">
        <f>J938/MAX(J$2:J938)-1</f>
        <v>-2.6999625782838543E-2</v>
      </c>
      <c r="N938" s="236"/>
    </row>
    <row r="939" spans="1:14">
      <c r="A939" s="237">
        <v>35641</v>
      </c>
      <c r="B939">
        <v>110.16</v>
      </c>
      <c r="D939" s="237">
        <v>35683</v>
      </c>
      <c r="E939">
        <f t="shared" si="119"/>
        <v>105.49</v>
      </c>
      <c r="F939">
        <v>183.27284549999999</v>
      </c>
      <c r="G939" s="236">
        <f t="shared" si="121"/>
        <v>-1.4974434239410092E-2</v>
      </c>
      <c r="H939" s="236">
        <f t="shared" si="122"/>
        <v>2.3586910759920698E-3</v>
      </c>
      <c r="I939">
        <f t="shared" si="125"/>
        <v>18180.391690474255</v>
      </c>
      <c r="J939">
        <f t="shared" si="125"/>
        <v>14450.839259653221</v>
      </c>
      <c r="K939">
        <f t="shared" si="123"/>
        <v>18763.785129847074</v>
      </c>
      <c r="L939" s="236">
        <f>I939/MAX(I$2:I939)-1</f>
        <v>-4.9382630213865464E-2</v>
      </c>
      <c r="M939" s="236">
        <f>J939/MAX(J$2:J939)-1</f>
        <v>-2.4704618483235574E-2</v>
      </c>
      <c r="N939" s="236"/>
    </row>
    <row r="940" spans="1:14">
      <c r="A940" s="237">
        <v>35642</v>
      </c>
      <c r="B940">
        <v>110.4</v>
      </c>
      <c r="D940" s="237">
        <v>35684</v>
      </c>
      <c r="E940">
        <f t="shared" si="119"/>
        <v>104.65</v>
      </c>
      <c r="F940">
        <v>181.84105049999999</v>
      </c>
      <c r="G940" s="236">
        <f t="shared" si="121"/>
        <v>-7.9965702383584889E-3</v>
      </c>
      <c r="H940" s="236">
        <f t="shared" si="122"/>
        <v>-7.8123684722295472E-3</v>
      </c>
      <c r="I940">
        <f t="shared" si="125"/>
        <v>18035.010911360507</v>
      </c>
      <c r="J940">
        <f t="shared" si="125"/>
        <v>14337.943978623849</v>
      </c>
      <c r="K940">
        <f t="shared" si="123"/>
        <v>18614.372109569595</v>
      </c>
      <c r="L940" s="236">
        <f>I940/MAX(I$2:I940)-1</f>
        <v>-5.6984308781163895E-2</v>
      </c>
      <c r="M940" s="236">
        <f>J940/MAX(J$2:J940)-1</f>
        <v>-3.2323985372908259E-2</v>
      </c>
      <c r="N940" s="236"/>
    </row>
    <row r="941" spans="1:14">
      <c r="A941" s="237">
        <v>35643</v>
      </c>
      <c r="B941">
        <v>109.54</v>
      </c>
      <c r="D941" s="237">
        <v>35685</v>
      </c>
      <c r="E941">
        <f t="shared" si="119"/>
        <v>105.82</v>
      </c>
      <c r="F941">
        <v>180.91675710000001</v>
      </c>
      <c r="G941" s="236">
        <f t="shared" si="121"/>
        <v>1.1146394064872103E-2</v>
      </c>
      <c r="H941" s="236">
        <f t="shared" si="122"/>
        <v>-5.0829743749196687E-3</v>
      </c>
      <c r="I941">
        <f t="shared" si="125"/>
        <v>18236.036249942801</v>
      </c>
      <c r="J941">
        <f t="shared" si="125"/>
        <v>14265.06457679147</v>
      </c>
      <c r="K941">
        <f t="shared" si="123"/>
        <v>18822.48310209894</v>
      </c>
      <c r="L941" s="236">
        <f>I941/MAX(I$2:I941)-1</f>
        <v>-4.647308427748098E-2</v>
      </c>
      <c r="M941" s="236">
        <f>J941/MAX(J$2:J941)-1</f>
        <v>-3.7242657758482123E-2</v>
      </c>
      <c r="N941" s="236"/>
    </row>
    <row r="942" spans="1:14">
      <c r="A942" s="237">
        <v>35646</v>
      </c>
      <c r="B942">
        <v>109.77</v>
      </c>
      <c r="D942" s="237">
        <v>35688</v>
      </c>
      <c r="E942">
        <f t="shared" si="119"/>
        <v>105.43</v>
      </c>
      <c r="F942">
        <v>181.61837149999999</v>
      </c>
      <c r="G942" s="236">
        <f t="shared" si="121"/>
        <v>-3.719233844233736E-3</v>
      </c>
      <c r="H942" s="236">
        <f t="shared" si="122"/>
        <v>3.8781062144075396E-3</v>
      </c>
      <c r="I942">
        <f t="shared" si="125"/>
        <v>18168.212166737339</v>
      </c>
      <c r="J942">
        <f t="shared" si="125"/>
        <v>14320.386012375649</v>
      </c>
      <c r="K942">
        <f t="shared" si="123"/>
        <v>18753.112771255826</v>
      </c>
      <c r="L942" s="236">
        <f>I942/MAX(I$2:I942)-1</f>
        <v>-5.0019473853823992E-2</v>
      </c>
      <c r="M942" s="236">
        <f>J942/MAX(J$2:J942)-1</f>
        <v>-3.3508982526568865E-2</v>
      </c>
      <c r="N942" s="236"/>
    </row>
    <row r="943" spans="1:14">
      <c r="A943" s="237">
        <v>35647</v>
      </c>
      <c r="B943">
        <v>109.9</v>
      </c>
      <c r="D943" s="237">
        <v>35689</v>
      </c>
      <c r="E943">
        <f t="shared" si="119"/>
        <v>107.79</v>
      </c>
      <c r="F943">
        <v>182.3386089</v>
      </c>
      <c r="G943" s="236">
        <f t="shared" si="121"/>
        <v>2.235079037622183E-2</v>
      </c>
      <c r="H943" s="236">
        <f t="shared" si="122"/>
        <v>3.9656637929934568E-3</v>
      </c>
      <c r="I943">
        <f t="shared" si="125"/>
        <v>18574.286068386809</v>
      </c>
      <c r="J943">
        <f t="shared" si="125"/>
        <v>14377.175848686618</v>
      </c>
      <c r="K943">
        <f t="shared" si="123"/>
        <v>19172.892209178273</v>
      </c>
      <c r="L943" s="236">
        <f>I943/MAX(I$2:I943)-1</f>
        <v>-2.8786658252437869E-2</v>
      </c>
      <c r="M943" s="236">
        <f>J943/MAX(J$2:J943)-1</f>
        <v>-2.9676204092320968E-2</v>
      </c>
      <c r="N943" s="236"/>
    </row>
    <row r="944" spans="1:14">
      <c r="A944" s="237">
        <v>35648</v>
      </c>
      <c r="B944">
        <v>110.88</v>
      </c>
      <c r="D944" s="237">
        <v>35690</v>
      </c>
      <c r="E944">
        <f t="shared" si="119"/>
        <v>107.63</v>
      </c>
      <c r="F944">
        <v>183.94990039999999</v>
      </c>
      <c r="G944" s="236">
        <f t="shared" si="121"/>
        <v>-1.5180979108408523E-3</v>
      </c>
      <c r="H944" s="236">
        <f t="shared" si="122"/>
        <v>8.8368092184123448E-3</v>
      </c>
      <c r="I944">
        <f t="shared" si="125"/>
        <v>18546.08848351103</v>
      </c>
      <c r="J944">
        <f t="shared" si="125"/>
        <v>14504.224208761028</v>
      </c>
      <c r="K944">
        <f t="shared" si="123"/>
        <v>19144.432586268274</v>
      </c>
      <c r="L944" s="236">
        <f>I944/MAX(I$2:I944)-1</f>
        <v>-3.0261055197525644E-2</v>
      </c>
      <c r="M944" s="236">
        <f>J944/MAX(J$2:J944)-1</f>
        <v>-2.1101637827799169E-2</v>
      </c>
      <c r="N944" s="236"/>
    </row>
    <row r="945" spans="1:14">
      <c r="A945" s="237">
        <v>35649</v>
      </c>
      <c r="B945">
        <v>109.88</v>
      </c>
      <c r="D945" s="237">
        <v>35691</v>
      </c>
      <c r="E945">
        <f t="shared" si="119"/>
        <v>108.01</v>
      </c>
      <c r="F945">
        <v>184.11360199999999</v>
      </c>
      <c r="G945" s="236">
        <f t="shared" si="121"/>
        <v>3.4968839823085649E-3</v>
      </c>
      <c r="H945" s="236">
        <f t="shared" si="122"/>
        <v>8.8992491783912442E-4</v>
      </c>
      <c r="I945">
        <f t="shared" si="125"/>
        <v>18610.942003263499</v>
      </c>
      <c r="J945">
        <f t="shared" si="125"/>
        <v>14517.131879298331</v>
      </c>
      <c r="K945">
        <f t="shared" si="123"/>
        <v>19212.024190679516</v>
      </c>
      <c r="L945" s="236">
        <f>I945/MAX(I$2:I945)-1</f>
        <v>-2.6869990614424966E-2</v>
      </c>
      <c r="M945" s="236">
        <f>J945/MAX(J$2:J945)-1</f>
        <v>-2.0230491783270077E-2</v>
      </c>
      <c r="N945" s="236"/>
    </row>
    <row r="946" spans="1:14">
      <c r="A946" s="237">
        <v>35650</v>
      </c>
      <c r="B946">
        <v>107.97</v>
      </c>
      <c r="D946" s="237">
        <v>35692</v>
      </c>
      <c r="E946">
        <f t="shared" si="119"/>
        <v>108.3</v>
      </c>
      <c r="F946">
        <v>184.55767159999999</v>
      </c>
      <c r="G946" s="236">
        <f t="shared" si="121"/>
        <v>2.6512064212160145E-3</v>
      </c>
      <c r="H946" s="236">
        <f t="shared" si="122"/>
        <v>2.4119326066958102E-3</v>
      </c>
      <c r="I946">
        <f t="shared" si="125"/>
        <v>18660.28345220743</v>
      </c>
      <c r="J946">
        <f t="shared" si="125"/>
        <v>14552.146223033715</v>
      </c>
      <c r="K946">
        <f t="shared" si="123"/>
        <v>19263.607257203883</v>
      </c>
      <c r="L946" s="236">
        <f>I946/MAX(I$2:I946)-1</f>
        <v>-2.4290022084863971E-2</v>
      </c>
      <c r="M946" s="236">
        <f>J946/MAX(J$2:J946)-1</f>
        <v>-1.7867353759355775E-2</v>
      </c>
      <c r="N946" s="236"/>
    </row>
    <row r="947" spans="1:14">
      <c r="A947" s="237">
        <v>35653</v>
      </c>
      <c r="B947">
        <v>108.15</v>
      </c>
      <c r="D947" s="237">
        <v>35695</v>
      </c>
      <c r="E947">
        <f t="shared" si="119"/>
        <v>108.69</v>
      </c>
      <c r="F947">
        <v>184.7910182</v>
      </c>
      <c r="G947" s="236">
        <f t="shared" si="121"/>
        <v>3.5673778745108262E-3</v>
      </c>
      <c r="H947" s="236">
        <f t="shared" si="122"/>
        <v>1.2643560030696221E-3</v>
      </c>
      <c r="I947">
        <f t="shared" ref="I947:J962" si="126">I946*(1+G947)</f>
        <v>18726.851734526936</v>
      </c>
      <c r="J947">
        <f t="shared" si="126"/>
        <v>14570.545316468355</v>
      </c>
      <c r="K947">
        <f t="shared" si="123"/>
        <v>19332.977588047001</v>
      </c>
      <c r="L947" s="236">
        <f>I947/MAX(I$2:I947)-1</f>
        <v>-2.0809295897709967E-2</v>
      </c>
      <c r="M947" s="236">
        <f>J947/MAX(J$2:J947)-1</f>
        <v>-1.6625588452270801E-2</v>
      </c>
      <c r="N947" s="236"/>
    </row>
    <row r="948" spans="1:14">
      <c r="A948" s="237">
        <v>35654</v>
      </c>
      <c r="B948">
        <v>107.02</v>
      </c>
      <c r="D948" s="237">
        <v>35696</v>
      </c>
      <c r="E948">
        <f t="shared" si="119"/>
        <v>108.32</v>
      </c>
      <c r="F948">
        <v>185.33892130000001</v>
      </c>
      <c r="G948" s="236">
        <f t="shared" si="121"/>
        <v>-3.4379071759351267E-3</v>
      </c>
      <c r="H948" s="236">
        <f t="shared" si="122"/>
        <v>2.9649877214650289E-3</v>
      </c>
      <c r="I948">
        <f t="shared" si="126"/>
        <v>18662.470556566132</v>
      </c>
      <c r="J948">
        <f t="shared" si="126"/>
        <v>14613.746804426733</v>
      </c>
      <c r="K948">
        <f t="shared" si="123"/>
        <v>19267.164710067631</v>
      </c>
      <c r="L948" s="236">
        <f>I948/MAX(I$2:I948)-1</f>
        <v>-2.4175662645952278E-2</v>
      </c>
      <c r="M948" s="236">
        <f>J948/MAX(J$2:J948)-1</f>
        <v>-1.3709895396428862E-2</v>
      </c>
      <c r="N948" s="236"/>
    </row>
    <row r="949" spans="1:14">
      <c r="A949" s="237">
        <v>35655</v>
      </c>
      <c r="B949">
        <v>106.6</v>
      </c>
      <c r="D949" s="237">
        <v>35697</v>
      </c>
      <c r="E949">
        <f t="shared" si="119"/>
        <v>107.61</v>
      </c>
      <c r="F949">
        <v>185.38596570000001</v>
      </c>
      <c r="G949" s="236">
        <f t="shared" si="121"/>
        <v>-6.588383039084553E-3</v>
      </c>
      <c r="H949" s="236">
        <f t="shared" si="122"/>
        <v>2.5382903747384056E-4</v>
      </c>
      <c r="I949">
        <f t="shared" si="126"/>
        <v>18539.515052083836</v>
      </c>
      <c r="J949">
        <f t="shared" si="126"/>
        <v>14617.456197711988</v>
      </c>
      <c r="K949">
        <f t="shared" si="123"/>
        <v>19140.875133404523</v>
      </c>
      <c r="L949" s="236">
        <f>I949/MAX(I$2:I949)-1</f>
        <v>-3.0604767159301605E-2</v>
      </c>
      <c r="M949" s="236">
        <f>J949/MAX(J$2:J949)-1</f>
        <v>-1.3459546328507321E-2</v>
      </c>
      <c r="N949" s="236"/>
    </row>
    <row r="950" spans="1:14">
      <c r="A950" s="237">
        <v>35656</v>
      </c>
      <c r="B950">
        <v>106.8</v>
      </c>
      <c r="D950" s="237">
        <v>35698</v>
      </c>
      <c r="E950">
        <f t="shared" si="119"/>
        <v>106.91</v>
      </c>
      <c r="F950">
        <v>185.62987949999999</v>
      </c>
      <c r="G950" s="236">
        <f t="shared" si="121"/>
        <v>-6.5387018156393781E-3</v>
      </c>
      <c r="H950" s="236">
        <f t="shared" si="122"/>
        <v>1.3157080099293061E-3</v>
      </c>
      <c r="I950">
        <f t="shared" si="126"/>
        <v>18418.2906913517</v>
      </c>
      <c r="J950">
        <f t="shared" si="126"/>
        <v>14636.688501916109</v>
      </c>
      <c r="K950">
        <f t="shared" si="123"/>
        <v>19016.364283173287</v>
      </c>
      <c r="L950" s="236">
        <f>I950/MAX(I$2:I950)-1</f>
        <v>-3.6943353528349321E-2</v>
      </c>
      <c r="M950" s="236">
        <f>J950/MAX(J$2:J950)-1</f>
        <v>-1.2161547151492424E-2</v>
      </c>
      <c r="N950" s="236"/>
    </row>
    <row r="951" spans="1:14">
      <c r="A951" s="237">
        <v>35657</v>
      </c>
      <c r="B951">
        <v>104.12</v>
      </c>
      <c r="D951" s="237">
        <v>35699</v>
      </c>
      <c r="E951">
        <f t="shared" si="119"/>
        <v>107.68</v>
      </c>
      <c r="F951">
        <v>185.3534832</v>
      </c>
      <c r="G951" s="236">
        <f t="shared" si="121"/>
        <v>7.1685895494357135E-3</v>
      </c>
      <c r="H951" s="236">
        <f t="shared" si="122"/>
        <v>-1.4889644961493254E-3</v>
      </c>
      <c r="I951">
        <f t="shared" si="126"/>
        <v>18550.323857520194</v>
      </c>
      <c r="J951">
        <f t="shared" si="126"/>
        <v>14614.894992395559</v>
      </c>
      <c r="K951">
        <f t="shared" si="123"/>
        <v>19153.326218427646</v>
      </c>
      <c r="L951" s="236">
        <f>I951/MAX(I$2:I951)-1</f>
        <v>-3.0039595716938039E-2</v>
      </c>
      <c r="M951" s="236">
        <f>J951/MAX(J$2:J951)-1</f>
        <v>-1.3632403535714932E-2</v>
      </c>
      <c r="N951" s="236"/>
    </row>
    <row r="952" spans="1:14">
      <c r="A952" s="237">
        <v>35660</v>
      </c>
      <c r="B952">
        <v>105.11</v>
      </c>
      <c r="D952" s="237">
        <v>35702</v>
      </c>
      <c r="E952">
        <f t="shared" si="119"/>
        <v>108.48</v>
      </c>
      <c r="F952">
        <v>185.73741440000001</v>
      </c>
      <c r="G952" s="236">
        <f t="shared" si="121"/>
        <v>7.3956903464704096E-3</v>
      </c>
      <c r="H952" s="236">
        <f t="shared" si="122"/>
        <v>2.0713460215135981E-3</v>
      </c>
      <c r="I952">
        <f t="shared" si="126"/>
        <v>18687.516308597158</v>
      </c>
      <c r="J952">
        <f t="shared" si="126"/>
        <v>14645.167496992897</v>
      </c>
      <c r="K952">
        <f t="shared" si="123"/>
        <v>19295.62433297763</v>
      </c>
      <c r="L952" s="236">
        <f>I952/MAX(I$2:I952)-1</f>
        <v>-2.2866068918523164E-2</v>
      </c>
      <c r="M952" s="236">
        <f>J952/MAX(J$2:J952)-1</f>
        <v>-1.1589294939028605E-2</v>
      </c>
      <c r="N952" s="236"/>
    </row>
    <row r="953" spans="1:14">
      <c r="A953" s="237">
        <v>35661</v>
      </c>
      <c r="B953">
        <v>106.42</v>
      </c>
      <c r="D953" s="237">
        <v>35703</v>
      </c>
      <c r="E953">
        <f t="shared" si="119"/>
        <v>107.87</v>
      </c>
      <c r="F953">
        <v>186.64581089999999</v>
      </c>
      <c r="G953" s="236">
        <f t="shared" si="121"/>
        <v>-5.6568865009130696E-3</v>
      </c>
      <c r="H953" s="236">
        <f t="shared" si="122"/>
        <v>4.8907566789084811E-3</v>
      </c>
      <c r="I953">
        <f t="shared" si="126"/>
        <v>18581.803149855463</v>
      </c>
      <c r="J953">
        <f t="shared" si="126"/>
        <v>14716.793447742548</v>
      </c>
      <c r="K953">
        <f t="shared" si="123"/>
        <v>19187.122020633269</v>
      </c>
      <c r="L953" s="236">
        <f>I953/MAX(I$2:I953)-1</f>
        <v>-2.839360466284202E-2</v>
      </c>
      <c r="M953" s="236">
        <f>J953/MAX(J$2:J953)-1</f>
        <v>-6.7552186817471105E-3</v>
      </c>
      <c r="N953" s="236"/>
    </row>
    <row r="954" spans="1:14">
      <c r="A954" s="237">
        <v>35662</v>
      </c>
      <c r="B954">
        <v>107.88</v>
      </c>
      <c r="D954" s="237">
        <v>35704</v>
      </c>
      <c r="E954">
        <f t="shared" si="119"/>
        <v>108.8</v>
      </c>
      <c r="F954">
        <v>186.88122809999999</v>
      </c>
      <c r="G954" s="236">
        <f t="shared" si="121"/>
        <v>8.5877586704158817E-3</v>
      </c>
      <c r="H954" s="236">
        <f t="shared" si="122"/>
        <v>1.2613044936011786E-3</v>
      </c>
      <c r="I954">
        <f t="shared" si="126"/>
        <v>18741.379190967597</v>
      </c>
      <c r="J954">
        <f t="shared" si="126"/>
        <v>14735.355805449586</v>
      </c>
      <c r="K954">
        <f t="shared" si="123"/>
        <v>19352.54357879762</v>
      </c>
      <c r="L954" s="236">
        <f>I954/MAX(I$2:I954)-1</f>
        <v>-2.004968341705371E-2</v>
      </c>
      <c r="M954" s="236">
        <f>J954/MAX(J$2:J954)-1</f>
        <v>-5.5024345758244442E-3</v>
      </c>
      <c r="N954" s="236"/>
    </row>
    <row r="955" spans="1:14">
      <c r="A955" s="237">
        <v>35663</v>
      </c>
      <c r="B955">
        <v>106.49</v>
      </c>
      <c r="D955" s="237">
        <v>35705</v>
      </c>
      <c r="E955">
        <f t="shared" si="119"/>
        <v>109.33</v>
      </c>
      <c r="F955">
        <v>187.4747481</v>
      </c>
      <c r="G955" s="236">
        <f t="shared" si="121"/>
        <v>4.8375933706816168E-3</v>
      </c>
      <c r="H955" s="236">
        <f t="shared" si="122"/>
        <v>3.1759209099504471E-3</v>
      </c>
      <c r="I955">
        <f t="shared" si="126"/>
        <v>18832.042362699252</v>
      </c>
      <c r="J955">
        <f t="shared" si="126"/>
        <v>14782.154130067673</v>
      </c>
      <c r="K955">
        <f t="shared" si="123"/>
        <v>19446.816079686985</v>
      </c>
      <c r="L955" s="236">
        <f>I955/MAX(I$2:I955)-1</f>
        <v>-1.530908226195471E-2</v>
      </c>
      <c r="M955" s="236">
        <f>J955/MAX(J$2:J955)-1</f>
        <v>-2.3439889628990018E-3</v>
      </c>
      <c r="N955" s="236"/>
    </row>
    <row r="956" spans="1:14">
      <c r="A956" s="237">
        <v>35664</v>
      </c>
      <c r="B956">
        <v>106.18</v>
      </c>
      <c r="D956" s="237">
        <v>35706</v>
      </c>
      <c r="E956">
        <f t="shared" si="119"/>
        <v>109.78</v>
      </c>
      <c r="F956">
        <v>187.7302372</v>
      </c>
      <c r="G956" s="236">
        <f t="shared" si="121"/>
        <v>4.0822489869755587E-3</v>
      </c>
      <c r="H956" s="236">
        <f t="shared" si="122"/>
        <v>1.3627920698084939E-3</v>
      </c>
      <c r="I956">
        <f t="shared" si="126"/>
        <v>18908.919448557062</v>
      </c>
      <c r="J956">
        <f t="shared" si="126"/>
        <v>14802.299132490816</v>
      </c>
      <c r="K956">
        <f t="shared" si="123"/>
        <v>19526.858769121351</v>
      </c>
      <c r="L956" s="236">
        <f>I956/MAX(I$2:I956)-1</f>
        <v>-1.1289328760534567E-2</v>
      </c>
      <c r="M956" s="236">
        <f>J956/MAX(J$2:J956)-1</f>
        <v>-9.8439126266092192E-4</v>
      </c>
      <c r="N956" s="236"/>
    </row>
    <row r="957" spans="1:14">
      <c r="A957" s="237">
        <v>35667</v>
      </c>
      <c r="B957">
        <v>105.8</v>
      </c>
      <c r="D957" s="237">
        <v>35709</v>
      </c>
      <c r="E957">
        <f t="shared" si="119"/>
        <v>110.57</v>
      </c>
      <c r="F957">
        <v>188.48671049999999</v>
      </c>
      <c r="G957" s="236">
        <f t="shared" si="121"/>
        <v>7.1624804442939529E-3</v>
      </c>
      <c r="H957" s="236">
        <f t="shared" si="122"/>
        <v>4.0295762221516096E-3</v>
      </c>
      <c r="I957">
        <f t="shared" si="126"/>
        <v>19044.354214330084</v>
      </c>
      <c r="J957">
        <f t="shared" si="126"/>
        <v>14861.946125108276</v>
      </c>
      <c r="K957">
        <f t="shared" si="123"/>
        <v>19667.378157239455</v>
      </c>
      <c r="L957" s="236">
        <f>I957/MAX(I$2:I957)-1</f>
        <v>-4.2077079127169625E-3</v>
      </c>
      <c r="M957" s="236">
        <f>J957/MAX(J$2:J957)-1</f>
        <v>0</v>
      </c>
      <c r="N957" s="236"/>
    </row>
    <row r="958" spans="1:14">
      <c r="A958" s="237">
        <v>35668</v>
      </c>
      <c r="B958">
        <v>105.04</v>
      </c>
      <c r="D958" s="237">
        <v>35710</v>
      </c>
      <c r="E958">
        <f t="shared" si="119"/>
        <v>111.64</v>
      </c>
      <c r="F958">
        <v>189.1030169</v>
      </c>
      <c r="G958" s="236">
        <f t="shared" si="121"/>
        <v>9.6433974527378365E-3</v>
      </c>
      <c r="H958" s="236">
        <f t="shared" si="122"/>
        <v>3.2697604959264215E-3</v>
      </c>
      <c r="I958">
        <f t="shared" si="126"/>
        <v>19228.006491249595</v>
      </c>
      <c r="J958">
        <f t="shared" si="126"/>
        <v>14910.541129440742</v>
      </c>
      <c r="K958">
        <f t="shared" si="123"/>
        <v>19857.70188545006</v>
      </c>
      <c r="L958" s="236">
        <f>I958/MAX(I$2:I958)-1</f>
        <v>0</v>
      </c>
      <c r="M958" s="236">
        <f>J958/MAX(J$2:J958)-1</f>
        <v>0</v>
      </c>
      <c r="N958" s="236"/>
    </row>
    <row r="959" spans="1:14">
      <c r="A959" s="237">
        <v>35669</v>
      </c>
      <c r="B959">
        <v>105.09</v>
      </c>
      <c r="D959" s="237">
        <v>35711</v>
      </c>
      <c r="E959">
        <f t="shared" si="119"/>
        <v>110.66</v>
      </c>
      <c r="F959">
        <v>188.97611130000001</v>
      </c>
      <c r="G959" s="236">
        <f t="shared" si="121"/>
        <v>-8.8119458520301095E-3</v>
      </c>
      <c r="H959" s="236">
        <f t="shared" si="122"/>
        <v>-6.7109241343887849E-4</v>
      </c>
      <c r="I959">
        <f t="shared" si="126"/>
        <v>19058.570339206221</v>
      </c>
      <c r="J959">
        <f t="shared" si="126"/>
        <v>14900.534778408506</v>
      </c>
      <c r="K959">
        <f t="shared" si="123"/>
        <v>19683.38669512633</v>
      </c>
      <c r="L959" s="236">
        <f>I959/MAX(I$2:I959)-1</f>
        <v>-8.8119458520300453E-3</v>
      </c>
      <c r="M959" s="236">
        <f>J959/MAX(J$2:J959)-1</f>
        <v>-6.7109241343887849E-4</v>
      </c>
      <c r="N959" s="236"/>
    </row>
    <row r="960" spans="1:14">
      <c r="A960" s="237">
        <v>35670</v>
      </c>
      <c r="B960">
        <v>103.7</v>
      </c>
      <c r="D960" s="237">
        <v>35712</v>
      </c>
      <c r="E960">
        <f t="shared" si="119"/>
        <v>110.32</v>
      </c>
      <c r="F960">
        <v>188.54989269999999</v>
      </c>
      <c r="G960" s="236">
        <f t="shared" si="121"/>
        <v>-3.1062044041667105E-3</v>
      </c>
      <c r="H960" s="236">
        <f t="shared" si="122"/>
        <v>-2.2554099408015338E-3</v>
      </c>
      <c r="I960">
        <f t="shared" si="126"/>
        <v>18999.370524081456</v>
      </c>
      <c r="J960">
        <f t="shared" si="126"/>
        <v>14866.927964146025</v>
      </c>
      <c r="K960">
        <f t="shared" si="123"/>
        <v>19622.909996442584</v>
      </c>
      <c r="L960" s="236">
        <f>I960/MAX(I$2:I960)-1</f>
        <v>-1.1890778551181924E-2</v>
      </c>
      <c r="M960" s="236">
        <f>J960/MAX(J$2:J960)-1</f>
        <v>-2.9249887657398776E-3</v>
      </c>
      <c r="N960" s="236"/>
    </row>
    <row r="961" spans="1:14">
      <c r="A961" s="237">
        <v>35671</v>
      </c>
      <c r="B961">
        <v>102.9</v>
      </c>
      <c r="D961" s="237">
        <v>35713</v>
      </c>
      <c r="E961">
        <f t="shared" si="119"/>
        <v>109.94</v>
      </c>
      <c r="F961">
        <v>187.46145659999999</v>
      </c>
      <c r="G961" s="236">
        <f t="shared" si="121"/>
        <v>-3.4782551768592442E-3</v>
      </c>
      <c r="H961" s="236">
        <f t="shared" si="122"/>
        <v>-5.7726688910494373E-3</v>
      </c>
      <c r="I961">
        <f t="shared" si="126"/>
        <v>18933.285865199003</v>
      </c>
      <c r="J961">
        <f t="shared" si="126"/>
        <v>14781.106111581927</v>
      </c>
      <c r="K961">
        <f t="shared" si="123"/>
        <v>19555.318392031342</v>
      </c>
      <c r="L961" s="236">
        <f>I961/MAX(I$2:I961)-1</f>
        <v>-1.5327674565988714E-2</v>
      </c>
      <c r="M961" s="236">
        <f>J961/MAX(J$2:J961)-1</f>
        <v>-8.6807726651346728E-3</v>
      </c>
      <c r="N961" s="236"/>
    </row>
    <row r="962" spans="1:14">
      <c r="A962" s="237">
        <v>35674</v>
      </c>
      <c r="B962">
        <v>102.9</v>
      </c>
      <c r="D962" s="237">
        <v>35716</v>
      </c>
      <c r="E962">
        <f t="shared" ref="E962:E1025" si="127">SUMIF(A:A,D962,B:B)</f>
        <v>110.03</v>
      </c>
      <c r="F962">
        <v>187.0913908</v>
      </c>
      <c r="G962" s="236">
        <f t="shared" si="121"/>
        <v>7.8489818400233823E-4</v>
      </c>
      <c r="H962" s="236">
        <f t="shared" si="122"/>
        <v>-1.9740900700970787E-3</v>
      </c>
      <c r="I962">
        <f t="shared" si="126"/>
        <v>18948.146566891795</v>
      </c>
      <c r="J962">
        <f t="shared" si="126"/>
        <v>14751.926876782001</v>
      </c>
      <c r="K962">
        <f t="shared" si="123"/>
        <v>19571.326929918218</v>
      </c>
      <c r="L962" s="236">
        <f>I962/MAX(I$2:I962)-1</f>
        <v>-1.4554807045918161E-2</v>
      </c>
      <c r="M962" s="236">
        <f>J962/MAX(J$2:J962)-1</f>
        <v>-1.0637726108112755E-2</v>
      </c>
      <c r="N962" s="236"/>
    </row>
    <row r="963" spans="1:14">
      <c r="A963" s="237">
        <v>35675</v>
      </c>
      <c r="B963">
        <v>105.53</v>
      </c>
      <c r="D963" s="237">
        <v>35717</v>
      </c>
      <c r="E963">
        <f t="shared" si="127"/>
        <v>110.3</v>
      </c>
      <c r="F963">
        <v>187.6064212</v>
      </c>
      <c r="G963" s="236">
        <f t="shared" si="121"/>
        <v>2.4201460568473074E-3</v>
      </c>
      <c r="H963" s="236">
        <f t="shared" si="122"/>
        <v>2.7528278976265419E-3</v>
      </c>
      <c r="I963">
        <f t="shared" ref="I963:J978" si="128">I962*(1+G963)</f>
        <v>18994.003849090226</v>
      </c>
      <c r="J963">
        <f t="shared" si="128"/>
        <v>14792.536392632153</v>
      </c>
      <c r="K963">
        <f t="shared" si="123"/>
        <v>19619.352543578836</v>
      </c>
      <c r="L963" s="236">
        <f>I963/MAX(I$2:I963)-1</f>
        <v>-1.2169885747951081E-2</v>
      </c>
      <c r="M963" s="236">
        <f>J963/MAX(J$2:J963)-1</f>
        <v>-7.9141820396839702E-3</v>
      </c>
      <c r="N963" s="236"/>
    </row>
    <row r="964" spans="1:14">
      <c r="A964" s="237">
        <v>35676</v>
      </c>
      <c r="B964">
        <v>105.72</v>
      </c>
      <c r="D964" s="237">
        <v>35718</v>
      </c>
      <c r="E964">
        <f t="shared" si="127"/>
        <v>109.8</v>
      </c>
      <c r="F964">
        <v>187.34872709999999</v>
      </c>
      <c r="G964" s="236">
        <f t="shared" ref="G964:G1027" si="129">(E964/E963-1)-($P$21/252)</f>
        <v>-4.5668217271798792E-3</v>
      </c>
      <c r="H964" s="236">
        <f t="shared" ref="H964:H1027" si="130">F964/F963-1</f>
        <v>-1.3735889121049283E-3</v>
      </c>
      <c r="I964">
        <f t="shared" si="128"/>
        <v>18907.261619626061</v>
      </c>
      <c r="J964">
        <f t="shared" si="128"/>
        <v>14772.217528661326</v>
      </c>
      <c r="K964">
        <f t="shared" ref="K964:K1027" si="131">K963*(1+(E964/E963-1))</f>
        <v>19530.416221985095</v>
      </c>
      <c r="L964" s="236">
        <f>I964/MAX(I$2:I964)-1</f>
        <v>-1.6681129776479953E-2</v>
      </c>
      <c r="M964" s="236">
        <f>J964/MAX(J$2:J964)-1</f>
        <v>-9.2769001190907696E-3</v>
      </c>
      <c r="N964" s="236"/>
    </row>
    <row r="965" spans="1:14">
      <c r="A965" s="237">
        <v>35677</v>
      </c>
      <c r="B965">
        <v>106</v>
      </c>
      <c r="D965" s="237">
        <v>35719</v>
      </c>
      <c r="E965">
        <f t="shared" si="127"/>
        <v>108.71</v>
      </c>
      <c r="F965">
        <v>187.0938309</v>
      </c>
      <c r="G965" s="236">
        <f t="shared" si="129"/>
        <v>-9.9608704137393398E-3</v>
      </c>
      <c r="H965" s="236">
        <f t="shared" si="130"/>
        <v>-1.3605440717189277E-3</v>
      </c>
      <c r="I965">
        <f t="shared" si="128"/>
        <v>18718.928836754298</v>
      </c>
      <c r="J965">
        <f t="shared" si="128"/>
        <v>14752.119275676563</v>
      </c>
      <c r="K965">
        <f t="shared" si="131"/>
        <v>19336.535040910741</v>
      </c>
      <c r="L965" s="236">
        <f>I965/MAX(I$2:I965)-1</f>
        <v>-2.6475841618161078E-2</v>
      </c>
      <c r="M965" s="236">
        <f>J965/MAX(J$2:J965)-1</f>
        <v>-1.0624822559348712E-2</v>
      </c>
      <c r="N965" s="236"/>
    </row>
    <row r="966" spans="1:14">
      <c r="A966" s="237">
        <v>35678</v>
      </c>
      <c r="B966">
        <v>106.31</v>
      </c>
      <c r="D966" s="237">
        <v>35720</v>
      </c>
      <c r="E966">
        <f t="shared" si="127"/>
        <v>107.52</v>
      </c>
      <c r="F966">
        <v>186.6610335</v>
      </c>
      <c r="G966" s="236">
        <f t="shared" si="129"/>
        <v>-1.0980285213462901E-2</v>
      </c>
      <c r="H966" s="236">
        <f t="shared" si="130"/>
        <v>-2.313263873629956E-3</v>
      </c>
      <c r="I966">
        <f t="shared" si="128"/>
        <v>18513.389659236218</v>
      </c>
      <c r="J966">
        <f t="shared" si="128"/>
        <v>14717.99373109666</v>
      </c>
      <c r="K966">
        <f t="shared" si="131"/>
        <v>19124.866595517644</v>
      </c>
      <c r="L966" s="236">
        <f>I966/MAX(I$2:I966)-1</f>
        <v>-3.7165414539390151E-2</v>
      </c>
      <c r="M966" s="236">
        <f>J966/MAX(J$2:J966)-1</f>
        <v>-1.2913508414788444E-2</v>
      </c>
      <c r="N966" s="236"/>
    </row>
    <row r="967" spans="1:14">
      <c r="A967" s="237">
        <v>35681</v>
      </c>
      <c r="B967">
        <v>106.75</v>
      </c>
      <c r="D967" s="237">
        <v>35723</v>
      </c>
      <c r="E967">
        <f t="shared" si="127"/>
        <v>108.71</v>
      </c>
      <c r="F967">
        <v>185.4011673</v>
      </c>
      <c r="G967" s="236">
        <f t="shared" si="129"/>
        <v>1.1033978174603101E-2</v>
      </c>
      <c r="H967" s="236">
        <f t="shared" si="130"/>
        <v>-6.7494868981318179E-3</v>
      </c>
      <c r="I967">
        <f t="shared" si="128"/>
        <v>18717.665996674154</v>
      </c>
      <c r="J967">
        <f t="shared" si="128"/>
        <v>14618.654825241836</v>
      </c>
      <c r="K967">
        <f t="shared" si="131"/>
        <v>19336.535040910741</v>
      </c>
      <c r="L967" s="236">
        <f>I967/MAX(I$2:I967)-1</f>
        <v>-2.6541518737664749E-2</v>
      </c>
      <c r="M967" s="236">
        <f>J967/MAX(J$2:J967)-1</f>
        <v>-1.9575835757065785E-2</v>
      </c>
      <c r="N967" s="236"/>
    </row>
    <row r="968" spans="1:14">
      <c r="A968" s="237">
        <v>35682</v>
      </c>
      <c r="B968">
        <v>107.09</v>
      </c>
      <c r="D968" s="237">
        <v>35724</v>
      </c>
      <c r="E968">
        <f t="shared" si="127"/>
        <v>110.5</v>
      </c>
      <c r="F968">
        <v>185.45942070000001</v>
      </c>
      <c r="G968" s="236">
        <f t="shared" si="129"/>
        <v>1.6432096352170401E-2</v>
      </c>
      <c r="H968" s="236">
        <f t="shared" si="130"/>
        <v>3.1420190524333869E-4</v>
      </c>
      <c r="I968">
        <f t="shared" si="128"/>
        <v>19025.236487819249</v>
      </c>
      <c r="J968">
        <f t="shared" si="128"/>
        <v>14623.248034440021</v>
      </c>
      <c r="K968">
        <f t="shared" si="131"/>
        <v>19654.927072216327</v>
      </c>
      <c r="L968" s="236">
        <f>I968/MAX(I$2:I968)-1</f>
        <v>-1.0545555178724464E-2</v>
      </c>
      <c r="M968" s="236">
        <f>J968/MAX(J$2:J968)-1</f>
        <v>-1.9267784616714079E-2</v>
      </c>
      <c r="N968" s="236"/>
    </row>
    <row r="969" spans="1:14">
      <c r="A969" s="237">
        <v>35683</v>
      </c>
      <c r="B969">
        <v>105.49</v>
      </c>
      <c r="D969" s="237">
        <v>35725</v>
      </c>
      <c r="E969">
        <f t="shared" si="127"/>
        <v>110.1</v>
      </c>
      <c r="F969">
        <v>186.71743079999999</v>
      </c>
      <c r="G969" s="236">
        <f t="shared" si="129"/>
        <v>-3.6536396609927004E-3</v>
      </c>
      <c r="H969" s="236">
        <f t="shared" si="130"/>
        <v>6.783209476508345E-3</v>
      </c>
      <c r="I969">
        <f t="shared" si="128"/>
        <v>18955.725129227587</v>
      </c>
      <c r="J969">
        <f t="shared" si="128"/>
        <v>14722.440589084566</v>
      </c>
      <c r="K969">
        <f t="shared" si="131"/>
        <v>19583.778014941334</v>
      </c>
      <c r="L969" s="236">
        <f>I969/MAX(I$2:I969)-1</f>
        <v>-1.4160665181069065E-2</v>
      </c>
      <c r="M969" s="236">
        <f>J969/MAX(J$2:J969)-1</f>
        <v>-1.2615272559409196E-2</v>
      </c>
      <c r="N969" s="236"/>
    </row>
    <row r="970" spans="1:14">
      <c r="A970" s="237">
        <v>35684</v>
      </c>
      <c r="B970">
        <v>104.65</v>
      </c>
      <c r="D970" s="237">
        <v>35726</v>
      </c>
      <c r="E970">
        <f t="shared" si="127"/>
        <v>108.2</v>
      </c>
      <c r="F970">
        <v>186.71027580000001</v>
      </c>
      <c r="G970" s="236">
        <f t="shared" si="129"/>
        <v>-1.729076921413426E-2</v>
      </c>
      <c r="H970" s="236">
        <f t="shared" si="130"/>
        <v>-3.8319936008779365E-5</v>
      </c>
      <c r="I970">
        <f t="shared" si="128"/>
        <v>18627.966060731545</v>
      </c>
      <c r="J970">
        <f t="shared" si="128"/>
        <v>14721.876426103299</v>
      </c>
      <c r="K970">
        <f t="shared" si="131"/>
        <v>19245.819992885128</v>
      </c>
      <c r="L970" s="236">
        <f>I970/MAX(I$2:I970)-1</f>
        <v>-3.1206585601638914E-2</v>
      </c>
      <c r="M970" s="236">
        <f>J970/MAX(J$2:J970)-1</f>
        <v>-1.2653109078980762E-2</v>
      </c>
      <c r="N970" s="236"/>
    </row>
    <row r="971" spans="1:14">
      <c r="A971" s="237">
        <v>35685</v>
      </c>
      <c r="B971">
        <v>105.82</v>
      </c>
      <c r="D971" s="237">
        <v>35727</v>
      </c>
      <c r="E971">
        <f t="shared" si="127"/>
        <v>107.24</v>
      </c>
      <c r="F971">
        <v>184.04786949999999</v>
      </c>
      <c r="G971" s="236">
        <f t="shared" si="129"/>
        <v>-8.9061885690813834E-3</v>
      </c>
      <c r="H971" s="236">
        <f t="shared" si="130"/>
        <v>-1.4259559569457902E-2</v>
      </c>
      <c r="I971">
        <f t="shared" si="128"/>
        <v>18462.06188233622</v>
      </c>
      <c r="J971">
        <f t="shared" si="128"/>
        <v>14511.948952231081</v>
      </c>
      <c r="K971">
        <f t="shared" si="131"/>
        <v>19075.062255425149</v>
      </c>
      <c r="L971" s="236">
        <f>I971/MAX(I$2:I971)-1</f>
        <v>-3.9834842434754991E-2</v>
      </c>
      <c r="M971" s="236">
        <f>J971/MAX(J$2:J971)-1</f>
        <v>-2.6732240885788072E-2</v>
      </c>
      <c r="N971" s="236"/>
    </row>
    <row r="972" spans="1:14">
      <c r="A972" s="237">
        <v>35688</v>
      </c>
      <c r="B972">
        <v>105.43</v>
      </c>
      <c r="D972" s="237">
        <v>35730</v>
      </c>
      <c r="E972">
        <f t="shared" si="127"/>
        <v>100.33</v>
      </c>
      <c r="F972">
        <v>184.07386539999999</v>
      </c>
      <c r="G972" s="236">
        <f t="shared" si="129"/>
        <v>-6.446864250486968E-2</v>
      </c>
      <c r="H972" s="236">
        <f t="shared" si="130"/>
        <v>1.412453187892293E-4</v>
      </c>
      <c r="I972">
        <f t="shared" si="128"/>
        <v>17271.837814941104</v>
      </c>
      <c r="J972">
        <f t="shared" si="128"/>
        <v>14513.998697087092</v>
      </c>
      <c r="K972">
        <f t="shared" si="131"/>
        <v>17845.962290999676</v>
      </c>
      <c r="L972" s="236">
        <f>I972/MAX(I$2:I972)-1</f>
        <v>-0.10173538672346072</v>
      </c>
      <c r="M972" s="236">
        <f>J972/MAX(J$2:J972)-1</f>
        <v>-2.6594771370884729E-2</v>
      </c>
      <c r="N972" s="236"/>
    </row>
    <row r="973" spans="1:14">
      <c r="A973" s="237">
        <v>35689</v>
      </c>
      <c r="B973">
        <v>107.79</v>
      </c>
      <c r="D973" s="237">
        <v>35731</v>
      </c>
      <c r="E973">
        <f t="shared" si="127"/>
        <v>105.07</v>
      </c>
      <c r="F973">
        <v>178.72685269999999</v>
      </c>
      <c r="G973" s="236">
        <f t="shared" si="129"/>
        <v>4.7210364329458736E-2</v>
      </c>
      <c r="H973" s="236">
        <f t="shared" si="130"/>
        <v>-2.9048190455395306E-2</v>
      </c>
      <c r="I973">
        <f t="shared" si="128"/>
        <v>18087.247570823798</v>
      </c>
      <c r="J973">
        <f t="shared" si="128"/>
        <v>14092.393298664747</v>
      </c>
      <c r="K973">
        <f t="shared" si="131"/>
        <v>18689.078619708322</v>
      </c>
      <c r="L973" s="236">
        <f>I973/MAX(I$2:I973)-1</f>
        <v>-5.9327987066414845E-2</v>
      </c>
      <c r="M973" s="236">
        <f>J973/MAX(J$2:J973)-1</f>
        <v>-5.487043184238094E-2</v>
      </c>
      <c r="N973" s="236"/>
    </row>
    <row r="974" spans="1:14">
      <c r="A974" s="237">
        <v>35690</v>
      </c>
      <c r="B974">
        <v>107.63</v>
      </c>
      <c r="D974" s="237">
        <v>35732</v>
      </c>
      <c r="E974">
        <f t="shared" si="127"/>
        <v>104.85</v>
      </c>
      <c r="F974">
        <v>179.7963713</v>
      </c>
      <c r="G974" s="236">
        <f t="shared" si="129"/>
        <v>-2.1275723591680042E-3</v>
      </c>
      <c r="H974" s="236">
        <f t="shared" si="130"/>
        <v>5.9840957519419202E-3</v>
      </c>
      <c r="I974">
        <f t="shared" si="128"/>
        <v>18048.765642838684</v>
      </c>
      <c r="J974">
        <f t="shared" si="128"/>
        <v>14176.723529537981</v>
      </c>
      <c r="K974">
        <f t="shared" si="131"/>
        <v>18649.946638207075</v>
      </c>
      <c r="L974" s="236">
        <f>I974/MAX(I$2:I974)-1</f>
        <v>-6.1329334840175331E-2</v>
      </c>
      <c r="M974" s="236">
        <f>J974/MAX(J$2:J974)-1</f>
        <v>-4.9214686008534181E-2</v>
      </c>
      <c r="N974" s="236"/>
    </row>
    <row r="975" spans="1:14">
      <c r="A975" s="237">
        <v>35691</v>
      </c>
      <c r="B975">
        <v>108.01</v>
      </c>
      <c r="D975" s="237">
        <v>35733</v>
      </c>
      <c r="E975">
        <f t="shared" si="127"/>
        <v>103.22</v>
      </c>
      <c r="F975">
        <v>181.85565260000001</v>
      </c>
      <c r="G975" s="236">
        <f t="shared" si="129"/>
        <v>-1.5579748279855485E-2</v>
      </c>
      <c r="H975" s="236">
        <f t="shared" si="130"/>
        <v>1.1453408570543333E-2</v>
      </c>
      <c r="I975">
        <f t="shared" si="128"/>
        <v>17767.570417361152</v>
      </c>
      <c r="J975">
        <f t="shared" si="128"/>
        <v>14339.095336313416</v>
      </c>
      <c r="K975">
        <f t="shared" si="131"/>
        <v>18360.014229811488</v>
      </c>
      <c r="L975" s="236">
        <f>I975/MAX(I$2:I975)-1</f>
        <v>-7.595358752104997E-2</v>
      </c>
      <c r="M975" s="236">
        <f>J975/MAX(J$2:J975)-1</f>
        <v>-3.8324953344517576E-2</v>
      </c>
      <c r="N975" s="236"/>
    </row>
    <row r="976" spans="1:14">
      <c r="A976" s="237">
        <v>35692</v>
      </c>
      <c r="B976">
        <v>108.3</v>
      </c>
      <c r="D976" s="237">
        <v>35734</v>
      </c>
      <c r="E976">
        <f t="shared" si="127"/>
        <v>104.41</v>
      </c>
      <c r="F976">
        <v>180.5955122</v>
      </c>
      <c r="G976" s="236">
        <f t="shared" si="129"/>
        <v>1.1495043334778845E-2</v>
      </c>
      <c r="H976" s="236">
        <f t="shared" si="130"/>
        <v>-6.9293441363175168E-3</v>
      </c>
      <c r="I976">
        <f t="shared" si="128"/>
        <v>17971.809409262456</v>
      </c>
      <c r="J976">
        <f t="shared" si="128"/>
        <v>14239.734810124635</v>
      </c>
      <c r="K976">
        <f t="shared" si="131"/>
        <v>18571.682675204585</v>
      </c>
      <c r="L976" s="236">
        <f>I976/MAX(I$2:I976)-1</f>
        <v>-6.5331633966257296E-2</v>
      </c>
      <c r="M976" s="236">
        <f>J976/MAX(J$2:J976)-1</f>
        <v>-4.4988730690102563E-2</v>
      </c>
      <c r="N976" s="236"/>
    </row>
    <row r="977" spans="1:14">
      <c r="A977" s="237">
        <v>35695</v>
      </c>
      <c r="B977">
        <v>108.69</v>
      </c>
      <c r="D977" s="237">
        <v>35737</v>
      </c>
      <c r="E977">
        <f t="shared" si="127"/>
        <v>107.03</v>
      </c>
      <c r="F977">
        <v>181.31512760000001</v>
      </c>
      <c r="G977" s="236">
        <f t="shared" si="129"/>
        <v>2.5059651701245068E-2</v>
      </c>
      <c r="H977" s="236">
        <f t="shared" si="130"/>
        <v>3.9846804122301016E-3</v>
      </c>
      <c r="I977">
        <f t="shared" si="128"/>
        <v>18422.176693499732</v>
      </c>
      <c r="J977">
        <f t="shared" si="128"/>
        <v>14296.475602497891</v>
      </c>
      <c r="K977">
        <f t="shared" si="131"/>
        <v>19037.709000355779</v>
      </c>
      <c r="L977" s="236">
        <f>I977/MAX(I$2:I977)-1</f>
        <v>-4.1909170257279915E-2</v>
      </c>
      <c r="M977" s="236">
        <f>J977/MAX(J$2:J977)-1</f>
        <v>-4.1183315991824343E-2</v>
      </c>
      <c r="N977" s="236"/>
    </row>
    <row r="978" spans="1:14">
      <c r="A978" s="237">
        <v>35696</v>
      </c>
      <c r="B978">
        <v>108.32</v>
      </c>
      <c r="D978" s="237">
        <v>35738</v>
      </c>
      <c r="E978">
        <f t="shared" si="127"/>
        <v>107.15</v>
      </c>
      <c r="F978">
        <v>183.19690009999999</v>
      </c>
      <c r="G978" s="236">
        <f t="shared" si="129"/>
        <v>1.087450818566029E-3</v>
      </c>
      <c r="H978" s="236">
        <f t="shared" si="130"/>
        <v>1.0378463865140741E-2</v>
      </c>
      <c r="I978">
        <f t="shared" si="128"/>
        <v>18442.209904624848</v>
      </c>
      <c r="J978">
        <f t="shared" si="128"/>
        <v>14444.851057937281</v>
      </c>
      <c r="K978">
        <f t="shared" si="131"/>
        <v>19059.053717538278</v>
      </c>
      <c r="L978" s="236">
        <f>I978/MAX(I$2:I978)-1</f>
        <v>-4.086729360021546E-2</v>
      </c>
      <c r="M978" s="236">
        <f>J978/MAX(J$2:J978)-1</f>
        <v>-3.123227168355136E-2</v>
      </c>
      <c r="N978" s="236"/>
    </row>
    <row r="979" spans="1:14">
      <c r="A979" s="237">
        <v>35697</v>
      </c>
      <c r="B979">
        <v>107.61</v>
      </c>
      <c r="D979" s="237">
        <v>35739</v>
      </c>
      <c r="E979">
        <f t="shared" si="127"/>
        <v>107.38</v>
      </c>
      <c r="F979">
        <v>183.19690009999999</v>
      </c>
      <c r="G979" s="236">
        <f t="shared" si="129"/>
        <v>2.1127934063653229E-3</v>
      </c>
      <c r="H979" s="236">
        <f t="shared" si="130"/>
        <v>0</v>
      </c>
      <c r="I979">
        <f t="shared" ref="I979:J994" si="132">I978*(1+G979)</f>
        <v>18481.174484110146</v>
      </c>
      <c r="J979">
        <f t="shared" si="132"/>
        <v>14444.851057937281</v>
      </c>
      <c r="K979">
        <f t="shared" si="131"/>
        <v>19099.964425471393</v>
      </c>
      <c r="L979" s="236">
        <f>I979/MAX(I$2:I979)-1</f>
        <v>-3.8840844342304615E-2</v>
      </c>
      <c r="M979" s="236">
        <f>J979/MAX(J$2:J979)-1</f>
        <v>-3.123227168355136E-2</v>
      </c>
      <c r="N979" s="236"/>
    </row>
    <row r="980" spans="1:14">
      <c r="A980" s="237">
        <v>35698</v>
      </c>
      <c r="B980">
        <v>106.91</v>
      </c>
      <c r="D980" s="237">
        <v>35740</v>
      </c>
      <c r="E980">
        <f t="shared" si="127"/>
        <v>106.95</v>
      </c>
      <c r="F980">
        <v>183.63535809999999</v>
      </c>
      <c r="G980" s="236">
        <f t="shared" si="129"/>
        <v>-4.0382002648951618E-3</v>
      </c>
      <c r="H980" s="236">
        <f t="shared" si="130"/>
        <v>2.3933701921847739E-3</v>
      </c>
      <c r="I980">
        <f t="shared" si="132"/>
        <v>18406.543800412837</v>
      </c>
      <c r="J980">
        <f t="shared" si="132"/>
        <v>14479.422933889897</v>
      </c>
      <c r="K980">
        <f t="shared" si="131"/>
        <v>19023.479188900779</v>
      </c>
      <c r="L980" s="236">
        <f>I980/MAX(I$2:I980)-1</f>
        <v>-4.2722197499288073E-2</v>
      </c>
      <c r="M980" s="236">
        <f>J980/MAX(J$2:J980)-1</f>
        <v>-2.8913651879448277E-2</v>
      </c>
      <c r="N980" s="236"/>
    </row>
    <row r="981" spans="1:14">
      <c r="A981" s="237">
        <v>35699</v>
      </c>
      <c r="B981">
        <v>107.68</v>
      </c>
      <c r="D981" s="237">
        <v>35741</v>
      </c>
      <c r="E981">
        <f t="shared" si="127"/>
        <v>105.92</v>
      </c>
      <c r="F981">
        <v>183.01400630000001</v>
      </c>
      <c r="G981" s="236">
        <f t="shared" si="129"/>
        <v>-9.6643986954295189E-3</v>
      </c>
      <c r="H981" s="236">
        <f t="shared" si="130"/>
        <v>-3.3836174385415418E-3</v>
      </c>
      <c r="I981">
        <f t="shared" si="132"/>
        <v>18228.655622520761</v>
      </c>
      <c r="J981">
        <f t="shared" si="132"/>
        <v>14430.430105950769</v>
      </c>
      <c r="K981">
        <f t="shared" si="131"/>
        <v>18840.270366417677</v>
      </c>
      <c r="L981" s="236">
        <f>I981/MAX(I$2:I981)-1</f>
        <v>-5.1973711844939596E-2</v>
      </c>
      <c r="M981" s="236">
        <f>J981/MAX(J$2:J981)-1</f>
        <v>-3.2199436581278551E-2</v>
      </c>
      <c r="N981" s="236"/>
    </row>
    <row r="982" spans="1:14">
      <c r="A982" s="237">
        <v>35702</v>
      </c>
      <c r="B982">
        <v>108.48</v>
      </c>
      <c r="D982" s="237">
        <v>35744</v>
      </c>
      <c r="E982">
        <f t="shared" si="127"/>
        <v>105.3</v>
      </c>
      <c r="F982">
        <v>181.1043981</v>
      </c>
      <c r="G982" s="236">
        <f t="shared" si="129"/>
        <v>-5.8872044789719056E-3</v>
      </c>
      <c r="H982" s="236">
        <f t="shared" si="130"/>
        <v>-1.0434218880874813E-2</v>
      </c>
      <c r="I982">
        <f t="shared" si="132"/>
        <v>18121.339799494221</v>
      </c>
      <c r="J982">
        <f t="shared" si="132"/>
        <v>14279.859839680114</v>
      </c>
      <c r="K982">
        <f t="shared" si="131"/>
        <v>18729.98932764144</v>
      </c>
      <c r="L982" s="236">
        <f>I982/MAX(I$2:I982)-1</f>
        <v>-5.7554936454749073E-2</v>
      </c>
      <c r="M982" s="236">
        <f>J982/MAX(J$2:J982)-1</f>
        <v>-4.2297679493023432E-2</v>
      </c>
      <c r="N982" s="236"/>
    </row>
    <row r="983" spans="1:14">
      <c r="A983" s="237">
        <v>35703</v>
      </c>
      <c r="B983">
        <v>107.87</v>
      </c>
      <c r="D983" s="237">
        <v>35745</v>
      </c>
      <c r="E983">
        <f t="shared" si="127"/>
        <v>105.53</v>
      </c>
      <c r="F983">
        <v>180.4952088</v>
      </c>
      <c r="G983" s="236">
        <f t="shared" si="129"/>
        <v>2.1505053588388077E-3</v>
      </c>
      <c r="H983" s="236">
        <f t="shared" si="130"/>
        <v>-3.3637465814807532E-3</v>
      </c>
      <c r="I983">
        <f t="shared" si="132"/>
        <v>18160.309837842375</v>
      </c>
      <c r="J983">
        <f t="shared" si="132"/>
        <v>14231.826009960365</v>
      </c>
      <c r="K983">
        <f t="shared" si="131"/>
        <v>18770.900035574563</v>
      </c>
      <c r="L983" s="236">
        <f>I983/MAX(I$2:I983)-1</f>
        <v>-5.5528203295183709E-2</v>
      </c>
      <c r="M983" s="236">
        <f>J983/MAX(J$2:J983)-1</f>
        <v>-4.5519147399704973E-2</v>
      </c>
      <c r="N983" s="236"/>
    </row>
    <row r="984" spans="1:14">
      <c r="A984" s="237">
        <v>35704</v>
      </c>
      <c r="B984">
        <v>108.8</v>
      </c>
      <c r="D984" s="237">
        <v>35746</v>
      </c>
      <c r="E984">
        <f t="shared" si="127"/>
        <v>103.99</v>
      </c>
      <c r="F984">
        <v>180.7825326</v>
      </c>
      <c r="G984" s="236">
        <f t="shared" si="129"/>
        <v>-1.4626736886674882E-2</v>
      </c>
      <c r="H984" s="236">
        <f t="shared" si="130"/>
        <v>1.5918638611529534E-3</v>
      </c>
      <c r="I984">
        <f t="shared" si="132"/>
        <v>17894.68376406376</v>
      </c>
      <c r="J984">
        <f t="shared" si="132"/>
        <v>14254.481139463838</v>
      </c>
      <c r="K984">
        <f t="shared" si="131"/>
        <v>18496.976165065844</v>
      </c>
      <c r="L984" s="236">
        <f>I984/MAX(I$2:I984)-1</f>
        <v>-6.9342743762470183E-2</v>
      </c>
      <c r="M984" s="236">
        <f>J984/MAX(J$2:J984)-1</f>
        <v>-4.3999743824288062E-2</v>
      </c>
      <c r="N984" s="236"/>
    </row>
    <row r="985" spans="1:14">
      <c r="A985" s="237">
        <v>35705</v>
      </c>
      <c r="B985">
        <v>109.33</v>
      </c>
      <c r="D985" s="237">
        <v>35747</v>
      </c>
      <c r="E985">
        <f t="shared" si="127"/>
        <v>104.97</v>
      </c>
      <c r="F985">
        <v>178.8825784</v>
      </c>
      <c r="G985" s="236">
        <f t="shared" si="129"/>
        <v>9.3902529165656359E-3</v>
      </c>
      <c r="H985" s="236">
        <f t="shared" si="130"/>
        <v>-1.0509611590649892E-2</v>
      </c>
      <c r="I985">
        <f t="shared" si="132"/>
        <v>18062.71937047028</v>
      </c>
      <c r="J985">
        <f t="shared" si="132"/>
        <v>14104.672079261829</v>
      </c>
      <c r="K985">
        <f t="shared" si="131"/>
        <v>18671.291355389574</v>
      </c>
      <c r="L985" s="236">
        <f>I985/MAX(I$2:I985)-1</f>
        <v>-6.0603636747762701E-2</v>
      </c>
      <c r="M985" s="236">
        <f>J985/MAX(J$2:J985)-1</f>
        <v>-5.4046935197256674E-2</v>
      </c>
      <c r="N985" s="236"/>
    </row>
    <row r="986" spans="1:14">
      <c r="A986" s="237">
        <v>35706</v>
      </c>
      <c r="B986">
        <v>109.78</v>
      </c>
      <c r="D986" s="237">
        <v>35748</v>
      </c>
      <c r="E986">
        <f t="shared" si="127"/>
        <v>106.03</v>
      </c>
      <c r="F986">
        <v>179.54599999999999</v>
      </c>
      <c r="G986" s="236">
        <f t="shared" si="129"/>
        <v>1.0064393114586003E-2</v>
      </c>
      <c r="H986" s="236">
        <f t="shared" si="130"/>
        <v>3.7086987784606951E-3</v>
      </c>
      <c r="I986">
        <f t="shared" si="132"/>
        <v>18244.50967893314</v>
      </c>
      <c r="J986">
        <f t="shared" si="132"/>
        <v>14156.982059372776</v>
      </c>
      <c r="K986">
        <f t="shared" si="131"/>
        <v>18859.8363571683</v>
      </c>
      <c r="L986" s="236">
        <f>I986/MAX(I$2:I986)-1</f>
        <v>-5.1149182457579823E-2</v>
      </c>
      <c r="M986" s="236">
        <f>J986/MAX(J$2:J986)-1</f>
        <v>-5.0538680221341559E-2</v>
      </c>
      <c r="N986" s="236"/>
    </row>
    <row r="987" spans="1:14">
      <c r="A987" s="237">
        <v>35709</v>
      </c>
      <c r="B987">
        <v>110.57</v>
      </c>
      <c r="D987" s="237">
        <v>35751</v>
      </c>
      <c r="E987">
        <f t="shared" si="127"/>
        <v>107.67</v>
      </c>
      <c r="F987">
        <v>179.91900960000001</v>
      </c>
      <c r="G987" s="236">
        <f t="shared" si="129"/>
        <v>1.5433590410919898E-2</v>
      </c>
      <c r="H987" s="236">
        <f t="shared" si="130"/>
        <v>2.0775155113452737E-3</v>
      </c>
      <c r="I987">
        <f t="shared" si="132"/>
        <v>18526.087968565858</v>
      </c>
      <c r="J987">
        <f t="shared" si="132"/>
        <v>14186.39340919496</v>
      </c>
      <c r="K987">
        <f t="shared" si="131"/>
        <v>19151.547491995763</v>
      </c>
      <c r="L987" s="236">
        <f>I987/MAX(I$2:I987)-1</f>
        <v>-3.6505007578563564E-2</v>
      </c>
      <c r="M987" s="236">
        <f>J987/MAX(J$2:J987)-1</f>
        <v>-4.8566159602078995E-2</v>
      </c>
      <c r="N987" s="236"/>
    </row>
    <row r="988" spans="1:14">
      <c r="A988" s="237">
        <v>35710</v>
      </c>
      <c r="B988">
        <v>111.64</v>
      </c>
      <c r="D988" s="237">
        <v>35752</v>
      </c>
      <c r="E988">
        <f t="shared" si="127"/>
        <v>107.05</v>
      </c>
      <c r="F988">
        <v>179.91900960000001</v>
      </c>
      <c r="G988" s="236">
        <f t="shared" si="129"/>
        <v>-5.7920658139730217E-3</v>
      </c>
      <c r="H988" s="236">
        <f t="shared" si="130"/>
        <v>0</v>
      </c>
      <c r="I988">
        <f t="shared" si="132"/>
        <v>18418.783647776469</v>
      </c>
      <c r="J988">
        <f t="shared" si="132"/>
        <v>14186.39340919496</v>
      </c>
      <c r="K988">
        <f t="shared" si="131"/>
        <v>19041.266453219527</v>
      </c>
      <c r="L988" s="236">
        <f>I988/MAX(I$2:I988)-1</f>
        <v>-4.20856339861021E-2</v>
      </c>
      <c r="M988" s="236">
        <f>J988/MAX(J$2:J988)-1</f>
        <v>-4.8566159602078995E-2</v>
      </c>
      <c r="N988" s="236"/>
    </row>
    <row r="989" spans="1:14">
      <c r="A989" s="237">
        <v>35711</v>
      </c>
      <c r="B989">
        <v>110.66</v>
      </c>
      <c r="D989" s="237">
        <v>35753</v>
      </c>
      <c r="E989">
        <f t="shared" si="127"/>
        <v>107.59</v>
      </c>
      <c r="F989">
        <v>182.94675620000001</v>
      </c>
      <c r="G989" s="236">
        <f t="shared" si="129"/>
        <v>5.0106416301535697E-3</v>
      </c>
      <c r="H989" s="236">
        <f t="shared" si="130"/>
        <v>1.6828386320774769E-2</v>
      </c>
      <c r="I989">
        <f t="shared" si="132"/>
        <v>18511.073571898811</v>
      </c>
      <c r="J989">
        <f t="shared" si="132"/>
        <v>14425.127517983385</v>
      </c>
      <c r="K989">
        <f t="shared" si="131"/>
        <v>19137.317680540764</v>
      </c>
      <c r="L989" s="236">
        <f>I989/MAX(I$2:I989)-1</f>
        <v>-3.7285868385630638E-2</v>
      </c>
      <c r="M989" s="236">
        <f>J989/MAX(J$2:J989)-1</f>
        <v>-3.2555063377204485E-2</v>
      </c>
      <c r="N989" s="236"/>
    </row>
    <row r="990" spans="1:14">
      <c r="A990" s="237">
        <v>35712</v>
      </c>
      <c r="B990">
        <v>110.32</v>
      </c>
      <c r="D990" s="237">
        <v>35754</v>
      </c>
      <c r="E990">
        <f t="shared" si="127"/>
        <v>108.69</v>
      </c>
      <c r="F990">
        <v>182.08635150000001</v>
      </c>
      <c r="G990" s="236">
        <f t="shared" si="129"/>
        <v>1.0190268354142764E-2</v>
      </c>
      <c r="H990" s="236">
        <f t="shared" si="130"/>
        <v>-4.7030333735974539E-3</v>
      </c>
      <c r="I990">
        <f t="shared" si="132"/>
        <v>18699.70637911974</v>
      </c>
      <c r="J990">
        <f t="shared" si="132"/>
        <v>14357.285661847909</v>
      </c>
      <c r="K990">
        <f t="shared" si="131"/>
        <v>19332.97758804699</v>
      </c>
      <c r="L990" s="236">
        <f>I990/MAX(I$2:I990)-1</f>
        <v>-2.7475553036154676E-2</v>
      </c>
      <c r="M990" s="236">
        <f>J990/MAX(J$2:J990)-1</f>
        <v>-3.7104989201259375E-2</v>
      </c>
      <c r="N990" s="236"/>
    </row>
    <row r="991" spans="1:14">
      <c r="A991" s="237">
        <v>35713</v>
      </c>
      <c r="B991">
        <v>109.94</v>
      </c>
      <c r="D991" s="237">
        <v>35755</v>
      </c>
      <c r="E991">
        <f t="shared" si="127"/>
        <v>109.05</v>
      </c>
      <c r="F991">
        <v>183.85361090000001</v>
      </c>
      <c r="G991" s="236">
        <f t="shared" si="129"/>
        <v>3.2784420742259421E-3</v>
      </c>
      <c r="H991" s="236">
        <f t="shared" si="130"/>
        <v>9.7056115707827573E-3</v>
      </c>
      <c r="I991">
        <f t="shared" si="132"/>
        <v>18761.012283288717</v>
      </c>
      <c r="J991">
        <f t="shared" si="132"/>
        <v>14496.631899692573</v>
      </c>
      <c r="K991">
        <f t="shared" si="131"/>
        <v>19397.01173959448</v>
      </c>
      <c r="L991" s="236">
        <f>I991/MAX(I$2:I991)-1</f>
        <v>-2.4287187971015145E-2</v>
      </c>
      <c r="M991" s="236">
        <f>J991/MAX(J$2:J991)-1</f>
        <v>-2.775950424300222E-2</v>
      </c>
      <c r="N991" s="236"/>
    </row>
    <row r="992" spans="1:14">
      <c r="A992" s="237">
        <v>35716</v>
      </c>
      <c r="B992">
        <v>110.03</v>
      </c>
      <c r="D992" s="237">
        <v>35758</v>
      </c>
      <c r="E992">
        <f t="shared" si="127"/>
        <v>107.73</v>
      </c>
      <c r="F992">
        <v>184.86903090000001</v>
      </c>
      <c r="G992" s="236">
        <f t="shared" si="129"/>
        <v>-1.213826936093094E-2</v>
      </c>
      <c r="H992" s="236">
        <f t="shared" si="130"/>
        <v>5.522981001185201E-3</v>
      </c>
      <c r="I992">
        <f t="shared" si="132"/>
        <v>18533.286062710424</v>
      </c>
      <c r="J992">
        <f t="shared" si="132"/>
        <v>14576.69652225575</v>
      </c>
      <c r="K992">
        <f t="shared" si="131"/>
        <v>19162.219850587011</v>
      </c>
      <c r="L992" s="236">
        <f>I992/MAX(I$2:I992)-1</f>
        <v>-3.6130652902334304E-2</v>
      </c>
      <c r="M992" s="236">
        <f>J992/MAX(J$2:J992)-1</f>
        <v>-2.238983845635345E-2</v>
      </c>
      <c r="N992" s="236"/>
    </row>
    <row r="993" spans="1:14">
      <c r="A993" s="237">
        <v>35717</v>
      </c>
      <c r="B993">
        <v>110.3</v>
      </c>
      <c r="D993" s="237">
        <v>35759</v>
      </c>
      <c r="E993">
        <f t="shared" si="127"/>
        <v>108.02</v>
      </c>
      <c r="F993">
        <v>183.4055008</v>
      </c>
      <c r="G993" s="236">
        <f t="shared" si="129"/>
        <v>2.6581848138864015E-3</v>
      </c>
      <c r="H993" s="236">
        <f t="shared" si="130"/>
        <v>-7.9165779842902406E-3</v>
      </c>
      <c r="I993">
        <f t="shared" si="132"/>
        <v>18582.550962273734</v>
      </c>
      <c r="J993">
        <f t="shared" si="132"/>
        <v>14461.298967483981</v>
      </c>
      <c r="K993">
        <f t="shared" si="131"/>
        <v>19213.802917111378</v>
      </c>
      <c r="L993" s="236">
        <f>I993/MAX(I$2:I993)-1</f>
        <v>-3.3568510041308675E-2</v>
      </c>
      <c r="M993" s="236">
        <f>J993/MAX(J$2:J993)-1</f>
        <v>-3.0129165538448244E-2</v>
      </c>
      <c r="N993" s="236"/>
    </row>
    <row r="994" spans="1:14">
      <c r="A994" s="237">
        <v>35718</v>
      </c>
      <c r="B994">
        <v>109.8</v>
      </c>
      <c r="D994" s="237">
        <v>35760</v>
      </c>
      <c r="E994">
        <f t="shared" si="127"/>
        <v>108.05</v>
      </c>
      <c r="F994">
        <v>182.47996950000001</v>
      </c>
      <c r="G994" s="236">
        <f t="shared" si="129"/>
        <v>2.4399618824271429E-4</v>
      </c>
      <c r="H994" s="236">
        <f t="shared" si="130"/>
        <v>-5.0463660902366758E-3</v>
      </c>
      <c r="I994">
        <f t="shared" si="132"/>
        <v>18587.085033876356</v>
      </c>
      <c r="J994">
        <f t="shared" si="132"/>
        <v>14388.321958753695</v>
      </c>
      <c r="K994">
        <f t="shared" si="131"/>
        <v>19219.139096407005</v>
      </c>
      <c r="L994" s="236">
        <f>I994/MAX(I$2:I994)-1</f>
        <v>-3.3332704441561001E-2</v>
      </c>
      <c r="M994" s="236">
        <f>J994/MAX(J$2:J994)-1</f>
        <v>-3.5023488829384553E-2</v>
      </c>
      <c r="N994" s="236"/>
    </row>
    <row r="995" spans="1:14">
      <c r="A995" s="237">
        <v>35719</v>
      </c>
      <c r="B995">
        <v>108.71</v>
      </c>
      <c r="D995" s="237">
        <v>35762</v>
      </c>
      <c r="E995">
        <f t="shared" si="127"/>
        <v>108.31</v>
      </c>
      <c r="F995">
        <v>183.3691244</v>
      </c>
      <c r="G995" s="236">
        <f t="shared" si="129"/>
        <v>2.3725632239629999E-3</v>
      </c>
      <c r="H995" s="236">
        <f t="shared" si="130"/>
        <v>4.8726164435268782E-3</v>
      </c>
      <c r="I995">
        <f t="shared" ref="I995:J1010" si="133">I994*(1+G995)</f>
        <v>18631.184068268405</v>
      </c>
      <c r="J995">
        <f t="shared" si="133"/>
        <v>14458.430732924677</v>
      </c>
      <c r="K995">
        <f t="shared" si="131"/>
        <v>19265.385983635748</v>
      </c>
      <c r="L995" s="236">
        <f>I995/MAX(I$2:I995)-1</f>
        <v>-3.1039225166311191E-2</v>
      </c>
      <c r="M995" s="236">
        <f>J995/MAX(J$2:J995)-1</f>
        <v>-3.0321528413437493E-2</v>
      </c>
      <c r="N995" s="236"/>
    </row>
    <row r="996" spans="1:14">
      <c r="A996" s="237">
        <v>35720</v>
      </c>
      <c r="B996">
        <v>107.52</v>
      </c>
      <c r="D996" s="237">
        <v>35765</v>
      </c>
      <c r="E996">
        <f t="shared" si="127"/>
        <v>109.88</v>
      </c>
      <c r="F996">
        <v>183.76539600000001</v>
      </c>
      <c r="G996" s="236">
        <f t="shared" si="129"/>
        <v>1.4461699626146565E-2</v>
      </c>
      <c r="H996" s="236">
        <f t="shared" si="130"/>
        <v>2.1610595638532626E-3</v>
      </c>
      <c r="I996">
        <f t="shared" si="133"/>
        <v>18900.622655943152</v>
      </c>
      <c r="J996">
        <f t="shared" si="133"/>
        <v>14489.676262938374</v>
      </c>
      <c r="K996">
        <f t="shared" si="131"/>
        <v>19544.646033440087</v>
      </c>
      <c r="L996" s="236">
        <f>I996/MAX(I$2:I996)-1</f>
        <v>-1.7026405491147978E-2</v>
      </c>
      <c r="M996" s="236">
        <f>J996/MAX(J$2:J996)-1</f>
        <v>-2.8225995478552646E-2</v>
      </c>
      <c r="N996" s="236"/>
    </row>
    <row r="997" spans="1:14">
      <c r="A997" s="237">
        <v>35723</v>
      </c>
      <c r="B997">
        <v>108.71</v>
      </c>
      <c r="D997" s="237">
        <v>35766</v>
      </c>
      <c r="E997">
        <f t="shared" si="127"/>
        <v>109.71</v>
      </c>
      <c r="F997">
        <v>185.53858829999999</v>
      </c>
      <c r="G997" s="236">
        <f t="shared" si="129"/>
        <v>-1.5808724958252343E-3</v>
      </c>
      <c r="H997" s="236">
        <f t="shared" si="130"/>
        <v>9.6492176361646642E-3</v>
      </c>
      <c r="I997">
        <f t="shared" si="133"/>
        <v>18870.743181432401</v>
      </c>
      <c r="J997">
        <f t="shared" si="133"/>
        <v>14629.490302677035</v>
      </c>
      <c r="K997">
        <f t="shared" si="131"/>
        <v>19514.407684098216</v>
      </c>
      <c r="L997" s="236">
        <f>I997/MAX(I$2:I997)-1</f>
        <v>-1.8580361410829527E-2</v>
      </c>
      <c r="M997" s="236">
        <f>J997/MAX(J$2:J997)-1</f>
        <v>-1.8849136615757933E-2</v>
      </c>
      <c r="N997" s="236"/>
    </row>
    <row r="998" spans="1:14">
      <c r="A998" s="237">
        <v>35724</v>
      </c>
      <c r="B998">
        <v>110.5</v>
      </c>
      <c r="D998" s="237">
        <v>35767</v>
      </c>
      <c r="E998">
        <f t="shared" si="127"/>
        <v>110.11</v>
      </c>
      <c r="F998">
        <v>185.69231690000001</v>
      </c>
      <c r="G998" s="236">
        <f t="shared" si="129"/>
        <v>3.6122455955311292E-3</v>
      </c>
      <c r="H998" s="236">
        <f t="shared" si="130"/>
        <v>8.2855324818709164E-4</v>
      </c>
      <c r="I998">
        <f t="shared" si="133"/>
        <v>18938.908940373931</v>
      </c>
      <c r="J998">
        <f t="shared" si="133"/>
        <v>14641.61161438664</v>
      </c>
      <c r="K998">
        <f t="shared" si="131"/>
        <v>19585.55674137321</v>
      </c>
      <c r="L998" s="236">
        <f>I998/MAX(I$2:I998)-1</f>
        <v>-1.5035232643968E-2</v>
      </c>
      <c r="M998" s="236">
        <f>J998/MAX(J$2:J998)-1</f>
        <v>-1.8036200880939379E-2</v>
      </c>
      <c r="N998" s="236"/>
    </row>
    <row r="999" spans="1:14">
      <c r="A999" s="237">
        <v>35725</v>
      </c>
      <c r="B999">
        <v>110.1</v>
      </c>
      <c r="D999" s="237">
        <v>35768</v>
      </c>
      <c r="E999">
        <f t="shared" si="127"/>
        <v>109.91</v>
      </c>
      <c r="F999">
        <v>185.83414189999999</v>
      </c>
      <c r="G999" s="236">
        <f t="shared" si="129"/>
        <v>-1.8500956114592773E-3</v>
      </c>
      <c r="H999" s="236">
        <f t="shared" si="130"/>
        <v>7.6376342525996677E-4</v>
      </c>
      <c r="I999">
        <f t="shared" si="133"/>
        <v>18903.870148057518</v>
      </c>
      <c r="J999">
        <f t="shared" si="133"/>
        <v>14652.79434182457</v>
      </c>
      <c r="K999">
        <f t="shared" si="131"/>
        <v>19549.982212735715</v>
      </c>
      <c r="L999" s="236">
        <f>I999/MAX(I$2:I999)-1</f>
        <v>-1.6857511637495382E-2</v>
      </c>
      <c r="M999" s="236">
        <f>J999/MAX(J$2:J999)-1</f>
        <v>-1.7286212846242877E-2</v>
      </c>
      <c r="N999" s="236"/>
    </row>
    <row r="1000" spans="1:14">
      <c r="A1000" s="237">
        <v>35726</v>
      </c>
      <c r="B1000">
        <v>108.2</v>
      </c>
      <c r="D1000" s="237">
        <v>35769</v>
      </c>
      <c r="E1000">
        <f t="shared" si="127"/>
        <v>110.32</v>
      </c>
      <c r="F1000">
        <v>185.6032246</v>
      </c>
      <c r="G1000" s="236">
        <f t="shared" si="129"/>
        <v>3.6965946524788926E-3</v>
      </c>
      <c r="H1000" s="236">
        <f t="shared" si="130"/>
        <v>-1.2425988983458813E-3</v>
      </c>
      <c r="I1000">
        <f t="shared" si="133"/>
        <v>18973.750093357983</v>
      </c>
      <c r="J1000">
        <f t="shared" si="133"/>
        <v>14634.586795717731</v>
      </c>
      <c r="K1000">
        <f t="shared" si="131"/>
        <v>19622.909996442577</v>
      </c>
      <c r="L1000" s="236">
        <f>I1000/MAX(I$2:I1000)-1</f>
        <v>-1.3223232372389759E-2</v>
      </c>
      <c r="M1000" s="236">
        <f>J1000/MAX(J$2:J1000)-1</f>
        <v>-1.850733191554943E-2</v>
      </c>
      <c r="N1000" s="236"/>
    </row>
    <row r="1001" spans="1:14">
      <c r="A1001" s="237">
        <v>35727</v>
      </c>
      <c r="B1001">
        <v>107.24</v>
      </c>
      <c r="D1001" s="237">
        <v>35772</v>
      </c>
      <c r="E1001">
        <f t="shared" si="127"/>
        <v>110.1</v>
      </c>
      <c r="F1001">
        <v>186.0321897</v>
      </c>
      <c r="G1001" s="236">
        <f t="shared" si="129"/>
        <v>-2.0279288534364539E-3</v>
      </c>
      <c r="H1001" s="236">
        <f t="shared" si="130"/>
        <v>2.3111942204909752E-3</v>
      </c>
      <c r="I1001">
        <f t="shared" si="133"/>
        <v>18935.27267808577</v>
      </c>
      <c r="J1001">
        <f t="shared" si="133"/>
        <v>14668.410168139268</v>
      </c>
      <c r="K1001">
        <f t="shared" si="131"/>
        <v>19583.77801494133</v>
      </c>
      <c r="L1001" s="236">
        <f>I1001/MAX(I$2:I1001)-1</f>
        <v>-1.5224345451362531E-2</v>
      </c>
      <c r="M1001" s="236">
        <f>J1001/MAX(J$2:J1001)-1</f>
        <v>-1.6238911733618355E-2</v>
      </c>
      <c r="N1001" s="236"/>
    </row>
    <row r="1002" spans="1:14">
      <c r="A1002" s="237">
        <v>35730</v>
      </c>
      <c r="B1002">
        <v>100.33</v>
      </c>
      <c r="D1002" s="237">
        <v>35773</v>
      </c>
      <c r="E1002">
        <f t="shared" si="127"/>
        <v>109.71</v>
      </c>
      <c r="F1002">
        <v>185.99687460000001</v>
      </c>
      <c r="G1002" s="236">
        <f t="shared" si="129"/>
        <v>-3.5759644911552237E-3</v>
      </c>
      <c r="H1002" s="236">
        <f t="shared" si="130"/>
        <v>-1.8983327593435906E-4</v>
      </c>
      <c r="I1002">
        <f t="shared" si="133"/>
        <v>18867.560815358593</v>
      </c>
      <c r="J1002">
        <f t="shared" si="133"/>
        <v>14665.625615784302</v>
      </c>
      <c r="K1002">
        <f t="shared" si="131"/>
        <v>19514.407684098212</v>
      </c>
      <c r="L1002" s="236">
        <f>I1002/MAX(I$2:I1002)-1</f>
        <v>-1.8745868223782658E-2</v>
      </c>
      <c r="M1002" s="236">
        <f>J1002/MAX(J$2:J1002)-1</f>
        <v>-1.6425662323740653E-2</v>
      </c>
      <c r="N1002" s="236"/>
    </row>
    <row r="1003" spans="1:14">
      <c r="A1003" s="237">
        <v>35731</v>
      </c>
      <c r="B1003">
        <v>105.07</v>
      </c>
      <c r="D1003" s="237">
        <v>35774</v>
      </c>
      <c r="E1003">
        <f t="shared" si="127"/>
        <v>109.52</v>
      </c>
      <c r="F1003">
        <v>186.1470018</v>
      </c>
      <c r="G1003" s="236">
        <f t="shared" si="129"/>
        <v>-1.7655686420042318E-3</v>
      </c>
      <c r="H1003" s="236">
        <f t="shared" si="130"/>
        <v>8.0714904657863684E-4</v>
      </c>
      <c r="I1003">
        <f t="shared" si="133"/>
        <v>18834.248841631888</v>
      </c>
      <c r="J1003">
        <f t="shared" si="133"/>
        <v>14677.462961517562</v>
      </c>
      <c r="K1003">
        <f t="shared" si="131"/>
        <v>19480.611881892593</v>
      </c>
      <c r="L1003" s="236">
        <f>I1003/MAX(I$2:I1003)-1</f>
        <v>-2.0478339748683738E-2</v>
      </c>
      <c r="M1003" s="236">
        <f>J1003/MAX(J$2:J1003)-1</f>
        <v>-1.5631771234846048E-2</v>
      </c>
      <c r="N1003" s="236"/>
    </row>
    <row r="1004" spans="1:14">
      <c r="A1004" s="237">
        <v>35732</v>
      </c>
      <c r="B1004">
        <v>104.85</v>
      </c>
      <c r="D1004" s="237">
        <v>35775</v>
      </c>
      <c r="E1004">
        <f t="shared" si="127"/>
        <v>108.92</v>
      </c>
      <c r="F1004">
        <v>185.6092495</v>
      </c>
      <c r="G1004" s="236">
        <f t="shared" si="129"/>
        <v>-5.5121815831274488E-3</v>
      </c>
      <c r="H1004" s="236">
        <f t="shared" si="130"/>
        <v>-2.8888582399934082E-3</v>
      </c>
      <c r="I1004">
        <f t="shared" si="133"/>
        <v>18730.431042035005</v>
      </c>
      <c r="J1004">
        <f t="shared" si="133"/>
        <v>14635.061851698983</v>
      </c>
      <c r="K1004">
        <f t="shared" si="131"/>
        <v>19373.888295980109</v>
      </c>
      <c r="L1004" s="236">
        <f>I1004/MAX(I$2:I1004)-1</f>
        <v>-2.5877641004595553E-2</v>
      </c>
      <c r="M1004" s="236">
        <f>J1004/MAX(J$2:J1004)-1</f>
        <v>-1.847547150370199E-2</v>
      </c>
      <c r="N1004" s="236"/>
    </row>
    <row r="1005" spans="1:14">
      <c r="A1005" s="237">
        <v>35733</v>
      </c>
      <c r="B1005">
        <v>103.22</v>
      </c>
      <c r="D1005" s="237">
        <v>35776</v>
      </c>
      <c r="E1005">
        <f t="shared" si="127"/>
        <v>108.98</v>
      </c>
      <c r="F1005">
        <v>183.7680556</v>
      </c>
      <c r="G1005" s="236">
        <f t="shared" si="129"/>
        <v>5.1713285999926072E-4</v>
      </c>
      <c r="H1005" s="236">
        <f t="shared" si="130"/>
        <v>-9.9197313978687252E-3</v>
      </c>
      <c r="I1005">
        <f t="shared" si="133"/>
        <v>18740.117163408791</v>
      </c>
      <c r="J1005">
        <f t="shared" si="133"/>
        <v>14489.885969138933</v>
      </c>
      <c r="K1005">
        <f t="shared" si="131"/>
        <v>19384.56065457136</v>
      </c>
      <c r="L1005" s="236">
        <f>I1005/MAX(I$2:I1005)-1</f>
        <v>-2.5373890323099002E-2</v>
      </c>
      <c r="M1005" s="236">
        <f>J1005/MAX(J$2:J1005)-1</f>
        <v>-2.8211931186805095E-2</v>
      </c>
      <c r="N1005" s="236"/>
    </row>
    <row r="1006" spans="1:14">
      <c r="A1006" s="237">
        <v>35734</v>
      </c>
      <c r="B1006">
        <v>104.41</v>
      </c>
      <c r="D1006" s="237">
        <v>35779</v>
      </c>
      <c r="E1006">
        <f t="shared" si="127"/>
        <v>109.46</v>
      </c>
      <c r="F1006">
        <v>183.3836742</v>
      </c>
      <c r="G1006" s="236">
        <f t="shared" si="129"/>
        <v>4.3707477271203634E-3</v>
      </c>
      <c r="H1006" s="236">
        <f t="shared" si="130"/>
        <v>-2.0916660338218263E-3</v>
      </c>
      <c r="I1006">
        <f t="shared" si="133"/>
        <v>18822.025487906732</v>
      </c>
      <c r="J1006">
        <f t="shared" si="133"/>
        <v>14459.577966823334</v>
      </c>
      <c r="K1006">
        <f t="shared" si="131"/>
        <v>19469.939523301349</v>
      </c>
      <c r="L1006" s="236">
        <f>I1006/MAX(I$2:I1006)-1</f>
        <v>-2.1114045469436404E-2</v>
      </c>
      <c r="M1006" s="236">
        <f>J1006/MAX(J$2:J1006)-1</f>
        <v>-3.024458728241497E-2</v>
      </c>
      <c r="N1006" s="236"/>
    </row>
    <row r="1007" spans="1:14">
      <c r="A1007" s="237">
        <v>35737</v>
      </c>
      <c r="B1007">
        <v>107.03</v>
      </c>
      <c r="D1007" s="237">
        <v>35780</v>
      </c>
      <c r="E1007">
        <f t="shared" si="127"/>
        <v>109.79</v>
      </c>
      <c r="F1007">
        <v>184.06643489999999</v>
      </c>
      <c r="G1007" s="236">
        <f t="shared" si="129"/>
        <v>2.9810697681839546E-3</v>
      </c>
      <c r="H1007" s="236">
        <f t="shared" si="130"/>
        <v>3.7231269521591503E-3</v>
      </c>
      <c r="I1007">
        <f t="shared" si="133"/>
        <v>18878.135259064722</v>
      </c>
      <c r="J1007">
        <f t="shared" si="133"/>
        <v>14513.412811268459</v>
      </c>
      <c r="K1007">
        <f t="shared" si="131"/>
        <v>19528.637495553219</v>
      </c>
      <c r="L1007" s="236">
        <f>I1007/MAX(I$2:I1007)-1</f>
        <v>-1.8195918143885326E-2</v>
      </c>
      <c r="M1007" s="236">
        <f>J1007/MAX(J$2:J1007)-1</f>
        <v>-2.6634064768323973E-2</v>
      </c>
      <c r="N1007" s="236"/>
    </row>
    <row r="1008" spans="1:14">
      <c r="A1008" s="237">
        <v>35738</v>
      </c>
      <c r="B1008">
        <v>107.15</v>
      </c>
      <c r="D1008" s="237">
        <v>35781</v>
      </c>
      <c r="E1008">
        <f t="shared" si="127"/>
        <v>109.55</v>
      </c>
      <c r="F1008">
        <v>184.51663049999999</v>
      </c>
      <c r="G1008" s="236">
        <f t="shared" si="129"/>
        <v>-2.2197215969304664E-3</v>
      </c>
      <c r="H1008" s="236">
        <f t="shared" si="130"/>
        <v>2.4458321271043637E-3</v>
      </c>
      <c r="I1008">
        <f t="shared" si="133"/>
        <v>18836.231054520402</v>
      </c>
      <c r="J1008">
        <f t="shared" si="133"/>
        <v>14548.910182596188</v>
      </c>
      <c r="K1008">
        <f t="shared" si="131"/>
        <v>19485.948061188221</v>
      </c>
      <c r="L1008" s="236">
        <f>I1008/MAX(I$2:I1008)-1</f>
        <v>-2.0375249868335721E-2</v>
      </c>
      <c r="M1008" s="236">
        <f>J1008/MAX(J$2:J1008)-1</f>
        <v>-2.4253375092505358E-2</v>
      </c>
      <c r="N1008" s="236"/>
    </row>
    <row r="1009" spans="1:14">
      <c r="A1009" s="237">
        <v>35739</v>
      </c>
      <c r="B1009">
        <v>107.38</v>
      </c>
      <c r="D1009" s="237">
        <v>35782</v>
      </c>
      <c r="E1009">
        <f t="shared" si="127"/>
        <v>109.02</v>
      </c>
      <c r="F1009">
        <v>185.7212218</v>
      </c>
      <c r="G1009" s="236">
        <f t="shared" si="129"/>
        <v>-4.8717036867995198E-3</v>
      </c>
      <c r="H1009" s="236">
        <f t="shared" si="130"/>
        <v>6.5283616806561806E-3</v>
      </c>
      <c r="I1009">
        <f t="shared" si="133"/>
        <v>18744.466518246685</v>
      </c>
      <c r="J1009">
        <f t="shared" si="133"/>
        <v>14643.890730327557</v>
      </c>
      <c r="K1009">
        <f t="shared" si="131"/>
        <v>19391.675560298856</v>
      </c>
      <c r="L1009" s="236">
        <f>I1009/MAX(I$2:I1009)-1</f>
        <v>-2.5147691375232317E-2</v>
      </c>
      <c r="M1009" s="236">
        <f>J1009/MAX(J$2:J1009)-1</f>
        <v>-1.7883348216429673E-2</v>
      </c>
      <c r="N1009" s="236"/>
    </row>
    <row r="1010" spans="1:14">
      <c r="A1010" s="237">
        <v>35740</v>
      </c>
      <c r="B1010">
        <v>106.95</v>
      </c>
      <c r="D1010" s="237">
        <v>35783</v>
      </c>
      <c r="E1010">
        <f t="shared" si="127"/>
        <v>108.65</v>
      </c>
      <c r="F1010">
        <v>184.96789649999999</v>
      </c>
      <c r="G1010" s="236">
        <f t="shared" si="129"/>
        <v>-3.4276028426412732E-3</v>
      </c>
      <c r="H1010" s="236">
        <f t="shared" si="130"/>
        <v>-4.0562155078391893E-3</v>
      </c>
      <c r="I1010">
        <f t="shared" si="133"/>
        <v>18680.217931524949</v>
      </c>
      <c r="J1010">
        <f t="shared" si="133"/>
        <v>14584.491953652099</v>
      </c>
      <c r="K1010">
        <f t="shared" si="131"/>
        <v>19325.86268231949</v>
      </c>
      <c r="L1010" s="236">
        <f>I1010/MAX(I$2:I1010)-1</f>
        <v>-2.8489097919429995E-2</v>
      </c>
      <c r="M1010" s="236">
        <f>J1010/MAX(J$2:J1010)-1</f>
        <v>-2.1867025009901342E-2</v>
      </c>
      <c r="N1010" s="236"/>
    </row>
    <row r="1011" spans="1:14">
      <c r="A1011" s="237">
        <v>35741</v>
      </c>
      <c r="B1011">
        <v>105.92</v>
      </c>
      <c r="D1011" s="237">
        <v>35786</v>
      </c>
      <c r="E1011">
        <f t="shared" si="127"/>
        <v>109.06</v>
      </c>
      <c r="F1011">
        <v>182.98868419999999</v>
      </c>
      <c r="G1011" s="236">
        <f t="shared" si="129"/>
        <v>3.7398547469302177E-3</v>
      </c>
      <c r="H1011" s="236">
        <f t="shared" si="130"/>
        <v>-1.0700301714249072E-2</v>
      </c>
      <c r="I1011">
        <f t="shared" ref="I1011:J1026" si="134">I1010*(1+G1011)</f>
        <v>18750.079233229855</v>
      </c>
      <c r="J1011">
        <f t="shared" si="134"/>
        <v>14428.433489398984</v>
      </c>
      <c r="K1011">
        <f t="shared" si="131"/>
        <v>19398.790466026356</v>
      </c>
      <c r="L1011" s="236">
        <f>I1011/MAX(I$2:I1011)-1</f>
        <v>-2.4855788260589429E-2</v>
      </c>
      <c r="M1011" s="236">
        <f>J1011/MAX(J$2:J1011)-1</f>
        <v>-3.2333342958951405E-2</v>
      </c>
      <c r="N1011" s="236"/>
    </row>
    <row r="1012" spans="1:14">
      <c r="A1012" s="237">
        <v>35744</v>
      </c>
      <c r="B1012">
        <v>105.3</v>
      </c>
      <c r="D1012" s="237">
        <v>35787</v>
      </c>
      <c r="E1012">
        <f t="shared" si="127"/>
        <v>108.13</v>
      </c>
      <c r="F1012">
        <v>182.98868419999999</v>
      </c>
      <c r="G1012" s="236">
        <f t="shared" si="129"/>
        <v>-8.5611462599589159E-3</v>
      </c>
      <c r="H1012" s="236">
        <f t="shared" si="130"/>
        <v>0</v>
      </c>
      <c r="I1012">
        <f t="shared" si="134"/>
        <v>18589.557062528354</v>
      </c>
      <c r="J1012">
        <f t="shared" si="134"/>
        <v>14428.433489398984</v>
      </c>
      <c r="K1012">
        <f t="shared" si="131"/>
        <v>19233.368907862001</v>
      </c>
      <c r="L1012" s="236">
        <f>I1012/MAX(I$2:I1012)-1</f>
        <v>-3.3204140481842948E-2</v>
      </c>
      <c r="M1012" s="236">
        <f>J1012/MAX(J$2:J1012)-1</f>
        <v>-3.2333342958951405E-2</v>
      </c>
      <c r="N1012" s="236"/>
    </row>
    <row r="1013" spans="1:14">
      <c r="A1013" s="237">
        <v>35745</v>
      </c>
      <c r="B1013">
        <v>105.53</v>
      </c>
      <c r="D1013" s="237">
        <v>35788</v>
      </c>
      <c r="E1013">
        <f t="shared" si="127"/>
        <v>107.76</v>
      </c>
      <c r="F1013">
        <v>182.23454409999999</v>
      </c>
      <c r="G1013" s="236">
        <f t="shared" si="129"/>
        <v>-3.4555372427955235E-3</v>
      </c>
      <c r="H1013" s="236">
        <f t="shared" si="130"/>
        <v>-4.1212389897058443E-3</v>
      </c>
      <c r="I1013">
        <f t="shared" si="134"/>
        <v>18525.320155771715</v>
      </c>
      <c r="J1013">
        <f t="shared" si="134"/>
        <v>14368.970466742096</v>
      </c>
      <c r="K1013">
        <f t="shared" si="131"/>
        <v>19167.556029882635</v>
      </c>
      <c r="L1013" s="236">
        <f>I1013/MAX(I$2:I1013)-1</f>
        <v>-3.6544939580588465E-2</v>
      </c>
      <c r="M1013" s="236">
        <f>J1013/MAX(J$2:J1013)-1</f>
        <v>-3.6321328514987261E-2</v>
      </c>
      <c r="N1013" s="236"/>
    </row>
    <row r="1014" spans="1:14">
      <c r="A1014" s="237">
        <v>35746</v>
      </c>
      <c r="B1014">
        <v>103.99</v>
      </c>
      <c r="D1014" s="237">
        <v>35790</v>
      </c>
      <c r="E1014">
        <f t="shared" si="127"/>
        <v>107.97</v>
      </c>
      <c r="F1014">
        <v>182.23454409999999</v>
      </c>
      <c r="G1014" s="236">
        <f t="shared" si="129"/>
        <v>1.9150448969490939E-3</v>
      </c>
      <c r="H1014" s="236">
        <f t="shared" si="130"/>
        <v>0</v>
      </c>
      <c r="I1014">
        <f t="shared" si="134"/>
        <v>18560.796975600373</v>
      </c>
      <c r="J1014">
        <f t="shared" si="134"/>
        <v>14368.970466742096</v>
      </c>
      <c r="K1014">
        <f t="shared" si="131"/>
        <v>19204.909284952006</v>
      </c>
      <c r="L1014" s="236">
        <f>I1014/MAX(I$2:I1014)-1</f>
        <v>-3.4699879883692497E-2</v>
      </c>
      <c r="M1014" s="236">
        <f>J1014/MAX(J$2:J1014)-1</f>
        <v>-3.6321328514987261E-2</v>
      </c>
      <c r="N1014" s="236"/>
    </row>
    <row r="1015" spans="1:14">
      <c r="A1015" s="237">
        <v>35747</v>
      </c>
      <c r="B1015">
        <v>104.97</v>
      </c>
      <c r="D1015" s="237">
        <v>35793</v>
      </c>
      <c r="E1015">
        <f t="shared" si="127"/>
        <v>108.97</v>
      </c>
      <c r="F1015">
        <v>182.1985334</v>
      </c>
      <c r="G1015" s="236">
        <f t="shared" si="129"/>
        <v>9.2281018316375165E-3</v>
      </c>
      <c r="H1015" s="236">
        <f t="shared" si="130"/>
        <v>-1.9760633296961316E-4</v>
      </c>
      <c r="I1015">
        <f t="shared" si="134"/>
        <v>18732.077900167566</v>
      </c>
      <c r="J1015">
        <f t="shared" si="134"/>
        <v>14366.131067179615</v>
      </c>
      <c r="K1015">
        <f t="shared" si="131"/>
        <v>19382.781928139484</v>
      </c>
      <c r="L1015" s="236">
        <f>I1015/MAX(I$2:I1015)-1</f>
        <v>-2.5791992077167203E-2</v>
      </c>
      <c r="M1015" s="236">
        <f>J1015/MAX(J$2:J1015)-1</f>
        <v>-3.6511757523420396E-2</v>
      </c>
      <c r="N1015" s="236"/>
    </row>
    <row r="1016" spans="1:14">
      <c r="A1016" s="237">
        <v>35748</v>
      </c>
      <c r="B1016">
        <v>106.03</v>
      </c>
      <c r="D1016" s="237">
        <v>35794</v>
      </c>
      <c r="E1016">
        <f t="shared" si="127"/>
        <v>109.79</v>
      </c>
      <c r="F1016">
        <v>183.7950294</v>
      </c>
      <c r="G1016" s="236">
        <f t="shared" si="129"/>
        <v>7.4912767238980906E-3</v>
      </c>
      <c r="H1016" s="236">
        <f t="shared" si="130"/>
        <v>8.762397645073472E-3</v>
      </c>
      <c r="I1016">
        <f t="shared" si="134"/>
        <v>18872.405079331336</v>
      </c>
      <c r="J1016">
        <f t="shared" si="134"/>
        <v>14492.012820211487</v>
      </c>
      <c r="K1016">
        <f t="shared" si="131"/>
        <v>19528.637495553216</v>
      </c>
      <c r="L1016" s="236">
        <f>I1016/MAX(I$2:I1016)-1</f>
        <v>-1.8493930303179806E-2</v>
      </c>
      <c r="M1016" s="236">
        <f>J1016/MAX(J$2:J1016)-1</f>
        <v>-2.8069290416487647E-2</v>
      </c>
      <c r="N1016" s="236"/>
    </row>
    <row r="1017" spans="1:14">
      <c r="A1017" s="237">
        <v>35751</v>
      </c>
      <c r="B1017">
        <v>107.67</v>
      </c>
      <c r="D1017" s="237">
        <v>35795</v>
      </c>
      <c r="E1017">
        <f t="shared" si="127"/>
        <v>109.92</v>
      </c>
      <c r="F1017" s="238">
        <v>185.7483082</v>
      </c>
      <c r="G1017" s="236">
        <f t="shared" si="129"/>
        <v>1.150348536961656E-3</v>
      </c>
      <c r="H1017" s="236">
        <f t="shared" si="130"/>
        <v>1.0627484357854877E-2</v>
      </c>
      <c r="I1017">
        <f t="shared" si="134"/>
        <v>18894.114922903293</v>
      </c>
      <c r="J1017">
        <f t="shared" si="134"/>
        <v>14646.026459772116</v>
      </c>
      <c r="K1017">
        <f t="shared" si="131"/>
        <v>19551.760939167587</v>
      </c>
      <c r="L1017" s="236">
        <f>I1017/MAX(I$2:I1017)-1</f>
        <v>-1.7364856231885106E-2</v>
      </c>
      <c r="M1017" s="236">
        <f>J1017/MAX(J$2:J1017)-1</f>
        <v>-1.7740112003470032E-2</v>
      </c>
      <c r="N1017" s="236"/>
    </row>
    <row r="1018" spans="1:14">
      <c r="A1018" s="237">
        <v>35752</v>
      </c>
      <c r="B1018">
        <v>107.05</v>
      </c>
      <c r="D1018" s="237">
        <v>35797</v>
      </c>
      <c r="E1018">
        <f t="shared" si="127"/>
        <v>110.68</v>
      </c>
      <c r="F1018">
        <v>185.92428530000001</v>
      </c>
      <c r="G1018" s="236">
        <f t="shared" si="129"/>
        <v>6.8803892008041847E-3</v>
      </c>
      <c r="H1018" s="236">
        <f t="shared" si="130"/>
        <v>9.4739543905042467E-4</v>
      </c>
      <c r="I1018">
        <f t="shared" si="134"/>
        <v>19024.11378717759</v>
      </c>
      <c r="J1018">
        <f t="shared" si="134"/>
        <v>14659.902038440316</v>
      </c>
      <c r="K1018">
        <f t="shared" si="131"/>
        <v>19686.944147990074</v>
      </c>
      <c r="L1018" s="236">
        <f>I1018/MAX(I$2:I1018)-1</f>
        <v>-1.0603944000372234E-2</v>
      </c>
      <c r="M1018" s="236">
        <f>J1018/MAX(J$2:J1018)-1</f>
        <v>-1.6809523465620035E-2</v>
      </c>
      <c r="N1018" s="236"/>
    </row>
    <row r="1019" spans="1:14">
      <c r="A1019" s="237">
        <v>35753</v>
      </c>
      <c r="B1019">
        <v>107.59</v>
      </c>
      <c r="D1019" s="237">
        <v>35800</v>
      </c>
      <c r="E1019">
        <f t="shared" si="127"/>
        <v>111.27</v>
      </c>
      <c r="F1019">
        <v>186.6382959</v>
      </c>
      <c r="G1019" s="236">
        <f t="shared" si="129"/>
        <v>5.2969528915047161E-3</v>
      </c>
      <c r="H1019" s="236">
        <f t="shared" si="130"/>
        <v>3.8403299431695181E-3</v>
      </c>
      <c r="I1019">
        <f t="shared" si="134"/>
        <v>19124.883621710895</v>
      </c>
      <c r="J1019">
        <f t="shared" si="134"/>
        <v>14716.200899202469</v>
      </c>
      <c r="K1019">
        <f t="shared" si="131"/>
        <v>19791.889007470687</v>
      </c>
      <c r="L1019" s="236">
        <f>I1019/MAX(I$2:I1019)-1</f>
        <v>-5.3631597007016696E-3</v>
      </c>
      <c r="M1019" s="236">
        <f>J1019/MAX(J$2:J1019)-1</f>
        <v>-1.3033747638745985E-2</v>
      </c>
      <c r="N1019" s="236"/>
    </row>
    <row r="1020" spans="1:14">
      <c r="A1020" s="237">
        <v>35754</v>
      </c>
      <c r="B1020">
        <v>108.69</v>
      </c>
      <c r="D1020" s="237">
        <v>35801</v>
      </c>
      <c r="E1020">
        <f t="shared" si="127"/>
        <v>110.77</v>
      </c>
      <c r="F1020">
        <v>186.79338039999999</v>
      </c>
      <c r="G1020" s="236">
        <f t="shared" si="129"/>
        <v>-4.5273043476399908E-3</v>
      </c>
      <c r="H1020" s="236">
        <f t="shared" si="130"/>
        <v>8.3093611229223541E-4</v>
      </c>
      <c r="I1020">
        <f t="shared" si="134"/>
        <v>19038.299452942214</v>
      </c>
      <c r="J1020">
        <f t="shared" si="134"/>
        <v>14728.429121965364</v>
      </c>
      <c r="K1020">
        <f t="shared" si="131"/>
        <v>19702.95268587695</v>
      </c>
      <c r="L1020" s="236">
        <f>I1020/MAX(I$2:I1020)-1</f>
        <v>-9.8661833921115383E-3</v>
      </c>
      <c r="M1020" s="236">
        <f>J1020/MAX(J$2:J1020)-1</f>
        <v>-1.2213641738045289E-2</v>
      </c>
      <c r="N1020" s="236"/>
    </row>
    <row r="1021" spans="1:14">
      <c r="A1021" s="237">
        <v>35755</v>
      </c>
      <c r="B1021">
        <v>109.05</v>
      </c>
      <c r="D1021" s="237">
        <v>35802</v>
      </c>
      <c r="E1021">
        <f t="shared" si="127"/>
        <v>110.49</v>
      </c>
      <c r="F1021">
        <v>185.68164390000001</v>
      </c>
      <c r="G1021" s="236">
        <f t="shared" si="129"/>
        <v>-2.561490382617502E-3</v>
      </c>
      <c r="H1021" s="236">
        <f t="shared" si="130"/>
        <v>-5.9516911017901686E-3</v>
      </c>
      <c r="I1021">
        <f t="shared" si="134"/>
        <v>18989.533031992109</v>
      </c>
      <c r="J1021">
        <f t="shared" si="134"/>
        <v>14640.770061416815</v>
      </c>
      <c r="K1021">
        <f t="shared" si="131"/>
        <v>19653.148345784455</v>
      </c>
      <c r="L1021" s="236">
        <f>I1021/MAX(I$2:I1021)-1</f>
        <v>-1.2402401640857152E-2</v>
      </c>
      <c r="M1021" s="236">
        <f>J1021/MAX(J$2:J1021)-1</f>
        <v>-1.8092641016982713E-2</v>
      </c>
      <c r="N1021" s="236"/>
    </row>
    <row r="1022" spans="1:14">
      <c r="A1022" s="237">
        <v>35758</v>
      </c>
      <c r="B1022">
        <v>107.73</v>
      </c>
      <c r="D1022" s="237">
        <v>35803</v>
      </c>
      <c r="E1022">
        <f t="shared" si="127"/>
        <v>110.34</v>
      </c>
      <c r="F1022">
        <v>185.62376699999999</v>
      </c>
      <c r="G1022" s="236">
        <f t="shared" si="129"/>
        <v>-1.3913190808044298E-3</v>
      </c>
      <c r="H1022" s="236">
        <f t="shared" si="130"/>
        <v>-3.1169963160815328E-4</v>
      </c>
      <c r="I1022">
        <f t="shared" si="134"/>
        <v>18963.112532349132</v>
      </c>
      <c r="J1022">
        <f t="shared" si="134"/>
        <v>14636.206538782211</v>
      </c>
      <c r="K1022">
        <f t="shared" si="131"/>
        <v>19626.467449306336</v>
      </c>
      <c r="L1022" s="236">
        <f>I1022/MAX(I$2:I1022)-1</f>
        <v>-1.3776465023610851E-2</v>
      </c>
      <c r="M1022" s="236">
        <f>J1022/MAX(J$2:J1022)-1</f>
        <v>-1.8398701179051069E-2</v>
      </c>
      <c r="N1022" s="236"/>
    </row>
    <row r="1023" spans="1:14">
      <c r="A1023" s="237">
        <v>35759</v>
      </c>
      <c r="B1023">
        <v>108.02</v>
      </c>
      <c r="D1023" s="237">
        <v>35804</v>
      </c>
      <c r="E1023">
        <f t="shared" si="127"/>
        <v>109.07</v>
      </c>
      <c r="F1023">
        <v>185.08900439999999</v>
      </c>
      <c r="G1023" s="236">
        <f t="shared" si="129"/>
        <v>-1.1543608715917151E-2</v>
      </c>
      <c r="H1023" s="236">
        <f t="shared" si="130"/>
        <v>-2.8808950957233126E-3</v>
      </c>
      <c r="I1023">
        <f t="shared" si="134"/>
        <v>18744.209781239788</v>
      </c>
      <c r="J1023">
        <f t="shared" si="134"/>
        <v>14594.04116314464</v>
      </c>
      <c r="K1023">
        <f t="shared" si="131"/>
        <v>19400.569192458235</v>
      </c>
      <c r="L1023" s="236">
        <f>I1023/MAX(I$2:I1023)-1</f>
        <v>-2.5161043617807022E-2</v>
      </c>
      <c r="M1023" s="236">
        <f>J1023/MAX(J$2:J1023)-1</f>
        <v>-2.1226591546779972E-2</v>
      </c>
      <c r="N1023" s="236"/>
    </row>
    <row r="1024" spans="1:14">
      <c r="A1024" s="237">
        <v>35760</v>
      </c>
      <c r="B1024">
        <v>108.05</v>
      </c>
      <c r="D1024" s="237">
        <v>35807</v>
      </c>
      <c r="E1024">
        <f t="shared" si="127"/>
        <v>109.67</v>
      </c>
      <c r="F1024">
        <v>182.64708060000001</v>
      </c>
      <c r="G1024" s="236">
        <f t="shared" si="129"/>
        <v>5.4673242100239852E-3</v>
      </c>
      <c r="H1024" s="236">
        <f t="shared" si="130"/>
        <v>-1.3193240775787429E-2</v>
      </c>
      <c r="I1024">
        <f t="shared" si="134"/>
        <v>18846.690453174531</v>
      </c>
      <c r="J1024">
        <f t="shared" si="134"/>
        <v>14401.49846418752</v>
      </c>
      <c r="K1024">
        <f t="shared" si="131"/>
        <v>19507.292778370724</v>
      </c>
      <c r="L1024" s="236">
        <f>I1024/MAX(I$2:I1024)-1</f>
        <v>-1.9831282990703913E-2</v>
      </c>
      <c r="M1024" s="236">
        <f>J1024/MAX(J$2:J1024)-1</f>
        <v>-3.4139784789441463E-2</v>
      </c>
      <c r="N1024" s="236"/>
    </row>
    <row r="1025" spans="1:14">
      <c r="A1025" s="237">
        <v>35761</v>
      </c>
      <c r="B1025">
        <v>108.05</v>
      </c>
      <c r="D1025" s="237">
        <v>35808</v>
      </c>
      <c r="E1025">
        <f t="shared" si="127"/>
        <v>110.2</v>
      </c>
      <c r="F1025">
        <v>181.72677540000001</v>
      </c>
      <c r="G1025" s="236">
        <f t="shared" si="129"/>
        <v>4.7989496990249927E-3</v>
      </c>
      <c r="H1025" s="236">
        <f t="shared" si="130"/>
        <v>-5.0387074185734848E-3</v>
      </c>
      <c r="I1025">
        <f t="shared" si="134"/>
        <v>18937.134772652411</v>
      </c>
      <c r="J1025">
        <f t="shared" si="134"/>
        <v>14328.933527037443</v>
      </c>
      <c r="K1025">
        <f t="shared" si="131"/>
        <v>19601.565279260089</v>
      </c>
      <c r="L1025" s="236">
        <f>I1025/MAX(I$2:I1025)-1</f>
        <v>-1.5127502621218425E-2</v>
      </c>
      <c r="M1025" s="236">
        <f>J1025/MAX(J$2:J1025)-1</f>
        <v>-3.900647182112793E-2</v>
      </c>
      <c r="N1025" s="236"/>
    </row>
    <row r="1026" spans="1:14">
      <c r="A1026" s="237">
        <v>35762</v>
      </c>
      <c r="B1026">
        <v>108.31</v>
      </c>
      <c r="D1026" s="237">
        <v>35809</v>
      </c>
      <c r="E1026">
        <f t="shared" ref="E1026:E1089" si="135">SUMIF(A:A,D1026,B:B)</f>
        <v>110.38</v>
      </c>
      <c r="F1026">
        <v>183.24707749999999</v>
      </c>
      <c r="G1026" s="236">
        <f t="shared" si="129"/>
        <v>1.5996636706709275E-3</v>
      </c>
      <c r="H1026" s="236">
        <f t="shared" si="130"/>
        <v>8.3658673668403072E-3</v>
      </c>
      <c r="I1026">
        <f t="shared" si="134"/>
        <v>18967.427819174824</v>
      </c>
      <c r="J1026">
        <f t="shared" si="134"/>
        <v>14448.807484432909</v>
      </c>
      <c r="K1026">
        <f t="shared" si="131"/>
        <v>19633.582355033835</v>
      </c>
      <c r="L1026" s="236">
        <f>I1026/MAX(I$2:I1026)-1</f>
        <v>-1.3552037866918609E-2</v>
      </c>
      <c r="M1026" s="236">
        <f>J1026/MAX(J$2:J1026)-1</f>
        <v>-3.0966927423991542E-2</v>
      </c>
      <c r="N1026" s="236"/>
    </row>
    <row r="1027" spans="1:14">
      <c r="A1027" s="237">
        <v>35765</v>
      </c>
      <c r="B1027">
        <v>109.88</v>
      </c>
      <c r="D1027" s="237">
        <v>35810</v>
      </c>
      <c r="E1027">
        <f t="shared" si="135"/>
        <v>110.03</v>
      </c>
      <c r="F1027">
        <v>184.10852729999999</v>
      </c>
      <c r="G1027" s="236">
        <f t="shared" si="129"/>
        <v>-3.2045944457385713E-3</v>
      </c>
      <c r="H1027" s="236">
        <f t="shared" si="130"/>
        <v>4.7010288608833051E-3</v>
      </c>
      <c r="I1027">
        <f t="shared" ref="I1027:J1042" si="136">I1026*(1+G1027)</f>
        <v>18906.644905335546</v>
      </c>
      <c r="J1027">
        <f t="shared" si="136"/>
        <v>14516.731745422576</v>
      </c>
      <c r="K1027">
        <f t="shared" si="131"/>
        <v>19571.326929918221</v>
      </c>
      <c r="L1027" s="236">
        <f>I1027/MAX(I$2:I1027)-1</f>
        <v>-1.6713203527380482E-2</v>
      </c>
      <c r="M1027" s="236">
        <f>J1027/MAX(J$2:J1027)-1</f>
        <v>-2.6411474982661276E-2</v>
      </c>
      <c r="N1027" s="236"/>
    </row>
    <row r="1028" spans="1:14">
      <c r="A1028" s="237">
        <v>35766</v>
      </c>
      <c r="B1028">
        <v>109.71</v>
      </c>
      <c r="D1028" s="237">
        <v>35811</v>
      </c>
      <c r="E1028">
        <f t="shared" si="135"/>
        <v>110.4</v>
      </c>
      <c r="F1028">
        <v>183.53146000000001</v>
      </c>
      <c r="G1028" s="236">
        <f t="shared" ref="G1028:G1091" si="137">(E1028/E1027-1)-($P$21/252)</f>
        <v>3.3289890996538916E-3</v>
      </c>
      <c r="H1028" s="236">
        <f t="shared" ref="H1028:H1091" si="138">F1028/F1027-1</f>
        <v>-3.1343865950308469E-3</v>
      </c>
      <c r="I1028">
        <f t="shared" si="136"/>
        <v>18969.584920136436</v>
      </c>
      <c r="J1028">
        <f t="shared" si="136"/>
        <v>14471.230696036064</v>
      </c>
      <c r="K1028">
        <f t="shared" ref="K1028:K1091" si="139">K1027*(1+(E1028/E1027-1))</f>
        <v>19637.139807897587</v>
      </c>
      <c r="L1028" s="236">
        <f>I1028/MAX(I$2:I1028)-1</f>
        <v>-1.34398525000895E-2</v>
      </c>
      <c r="M1028" s="236">
        <f>J1028/MAX(J$2:J1028)-1</f>
        <v>-2.9463077804551596E-2</v>
      </c>
      <c r="N1028" s="236"/>
    </row>
    <row r="1029" spans="1:14">
      <c r="A1029" s="237">
        <v>35767</v>
      </c>
      <c r="B1029">
        <v>110.11</v>
      </c>
      <c r="D1029" s="237">
        <v>35815</v>
      </c>
      <c r="E1029">
        <f t="shared" si="135"/>
        <v>111.04</v>
      </c>
      <c r="F1029">
        <v>186.09745580000001</v>
      </c>
      <c r="G1029" s="236">
        <f t="shared" si="137"/>
        <v>5.7633712905453185E-3</v>
      </c>
      <c r="H1029" s="236">
        <f t="shared" si="138"/>
        <v>1.3981231337668154E-2</v>
      </c>
      <c r="I1029">
        <f t="shared" si="136"/>
        <v>19078.913681258713</v>
      </c>
      <c r="J1029">
        <f t="shared" si="136"/>
        <v>14673.556320138108</v>
      </c>
      <c r="K1029">
        <f t="shared" si="139"/>
        <v>19750.978299537575</v>
      </c>
      <c r="L1029" s="236">
        <f>I1029/MAX(I$2:I1029)-1</f>
        <v>-7.7539400695922911E-3</v>
      </c>
      <c r="M1029" s="236">
        <f>J1029/MAX(J$2:J1029)-1</f>
        <v>-1.5893776573588592E-2</v>
      </c>
      <c r="N1029" s="236"/>
    </row>
    <row r="1030" spans="1:14">
      <c r="A1030" s="237">
        <v>35768</v>
      </c>
      <c r="B1030">
        <v>109.91</v>
      </c>
      <c r="D1030" s="237">
        <v>35816</v>
      </c>
      <c r="E1030">
        <f t="shared" si="135"/>
        <v>110.76</v>
      </c>
      <c r="F1030">
        <v>187.28228849999999</v>
      </c>
      <c r="G1030" s="236">
        <f t="shared" si="137"/>
        <v>-2.5553439915831457E-3</v>
      </c>
      <c r="H1030" s="236">
        <f t="shared" si="138"/>
        <v>6.36673239248009E-3</v>
      </c>
      <c r="I1030">
        <f t="shared" si="136"/>
        <v>19030.160493817373</v>
      </c>
      <c r="J1030">
        <f t="shared" si="136"/>
        <v>14766.978926474412</v>
      </c>
      <c r="K1030">
        <f t="shared" si="139"/>
        <v>19701.173959445081</v>
      </c>
      <c r="L1030" s="236">
        <f>I1030/MAX(I$2:I1030)-1</f>
        <v>-1.0289470077007645E-2</v>
      </c>
      <c r="M1030" s="236">
        <f>J1030/MAX(J$2:J1030)-1</f>
        <v>-9.6282356032584282E-3</v>
      </c>
      <c r="N1030" s="236"/>
    </row>
    <row r="1031" spans="1:14">
      <c r="A1031" s="237">
        <v>35769</v>
      </c>
      <c r="B1031">
        <v>110.32</v>
      </c>
      <c r="D1031" s="237">
        <v>35817</v>
      </c>
      <c r="E1031">
        <f t="shared" si="135"/>
        <v>110.41</v>
      </c>
      <c r="F1031">
        <v>186.95587309999999</v>
      </c>
      <c r="G1031" s="236">
        <f t="shared" si="137"/>
        <v>-3.1937157130819773E-3</v>
      </c>
      <c r="H1031" s="236">
        <f t="shared" si="138"/>
        <v>-1.7429058701404765E-3</v>
      </c>
      <c r="I1031">
        <f t="shared" si="136"/>
        <v>18969.383571225797</v>
      </c>
      <c r="J1031">
        <f t="shared" si="136"/>
        <v>14741.241472219219</v>
      </c>
      <c r="K1031">
        <f t="shared" si="139"/>
        <v>19638.918534329463</v>
      </c>
      <c r="L1031" s="236">
        <f>I1031/MAX(I$2:I1031)-1</f>
        <v>-1.3450324147825432E-2</v>
      </c>
      <c r="M1031" s="236">
        <f>J1031/MAX(J$2:J1031)-1</f>
        <v>-1.1354360365046889E-2</v>
      </c>
      <c r="N1031" s="236"/>
    </row>
    <row r="1032" spans="1:14">
      <c r="A1032" s="237">
        <v>35772</v>
      </c>
      <c r="B1032">
        <v>110.1</v>
      </c>
      <c r="D1032" s="237">
        <v>35818</v>
      </c>
      <c r="E1032">
        <f t="shared" si="135"/>
        <v>109.68</v>
      </c>
      <c r="F1032">
        <v>186.29244980000001</v>
      </c>
      <c r="G1032" s="236">
        <f t="shared" si="137"/>
        <v>-6.645450111632931E-3</v>
      </c>
      <c r="H1032" s="236">
        <f t="shared" si="138"/>
        <v>-3.5485555441476802E-3</v>
      </c>
      <c r="I1032">
        <f t="shared" si="136"/>
        <v>18843.323479054787</v>
      </c>
      <c r="J1032">
        <f t="shared" si="136"/>
        <v>14688.931358065356</v>
      </c>
      <c r="K1032">
        <f t="shared" si="139"/>
        <v>19509.071504802603</v>
      </c>
      <c r="L1032" s="236">
        <f>I1032/MAX(I$2:I1032)-1</f>
        <v>-2.0006390801348695E-2</v>
      </c>
      <c r="M1032" s="236">
        <f>J1032/MAX(J$2:J1032)-1</f>
        <v>-1.4862624330770902E-2</v>
      </c>
      <c r="N1032" s="236"/>
    </row>
    <row r="1033" spans="1:14">
      <c r="A1033" s="237">
        <v>35773</v>
      </c>
      <c r="B1033">
        <v>109.71</v>
      </c>
      <c r="D1033" s="237">
        <v>35821</v>
      </c>
      <c r="E1033">
        <f t="shared" si="135"/>
        <v>109.84</v>
      </c>
      <c r="F1033">
        <v>186.57135460000001</v>
      </c>
      <c r="G1033" s="236">
        <f t="shared" si="137"/>
        <v>1.4250590462296284E-3</v>
      </c>
      <c r="H1033" s="236">
        <f t="shared" si="138"/>
        <v>1.4971342118235142E-3</v>
      </c>
      <c r="I1033">
        <f t="shared" si="136"/>
        <v>18870.176327639645</v>
      </c>
      <c r="J1033">
        <f t="shared" si="136"/>
        <v>14710.922659736643</v>
      </c>
      <c r="K1033">
        <f t="shared" si="139"/>
        <v>19537.531127712598</v>
      </c>
      <c r="L1033" s="236">
        <f>I1033/MAX(I$2:I1033)-1</f>
        <v>-1.8609842043312841E-2</v>
      </c>
      <c r="M1033" s="236">
        <f>J1033/MAX(J$2:J1033)-1</f>
        <v>-1.3387741462310476E-2</v>
      </c>
      <c r="N1033" s="236"/>
    </row>
    <row r="1034" spans="1:14">
      <c r="A1034" s="237">
        <v>35774</v>
      </c>
      <c r="B1034">
        <v>109.52</v>
      </c>
      <c r="D1034" s="237">
        <v>35822</v>
      </c>
      <c r="E1034">
        <f t="shared" si="135"/>
        <v>110.22</v>
      </c>
      <c r="F1034">
        <v>186.95816919999999</v>
      </c>
      <c r="G1034" s="236">
        <f t="shared" si="137"/>
        <v>3.4258474086405386E-3</v>
      </c>
      <c r="H1034" s="236">
        <f t="shared" si="138"/>
        <v>2.073279688777907E-3</v>
      </c>
      <c r="I1034">
        <f t="shared" si="136"/>
        <v>18934.822672312279</v>
      </c>
      <c r="J1034">
        <f t="shared" si="136"/>
        <v>14741.422516890258</v>
      </c>
      <c r="K1034">
        <f t="shared" si="139"/>
        <v>19605.12273212384</v>
      </c>
      <c r="L1034" s="236">
        <f>I1034/MAX(I$2:I1034)-1</f>
        <v>-1.5247749113811659E-2</v>
      </c>
      <c r="M1034" s="236">
        <f>J1034/MAX(J$2:J1034)-1</f>
        <v>-1.1342218305984919E-2</v>
      </c>
      <c r="N1034" s="236"/>
    </row>
    <row r="1035" spans="1:14">
      <c r="A1035" s="237">
        <v>35775</v>
      </c>
      <c r="B1035">
        <v>108.92</v>
      </c>
      <c r="D1035" s="237">
        <v>35823</v>
      </c>
      <c r="E1035">
        <f t="shared" si="135"/>
        <v>110.62</v>
      </c>
      <c r="F1035">
        <v>188.04885730000001</v>
      </c>
      <c r="G1035" s="236">
        <f t="shared" si="137"/>
        <v>3.5953752667824876E-3</v>
      </c>
      <c r="H1035" s="236">
        <f t="shared" si="138"/>
        <v>5.8338616850341918E-3</v>
      </c>
      <c r="I1035">
        <f t="shared" si="136"/>
        <v>19002.900465429226</v>
      </c>
      <c r="J1035">
        <f t="shared" si="136"/>
        <v>14827.421936894443</v>
      </c>
      <c r="K1035">
        <f t="shared" si="139"/>
        <v>19676.271789398834</v>
      </c>
      <c r="L1035" s="236">
        <f>I1035/MAX(I$2:I1035)-1</f>
        <v>-1.1707195227066869E-2</v>
      </c>
      <c r="M1035" s="236">
        <f>J1035/MAX(J$2:J1035)-1</f>
        <v>-5.5745255537493765E-3</v>
      </c>
      <c r="N1035" s="236"/>
    </row>
    <row r="1036" spans="1:14">
      <c r="A1036" s="237">
        <v>35776</v>
      </c>
      <c r="B1036">
        <v>108.98</v>
      </c>
      <c r="D1036" s="237">
        <v>35824</v>
      </c>
      <c r="E1036">
        <f t="shared" si="135"/>
        <v>111.41</v>
      </c>
      <c r="F1036">
        <v>189.13814679999999</v>
      </c>
      <c r="G1036" s="236">
        <f t="shared" si="137"/>
        <v>7.1078355617543634E-3</v>
      </c>
      <c r="H1036" s="236">
        <f t="shared" si="138"/>
        <v>5.7925877117253055E-3</v>
      </c>
      <c r="I1036">
        <f t="shared" si="136"/>
        <v>19137.969957133882</v>
      </c>
      <c r="J1036">
        <f t="shared" si="136"/>
        <v>14913.311079002664</v>
      </c>
      <c r="K1036">
        <f t="shared" si="139"/>
        <v>19816.791177516941</v>
      </c>
      <c r="L1036" s="236">
        <f>I1036/MAX(I$2:I1036)-1</f>
        <v>-4.6825724838758243E-3</v>
      </c>
      <c r="M1036" s="236">
        <f>J1036/MAX(J$2:J1036)-1</f>
        <v>0</v>
      </c>
      <c r="N1036" s="236"/>
    </row>
    <row r="1037" spans="1:14">
      <c r="A1037" s="237">
        <v>35779</v>
      </c>
      <c r="B1037">
        <v>109.46</v>
      </c>
      <c r="D1037" s="237">
        <v>35825</v>
      </c>
      <c r="E1037">
        <f t="shared" si="135"/>
        <v>111.3</v>
      </c>
      <c r="F1037">
        <v>190.1363758</v>
      </c>
      <c r="G1037" s="236">
        <f t="shared" si="137"/>
        <v>-1.0210742032504363E-3</v>
      </c>
      <c r="H1037" s="236">
        <f t="shared" si="138"/>
        <v>5.2777772061791683E-3</v>
      </c>
      <c r="I1037">
        <f t="shared" si="136"/>
        <v>19118.428669708072</v>
      </c>
      <c r="J1037">
        <f t="shared" si="136"/>
        <v>14992.020212284084</v>
      </c>
      <c r="K1037">
        <f t="shared" si="139"/>
        <v>19797.225186766318</v>
      </c>
      <c r="L1037" s="236">
        <f>I1037/MAX(I$2:I1037)-1</f>
        <v>-5.6988654331581179E-3</v>
      </c>
      <c r="M1037" s="236">
        <f>J1037/MAX(J$2:J1037)-1</f>
        <v>0</v>
      </c>
      <c r="N1037" s="236"/>
    </row>
    <row r="1038" spans="1:14">
      <c r="A1038" s="237">
        <v>35780</v>
      </c>
      <c r="B1038">
        <v>109.79</v>
      </c>
      <c r="D1038" s="237">
        <v>35828</v>
      </c>
      <c r="E1038">
        <f t="shared" si="135"/>
        <v>112.48</v>
      </c>
      <c r="F1038">
        <v>189.54965569999999</v>
      </c>
      <c r="G1038" s="236">
        <f t="shared" si="137"/>
        <v>1.056824648098236E-2</v>
      </c>
      <c r="H1038" s="236">
        <f t="shared" si="138"/>
        <v>-3.0857856500702274E-3</v>
      </c>
      <c r="I1038">
        <f t="shared" si="136"/>
        <v>19320.476936218627</v>
      </c>
      <c r="J1038">
        <f t="shared" si="136"/>
        <v>14945.758051447454</v>
      </c>
      <c r="K1038">
        <f t="shared" si="139"/>
        <v>20007.114905727543</v>
      </c>
      <c r="L1038" s="236">
        <f>I1038/MAX(I$2:I1038)-1</f>
        <v>0</v>
      </c>
      <c r="M1038" s="236">
        <f>J1038/MAX(J$2:J1038)-1</f>
        <v>-3.0857856500702274E-3</v>
      </c>
      <c r="N1038" s="236"/>
    </row>
    <row r="1039" spans="1:14">
      <c r="A1039" s="237">
        <v>35781</v>
      </c>
      <c r="B1039">
        <v>109.55</v>
      </c>
      <c r="D1039" s="237">
        <v>35829</v>
      </c>
      <c r="E1039">
        <f t="shared" si="135"/>
        <v>112.73</v>
      </c>
      <c r="F1039">
        <v>191.71424769999999</v>
      </c>
      <c r="G1039" s="236">
        <f t="shared" si="137"/>
        <v>2.1888871954662179E-3</v>
      </c>
      <c r="H1039" s="236">
        <f t="shared" si="138"/>
        <v>1.1419656722700067E-2</v>
      </c>
      <c r="I1039">
        <f t="shared" si="136"/>
        <v>19362.767280794618</v>
      </c>
      <c r="J1039">
        <f t="shared" si="136"/>
        <v>15116.433477855515</v>
      </c>
      <c r="K1039">
        <f t="shared" si="139"/>
        <v>20051.583066524414</v>
      </c>
      <c r="L1039" s="236">
        <f>I1039/MAX(I$2:I1039)-1</f>
        <v>0</v>
      </c>
      <c r="M1039" s="236">
        <f>J1039/MAX(J$2:J1039)-1</f>
        <v>0</v>
      </c>
      <c r="N1039" s="236"/>
    </row>
    <row r="1040" spans="1:14">
      <c r="A1040" s="237">
        <v>35782</v>
      </c>
      <c r="B1040">
        <v>109.02</v>
      </c>
      <c r="D1040" s="237">
        <v>35830</v>
      </c>
      <c r="E1040">
        <f t="shared" si="135"/>
        <v>112.78</v>
      </c>
      <c r="F1040">
        <v>192.46560790000001</v>
      </c>
      <c r="G1040" s="236">
        <f t="shared" si="137"/>
        <v>4.0980749761681189E-4</v>
      </c>
      <c r="H1040" s="236">
        <f t="shared" si="138"/>
        <v>3.919167245074906E-3</v>
      </c>
      <c r="I1040">
        <f t="shared" si="136"/>
        <v>19370.702288000899</v>
      </c>
      <c r="J1040">
        <f t="shared" si="136"/>
        <v>15175.677308804279</v>
      </c>
      <c r="K1040">
        <f t="shared" si="139"/>
        <v>20060.476698683786</v>
      </c>
      <c r="L1040" s="236">
        <f>I1040/MAX(I$2:I1040)-1</f>
        <v>0</v>
      </c>
      <c r="M1040" s="236">
        <f>J1040/MAX(J$2:J1040)-1</f>
        <v>0</v>
      </c>
      <c r="N1040" s="236"/>
    </row>
    <row r="1041" spans="1:14">
      <c r="A1041" s="237">
        <v>35783</v>
      </c>
      <c r="B1041">
        <v>108.65</v>
      </c>
      <c r="D1041" s="237">
        <v>35831</v>
      </c>
      <c r="E1041">
        <f t="shared" si="135"/>
        <v>112.48</v>
      </c>
      <c r="F1041">
        <v>192.54915829999999</v>
      </c>
      <c r="G1041" s="236">
        <f t="shared" si="137"/>
        <v>-2.6937762661959999E-3</v>
      </c>
      <c r="H1041" s="236">
        <f t="shared" si="138"/>
        <v>4.3410560936885112E-4</v>
      </c>
      <c r="I1041">
        <f t="shared" si="136"/>
        <v>19318.521949917933</v>
      </c>
      <c r="J1041">
        <f t="shared" si="136"/>
        <v>15182.265155450003</v>
      </c>
      <c r="K1041">
        <f t="shared" si="139"/>
        <v>20007.114905727543</v>
      </c>
      <c r="L1041" s="236">
        <f>I1041/MAX(I$2:I1041)-1</f>
        <v>-2.6937762661960463E-3</v>
      </c>
      <c r="M1041" s="236">
        <f>J1041/MAX(J$2:J1041)-1</f>
        <v>0</v>
      </c>
      <c r="N1041" s="236"/>
    </row>
    <row r="1042" spans="1:14">
      <c r="A1042" s="237">
        <v>35786</v>
      </c>
      <c r="B1042">
        <v>109.06</v>
      </c>
      <c r="D1042" s="237">
        <v>35832</v>
      </c>
      <c r="E1042">
        <f t="shared" si="135"/>
        <v>112.91</v>
      </c>
      <c r="F1042">
        <v>193.12195449999999</v>
      </c>
      <c r="G1042" s="236">
        <f t="shared" si="137"/>
        <v>3.7891716904873605E-3</v>
      </c>
      <c r="H1042" s="236">
        <f t="shared" si="138"/>
        <v>2.9748050059381637E-3</v>
      </c>
      <c r="I1042">
        <f t="shared" si="136"/>
        <v>19391.723146392622</v>
      </c>
      <c r="J1042">
        <f t="shared" si="136"/>
        <v>15227.429433835916</v>
      </c>
      <c r="K1042">
        <f t="shared" si="139"/>
        <v>20083.600142298157</v>
      </c>
      <c r="L1042" s="236">
        <f>I1042/MAX(I$2:I1042)-1</f>
        <v>0</v>
      </c>
      <c r="M1042" s="236">
        <f>J1042/MAX(J$2:J1042)-1</f>
        <v>0</v>
      </c>
      <c r="N1042" s="236"/>
    </row>
    <row r="1043" spans="1:14">
      <c r="A1043" s="237">
        <v>35787</v>
      </c>
      <c r="B1043">
        <v>108.13</v>
      </c>
      <c r="D1043" s="237">
        <v>35835</v>
      </c>
      <c r="E1043">
        <f t="shared" si="135"/>
        <v>112.71</v>
      </c>
      <c r="F1043">
        <v>193.47203949999999</v>
      </c>
      <c r="G1043" s="236">
        <f t="shared" si="137"/>
        <v>-1.805052450821252E-3</v>
      </c>
      <c r="H1043" s="236">
        <f t="shared" si="138"/>
        <v>1.8127664506419894E-3</v>
      </c>
      <c r="I1043">
        <f t="shared" ref="I1043:J1058" si="140">I1042*(1+G1043)</f>
        <v>19356.720069001578</v>
      </c>
      <c r="J1043">
        <f t="shared" si="140"/>
        <v>15255.033207043092</v>
      </c>
      <c r="K1043">
        <f t="shared" si="139"/>
        <v>20048.025613660662</v>
      </c>
      <c r="L1043" s="236">
        <f>I1043/MAX(I$2:I1043)-1</f>
        <v>-1.8050524508212984E-3</v>
      </c>
      <c r="M1043" s="236">
        <f>J1043/MAX(J$2:J1043)-1</f>
        <v>0</v>
      </c>
      <c r="N1043" s="236"/>
    </row>
    <row r="1044" spans="1:14">
      <c r="A1044" s="237">
        <v>35788</v>
      </c>
      <c r="B1044">
        <v>107.76</v>
      </c>
      <c r="D1044" s="237">
        <v>35836</v>
      </c>
      <c r="E1044">
        <f t="shared" si="135"/>
        <v>113.22</v>
      </c>
      <c r="F1044">
        <v>193.15786080000001</v>
      </c>
      <c r="G1044" s="236">
        <f t="shared" si="137"/>
        <v>4.4911567190978798E-3</v>
      </c>
      <c r="H1044" s="236">
        <f t="shared" si="138"/>
        <v>-1.623897183344547E-3</v>
      </c>
      <c r="I1044">
        <f t="shared" si="140"/>
        <v>19443.654132399173</v>
      </c>
      <c r="J1044">
        <f t="shared" si="140"/>
        <v>15230.260601586348</v>
      </c>
      <c r="K1044">
        <f t="shared" si="139"/>
        <v>20138.740661686275</v>
      </c>
      <c r="L1044" s="236">
        <f>I1044/MAX(I$2:I1044)-1</f>
        <v>0</v>
      </c>
      <c r="M1044" s="236">
        <f>J1044/MAX(J$2:J1044)-1</f>
        <v>-1.623897183344547E-3</v>
      </c>
      <c r="N1044" s="236"/>
    </row>
    <row r="1045" spans="1:14">
      <c r="A1045" s="237">
        <v>35789</v>
      </c>
      <c r="B1045">
        <v>107.76</v>
      </c>
      <c r="D1045" s="237">
        <v>35837</v>
      </c>
      <c r="E1045">
        <f t="shared" si="135"/>
        <v>113.44</v>
      </c>
      <c r="F1045">
        <v>194.17239230000001</v>
      </c>
      <c r="G1045" s="236">
        <f t="shared" si="137"/>
        <v>1.909389431448296E-3</v>
      </c>
      <c r="H1045" s="236">
        <f t="shared" si="138"/>
        <v>5.2523438383409449E-3</v>
      </c>
      <c r="I1045">
        <f t="shared" si="140"/>
        <v>19480.779640108314</v>
      </c>
      <c r="J1045">
        <f t="shared" si="140"/>
        <v>15310.255167013416</v>
      </c>
      <c r="K1045">
        <f t="shared" si="139"/>
        <v>20177.872643187522</v>
      </c>
      <c r="L1045" s="236">
        <f>I1045/MAX(I$2:I1045)-1</f>
        <v>0</v>
      </c>
      <c r="M1045" s="236">
        <f>J1045/MAX(J$2:J1045)-1</f>
        <v>0</v>
      </c>
      <c r="N1045" s="236"/>
    </row>
    <row r="1046" spans="1:14">
      <c r="A1046" s="237">
        <v>35790</v>
      </c>
      <c r="B1046">
        <v>107.97</v>
      </c>
      <c r="D1046" s="237">
        <v>35838</v>
      </c>
      <c r="E1046">
        <f t="shared" si="135"/>
        <v>113.69</v>
      </c>
      <c r="F1046">
        <v>194.32372570000001</v>
      </c>
      <c r="G1046" s="236">
        <f t="shared" si="137"/>
        <v>2.1700780218058455E-3</v>
      </c>
      <c r="H1046" s="236">
        <f t="shared" si="138"/>
        <v>7.793765025370103E-4</v>
      </c>
      <c r="I1046">
        <f t="shared" si="140"/>
        <v>19523.054451852957</v>
      </c>
      <c r="J1046">
        <f t="shared" si="140"/>
        <v>15322.187620138433</v>
      </c>
      <c r="K1046">
        <f t="shared" si="139"/>
        <v>20222.340803984393</v>
      </c>
      <c r="L1046" s="236">
        <f>I1046/MAX(I$2:I1046)-1</f>
        <v>0</v>
      </c>
      <c r="M1046" s="236">
        <f>J1046/MAX(J$2:J1046)-1</f>
        <v>0</v>
      </c>
      <c r="N1046" s="236"/>
    </row>
    <row r="1047" spans="1:14">
      <c r="A1047" s="237">
        <v>35793</v>
      </c>
      <c r="B1047">
        <v>108.97</v>
      </c>
      <c r="D1047" s="237">
        <v>35839</v>
      </c>
      <c r="E1047">
        <f t="shared" si="135"/>
        <v>113.42</v>
      </c>
      <c r="F1047">
        <v>194.2888207</v>
      </c>
      <c r="G1047" s="236">
        <f t="shared" si="137"/>
        <v>-2.4086092158151586E-3</v>
      </c>
      <c r="H1047" s="236">
        <f t="shared" si="138"/>
        <v>-1.7962294554751956E-4</v>
      </c>
      <c r="I1047">
        <f t="shared" si="140"/>
        <v>19476.031042979361</v>
      </c>
      <c r="J1047">
        <f t="shared" si="140"/>
        <v>15319.435403665871</v>
      </c>
      <c r="K1047">
        <f t="shared" si="139"/>
        <v>20174.315190323774</v>
      </c>
      <c r="L1047" s="236">
        <f>I1047/MAX(I$2:I1047)-1</f>
        <v>-2.408609215815205E-3</v>
      </c>
      <c r="M1047" s="236">
        <f>J1047/MAX(J$2:J1047)-1</f>
        <v>-1.7962294554751956E-4</v>
      </c>
      <c r="N1047" s="236"/>
    </row>
    <row r="1048" spans="1:14">
      <c r="A1048" s="237">
        <v>35794</v>
      </c>
      <c r="B1048">
        <v>109.79</v>
      </c>
      <c r="D1048" s="237">
        <v>35843</v>
      </c>
      <c r="E1048">
        <f t="shared" si="135"/>
        <v>113.77</v>
      </c>
      <c r="F1048">
        <v>193.67378120000001</v>
      </c>
      <c r="G1048" s="236">
        <f t="shared" si="137"/>
        <v>3.0521453482349934E-3</v>
      </c>
      <c r="H1048" s="236">
        <f t="shared" si="138"/>
        <v>-3.1655938709395093E-3</v>
      </c>
      <c r="I1048">
        <f t="shared" si="140"/>
        <v>19535.474720529273</v>
      </c>
      <c r="J1048">
        <f t="shared" si="140"/>
        <v>15270.940292845773</v>
      </c>
      <c r="K1048">
        <f t="shared" si="139"/>
        <v>20236.570615439388</v>
      </c>
      <c r="L1048" s="236">
        <f>I1048/MAX(I$2:I1048)-1</f>
        <v>0</v>
      </c>
      <c r="M1048" s="236">
        <f>J1048/MAX(J$2:J1048)-1</f>
        <v>-3.3446482031915803E-3</v>
      </c>
      <c r="N1048" s="236"/>
    </row>
    <row r="1049" spans="1:14">
      <c r="A1049" s="237">
        <v>35795</v>
      </c>
      <c r="B1049">
        <v>109.92</v>
      </c>
      <c r="D1049" s="237">
        <v>35844</v>
      </c>
      <c r="E1049">
        <f t="shared" si="135"/>
        <v>114.26</v>
      </c>
      <c r="F1049">
        <v>194.0470444</v>
      </c>
      <c r="G1049" s="236">
        <f t="shared" si="137"/>
        <v>4.2732048856576801E-3</v>
      </c>
      <c r="H1049" s="236">
        <f t="shared" si="138"/>
        <v>1.9272779086940695E-3</v>
      </c>
      <c r="I1049">
        <f t="shared" si="140"/>
        <v>19618.953806548681</v>
      </c>
      <c r="J1049">
        <f t="shared" si="140"/>
        <v>15300.371638717161</v>
      </c>
      <c r="K1049">
        <f t="shared" si="139"/>
        <v>20323.728210601254</v>
      </c>
      <c r="L1049" s="236">
        <f>I1049/MAX(I$2:I1049)-1</f>
        <v>0</v>
      </c>
      <c r="M1049" s="236">
        <f>J1049/MAX(J$2:J1049)-1</f>
        <v>-1.4238163610919008E-3</v>
      </c>
      <c r="N1049" s="236"/>
    </row>
    <row r="1050" spans="1:14">
      <c r="A1050" s="237">
        <v>35796</v>
      </c>
      <c r="B1050">
        <v>109.92</v>
      </c>
      <c r="D1050" s="237">
        <v>35845</v>
      </c>
      <c r="E1050">
        <f t="shared" si="135"/>
        <v>113.97</v>
      </c>
      <c r="F1050">
        <v>194.8157013</v>
      </c>
      <c r="G1050" s="236">
        <f t="shared" si="137"/>
        <v>-2.5718012247200697E-3</v>
      </c>
      <c r="H1050" s="236">
        <f t="shared" si="138"/>
        <v>3.96118839313786E-3</v>
      </c>
      <c r="I1050">
        <f t="shared" si="140"/>
        <v>19568.497757121273</v>
      </c>
      <c r="J1050">
        <f t="shared" si="140"/>
        <v>15360.979293263143</v>
      </c>
      <c r="K1050">
        <f t="shared" si="139"/>
        <v>20272.145144076883</v>
      </c>
      <c r="L1050" s="236">
        <f>I1050/MAX(I$2:I1050)-1</f>
        <v>-2.5718012247201161E-3</v>
      </c>
      <c r="M1050" s="236">
        <f>J1050/MAX(J$2:J1050)-1</f>
        <v>0</v>
      </c>
      <c r="N1050" s="236"/>
    </row>
    <row r="1051" spans="1:14">
      <c r="A1051" s="237">
        <v>35797</v>
      </c>
      <c r="B1051">
        <v>110.68</v>
      </c>
      <c r="D1051" s="237">
        <v>35846</v>
      </c>
      <c r="E1051">
        <f t="shared" si="135"/>
        <v>114.34</v>
      </c>
      <c r="F1051">
        <v>194.3510708</v>
      </c>
      <c r="G1051" s="236">
        <f t="shared" si="137"/>
        <v>3.2127382101389454E-3</v>
      </c>
      <c r="H1051" s="236">
        <f t="shared" si="138"/>
        <v>-2.38497460368714E-3</v>
      </c>
      <c r="I1051">
        <f t="shared" si="140"/>
        <v>19631.366217580595</v>
      </c>
      <c r="J1051">
        <f t="shared" si="140"/>
        <v>15324.343747760946</v>
      </c>
      <c r="K1051">
        <f t="shared" si="139"/>
        <v>20337.958022056253</v>
      </c>
      <c r="L1051" s="236">
        <f>I1051/MAX(I$2:I1051)-1</f>
        <v>0</v>
      </c>
      <c r="M1051" s="236">
        <f>J1051/MAX(J$2:J1051)-1</f>
        <v>-2.38497460368714E-3</v>
      </c>
      <c r="N1051" s="236"/>
    </row>
    <row r="1052" spans="1:14">
      <c r="A1052" s="237">
        <v>35800</v>
      </c>
      <c r="B1052">
        <v>111.27</v>
      </c>
      <c r="D1052" s="237">
        <v>35849</v>
      </c>
      <c r="E1052">
        <f t="shared" si="135"/>
        <v>114.49</v>
      </c>
      <c r="F1052">
        <v>194.582697</v>
      </c>
      <c r="G1052" s="236">
        <f t="shared" si="137"/>
        <v>1.2781466997619415E-3</v>
      </c>
      <c r="H1052" s="236">
        <f t="shared" si="138"/>
        <v>1.1917927647455695E-3</v>
      </c>
      <c r="I1052">
        <f t="shared" si="140"/>
        <v>19656.457983523414</v>
      </c>
      <c r="J1052">
        <f t="shared" si="140"/>
        <v>15342.607189764001</v>
      </c>
      <c r="K1052">
        <f t="shared" si="139"/>
        <v>20364.638918534372</v>
      </c>
      <c r="L1052" s="236">
        <f>I1052/MAX(I$2:I1052)-1</f>
        <v>0</v>
      </c>
      <c r="M1052" s="236">
        <f>J1052/MAX(J$2:J1052)-1</f>
        <v>-1.1960242344183358E-3</v>
      </c>
      <c r="N1052" s="236"/>
    </row>
    <row r="1053" spans="1:14">
      <c r="A1053" s="237">
        <v>35801</v>
      </c>
      <c r="B1053">
        <v>110.77</v>
      </c>
      <c r="D1053" s="237">
        <v>35850</v>
      </c>
      <c r="E1053">
        <f t="shared" si="135"/>
        <v>113.68</v>
      </c>
      <c r="F1053">
        <v>194.70387249999999</v>
      </c>
      <c r="G1053" s="236">
        <f t="shared" si="137"/>
        <v>-7.1085838577431091E-3</v>
      </c>
      <c r="H1053" s="236">
        <f t="shared" si="138"/>
        <v>6.2274550547525287E-4</v>
      </c>
      <c r="I1053">
        <f t="shared" si="140"/>
        <v>19516.728403601333</v>
      </c>
      <c r="J1053">
        <f t="shared" si="140"/>
        <v>15352.161729433699</v>
      </c>
      <c r="K1053">
        <f t="shared" si="139"/>
        <v>20220.562077552517</v>
      </c>
      <c r="L1053" s="236">
        <f>I1053/MAX(I$2:I1053)-1</f>
        <v>-7.1085838577431559E-3</v>
      </c>
      <c r="M1053" s="236">
        <f>J1053/MAX(J$2:J1053)-1</f>
        <v>-5.7402354765956343E-4</v>
      </c>
      <c r="N1053" s="236"/>
    </row>
    <row r="1054" spans="1:14">
      <c r="A1054" s="237">
        <v>35802</v>
      </c>
      <c r="B1054">
        <v>110.49</v>
      </c>
      <c r="D1054" s="237">
        <v>35851</v>
      </c>
      <c r="E1054">
        <f t="shared" si="135"/>
        <v>114.75</v>
      </c>
      <c r="F1054">
        <v>194.1226656</v>
      </c>
      <c r="G1054" s="236">
        <f t="shared" si="137"/>
        <v>9.3786554851826211E-3</v>
      </c>
      <c r="H1054" s="236">
        <f t="shared" si="138"/>
        <v>-2.9850813573314428E-3</v>
      </c>
      <c r="I1054">
        <f t="shared" si="140"/>
        <v>19699.769075496592</v>
      </c>
      <c r="J1054">
        <f t="shared" si="140"/>
        <v>15306.33427766043</v>
      </c>
      <c r="K1054">
        <f t="shared" si="139"/>
        <v>20410.885805763119</v>
      </c>
      <c r="L1054" s="236">
        <f>I1054/MAX(I$2:I1054)-1</f>
        <v>0</v>
      </c>
      <c r="M1054" s="236">
        <f>J1054/MAX(J$2:J1054)-1</f>
        <v>-3.5573913980001537E-3</v>
      </c>
      <c r="N1054" s="236"/>
    </row>
    <row r="1055" spans="1:14">
      <c r="A1055" s="237">
        <v>35803</v>
      </c>
      <c r="B1055">
        <v>110.34</v>
      </c>
      <c r="D1055" s="237">
        <v>35852</v>
      </c>
      <c r="E1055">
        <f t="shared" si="135"/>
        <v>115.15</v>
      </c>
      <c r="F1055">
        <v>195.1651579</v>
      </c>
      <c r="G1055" s="236">
        <f t="shared" si="137"/>
        <v>3.4521086212264038E-3</v>
      </c>
      <c r="H1055" s="236">
        <f t="shared" si="138"/>
        <v>5.3702760405531791E-3</v>
      </c>
      <c r="I1055">
        <f t="shared" si="140"/>
        <v>19767.774818158283</v>
      </c>
      <c r="J1055">
        <f t="shared" si="140"/>
        <v>15388.533517900447</v>
      </c>
      <c r="K1055">
        <f t="shared" si="139"/>
        <v>20482.034863038112</v>
      </c>
      <c r="L1055" s="236">
        <f>I1055/MAX(I$2:I1055)-1</f>
        <v>0</v>
      </c>
      <c r="M1055" s="236">
        <f>J1055/MAX(J$2:J1055)-1</f>
        <v>0</v>
      </c>
      <c r="N1055" s="236"/>
    </row>
    <row r="1056" spans="1:14">
      <c r="A1056" s="237">
        <v>35804</v>
      </c>
      <c r="B1056">
        <v>109.07</v>
      </c>
      <c r="D1056" s="237">
        <v>35853</v>
      </c>
      <c r="E1056">
        <f t="shared" si="135"/>
        <v>115.34</v>
      </c>
      <c r="F1056">
        <v>196.44836910000001</v>
      </c>
      <c r="G1056" s="236">
        <f t="shared" si="137"/>
        <v>1.6162915520818075E-3</v>
      </c>
      <c r="H1056" s="236">
        <f t="shared" si="138"/>
        <v>6.5750014695631354E-3</v>
      </c>
      <c r="I1056">
        <f t="shared" si="140"/>
        <v>19799.725305600328</v>
      </c>
      <c r="J1056">
        <f t="shared" si="140"/>
        <v>15489.713148395063</v>
      </c>
      <c r="K1056">
        <f t="shared" si="139"/>
        <v>20515.830665243731</v>
      </c>
      <c r="L1056" s="236">
        <f>I1056/MAX(I$2:I1056)-1</f>
        <v>0</v>
      </c>
      <c r="M1056" s="236">
        <f>J1056/MAX(J$2:J1056)-1</f>
        <v>0</v>
      </c>
      <c r="N1056" s="236"/>
    </row>
    <row r="1057" spans="1:14">
      <c r="A1057" s="237">
        <v>35807</v>
      </c>
      <c r="B1057">
        <v>109.67</v>
      </c>
      <c r="D1057" s="237">
        <v>35856</v>
      </c>
      <c r="E1057">
        <f t="shared" si="135"/>
        <v>115.35</v>
      </c>
      <c r="F1057">
        <v>196.6945699</v>
      </c>
      <c r="G1057" s="236">
        <f t="shared" si="137"/>
        <v>5.2970032010148814E-5</v>
      </c>
      <c r="H1057" s="236">
        <f t="shared" si="138"/>
        <v>1.2532595772005717E-3</v>
      </c>
      <c r="I1057">
        <f t="shared" si="140"/>
        <v>19800.774097683559</v>
      </c>
      <c r="J1057">
        <f t="shared" si="140"/>
        <v>15509.125779746379</v>
      </c>
      <c r="K1057">
        <f t="shared" si="139"/>
        <v>20517.609391675604</v>
      </c>
      <c r="L1057" s="236">
        <f>I1057/MAX(I$2:I1057)-1</f>
        <v>0</v>
      </c>
      <c r="M1057" s="236">
        <f>J1057/MAX(J$2:J1057)-1</f>
        <v>0</v>
      </c>
      <c r="N1057" s="236"/>
    </row>
    <row r="1058" spans="1:14">
      <c r="A1058" s="237">
        <v>35808</v>
      </c>
      <c r="B1058">
        <v>110.2</v>
      </c>
      <c r="D1058" s="237">
        <v>35857</v>
      </c>
      <c r="E1058">
        <f t="shared" si="135"/>
        <v>115.59</v>
      </c>
      <c r="F1058">
        <v>197.29874849999999</v>
      </c>
      <c r="G1058" s="236">
        <f t="shared" si="137"/>
        <v>2.0468940285260271E-3</v>
      </c>
      <c r="H1058" s="236">
        <f t="shared" si="138"/>
        <v>3.0716587667221074E-3</v>
      </c>
      <c r="I1058">
        <f t="shared" si="140"/>
        <v>19841.304183944303</v>
      </c>
      <c r="J1058">
        <f t="shared" si="140"/>
        <v>15556.764521911933</v>
      </c>
      <c r="K1058">
        <f t="shared" si="139"/>
        <v>20560.298826040598</v>
      </c>
      <c r="L1058" s="236">
        <f>I1058/MAX(I$2:I1058)-1</f>
        <v>0</v>
      </c>
      <c r="M1058" s="236">
        <f>J1058/MAX(J$2:J1058)-1</f>
        <v>0</v>
      </c>
      <c r="N1058" s="236"/>
    </row>
    <row r="1059" spans="1:14">
      <c r="A1059" s="237">
        <v>35809</v>
      </c>
      <c r="B1059">
        <v>110.38</v>
      </c>
      <c r="D1059" s="237">
        <v>35858</v>
      </c>
      <c r="E1059">
        <f t="shared" si="135"/>
        <v>115.17</v>
      </c>
      <c r="F1059">
        <v>197.45504690000001</v>
      </c>
      <c r="G1059" s="236">
        <f t="shared" si="137"/>
        <v>-3.6672624712139148E-3</v>
      </c>
      <c r="H1059" s="236">
        <f t="shared" si="138"/>
        <v>7.9219154296872318E-4</v>
      </c>
      <c r="I1059">
        <f t="shared" ref="I1059:J1074" si="141">I1058*(1+G1059)</f>
        <v>19768.540913730583</v>
      </c>
      <c r="J1059">
        <f t="shared" si="141"/>
        <v>15569.088459202148</v>
      </c>
      <c r="K1059">
        <f t="shared" si="139"/>
        <v>20485.592315901857</v>
      </c>
      <c r="L1059" s="236">
        <f>I1059/MAX(I$2:I1059)-1</f>
        <v>-3.6672624712139612E-3</v>
      </c>
      <c r="M1059" s="236">
        <f>J1059/MAX(J$2:J1059)-1</f>
        <v>0</v>
      </c>
      <c r="N1059" s="236"/>
    </row>
    <row r="1060" spans="1:14">
      <c r="A1060" s="237">
        <v>35810</v>
      </c>
      <c r="B1060">
        <v>110.03</v>
      </c>
      <c r="D1060" s="237">
        <v>35859</v>
      </c>
      <c r="E1060">
        <f t="shared" si="135"/>
        <v>114.08</v>
      </c>
      <c r="F1060">
        <v>197.29893390000001</v>
      </c>
      <c r="G1060" s="236">
        <f t="shared" si="137"/>
        <v>-9.4980003679860456E-3</v>
      </c>
      <c r="H1060" s="236">
        <f t="shared" si="138"/>
        <v>-7.906255243962379E-4</v>
      </c>
      <c r="I1060">
        <f t="shared" si="141"/>
        <v>19580.77930485742</v>
      </c>
      <c r="J1060">
        <f t="shared" si="141"/>
        <v>15556.77914047472</v>
      </c>
      <c r="K1060">
        <f t="shared" si="139"/>
        <v>20291.711134827507</v>
      </c>
      <c r="L1060" s="236">
        <f>I1060/MAX(I$2:I1060)-1</f>
        <v>-1.3130431178899116E-2</v>
      </c>
      <c r="M1060" s="236">
        <f>J1060/MAX(J$2:J1060)-1</f>
        <v>-7.906255243962379E-4</v>
      </c>
      <c r="N1060" s="236"/>
    </row>
    <row r="1061" spans="1:14">
      <c r="A1061" s="237">
        <v>35811</v>
      </c>
      <c r="B1061">
        <v>110.4</v>
      </c>
      <c r="D1061" s="237">
        <v>35860</v>
      </c>
      <c r="E1061">
        <f t="shared" si="135"/>
        <v>115.84</v>
      </c>
      <c r="F1061">
        <v>195.1676913</v>
      </c>
      <c r="G1061" s="236">
        <f t="shared" si="137"/>
        <v>1.5394039827244679E-2</v>
      </c>
      <c r="H1061" s="236">
        <f t="shared" si="138"/>
        <v>-1.0802098915953628E-2</v>
      </c>
      <c r="I1061">
        <f t="shared" si="141"/>
        <v>19882.206601324884</v>
      </c>
      <c r="J1061">
        <f t="shared" si="141"/>
        <v>15388.733273385669</v>
      </c>
      <c r="K1061">
        <f t="shared" si="139"/>
        <v>20604.766986837469</v>
      </c>
      <c r="L1061" s="236">
        <f>I1061/MAX(I$2:I1061)-1</f>
        <v>0</v>
      </c>
      <c r="M1061" s="236">
        <f>J1061/MAX(J$2:J1061)-1</f>
        <v>-1.158418402522976E-2</v>
      </c>
      <c r="N1061" s="236"/>
    </row>
    <row r="1062" spans="1:14">
      <c r="A1062" s="237">
        <v>35814</v>
      </c>
      <c r="B1062">
        <v>110.4</v>
      </c>
      <c r="D1062" s="237">
        <v>35863</v>
      </c>
      <c r="E1062">
        <f t="shared" si="135"/>
        <v>115.68</v>
      </c>
      <c r="F1062">
        <v>197.29110510000001</v>
      </c>
      <c r="G1062" s="236">
        <f t="shared" si="137"/>
        <v>-1.4149456283433872E-3</v>
      </c>
      <c r="H1062" s="236">
        <f t="shared" si="138"/>
        <v>1.0879945270941604E-2</v>
      </c>
      <c r="I1062">
        <f t="shared" si="141"/>
        <v>19854.074360012517</v>
      </c>
      <c r="J1062">
        <f t="shared" si="141"/>
        <v>15556.161849189224</v>
      </c>
      <c r="K1062">
        <f t="shared" si="139"/>
        <v>20576.307363927473</v>
      </c>
      <c r="L1062" s="236">
        <f>I1062/MAX(I$2:I1062)-1</f>
        <v>-1.4149456283435446E-3</v>
      </c>
      <c r="M1062" s="236">
        <f>J1062/MAX(J$2:J1062)-1</f>
        <v>-8.3027404249114145E-4</v>
      </c>
      <c r="N1062" s="236"/>
    </row>
    <row r="1063" spans="1:14">
      <c r="A1063" s="237">
        <v>35815</v>
      </c>
      <c r="B1063">
        <v>111.04</v>
      </c>
      <c r="D1063" s="237">
        <v>35864</v>
      </c>
      <c r="E1063">
        <f t="shared" si="135"/>
        <v>116.82</v>
      </c>
      <c r="F1063">
        <v>197.49849689999999</v>
      </c>
      <c r="G1063" s="236">
        <f t="shared" si="137"/>
        <v>9.8210416255021717E-3</v>
      </c>
      <c r="H1063" s="236">
        <f t="shared" si="138"/>
        <v>1.0511969097384277E-3</v>
      </c>
      <c r="I1063">
        <f t="shared" si="141"/>
        <v>20049.062050738015</v>
      </c>
      <c r="J1063">
        <f t="shared" si="141"/>
        <v>15572.514438452483</v>
      </c>
      <c r="K1063">
        <f t="shared" si="139"/>
        <v>20779.082177161199</v>
      </c>
      <c r="L1063" s="236">
        <f>I1063/MAX(I$2:I1063)-1</f>
        <v>0</v>
      </c>
      <c r="M1063" s="236">
        <f>J1063/MAX(J$2:J1063)-1</f>
        <v>0</v>
      </c>
      <c r="N1063" s="236"/>
    </row>
    <row r="1064" spans="1:14">
      <c r="A1064" s="237">
        <v>35816</v>
      </c>
      <c r="B1064">
        <v>110.76</v>
      </c>
      <c r="D1064" s="237">
        <v>35865</v>
      </c>
      <c r="E1064">
        <f t="shared" si="135"/>
        <v>117.21</v>
      </c>
      <c r="F1064">
        <v>198.4369179</v>
      </c>
      <c r="G1064" s="236">
        <f t="shared" si="137"/>
        <v>3.3047392814342011E-3</v>
      </c>
      <c r="H1064" s="236">
        <f t="shared" si="138"/>
        <v>4.7515348963651505E-3</v>
      </c>
      <c r="I1064">
        <f t="shared" si="141"/>
        <v>20115.318973653004</v>
      </c>
      <c r="J1064">
        <f t="shared" si="141"/>
        <v>15646.50778423094</v>
      </c>
      <c r="K1064">
        <f t="shared" si="139"/>
        <v>20848.452508004317</v>
      </c>
      <c r="L1064" s="236">
        <f>I1064/MAX(I$2:I1064)-1</f>
        <v>0</v>
      </c>
      <c r="M1064" s="236">
        <f>J1064/MAX(J$2:J1064)-1</f>
        <v>0</v>
      </c>
      <c r="N1064" s="236"/>
    </row>
    <row r="1065" spans="1:14">
      <c r="A1065" s="237">
        <v>35817</v>
      </c>
      <c r="B1065">
        <v>110.41</v>
      </c>
      <c r="D1065" s="237">
        <v>35866</v>
      </c>
      <c r="E1065">
        <f t="shared" si="135"/>
        <v>117.4</v>
      </c>
      <c r="F1065">
        <v>198.6959157</v>
      </c>
      <c r="G1065" s="236">
        <f t="shared" si="137"/>
        <v>1.5872919383605375E-3</v>
      </c>
      <c r="H1065" s="236">
        <f t="shared" si="138"/>
        <v>1.3051895924454104E-3</v>
      </c>
      <c r="I1065">
        <f t="shared" si="141"/>
        <v>20147.247857297436</v>
      </c>
      <c r="J1065">
        <f t="shared" si="141"/>
        <v>15666.929443349034</v>
      </c>
      <c r="K1065">
        <f t="shared" si="139"/>
        <v>20882.24831020994</v>
      </c>
      <c r="L1065" s="236">
        <f>I1065/MAX(I$2:I1065)-1</f>
        <v>0</v>
      </c>
      <c r="M1065" s="236">
        <f>J1065/MAX(J$2:J1065)-1</f>
        <v>0</v>
      </c>
      <c r="N1065" s="236"/>
    </row>
    <row r="1066" spans="1:14">
      <c r="A1066" s="237">
        <v>35818</v>
      </c>
      <c r="B1066">
        <v>109.68</v>
      </c>
      <c r="D1066" s="237">
        <v>35867</v>
      </c>
      <c r="E1066">
        <f t="shared" si="135"/>
        <v>117.41</v>
      </c>
      <c r="F1066">
        <v>198.77640589999999</v>
      </c>
      <c r="G1066" s="236">
        <f t="shared" si="137"/>
        <v>5.1448716908699553E-5</v>
      </c>
      <c r="H1066" s="236">
        <f t="shared" si="138"/>
        <v>4.0509237301833423E-4</v>
      </c>
      <c r="I1066">
        <f t="shared" si="141"/>
        <v>20148.284407348936</v>
      </c>
      <c r="J1066">
        <f t="shared" si="141"/>
        <v>15673.275996975151</v>
      </c>
      <c r="K1066">
        <f t="shared" si="139"/>
        <v>20884.027036641815</v>
      </c>
      <c r="L1066" s="236">
        <f>I1066/MAX(I$2:I1066)-1</f>
        <v>0</v>
      </c>
      <c r="M1066" s="236">
        <f>J1066/MAX(J$2:J1066)-1</f>
        <v>0</v>
      </c>
      <c r="N1066" s="236"/>
    </row>
    <row r="1067" spans="1:14">
      <c r="A1067" s="237">
        <v>35821</v>
      </c>
      <c r="B1067">
        <v>109.84</v>
      </c>
      <c r="D1067" s="237">
        <v>35870</v>
      </c>
      <c r="E1067">
        <f t="shared" si="135"/>
        <v>118.39</v>
      </c>
      <c r="F1067">
        <v>199.69604620000001</v>
      </c>
      <c r="G1067" s="236">
        <f t="shared" si="137"/>
        <v>8.3130886812323081E-3</v>
      </c>
      <c r="H1067" s="236">
        <f t="shared" si="138"/>
        <v>4.6265063292405539E-3</v>
      </c>
      <c r="I1067">
        <f t="shared" si="141"/>
        <v>20315.778882401919</v>
      </c>
      <c r="J1067">
        <f t="shared" si="141"/>
        <v>15745.788507575091</v>
      </c>
      <c r="K1067">
        <f t="shared" si="139"/>
        <v>21058.342226965542</v>
      </c>
      <c r="L1067" s="236">
        <f>I1067/MAX(I$2:I1067)-1</f>
        <v>0</v>
      </c>
      <c r="M1067" s="236">
        <f>J1067/MAX(J$2:J1067)-1</f>
        <v>0</v>
      </c>
      <c r="N1067" s="236"/>
    </row>
    <row r="1068" spans="1:14">
      <c r="A1068" s="237">
        <v>35822</v>
      </c>
      <c r="B1068">
        <v>110.22</v>
      </c>
      <c r="D1068" s="237">
        <v>35871</v>
      </c>
      <c r="E1068">
        <f t="shared" si="135"/>
        <v>118.57</v>
      </c>
      <c r="F1068">
        <v>200.01693510000001</v>
      </c>
      <c r="G1068" s="236">
        <f t="shared" si="137"/>
        <v>1.4866685235909636E-3</v>
      </c>
      <c r="H1068" s="236">
        <f t="shared" si="138"/>
        <v>1.6068865964358192E-3</v>
      </c>
      <c r="I1068">
        <f t="shared" si="141"/>
        <v>20345.981711398621</v>
      </c>
      <c r="J1068">
        <f t="shared" si="141"/>
        <v>15771.090204078226</v>
      </c>
      <c r="K1068">
        <f t="shared" si="139"/>
        <v>21090.359302739289</v>
      </c>
      <c r="L1068" s="236">
        <f>I1068/MAX(I$2:I1068)-1</f>
        <v>0</v>
      </c>
      <c r="M1068" s="236">
        <f>J1068/MAX(J$2:J1068)-1</f>
        <v>0</v>
      </c>
      <c r="N1068" s="236"/>
    </row>
    <row r="1069" spans="1:14">
      <c r="A1069" s="237">
        <v>35823</v>
      </c>
      <c r="B1069">
        <v>110.62</v>
      </c>
      <c r="D1069" s="237">
        <v>35872</v>
      </c>
      <c r="E1069">
        <f t="shared" si="135"/>
        <v>118.99</v>
      </c>
      <c r="F1069">
        <v>200.4899929</v>
      </c>
      <c r="G1069" s="236">
        <f t="shared" si="137"/>
        <v>3.5084811932139435E-3</v>
      </c>
      <c r="H1069" s="236">
        <f t="shared" si="138"/>
        <v>2.3650887349286887E-3</v>
      </c>
      <c r="I1069">
        <f t="shared" si="141"/>
        <v>20417.36520559054</v>
      </c>
      <c r="J1069">
        <f t="shared" si="141"/>
        <v>15808.390231857435</v>
      </c>
      <c r="K1069">
        <f t="shared" si="139"/>
        <v>21165.065812878031</v>
      </c>
      <c r="L1069" s="236">
        <f>I1069/MAX(I$2:I1069)-1</f>
        <v>0</v>
      </c>
      <c r="M1069" s="236">
        <f>J1069/MAX(J$2:J1069)-1</f>
        <v>0</v>
      </c>
      <c r="N1069" s="236"/>
    </row>
    <row r="1070" spans="1:14">
      <c r="A1070" s="237">
        <v>35824</v>
      </c>
      <c r="B1070">
        <v>111.41</v>
      </c>
      <c r="D1070" s="237">
        <v>35873</v>
      </c>
      <c r="E1070">
        <f t="shared" si="135"/>
        <v>119.45</v>
      </c>
      <c r="F1070">
        <v>200.23888099999999</v>
      </c>
      <c r="G1070" s="236">
        <f t="shared" si="137"/>
        <v>3.8321409228733636E-3</v>
      </c>
      <c r="H1070" s="236">
        <f t="shared" si="138"/>
        <v>-1.25249094165647E-3</v>
      </c>
      <c r="I1070">
        <f t="shared" si="141"/>
        <v>20495.607426332135</v>
      </c>
      <c r="J1070">
        <f t="shared" si="141"/>
        <v>15788.590366289862</v>
      </c>
      <c r="K1070">
        <f t="shared" si="139"/>
        <v>21246.887228744272</v>
      </c>
      <c r="L1070" s="236">
        <f>I1070/MAX(I$2:I1070)-1</f>
        <v>0</v>
      </c>
      <c r="M1070" s="236">
        <f>J1070/MAX(J$2:J1070)-1</f>
        <v>-1.25249094165647E-3</v>
      </c>
      <c r="N1070" s="236"/>
    </row>
    <row r="1071" spans="1:14">
      <c r="A1071" s="237">
        <v>35825</v>
      </c>
      <c r="B1071">
        <v>111.3</v>
      </c>
      <c r="D1071" s="237">
        <v>35874</v>
      </c>
      <c r="E1071">
        <f t="shared" si="135"/>
        <v>120.41</v>
      </c>
      <c r="F1071">
        <v>200.76437240000001</v>
      </c>
      <c r="G1071" s="236">
        <f t="shared" si="137"/>
        <v>8.0031053372932506E-3</v>
      </c>
      <c r="H1071" s="236">
        <f t="shared" si="138"/>
        <v>2.6243224960891265E-3</v>
      </c>
      <c r="I1071">
        <f t="shared" si="141"/>
        <v>20659.635931516881</v>
      </c>
      <c r="J1071">
        <f t="shared" si="141"/>
        <v>15830.024719169653</v>
      </c>
      <c r="K1071">
        <f t="shared" si="139"/>
        <v>21417.644966204251</v>
      </c>
      <c r="L1071" s="236">
        <f>I1071/MAX(I$2:I1071)-1</f>
        <v>0</v>
      </c>
      <c r="M1071" s="236">
        <f>J1071/MAX(J$2:J1071)-1</f>
        <v>0</v>
      </c>
      <c r="N1071" s="236"/>
    </row>
    <row r="1072" spans="1:14">
      <c r="A1072" s="237">
        <v>35828</v>
      </c>
      <c r="B1072">
        <v>112.48</v>
      </c>
      <c r="D1072" s="237">
        <v>35877</v>
      </c>
      <c r="E1072">
        <f t="shared" si="135"/>
        <v>120.1</v>
      </c>
      <c r="F1072">
        <v>201.51702499999999</v>
      </c>
      <c r="G1072" s="236">
        <f t="shared" si="137"/>
        <v>-2.6082671573183871E-3</v>
      </c>
      <c r="H1072" s="236">
        <f t="shared" si="138"/>
        <v>3.7489350874486682E-3</v>
      </c>
      <c r="I1072">
        <f t="shared" si="141"/>
        <v>20605.750081634549</v>
      </c>
      <c r="J1072">
        <f t="shared" si="141"/>
        <v>15889.370454274527</v>
      </c>
      <c r="K1072">
        <f t="shared" si="139"/>
        <v>21362.504446816132</v>
      </c>
      <c r="L1072" s="236">
        <f>I1072/MAX(I$2:I1072)-1</f>
        <v>-2.6082671573184335E-3</v>
      </c>
      <c r="M1072" s="236">
        <f>J1072/MAX(J$2:J1072)-1</f>
        <v>0</v>
      </c>
      <c r="N1072" s="236"/>
    </row>
    <row r="1073" spans="1:14">
      <c r="A1073" s="237">
        <v>35829</v>
      </c>
      <c r="B1073">
        <v>112.73</v>
      </c>
      <c r="D1073" s="237">
        <v>35878</v>
      </c>
      <c r="E1073">
        <f t="shared" si="135"/>
        <v>121.14</v>
      </c>
      <c r="F1073">
        <v>201.58527799999999</v>
      </c>
      <c r="G1073" s="236">
        <f t="shared" si="137"/>
        <v>8.6257202992216422E-3</v>
      </c>
      <c r="H1073" s="236">
        <f t="shared" si="138"/>
        <v>3.3869594889068821E-4</v>
      </c>
      <c r="I1073">
        <f t="shared" si="141"/>
        <v>20783.489518394392</v>
      </c>
      <c r="J1073">
        <f t="shared" si="141"/>
        <v>15894.752119677813</v>
      </c>
      <c r="K1073">
        <f t="shared" si="139"/>
        <v>21547.49199573111</v>
      </c>
      <c r="L1073" s="236">
        <f>I1073/MAX(I$2:I1073)-1</f>
        <v>0</v>
      </c>
      <c r="M1073" s="236">
        <f>J1073/MAX(J$2:J1073)-1</f>
        <v>0</v>
      </c>
      <c r="N1073" s="236"/>
    </row>
    <row r="1074" spans="1:14">
      <c r="A1074" s="237">
        <v>35830</v>
      </c>
      <c r="B1074">
        <v>112.78</v>
      </c>
      <c r="D1074" s="237">
        <v>35879</v>
      </c>
      <c r="E1074">
        <f t="shared" si="135"/>
        <v>120.82</v>
      </c>
      <c r="F1074">
        <v>202.16612430000001</v>
      </c>
      <c r="G1074" s="236">
        <f t="shared" si="137"/>
        <v>-2.675301893912694E-3</v>
      </c>
      <c r="H1074" s="236">
        <f t="shared" si="138"/>
        <v>2.8813924596220453E-3</v>
      </c>
      <c r="I1074">
        <f t="shared" si="141"/>
        <v>20727.887409523715</v>
      </c>
      <c r="J1074">
        <f t="shared" si="141"/>
        <v>15940.551138583014</v>
      </c>
      <c r="K1074">
        <f t="shared" si="139"/>
        <v>21490.572749911116</v>
      </c>
      <c r="L1074" s="236">
        <f>I1074/MAX(I$2:I1074)-1</f>
        <v>-2.6753018939127404E-3</v>
      </c>
      <c r="M1074" s="236">
        <f>J1074/MAX(J$2:J1074)-1</f>
        <v>0</v>
      </c>
      <c r="N1074" s="236"/>
    </row>
    <row r="1075" spans="1:14">
      <c r="A1075" s="237">
        <v>35831</v>
      </c>
      <c r="B1075">
        <v>112.48</v>
      </c>
      <c r="D1075" s="237">
        <v>35880</v>
      </c>
      <c r="E1075">
        <f t="shared" si="135"/>
        <v>120.71</v>
      </c>
      <c r="F1075">
        <v>202.3696937</v>
      </c>
      <c r="G1075" s="236">
        <f t="shared" si="137"/>
        <v>-9.4417544924491959E-4</v>
      </c>
      <c r="H1075" s="236">
        <f t="shared" si="138"/>
        <v>1.0069412009794387E-3</v>
      </c>
      <c r="I1075">
        <f t="shared" ref="I1075:J1090" si="142">I1074*(1+G1075)</f>
        <v>20708.316647116928</v>
      </c>
      <c r="J1075">
        <f t="shared" si="142"/>
        <v>15956.602336290773</v>
      </c>
      <c r="K1075">
        <f t="shared" si="139"/>
        <v>21471.006759160497</v>
      </c>
      <c r="L1075" s="236">
        <f>I1075/MAX(I$2:I1075)-1</f>
        <v>-3.6169513887902571E-3</v>
      </c>
      <c r="M1075" s="236">
        <f>J1075/MAX(J$2:J1075)-1</f>
        <v>0</v>
      </c>
      <c r="N1075" s="236"/>
    </row>
    <row r="1076" spans="1:14">
      <c r="A1076" s="237">
        <v>35832</v>
      </c>
      <c r="B1076">
        <v>112.91</v>
      </c>
      <c r="D1076" s="237">
        <v>35881</v>
      </c>
      <c r="E1076">
        <f t="shared" si="135"/>
        <v>120.19</v>
      </c>
      <c r="F1076">
        <v>202.32444190000001</v>
      </c>
      <c r="G1076" s="236">
        <f t="shared" si="137"/>
        <v>-4.3415754076738342E-3</v>
      </c>
      <c r="H1076" s="236">
        <f t="shared" si="138"/>
        <v>-2.2360956906453122E-4</v>
      </c>
      <c r="I1076">
        <f t="shared" si="142"/>
        <v>20618.409928827481</v>
      </c>
      <c r="J1076">
        <f t="shared" si="142"/>
        <v>15953.03428731862</v>
      </c>
      <c r="K1076">
        <f t="shared" si="139"/>
        <v>21378.512984703011</v>
      </c>
      <c r="L1076" s="236">
        <f>I1076/MAX(I$2:I1076)-1</f>
        <v>-7.9428235292637872E-3</v>
      </c>
      <c r="M1076" s="236">
        <f>J1076/MAX(J$2:J1076)-1</f>
        <v>-2.2360956906453122E-4</v>
      </c>
      <c r="N1076" s="236"/>
    </row>
    <row r="1077" spans="1:14">
      <c r="A1077" s="237">
        <v>35835</v>
      </c>
      <c r="B1077">
        <v>112.71</v>
      </c>
      <c r="D1077" s="237">
        <v>35884</v>
      </c>
      <c r="E1077">
        <f t="shared" si="135"/>
        <v>119.88</v>
      </c>
      <c r="F1077">
        <v>201.8705496</v>
      </c>
      <c r="G1077" s="236">
        <f t="shared" si="137"/>
        <v>-2.6129796803209906E-3</v>
      </c>
      <c r="H1077" s="236">
        <f t="shared" si="138"/>
        <v>-2.2433883703697477E-3</v>
      </c>
      <c r="I1077">
        <f t="shared" si="142"/>
        <v>20564.534442642926</v>
      </c>
      <c r="J1077">
        <f t="shared" si="142"/>
        <v>15917.24543572634</v>
      </c>
      <c r="K1077">
        <f t="shared" si="139"/>
        <v>21323.372465314893</v>
      </c>
      <c r="L1077" s="236">
        <f>I1077/MAX(I$2:I1077)-1</f>
        <v>-1.0535048773098521E-2</v>
      </c>
      <c r="M1077" s="236">
        <f>J1077/MAX(J$2:J1077)-1</f>
        <v>-2.4664962963275583E-3</v>
      </c>
      <c r="N1077" s="236"/>
    </row>
    <row r="1078" spans="1:14">
      <c r="A1078" s="237">
        <v>35836</v>
      </c>
      <c r="B1078">
        <v>113.22</v>
      </c>
      <c r="D1078" s="237">
        <v>35885</v>
      </c>
      <c r="E1078">
        <f t="shared" si="135"/>
        <v>120.73</v>
      </c>
      <c r="F1078">
        <v>201.5247612</v>
      </c>
      <c r="G1078" s="236">
        <f t="shared" si="137"/>
        <v>7.0566935983604109E-3</v>
      </c>
      <c r="H1078" s="236">
        <f t="shared" si="138"/>
        <v>-1.7129214770811307E-3</v>
      </c>
      <c r="I1078">
        <f t="shared" si="142"/>
        <v>20709.652061197587</v>
      </c>
      <c r="J1078">
        <f t="shared" si="142"/>
        <v>15889.980444163511</v>
      </c>
      <c r="K1078">
        <f t="shared" si="139"/>
        <v>21474.564212024252</v>
      </c>
      <c r="L1078" s="236">
        <f>I1078/MAX(I$2:I1078)-1</f>
        <v>-3.5526977859735576E-3</v>
      </c>
      <c r="M1078" s="236">
        <f>J1078/MAX(J$2:J1078)-1</f>
        <v>-4.1751928589296439E-3</v>
      </c>
      <c r="N1078" s="236"/>
    </row>
    <row r="1079" spans="1:14">
      <c r="A1079" s="237">
        <v>35837</v>
      </c>
      <c r="B1079">
        <v>113.44</v>
      </c>
      <c r="D1079" s="237">
        <v>35886</v>
      </c>
      <c r="E1079">
        <f t="shared" si="135"/>
        <v>121.43</v>
      </c>
      <c r="F1079">
        <v>202.3662965</v>
      </c>
      <c r="G1079" s="236">
        <f t="shared" si="137"/>
        <v>5.7643316320427542E-3</v>
      </c>
      <c r="H1079" s="236">
        <f t="shared" si="138"/>
        <v>4.1758407006116105E-3</v>
      </c>
      <c r="I1079">
        <f t="shared" si="142"/>
        <v>20829.02936366255</v>
      </c>
      <c r="J1079">
        <f t="shared" si="142"/>
        <v>15956.334471234171</v>
      </c>
      <c r="K1079">
        <f t="shared" si="139"/>
        <v>21599.075062255488</v>
      </c>
      <c r="L1079" s="236">
        <f>I1079/MAX(I$2:I1079)-1</f>
        <v>0</v>
      </c>
      <c r="M1079" s="236">
        <f>J1079/MAX(J$2:J1079)-1</f>
        <v>-1.6787098591319882E-5</v>
      </c>
      <c r="N1079" s="236"/>
    </row>
    <row r="1080" spans="1:14">
      <c r="A1080" s="237">
        <v>35838</v>
      </c>
      <c r="B1080">
        <v>113.69</v>
      </c>
      <c r="D1080" s="237">
        <v>35887</v>
      </c>
      <c r="E1080">
        <f t="shared" si="135"/>
        <v>122.61</v>
      </c>
      <c r="F1080">
        <v>203.09336089999999</v>
      </c>
      <c r="G1080" s="236">
        <f t="shared" si="137"/>
        <v>9.6838025761786708E-3</v>
      </c>
      <c r="H1080" s="236">
        <f t="shared" si="138"/>
        <v>3.5928136877279027E-3</v>
      </c>
      <c r="I1080">
        <f t="shared" si="142"/>
        <v>21030.733571873687</v>
      </c>
      <c r="J1080">
        <f t="shared" si="142"/>
        <v>16013.662608128387</v>
      </c>
      <c r="K1080">
        <f t="shared" si="139"/>
        <v>21808.96478121671</v>
      </c>
      <c r="L1080" s="236">
        <f>I1080/MAX(I$2:I1080)-1</f>
        <v>0</v>
      </c>
      <c r="M1080" s="236">
        <f>J1080/MAX(J$2:J1080)-1</f>
        <v>0</v>
      </c>
      <c r="N1080" s="236"/>
    </row>
    <row r="1081" spans="1:14">
      <c r="A1081" s="237">
        <v>35839</v>
      </c>
      <c r="B1081">
        <v>113.42</v>
      </c>
      <c r="D1081" s="237">
        <v>35888</v>
      </c>
      <c r="E1081">
        <f t="shared" si="135"/>
        <v>122.88</v>
      </c>
      <c r="F1081">
        <v>203.8537216</v>
      </c>
      <c r="G1081" s="236">
        <f t="shared" si="137"/>
        <v>2.168374074203496E-3</v>
      </c>
      <c r="H1081" s="236">
        <f t="shared" si="138"/>
        <v>3.7438973712902168E-3</v>
      </c>
      <c r="I1081">
        <f t="shared" si="142"/>
        <v>21076.33606931242</v>
      </c>
      <c r="J1081">
        <f t="shared" si="142"/>
        <v>16073.616117471687</v>
      </c>
      <c r="K1081">
        <f t="shared" si="139"/>
        <v>21856.990394877328</v>
      </c>
      <c r="L1081" s="236">
        <f>I1081/MAX(I$2:I1081)-1</f>
        <v>0</v>
      </c>
      <c r="M1081" s="236">
        <f>J1081/MAX(J$2:J1081)-1</f>
        <v>0</v>
      </c>
      <c r="N1081" s="236"/>
    </row>
    <row r="1082" spans="1:14">
      <c r="A1082" s="237">
        <v>35842</v>
      </c>
      <c r="B1082">
        <v>113.42</v>
      </c>
      <c r="D1082" s="237">
        <v>35891</v>
      </c>
      <c r="E1082">
        <f t="shared" si="135"/>
        <v>122.84</v>
      </c>
      <c r="F1082">
        <v>203.87706979999999</v>
      </c>
      <c r="G1082" s="236">
        <f t="shared" si="137"/>
        <v>-3.5925099206341805E-4</v>
      </c>
      <c r="H1082" s="236">
        <f t="shared" si="138"/>
        <v>1.1453408756412209E-4</v>
      </c>
      <c r="I1082">
        <f t="shared" si="142"/>
        <v>21068.764374670456</v>
      </c>
      <c r="J1082">
        <f t="shared" si="142"/>
        <v>16075.457094427558</v>
      </c>
      <c r="K1082">
        <f t="shared" si="139"/>
        <v>21849.875489149832</v>
      </c>
      <c r="L1082" s="236">
        <f>I1082/MAX(I$2:I1082)-1</f>
        <v>-3.5925099206346456E-4</v>
      </c>
      <c r="M1082" s="236">
        <f>J1082/MAX(J$2:J1082)-1</f>
        <v>0</v>
      </c>
      <c r="N1082" s="236"/>
    </row>
    <row r="1083" spans="1:14">
      <c r="A1083" s="237">
        <v>35843</v>
      </c>
      <c r="B1083">
        <v>113.77</v>
      </c>
      <c r="D1083" s="237">
        <v>35892</v>
      </c>
      <c r="E1083">
        <f t="shared" si="135"/>
        <v>121.64</v>
      </c>
      <c r="F1083">
        <v>204.52399829999999</v>
      </c>
      <c r="G1083" s="236">
        <f t="shared" si="137"/>
        <v>-9.8025351082579679E-3</v>
      </c>
      <c r="H1083" s="236">
        <f t="shared" si="138"/>
        <v>3.1731302624400382E-3</v>
      </c>
      <c r="I1083">
        <f t="shared" si="142"/>
        <v>20862.237072200132</v>
      </c>
      <c r="J1083">
        <f t="shared" si="142"/>
        <v>16126.466613816443</v>
      </c>
      <c r="K1083">
        <f t="shared" si="139"/>
        <v>21636.428317324859</v>
      </c>
      <c r="L1083" s="236">
        <f>I1083/MAX(I$2:I1083)-1</f>
        <v>-1.0158264529859129E-2</v>
      </c>
      <c r="M1083" s="236">
        <f>J1083/MAX(J$2:J1083)-1</f>
        <v>0</v>
      </c>
      <c r="N1083" s="236"/>
    </row>
    <row r="1084" spans="1:14">
      <c r="A1084" s="237">
        <v>35844</v>
      </c>
      <c r="B1084">
        <v>114.26</v>
      </c>
      <c r="D1084" s="237">
        <v>35893</v>
      </c>
      <c r="E1084">
        <f t="shared" si="135"/>
        <v>120.82</v>
      </c>
      <c r="F1084">
        <v>203.7756535</v>
      </c>
      <c r="G1084" s="236">
        <f t="shared" si="137"/>
        <v>-6.7749337101935068E-3</v>
      </c>
      <c r="H1084" s="236">
        <f t="shared" si="138"/>
        <v>-3.6589583922679303E-3</v>
      </c>
      <c r="I1084">
        <f t="shared" si="142"/>
        <v>20720.896798989634</v>
      </c>
      <c r="J1084">
        <f t="shared" si="142"/>
        <v>16067.46054346219</v>
      </c>
      <c r="K1084">
        <f t="shared" si="139"/>
        <v>21490.572749911127</v>
      </c>
      <c r="L1084" s="236">
        <f>I1084/MAX(I$2:I1084)-1</f>
        <v>-1.686437667125229E-2</v>
      </c>
      <c r="M1084" s="236">
        <f>J1084/MAX(J$2:J1084)-1</f>
        <v>-3.6589583922679303E-3</v>
      </c>
      <c r="N1084" s="236"/>
    </row>
    <row r="1085" spans="1:14">
      <c r="A1085" s="237">
        <v>35845</v>
      </c>
      <c r="B1085">
        <v>113.97</v>
      </c>
      <c r="D1085" s="237">
        <v>35894</v>
      </c>
      <c r="E1085">
        <f t="shared" si="135"/>
        <v>121.85</v>
      </c>
      <c r="F1085">
        <v>203.51486299999999</v>
      </c>
      <c r="G1085" s="236">
        <f t="shared" si="137"/>
        <v>8.4913484706358646E-3</v>
      </c>
      <c r="H1085" s="236">
        <f t="shared" si="138"/>
        <v>-1.2797922397536077E-3</v>
      </c>
      <c r="I1085">
        <f t="shared" si="142"/>
        <v>20896.84515433394</v>
      </c>
      <c r="J1085">
        <f t="shared" si="142"/>
        <v>16046.89753214612</v>
      </c>
      <c r="K1085">
        <f t="shared" si="139"/>
        <v>21673.781572394229</v>
      </c>
      <c r="L1085" s="236">
        <f>I1085/MAX(I$2:I1085)-1</f>
        <v>-8.5162294996720123E-3</v>
      </c>
      <c r="M1085" s="236">
        <f>J1085/MAX(J$2:J1085)-1</f>
        <v>-4.9340679254655795E-3</v>
      </c>
      <c r="N1085" s="236"/>
    </row>
    <row r="1086" spans="1:14">
      <c r="A1086" s="237">
        <v>35846</v>
      </c>
      <c r="B1086">
        <v>114.34</v>
      </c>
      <c r="D1086" s="237">
        <v>35898</v>
      </c>
      <c r="E1086">
        <f t="shared" si="135"/>
        <v>121.73</v>
      </c>
      <c r="F1086">
        <v>204.46802249999999</v>
      </c>
      <c r="G1086" s="236">
        <f t="shared" si="137"/>
        <v>-1.0185475571707439E-3</v>
      </c>
      <c r="H1086" s="236">
        <f t="shared" si="138"/>
        <v>4.6834883995672261E-3</v>
      </c>
      <c r="I1086">
        <f t="shared" si="142"/>
        <v>20875.560723749415</v>
      </c>
      <c r="J1086">
        <f t="shared" si="142"/>
        <v>16122.05299058697</v>
      </c>
      <c r="K1086">
        <f t="shared" si="139"/>
        <v>21652.436855211734</v>
      </c>
      <c r="L1086" s="236">
        <f>I1086/MAX(I$2:I1086)-1</f>
        <v>-9.526102872089659E-3</v>
      </c>
      <c r="M1086" s="236">
        <f>J1086/MAX(J$2:J1086)-1</f>
        <v>-2.7368817578998783E-4</v>
      </c>
      <c r="N1086" s="236"/>
    </row>
    <row r="1087" spans="1:14">
      <c r="A1087" s="237">
        <v>35849</v>
      </c>
      <c r="B1087">
        <v>114.49</v>
      </c>
      <c r="D1087" s="237">
        <v>35899</v>
      </c>
      <c r="E1087">
        <f t="shared" si="135"/>
        <v>122.42</v>
      </c>
      <c r="F1087">
        <v>204.4590987</v>
      </c>
      <c r="G1087" s="236">
        <f t="shared" si="137"/>
        <v>5.6345521052966665E-3</v>
      </c>
      <c r="H1087" s="236">
        <f t="shared" si="138"/>
        <v>-4.3643988389407973E-5</v>
      </c>
      <c r="I1087">
        <f t="shared" si="142"/>
        <v>20993.185158374668</v>
      </c>
      <c r="J1087">
        <f t="shared" si="142"/>
        <v>16121.349359893435</v>
      </c>
      <c r="K1087">
        <f t="shared" si="139"/>
        <v>21775.16897901109</v>
      </c>
      <c r="L1087" s="236">
        <f>I1087/MAX(I$2:I1087)-1</f>
        <v>-3.9452260897860914E-3</v>
      </c>
      <c r="M1087" s="236">
        <f>J1087/MAX(J$2:J1087)-1</f>
        <v>-3.1732021933583709E-4</v>
      </c>
      <c r="N1087" s="236"/>
    </row>
    <row r="1088" spans="1:14">
      <c r="A1088" s="237">
        <v>35850</v>
      </c>
      <c r="B1088">
        <v>113.68</v>
      </c>
      <c r="D1088" s="237">
        <v>35900</v>
      </c>
      <c r="E1088">
        <f t="shared" si="135"/>
        <v>122.81</v>
      </c>
      <c r="F1088">
        <v>204.4590987</v>
      </c>
      <c r="G1088" s="236">
        <f t="shared" si="137"/>
        <v>3.1520238030408507E-3</v>
      </c>
      <c r="H1088" s="236">
        <f t="shared" si="138"/>
        <v>0</v>
      </c>
      <c r="I1088">
        <f t="shared" si="142"/>
        <v>21059.35617769551</v>
      </c>
      <c r="J1088">
        <f t="shared" si="142"/>
        <v>16121.349359893435</v>
      </c>
      <c r="K1088">
        <f t="shared" si="139"/>
        <v>21844.539309854208</v>
      </c>
      <c r="L1088" s="236">
        <f>I1088/MAX(I$2:I1088)-1</f>
        <v>-8.0563773328856669E-4</v>
      </c>
      <c r="M1088" s="236">
        <f>J1088/MAX(J$2:J1088)-1</f>
        <v>-3.1732021933583709E-4</v>
      </c>
      <c r="N1088" s="236"/>
    </row>
    <row r="1089" spans="1:14">
      <c r="A1089" s="237">
        <v>35851</v>
      </c>
      <c r="B1089">
        <v>114.75</v>
      </c>
      <c r="D1089" s="237">
        <v>35901</v>
      </c>
      <c r="E1089">
        <f t="shared" si="135"/>
        <v>121.54</v>
      </c>
      <c r="F1089">
        <v>205.9185195</v>
      </c>
      <c r="G1089" s="236">
        <f t="shared" si="137"/>
        <v>-1.0374907587278279E-2</v>
      </c>
      <c r="H1089" s="236">
        <f t="shared" si="138"/>
        <v>7.1379596666489853E-3</v>
      </c>
      <c r="I1089">
        <f t="shared" si="142"/>
        <v>20840.867303504339</v>
      </c>
      <c r="J1089">
        <f t="shared" si="142"/>
        <v>16236.422901396312</v>
      </c>
      <c r="K1089">
        <f t="shared" si="139"/>
        <v>21618.641053006111</v>
      </c>
      <c r="L1089" s="236">
        <f>I1089/MAX(I$2:I1089)-1</f>
        <v>-1.1172186903535275E-2</v>
      </c>
      <c r="M1089" s="236">
        <f>J1089/MAX(J$2:J1089)-1</f>
        <v>0</v>
      </c>
      <c r="N1089" s="236"/>
    </row>
    <row r="1090" spans="1:14">
      <c r="A1090" s="237">
        <v>35852</v>
      </c>
      <c r="B1090">
        <v>115.15</v>
      </c>
      <c r="D1090" s="237">
        <v>35902</v>
      </c>
      <c r="E1090">
        <f t="shared" ref="E1090:E1153" si="143">SUMIF(A:A,D1090,B:B)</f>
        <v>123.04</v>
      </c>
      <c r="F1090">
        <v>204.1055657</v>
      </c>
      <c r="G1090" s="236">
        <f t="shared" si="137"/>
        <v>1.2307885770182094E-2</v>
      </c>
      <c r="H1090" s="236">
        <f t="shared" si="138"/>
        <v>-8.8042289950516217E-3</v>
      </c>
      <c r="I1090">
        <f t="shared" si="142"/>
        <v>21097.374317627397</v>
      </c>
      <c r="J1090">
        <f t="shared" si="142"/>
        <v>16093.473716111919</v>
      </c>
      <c r="K1090">
        <f t="shared" si="139"/>
        <v>21885.450017787327</v>
      </c>
      <c r="L1090" s="236">
        <f>I1090/MAX(I$2:I1090)-1</f>
        <v>0</v>
      </c>
      <c r="M1090" s="236">
        <f>J1090/MAX(J$2:J1090)-1</f>
        <v>-8.8042289950516217E-3</v>
      </c>
      <c r="N1090" s="236"/>
    </row>
    <row r="1091" spans="1:14">
      <c r="A1091" s="237">
        <v>35853</v>
      </c>
      <c r="B1091">
        <v>115.34</v>
      </c>
      <c r="D1091" s="237">
        <v>35905</v>
      </c>
      <c r="E1091">
        <f t="shared" si="143"/>
        <v>123.17</v>
      </c>
      <c r="F1091">
        <v>204.54648359999999</v>
      </c>
      <c r="G1091" s="236">
        <f t="shared" si="137"/>
        <v>1.0228368113608852E-3</v>
      </c>
      <c r="H1091" s="236">
        <f t="shared" si="138"/>
        <v>2.1602443739729971E-3</v>
      </c>
      <c r="I1091">
        <f t="shared" ref="I1091:J1106" si="144">I1090*(1+G1091)</f>
        <v>21118.953488702526</v>
      </c>
      <c r="J1091">
        <f t="shared" si="144"/>
        <v>16128.239552164832</v>
      </c>
      <c r="K1091">
        <f t="shared" si="139"/>
        <v>21908.573461401698</v>
      </c>
      <c r="L1091" s="236">
        <f>I1091/MAX(I$2:I1091)-1</f>
        <v>0</v>
      </c>
      <c r="M1091" s="236">
        <f>J1091/MAX(J$2:J1091)-1</f>
        <v>-6.66300390723229E-3</v>
      </c>
      <c r="N1091" s="236"/>
    </row>
    <row r="1092" spans="1:14">
      <c r="A1092" s="237">
        <v>35856</v>
      </c>
      <c r="B1092">
        <v>115.35</v>
      </c>
      <c r="D1092" s="237">
        <v>35906</v>
      </c>
      <c r="E1092">
        <f t="shared" si="143"/>
        <v>123.52</v>
      </c>
      <c r="F1092">
        <v>204.87212919999999</v>
      </c>
      <c r="G1092" s="236">
        <f t="shared" ref="G1092:G1155" si="145">(E1092/E1091-1)-($P$21/252)</f>
        <v>2.807870880483889E-3</v>
      </c>
      <c r="H1092" s="236">
        <f t="shared" ref="H1092:H1155" si="146">F1092/F1091-1</f>
        <v>1.5920371461228822E-3</v>
      </c>
      <c r="I1092">
        <f t="shared" si="144"/>
        <v>21178.252783229749</v>
      </c>
      <c r="J1092">
        <f t="shared" si="144"/>
        <v>16153.916308633447</v>
      </c>
      <c r="K1092">
        <f t="shared" ref="K1092:K1155" si="147">K1091*(1+(E1092/E1091-1))</f>
        <v>21970.828886517316</v>
      </c>
      <c r="L1092" s="236">
        <f>I1092/MAX(I$2:I1092)-1</f>
        <v>0</v>
      </c>
      <c r="M1092" s="236">
        <f>J1092/MAX(J$2:J1092)-1</f>
        <v>-5.0815745108345745E-3</v>
      </c>
      <c r="N1092" s="236"/>
    </row>
    <row r="1093" spans="1:14">
      <c r="A1093" s="237">
        <v>35857</v>
      </c>
      <c r="B1093">
        <v>115.59</v>
      </c>
      <c r="D1093" s="237">
        <v>35907</v>
      </c>
      <c r="E1093">
        <f t="shared" si="143"/>
        <v>123.91</v>
      </c>
      <c r="F1093">
        <v>205.27781659999999</v>
      </c>
      <c r="G1093" s="236">
        <f t="shared" si="145"/>
        <v>3.1236532609590271E-3</v>
      </c>
      <c r="H1093" s="236">
        <f t="shared" si="146"/>
        <v>1.9801980951932308E-3</v>
      </c>
      <c r="I1093">
        <f t="shared" si="144"/>
        <v>21244.406301597501</v>
      </c>
      <c r="J1093">
        <f t="shared" si="144"/>
        <v>16185.904262937713</v>
      </c>
      <c r="K1093">
        <f t="shared" si="147"/>
        <v>22040.199217360434</v>
      </c>
      <c r="L1093" s="236">
        <f>I1093/MAX(I$2:I1093)-1</f>
        <v>0</v>
      </c>
      <c r="M1093" s="236">
        <f>J1093/MAX(J$2:J1093)-1</f>
        <v>-3.1114389398082531E-3</v>
      </c>
      <c r="N1093" s="236"/>
    </row>
    <row r="1094" spans="1:14">
      <c r="A1094" s="237">
        <v>35858</v>
      </c>
      <c r="B1094">
        <v>115.17</v>
      </c>
      <c r="D1094" s="237">
        <v>35908</v>
      </c>
      <c r="E1094">
        <f t="shared" si="143"/>
        <v>122.7</v>
      </c>
      <c r="F1094">
        <v>205.24405379999999</v>
      </c>
      <c r="G1094" s="236">
        <f t="shared" si="145"/>
        <v>-9.7988822852735444E-3</v>
      </c>
      <c r="H1094" s="236">
        <f t="shared" si="146"/>
        <v>-1.6447369013961044E-4</v>
      </c>
      <c r="I1094">
        <f t="shared" si="144"/>
        <v>21036.234865027622</v>
      </c>
      <c r="J1094">
        <f t="shared" si="144"/>
        <v>16183.242107535341</v>
      </c>
      <c r="K1094">
        <f t="shared" si="147"/>
        <v>21824.973319103588</v>
      </c>
      <c r="L1094" s="236">
        <f>I1094/MAX(I$2:I1094)-1</f>
        <v>-9.7988822852735913E-3</v>
      </c>
      <c r="M1094" s="236">
        <f>J1094/MAX(J$2:J1094)-1</f>
        <v>-3.275400880103807E-3</v>
      </c>
      <c r="N1094" s="236"/>
    </row>
    <row r="1095" spans="1:14">
      <c r="A1095" s="237">
        <v>35859</v>
      </c>
      <c r="B1095">
        <v>114.08</v>
      </c>
      <c r="D1095" s="237">
        <v>35909</v>
      </c>
      <c r="E1095">
        <f t="shared" si="143"/>
        <v>121.47</v>
      </c>
      <c r="F1095">
        <v>204.0734817</v>
      </c>
      <c r="G1095" s="236">
        <f t="shared" si="145"/>
        <v>-1.0058180036480799E-2</v>
      </c>
      <c r="H1095" s="236">
        <f t="shared" si="146"/>
        <v>-5.7033179686688529E-3</v>
      </c>
      <c r="I1095">
        <f t="shared" si="144"/>
        <v>20824.648627465478</v>
      </c>
      <c r="J1095">
        <f t="shared" si="144"/>
        <v>16090.943932032116</v>
      </c>
      <c r="K1095">
        <f t="shared" si="147"/>
        <v>21606.189967982991</v>
      </c>
      <c r="L1095" s="236">
        <f>I1095/MAX(I$2:I1095)-1</f>
        <v>-1.9758503399572969E-2</v>
      </c>
      <c r="M1095" s="236">
        <f>J1095/MAX(J$2:J1095)-1</f>
        <v>-8.9600381960786013E-3</v>
      </c>
      <c r="N1095" s="236"/>
    </row>
    <row r="1096" spans="1:14">
      <c r="A1096" s="237">
        <v>35860</v>
      </c>
      <c r="B1096">
        <v>115.84</v>
      </c>
      <c r="D1096" s="237">
        <v>35912</v>
      </c>
      <c r="E1096">
        <f t="shared" si="143"/>
        <v>119.08</v>
      </c>
      <c r="F1096">
        <v>202.67798640000001</v>
      </c>
      <c r="G1096" s="236">
        <f t="shared" si="145"/>
        <v>-1.9709370234469014E-2</v>
      </c>
      <c r="H1096" s="236">
        <f t="shared" si="146"/>
        <v>-6.8382000854547709E-3</v>
      </c>
      <c r="I1096">
        <f t="shared" si="144"/>
        <v>20414.207917664033</v>
      </c>
      <c r="J1096">
        <f t="shared" si="144"/>
        <v>15980.910837861045</v>
      </c>
      <c r="K1096">
        <f t="shared" si="147"/>
        <v>21181.074350764917</v>
      </c>
      <c r="L1096" s="236">
        <f>I1096/MAX(I$2:I1096)-1</f>
        <v>-3.9078445975260778E-2</v>
      </c>
      <c r="M1096" s="236">
        <f>J1096/MAX(J$2:J1096)-1</f>
        <v>-1.573696774757527E-2</v>
      </c>
      <c r="N1096" s="236"/>
    </row>
    <row r="1097" spans="1:14">
      <c r="A1097" s="237">
        <v>35863</v>
      </c>
      <c r="B1097">
        <v>115.68</v>
      </c>
      <c r="D1097" s="237">
        <v>35913</v>
      </c>
      <c r="E1097">
        <f t="shared" si="143"/>
        <v>118.99</v>
      </c>
      <c r="F1097">
        <v>199.94245530000001</v>
      </c>
      <c r="G1097" s="236">
        <f t="shared" si="145"/>
        <v>-7.8952458264687009E-4</v>
      </c>
      <c r="H1097" s="236">
        <f t="shared" si="146"/>
        <v>-1.3496932491727232E-2</v>
      </c>
      <c r="I1097">
        <f t="shared" si="144"/>
        <v>20398.09039867777</v>
      </c>
      <c r="J1097">
        <f t="shared" si="144"/>
        <v>15765.217563126123</v>
      </c>
      <c r="K1097">
        <f t="shared" si="147"/>
        <v>21165.065812878045</v>
      </c>
      <c r="L1097" s="236">
        <f>I1097/MAX(I$2:I1097)-1</f>
        <v>-3.983711716415872E-2</v>
      </c>
      <c r="M1097" s="236">
        <f>J1097/MAX(J$2:J1097)-1</f>
        <v>-2.9021499447989041E-2</v>
      </c>
      <c r="N1097" s="236"/>
    </row>
    <row r="1098" spans="1:14">
      <c r="A1098" s="237">
        <v>35864</v>
      </c>
      <c r="B1098">
        <v>116.82</v>
      </c>
      <c r="D1098" s="237">
        <v>35914</v>
      </c>
      <c r="E1098">
        <f t="shared" si="143"/>
        <v>119.99</v>
      </c>
      <c r="F1098">
        <v>200.30750810000001</v>
      </c>
      <c r="G1098" s="236">
        <f t="shared" si="145"/>
        <v>8.3703374099729968E-3</v>
      </c>
      <c r="H1098" s="236">
        <f t="shared" si="146"/>
        <v>1.8257893224942201E-3</v>
      </c>
      <c r="I1098">
        <f t="shared" si="144"/>
        <v>20568.829297833836</v>
      </c>
      <c r="J1098">
        <f t="shared" si="144"/>
        <v>15794.001529019677</v>
      </c>
      <c r="K1098">
        <f t="shared" si="147"/>
        <v>21342.93845606552</v>
      </c>
      <c r="L1098" s="236">
        <f>I1098/MAX(I$2:I1098)-1</f>
        <v>-3.1800229866290164E-2</v>
      </c>
      <c r="M1098" s="236">
        <f>J1098/MAX(J$2:J1098)-1</f>
        <v>-2.7248697269309674E-2</v>
      </c>
      <c r="N1098" s="236"/>
    </row>
    <row r="1099" spans="1:14">
      <c r="A1099" s="237">
        <v>35865</v>
      </c>
      <c r="B1099">
        <v>117.21</v>
      </c>
      <c r="D1099" s="237">
        <v>35915</v>
      </c>
      <c r="E1099">
        <f t="shared" si="143"/>
        <v>121.89</v>
      </c>
      <c r="F1099">
        <v>201.64427269999999</v>
      </c>
      <c r="G1099" s="236">
        <f t="shared" si="145"/>
        <v>1.5800922729010503E-2</v>
      </c>
      <c r="H1099" s="236">
        <f t="shared" si="146"/>
        <v>6.6735621279490065E-3</v>
      </c>
      <c r="I1099">
        <f t="shared" si="144"/>
        <v>20893.835780195117</v>
      </c>
      <c r="J1099">
        <f t="shared" si="144"/>
        <v>15899.403779472512</v>
      </c>
      <c r="K1099">
        <f t="shared" si="147"/>
        <v>21680.896478121729</v>
      </c>
      <c r="L1099" s="236">
        <f>I1099/MAX(I$2:I1099)-1</f>
        <v>-1.6501780112161635E-2</v>
      </c>
      <c r="M1099" s="236">
        <f>J1099/MAX(J$2:J1099)-1</f>
        <v>-2.0756981015493059E-2</v>
      </c>
      <c r="N1099" s="236"/>
    </row>
    <row r="1100" spans="1:14">
      <c r="A1100" s="237">
        <v>35866</v>
      </c>
      <c r="B1100">
        <v>117.4</v>
      </c>
      <c r="D1100" s="237">
        <v>35916</v>
      </c>
      <c r="E1100">
        <f t="shared" si="143"/>
        <v>122.9</v>
      </c>
      <c r="F1100">
        <v>203.7662168</v>
      </c>
      <c r="G1100" s="236">
        <f t="shared" si="145"/>
        <v>8.252429493415361E-3</v>
      </c>
      <c r="H1100" s="236">
        <f t="shared" si="146"/>
        <v>1.0523205403195179E-2</v>
      </c>
      <c r="I1100">
        <f t="shared" si="144"/>
        <v>21066.260686818179</v>
      </c>
      <c r="J1100">
        <f t="shared" si="144"/>
        <v>16066.716471232239</v>
      </c>
      <c r="K1100">
        <f t="shared" si="147"/>
        <v>21860.547847741087</v>
      </c>
      <c r="L1100" s="236">
        <f>I1100/MAX(I$2:I1100)-1</f>
        <v>-8.3855303956376082E-3</v>
      </c>
      <c r="M1100" s="236">
        <f>J1100/MAX(J$2:J1100)-1</f>
        <v>-1.0452205587074159E-2</v>
      </c>
      <c r="N1100" s="236"/>
    </row>
    <row r="1101" spans="1:14">
      <c r="A1101" s="237">
        <v>35867</v>
      </c>
      <c r="B1101">
        <v>117.41</v>
      </c>
      <c r="D1101" s="237">
        <v>35919</v>
      </c>
      <c r="E1101">
        <f t="shared" si="143"/>
        <v>123.07</v>
      </c>
      <c r="F1101">
        <v>204.60664600000001</v>
      </c>
      <c r="G1101" s="236">
        <f t="shared" si="145"/>
        <v>1.3495082464773287E-3</v>
      </c>
      <c r="H1101" s="236">
        <f t="shared" si="146"/>
        <v>4.1244776155653362E-3</v>
      </c>
      <c r="I1101">
        <f t="shared" si="144"/>
        <v>21094.689779337485</v>
      </c>
      <c r="J1101">
        <f t="shared" si="144"/>
        <v>16132.983283673471</v>
      </c>
      <c r="K1101">
        <f t="shared" si="147"/>
        <v>21890.786197082958</v>
      </c>
      <c r="L1101" s="236">
        <f>I1101/MAX(I$2:I1101)-1</f>
        <v>-7.047338491580124E-3</v>
      </c>
      <c r="M1101" s="236">
        <f>J1101/MAX(J$2:J1101)-1</f>
        <v>-6.3708378594860005E-3</v>
      </c>
      <c r="N1101" s="236"/>
    </row>
    <row r="1102" spans="1:14">
      <c r="A1102" s="237">
        <v>35870</v>
      </c>
      <c r="B1102">
        <v>118.39</v>
      </c>
      <c r="D1102" s="237">
        <v>35920</v>
      </c>
      <c r="E1102">
        <f t="shared" si="143"/>
        <v>122.37</v>
      </c>
      <c r="F1102">
        <v>205.3079616</v>
      </c>
      <c r="G1102" s="236">
        <f t="shared" si="145"/>
        <v>-5.7215500986017107E-3</v>
      </c>
      <c r="H1102" s="236">
        <f t="shared" si="146"/>
        <v>3.4276286411536461E-3</v>
      </c>
      <c r="I1102">
        <f t="shared" si="144"/>
        <v>20973.995454950542</v>
      </c>
      <c r="J1102">
        <f t="shared" si="144"/>
        <v>16188.281159243843</v>
      </c>
      <c r="K1102">
        <f t="shared" si="147"/>
        <v>21766.275346851726</v>
      </c>
      <c r="L1102" s="236">
        <f>I1102/MAX(I$2:I1102)-1</f>
        <v>-1.2728566889940618E-2</v>
      </c>
      <c r="M1102" s="236">
        <f>J1102/MAX(J$2:J1102)-1</f>
        <v>-2.965046084647649E-3</v>
      </c>
      <c r="N1102" s="236"/>
    </row>
    <row r="1103" spans="1:14">
      <c r="A1103" s="237">
        <v>35871</v>
      </c>
      <c r="B1103">
        <v>118.57</v>
      </c>
      <c r="D1103" s="237">
        <v>35921</v>
      </c>
      <c r="E1103">
        <f t="shared" si="143"/>
        <v>121.27</v>
      </c>
      <c r="F1103">
        <v>204.8814285</v>
      </c>
      <c r="G1103" s="236">
        <f t="shared" si="145"/>
        <v>-9.0228614817669615E-3</v>
      </c>
      <c r="H1103" s="236">
        <f t="shared" si="146"/>
        <v>-2.0775282978602316E-3</v>
      </c>
      <c r="I1103">
        <f t="shared" si="144"/>
        <v>20784.749999241314</v>
      </c>
      <c r="J1103">
        <f t="shared" si="144"/>
        <v>16154.649547041796</v>
      </c>
      <c r="K1103">
        <f t="shared" si="147"/>
        <v>21570.615439345496</v>
      </c>
      <c r="L1103" s="236">
        <f>I1103/MAX(I$2:I1103)-1</f>
        <v>-2.1636580275798178E-2</v>
      </c>
      <c r="M1103" s="236">
        <f>J1103/MAX(J$2:J1103)-1</f>
        <v>-5.0364144153626222E-3</v>
      </c>
      <c r="N1103" s="236"/>
    </row>
    <row r="1104" spans="1:14">
      <c r="A1104" s="237">
        <v>35872</v>
      </c>
      <c r="B1104">
        <v>118.99</v>
      </c>
      <c r="D1104" s="237">
        <v>35922</v>
      </c>
      <c r="E1104">
        <f t="shared" si="143"/>
        <v>120.19</v>
      </c>
      <c r="F1104">
        <v>204.07797189999999</v>
      </c>
      <c r="G1104" s="236">
        <f t="shared" si="145"/>
        <v>-8.9394776642962113E-3</v>
      </c>
      <c r="H1104" s="236">
        <f t="shared" si="146"/>
        <v>-3.9215687135840671E-3</v>
      </c>
      <c r="I1104">
        <f t="shared" si="144"/>
        <v>20598.945190865114</v>
      </c>
      <c r="J1104">
        <f t="shared" si="144"/>
        <v>16091.297978799201</v>
      </c>
      <c r="K1104">
        <f t="shared" si="147"/>
        <v>21378.512984703022</v>
      </c>
      <c r="L1104" s="236">
        <f>I1104/MAX(I$2:I1104)-1</f>
        <v>-3.0382638213987234E-2</v>
      </c>
      <c r="M1104" s="236">
        <f>J1104/MAX(J$2:J1104)-1</f>
        <v>-8.9382324837468108E-3</v>
      </c>
      <c r="N1104" s="236"/>
    </row>
    <row r="1105" spans="1:14">
      <c r="A1105" s="237">
        <v>35873</v>
      </c>
      <c r="B1105">
        <v>119.45</v>
      </c>
      <c r="D1105" s="237">
        <v>35923</v>
      </c>
      <c r="E1105">
        <f t="shared" si="143"/>
        <v>121.55</v>
      </c>
      <c r="F1105">
        <v>202.65949950000001</v>
      </c>
      <c r="G1105" s="236">
        <f t="shared" si="145"/>
        <v>1.1281687097281104E-2</v>
      </c>
      <c r="H1105" s="236">
        <f t="shared" si="146"/>
        <v>-6.9506394384154513E-3</v>
      </c>
      <c r="I1105">
        <f t="shared" si="144"/>
        <v>20831.336045042499</v>
      </c>
      <c r="J1105">
        <f t="shared" si="144"/>
        <v>15979.453168452465</v>
      </c>
      <c r="K1105">
        <f t="shared" si="147"/>
        <v>21620.419779437991</v>
      </c>
      <c r="L1105" s="236">
        <f>I1105/MAX(I$2:I1105)-1</f>
        <v>-1.9443718534226107E-2</v>
      </c>
      <c r="M1105" s="236">
        <f>J1105/MAX(J$2:J1105)-1</f>
        <v>-1.5826745490950977E-2</v>
      </c>
      <c r="N1105" s="236"/>
    </row>
    <row r="1106" spans="1:14">
      <c r="A1106" s="237">
        <v>35874</v>
      </c>
      <c r="B1106">
        <v>120.41</v>
      </c>
      <c r="D1106" s="237">
        <v>35926</v>
      </c>
      <c r="E1106">
        <f t="shared" si="143"/>
        <v>121.48</v>
      </c>
      <c r="F1106">
        <v>203.37790889999999</v>
      </c>
      <c r="G1106" s="236">
        <f t="shared" si="145"/>
        <v>-6.0962485227184849E-4</v>
      </c>
      <c r="H1106" s="236">
        <f t="shared" si="146"/>
        <v>3.5449085869274644E-3</v>
      </c>
      <c r="I1106">
        <f t="shared" si="144"/>
        <v>20818.636744883413</v>
      </c>
      <c r="J1106">
        <f t="shared" si="144"/>
        <v>16036.098869203717</v>
      </c>
      <c r="K1106">
        <f t="shared" si="147"/>
        <v>21607.968694414867</v>
      </c>
      <c r="L1106" s="236">
        <f>I1106/MAX(I$2:I1106)-1</f>
        <v>-2.0041490012459029E-2</v>
      </c>
      <c r="M1106" s="236">
        <f>J1106/MAX(J$2:J1106)-1</f>
        <v>-1.2337941270017527E-2</v>
      </c>
      <c r="N1106" s="236"/>
    </row>
    <row r="1107" spans="1:14">
      <c r="A1107" s="237">
        <v>35877</v>
      </c>
      <c r="B1107">
        <v>120.1</v>
      </c>
      <c r="D1107" s="237">
        <v>35927</v>
      </c>
      <c r="E1107">
        <f t="shared" si="143"/>
        <v>122.38</v>
      </c>
      <c r="F1107">
        <v>204.1382078</v>
      </c>
      <c r="G1107" s="236">
        <f t="shared" si="145"/>
        <v>7.3748967757444796E-3</v>
      </c>
      <c r="H1107" s="236">
        <f t="shared" si="146"/>
        <v>3.7383553804453129E-3</v>
      </c>
      <c r="I1107">
        <f t="shared" ref="I1107:J1122" si="148">I1106*(1+G1107)</f>
        <v>20972.172041888651</v>
      </c>
      <c r="J1107">
        <f t="shared" si="148"/>
        <v>16096.047505692757</v>
      </c>
      <c r="K1107">
        <f t="shared" si="147"/>
        <v>21768.054073283594</v>
      </c>
      <c r="L1107" s="236">
        <f>I1107/MAX(I$2:I1107)-1</f>
        <v>-1.2814397156788448E-2</v>
      </c>
      <c r="M1107" s="236">
        <f>J1107/MAX(J$2:J1107)-1</f>
        <v>-8.6457094987026917E-3</v>
      </c>
      <c r="N1107" s="236"/>
    </row>
    <row r="1108" spans="1:14">
      <c r="A1108" s="237">
        <v>35878</v>
      </c>
      <c r="B1108">
        <v>121.14</v>
      </c>
      <c r="D1108" s="237">
        <v>35928</v>
      </c>
      <c r="E1108">
        <f t="shared" si="143"/>
        <v>122.71</v>
      </c>
      <c r="F1108">
        <v>204.07023090000001</v>
      </c>
      <c r="G1108" s="236">
        <f t="shared" si="145"/>
        <v>2.6627888803284947E-3</v>
      </c>
      <c r="H1108" s="236">
        <f t="shared" si="146"/>
        <v>-3.3299449785795243E-4</v>
      </c>
      <c r="I1108">
        <f t="shared" si="148"/>
        <v>21028.01650839813</v>
      </c>
      <c r="J1108">
        <f t="shared" si="148"/>
        <v>16090.687610436102</v>
      </c>
      <c r="K1108">
        <f t="shared" si="147"/>
        <v>21826.752045535461</v>
      </c>
      <c r="L1108" s="236">
        <f>I1108/MAX(I$2:I1108)-1</f>
        <v>-1.0185730310717123E-2</v>
      </c>
      <c r="M1108" s="236">
        <f>J1108/MAX(J$2:J1108)-1</f>
        <v>-8.975825022867423E-3</v>
      </c>
      <c r="N1108" s="236"/>
    </row>
    <row r="1109" spans="1:14">
      <c r="A1109" s="237">
        <v>35879</v>
      </c>
      <c r="B1109">
        <v>120.82</v>
      </c>
      <c r="D1109" s="237">
        <v>35929</v>
      </c>
      <c r="E1109">
        <f t="shared" si="143"/>
        <v>122.55</v>
      </c>
      <c r="F1109">
        <v>204.19488279999999</v>
      </c>
      <c r="G1109" s="236">
        <f t="shared" si="145"/>
        <v>-1.3376173724861198E-3</v>
      </c>
      <c r="H1109" s="236">
        <f t="shared" si="146"/>
        <v>6.1082843612325632E-4</v>
      </c>
      <c r="I1109">
        <f t="shared" si="148"/>
        <v>20999.889068207573</v>
      </c>
      <c r="J1109">
        <f t="shared" si="148"/>
        <v>16100.516259985332</v>
      </c>
      <c r="K1109">
        <f t="shared" si="147"/>
        <v>21798.292422625465</v>
      </c>
      <c r="L1109" s="236">
        <f>I1109/MAX(I$2:I1109)-1</f>
        <v>-1.1509723073388045E-2</v>
      </c>
      <c r="M1109" s="236">
        <f>J1109/MAX(J$2:J1109)-1</f>
        <v>-8.37047927590584E-3</v>
      </c>
      <c r="N1109" s="236"/>
    </row>
    <row r="1110" spans="1:14">
      <c r="A1110" s="237">
        <v>35880</v>
      </c>
      <c r="B1110">
        <v>120.71</v>
      </c>
      <c r="D1110" s="237">
        <v>35930</v>
      </c>
      <c r="E1110">
        <f t="shared" si="143"/>
        <v>121.66</v>
      </c>
      <c r="F1110">
        <v>203.95700780000001</v>
      </c>
      <c r="G1110" s="236">
        <f t="shared" si="145"/>
        <v>-7.2960720599950044E-3</v>
      </c>
      <c r="H1110" s="236">
        <f t="shared" si="146"/>
        <v>-1.1649410442521324E-3</v>
      </c>
      <c r="I1110">
        <f t="shared" si="148"/>
        <v>20846.672364314029</v>
      </c>
      <c r="J1110">
        <f t="shared" si="148"/>
        <v>16081.760107760427</v>
      </c>
      <c r="K1110">
        <f t="shared" si="147"/>
        <v>21639.985770188607</v>
      </c>
      <c r="L1110" s="236">
        <f>I1110/MAX(I$2:I1110)-1</f>
        <v>-1.8721819364449055E-2</v>
      </c>
      <c r="M1110" s="236">
        <f>J1110/MAX(J$2:J1110)-1</f>
        <v>-9.5256692052892999E-3</v>
      </c>
      <c r="N1110" s="236"/>
    </row>
    <row r="1111" spans="1:14">
      <c r="A1111" s="237">
        <v>35881</v>
      </c>
      <c r="B1111">
        <v>120.19</v>
      </c>
      <c r="D1111" s="237">
        <v>35933</v>
      </c>
      <c r="E1111">
        <f t="shared" si="143"/>
        <v>121.26</v>
      </c>
      <c r="F1111">
        <v>203.51546440000001</v>
      </c>
      <c r="G1111" s="236">
        <f t="shared" si="145"/>
        <v>-3.3215815478472945E-3</v>
      </c>
      <c r="H1111" s="236">
        <f t="shared" si="146"/>
        <v>-2.1648846723274495E-3</v>
      </c>
      <c r="I1111">
        <f t="shared" si="148"/>
        <v>20777.428442054705</v>
      </c>
      <c r="J1111">
        <f t="shared" si="148"/>
        <v>16046.944951799089</v>
      </c>
      <c r="K1111">
        <f t="shared" si="147"/>
        <v>21568.836712913617</v>
      </c>
      <c r="L1111" s="236">
        <f>I1111/MAX(I$2:I1111)-1</f>
        <v>-2.1981214862553333E-2</v>
      </c>
      <c r="M1111" s="236">
        <f>J1111/MAX(J$2:J1111)-1</f>
        <v>-1.1669931902360653E-2</v>
      </c>
      <c r="N1111" s="236"/>
    </row>
    <row r="1112" spans="1:14">
      <c r="A1112" s="237">
        <v>35884</v>
      </c>
      <c r="B1112">
        <v>119.88</v>
      </c>
      <c r="D1112" s="237">
        <v>35934</v>
      </c>
      <c r="E1112">
        <f t="shared" si="143"/>
        <v>121.69</v>
      </c>
      <c r="F1112">
        <v>202.33324830000001</v>
      </c>
      <c r="G1112" s="236">
        <f t="shared" si="145"/>
        <v>3.5123691320499326E-3</v>
      </c>
      <c r="H1112" s="236">
        <f t="shared" si="146"/>
        <v>-5.8089742884424034E-3</v>
      </c>
      <c r="I1112">
        <f t="shared" si="148"/>
        <v>20850.406440357954</v>
      </c>
      <c r="J1112">
        <f t="shared" si="148"/>
        <v>15953.728661166037</v>
      </c>
      <c r="K1112">
        <f t="shared" si="147"/>
        <v>21645.321949484231</v>
      </c>
      <c r="L1112" s="236">
        <f>I1112/MAX(I$2:I1112)-1</f>
        <v>-1.8546051871071501E-2</v>
      </c>
      <c r="M1112" s="236">
        <f>J1112/MAX(J$2:J1112)-1</f>
        <v>-1.74111158564344E-2</v>
      </c>
      <c r="N1112" s="236"/>
    </row>
    <row r="1113" spans="1:14">
      <c r="A1113" s="237">
        <v>35885</v>
      </c>
      <c r="B1113">
        <v>120.73</v>
      </c>
      <c r="D1113" s="237">
        <v>35935</v>
      </c>
      <c r="E1113">
        <f t="shared" si="143"/>
        <v>122.73</v>
      </c>
      <c r="F1113">
        <v>203.24620150000001</v>
      </c>
      <c r="G1113" s="236">
        <f t="shared" si="145"/>
        <v>8.5125760291241883E-3</v>
      </c>
      <c r="H1113" s="236">
        <f t="shared" si="146"/>
        <v>4.5121264432346209E-3</v>
      </c>
      <c r="I1113">
        <f t="shared" si="148"/>
        <v>21027.897110419643</v>
      </c>
      <c r="J1113">
        <f t="shared" si="148"/>
        <v>16025.713902126274</v>
      </c>
      <c r="K1113">
        <f t="shared" si="147"/>
        <v>21830.309498399209</v>
      </c>
      <c r="L1113" s="236">
        <f>I1113/MAX(I$2:I1113)-1</f>
        <v>-1.0191350518539921E-2</v>
      </c>
      <c r="M1113" s="236">
        <f>J1113/MAX(J$2:J1113)-1</f>
        <v>-1.2977550569461815E-2</v>
      </c>
      <c r="N1113" s="236"/>
    </row>
    <row r="1114" spans="1:14">
      <c r="A1114" s="237">
        <v>35886</v>
      </c>
      <c r="B1114">
        <v>121.43</v>
      </c>
      <c r="D1114" s="237">
        <v>35936</v>
      </c>
      <c r="E1114">
        <f t="shared" si="143"/>
        <v>122.31</v>
      </c>
      <c r="F1114">
        <v>204.3052203</v>
      </c>
      <c r="G1114" s="236">
        <f t="shared" si="145"/>
        <v>-3.4558763332596756E-3</v>
      </c>
      <c r="H1114" s="236">
        <f t="shared" si="146"/>
        <v>5.2105219786851009E-3</v>
      </c>
      <c r="I1114">
        <f t="shared" si="148"/>
        <v>20955.227298457521</v>
      </c>
      <c r="J1114">
        <f t="shared" si="148"/>
        <v>16109.216236637421</v>
      </c>
      <c r="K1114">
        <f t="shared" si="147"/>
        <v>21755.602988260467</v>
      </c>
      <c r="L1114" s="236">
        <f>I1114/MAX(I$2:I1114)-1</f>
        <v>-1.361200680473873E-2</v>
      </c>
      <c r="M1114" s="236">
        <f>J1114/MAX(J$2:J1114)-1</f>
        <v>-7.8346484032484343E-3</v>
      </c>
      <c r="N1114" s="236"/>
    </row>
    <row r="1115" spans="1:14">
      <c r="A1115" s="237">
        <v>35887</v>
      </c>
      <c r="B1115">
        <v>122.61</v>
      </c>
      <c r="D1115" s="237">
        <v>35937</v>
      </c>
      <c r="E1115">
        <f t="shared" si="143"/>
        <v>121.89</v>
      </c>
      <c r="F1115">
        <v>204.7931652</v>
      </c>
      <c r="G1115" s="236">
        <f t="shared" si="145"/>
        <v>-3.4676276323627E-3</v>
      </c>
      <c r="H1115" s="236">
        <f t="shared" si="146"/>
        <v>2.3883134228459557E-3</v>
      </c>
      <c r="I1115">
        <f t="shared" si="148"/>
        <v>20882.562373234949</v>
      </c>
      <c r="J1115">
        <f t="shared" si="148"/>
        <v>16147.69009400691</v>
      </c>
      <c r="K1115">
        <f t="shared" si="147"/>
        <v>21680.896478121726</v>
      </c>
      <c r="L1115" s="236">
        <f>I1115/MAX(I$2:I1115)-1</f>
        <v>-1.7032433066173414E-2</v>
      </c>
      <c r="M1115" s="236">
        <f>J1115/MAX(J$2:J1115)-1</f>
        <v>-5.4650465763472766E-3</v>
      </c>
      <c r="N1115" s="236"/>
    </row>
    <row r="1116" spans="1:14">
      <c r="A1116" s="237">
        <v>35888</v>
      </c>
      <c r="B1116">
        <v>122.88</v>
      </c>
      <c r="D1116" s="237">
        <v>35941</v>
      </c>
      <c r="E1116">
        <f t="shared" si="143"/>
        <v>120.2</v>
      </c>
      <c r="F1116">
        <v>204.83965370000001</v>
      </c>
      <c r="G1116" s="236">
        <f t="shared" si="145"/>
        <v>-1.3898690368755526E-2</v>
      </c>
      <c r="H1116" s="236">
        <f t="shared" si="146"/>
        <v>2.2700220466154164E-4</v>
      </c>
      <c r="I1116">
        <f t="shared" si="148"/>
        <v>20592.322104703129</v>
      </c>
      <c r="J1116">
        <f t="shared" si="148"/>
        <v>16151.355655258441</v>
      </c>
      <c r="K1116">
        <f t="shared" si="147"/>
        <v>21380.291711134887</v>
      </c>
      <c r="L1116" s="236">
        <f>I1116/MAX(I$2:I1116)-1</f>
        <v>-3.0694394921515711E-2</v>
      </c>
      <c r="M1116" s="236">
        <f>J1116/MAX(J$2:J1116)-1</f>
        <v>-5.2392849493071436E-3</v>
      </c>
      <c r="N1116" s="236"/>
    </row>
    <row r="1117" spans="1:14">
      <c r="A1117" s="237">
        <v>35891</v>
      </c>
      <c r="B1117">
        <v>122.84</v>
      </c>
      <c r="D1117" s="237">
        <v>35942</v>
      </c>
      <c r="E1117">
        <f t="shared" si="143"/>
        <v>119.95</v>
      </c>
      <c r="F1117">
        <v>204.13756989999999</v>
      </c>
      <c r="G1117" s="236">
        <f t="shared" si="145"/>
        <v>-2.1135970472492918E-3</v>
      </c>
      <c r="H1117" s="236">
        <f t="shared" si="146"/>
        <v>-3.4274799206029938E-3</v>
      </c>
      <c r="I1117">
        <f t="shared" si="148"/>
        <v>20548.798233506623</v>
      </c>
      <c r="J1117">
        <f t="shared" si="148"/>
        <v>16095.997208059525</v>
      </c>
      <c r="K1117">
        <f t="shared" si="147"/>
        <v>21335.823550338017</v>
      </c>
      <c r="L1117" s="236">
        <f>I1117/MAX(I$2:I1117)-1</f>
        <v>-3.2743116386291793E-2</v>
      </c>
      <c r="M1117" s="236">
        <f>J1117/MAX(J$2:J1117)-1</f>
        <v>-8.6488073259480824E-3</v>
      </c>
      <c r="N1117" s="236"/>
    </row>
    <row r="1118" spans="1:14">
      <c r="A1118" s="237">
        <v>35892</v>
      </c>
      <c r="B1118">
        <v>121.64</v>
      </c>
      <c r="D1118" s="237">
        <v>35943</v>
      </c>
      <c r="E1118">
        <f t="shared" si="143"/>
        <v>120.5</v>
      </c>
      <c r="F1118">
        <v>202.59121709999999</v>
      </c>
      <c r="G1118" s="236">
        <f t="shared" si="145"/>
        <v>4.5515136928745894E-3</v>
      </c>
      <c r="H1118" s="236">
        <f t="shared" si="146"/>
        <v>-7.5750524548592324E-3</v>
      </c>
      <c r="I1118">
        <f t="shared" si="148"/>
        <v>20642.326370038547</v>
      </c>
      <c r="J1118">
        <f t="shared" si="148"/>
        <v>15974.069184895206</v>
      </c>
      <c r="K1118">
        <f t="shared" si="147"/>
        <v>21433.653504091129</v>
      </c>
      <c r="L1118" s="236">
        <f>I1118/MAX(I$2:I1118)-1</f>
        <v>-2.8340633435996687E-2</v>
      </c>
      <c r="M1118" s="236">
        <f>J1118/MAX(J$2:J1118)-1</f>
        <v>-1.6158344611641229E-2</v>
      </c>
      <c r="N1118" s="236"/>
    </row>
    <row r="1119" spans="1:14">
      <c r="A1119" s="237">
        <v>35893</v>
      </c>
      <c r="B1119">
        <v>120.82</v>
      </c>
      <c r="D1119" s="237">
        <v>35944</v>
      </c>
      <c r="E1119">
        <f t="shared" si="143"/>
        <v>119.8</v>
      </c>
      <c r="F1119">
        <v>203.17779160000001</v>
      </c>
      <c r="G1119" s="236">
        <f t="shared" si="145"/>
        <v>-5.842858789435532E-3</v>
      </c>
      <c r="H1119" s="236">
        <f t="shared" si="146"/>
        <v>2.8953599686925013E-3</v>
      </c>
      <c r="I1119">
        <f t="shared" si="148"/>
        <v>20521.71617197297</v>
      </c>
      <c r="J1119">
        <f t="shared" si="148"/>
        <v>16020.319865350277</v>
      </c>
      <c r="K1119">
        <f t="shared" si="147"/>
        <v>21309.142653859893</v>
      </c>
      <c r="L1119" s="236">
        <f>I1119/MAX(I$2:I1119)-1</f>
        <v>-3.4017901906262638E-2</v>
      </c>
      <c r="M1119" s="236">
        <f>J1119/MAX(J$2:J1119)-1</f>
        <v>-1.3309768867097671E-2</v>
      </c>
      <c r="N1119" s="236"/>
    </row>
    <row r="1120" spans="1:14">
      <c r="A1120" s="237">
        <v>35894</v>
      </c>
      <c r="B1120">
        <v>121.85</v>
      </c>
      <c r="D1120" s="237">
        <v>35947</v>
      </c>
      <c r="E1120">
        <f t="shared" si="143"/>
        <v>119.82</v>
      </c>
      <c r="F1120">
        <v>202.93433949999999</v>
      </c>
      <c r="G1120" s="236">
        <f t="shared" si="145"/>
        <v>1.332147494500967E-4</v>
      </c>
      <c r="H1120" s="236">
        <f t="shared" si="146"/>
        <v>-1.1982220009522093E-3</v>
      </c>
      <c r="I1120">
        <f t="shared" si="148"/>
        <v>20524.449967251108</v>
      </c>
      <c r="J1120">
        <f t="shared" si="148"/>
        <v>16001.123965625322</v>
      </c>
      <c r="K1120">
        <f t="shared" si="147"/>
        <v>21312.700106723642</v>
      </c>
      <c r="L1120" s="236">
        <f>I1120/MAX(I$2:I1120)-1</f>
        <v>-3.3889218843091595E-2</v>
      </c>
      <c r="M1120" s="236">
        <f>J1120/MAX(J$2:J1120)-1</f>
        <v>-1.4492042810165695E-2</v>
      </c>
      <c r="N1120" s="236"/>
    </row>
    <row r="1121" spans="1:14">
      <c r="A1121" s="237">
        <v>35895</v>
      </c>
      <c r="B1121">
        <v>121.85</v>
      </c>
      <c r="D1121" s="237">
        <v>35948</v>
      </c>
      <c r="E1121">
        <f t="shared" si="143"/>
        <v>120.07</v>
      </c>
      <c r="F1121">
        <v>202.18145939999999</v>
      </c>
      <c r="G1121" s="236">
        <f t="shared" si="145"/>
        <v>2.0527328691450262E-3</v>
      </c>
      <c r="H1121" s="236">
        <f t="shared" si="146"/>
        <v>-3.7099689577179129E-3</v>
      </c>
      <c r="I1121">
        <f t="shared" si="148"/>
        <v>20566.581180320009</v>
      </c>
      <c r="J1121">
        <f t="shared" si="148"/>
        <v>15941.760292424256</v>
      </c>
      <c r="K1121">
        <f t="shared" si="147"/>
        <v>21357.168267520512</v>
      </c>
      <c r="L1121" s="236">
        <f>I1121/MAX(I$2:I1121)-1</f>
        <v>-3.1906051487375353E-2</v>
      </c>
      <c r="M1121" s="236">
        <f>J1121/MAX(J$2:J1121)-1</f>
        <v>-1.8148246738923901E-2</v>
      </c>
      <c r="N1121" s="236"/>
    </row>
    <row r="1122" spans="1:14">
      <c r="A1122" s="237">
        <v>35898</v>
      </c>
      <c r="B1122">
        <v>121.73</v>
      </c>
      <c r="D1122" s="237">
        <v>35949</v>
      </c>
      <c r="E1122">
        <f t="shared" si="143"/>
        <v>119.08</v>
      </c>
      <c r="F1122">
        <v>202.67514499999999</v>
      </c>
      <c r="G1122" s="236">
        <f t="shared" si="145"/>
        <v>-8.2789204643851175E-3</v>
      </c>
      <c r="H1122" s="236">
        <f t="shared" si="146"/>
        <v>2.4417946208572516E-3</v>
      </c>
      <c r="I1122">
        <f t="shared" si="148"/>
        <v>20396.312090503819</v>
      </c>
      <c r="J1122">
        <f t="shared" si="148"/>
        <v>15980.686796953294</v>
      </c>
      <c r="K1122">
        <f t="shared" si="147"/>
        <v>21181.074350764909</v>
      </c>
      <c r="L1122" s="236">
        <f>I1122/MAX(I$2:I1122)-1</f>
        <v>-3.9920824289163992E-2</v>
      </c>
      <c r="M1122" s="236">
        <f>J1122/MAX(J$2:J1122)-1</f>
        <v>-1.5750766409331818E-2</v>
      </c>
      <c r="N1122" s="236"/>
    </row>
    <row r="1123" spans="1:14">
      <c r="A1123" s="237">
        <v>35899</v>
      </c>
      <c r="B1123">
        <v>122.42</v>
      </c>
      <c r="D1123" s="237">
        <v>35950</v>
      </c>
      <c r="E1123">
        <f t="shared" si="143"/>
        <v>120.28</v>
      </c>
      <c r="F1123">
        <v>202.5146708</v>
      </c>
      <c r="G1123" s="236">
        <f t="shared" si="145"/>
        <v>1.0043528826825845E-2</v>
      </c>
      <c r="H1123" s="236">
        <f t="shared" si="146"/>
        <v>-7.9178036359606185E-4</v>
      </c>
      <c r="I1123">
        <f t="shared" ref="I1123:J1138" si="149">I1122*(1+G1123)</f>
        <v>20601.163038945731</v>
      </c>
      <c r="J1123">
        <f t="shared" si="149"/>
        <v>15968.033602950687</v>
      </c>
      <c r="K1123">
        <f t="shared" si="147"/>
        <v>21394.521522589886</v>
      </c>
      <c r="L1123" s="236">
        <f>I1123/MAX(I$2:I1123)-1</f>
        <v>-3.027824141187696E-2</v>
      </c>
      <c r="M1123" s="236">
        <f>J1123/MAX(J$2:J1123)-1</f>
        <v>-1.6530075625373342E-2</v>
      </c>
      <c r="N1123" s="236"/>
    </row>
    <row r="1124" spans="1:14">
      <c r="A1124" s="237">
        <v>35900</v>
      </c>
      <c r="B1124">
        <v>122.81</v>
      </c>
      <c r="D1124" s="237">
        <v>35951</v>
      </c>
      <c r="E1124">
        <f t="shared" si="143"/>
        <v>122.22</v>
      </c>
      <c r="F1124">
        <v>203.179844</v>
      </c>
      <c r="G1124" s="236">
        <f t="shared" si="145"/>
        <v>1.6095302099334342E-2</v>
      </c>
      <c r="H1124" s="236">
        <f t="shared" si="146"/>
        <v>3.2845679642483638E-3</v>
      </c>
      <c r="I1124">
        <f t="shared" si="149"/>
        <v>20932.744981655203</v>
      </c>
      <c r="J1124">
        <f t="shared" si="149"/>
        <v>16020.481694574981</v>
      </c>
      <c r="K1124">
        <f t="shared" si="147"/>
        <v>21739.594450373595</v>
      </c>
      <c r="L1124" s="236">
        <f>I1124/MAX(I$2:I1124)-1</f>
        <v>-1.4670276755103351E-2</v>
      </c>
      <c r="M1124" s="236">
        <f>J1124/MAX(J$2:J1124)-1</f>
        <v>-1.3299801817970636E-2</v>
      </c>
      <c r="N1124" s="236"/>
    </row>
    <row r="1125" spans="1:14">
      <c r="A1125" s="237">
        <v>35901</v>
      </c>
      <c r="B1125">
        <v>121.54</v>
      </c>
      <c r="D1125" s="237">
        <v>35954</v>
      </c>
      <c r="E1125">
        <f t="shared" si="143"/>
        <v>122.42</v>
      </c>
      <c r="F1125">
        <v>204.45007559999999</v>
      </c>
      <c r="G1125" s="236">
        <f t="shared" si="145"/>
        <v>1.6026632302405439E-3</v>
      </c>
      <c r="H1125" s="236">
        <f t="shared" si="146"/>
        <v>6.2517598940572405E-3</v>
      </c>
      <c r="I1125">
        <f t="shared" si="149"/>
        <v>20966.293122345305</v>
      </c>
      <c r="J1125">
        <f t="shared" si="149"/>
        <v>16120.637899516603</v>
      </c>
      <c r="K1125">
        <f t="shared" si="147"/>
        <v>21775.16897901109</v>
      </c>
      <c r="L1125" s="236">
        <f>I1125/MAX(I$2:I1125)-1</f>
        <v>-1.3091125037995699E-2</v>
      </c>
      <c r="M1125" s="236">
        <f>J1125/MAX(J$2:J1125)-1</f>
        <v>-7.1311890915178866E-3</v>
      </c>
      <c r="N1125" s="236"/>
    </row>
    <row r="1126" spans="1:14">
      <c r="A1126" s="237">
        <v>35902</v>
      </c>
      <c r="B1126">
        <v>123.04</v>
      </c>
      <c r="D1126" s="237">
        <v>35955</v>
      </c>
      <c r="E1126">
        <f t="shared" si="143"/>
        <v>122.67</v>
      </c>
      <c r="F1126">
        <v>204.90592860000001</v>
      </c>
      <c r="G1126" s="236">
        <f t="shared" si="145"/>
        <v>2.0084198167639642E-3</v>
      </c>
      <c r="H1126" s="236">
        <f t="shared" si="146"/>
        <v>2.2296543479489728E-3</v>
      </c>
      <c r="I1126">
        <f t="shared" si="149"/>
        <v>21008.402240936306</v>
      </c>
      <c r="J1126">
        <f t="shared" si="149"/>
        <v>16156.581349900971</v>
      </c>
      <c r="K1126">
        <f t="shared" si="147"/>
        <v>21819.637139807957</v>
      </c>
      <c r="L1126" s="236">
        <f>I1126/MAX(I$2:I1126)-1</f>
        <v>-1.1108997696181677E-2</v>
      </c>
      <c r="M1126" s="236">
        <f>J1126/MAX(J$2:J1126)-1</f>
        <v>-4.9174348303329118E-3</v>
      </c>
      <c r="N1126" s="236"/>
    </row>
    <row r="1127" spans="1:14">
      <c r="A1127" s="237">
        <v>35905</v>
      </c>
      <c r="B1127">
        <v>123.17</v>
      </c>
      <c r="D1127" s="237">
        <v>35956</v>
      </c>
      <c r="E1127">
        <f t="shared" si="143"/>
        <v>122.03</v>
      </c>
      <c r="F1127">
        <v>205.33646469999999</v>
      </c>
      <c r="G1127" s="236">
        <f t="shared" si="145"/>
        <v>-5.2509796899929493E-3</v>
      </c>
      <c r="H1127" s="236">
        <f t="shared" si="146"/>
        <v>2.1011402790616085E-3</v>
      </c>
      <c r="I1127">
        <f t="shared" si="149"/>
        <v>20898.087547449944</v>
      </c>
      <c r="J1127">
        <f t="shared" si="149"/>
        <v>16190.528593747184</v>
      </c>
      <c r="K1127">
        <f t="shared" si="147"/>
        <v>21705.798648167969</v>
      </c>
      <c r="L1127" s="236">
        <f>I1127/MAX(I$2:I1127)-1</f>
        <v>-1.6301644264895998E-2</v>
      </c>
      <c r="M1127" s="236">
        <f>J1127/MAX(J$2:J1127)-1</f>
        <v>-2.82662677166301E-3</v>
      </c>
      <c r="N1127" s="236"/>
    </row>
    <row r="1128" spans="1:14">
      <c r="A1128" s="237">
        <v>35906</v>
      </c>
      <c r="B1128">
        <v>123.52</v>
      </c>
      <c r="D1128" s="237">
        <v>35957</v>
      </c>
      <c r="E1128">
        <f t="shared" si="143"/>
        <v>120.26</v>
      </c>
      <c r="F1128">
        <v>204.33239349999999</v>
      </c>
      <c r="G1128" s="236">
        <f t="shared" si="145"/>
        <v>-1.45383601677443E-2</v>
      </c>
      <c r="H1128" s="236">
        <f t="shared" si="146"/>
        <v>-4.8898825713541427E-3</v>
      </c>
      <c r="I1128">
        <f t="shared" si="149"/>
        <v>20594.263623868064</v>
      </c>
      <c r="J1128">
        <f t="shared" si="149"/>
        <v>16111.358810155609</v>
      </c>
      <c r="K1128">
        <f t="shared" si="147"/>
        <v>21390.964069726135</v>
      </c>
      <c r="L1128" s="236">
        <f>I1128/MAX(I$2:I1128)-1</f>
        <v>-3.0603005256990778E-2</v>
      </c>
      <c r="M1128" s="236">
        <f>J1128/MAX(J$2:J1128)-1</f>
        <v>-7.7026874700305559E-3</v>
      </c>
      <c r="N1128" s="236"/>
    </row>
    <row r="1129" spans="1:14">
      <c r="A1129" s="237">
        <v>35907</v>
      </c>
      <c r="B1129">
        <v>123.91</v>
      </c>
      <c r="D1129" s="237">
        <v>35958</v>
      </c>
      <c r="E1129">
        <f t="shared" si="143"/>
        <v>120.62</v>
      </c>
      <c r="F1129">
        <v>202.29498340000001</v>
      </c>
      <c r="G1129" s="236">
        <f t="shared" si="145"/>
        <v>2.9597838941552343E-3</v>
      </c>
      <c r="H1129" s="236">
        <f t="shared" si="146"/>
        <v>-9.971057770631897E-3</v>
      </c>
      <c r="I1129">
        <f t="shared" si="149"/>
        <v>20655.218193653978</v>
      </c>
      <c r="J1129">
        <f t="shared" si="149"/>
        <v>15950.711520696168</v>
      </c>
      <c r="K1129">
        <f t="shared" si="147"/>
        <v>21454.998221273625</v>
      </c>
      <c r="L1129" s="236">
        <f>I1129/MAX(I$2:I1129)-1</f>
        <v>-2.7733799644907853E-2</v>
      </c>
      <c r="M1129" s="236">
        <f>J1129/MAX(J$2:J1129)-1</f>
        <v>-1.7596941298909763E-2</v>
      </c>
      <c r="N1129" s="236"/>
    </row>
    <row r="1130" spans="1:14">
      <c r="A1130" s="237">
        <v>35908</v>
      </c>
      <c r="B1130">
        <v>122.7</v>
      </c>
      <c r="D1130" s="237">
        <v>35961</v>
      </c>
      <c r="E1130">
        <f t="shared" si="143"/>
        <v>118.37</v>
      </c>
      <c r="F1130">
        <v>201.81623400000001</v>
      </c>
      <c r="G1130" s="236">
        <f t="shared" si="145"/>
        <v>-1.8687353106831627E-2</v>
      </c>
      <c r="H1130" s="236">
        <f t="shared" si="146"/>
        <v>-2.3665905696403922E-3</v>
      </c>
      <c r="I1130">
        <f t="shared" si="149"/>
        <v>20269.226837770511</v>
      </c>
      <c r="J1130">
        <f t="shared" si="149"/>
        <v>15912.962717232234</v>
      </c>
      <c r="K1130">
        <f t="shared" si="147"/>
        <v>21054.784774101798</v>
      </c>
      <c r="L1130" s="236">
        <f>I1130/MAX(I$2:I1130)-1</f>
        <v>-4.5902881444781052E-2</v>
      </c>
      <c r="M1130" s="236">
        <f>J1130/MAX(J$2:J1130)-1</f>
        <v>-1.9921887113217518E-2</v>
      </c>
      <c r="N1130" s="236"/>
    </row>
    <row r="1131" spans="1:14">
      <c r="A1131" s="237">
        <v>35909</v>
      </c>
      <c r="B1131">
        <v>121.47</v>
      </c>
      <c r="D1131" s="237">
        <v>35962</v>
      </c>
      <c r="E1131">
        <f t="shared" si="143"/>
        <v>119.41</v>
      </c>
      <c r="F1131">
        <v>198.95293950000001</v>
      </c>
      <c r="G1131" s="236">
        <f t="shared" si="145"/>
        <v>8.7522798100118562E-3</v>
      </c>
      <c r="H1131" s="236">
        <f t="shared" si="146"/>
        <v>-1.4187632200093447E-2</v>
      </c>
      <c r="I1131">
        <f t="shared" si="149"/>
        <v>20446.628782587282</v>
      </c>
      <c r="J1131">
        <f t="shared" si="149"/>
        <v>15687.195454986344</v>
      </c>
      <c r="K1131">
        <f t="shared" si="147"/>
        <v>21239.772323016772</v>
      </c>
      <c r="L1131" s="236">
        <f>I1131/MAX(I$2:I1131)-1</f>
        <v>-3.7552356497259631E-2</v>
      </c>
      <c r="M1131" s="236">
        <f>J1131/MAX(J$2:J1131)-1</f>
        <v>-3.3826874906216942E-2</v>
      </c>
      <c r="N1131" s="236"/>
    </row>
    <row r="1132" spans="1:14">
      <c r="A1132" s="237">
        <v>35912</v>
      </c>
      <c r="B1132">
        <v>119.08</v>
      </c>
      <c r="D1132" s="237">
        <v>35963</v>
      </c>
      <c r="E1132">
        <f t="shared" si="143"/>
        <v>121.41</v>
      </c>
      <c r="F1132">
        <v>199.89253389999999</v>
      </c>
      <c r="G1132" s="236">
        <f t="shared" si="145"/>
        <v>1.6715285836580152E-2</v>
      </c>
      <c r="H1132" s="236">
        <f t="shared" si="146"/>
        <v>4.7226967460813896E-3</v>
      </c>
      <c r="I1132">
        <f t="shared" si="149"/>
        <v>20788.400027082676</v>
      </c>
      <c r="J1132">
        <f t="shared" si="149"/>
        <v>15761.281321916751</v>
      </c>
      <c r="K1132">
        <f t="shared" si="147"/>
        <v>21595.517609391729</v>
      </c>
      <c r="L1132" s="236">
        <f>I1132/MAX(I$2:I1132)-1</f>
        <v>-2.1464769033368247E-2</v>
      </c>
      <c r="M1132" s="236">
        <f>J1132/MAX(J$2:J1132)-1</f>
        <v>-2.9263932232185152E-2</v>
      </c>
      <c r="N1132" s="236"/>
    </row>
    <row r="1133" spans="1:14">
      <c r="A1133" s="237">
        <v>35913</v>
      </c>
      <c r="B1133">
        <v>118.99</v>
      </c>
      <c r="D1133" s="237">
        <v>35964</v>
      </c>
      <c r="E1133">
        <f t="shared" si="143"/>
        <v>121.38</v>
      </c>
      <c r="F1133">
        <v>202.78943659999999</v>
      </c>
      <c r="G1133" s="236">
        <f t="shared" si="145"/>
        <v>-2.8082677350655739E-4</v>
      </c>
      <c r="H1133" s="236">
        <f t="shared" si="146"/>
        <v>1.4492300655157164E-2</v>
      </c>
      <c r="I1133">
        <f t="shared" si="149"/>
        <v>20782.562087776707</v>
      </c>
      <c r="J1133">
        <f t="shared" si="149"/>
        <v>15989.698549544482</v>
      </c>
      <c r="K1133">
        <f t="shared" si="147"/>
        <v>21590.181430096105</v>
      </c>
      <c r="L1133" s="236">
        <f>I1133/MAX(I$2:I1133)-1</f>
        <v>-2.1739567925043168E-2</v>
      </c>
      <c r="M1133" s="236">
        <f>J1133/MAX(J$2:J1133)-1</f>
        <v>-1.5195733281288981E-2</v>
      </c>
      <c r="N1133" s="236"/>
    </row>
    <row r="1134" spans="1:14">
      <c r="A1134" s="237">
        <v>35914</v>
      </c>
      <c r="B1134">
        <v>119.99</v>
      </c>
      <c r="D1134" s="237">
        <v>35965</v>
      </c>
      <c r="E1134">
        <f t="shared" si="143"/>
        <v>120.83</v>
      </c>
      <c r="F1134">
        <v>203.2140665</v>
      </c>
      <c r="G1134" s="236">
        <f t="shared" si="145"/>
        <v>-4.5649544131378204E-3</v>
      </c>
      <c r="H1134" s="236">
        <f t="shared" si="146"/>
        <v>2.0939448677377293E-3</v>
      </c>
      <c r="I1134">
        <f t="shared" si="149"/>
        <v>20687.690639257798</v>
      </c>
      <c r="J1134">
        <f t="shared" si="149"/>
        <v>16023.180096758975</v>
      </c>
      <c r="K1134">
        <f t="shared" si="147"/>
        <v>21492.351476342992</v>
      </c>
      <c r="L1134" s="236">
        <f>I1134/MAX(I$2:I1134)-1</f>
        <v>-2.6205282201641866E-2</v>
      </c>
      <c r="M1134" s="236">
        <f>J1134/MAX(J$2:J1134)-1</f>
        <v>-1.3133607441267015E-2</v>
      </c>
      <c r="N1134" s="236"/>
    </row>
    <row r="1135" spans="1:14">
      <c r="A1135" s="237">
        <v>35915</v>
      </c>
      <c r="B1135">
        <v>121.89</v>
      </c>
      <c r="D1135" s="237">
        <v>35968</v>
      </c>
      <c r="E1135">
        <f t="shared" si="143"/>
        <v>121.03</v>
      </c>
      <c r="F1135">
        <v>203.175769</v>
      </c>
      <c r="G1135" s="236">
        <f t="shared" si="145"/>
        <v>1.6214879162512095E-3</v>
      </c>
      <c r="H1135" s="236">
        <f t="shared" si="146"/>
        <v>-1.8845890276986133E-4</v>
      </c>
      <c r="I1135">
        <f t="shared" si="149"/>
        <v>20721.2354796445</v>
      </c>
      <c r="J1135">
        <f t="shared" si="149"/>
        <v>16020.160385819056</v>
      </c>
      <c r="K1135">
        <f t="shared" si="147"/>
        <v>21527.926004980487</v>
      </c>
      <c r="L1135" s="236">
        <f>I1135/MAX(I$2:I1135)-1</f>
        <v>-2.4626285833822537E-2</v>
      </c>
      <c r="M1135" s="236">
        <f>J1135/MAX(J$2:J1135)-1</f>
        <v>-1.3319591198789116E-2</v>
      </c>
      <c r="N1135" s="236"/>
    </row>
    <row r="1136" spans="1:14">
      <c r="A1136" s="237">
        <v>35916</v>
      </c>
      <c r="B1136">
        <v>122.9</v>
      </c>
      <c r="D1136" s="237">
        <v>35969</v>
      </c>
      <c r="E1136">
        <f t="shared" si="143"/>
        <v>122.53</v>
      </c>
      <c r="F1136">
        <v>202.406758</v>
      </c>
      <c r="G1136" s="236">
        <f t="shared" si="145"/>
        <v>1.2359891257447566E-2</v>
      </c>
      <c r="H1136" s="236">
        <f t="shared" si="146"/>
        <v>-3.7849542973799055E-3</v>
      </c>
      <c r="I1136">
        <f t="shared" si="149"/>
        <v>20977.34769689287</v>
      </c>
      <c r="J1136">
        <f t="shared" si="149"/>
        <v>15959.524810922034</v>
      </c>
      <c r="K1136">
        <f t="shared" si="147"/>
        <v>21794.734969761703</v>
      </c>
      <c r="L1136" s="236">
        <f>I1136/MAX(I$2:I1136)-1</f>
        <v>-1.2570772791355878E-2</v>
      </c>
      <c r="M1136" s="236">
        <f>J1136/MAX(J$2:J1136)-1</f>
        <v>-1.7054131452221899E-2</v>
      </c>
      <c r="N1136" s="236"/>
    </row>
    <row r="1137" spans="1:14">
      <c r="A1137" s="237">
        <v>35919</v>
      </c>
      <c r="B1137">
        <v>123.07</v>
      </c>
      <c r="D1137" s="237">
        <v>35970</v>
      </c>
      <c r="E1137">
        <f t="shared" si="143"/>
        <v>123.75</v>
      </c>
      <c r="F1137">
        <v>203.24088090000001</v>
      </c>
      <c r="G1137" s="236">
        <f t="shared" si="145"/>
        <v>9.9230151281383596E-3</v>
      </c>
      <c r="H1137" s="236">
        <f t="shared" si="146"/>
        <v>4.1210229749344407E-3</v>
      </c>
      <c r="I1137">
        <f t="shared" si="149"/>
        <v>21185.506235437359</v>
      </c>
      <c r="J1137">
        <f t="shared" si="149"/>
        <v>16025.29437933688</v>
      </c>
      <c r="K1137">
        <f t="shared" si="147"/>
        <v>22011.739594450428</v>
      </c>
      <c r="L1137" s="236">
        <f>I1137/MAX(I$2:I1137)-1</f>
        <v>-2.7724976317984318E-3</v>
      </c>
      <c r="M1137" s="236">
        <f>J1137/MAX(J$2:J1137)-1</f>
        <v>-1.3003388944819561E-2</v>
      </c>
      <c r="N1137" s="236"/>
    </row>
    <row r="1138" spans="1:14">
      <c r="A1138" s="237">
        <v>35920</v>
      </c>
      <c r="B1138">
        <v>122.37</v>
      </c>
      <c r="D1138" s="237">
        <v>35971</v>
      </c>
      <c r="E1138">
        <f t="shared" si="143"/>
        <v>123.45</v>
      </c>
      <c r="F1138">
        <v>204.15767080000001</v>
      </c>
      <c r="G1138" s="236">
        <f t="shared" si="145"/>
        <v>-2.4579725829725987E-3</v>
      </c>
      <c r="H1138" s="236">
        <f t="shared" si="146"/>
        <v>4.5108538003781895E-3</v>
      </c>
      <c r="I1138">
        <f t="shared" si="149"/>
        <v>21133.432841954258</v>
      </c>
      <c r="J1138">
        <f t="shared" si="149"/>
        <v>16097.58213939009</v>
      </c>
      <c r="K1138">
        <f t="shared" si="147"/>
        <v>21958.377801494185</v>
      </c>
      <c r="L1138" s="236">
        <f>I1138/MAX(I$2:I1138)-1</f>
        <v>-5.2236554916057498E-3</v>
      </c>
      <c r="M1138" s="236">
        <f>J1138/MAX(J$2:J1138)-1</f>
        <v>-8.5511915308810194E-3</v>
      </c>
      <c r="N1138" s="236"/>
    </row>
    <row r="1139" spans="1:14">
      <c r="A1139" s="237">
        <v>35921</v>
      </c>
      <c r="B1139">
        <v>121.27</v>
      </c>
      <c r="D1139" s="237">
        <v>35972</v>
      </c>
      <c r="E1139">
        <f t="shared" si="143"/>
        <v>123.81</v>
      </c>
      <c r="F1139">
        <v>204.89772619999999</v>
      </c>
      <c r="G1139" s="236">
        <f t="shared" si="145"/>
        <v>2.8824302300913172E-3</v>
      </c>
      <c r="H1139" s="236">
        <f t="shared" si="146"/>
        <v>3.6249208619008044E-3</v>
      </c>
      <c r="I1139">
        <f t="shared" ref="I1139:J1154" si="150">I1138*(1+G1139)</f>
        <v>21194.348487643514</v>
      </c>
      <c r="J1139">
        <f t="shared" si="150"/>
        <v>16155.934600713326</v>
      </c>
      <c r="K1139">
        <f t="shared" si="147"/>
        <v>22022.411953041679</v>
      </c>
      <c r="L1139" s="236">
        <f>I1139/MAX(I$2:I1139)-1</f>
        <v>-2.356282084014838E-3</v>
      </c>
      <c r="M1139" s="236">
        <f>J1139/MAX(J$2:J1139)-1</f>
        <v>-4.9572680615546094E-3</v>
      </c>
      <c r="N1139" s="236"/>
    </row>
    <row r="1140" spans="1:14">
      <c r="A1140" s="237">
        <v>35922</v>
      </c>
      <c r="B1140">
        <v>120.19</v>
      </c>
      <c r="D1140" s="237">
        <v>35975</v>
      </c>
      <c r="E1140">
        <f t="shared" si="143"/>
        <v>124.32</v>
      </c>
      <c r="F1140">
        <v>204.62596719999999</v>
      </c>
      <c r="G1140" s="236">
        <f t="shared" si="145"/>
        <v>4.085484767366301E-3</v>
      </c>
      <c r="H1140" s="236">
        <f t="shared" si="146"/>
        <v>-1.3263153527371951E-3</v>
      </c>
      <c r="I1140">
        <f t="shared" si="150"/>
        <v>21280.937675544035</v>
      </c>
      <c r="J1140">
        <f t="shared" si="150"/>
        <v>16134.506736614581</v>
      </c>
      <c r="K1140">
        <f t="shared" si="147"/>
        <v>22113.127001067292</v>
      </c>
      <c r="L1140" s="236">
        <f>I1140/MAX(I$2:I1140)-1</f>
        <v>0</v>
      </c>
      <c r="M1140" s="236">
        <f>J1140/MAX(J$2:J1140)-1</f>
        <v>-6.277008513554172E-3</v>
      </c>
      <c r="N1140" s="236"/>
    </row>
    <row r="1141" spans="1:14">
      <c r="A1141" s="237">
        <v>35923</v>
      </c>
      <c r="B1141">
        <v>121.55</v>
      </c>
      <c r="D1141" s="237">
        <v>35976</v>
      </c>
      <c r="E1141">
        <f t="shared" si="143"/>
        <v>124</v>
      </c>
      <c r="F1141">
        <v>205.909336</v>
      </c>
      <c r="G1141" s="236">
        <f t="shared" si="145"/>
        <v>-2.6077327327326907E-3</v>
      </c>
      <c r="H1141" s="236">
        <f t="shared" si="146"/>
        <v>6.2717787852684115E-3</v>
      </c>
      <c r="I1141">
        <f t="shared" si="150"/>
        <v>21225.442677784275</v>
      </c>
      <c r="J1141">
        <f t="shared" si="150"/>
        <v>16235.698793676051</v>
      </c>
      <c r="K1141">
        <f t="shared" si="147"/>
        <v>22056.207755247302</v>
      </c>
      <c r="L1141" s="236">
        <f>I1141/MAX(I$2:I1141)-1</f>
        <v>-2.6077327327327371E-3</v>
      </c>
      <c r="M1141" s="236">
        <f>J1141/MAX(J$2:J1141)-1</f>
        <v>-4.4597737116069958E-5</v>
      </c>
      <c r="N1141" s="236"/>
    </row>
    <row r="1142" spans="1:14">
      <c r="A1142" s="237">
        <v>35926</v>
      </c>
      <c r="B1142">
        <v>121.48</v>
      </c>
      <c r="D1142" s="237">
        <v>35977</v>
      </c>
      <c r="E1142">
        <f t="shared" si="143"/>
        <v>125.4</v>
      </c>
      <c r="F1142">
        <v>206.37510359999999</v>
      </c>
      <c r="G1142" s="236">
        <f t="shared" si="145"/>
        <v>1.1256592421914948E-2</v>
      </c>
      <c r="H1142" s="236">
        <f t="shared" si="146"/>
        <v>2.2620033119817862E-3</v>
      </c>
      <c r="I1142">
        <f t="shared" si="150"/>
        <v>21464.368834982812</v>
      </c>
      <c r="J1142">
        <f t="shared" si="150"/>
        <v>16272.423998119684</v>
      </c>
      <c r="K1142">
        <f t="shared" si="147"/>
        <v>22305.22945570977</v>
      </c>
      <c r="L1142" s="236">
        <f>I1142/MAX(I$2:I1142)-1</f>
        <v>0</v>
      </c>
      <c r="M1142" s="236">
        <f>J1142/MAX(J$2:J1142)-1</f>
        <v>0</v>
      </c>
      <c r="N1142" s="236"/>
    </row>
    <row r="1143" spans="1:14">
      <c r="A1143" s="237">
        <v>35927</v>
      </c>
      <c r="B1143">
        <v>122.38</v>
      </c>
      <c r="D1143" s="237">
        <v>35978</v>
      </c>
      <c r="E1143">
        <f t="shared" si="143"/>
        <v>125.25</v>
      </c>
      <c r="F1143">
        <v>207.93760090000001</v>
      </c>
      <c r="G1143" s="236">
        <f t="shared" si="145"/>
        <v>-1.2299024075340206E-3</v>
      </c>
      <c r="H1143" s="236">
        <f t="shared" si="146"/>
        <v>7.5711521048027475E-3</v>
      </c>
      <c r="I1143">
        <f t="shared" si="150"/>
        <v>21437.969756076469</v>
      </c>
      <c r="J1143">
        <f t="shared" si="150"/>
        <v>16395.624995323291</v>
      </c>
      <c r="K1143">
        <f t="shared" si="147"/>
        <v>22278.548559231647</v>
      </c>
      <c r="L1143" s="236">
        <f>I1143/MAX(I$2:I1143)-1</f>
        <v>-1.229902407533956E-3</v>
      </c>
      <c r="M1143" s="236">
        <f>J1143/MAX(J$2:J1143)-1</f>
        <v>0</v>
      </c>
      <c r="N1143" s="236"/>
    </row>
    <row r="1144" spans="1:14">
      <c r="A1144" s="237">
        <v>35928</v>
      </c>
      <c r="B1144">
        <v>122.71</v>
      </c>
      <c r="D1144" s="237">
        <v>35982</v>
      </c>
      <c r="E1144">
        <f t="shared" si="143"/>
        <v>126.18</v>
      </c>
      <c r="F1144">
        <v>208.3350571</v>
      </c>
      <c r="G1144" s="236">
        <f t="shared" si="145"/>
        <v>7.3914195418686626E-3</v>
      </c>
      <c r="H1144" s="236">
        <f t="shared" si="146"/>
        <v>1.9114205332739775E-3</v>
      </c>
      <c r="I1144">
        <f t="shared" si="150"/>
        <v>21596.426784669522</v>
      </c>
      <c r="J1144">
        <f t="shared" si="150"/>
        <v>16426.963929595211</v>
      </c>
      <c r="K1144">
        <f t="shared" si="147"/>
        <v>22443.970117396002</v>
      </c>
      <c r="L1144" s="236">
        <f>I1144/MAX(I$2:I1144)-1</f>
        <v>0</v>
      </c>
      <c r="M1144" s="236">
        <f>J1144/MAX(J$2:J1144)-1</f>
        <v>0</v>
      </c>
      <c r="N1144" s="236"/>
    </row>
    <row r="1145" spans="1:14">
      <c r="A1145" s="237">
        <v>35929</v>
      </c>
      <c r="B1145">
        <v>122.55</v>
      </c>
      <c r="D1145" s="237">
        <v>35983</v>
      </c>
      <c r="E1145">
        <f t="shared" si="143"/>
        <v>125.93</v>
      </c>
      <c r="F1145">
        <v>208.82276479999999</v>
      </c>
      <c r="G1145" s="236">
        <f t="shared" si="145"/>
        <v>-2.0150267191993512E-3</v>
      </c>
      <c r="H1145" s="236">
        <f t="shared" si="146"/>
        <v>2.340977590564064E-3</v>
      </c>
      <c r="I1145">
        <f t="shared" si="150"/>
        <v>21552.909407659179</v>
      </c>
      <c r="J1145">
        <f t="shared" si="150"/>
        <v>16465.419084035399</v>
      </c>
      <c r="K1145">
        <f t="shared" si="147"/>
        <v>22399.501956599132</v>
      </c>
      <c r="L1145" s="236">
        <f>I1145/MAX(I$2:I1145)-1</f>
        <v>-2.0150267191993976E-3</v>
      </c>
      <c r="M1145" s="236">
        <f>J1145/MAX(J$2:J1145)-1</f>
        <v>0</v>
      </c>
      <c r="N1145" s="236"/>
    </row>
    <row r="1146" spans="1:14">
      <c r="A1146" s="237">
        <v>35930</v>
      </c>
      <c r="B1146">
        <v>121.66</v>
      </c>
      <c r="D1146" s="237">
        <v>35984</v>
      </c>
      <c r="E1146">
        <f t="shared" si="143"/>
        <v>126.89</v>
      </c>
      <c r="F1146">
        <v>209.02645749999999</v>
      </c>
      <c r="G1146" s="236">
        <f t="shared" si="145"/>
        <v>7.5895526174151653E-3</v>
      </c>
      <c r="H1146" s="236">
        <f t="shared" si="146"/>
        <v>9.7543340255601407E-4</v>
      </c>
      <c r="I1146">
        <f t="shared" si="150"/>
        <v>21716.486347666993</v>
      </c>
      <c r="J1146">
        <f t="shared" si="150"/>
        <v>16481.480003797049</v>
      </c>
      <c r="K1146">
        <f t="shared" si="147"/>
        <v>22570.259694059107</v>
      </c>
      <c r="L1146" s="236">
        <f>I1146/MAX(I$2:I1146)-1</f>
        <v>0</v>
      </c>
      <c r="M1146" s="236">
        <f>J1146/MAX(J$2:J1146)-1</f>
        <v>0</v>
      </c>
      <c r="N1146" s="236"/>
    </row>
    <row r="1147" spans="1:14">
      <c r="A1147" s="237">
        <v>35933</v>
      </c>
      <c r="B1147">
        <v>121.26</v>
      </c>
      <c r="D1147" s="237">
        <v>35985</v>
      </c>
      <c r="E1147">
        <f t="shared" si="143"/>
        <v>126.31</v>
      </c>
      <c r="F1147">
        <v>209.71630139999999</v>
      </c>
      <c r="G1147" s="236">
        <f t="shared" si="145"/>
        <v>-4.6046183295867602E-3</v>
      </c>
      <c r="H1147" s="236">
        <f t="shared" si="146"/>
        <v>3.3002707324740754E-3</v>
      </c>
      <c r="I1147">
        <f t="shared" si="150"/>
        <v>21616.490216576305</v>
      </c>
      <c r="J1147">
        <f t="shared" si="150"/>
        <v>16535.873349881436</v>
      </c>
      <c r="K1147">
        <f t="shared" si="147"/>
        <v>22467.09356101037</v>
      </c>
      <c r="L1147" s="236">
        <f>I1147/MAX(I$2:I1147)-1</f>
        <v>-4.604618329586696E-3</v>
      </c>
      <c r="M1147" s="236">
        <f>J1147/MAX(J$2:J1147)-1</f>
        <v>0</v>
      </c>
      <c r="N1147" s="236"/>
    </row>
    <row r="1148" spans="1:14">
      <c r="A1148" s="237">
        <v>35934</v>
      </c>
      <c r="B1148">
        <v>121.69</v>
      </c>
      <c r="D1148" s="237">
        <v>35986</v>
      </c>
      <c r="E1148">
        <f t="shared" si="143"/>
        <v>126.79</v>
      </c>
      <c r="F1148">
        <v>208.63302110000001</v>
      </c>
      <c r="G1148" s="236">
        <f t="shared" si="145"/>
        <v>3.7664440159194588E-3</v>
      </c>
      <c r="H1148" s="236">
        <f t="shared" si="146"/>
        <v>-5.1654558695167774E-3</v>
      </c>
      <c r="I1148">
        <f t="shared" si="150"/>
        <v>21697.907516797713</v>
      </c>
      <c r="J1148">
        <f t="shared" si="150"/>
        <v>16450.458025828706</v>
      </c>
      <c r="K1148">
        <f t="shared" si="147"/>
        <v>22552.472429740359</v>
      </c>
      <c r="L1148" s="236">
        <f>I1148/MAX(I$2:I1148)-1</f>
        <v>-8.5551735082023406E-4</v>
      </c>
      <c r="M1148" s="236">
        <f>J1148/MAX(J$2:J1148)-1</f>
        <v>-5.1654558695167774E-3</v>
      </c>
      <c r="N1148" s="236"/>
    </row>
    <row r="1149" spans="1:14">
      <c r="A1149" s="237">
        <v>35935</v>
      </c>
      <c r="B1149">
        <v>122.73</v>
      </c>
      <c r="D1149" s="237">
        <v>35989</v>
      </c>
      <c r="E1149">
        <f t="shared" si="143"/>
        <v>126.77</v>
      </c>
      <c r="F1149">
        <v>208.4279702</v>
      </c>
      <c r="G1149" s="236">
        <f t="shared" si="145"/>
        <v>-1.9147130550840397E-4</v>
      </c>
      <c r="H1149" s="236">
        <f t="shared" si="146"/>
        <v>-9.8283051704317614E-4</v>
      </c>
      <c r="I1149">
        <f t="shared" si="150"/>
        <v>21693.752990118672</v>
      </c>
      <c r="J1149">
        <f t="shared" si="150"/>
        <v>16434.290013661583</v>
      </c>
      <c r="K1149">
        <f t="shared" si="147"/>
        <v>22548.914976876607</v>
      </c>
      <c r="L1149" s="236">
        <f>I1149/MAX(I$2:I1149)-1</f>
        <v>-1.0468248493045174E-3</v>
      </c>
      <c r="M1149" s="236">
        <f>J1149/MAX(J$2:J1149)-1</f>
        <v>-6.1432096188969165E-3</v>
      </c>
      <c r="N1149" s="236"/>
    </row>
    <row r="1150" spans="1:14">
      <c r="A1150" s="237">
        <v>35936</v>
      </c>
      <c r="B1150">
        <v>122.31</v>
      </c>
      <c r="D1150" s="237">
        <v>35990</v>
      </c>
      <c r="E1150">
        <f t="shared" si="143"/>
        <v>127.77</v>
      </c>
      <c r="F1150">
        <v>208.9922014</v>
      </c>
      <c r="G1150" s="236">
        <f t="shared" si="145"/>
        <v>7.8545714899249022E-3</v>
      </c>
      <c r="H1150" s="236">
        <f t="shared" si="146"/>
        <v>2.7070800500459402E-3</v>
      </c>
      <c r="I1150">
        <f t="shared" si="150"/>
        <v>21864.148123864332</v>
      </c>
      <c r="J1150">
        <f t="shared" si="150"/>
        <v>16478.778952294237</v>
      </c>
      <c r="K1150">
        <f t="shared" si="147"/>
        <v>22726.787620064086</v>
      </c>
      <c r="L1150" s="236">
        <f>I1150/MAX(I$2:I1150)-1</f>
        <v>0</v>
      </c>
      <c r="M1150" s="236">
        <f>J1150/MAX(J$2:J1150)-1</f>
        <v>-3.4527597290534562E-3</v>
      </c>
      <c r="N1150" s="236"/>
    </row>
    <row r="1151" spans="1:14">
      <c r="A1151" s="237">
        <v>35937</v>
      </c>
      <c r="B1151">
        <v>121.89</v>
      </c>
      <c r="D1151" s="237">
        <v>35991</v>
      </c>
      <c r="E1151">
        <f t="shared" si="143"/>
        <v>127.55</v>
      </c>
      <c r="F1151">
        <v>210.50366790000001</v>
      </c>
      <c r="G1151" s="236">
        <f t="shared" si="145"/>
        <v>-1.7555740970567981E-3</v>
      </c>
      <c r="H1151" s="236">
        <f t="shared" si="146"/>
        <v>7.2321669893660179E-3</v>
      </c>
      <c r="I1151">
        <f t="shared" si="150"/>
        <v>21825.763991763863</v>
      </c>
      <c r="J1151">
        <f t="shared" si="150"/>
        <v>16597.956233458077</v>
      </c>
      <c r="K1151">
        <f t="shared" si="147"/>
        <v>22687.655638562843</v>
      </c>
      <c r="L1151" s="236">
        <f>I1151/MAX(I$2:I1151)-1</f>
        <v>-1.7555740970568445E-3</v>
      </c>
      <c r="M1151" s="236">
        <f>J1151/MAX(J$2:J1151)-1</f>
        <v>0</v>
      </c>
      <c r="N1151" s="236"/>
    </row>
    <row r="1152" spans="1:14">
      <c r="A1152" s="237">
        <v>35940</v>
      </c>
      <c r="B1152">
        <v>121.89</v>
      </c>
      <c r="D1152" s="237">
        <v>35992</v>
      </c>
      <c r="E1152">
        <f t="shared" si="143"/>
        <v>128.31</v>
      </c>
      <c r="F1152">
        <v>210.58224899999999</v>
      </c>
      <c r="G1152" s="236">
        <f t="shared" si="145"/>
        <v>5.9247175088511985E-3</v>
      </c>
      <c r="H1152" s="236">
        <f t="shared" si="146"/>
        <v>3.7330038371252705E-4</v>
      </c>
      <c r="I1152">
        <f t="shared" si="150"/>
        <v>21955.07547782992</v>
      </c>
      <c r="J1152">
        <f t="shared" si="150"/>
        <v>16604.152256888872</v>
      </c>
      <c r="K1152">
        <f t="shared" si="147"/>
        <v>22822.838847385327</v>
      </c>
      <c r="L1152" s="236">
        <f>I1152/MAX(I$2:I1152)-1</f>
        <v>0</v>
      </c>
      <c r="M1152" s="236">
        <f>J1152/MAX(J$2:J1152)-1</f>
        <v>0</v>
      </c>
      <c r="N1152" s="236"/>
    </row>
    <row r="1153" spans="1:14">
      <c r="A1153" s="237">
        <v>35941</v>
      </c>
      <c r="B1153">
        <v>120.2</v>
      </c>
      <c r="D1153" s="237">
        <v>35993</v>
      </c>
      <c r="E1153">
        <f t="shared" si="143"/>
        <v>128.54</v>
      </c>
      <c r="F1153">
        <v>211.37908709999999</v>
      </c>
      <c r="G1153" s="236">
        <f t="shared" si="145"/>
        <v>1.7588035486969986E-3</v>
      </c>
      <c r="H1153" s="236">
        <f t="shared" si="146"/>
        <v>3.7839756379465239E-3</v>
      </c>
      <c r="I1153">
        <f t="shared" si="150"/>
        <v>21993.69014249224</v>
      </c>
      <c r="J1153">
        <f t="shared" si="150"/>
        <v>16666.981964517694</v>
      </c>
      <c r="K1153">
        <f t="shared" si="147"/>
        <v>22863.749555318442</v>
      </c>
      <c r="L1153" s="236">
        <f>I1153/MAX(I$2:I1153)-1</f>
        <v>0</v>
      </c>
      <c r="M1153" s="236">
        <f>J1153/MAX(J$2:J1153)-1</f>
        <v>0</v>
      </c>
      <c r="N1153" s="236"/>
    </row>
    <row r="1154" spans="1:14">
      <c r="A1154" s="237">
        <v>35942</v>
      </c>
      <c r="B1154">
        <v>119.95</v>
      </c>
      <c r="D1154" s="237">
        <v>35996</v>
      </c>
      <c r="E1154">
        <f t="shared" ref="E1154:E1217" si="151">SUMIF(A:A,D1154,B:B)</f>
        <v>128.34</v>
      </c>
      <c r="F1154">
        <v>212.117953</v>
      </c>
      <c r="G1154" s="236">
        <f t="shared" si="145"/>
        <v>-1.5896660541711662E-3</v>
      </c>
      <c r="H1154" s="236">
        <f t="shared" si="146"/>
        <v>3.4954541158107588E-3</v>
      </c>
      <c r="I1154">
        <f t="shared" si="150"/>
        <v>21958.727519866759</v>
      </c>
      <c r="J1154">
        <f t="shared" si="150"/>
        <v>16725.240635223712</v>
      </c>
      <c r="K1154">
        <f t="shared" si="147"/>
        <v>22828.175026680947</v>
      </c>
      <c r="L1154" s="236">
        <f>I1154/MAX(I$2:I1154)-1</f>
        <v>-1.5896660541712127E-3</v>
      </c>
      <c r="M1154" s="236">
        <f>J1154/MAX(J$2:J1154)-1</f>
        <v>0</v>
      </c>
      <c r="N1154" s="236"/>
    </row>
    <row r="1155" spans="1:14">
      <c r="A1155" s="237">
        <v>35943</v>
      </c>
      <c r="B1155">
        <v>120.5</v>
      </c>
      <c r="D1155" s="237">
        <v>35997</v>
      </c>
      <c r="E1155">
        <f t="shared" si="151"/>
        <v>126.69</v>
      </c>
      <c r="F1155">
        <v>212.67235360000001</v>
      </c>
      <c r="G1155" s="236">
        <f t="shared" si="145"/>
        <v>-1.2890205147042486E-2</v>
      </c>
      <c r="H1155" s="236">
        <f t="shared" si="146"/>
        <v>2.6136429857024357E-3</v>
      </c>
      <c r="I1155">
        <f t="shared" ref="I1155:J1170" si="152">I1154*(1+G1155)</f>
        <v>21675.67501736767</v>
      </c>
      <c r="J1155">
        <f t="shared" si="152"/>
        <v>16768.95444309415</v>
      </c>
      <c r="K1155">
        <f t="shared" si="147"/>
        <v>22534.685165421608</v>
      </c>
      <c r="L1155" s="236">
        <f>I1155/MAX(I$2:I1155)-1</f>
        <v>-1.4459380079660189E-2</v>
      </c>
      <c r="M1155" s="236">
        <f>J1155/MAX(J$2:J1155)-1</f>
        <v>0</v>
      </c>
      <c r="N1155" s="236"/>
    </row>
    <row r="1156" spans="1:14">
      <c r="A1156" s="237">
        <v>35944</v>
      </c>
      <c r="B1156">
        <v>119.8</v>
      </c>
      <c r="D1156" s="237">
        <v>35998</v>
      </c>
      <c r="E1156">
        <f t="shared" si="151"/>
        <v>126.59</v>
      </c>
      <c r="F1156">
        <v>210.9752919</v>
      </c>
      <c r="G1156" s="236">
        <f t="shared" ref="G1156:G1219" si="153">(E1156/E1155-1)-($P$21/252)</f>
        <v>-8.2305844036240983E-4</v>
      </c>
      <c r="H1156" s="236">
        <f t="shared" ref="H1156:H1219" si="154">F1156/F1155-1</f>
        <v>-7.979700564145209E-3</v>
      </c>
      <c r="I1156">
        <f t="shared" si="152"/>
        <v>21657.834670094071</v>
      </c>
      <c r="J1156">
        <f t="shared" si="152"/>
        <v>16635.143207864465</v>
      </c>
      <c r="K1156">
        <f t="shared" ref="K1156:K1219" si="155">K1155*(1+(E1156/E1155-1))</f>
        <v>22516.89790110286</v>
      </c>
      <c r="L1156" s="236">
        <f>I1156/MAX(I$2:I1156)-1</f>
        <v>-1.5270537605205692E-2</v>
      </c>
      <c r="M1156" s="236">
        <f>J1156/MAX(J$2:J1156)-1</f>
        <v>-7.97970056414532E-3</v>
      </c>
      <c r="N1156" s="236"/>
    </row>
    <row r="1157" spans="1:14">
      <c r="A1157" s="237">
        <v>35947</v>
      </c>
      <c r="B1157">
        <v>119.82</v>
      </c>
      <c r="D1157" s="237">
        <v>35999</v>
      </c>
      <c r="E1157">
        <f t="shared" si="151"/>
        <v>124.45</v>
      </c>
      <c r="F1157">
        <v>209.75175870000001</v>
      </c>
      <c r="G1157" s="236">
        <f t="shared" si="153"/>
        <v>-1.6938698955633557E-2</v>
      </c>
      <c r="H1157" s="236">
        <f t="shared" si="154"/>
        <v>-5.7994146564799287E-3</v>
      </c>
      <c r="I1157">
        <f t="shared" si="152"/>
        <v>21290.979128586463</v>
      </c>
      <c r="J1157">
        <f t="shared" si="152"/>
        <v>16538.669114532135</v>
      </c>
      <c r="K1157">
        <f t="shared" si="155"/>
        <v>22136.250444681657</v>
      </c>
      <c r="L1157" s="236">
        <f>I1157/MAX(I$2:I1157)-1</f>
        <v>-3.1950573521454029E-2</v>
      </c>
      <c r="M1157" s="236">
        <f>J1157/MAX(J$2:J1157)-1</f>
        <v>-1.3732837628219086E-2</v>
      </c>
      <c r="N1157" s="236"/>
    </row>
    <row r="1158" spans="1:14">
      <c r="A1158" s="237">
        <v>35948</v>
      </c>
      <c r="B1158">
        <v>120.07</v>
      </c>
      <c r="D1158" s="237">
        <v>36000</v>
      </c>
      <c r="E1158">
        <f t="shared" si="151"/>
        <v>124.53</v>
      </c>
      <c r="F1158">
        <v>208.03888620000001</v>
      </c>
      <c r="G1158" s="236">
        <f t="shared" si="153"/>
        <v>6.0909828642856866E-4</v>
      </c>
      <c r="H1158" s="236">
        <f t="shared" si="154"/>
        <v>-8.1661889779425234E-3</v>
      </c>
      <c r="I1158">
        <f t="shared" si="152"/>
        <v>21303.947427490071</v>
      </c>
      <c r="J1158">
        <f t="shared" si="152"/>
        <v>16403.611217099206</v>
      </c>
      <c r="K1158">
        <f t="shared" si="155"/>
        <v>22150.480256136656</v>
      </c>
      <c r="L1158" s="236">
        <f>I1158/MAX(I$2:I1158)-1</f>
        <v>-3.1360936274607787E-2</v>
      </c>
      <c r="M1158" s="236">
        <f>J1158/MAX(J$2:J1158)-1</f>
        <v>-2.1786881658886093E-2</v>
      </c>
      <c r="N1158" s="236"/>
    </row>
    <row r="1159" spans="1:14">
      <c r="A1159" s="237">
        <v>35949</v>
      </c>
      <c r="B1159">
        <v>119.08</v>
      </c>
      <c r="D1159" s="237">
        <v>36003</v>
      </c>
      <c r="E1159">
        <f t="shared" si="151"/>
        <v>125.07</v>
      </c>
      <c r="F1159">
        <v>208.07190180000001</v>
      </c>
      <c r="G1159" s="236">
        <f t="shared" si="153"/>
        <v>4.3025743462083346E-3</v>
      </c>
      <c r="H1159" s="236">
        <f t="shared" si="154"/>
        <v>1.5869917688493551E-4</v>
      </c>
      <c r="I1159">
        <f t="shared" si="152"/>
        <v>21395.609245164564</v>
      </c>
      <c r="J1159">
        <f t="shared" si="152"/>
        <v>16406.2144566973</v>
      </c>
      <c r="K1159">
        <f t="shared" si="155"/>
        <v>22246.531483457893</v>
      </c>
      <c r="L1159" s="236">
        <f>I1159/MAX(I$2:I1159)-1</f>
        <v>-2.7193294688287573E-2</v>
      </c>
      <c r="M1159" s="236">
        <f>J1159/MAX(J$2:J1159)-1</f>
        <v>-2.1631640042187317E-2</v>
      </c>
      <c r="N1159" s="236"/>
    </row>
    <row r="1160" spans="1:14">
      <c r="A1160" s="237">
        <v>35950</v>
      </c>
      <c r="B1160">
        <v>120.28</v>
      </c>
      <c r="D1160" s="237">
        <v>36004</v>
      </c>
      <c r="E1160">
        <f t="shared" si="151"/>
        <v>123.51</v>
      </c>
      <c r="F1160">
        <v>207.17806379999999</v>
      </c>
      <c r="G1160" s="236">
        <f t="shared" si="153"/>
        <v>-1.2506745270267581E-2</v>
      </c>
      <c r="H1160" s="236">
        <f t="shared" si="154"/>
        <v>-4.2958130928181237E-3</v>
      </c>
      <c r="I1160">
        <f t="shared" si="152"/>
        <v>21128.019810433107</v>
      </c>
      <c r="J1160">
        <f t="shared" si="152"/>
        <v>16335.736425830639</v>
      </c>
      <c r="K1160">
        <f t="shared" si="155"/>
        <v>21969.05016008543</v>
      </c>
      <c r="L1160" s="236">
        <f>I1160/MAX(I$2:I1160)-1</f>
        <v>-3.9359940348829503E-2</v>
      </c>
      <c r="M1160" s="236">
        <f>J1160/MAX(J$2:J1160)-1</f>
        <v>-2.5834527652492945E-2</v>
      </c>
      <c r="N1160" s="236"/>
    </row>
    <row r="1161" spans="1:14">
      <c r="A1161" s="237">
        <v>35951</v>
      </c>
      <c r="B1161">
        <v>122.22</v>
      </c>
      <c r="D1161" s="237">
        <v>36005</v>
      </c>
      <c r="E1161">
        <f t="shared" si="151"/>
        <v>123.03</v>
      </c>
      <c r="F1161">
        <v>206.25859740000001</v>
      </c>
      <c r="G1161" s="236">
        <f t="shared" si="153"/>
        <v>-3.9200551526577618E-3</v>
      </c>
      <c r="H1161" s="236">
        <f t="shared" si="154"/>
        <v>-4.4380490054564126E-3</v>
      </c>
      <c r="I1161">
        <f t="shared" si="152"/>
        <v>21045.196807509761</v>
      </c>
      <c r="J1161">
        <f t="shared" si="152"/>
        <v>16263.237627032584</v>
      </c>
      <c r="K1161">
        <f t="shared" si="155"/>
        <v>21883.67129135544</v>
      </c>
      <c r="L1161" s="236">
        <f>I1161/MAX(I$2:I1161)-1</f>
        <v>-4.3125702364514629E-2</v>
      </c>
      <c r="M1161" s="236">
        <f>J1161/MAX(J$2:J1161)-1</f>
        <v>-3.0157921758194761E-2</v>
      </c>
      <c r="N1161" s="236"/>
    </row>
    <row r="1162" spans="1:14">
      <c r="A1162" s="237">
        <v>35954</v>
      </c>
      <c r="B1162">
        <v>122.42</v>
      </c>
      <c r="D1162" s="237">
        <v>36006</v>
      </c>
      <c r="E1162">
        <f t="shared" si="151"/>
        <v>124.7</v>
      </c>
      <c r="F1162">
        <v>205.80363589999999</v>
      </c>
      <c r="G1162" s="236">
        <f t="shared" si="153"/>
        <v>1.3540194900198468E-2</v>
      </c>
      <c r="H1162" s="236">
        <f t="shared" si="154"/>
        <v>-2.2057819927753242E-3</v>
      </c>
      <c r="I1162">
        <f t="shared" si="152"/>
        <v>21330.152873996478</v>
      </c>
      <c r="J1162">
        <f t="shared" si="152"/>
        <v>16227.364470330649</v>
      </c>
      <c r="K1162">
        <f t="shared" si="155"/>
        <v>22180.718605478527</v>
      </c>
      <c r="L1162" s="236">
        <f>I1162/MAX(I$2:I1162)-1</f>
        <v>-3.0169437879539629E-2</v>
      </c>
      <c r="M1162" s="236">
        <f>J1162/MAX(J$2:J1162)-1</f>
        <v>-3.2297181950216358E-2</v>
      </c>
      <c r="N1162" s="236"/>
    </row>
    <row r="1163" spans="1:14">
      <c r="A1163" s="237">
        <v>35955</v>
      </c>
      <c r="B1163">
        <v>122.67</v>
      </c>
      <c r="D1163" s="237">
        <v>36007</v>
      </c>
      <c r="E1163">
        <f t="shared" si="151"/>
        <v>122.66</v>
      </c>
      <c r="F1163">
        <v>207.61284409999999</v>
      </c>
      <c r="G1163" s="236">
        <f t="shared" si="153"/>
        <v>-1.6392992388080629E-2</v>
      </c>
      <c r="H1163" s="236">
        <f t="shared" si="154"/>
        <v>8.7909438144186947E-3</v>
      </c>
      <c r="I1163">
        <f t="shared" si="152"/>
        <v>20980.487840296457</v>
      </c>
      <c r="J1163">
        <f t="shared" si="152"/>
        <v>16370.01831964542</v>
      </c>
      <c r="K1163">
        <f t="shared" si="155"/>
        <v>21817.858413376071</v>
      </c>
      <c r="L1163" s="236">
        <f>I1163/MAX(I$2:I1163)-1</f>
        <v>-4.6067862902108292E-2</v>
      </c>
      <c r="M1163" s="236">
        <f>J1163/MAX(J$2:J1163)-1</f>
        <v>-2.3790160847686037E-2</v>
      </c>
      <c r="N1163" s="236"/>
    </row>
    <row r="1164" spans="1:14">
      <c r="A1164" s="237">
        <v>35956</v>
      </c>
      <c r="B1164">
        <v>122.03</v>
      </c>
      <c r="D1164" s="237">
        <v>36010</v>
      </c>
      <c r="E1164">
        <f t="shared" si="151"/>
        <v>122.01</v>
      </c>
      <c r="F1164">
        <v>206.22643110000001</v>
      </c>
      <c r="G1164" s="236">
        <f t="shared" si="153"/>
        <v>-5.3329312022650319E-3</v>
      </c>
      <c r="H1164" s="236">
        <f t="shared" si="154"/>
        <v>-6.6778768240957076E-3</v>
      </c>
      <c r="I1164">
        <f t="shared" si="152"/>
        <v>20868.600342054197</v>
      </c>
      <c r="J1164">
        <f t="shared" si="152"/>
        <v>16260.701353698638</v>
      </c>
      <c r="K1164">
        <f t="shared" si="155"/>
        <v>21702.24119530421</v>
      </c>
      <c r="L1164" s="236">
        <f>I1164/MAX(I$2:I1164)-1</f>
        <v>-5.1155117360881075E-2</v>
      </c>
      <c r="M1164" s="236">
        <f>J1164/MAX(J$2:J1164)-1</f>
        <v>-3.0309169908015465E-2</v>
      </c>
      <c r="N1164" s="236"/>
    </row>
    <row r="1165" spans="1:14">
      <c r="A1165" s="237">
        <v>35957</v>
      </c>
      <c r="B1165">
        <v>120.26</v>
      </c>
      <c r="D1165" s="237">
        <v>36011</v>
      </c>
      <c r="E1165">
        <f t="shared" si="151"/>
        <v>118.39</v>
      </c>
      <c r="F1165">
        <v>204.7723752</v>
      </c>
      <c r="G1165" s="236">
        <f t="shared" si="153"/>
        <v>-2.9703429363713351E-2</v>
      </c>
      <c r="H1165" s="236">
        <f t="shared" si="154"/>
        <v>-7.0507737162698314E-3</v>
      </c>
      <c r="I1165">
        <f t="shared" si="152"/>
        <v>20248.731345874425</v>
      </c>
      <c r="J1165">
        <f t="shared" si="152"/>
        <v>16146.050827985866</v>
      </c>
      <c r="K1165">
        <f t="shared" si="155"/>
        <v>21058.342226965538</v>
      </c>
      <c r="L1165" s="236">
        <f>I1165/MAX(I$2:I1165)-1</f>
        <v>-7.9339064309473017E-2</v>
      </c>
      <c r="M1165" s="236">
        <f>J1165/MAX(J$2:J1165)-1</f>
        <v>-3.7146240525735896E-2</v>
      </c>
      <c r="N1165" s="236"/>
    </row>
    <row r="1166" spans="1:14">
      <c r="A1166" s="237">
        <v>35958</v>
      </c>
      <c r="B1166">
        <v>120.62</v>
      </c>
      <c r="D1166" s="237">
        <v>36012</v>
      </c>
      <c r="E1166">
        <f t="shared" si="151"/>
        <v>119.21</v>
      </c>
      <c r="F1166">
        <v>202.35765180000001</v>
      </c>
      <c r="G1166" s="236">
        <f t="shared" si="153"/>
        <v>6.892530505177177E-3</v>
      </c>
      <c r="H1166" s="236">
        <f t="shared" si="154"/>
        <v>-1.1792232217072929E-2</v>
      </c>
      <c r="I1166">
        <f t="shared" si="152"/>
        <v>20388.296344367001</v>
      </c>
      <c r="J1166">
        <f t="shared" si="152"/>
        <v>15955.652847233594</v>
      </c>
      <c r="K1166">
        <f t="shared" si="155"/>
        <v>21204.19779437927</v>
      </c>
      <c r="L1166" s="236">
        <f>I1166/MAX(I$2:I1166)-1</f>
        <v>-7.2993380725301149E-2</v>
      </c>
      <c r="M1166" s="236">
        <f>J1166/MAX(J$2:J1166)-1</f>
        <v>-4.8500435648538121E-2</v>
      </c>
      <c r="N1166" s="236"/>
    </row>
    <row r="1167" spans="1:14">
      <c r="A1167" s="237">
        <v>35961</v>
      </c>
      <c r="B1167">
        <v>118.37</v>
      </c>
      <c r="D1167" s="237">
        <v>36013</v>
      </c>
      <c r="E1167">
        <f t="shared" si="151"/>
        <v>119.91</v>
      </c>
      <c r="F1167">
        <v>202.27651560000001</v>
      </c>
      <c r="G1167" s="236">
        <f t="shared" si="153"/>
        <v>5.8382604460848666E-3</v>
      </c>
      <c r="H1167" s="236">
        <f t="shared" si="154"/>
        <v>-4.0095444515331202E-4</v>
      </c>
      <c r="I1167">
        <f t="shared" si="152"/>
        <v>20507.328528477377</v>
      </c>
      <c r="J1167">
        <f t="shared" si="152"/>
        <v>15949.255357299173</v>
      </c>
      <c r="K1167">
        <f t="shared" si="155"/>
        <v>21328.708644610506</v>
      </c>
      <c r="L1167" s="236">
        <f>I1167/MAX(I$2:I1167)-1</f>
        <v>-6.7581274646730694E-2</v>
      </c>
      <c r="M1167" s="236">
        <f>J1167/MAX(J$2:J1167)-1</f>
        <v>-4.8881943628426239E-2</v>
      </c>
      <c r="N1167" s="236"/>
    </row>
    <row r="1168" spans="1:14">
      <c r="A1168" s="237">
        <v>35962</v>
      </c>
      <c r="B1168">
        <v>119.41</v>
      </c>
      <c r="D1168" s="237">
        <v>36014</v>
      </c>
      <c r="E1168">
        <f t="shared" si="151"/>
        <v>119.95</v>
      </c>
      <c r="F1168">
        <v>202.17564709999999</v>
      </c>
      <c r="G1168" s="236">
        <f t="shared" si="153"/>
        <v>2.9985336224396463E-4</v>
      </c>
      <c r="H1168" s="236">
        <f t="shared" si="154"/>
        <v>-4.9866639090956344E-4</v>
      </c>
      <c r="I1168">
        <f t="shared" si="152"/>
        <v>20513.477719887283</v>
      </c>
      <c r="J1168">
        <f t="shared" si="152"/>
        <v>15941.301999692454</v>
      </c>
      <c r="K1168">
        <f t="shared" si="155"/>
        <v>21335.823550338006</v>
      </c>
      <c r="L1168" s="236">
        <f>I1168/MAX(I$2:I1168)-1</f>
        <v>-6.7301685756914309E-2</v>
      </c>
      <c r="M1168" s="236">
        <f>J1168/MAX(J$2:J1168)-1</f>
        <v>-4.9356234236926033E-2</v>
      </c>
      <c r="N1168" s="236"/>
    </row>
    <row r="1169" spans="1:14">
      <c r="A1169" s="237">
        <v>35963</v>
      </c>
      <c r="B1169">
        <v>121.41</v>
      </c>
      <c r="D1169" s="237">
        <v>36017</v>
      </c>
      <c r="E1169">
        <f t="shared" si="151"/>
        <v>119.33</v>
      </c>
      <c r="F1169">
        <v>202.57047610000001</v>
      </c>
      <c r="G1169" s="236">
        <f t="shared" si="153"/>
        <v>-5.2025505005392578E-3</v>
      </c>
      <c r="H1169" s="236">
        <f t="shared" si="154"/>
        <v>1.9529008842726903E-3</v>
      </c>
      <c r="I1169">
        <f t="shared" si="152"/>
        <v>20406.755316107883</v>
      </c>
      <c r="J1169">
        <f t="shared" si="152"/>
        <v>15972.433782464112</v>
      </c>
      <c r="K1169">
        <f t="shared" si="155"/>
        <v>21225.542511561769</v>
      </c>
      <c r="L1169" s="236">
        <f>I1169/MAX(I$2:I1169)-1</f>
        <v>-7.2154095838531829E-2</v>
      </c>
      <c r="M1169" s="236">
        <f>J1169/MAX(J$2:J1169)-1</f>
        <v>-4.7499721186138988E-2</v>
      </c>
      <c r="N1169" s="236"/>
    </row>
    <row r="1170" spans="1:14">
      <c r="A1170" s="237">
        <v>35964</v>
      </c>
      <c r="B1170">
        <v>121.38</v>
      </c>
      <c r="D1170" s="237">
        <v>36018</v>
      </c>
      <c r="E1170">
        <f t="shared" si="151"/>
        <v>118.09</v>
      </c>
      <c r="F1170">
        <v>202.57047610000001</v>
      </c>
      <c r="G1170" s="236">
        <f t="shared" si="153"/>
        <v>-1.0425081872465112E-2</v>
      </c>
      <c r="H1170" s="236">
        <f t="shared" si="154"/>
        <v>0</v>
      </c>
      <c r="I1170">
        <f t="shared" si="152"/>
        <v>20194.013221186095</v>
      </c>
      <c r="J1170">
        <f t="shared" si="152"/>
        <v>15972.433782464112</v>
      </c>
      <c r="K1170">
        <f t="shared" si="155"/>
        <v>21004.980434009296</v>
      </c>
      <c r="L1170" s="236">
        <f>I1170/MAX(I$2:I1170)-1</f>
        <v>-8.1826965354446557E-2</v>
      </c>
      <c r="M1170" s="236">
        <f>J1170/MAX(J$2:J1170)-1</f>
        <v>-4.7499721186138988E-2</v>
      </c>
      <c r="N1170" s="236"/>
    </row>
    <row r="1171" spans="1:14">
      <c r="A1171" s="237">
        <v>35965</v>
      </c>
      <c r="B1171">
        <v>120.83</v>
      </c>
      <c r="D1171" s="237">
        <v>36019</v>
      </c>
      <c r="E1171">
        <f t="shared" si="151"/>
        <v>119.39</v>
      </c>
      <c r="F1171">
        <v>198.6273103</v>
      </c>
      <c r="G1171" s="236">
        <f t="shared" si="153"/>
        <v>1.0974822639982553E-2</v>
      </c>
      <c r="H1171" s="236">
        <f t="shared" si="154"/>
        <v>-1.9465649071454205E-2</v>
      </c>
      <c r="I1171">
        <f t="shared" ref="I1171:J1186" si="156">I1170*(1+G1171)</f>
        <v>20415.638934678074</v>
      </c>
      <c r="J1171">
        <f t="shared" si="156"/>
        <v>15661.519991637626</v>
      </c>
      <c r="K1171">
        <f t="shared" si="155"/>
        <v>21236.214870153013</v>
      </c>
      <c r="L1171" s="236">
        <f>I1171/MAX(I$2:I1171)-1</f>
        <v>-7.1750179146397031E-2</v>
      </c>
      <c r="M1171" s="236">
        <f>J1171/MAX(J$2:J1171)-1</f>
        <v>-6.6040757353991841E-2</v>
      </c>
      <c r="N1171" s="236"/>
    </row>
    <row r="1172" spans="1:14">
      <c r="A1172" s="237">
        <v>35968</v>
      </c>
      <c r="B1172">
        <v>121.03</v>
      </c>
      <c r="D1172" s="237">
        <v>36020</v>
      </c>
      <c r="E1172">
        <f t="shared" si="151"/>
        <v>118.54</v>
      </c>
      <c r="F1172">
        <v>200.15687349999999</v>
      </c>
      <c r="G1172" s="236">
        <f t="shared" si="153"/>
        <v>-7.1532544069920576E-3</v>
      </c>
      <c r="H1172" s="236">
        <f t="shared" si="154"/>
        <v>7.7006691460996812E-3</v>
      </c>
      <c r="I1172">
        <f t="shared" si="156"/>
        <v>20269.600675497029</v>
      </c>
      <c r="J1172">
        <f t="shared" si="156"/>
        <v>15782.124175418254</v>
      </c>
      <c r="K1172">
        <f t="shared" si="155"/>
        <v>21085.023123443658</v>
      </c>
      <c r="L1172" s="236">
        <f>I1172/MAX(I$2:I1172)-1</f>
        <v>-7.8390186268207707E-2</v>
      </c>
      <c r="M1172" s="236">
        <f>J1172/MAX(J$2:J1172)-1</f>
        <v>-5.8848646230433066E-2</v>
      </c>
      <c r="N1172" s="236"/>
    </row>
    <row r="1173" spans="1:14">
      <c r="A1173" s="237">
        <v>35969</v>
      </c>
      <c r="B1173">
        <v>122.53</v>
      </c>
      <c r="D1173" s="237">
        <v>36021</v>
      </c>
      <c r="E1173">
        <f t="shared" si="151"/>
        <v>117.58</v>
      </c>
      <c r="F1173">
        <v>199.17660369999999</v>
      </c>
      <c r="G1173" s="236">
        <f t="shared" si="153"/>
        <v>-8.1322622997796554E-3</v>
      </c>
      <c r="H1173" s="236">
        <f t="shared" si="154"/>
        <v>-4.8975075542434521E-3</v>
      </c>
      <c r="I1173">
        <f t="shared" si="156"/>
        <v>20104.762966092097</v>
      </c>
      <c r="J1173">
        <f t="shared" si="156"/>
        <v>15704.831103047134</v>
      </c>
      <c r="K1173">
        <f t="shared" si="155"/>
        <v>20914.265385983679</v>
      </c>
      <c r="L1173" s="236">
        <f>I1173/MAX(I$2:I1173)-1</f>
        <v>-8.5884959011525708E-2</v>
      </c>
      <c r="M1173" s="236">
        <f>J1173/MAX(J$2:J1173)-1</f>
        <v>-6.3457942095205944E-2</v>
      </c>
      <c r="N1173" s="236"/>
    </row>
    <row r="1174" spans="1:14">
      <c r="A1174" s="237">
        <v>35970</v>
      </c>
      <c r="B1174">
        <v>123.75</v>
      </c>
      <c r="D1174" s="237">
        <v>36024</v>
      </c>
      <c r="E1174">
        <f t="shared" si="151"/>
        <v>119.3</v>
      </c>
      <c r="F1174">
        <v>198.54402899999999</v>
      </c>
      <c r="G1174" s="236">
        <f t="shared" si="153"/>
        <v>1.4594607994016842E-2</v>
      </c>
      <c r="H1174" s="236">
        <f t="shared" si="154"/>
        <v>-3.1759488225473476E-3</v>
      </c>
      <c r="I1174">
        <f t="shared" si="156"/>
        <v>20398.184100394839</v>
      </c>
      <c r="J1174">
        <f t="shared" si="156"/>
        <v>15654.953363197106</v>
      </c>
      <c r="K1174">
        <f t="shared" si="155"/>
        <v>21220.206332266142</v>
      </c>
      <c r="L1174" s="236">
        <f>I1174/MAX(I$2:I1174)-1</f>
        <v>-7.2543808326864245E-2</v>
      </c>
      <c r="M1174" s="236">
        <f>J1174/MAX(J$2:J1174)-1</f>
        <v>-6.643235174127482E-2</v>
      </c>
      <c r="N1174" s="236"/>
    </row>
    <row r="1175" spans="1:14">
      <c r="A1175" s="237">
        <v>35971</v>
      </c>
      <c r="B1175">
        <v>123.45</v>
      </c>
      <c r="D1175" s="237">
        <v>36025</v>
      </c>
      <c r="E1175">
        <f t="shared" si="151"/>
        <v>120.66</v>
      </c>
      <c r="F1175">
        <v>199.56561579999999</v>
      </c>
      <c r="G1175" s="236">
        <f t="shared" si="153"/>
        <v>1.1366102196676378E-2</v>
      </c>
      <c r="H1175" s="236">
        <f t="shared" si="154"/>
        <v>5.1453917055344078E-3</v>
      </c>
      <c r="I1175">
        <f t="shared" si="156"/>
        <v>20630.031945506547</v>
      </c>
      <c r="J1175">
        <f t="shared" si="156"/>
        <v>15735.504230382629</v>
      </c>
      <c r="K1175">
        <f t="shared" si="155"/>
        <v>21462.11312700111</v>
      </c>
      <c r="L1175" s="236">
        <f>I1175/MAX(I$2:I1175)-1</f>
        <v>-6.2002246469367028E-2</v>
      </c>
      <c r="M1175" s="236">
        <f>J1175/MAX(J$2:J1175)-1</f>
        <v>-6.1628780507369085E-2</v>
      </c>
      <c r="N1175" s="236"/>
    </row>
    <row r="1176" spans="1:14">
      <c r="A1176" s="237">
        <v>35972</v>
      </c>
      <c r="B1176">
        <v>123.81</v>
      </c>
      <c r="D1176" s="237">
        <v>36026</v>
      </c>
      <c r="E1176">
        <f t="shared" si="151"/>
        <v>120.45</v>
      </c>
      <c r="F1176">
        <v>201.9412112</v>
      </c>
      <c r="G1176" s="236">
        <f t="shared" si="153"/>
        <v>-1.7741578066664079E-3</v>
      </c>
      <c r="H1176" s="236">
        <f t="shared" si="154"/>
        <v>1.1903831180922309E-2</v>
      </c>
      <c r="I1176">
        <f t="shared" si="156"/>
        <v>20593.431013278649</v>
      </c>
      <c r="J1176">
        <f t="shared" si="156"/>
        <v>15922.817016287792</v>
      </c>
      <c r="K1176">
        <f t="shared" si="155"/>
        <v>21424.759871931743</v>
      </c>
      <c r="L1176" s="236">
        <f>I1176/MAX(I$2:I1176)-1</f>
        <v>-6.3666402506429076E-2</v>
      </c>
      <c r="M1176" s="236">
        <f>J1176/MAX(J$2:J1176)-1</f>
        <v>-5.0458567925492637E-2</v>
      </c>
      <c r="N1176" s="236"/>
    </row>
    <row r="1177" spans="1:14">
      <c r="A1177" s="237">
        <v>35975</v>
      </c>
      <c r="B1177">
        <v>124.32</v>
      </c>
      <c r="D1177" s="237">
        <v>36027</v>
      </c>
      <c r="E1177">
        <f t="shared" si="151"/>
        <v>120.07</v>
      </c>
      <c r="F1177">
        <v>202.35060519999999</v>
      </c>
      <c r="G1177" s="236">
        <f t="shared" si="153"/>
        <v>-3.1885661902785836E-3</v>
      </c>
      <c r="H1177" s="236">
        <f t="shared" si="154"/>
        <v>2.0272929807998441E-3</v>
      </c>
      <c r="I1177">
        <f t="shared" si="156"/>
        <v>20527.767495407872</v>
      </c>
      <c r="J1177">
        <f t="shared" si="156"/>
        <v>15955.097231459473</v>
      </c>
      <c r="K1177">
        <f t="shared" si="155"/>
        <v>21357.168267520501</v>
      </c>
      <c r="L1177" s="236">
        <f>I1177/MAX(I$2:I1177)-1</f>
        <v>-6.6651964158219057E-2</v>
      </c>
      <c r="M1177" s="236">
        <f>J1177/MAX(J$2:J1177)-1</f>
        <v>-4.8533569245269303E-2</v>
      </c>
      <c r="N1177" s="236"/>
    </row>
    <row r="1178" spans="1:14">
      <c r="A1178" s="237">
        <v>35976</v>
      </c>
      <c r="B1178">
        <v>124</v>
      </c>
      <c r="D1178" s="237">
        <v>36028</v>
      </c>
      <c r="E1178">
        <f t="shared" si="151"/>
        <v>119.35</v>
      </c>
      <c r="F1178">
        <v>201.75847279999999</v>
      </c>
      <c r="G1178" s="236">
        <f t="shared" si="153"/>
        <v>-6.0302321992065731E-3</v>
      </c>
      <c r="H1178" s="236">
        <f t="shared" si="154"/>
        <v>-2.9262694787334231E-3</v>
      </c>
      <c r="I1178">
        <f t="shared" si="156"/>
        <v>20403.980290879237</v>
      </c>
      <c r="J1178">
        <f t="shared" si="156"/>
        <v>15908.408317400828</v>
      </c>
      <c r="K1178">
        <f t="shared" si="155"/>
        <v>21229.099964425517</v>
      </c>
      <c r="L1178" s="236">
        <f>I1178/MAX(I$2:I1178)-1</f>
        <v>-7.2280269537018382E-2</v>
      </c>
      <c r="M1178" s="236">
        <f>J1178/MAX(J$2:J1178)-1</f>
        <v>-5.1317816421626361E-2</v>
      </c>
      <c r="N1178" s="236"/>
    </row>
    <row r="1179" spans="1:14">
      <c r="A1179" s="237">
        <v>35977</v>
      </c>
      <c r="B1179">
        <v>125.4</v>
      </c>
      <c r="D1179" s="237">
        <v>36031</v>
      </c>
      <c r="E1179">
        <f t="shared" si="151"/>
        <v>119.85</v>
      </c>
      <c r="F1179">
        <v>199.1293695</v>
      </c>
      <c r="G1179" s="236">
        <f t="shared" si="153"/>
        <v>4.1556288693384482E-3</v>
      </c>
      <c r="H1179" s="236">
        <f t="shared" si="154"/>
        <v>-1.3030943699728459E-2</v>
      </c>
      <c r="I1179">
        <f t="shared" si="156"/>
        <v>20488.771660425427</v>
      </c>
      <c r="J1179">
        <f t="shared" si="156"/>
        <v>15701.106744264485</v>
      </c>
      <c r="K1179">
        <f t="shared" si="155"/>
        <v>21318.036286019254</v>
      </c>
      <c r="L1179" s="236">
        <f>I1179/MAX(I$2:I1179)-1</f>
        <v>-6.8425010642451545E-2</v>
      </c>
      <c r="M1179" s="236">
        <f>J1179/MAX(J$2:J1179)-1</f>
        <v>-6.368004054477161E-2</v>
      </c>
      <c r="N1179" s="236"/>
    </row>
    <row r="1180" spans="1:14">
      <c r="A1180" s="237">
        <v>35978</v>
      </c>
      <c r="B1180">
        <v>125.25</v>
      </c>
      <c r="D1180" s="237">
        <v>36032</v>
      </c>
      <c r="E1180">
        <f t="shared" si="151"/>
        <v>120.32</v>
      </c>
      <c r="F1180">
        <v>199.81984600000001</v>
      </c>
      <c r="G1180" s="236">
        <f t="shared" si="153"/>
        <v>3.8878384687208076E-3</v>
      </c>
      <c r="H1180" s="236">
        <f t="shared" si="154"/>
        <v>3.4674769559797092E-3</v>
      </c>
      <c r="I1180">
        <f t="shared" si="156"/>
        <v>20568.428695063667</v>
      </c>
      <c r="J1180">
        <f t="shared" si="156"/>
        <v>15755.549970083601</v>
      </c>
      <c r="K1180">
        <f t="shared" si="155"/>
        <v>21401.636428317368</v>
      </c>
      <c r="L1180" s="236">
        <f>I1180/MAX(I$2:I1180)-1</f>
        <v>-6.4803197562328996E-2</v>
      </c>
      <c r="M1180" s="236">
        <f>J1180/MAX(J$2:J1180)-1</f>
        <v>-6.0433372661936713E-2</v>
      </c>
      <c r="N1180" s="236"/>
    </row>
    <row r="1181" spans="1:14">
      <c r="A1181" s="237">
        <v>35979</v>
      </c>
      <c r="B1181">
        <v>125.25</v>
      </c>
      <c r="D1181" s="237">
        <v>36033</v>
      </c>
      <c r="E1181">
        <f t="shared" si="151"/>
        <v>119.85</v>
      </c>
      <c r="F1181">
        <v>200.81650239999999</v>
      </c>
      <c r="G1181" s="236">
        <f t="shared" si="153"/>
        <v>-3.9399801587301584E-3</v>
      </c>
      <c r="H1181" s="236">
        <f t="shared" si="154"/>
        <v>4.9877748379405507E-3</v>
      </c>
      <c r="I1181">
        <f t="shared" si="156"/>
        <v>20487.389494108858</v>
      </c>
      <c r="J1181">
        <f t="shared" si="156"/>
        <v>15834.135105782299</v>
      </c>
      <c r="K1181">
        <f t="shared" si="155"/>
        <v>21318.036286019254</v>
      </c>
      <c r="L1181" s="236">
        <f>I1181/MAX(I$2:I1181)-1</f>
        <v>-6.8487854408441406E-2</v>
      </c>
      <c r="M1181" s="236">
        <f>J1181/MAX(J$2:J1181)-1</f>
        <v>-5.5747025879531287E-2</v>
      </c>
      <c r="N1181" s="236"/>
    </row>
    <row r="1182" spans="1:14">
      <c r="A1182" s="237">
        <v>35982</v>
      </c>
      <c r="B1182">
        <v>126.18</v>
      </c>
      <c r="D1182" s="237">
        <v>36034</v>
      </c>
      <c r="E1182">
        <f t="shared" si="151"/>
        <v>117.37</v>
      </c>
      <c r="F1182">
        <v>199.4144177</v>
      </c>
      <c r="G1182" s="236">
        <f t="shared" si="153"/>
        <v>-2.0726262490811841E-2</v>
      </c>
      <c r="H1182" s="236">
        <f t="shared" si="154"/>
        <v>-6.9819197289235913E-3</v>
      </c>
      <c r="I1182">
        <f t="shared" si="156"/>
        <v>20062.762481702455</v>
      </c>
      <c r="J1182">
        <f t="shared" si="156"/>
        <v>15723.582445496797</v>
      </c>
      <c r="K1182">
        <f t="shared" si="155"/>
        <v>20876.912130914312</v>
      </c>
      <c r="L1182" s="236">
        <f>I1182/MAX(I$2:I1182)-1</f>
        <v>-8.7794619651351491E-2</v>
      </c>
      <c r="M1182" s="236">
        <f>J1182/MAX(J$2:J1182)-1</f>
        <v>-6.233972434863766E-2</v>
      </c>
      <c r="N1182" s="236"/>
    </row>
    <row r="1183" spans="1:14">
      <c r="A1183" s="237">
        <v>35983</v>
      </c>
      <c r="B1183">
        <v>125.93</v>
      </c>
      <c r="D1183" s="237">
        <v>36035</v>
      </c>
      <c r="E1183">
        <f t="shared" si="151"/>
        <v>116.41</v>
      </c>
      <c r="F1183">
        <v>195.29387969999999</v>
      </c>
      <c r="G1183" s="236">
        <f t="shared" si="153"/>
        <v>-8.2129923211226672E-3</v>
      </c>
      <c r="H1183" s="236">
        <f t="shared" si="154"/>
        <v>-2.0663189991603104E-2</v>
      </c>
      <c r="I1183">
        <f t="shared" si="156"/>
        <v>19897.987167499723</v>
      </c>
      <c r="J1183">
        <f t="shared" si="156"/>
        <v>15398.683074076862</v>
      </c>
      <c r="K1183">
        <f t="shared" si="155"/>
        <v>20706.15439345433</v>
      </c>
      <c r="L1183" s="236">
        <f>I1183/MAX(I$2:I1183)-1</f>
        <v>-9.5286555435441844E-2</v>
      </c>
      <c r="M1183" s="236">
        <f>J1183/MAX(J$2:J1183)-1</f>
        <v>-8.1714776772000675E-2</v>
      </c>
      <c r="N1183" s="236"/>
    </row>
    <row r="1184" spans="1:14">
      <c r="A1184" s="237">
        <v>35984</v>
      </c>
      <c r="B1184">
        <v>126.89</v>
      </c>
      <c r="D1184" s="237">
        <v>36038</v>
      </c>
      <c r="E1184">
        <f t="shared" si="151"/>
        <v>112.3</v>
      </c>
      <c r="F1184">
        <v>194.52067400000001</v>
      </c>
      <c r="G1184" s="236">
        <f t="shared" si="153"/>
        <v>-3.5339975326671054E-2</v>
      </c>
      <c r="H1184" s="236">
        <f t="shared" si="154"/>
        <v>-3.9591906371451158E-3</v>
      </c>
      <c r="I1184">
        <f t="shared" si="156"/>
        <v>19194.792791949865</v>
      </c>
      <c r="J1184">
        <f t="shared" si="156"/>
        <v>15337.716752225611</v>
      </c>
      <c r="K1184">
        <f t="shared" si="155"/>
        <v>19975.097829953793</v>
      </c>
      <c r="L1184" s="236">
        <f>I1184/MAX(I$2:I1184)-1</f>
        <v>-0.12725910624406089</v>
      </c>
      <c r="M1184" s="236">
        <f>J1184/MAX(J$2:J1184)-1</f>
        <v>-8.5350443030033696E-2</v>
      </c>
      <c r="N1184" s="236"/>
    </row>
    <row r="1185" spans="1:14">
      <c r="A1185" s="237">
        <v>35985</v>
      </c>
      <c r="B1185">
        <v>126.31</v>
      </c>
      <c r="D1185" s="237">
        <v>36039</v>
      </c>
      <c r="E1185">
        <f t="shared" si="151"/>
        <v>114.45</v>
      </c>
      <c r="F1185">
        <v>190.45097939999999</v>
      </c>
      <c r="G1185" s="236">
        <f t="shared" si="153"/>
        <v>1.9111416769141677E-2</v>
      </c>
      <c r="H1185" s="236">
        <f t="shared" si="154"/>
        <v>-2.0921655864712951E-2</v>
      </c>
      <c r="I1185">
        <f t="shared" si="156"/>
        <v>19561.632476794137</v>
      </c>
      <c r="J1185">
        <f t="shared" si="156"/>
        <v>15016.826320585104</v>
      </c>
      <c r="K1185">
        <f t="shared" si="155"/>
        <v>20357.524012806873</v>
      </c>
      <c r="L1185" s="236">
        <f>I1185/MAX(I$2:I1185)-1</f>
        <v>-0.11057979129201789</v>
      </c>
      <c r="M1185" s="236">
        <f>J1185/MAX(J$2:J1185)-1</f>
        <v>-0.10448642629777161</v>
      </c>
      <c r="N1185" s="236"/>
    </row>
    <row r="1186" spans="1:14">
      <c r="A1186" s="237">
        <v>35986</v>
      </c>
      <c r="B1186">
        <v>126.79</v>
      </c>
      <c r="D1186" s="237">
        <v>36040</v>
      </c>
      <c r="E1186">
        <f t="shared" si="151"/>
        <v>114.17</v>
      </c>
      <c r="F1186">
        <v>192.54126289999999</v>
      </c>
      <c r="G1186" s="236">
        <f t="shared" si="153"/>
        <v>-2.4802133391583305E-3</v>
      </c>
      <c r="H1186" s="236">
        <f t="shared" si="154"/>
        <v>1.0975441064074776E-2</v>
      </c>
      <c r="I1186">
        <f t="shared" si="156"/>
        <v>19513.115454989478</v>
      </c>
      <c r="J1186">
        <f t="shared" si="156"/>
        <v>15181.642612836133</v>
      </c>
      <c r="K1186">
        <f t="shared" si="155"/>
        <v>20307.719672714378</v>
      </c>
      <c r="L1186" s="236">
        <f>I1186/MAX(I$2:I1186)-1</f>
        <v>-0.11278574315777246</v>
      </c>
      <c r="M1186" s="236">
        <f>J1186/MAX(J$2:J1186)-1</f>
        <v>-9.4657769847523721E-2</v>
      </c>
      <c r="N1186" s="236"/>
    </row>
    <row r="1187" spans="1:14">
      <c r="A1187" s="237">
        <v>35989</v>
      </c>
      <c r="B1187">
        <v>126.77</v>
      </c>
      <c r="D1187" s="237">
        <v>36041</v>
      </c>
      <c r="E1187">
        <f t="shared" si="151"/>
        <v>113.93</v>
      </c>
      <c r="F1187">
        <v>193.48256699999999</v>
      </c>
      <c r="G1187" s="236">
        <f t="shared" si="153"/>
        <v>-2.1358585637401653E-3</v>
      </c>
      <c r="H1187" s="236">
        <f t="shared" si="154"/>
        <v>4.8888434916358747E-3</v>
      </c>
      <c r="I1187">
        <f t="shared" ref="I1187:J1202" si="157">I1186*(1+G1187)</f>
        <v>19471.438200239689</v>
      </c>
      <c r="J1187">
        <f t="shared" si="157"/>
        <v>15255.863287516238</v>
      </c>
      <c r="K1187">
        <f t="shared" si="155"/>
        <v>20265.030238349384</v>
      </c>
      <c r="L1187" s="236">
        <f>I1187/MAX(I$2:I1187)-1</f>
        <v>-0.11468070732612123</v>
      </c>
      <c r="M1187" s="236">
        <f>J1187/MAX(J$2:J1187)-1</f>
        <v>-9.0231693377939681E-2</v>
      </c>
      <c r="N1187" s="236"/>
    </row>
    <row r="1188" spans="1:14">
      <c r="A1188" s="237">
        <v>35990</v>
      </c>
      <c r="B1188">
        <v>127.77</v>
      </c>
      <c r="D1188" s="237">
        <v>36042</v>
      </c>
      <c r="E1188">
        <f t="shared" si="151"/>
        <v>113.54</v>
      </c>
      <c r="F1188">
        <v>193.00053159999999</v>
      </c>
      <c r="G1188" s="236">
        <f t="shared" si="153"/>
        <v>-3.456884727324925E-3</v>
      </c>
      <c r="H1188" s="236">
        <f t="shared" si="154"/>
        <v>-2.4913634725551859E-3</v>
      </c>
      <c r="I1188">
        <f t="shared" si="157"/>
        <v>19404.12768290623</v>
      </c>
      <c r="J1188">
        <f t="shared" si="157"/>
        <v>15217.855386979425</v>
      </c>
      <c r="K1188">
        <f t="shared" si="155"/>
        <v>20195.659907506266</v>
      </c>
      <c r="L1188" s="236">
        <f>I1188/MAX(I$2:I1188)-1</f>
        <v>-0.11774115406777164</v>
      </c>
      <c r="M1188" s="236">
        <f>J1188/MAX(J$2:J1188)-1</f>
        <v>-9.249825690554625E-2</v>
      </c>
      <c r="N1188" s="236"/>
    </row>
    <row r="1189" spans="1:14">
      <c r="A1189" s="237">
        <v>35991</v>
      </c>
      <c r="B1189">
        <v>127.55</v>
      </c>
      <c r="D1189" s="237">
        <v>36046</v>
      </c>
      <c r="E1189">
        <f t="shared" si="151"/>
        <v>115.75</v>
      </c>
      <c r="F1189">
        <v>194.2354186</v>
      </c>
      <c r="G1189" s="236">
        <f t="shared" si="153"/>
        <v>1.9430775742273743E-2</v>
      </c>
      <c r="H1189" s="236">
        <f t="shared" si="154"/>
        <v>6.3983606146711391E-3</v>
      </c>
      <c r="I1189">
        <f t="shared" si="157"/>
        <v>19781.164936387227</v>
      </c>
      <c r="J1189">
        <f t="shared" si="157"/>
        <v>15315.224713527236</v>
      </c>
      <c r="K1189">
        <f t="shared" si="155"/>
        <v>20588.75844895059</v>
      </c>
      <c r="L1189" s="236">
        <f>I1189/MAX(I$2:I1189)-1</f>
        <v>-0.10059818028582523</v>
      </c>
      <c r="M1189" s="236">
        <f>J1189/MAX(J$2:J1189)-1</f>
        <v>-8.6691733494785317E-2</v>
      </c>
      <c r="N1189" s="236"/>
    </row>
    <row r="1190" spans="1:14">
      <c r="A1190" s="237">
        <v>35992</v>
      </c>
      <c r="B1190">
        <v>128.31</v>
      </c>
      <c r="D1190" s="237">
        <v>36047</v>
      </c>
      <c r="E1190">
        <f t="shared" si="151"/>
        <v>115.36</v>
      </c>
      <c r="F1190">
        <v>197.8962281</v>
      </c>
      <c r="G1190" s="236">
        <f t="shared" si="153"/>
        <v>-3.4030606122938492E-3</v>
      </c>
      <c r="H1190" s="236">
        <f t="shared" si="154"/>
        <v>1.884728092531307E-2</v>
      </c>
      <c r="I1190">
        <f t="shared" si="157"/>
        <v>19713.848433126917</v>
      </c>
      <c r="J1190">
        <f t="shared" si="157"/>
        <v>15603.87505613738</v>
      </c>
      <c r="K1190">
        <f t="shared" si="155"/>
        <v>20519.388118107472</v>
      </c>
      <c r="L1190" s="236">
        <f>I1190/MAX(I$2:I1190)-1</f>
        <v>-0.1036588991931201</v>
      </c>
      <c r="M1190" s="236">
        <f>J1190/MAX(J$2:J1190)-1</f>
        <v>-6.947835602455088E-2</v>
      </c>
      <c r="N1190" s="236"/>
    </row>
    <row r="1191" spans="1:14">
      <c r="A1191" s="237">
        <v>35993</v>
      </c>
      <c r="B1191">
        <v>128.54</v>
      </c>
      <c r="D1191" s="237">
        <v>36048</v>
      </c>
      <c r="E1191">
        <f t="shared" si="151"/>
        <v>114.96</v>
      </c>
      <c r="F1191">
        <v>196.32368819999999</v>
      </c>
      <c r="G1191" s="236">
        <f t="shared" si="153"/>
        <v>-3.5011365387578965E-3</v>
      </c>
      <c r="H1191" s="236">
        <f t="shared" si="154"/>
        <v>-7.9462853592408011E-3</v>
      </c>
      <c r="I1191">
        <f t="shared" si="157"/>
        <v>19644.827558058161</v>
      </c>
      <c r="J1191">
        <f t="shared" si="157"/>
        <v>15479.882212231372</v>
      </c>
      <c r="K1191">
        <f t="shared" si="155"/>
        <v>20448.239060832482</v>
      </c>
      <c r="L1191" s="236">
        <f>I1191/MAX(I$2:I1191)-1</f>
        <v>-0.10679711177234552</v>
      </c>
      <c r="M1191" s="236">
        <f>J1191/MAX(J$2:J1191)-1</f>
        <v>-7.6872546540529663E-2</v>
      </c>
      <c r="N1191" s="236"/>
    </row>
    <row r="1192" spans="1:14">
      <c r="A1192" s="237">
        <v>35996</v>
      </c>
      <c r="B1192">
        <v>128.34</v>
      </c>
      <c r="D1192" s="237">
        <v>36049</v>
      </c>
      <c r="E1192">
        <f t="shared" si="151"/>
        <v>115.86</v>
      </c>
      <c r="F1192">
        <v>193.50777160000001</v>
      </c>
      <c r="G1192" s="236">
        <f t="shared" si="153"/>
        <v>7.7950798621468278E-3</v>
      </c>
      <c r="H1192" s="236">
        <f t="shared" si="154"/>
        <v>-1.4343234002059613E-2</v>
      </c>
      <c r="I1192">
        <f t="shared" si="157"/>
        <v>19797.960557751328</v>
      </c>
      <c r="J1192">
        <f t="shared" si="157"/>
        <v>15257.850639337017</v>
      </c>
      <c r="K1192">
        <f t="shared" si="155"/>
        <v>20608.324439701217</v>
      </c>
      <c r="L1192" s="236">
        <f>I1192/MAX(I$2:I1192)-1</f>
        <v>-9.9834523925510732E-2</v>
      </c>
      <c r="M1192" s="236">
        <f>J1192/MAX(J$2:J1192)-1</f>
        <v>-9.0113179619224271E-2</v>
      </c>
      <c r="N1192" s="236"/>
    </row>
    <row r="1193" spans="1:14">
      <c r="A1193" s="237">
        <v>35997</v>
      </c>
      <c r="B1193">
        <v>126.69</v>
      </c>
      <c r="D1193" s="237">
        <v>36052</v>
      </c>
      <c r="E1193">
        <f t="shared" si="151"/>
        <v>116.66</v>
      </c>
      <c r="F1193">
        <v>194.5869246</v>
      </c>
      <c r="G1193" s="236">
        <f t="shared" si="153"/>
        <v>6.8711550475532481E-3</v>
      </c>
      <c r="H1193" s="236">
        <f t="shared" si="154"/>
        <v>5.5767941053588288E-3</v>
      </c>
      <c r="I1193">
        <f t="shared" si="157"/>
        <v>19933.995414368983</v>
      </c>
      <c r="J1193">
        <f t="shared" si="157"/>
        <v>15342.940530842918</v>
      </c>
      <c r="K1193">
        <f t="shared" si="155"/>
        <v>20750.6225542512</v>
      </c>
      <c r="L1193" s="236">
        <f>I1193/MAX(I$2:I1193)-1</f>
        <v>-9.3649347370948322E-2</v>
      </c>
      <c r="M1193" s="236">
        <f>J1193/MAX(J$2:J1193)-1</f>
        <v>-8.5038928162781025E-2</v>
      </c>
      <c r="N1193" s="236"/>
    </row>
    <row r="1194" spans="1:14">
      <c r="A1194" s="237">
        <v>35998</v>
      </c>
      <c r="B1194">
        <v>126.59</v>
      </c>
      <c r="D1194" s="237">
        <v>36053</v>
      </c>
      <c r="E1194">
        <f t="shared" si="151"/>
        <v>116.87</v>
      </c>
      <c r="F1194">
        <v>196.69697600000001</v>
      </c>
      <c r="G1194" s="236">
        <f t="shared" si="153"/>
        <v>1.7663727042906328E-3</v>
      </c>
      <c r="H1194" s="236">
        <f t="shared" si="154"/>
        <v>1.0843747103447487E-2</v>
      </c>
      <c r="I1194">
        <f t="shared" si="157"/>
        <v>19969.206279756381</v>
      </c>
      <c r="J1194">
        <f t="shared" si="157"/>
        <v>15509.315497782613</v>
      </c>
      <c r="K1194">
        <f t="shared" si="155"/>
        <v>20787.975809320571</v>
      </c>
      <c r="L1194" s="236">
        <f>I1194/MAX(I$2:I1194)-1</f>
        <v>-9.2048394317628235E-2</v>
      </c>
      <c r="M1194" s="236">
        <f>J1194/MAX(J$2:J1194)-1</f>
        <v>-7.5117321690279071E-2</v>
      </c>
      <c r="N1194" s="236"/>
    </row>
    <row r="1195" spans="1:14">
      <c r="A1195" s="237">
        <v>35999</v>
      </c>
      <c r="B1195">
        <v>124.45</v>
      </c>
      <c r="D1195" s="237">
        <v>36054</v>
      </c>
      <c r="E1195">
        <f t="shared" si="151"/>
        <v>117.23</v>
      </c>
      <c r="F1195">
        <v>197.38302659999999</v>
      </c>
      <c r="G1195" s="236">
        <f t="shared" si="153"/>
        <v>3.0466155245076252E-3</v>
      </c>
      <c r="H1195" s="236">
        <f t="shared" si="154"/>
        <v>3.4878553496420217E-3</v>
      </c>
      <c r="I1195">
        <f t="shared" si="157"/>
        <v>20030.044773620382</v>
      </c>
      <c r="J1195">
        <f t="shared" si="157"/>
        <v>15563.409746810839</v>
      </c>
      <c r="K1195">
        <f t="shared" si="155"/>
        <v>20852.009960868065</v>
      </c>
      <c r="L1195" s="236">
        <f>I1195/MAX(I$2:I1195)-1</f>
        <v>-8.9282214860254672E-2</v>
      </c>
      <c r="M1195" s="236">
        <f>J1195/MAX(J$2:J1195)-1</f>
        <v>-7.1891464692945273E-2</v>
      </c>
      <c r="N1195" s="236"/>
    </row>
    <row r="1196" spans="1:14">
      <c r="A1196" s="237">
        <v>36000</v>
      </c>
      <c r="B1196">
        <v>124.53</v>
      </c>
      <c r="D1196" s="237">
        <v>36055</v>
      </c>
      <c r="E1196">
        <f t="shared" si="151"/>
        <v>116.63</v>
      </c>
      <c r="F1196">
        <v>198.103195</v>
      </c>
      <c r="G1196" s="236">
        <f t="shared" si="153"/>
        <v>-5.1518739785715948E-3</v>
      </c>
      <c r="H1196" s="236">
        <f t="shared" si="154"/>
        <v>3.6485832262540541E-3</v>
      </c>
      <c r="I1196">
        <f t="shared" si="157"/>
        <v>19926.852507161544</v>
      </c>
      <c r="J1196">
        <f t="shared" si="157"/>
        <v>15620.194142556373</v>
      </c>
      <c r="K1196">
        <f t="shared" si="155"/>
        <v>20745.286374955576</v>
      </c>
      <c r="L1196" s="236">
        <f>I1196/MAX(I$2:I1196)-1</f>
        <v>-9.3974118119338423E-2</v>
      </c>
      <c r="M1196" s="236">
        <f>J1196/MAX(J$2:J1196)-1</f>
        <v>-6.8505183458880681E-2</v>
      </c>
      <c r="N1196" s="236"/>
    </row>
    <row r="1197" spans="1:14">
      <c r="A1197" s="237">
        <v>36003</v>
      </c>
      <c r="B1197">
        <v>125.07</v>
      </c>
      <c r="D1197" s="237">
        <v>36056</v>
      </c>
      <c r="E1197">
        <f t="shared" si="151"/>
        <v>117.01</v>
      </c>
      <c r="F1197">
        <v>195.35869199999999</v>
      </c>
      <c r="G1197" s="236">
        <f t="shared" si="153"/>
        <v>3.2244366937092448E-3</v>
      </c>
      <c r="H1197" s="236">
        <f t="shared" si="154"/>
        <v>-1.3853905788849152E-2</v>
      </c>
      <c r="I1197">
        <f t="shared" si="157"/>
        <v>19991.10538157577</v>
      </c>
      <c r="J1197">
        <f t="shared" si="157"/>
        <v>15403.793444501864</v>
      </c>
      <c r="K1197">
        <f t="shared" si="155"/>
        <v>20812.877979366818</v>
      </c>
      <c r="L1197" s="236">
        <f>I1197/MAX(I$2:I1197)-1</f>
        <v>-9.105269502035207E-2</v>
      </c>
      <c r="M1197" s="236">
        <f>J1197/MAX(J$2:J1197)-1</f>
        <v>-8.1410024890042676E-2</v>
      </c>
      <c r="N1197" s="236"/>
    </row>
    <row r="1198" spans="1:14">
      <c r="A1198" s="237">
        <v>36004</v>
      </c>
      <c r="B1198">
        <v>123.51</v>
      </c>
      <c r="D1198" s="237">
        <v>36059</v>
      </c>
      <c r="E1198">
        <f t="shared" si="151"/>
        <v>117.17</v>
      </c>
      <c r="F1198">
        <v>194.585871</v>
      </c>
      <c r="G1198" s="236">
        <f t="shared" si="153"/>
        <v>1.3336743366120694E-3</v>
      </c>
      <c r="H1198" s="236">
        <f t="shared" si="154"/>
        <v>-3.9559079357471827E-3</v>
      </c>
      <c r="I1198">
        <f t="shared" si="157"/>
        <v>20017.767005783688</v>
      </c>
      <c r="J1198">
        <f t="shared" si="157"/>
        <v>15342.857455774149</v>
      </c>
      <c r="K1198">
        <f t="shared" si="155"/>
        <v>20841.337602276813</v>
      </c>
      <c r="L1198" s="236">
        <f>I1198/MAX(I$2:I1198)-1</f>
        <v>-8.9840455326367863E-2</v>
      </c>
      <c r="M1198" s="236">
        <f>J1198/MAX(J$2:J1198)-1</f>
        <v>-8.5043882262277881E-2</v>
      </c>
      <c r="N1198" s="236"/>
    </row>
    <row r="1199" spans="1:14">
      <c r="A1199" s="237">
        <v>36005</v>
      </c>
      <c r="B1199">
        <v>123.03</v>
      </c>
      <c r="D1199" s="237">
        <v>36060</v>
      </c>
      <c r="E1199">
        <f t="shared" si="151"/>
        <v>116.95</v>
      </c>
      <c r="F1199">
        <v>193.1109319</v>
      </c>
      <c r="G1199" s="236">
        <f t="shared" si="153"/>
        <v>-1.9113438823795217E-3</v>
      </c>
      <c r="H1199" s="236">
        <f t="shared" si="154"/>
        <v>-7.5798879559965116E-3</v>
      </c>
      <c r="I1199">
        <f t="shared" si="157"/>
        <v>19979.506169278284</v>
      </c>
      <c r="J1199">
        <f t="shared" si="157"/>
        <v>15226.560315334555</v>
      </c>
      <c r="K1199">
        <f t="shared" si="155"/>
        <v>20802.20562077557</v>
      </c>
      <c r="L1199" s="236">
        <f>I1199/MAX(I$2:I1199)-1</f>
        <v>-9.1580083204069185E-2</v>
      </c>
      <c r="M1199" s="236">
        <f>J1199/MAX(J$2:J1199)-1</f>
        <v>-9.1979147119383375E-2</v>
      </c>
      <c r="N1199" s="236"/>
    </row>
    <row r="1200" spans="1:14">
      <c r="A1200" s="237">
        <v>36006</v>
      </c>
      <c r="B1200">
        <v>124.7</v>
      </c>
      <c r="D1200" s="237">
        <v>36061</v>
      </c>
      <c r="E1200">
        <f t="shared" si="151"/>
        <v>117.97</v>
      </c>
      <c r="F1200">
        <v>194.3833717</v>
      </c>
      <c r="G1200" s="236">
        <f t="shared" si="153"/>
        <v>8.6879457711543286E-3</v>
      </c>
      <c r="H1200" s="236">
        <f t="shared" si="154"/>
        <v>6.5891650331786344E-3</v>
      </c>
      <c r="I1200">
        <f t="shared" si="157"/>
        <v>20153.087035411419</v>
      </c>
      <c r="J1200">
        <f t="shared" si="157"/>
        <v>15326.890634139943</v>
      </c>
      <c r="K1200">
        <f t="shared" si="155"/>
        <v>20983.635716826797</v>
      </c>
      <c r="L1200" s="236">
        <f>I1200/MAX(I$2:I1200)-1</f>
        <v>-8.3687780229509512E-2</v>
      </c>
      <c r="M1200" s="236">
        <f>J1200/MAX(J$2:J1200)-1</f>
        <v>-8.5996047866185421E-2</v>
      </c>
      <c r="N1200" s="236"/>
    </row>
    <row r="1201" spans="1:14">
      <c r="A1201" s="237">
        <v>36007</v>
      </c>
      <c r="B1201">
        <v>122.66</v>
      </c>
      <c r="D1201" s="237">
        <v>36062</v>
      </c>
      <c r="E1201">
        <f t="shared" si="151"/>
        <v>117.82</v>
      </c>
      <c r="F1201">
        <v>197.52079420000001</v>
      </c>
      <c r="G1201" s="236">
        <f t="shared" si="153"/>
        <v>-1.3052398645875909E-3</v>
      </c>
      <c r="H1201" s="236">
        <f t="shared" si="154"/>
        <v>1.6140385222055631E-2</v>
      </c>
      <c r="I1201">
        <f t="shared" si="157"/>
        <v>20126.782422818294</v>
      </c>
      <c r="J1201">
        <f t="shared" si="157"/>
        <v>15574.272553231278</v>
      </c>
      <c r="K1201">
        <f t="shared" si="155"/>
        <v>20956.954820348674</v>
      </c>
      <c r="L1201" s="236">
        <f>I1201/MAX(I$2:I1201)-1</f>
        <v>-8.4883787467162852E-2</v>
      </c>
      <c r="M1201" s="236">
        <f>J1201/MAX(J$2:J1201)-1</f>
        <v>-7.124367198426429E-2</v>
      </c>
      <c r="N1201" s="236"/>
    </row>
    <row r="1202" spans="1:14">
      <c r="A1202" s="237">
        <v>36010</v>
      </c>
      <c r="B1202">
        <v>122.01</v>
      </c>
      <c r="D1202" s="237">
        <v>36063</v>
      </c>
      <c r="E1202">
        <f t="shared" si="151"/>
        <v>118.01</v>
      </c>
      <c r="F1202">
        <v>196.45246539999999</v>
      </c>
      <c r="G1202" s="236">
        <f t="shared" si="153"/>
        <v>1.5788992760007912E-3</v>
      </c>
      <c r="H1202" s="236">
        <f t="shared" si="154"/>
        <v>-5.4086902815826399E-3</v>
      </c>
      <c r="I1202">
        <f t="shared" si="157"/>
        <v>20158.560585013907</v>
      </c>
      <c r="J1202">
        <f t="shared" si="157"/>
        <v>15490.036136629897</v>
      </c>
      <c r="K1202">
        <f t="shared" si="155"/>
        <v>20990.750622554297</v>
      </c>
      <c r="L1202" s="236">
        <f>I1202/MAX(I$2:I1202)-1</f>
        <v>-8.3438911141738181E-2</v>
      </c>
      <c r="M1202" s="236">
        <f>J1202/MAX(J$2:J1202)-1</f>
        <v>-7.6267027309561475E-2</v>
      </c>
      <c r="N1202" s="236"/>
    </row>
    <row r="1203" spans="1:14">
      <c r="A1203" s="237">
        <v>36011</v>
      </c>
      <c r="B1203">
        <v>118.39</v>
      </c>
      <c r="D1203" s="237">
        <v>36066</v>
      </c>
      <c r="E1203">
        <f t="shared" si="151"/>
        <v>118.02</v>
      </c>
      <c r="F1203">
        <v>195.7657652</v>
      </c>
      <c r="G1203" s="236">
        <f t="shared" si="153"/>
        <v>5.1008422746014901E-5</v>
      </c>
      <c r="H1203" s="236">
        <f t="shared" si="154"/>
        <v>-3.495503090794938E-3</v>
      </c>
      <c r="I1203">
        <f t="shared" ref="I1203:J1218" si="158">I1202*(1+G1203)</f>
        <v>20159.588841394179</v>
      </c>
      <c r="J1203">
        <f t="shared" si="158"/>
        <v>15435.890667437781</v>
      </c>
      <c r="K1203">
        <f t="shared" si="155"/>
        <v>20992.529348986172</v>
      </c>
      <c r="L1203" s="236">
        <f>I1203/MAX(I$2:I1203)-1</f>
        <v>-8.3392158806245065E-2</v>
      </c>
      <c r="M1203" s="236">
        <f>J1203/MAX(J$2:J1203)-1</f>
        <v>-7.9495938770670072E-2</v>
      </c>
      <c r="N1203" s="236"/>
    </row>
    <row r="1204" spans="1:14">
      <c r="A1204" s="237">
        <v>36012</v>
      </c>
      <c r="B1204">
        <v>119.21</v>
      </c>
      <c r="D1204" s="237">
        <v>36067</v>
      </c>
      <c r="E1204">
        <f t="shared" si="151"/>
        <v>118.11</v>
      </c>
      <c r="F1204">
        <v>196.4903018</v>
      </c>
      <c r="G1204" s="236">
        <f t="shared" si="153"/>
        <v>7.2885245438618839E-4</v>
      </c>
      <c r="H1204" s="236">
        <f t="shared" si="154"/>
        <v>3.7010383263886837E-3</v>
      </c>
      <c r="I1204">
        <f t="shared" si="158"/>
        <v>20174.282207200646</v>
      </c>
      <c r="J1204">
        <f t="shared" si="158"/>
        <v>15493.019490399915</v>
      </c>
      <c r="K1204">
        <f t="shared" si="155"/>
        <v>21008.537886873044</v>
      </c>
      <c r="L1204" s="236">
        <f>I1204/MAX(I$2:I1204)-1</f>
        <v>-8.2724086931481478E-2</v>
      </c>
      <c r="M1204" s="236">
        <f>J1204/MAX(J$2:J1204)-1</f>
        <v>-7.6089117960463803E-2</v>
      </c>
      <c r="N1204" s="236"/>
    </row>
    <row r="1205" spans="1:14">
      <c r="A1205" s="237">
        <v>36013</v>
      </c>
      <c r="B1205">
        <v>119.91</v>
      </c>
      <c r="D1205" s="237">
        <v>36068</v>
      </c>
      <c r="E1205">
        <f t="shared" si="151"/>
        <v>118.47</v>
      </c>
      <c r="F1205">
        <v>197.3240266</v>
      </c>
      <c r="G1205" s="236">
        <f t="shared" si="153"/>
        <v>3.0142759372819203E-3</v>
      </c>
      <c r="H1205" s="236">
        <f t="shared" si="154"/>
        <v>4.2430837164095792E-3</v>
      </c>
      <c r="I1205">
        <f t="shared" si="158"/>
        <v>20235.093060609746</v>
      </c>
      <c r="J1205">
        <f t="shared" si="158"/>
        <v>15558.757669117647</v>
      </c>
      <c r="K1205">
        <f t="shared" si="155"/>
        <v>21072.572038420534</v>
      </c>
      <c r="L1205" s="236">
        <f>I1205/MAX(I$2:I1205)-1</f>
        <v>-7.9959164218870615E-2</v>
      </c>
      <c r="M1205" s="236">
        <f>J1205/MAX(J$2:J1205)-1</f>
        <v>-7.2168886741468263E-2</v>
      </c>
      <c r="N1205" s="236"/>
    </row>
    <row r="1206" spans="1:14">
      <c r="A1206" s="237">
        <v>36014</v>
      </c>
      <c r="B1206">
        <v>119.95</v>
      </c>
      <c r="D1206" s="237">
        <v>36069</v>
      </c>
      <c r="E1206">
        <f t="shared" si="151"/>
        <v>119.04</v>
      </c>
      <c r="F1206">
        <v>194.52837819999999</v>
      </c>
      <c r="G1206" s="236">
        <f t="shared" si="153"/>
        <v>4.7776144854835747E-3</v>
      </c>
      <c r="H1206" s="236">
        <f t="shared" si="154"/>
        <v>-1.4167805351282037E-2</v>
      </c>
      <c r="I1206">
        <f t="shared" si="158"/>
        <v>20331.768534331226</v>
      </c>
      <c r="J1206">
        <f t="shared" si="158"/>
        <v>15338.324218953821</v>
      </c>
      <c r="K1206">
        <f t="shared" si="155"/>
        <v>21173.959445037395</v>
      </c>
      <c r="L1206" s="236">
        <f>I1206/MAX(I$2:I1206)-1</f>
        <v>-7.5563563794606159E-2</v>
      </c>
      <c r="M1206" s="236">
        <f>J1206/MAX(J$2:J1206)-1</f>
        <v>-8.5314217352978505E-2</v>
      </c>
      <c r="N1206" s="236"/>
    </row>
    <row r="1207" spans="1:14">
      <c r="A1207" s="237">
        <v>36017</v>
      </c>
      <c r="B1207">
        <v>119.33</v>
      </c>
      <c r="D1207" s="237">
        <v>36070</v>
      </c>
      <c r="E1207">
        <f t="shared" si="151"/>
        <v>119.24</v>
      </c>
      <c r="F1207">
        <v>190.9744158</v>
      </c>
      <c r="G1207" s="236">
        <f t="shared" si="153"/>
        <v>1.6463773681513658E-3</v>
      </c>
      <c r="H1207" s="236">
        <f t="shared" si="154"/>
        <v>-1.8269634656317701E-2</v>
      </c>
      <c r="I1207">
        <f t="shared" si="158"/>
        <v>20365.242297900641</v>
      </c>
      <c r="J1207">
        <f t="shared" si="158"/>
        <v>15058.098639233385</v>
      </c>
      <c r="K1207">
        <f t="shared" si="155"/>
        <v>21209.533973674887</v>
      </c>
      <c r="L1207" s="236">
        <f>I1207/MAX(I$2:I1207)-1</f>
        <v>-7.404159256774312E-2</v>
      </c>
      <c r="M1207" s="236">
        <f>J1207/MAX(J$2:J1207)-1</f>
        <v>-0.1020251924272676</v>
      </c>
      <c r="N1207" s="236"/>
    </row>
    <row r="1208" spans="1:14">
      <c r="A1208" s="237">
        <v>36018</v>
      </c>
      <c r="B1208">
        <v>118.09</v>
      </c>
      <c r="D1208" s="237">
        <v>36073</v>
      </c>
      <c r="E1208">
        <f t="shared" si="151"/>
        <v>119.76</v>
      </c>
      <c r="F1208">
        <v>191.2142862</v>
      </c>
      <c r="G1208" s="236">
        <f t="shared" si="153"/>
        <v>4.3272225417060797E-3</v>
      </c>
      <c r="H1208" s="236">
        <f t="shared" si="154"/>
        <v>1.2560342127252433E-3</v>
      </c>
      <c r="I1208">
        <f t="shared" si="158"/>
        <v>20453.367233439425</v>
      </c>
      <c r="J1208">
        <f t="shared" si="158"/>
        <v>15077.012126302854</v>
      </c>
      <c r="K1208">
        <f t="shared" si="155"/>
        <v>21302.027748132379</v>
      </c>
      <c r="L1208" s="236">
        <f>I1208/MAX(I$2:I1208)-1</f>
        <v>-7.0034764474419919E-2</v>
      </c>
      <c r="M1208" s="236">
        <f>J1208/MAX(J$2:J1208)-1</f>
        <v>-0.10089730534679087</v>
      </c>
      <c r="N1208" s="236"/>
    </row>
    <row r="1209" spans="1:14">
      <c r="A1209" s="237">
        <v>36019</v>
      </c>
      <c r="B1209">
        <v>119.39</v>
      </c>
      <c r="D1209" s="237">
        <v>36074</v>
      </c>
      <c r="E1209">
        <f t="shared" si="151"/>
        <v>119.27</v>
      </c>
      <c r="F1209">
        <v>189.2377147</v>
      </c>
      <c r="G1209" s="236">
        <f t="shared" si="153"/>
        <v>-4.1252465247956869E-3</v>
      </c>
      <c r="H1209" s="236">
        <f t="shared" si="154"/>
        <v>-1.0336944687974969E-2</v>
      </c>
      <c r="I1209">
        <f t="shared" si="158"/>
        <v>20368.992051339308</v>
      </c>
      <c r="J1209">
        <f t="shared" si="158"/>
        <v>14921.161885893334</v>
      </c>
      <c r="K1209">
        <f t="shared" si="155"/>
        <v>21214.870152970514</v>
      </c>
      <c r="L1209" s="236">
        <f>I1209/MAX(I$2:I1209)-1</f>
        <v>-7.3871100330452633E-2</v>
      </c>
      <c r="M1209" s="236">
        <f>J1209/MAX(J$2:J1209)-1</f>
        <v>-0.11019128017023028</v>
      </c>
      <c r="N1209" s="236"/>
    </row>
    <row r="1210" spans="1:14">
      <c r="A1210" s="237">
        <v>36020</v>
      </c>
      <c r="B1210">
        <v>118.54</v>
      </c>
      <c r="D1210" s="237">
        <v>36075</v>
      </c>
      <c r="E1210">
        <f t="shared" si="151"/>
        <v>118.49</v>
      </c>
      <c r="F1210">
        <v>190.36319710000001</v>
      </c>
      <c r="G1210" s="236">
        <f t="shared" si="153"/>
        <v>-6.5735138428083071E-3</v>
      </c>
      <c r="H1210" s="236">
        <f t="shared" si="154"/>
        <v>5.9474529259890829E-3</v>
      </c>
      <c r="I1210">
        <f t="shared" si="158"/>
        <v>20235.096200125776</v>
      </c>
      <c r="J1210">
        <f t="shared" si="158"/>
        <v>15009.904793810747</v>
      </c>
      <c r="K1210">
        <f t="shared" si="155"/>
        <v>21076.129491284282</v>
      </c>
      <c r="L1210" s="236">
        <f>I1210/MAX(I$2:I1210)-1</f>
        <v>-7.9959021472655323E-2</v>
      </c>
      <c r="M1210" s="236">
        <f>J1210/MAX(J$2:J1210)-1</f>
        <v>-0.1048991846959082</v>
      </c>
      <c r="N1210" s="236"/>
    </row>
    <row r="1211" spans="1:14">
      <c r="A1211" s="237">
        <v>36021</v>
      </c>
      <c r="B1211">
        <v>117.58</v>
      </c>
      <c r="D1211" s="237">
        <v>36076</v>
      </c>
      <c r="E1211">
        <f t="shared" si="151"/>
        <v>116.93</v>
      </c>
      <c r="F1211">
        <v>190.65126369999999</v>
      </c>
      <c r="G1211" s="236">
        <f t="shared" si="153"/>
        <v>-1.3199398147589922E-2</v>
      </c>
      <c r="H1211" s="236">
        <f t="shared" si="154"/>
        <v>1.513247331355938E-3</v>
      </c>
      <c r="I1211">
        <f t="shared" si="158"/>
        <v>19968.005108825531</v>
      </c>
      <c r="J1211">
        <f t="shared" si="158"/>
        <v>15032.618492183889</v>
      </c>
      <c r="K1211">
        <f t="shared" si="155"/>
        <v>20798.648167911819</v>
      </c>
      <c r="L1211" s="236">
        <f>I1211/MAX(I$2:I1211)-1</f>
        <v>-9.2103008660335939E-2</v>
      </c>
      <c r="M1211" s="236">
        <f>J1211/MAX(J$2:J1211)-1</f>
        <v>-0.10354467577585469</v>
      </c>
      <c r="N1211" s="236"/>
    </row>
    <row r="1212" spans="1:14">
      <c r="A1212" s="237">
        <v>36024</v>
      </c>
      <c r="B1212">
        <v>119.3</v>
      </c>
      <c r="D1212" s="237">
        <v>36077</v>
      </c>
      <c r="E1212">
        <f t="shared" si="151"/>
        <v>115.95</v>
      </c>
      <c r="F1212">
        <v>188.195809</v>
      </c>
      <c r="G1212" s="236">
        <f t="shared" si="153"/>
        <v>-8.4148128577809598E-3</v>
      </c>
      <c r="H1212" s="236">
        <f t="shared" si="154"/>
        <v>-1.2879299367581365E-2</v>
      </c>
      <c r="I1212">
        <f t="shared" si="158"/>
        <v>19799.978082691548</v>
      </c>
      <c r="J1212">
        <f t="shared" si="158"/>
        <v>14839.008898344413</v>
      </c>
      <c r="K1212">
        <f t="shared" si="155"/>
        <v>20624.332977588088</v>
      </c>
      <c r="L1212" s="236">
        <f>I1212/MAX(I$2:I1212)-1</f>
        <v>-9.9742791936601738E-2</v>
      </c>
      <c r="M1212" s="236">
        <f>J1212/MAX(J$2:J1212)-1</f>
        <v>-0.11509039226619966</v>
      </c>
      <c r="N1212" s="236"/>
    </row>
    <row r="1213" spans="1:14">
      <c r="A1213" s="237">
        <v>36025</v>
      </c>
      <c r="B1213">
        <v>120.66</v>
      </c>
      <c r="D1213" s="237">
        <v>36080</v>
      </c>
      <c r="E1213">
        <f t="shared" si="151"/>
        <v>116.15</v>
      </c>
      <c r="F1213">
        <v>190.07406</v>
      </c>
      <c r="G1213" s="236">
        <f t="shared" si="153"/>
        <v>1.691151255672698E-3</v>
      </c>
      <c r="H1213" s="236">
        <f t="shared" si="154"/>
        <v>9.9803019524202785E-3</v>
      </c>
      <c r="I1213">
        <f t="shared" si="158"/>
        <v>19833.462840488384</v>
      </c>
      <c r="J1213">
        <f t="shared" si="158"/>
        <v>14987.106687824542</v>
      </c>
      <c r="K1213">
        <f t="shared" si="155"/>
        <v>20659.907506225587</v>
      </c>
      <c r="L1213" s="236">
        <f>I1213/MAX(I$2:I1213)-1</f>
        <v>-9.8220320828756869E-2</v>
      </c>
      <c r="M1213" s="236">
        <f>J1213/MAX(J$2:J1213)-1</f>
        <v>-0.10625872718041851</v>
      </c>
      <c r="N1213" s="236"/>
    </row>
    <row r="1214" spans="1:14">
      <c r="A1214" s="237">
        <v>36026</v>
      </c>
      <c r="B1214">
        <v>120.45</v>
      </c>
      <c r="D1214" s="237">
        <v>36081</v>
      </c>
      <c r="E1214">
        <f t="shared" si="151"/>
        <v>116.32</v>
      </c>
      <c r="F1214">
        <v>193.05713829999999</v>
      </c>
      <c r="G1214" s="236">
        <f t="shared" si="153"/>
        <v>1.4298944646015574E-3</v>
      </c>
      <c r="H1214" s="236">
        <f t="shared" si="154"/>
        <v>1.5694294634417627E-2</v>
      </c>
      <c r="I1214">
        <f t="shared" si="158"/>
        <v>19861.822599217881</v>
      </c>
      <c r="J1214">
        <f t="shared" si="158"/>
        <v>15222.318755900711</v>
      </c>
      <c r="K1214">
        <f t="shared" si="155"/>
        <v>20690.145855567454</v>
      </c>
      <c r="L1214" s="236">
        <f>I1214/MAX(I$2:I1214)-1</f>
        <v>-9.6930871057219647E-2</v>
      </c>
      <c r="M1214" s="236">
        <f>J1214/MAX(J$2:J1214)-1</f>
        <v>-9.2232088317848571E-2</v>
      </c>
      <c r="N1214" s="236"/>
    </row>
    <row r="1215" spans="1:14">
      <c r="A1215" s="237">
        <v>36027</v>
      </c>
      <c r="B1215">
        <v>120.07</v>
      </c>
      <c r="D1215" s="237">
        <v>36082</v>
      </c>
      <c r="E1215">
        <f t="shared" si="151"/>
        <v>117.37</v>
      </c>
      <c r="F1215">
        <v>193.50739329999999</v>
      </c>
      <c r="G1215" s="236">
        <f t="shared" si="153"/>
        <v>8.9930923997293879E-3</v>
      </c>
      <c r="H1215" s="236">
        <f t="shared" si="154"/>
        <v>2.332236994522896E-3</v>
      </c>
      <c r="I1215">
        <f t="shared" si="158"/>
        <v>20040.441805079681</v>
      </c>
      <c r="J1215">
        <f t="shared" si="158"/>
        <v>15257.820810845642</v>
      </c>
      <c r="K1215">
        <f t="shared" si="155"/>
        <v>20876.912130914308</v>
      </c>
      <c r="L1215" s="236">
        <f>I1215/MAX(I$2:I1215)-1</f>
        <v>-8.8809486937294069E-2</v>
      </c>
      <c r="M1215" s="236">
        <f>J1215/MAX(J$2:J1215)-1</f>
        <v>-9.0114958411782631E-2</v>
      </c>
      <c r="N1215" s="236"/>
    </row>
    <row r="1216" spans="1:14">
      <c r="A1216" s="237">
        <v>36028</v>
      </c>
      <c r="B1216">
        <v>119.35</v>
      </c>
      <c r="D1216" s="237">
        <v>36083</v>
      </c>
      <c r="E1216">
        <f t="shared" si="151"/>
        <v>118.7</v>
      </c>
      <c r="F1216">
        <v>195.10489269999999</v>
      </c>
      <c r="G1216" s="236">
        <f t="shared" si="153"/>
        <v>1.129795596208443E-2</v>
      </c>
      <c r="H1216" s="236">
        <f t="shared" si="154"/>
        <v>8.2554954245255274E-3</v>
      </c>
      <c r="I1216">
        <f t="shared" si="158"/>
        <v>20266.85783405419</v>
      </c>
      <c r="J1216">
        <f t="shared" si="158"/>
        <v>15383.781680737809</v>
      </c>
      <c r="K1216">
        <f t="shared" si="155"/>
        <v>21113.482746353657</v>
      </c>
      <c r="L1216" s="236">
        <f>I1216/MAX(I$2:I1216)-1</f>
        <v>-7.851489664764244E-2</v>
      </c>
      <c r="M1216" s="236">
        <f>J1216/MAX(J$2:J1216)-1</f>
        <v>-8.2603406614106922E-2</v>
      </c>
      <c r="N1216" s="236"/>
    </row>
    <row r="1217" spans="1:14">
      <c r="A1217" s="237">
        <v>36031</v>
      </c>
      <c r="B1217">
        <v>119.85</v>
      </c>
      <c r="D1217" s="237">
        <v>36084</v>
      </c>
      <c r="E1217">
        <f t="shared" si="151"/>
        <v>118.68</v>
      </c>
      <c r="F1217">
        <v>198.25051780000001</v>
      </c>
      <c r="G1217" s="236">
        <f t="shared" si="153"/>
        <v>-2.0222215536031885E-4</v>
      </c>
      <c r="H1217" s="236">
        <f t="shared" si="154"/>
        <v>1.6122738166473471E-2</v>
      </c>
      <c r="I1217">
        <f t="shared" si="158"/>
        <v>20262.759426380606</v>
      </c>
      <c r="J1217">
        <f t="shared" si="158"/>
        <v>15631.810364786536</v>
      </c>
      <c r="K1217">
        <f t="shared" si="155"/>
        <v>21109.925293489909</v>
      </c>
      <c r="L1217" s="236">
        <f>I1217/MAX(I$2:I1217)-1</f>
        <v>-7.8701241351374795E-2</v>
      </c>
      <c r="M1217" s="236">
        <f>J1217/MAX(J$2:J1217)-1</f>
        <v>-6.7812461544131453E-2</v>
      </c>
      <c r="N1217" s="236"/>
    </row>
    <row r="1218" spans="1:14">
      <c r="A1218" s="237">
        <v>36032</v>
      </c>
      <c r="B1218">
        <v>120.32</v>
      </c>
      <c r="D1218" s="237">
        <v>36087</v>
      </c>
      <c r="E1218">
        <f t="shared" ref="E1218:E1281" si="159">SUMIF(A:A,D1218,B:B)</f>
        <v>118.73</v>
      </c>
      <c r="F1218">
        <v>200.0550173</v>
      </c>
      <c r="G1218" s="236">
        <f t="shared" si="153"/>
        <v>3.8757081868816756E-4</v>
      </c>
      <c r="H1218" s="236">
        <f t="shared" si="154"/>
        <v>9.1021174624139611E-3</v>
      </c>
      <c r="I1218">
        <f t="shared" si="158"/>
        <v>20270.61268064037</v>
      </c>
      <c r="J1218">
        <f t="shared" si="158"/>
        <v>15774.092938877002</v>
      </c>
      <c r="K1218">
        <f t="shared" si="155"/>
        <v>21118.818925649284</v>
      </c>
      <c r="L1218" s="236">
        <f>I1218/MAX(I$2:I1218)-1</f>
        <v>-7.8344172837228943E-2</v>
      </c>
      <c r="M1218" s="236">
        <f>J1218/MAX(J$2:J1218)-1</f>
        <v>-5.9327581072107671E-2</v>
      </c>
      <c r="N1218" s="236"/>
    </row>
    <row r="1219" spans="1:14">
      <c r="A1219" s="237">
        <v>36033</v>
      </c>
      <c r="B1219">
        <v>119.85</v>
      </c>
      <c r="D1219" s="237">
        <v>36088</v>
      </c>
      <c r="E1219">
        <f t="shared" si="159"/>
        <v>118.24</v>
      </c>
      <c r="F1219">
        <v>200.0468659</v>
      </c>
      <c r="G1219" s="236">
        <f t="shared" si="153"/>
        <v>-4.1607410237180596E-3</v>
      </c>
      <c r="H1219" s="236">
        <f t="shared" si="154"/>
        <v>-4.0745791382912344E-5</v>
      </c>
      <c r="I1219">
        <f t="shared" ref="I1219:J1234" si="160">I1218*(1+G1219)</f>
        <v>20186.27191088413</v>
      </c>
      <c r="J1219">
        <f t="shared" si="160"/>
        <v>15773.45021097686</v>
      </c>
      <c r="K1219">
        <f t="shared" si="155"/>
        <v>21031.661330487419</v>
      </c>
      <c r="L1219" s="236">
        <f>I1219/MAX(I$2:I1219)-1</f>
        <v>-8.2178944047053837E-2</v>
      </c>
      <c r="M1219" s="236">
        <f>J1219/MAX(J$2:J1219)-1</f>
        <v>-5.9365909514248916E-2</v>
      </c>
      <c r="N1219" s="236"/>
    </row>
    <row r="1220" spans="1:14">
      <c r="A1220" s="237">
        <v>36034</v>
      </c>
      <c r="B1220">
        <v>117.37</v>
      </c>
      <c r="D1220" s="237">
        <v>36089</v>
      </c>
      <c r="E1220">
        <f t="shared" si="159"/>
        <v>118.07</v>
      </c>
      <c r="F1220">
        <v>201.0954586</v>
      </c>
      <c r="G1220" s="236">
        <f t="shared" ref="G1220:G1283" si="161">(E1220/E1219-1)-($P$21/252)</f>
        <v>-1.4714838799751531E-3</v>
      </c>
      <c r="H1220" s="236">
        <f t="shared" ref="H1220:H1283" si="162">F1220/F1219-1</f>
        <v>5.2417352068099277E-3</v>
      </c>
      <c r="I1220">
        <f t="shared" si="160"/>
        <v>20156.568137170467</v>
      </c>
      <c r="J1220">
        <f t="shared" si="160"/>
        <v>15856.130460280601</v>
      </c>
      <c r="K1220">
        <f t="shared" ref="K1220:K1283" si="163">K1219*(1+(E1220/E1219-1))</f>
        <v>21001.422981145548</v>
      </c>
      <c r="L1220" s="236">
        <f>I1220/MAX(I$2:I1220)-1</f>
        <v>-8.3529502935590472E-2</v>
      </c>
      <c r="M1220" s="236">
        <f>J1220/MAX(J$2:J1220)-1</f>
        <v>-5.4435354685424042E-2</v>
      </c>
      <c r="N1220" s="236"/>
    </row>
    <row r="1221" spans="1:14">
      <c r="A1221" s="237">
        <v>36035</v>
      </c>
      <c r="B1221">
        <v>116.41</v>
      </c>
      <c r="D1221" s="237">
        <v>36090</v>
      </c>
      <c r="E1221">
        <f t="shared" si="159"/>
        <v>117.82</v>
      </c>
      <c r="F1221">
        <v>201.00537750000001</v>
      </c>
      <c r="G1221" s="236">
        <f t="shared" si="161"/>
        <v>-2.1511181489055156E-3</v>
      </c>
      <c r="H1221" s="236">
        <f t="shared" si="162"/>
        <v>-4.4795193599656002E-4</v>
      </c>
      <c r="I1221">
        <f t="shared" si="160"/>
        <v>20113.208977630948</v>
      </c>
      <c r="J1221">
        <f t="shared" si="160"/>
        <v>15849.027675943504</v>
      </c>
      <c r="K1221">
        <f t="shared" si="163"/>
        <v>20956.954820348677</v>
      </c>
      <c r="L1221" s="236">
        <f>I1221/MAX(I$2:I1221)-1</f>
        <v>-8.5500939254762209E-2</v>
      </c>
      <c r="M1221" s="236">
        <f>J1221/MAX(J$2:J1221)-1</f>
        <v>-5.485892219890276E-2</v>
      </c>
      <c r="N1221" s="236"/>
    </row>
    <row r="1222" spans="1:14">
      <c r="A1222" s="237">
        <v>36038</v>
      </c>
      <c r="B1222">
        <v>112.3</v>
      </c>
      <c r="D1222" s="237">
        <v>36091</v>
      </c>
      <c r="E1222">
        <f t="shared" si="159"/>
        <v>117.38</v>
      </c>
      <c r="F1222">
        <v>201.29583099999999</v>
      </c>
      <c r="G1222" s="236">
        <f t="shared" si="161"/>
        <v>-3.7682404286333939E-3</v>
      </c>
      <c r="H1222" s="236">
        <f t="shared" si="162"/>
        <v>1.4450036293183199E-3</v>
      </c>
      <c r="I1222">
        <f t="shared" si="160"/>
        <v>20037.417570411886</v>
      </c>
      <c r="J1222">
        <f t="shared" si="160"/>
        <v>15871.929578456409</v>
      </c>
      <c r="K1222">
        <f t="shared" si="163"/>
        <v>20878.690857346188</v>
      </c>
      <c r="L1222" s="236">
        <f>I1222/MAX(I$2:I1222)-1</f>
        <v>-8.8946991587409707E-2</v>
      </c>
      <c r="M1222" s="236">
        <f>J1222/MAX(J$2:J1222)-1</f>
        <v>-5.3493189911262284E-2</v>
      </c>
      <c r="N1222" s="236"/>
    </row>
    <row r="1223" spans="1:14">
      <c r="A1223" s="237">
        <v>36039</v>
      </c>
      <c r="B1223">
        <v>114.45</v>
      </c>
      <c r="D1223" s="237">
        <v>36094</v>
      </c>
      <c r="E1223">
        <f t="shared" si="159"/>
        <v>117.39</v>
      </c>
      <c r="F1223">
        <v>201.456739</v>
      </c>
      <c r="G1223" s="236">
        <f t="shared" si="161"/>
        <v>5.1463230262995694E-5</v>
      </c>
      <c r="H1223" s="236">
        <f t="shared" si="162"/>
        <v>7.9936081736331488E-4</v>
      </c>
      <c r="I1223">
        <f t="shared" si="160"/>
        <v>20038.448760646188</v>
      </c>
      <c r="J1223">
        <f t="shared" si="160"/>
        <v>15884.616977057378</v>
      </c>
      <c r="K1223">
        <f t="shared" si="163"/>
        <v>20880.469583778067</v>
      </c>
      <c r="L1223" s="236">
        <f>I1223/MAX(I$2:I1223)-1</f>
        <v>-8.8900105856655975E-2</v>
      </c>
      <c r="M1223" s="236">
        <f>J1223/MAX(J$2:J1223)-1</f>
        <v>-5.2736589453909688E-2</v>
      </c>
      <c r="N1223" s="236"/>
    </row>
    <row r="1224" spans="1:14">
      <c r="A1224" s="237">
        <v>36040</v>
      </c>
      <c r="B1224">
        <v>114.17</v>
      </c>
      <c r="D1224" s="237">
        <v>36095</v>
      </c>
      <c r="E1224">
        <f t="shared" si="159"/>
        <v>118.04</v>
      </c>
      <c r="F1224">
        <v>201.76745539999999</v>
      </c>
      <c r="G1224" s="236">
        <f t="shared" si="161"/>
        <v>5.5033684016242892E-3</v>
      </c>
      <c r="H1224" s="236">
        <f t="shared" si="162"/>
        <v>1.5423480075291707E-3</v>
      </c>
      <c r="I1224">
        <f t="shared" si="160"/>
        <v>20148.727726373098</v>
      </c>
      <c r="J1224">
        <f t="shared" si="160"/>
        <v>15909.116584402307</v>
      </c>
      <c r="K1224">
        <f t="shared" si="163"/>
        <v>20996.086801849931</v>
      </c>
      <c r="L1224" s="236">
        <f>I1224/MAX(I$2:I1224)-1</f>
        <v>-8.3885987488504177E-2</v>
      </c>
      <c r="M1224" s="236">
        <f>J1224/MAX(J$2:J1224)-1</f>
        <v>-5.1275579620048695E-2</v>
      </c>
      <c r="N1224" s="236"/>
    </row>
    <row r="1225" spans="1:14">
      <c r="A1225" s="237">
        <v>36041</v>
      </c>
      <c r="B1225">
        <v>113.93</v>
      </c>
      <c r="D1225" s="237">
        <v>36096</v>
      </c>
      <c r="E1225">
        <f t="shared" si="159"/>
        <v>118.25</v>
      </c>
      <c r="F1225">
        <v>201.76745539999999</v>
      </c>
      <c r="G1225" s="236">
        <f t="shared" si="161"/>
        <v>1.7453277877285587E-3</v>
      </c>
      <c r="H1225" s="236">
        <f t="shared" si="162"/>
        <v>0</v>
      </c>
      <c r="I1225">
        <f t="shared" si="160"/>
        <v>20183.893860761316</v>
      </c>
      <c r="J1225">
        <f t="shared" si="160"/>
        <v>15909.116584402307</v>
      </c>
      <c r="K1225">
        <f t="shared" si="163"/>
        <v>21033.440056919299</v>
      </c>
      <c r="L1225" s="236">
        <f>I1225/MAX(I$2:I1225)-1</f>
        <v>-8.228706824574028E-2</v>
      </c>
      <c r="M1225" s="236">
        <f>J1225/MAX(J$2:J1225)-1</f>
        <v>-5.1275579620048695E-2</v>
      </c>
      <c r="N1225" s="236"/>
    </row>
    <row r="1226" spans="1:14">
      <c r="A1226" s="237">
        <v>36042</v>
      </c>
      <c r="B1226">
        <v>113.54</v>
      </c>
      <c r="D1226" s="237">
        <v>36097</v>
      </c>
      <c r="E1226">
        <f t="shared" si="159"/>
        <v>118.55</v>
      </c>
      <c r="F1226">
        <v>201.00358109999999</v>
      </c>
      <c r="G1226" s="236">
        <f t="shared" si="161"/>
        <v>2.5032677271050094E-3</v>
      </c>
      <c r="H1226" s="236">
        <f t="shared" si="162"/>
        <v>-3.7859143263992978E-3</v>
      </c>
      <c r="I1226">
        <f t="shared" si="160"/>
        <v>20234.419550870276</v>
      </c>
      <c r="J1226">
        <f t="shared" si="160"/>
        <v>15848.886032005063</v>
      </c>
      <c r="K1226">
        <f t="shared" si="163"/>
        <v>21086.801849875545</v>
      </c>
      <c r="L1226" s="236">
        <f>I1226/MAX(I$2:I1226)-1</f>
        <v>-7.9989787080932739E-2</v>
      </c>
      <c r="M1226" s="236">
        <f>J1226/MAX(J$2:J1226)-1</f>
        <v>-5.4867368994969912E-2</v>
      </c>
      <c r="N1226" s="236"/>
    </row>
    <row r="1227" spans="1:14">
      <c r="A1227" s="237">
        <v>36045</v>
      </c>
      <c r="B1227">
        <v>113.54</v>
      </c>
      <c r="D1227" s="237">
        <v>36098</v>
      </c>
      <c r="E1227">
        <f t="shared" si="159"/>
        <v>118.14</v>
      </c>
      <c r="F1227">
        <v>202.62320109999999</v>
      </c>
      <c r="G1227" s="236">
        <f t="shared" si="161"/>
        <v>-3.4921865062627713E-3</v>
      </c>
      <c r="H1227" s="236">
        <f t="shared" si="162"/>
        <v>8.0576673865040416E-3</v>
      </c>
      <c r="I1227">
        <f t="shared" si="160"/>
        <v>20163.757183952664</v>
      </c>
      <c r="J1227">
        <f t="shared" si="160"/>
        <v>15976.591084097568</v>
      </c>
      <c r="K1227">
        <f t="shared" si="163"/>
        <v>21013.874066168679</v>
      </c>
      <c r="L1227" s="236">
        <f>I1227/MAX(I$2:I1227)-1</f>
        <v>-8.3202634332112835E-2</v>
      </c>
      <c r="M1227" s="236">
        <f>J1227/MAX(J$2:J1227)-1</f>
        <v>-4.72518046182E-2</v>
      </c>
      <c r="N1227" s="236"/>
    </row>
    <row r="1228" spans="1:14">
      <c r="A1228" s="237">
        <v>36046</v>
      </c>
      <c r="B1228">
        <v>115.75</v>
      </c>
      <c r="D1228" s="237">
        <v>36101</v>
      </c>
      <c r="E1228">
        <f t="shared" si="159"/>
        <v>117.86</v>
      </c>
      <c r="F1228">
        <v>203.45364760000001</v>
      </c>
      <c r="G1228" s="236">
        <f t="shared" si="161"/>
        <v>-2.4037995679057713E-3</v>
      </c>
      <c r="H1228" s="236">
        <f t="shared" si="162"/>
        <v>4.0984768550278439E-3</v>
      </c>
      <c r="I1228">
        <f t="shared" si="160"/>
        <v>20115.287553146522</v>
      </c>
      <c r="J1228">
        <f t="shared" si="160"/>
        <v>16042.070772877987</v>
      </c>
      <c r="K1228">
        <f t="shared" si="163"/>
        <v>20964.069726076184</v>
      </c>
      <c r="L1228" s="236">
        <f>I1228/MAX(I$2:I1228)-1</f>
        <v>-8.5406431443562414E-2</v>
      </c>
      <c r="M1228" s="236">
        <f>J1228/MAX(J$2:J1228)-1</f>
        <v>-4.3346988190758107E-2</v>
      </c>
      <c r="N1228" s="236"/>
    </row>
    <row r="1229" spans="1:14">
      <c r="A1229" s="237">
        <v>36047</v>
      </c>
      <c r="B1229">
        <v>115.36</v>
      </c>
      <c r="D1229" s="237">
        <v>36102</v>
      </c>
      <c r="E1229">
        <f t="shared" si="159"/>
        <v>117.85</v>
      </c>
      <c r="F1229">
        <v>206.00609249999999</v>
      </c>
      <c r="G1229" s="236">
        <f t="shared" si="161"/>
        <v>-1.1857658669562688E-4</v>
      </c>
      <c r="H1229" s="236">
        <f t="shared" si="162"/>
        <v>1.2545584363364171E-2</v>
      </c>
      <c r="I1229">
        <f t="shared" si="160"/>
        <v>20112.902351008066</v>
      </c>
      <c r="J1229">
        <f t="shared" si="160"/>
        <v>16243.327925122187</v>
      </c>
      <c r="K1229">
        <f t="shared" si="163"/>
        <v>20962.290999644309</v>
      </c>
      <c r="L1229" s="236">
        <f>I1229/MAX(I$2:I1229)-1</f>
        <v>-8.5514880827135764E-2</v>
      </c>
      <c r="M1229" s="236">
        <f>J1229/MAX(J$2:J1229)-1</f>
        <v>-3.134521712463878E-2</v>
      </c>
      <c r="N1229" s="236"/>
    </row>
    <row r="1230" spans="1:14">
      <c r="A1230" s="237">
        <v>36048</v>
      </c>
      <c r="B1230">
        <v>114.96</v>
      </c>
      <c r="D1230" s="237">
        <v>36103</v>
      </c>
      <c r="E1230">
        <f t="shared" si="159"/>
        <v>117.26</v>
      </c>
      <c r="F1230">
        <v>205.12754609999999</v>
      </c>
      <c r="G1230" s="236">
        <f t="shared" si="161"/>
        <v>-5.0400941807920516E-3</v>
      </c>
      <c r="H1230" s="236">
        <f t="shared" si="162"/>
        <v>-4.2646622210943397E-3</v>
      </c>
      <c r="I1230">
        <f t="shared" si="160"/>
        <v>20011.531428909911</v>
      </c>
      <c r="J1230">
        <f t="shared" si="160"/>
        <v>16174.055618175071</v>
      </c>
      <c r="K1230">
        <f t="shared" si="163"/>
        <v>20857.346140163696</v>
      </c>
      <c r="L1230" s="236">
        <f>I1230/MAX(I$2:I1230)-1</f>
        <v>-9.0123971954699789E-2</v>
      </c>
      <c r="M1230" s="236">
        <f>J1230/MAX(J$2:J1230)-1</f>
        <v>-3.5476202582449767E-2</v>
      </c>
      <c r="N1230" s="236"/>
    </row>
    <row r="1231" spans="1:14">
      <c r="A1231" s="237">
        <v>36049</v>
      </c>
      <c r="B1231">
        <v>115.86</v>
      </c>
      <c r="D1231" s="237">
        <v>36104</v>
      </c>
      <c r="E1231">
        <f t="shared" si="159"/>
        <v>117.47</v>
      </c>
      <c r="F1231">
        <v>206.9380027</v>
      </c>
      <c r="G1231" s="236">
        <f t="shared" si="161"/>
        <v>1.7571618760642746E-3</v>
      </c>
      <c r="H1231" s="236">
        <f t="shared" si="162"/>
        <v>8.8260042808556705E-3</v>
      </c>
      <c r="I1231">
        <f t="shared" si="160"/>
        <v>20046.694929018457</v>
      </c>
      <c r="J1231">
        <f t="shared" si="160"/>
        <v>16316.807902299881</v>
      </c>
      <c r="K1231">
        <f t="shared" si="163"/>
        <v>20894.699395233067</v>
      </c>
      <c r="L1231" s="236">
        <f>I1231/MAX(I$2:I1231)-1</f>
        <v>-8.8525172486273673E-2</v>
      </c>
      <c r="M1231" s="236">
        <f>J1231/MAX(J$2:J1231)-1</f>
        <v>-2.6963311417455338E-2</v>
      </c>
      <c r="N1231" s="236"/>
    </row>
    <row r="1232" spans="1:14">
      <c r="A1232" s="237">
        <v>36052</v>
      </c>
      <c r="B1232">
        <v>116.66</v>
      </c>
      <c r="D1232" s="237">
        <v>36105</v>
      </c>
      <c r="E1232">
        <f t="shared" si="159"/>
        <v>116.85</v>
      </c>
      <c r="F1232">
        <v>206.9784908</v>
      </c>
      <c r="G1232" s="236">
        <f t="shared" si="161"/>
        <v>-5.3116734634037297E-3</v>
      </c>
      <c r="H1232" s="236">
        <f t="shared" si="162"/>
        <v>1.9565328490522838E-4</v>
      </c>
      <c r="I1232">
        <f t="shared" si="160"/>
        <v>19940.213431535038</v>
      </c>
      <c r="J1232">
        <f t="shared" si="160"/>
        <v>16320.000339365133</v>
      </c>
      <c r="K1232">
        <f t="shared" si="163"/>
        <v>20784.41835645683</v>
      </c>
      <c r="L1232" s="236">
        <f>I1232/MAX(I$2:I1232)-1</f>
        <v>-9.3366629140138935E-2</v>
      </c>
      <c r="M1232" s="236">
        <f>J1232/MAX(J$2:J1232)-1</f>
        <v>-2.6772933593000814E-2</v>
      </c>
      <c r="N1232" s="236"/>
    </row>
    <row r="1233" spans="1:14">
      <c r="A1233" s="237">
        <v>36053</v>
      </c>
      <c r="B1233">
        <v>116.87</v>
      </c>
      <c r="D1233" s="237">
        <v>36108</v>
      </c>
      <c r="E1233">
        <f t="shared" si="159"/>
        <v>117.13</v>
      </c>
      <c r="F1233">
        <v>207.34596669999999</v>
      </c>
      <c r="G1233" s="236">
        <f t="shared" si="161"/>
        <v>2.3625043299306168E-3</v>
      </c>
      <c r="H1233" s="236">
        <f t="shared" si="162"/>
        <v>1.7754303772321567E-3</v>
      </c>
      <c r="I1233">
        <f t="shared" si="160"/>
        <v>19987.32227210678</v>
      </c>
      <c r="J1233">
        <f t="shared" si="160"/>
        <v>16348.975363724081</v>
      </c>
      <c r="K1233">
        <f t="shared" si="163"/>
        <v>20834.222696549325</v>
      </c>
      <c r="L1233" s="236">
        <f>I1233/MAX(I$2:I1233)-1</f>
        <v>-9.1224703875822932E-2</v>
      </c>
      <c r="M1233" s="236">
        <f>J1233/MAX(J$2:J1233)-1</f>
        <v>-2.5045036695357292E-2</v>
      </c>
      <c r="N1233" s="236"/>
    </row>
    <row r="1234" spans="1:14">
      <c r="A1234" s="237">
        <v>36054</v>
      </c>
      <c r="B1234">
        <v>117.23</v>
      </c>
      <c r="D1234" s="237">
        <v>36109</v>
      </c>
      <c r="E1234">
        <f t="shared" si="159"/>
        <v>117.33</v>
      </c>
      <c r="F1234">
        <v>205.6197128</v>
      </c>
      <c r="G1234" s="236">
        <f t="shared" si="161"/>
        <v>1.6737743234690925E-3</v>
      </c>
      <c r="H1234" s="236">
        <f t="shared" si="162"/>
        <v>-8.3254761473013916E-3</v>
      </c>
      <c r="I1234">
        <f t="shared" si="160"/>
        <v>20020.776538920734</v>
      </c>
      <c r="J1234">
        <f t="shared" si="160"/>
        <v>16212.862359300578</v>
      </c>
      <c r="K1234">
        <f t="shared" si="163"/>
        <v>20869.79722518682</v>
      </c>
      <c r="L1234" s="236">
        <f>I1234/MAX(I$2:I1234)-1</f>
        <v>-8.9703619119367195E-2</v>
      </c>
      <c r="M1234" s="236">
        <f>J1234/MAX(J$2:J1234)-1</f>
        <v>-3.316200098704325E-2</v>
      </c>
      <c r="N1234" s="236"/>
    </row>
    <row r="1235" spans="1:14">
      <c r="A1235" s="237">
        <v>36055</v>
      </c>
      <c r="B1235">
        <v>116.63</v>
      </c>
      <c r="D1235" s="237">
        <v>36110</v>
      </c>
      <c r="E1235">
        <f t="shared" si="159"/>
        <v>117.24</v>
      </c>
      <c r="F1235">
        <v>204.87165060000001</v>
      </c>
      <c r="G1235" s="236">
        <f t="shared" si="161"/>
        <v>-8.0079740495881747E-4</v>
      </c>
      <c r="H1235" s="236">
        <f t="shared" si="162"/>
        <v>-3.6380860074812782E-3</v>
      </c>
      <c r="I1235">
        <f t="shared" ref="I1235:J1250" si="164">I1234*(1+G1235)</f>
        <v>20004.743953023106</v>
      </c>
      <c r="J1235">
        <f t="shared" si="164"/>
        <v>16153.878571609986</v>
      </c>
      <c r="K1235">
        <f t="shared" si="163"/>
        <v>20853.788687299944</v>
      </c>
      <c r="L1235" s="236">
        <f>I1235/MAX(I$2:I1235)-1</f>
        <v>-9.0432582098919911E-2</v>
      </c>
      <c r="M1235" s="236">
        <f>J1235/MAX(J$2:J1235)-1</f>
        <v>-3.6679440782753536E-2</v>
      </c>
      <c r="N1235" s="236"/>
    </row>
    <row r="1236" spans="1:14">
      <c r="A1236" s="237">
        <v>36056</v>
      </c>
      <c r="B1236">
        <v>117.01</v>
      </c>
      <c r="D1236" s="237">
        <v>36111</v>
      </c>
      <c r="E1236">
        <f t="shared" si="159"/>
        <v>117.4</v>
      </c>
      <c r="F1236">
        <v>205.39913809999999</v>
      </c>
      <c r="G1236" s="236">
        <f t="shared" si="161"/>
        <v>1.3309917791749968E-3</v>
      </c>
      <c r="H1236" s="236">
        <f t="shared" si="162"/>
        <v>2.5747217755855978E-3</v>
      </c>
      <c r="I1236">
        <f t="shared" si="164"/>
        <v>20031.37010276908</v>
      </c>
      <c r="J1236">
        <f t="shared" si="164"/>
        <v>16195.470314528477</v>
      </c>
      <c r="K1236">
        <f t="shared" si="163"/>
        <v>20882.24831020994</v>
      </c>
      <c r="L1236" s="236">
        <f>I1236/MAX(I$2:I1236)-1</f>
        <v>-8.9221955343088077E-2</v>
      </c>
      <c r="M1236" s="236">
        <f>J1236/MAX(J$2:J1236)-1</f>
        <v>-3.419915836206755E-2</v>
      </c>
      <c r="N1236" s="236"/>
    </row>
    <row r="1237" spans="1:14">
      <c r="A1237" s="237">
        <v>36059</v>
      </c>
      <c r="B1237">
        <v>117.17</v>
      </c>
      <c r="D1237" s="237">
        <v>36112</v>
      </c>
      <c r="E1237">
        <f t="shared" si="159"/>
        <v>117.39</v>
      </c>
      <c r="F1237">
        <v>204.1104761</v>
      </c>
      <c r="G1237" s="236">
        <f t="shared" si="161"/>
        <v>-1.1890903436901701E-4</v>
      </c>
      <c r="H1237" s="236">
        <f t="shared" si="162"/>
        <v>-6.2739406402601006E-3</v>
      </c>
      <c r="I1237">
        <f t="shared" si="164"/>
        <v>20028.98819189307</v>
      </c>
      <c r="J1237">
        <f t="shared" si="164"/>
        <v>16093.86089513403</v>
      </c>
      <c r="K1237">
        <f t="shared" si="163"/>
        <v>20880.469583778064</v>
      </c>
      <c r="L1237" s="236">
        <f>I1237/MAX(I$2:I1237)-1</f>
        <v>-8.9330255080902865E-2</v>
      </c>
      <c r="M1237" s="236">
        <f>J1237/MAX(J$2:J1237)-1</f>
        <v>-4.0258535512817217E-2</v>
      </c>
      <c r="N1237" s="236"/>
    </row>
    <row r="1238" spans="1:14">
      <c r="A1238" s="237">
        <v>36060</v>
      </c>
      <c r="B1238">
        <v>116.95</v>
      </c>
      <c r="D1238" s="237">
        <v>36115</v>
      </c>
      <c r="E1238">
        <f t="shared" si="159"/>
        <v>117.36</v>
      </c>
      <c r="F1238">
        <v>205.05017520000001</v>
      </c>
      <c r="G1238" s="236">
        <f t="shared" si="161"/>
        <v>-2.8928855382343922E-4</v>
      </c>
      <c r="H1238" s="236">
        <f t="shared" si="162"/>
        <v>4.6038749110537402E-3</v>
      </c>
      <c r="I1238">
        <f t="shared" si="164"/>
        <v>20023.194034864489</v>
      </c>
      <c r="J1238">
        <f t="shared" si="164"/>
        <v>16167.955017531127</v>
      </c>
      <c r="K1238">
        <f t="shared" si="163"/>
        <v>20875.13340448244</v>
      </c>
      <c r="L1238" s="236">
        <f>I1238/MAX(I$2:I1238)-1</f>
        <v>-8.9593701414421245E-2</v>
      </c>
      <c r="M1238" s="236">
        <f>J1238/MAX(J$2:J1238)-1</f>
        <v>-3.5840005863366664E-2</v>
      </c>
      <c r="N1238" s="236"/>
    </row>
    <row r="1239" spans="1:14">
      <c r="A1239" s="237">
        <v>36061</v>
      </c>
      <c r="B1239">
        <v>117.97</v>
      </c>
      <c r="D1239" s="237">
        <v>36116</v>
      </c>
      <c r="E1239">
        <f t="shared" si="159"/>
        <v>117.62</v>
      </c>
      <c r="F1239">
        <v>207.04131799999999</v>
      </c>
      <c r="G1239" s="236">
        <f t="shared" si="161"/>
        <v>2.1816754309086825E-3</v>
      </c>
      <c r="H1239" s="236">
        <f t="shared" si="162"/>
        <v>9.7105149900889032E-3</v>
      </c>
      <c r="I1239">
        <f t="shared" si="164"/>
        <v>20066.878145338673</v>
      </c>
      <c r="J1239">
        <f t="shared" si="164"/>
        <v>16324.954187087946</v>
      </c>
      <c r="K1239">
        <f t="shared" si="163"/>
        <v>20921.380291711186</v>
      </c>
      <c r="L1239" s="236">
        <f>I1239/MAX(I$2:I1239)-1</f>
        <v>-8.7607490360652518E-2</v>
      </c>
      <c r="M1239" s="236">
        <f>J1239/MAX(J$2:J1239)-1</f>
        <v>-2.6477515787458827E-2</v>
      </c>
      <c r="N1239" s="236"/>
    </row>
    <row r="1240" spans="1:14">
      <c r="A1240" s="237">
        <v>36062</v>
      </c>
      <c r="B1240">
        <v>117.82</v>
      </c>
      <c r="D1240" s="237">
        <v>36117</v>
      </c>
      <c r="E1240">
        <f t="shared" si="159"/>
        <v>117.83</v>
      </c>
      <c r="F1240">
        <v>207.03250879999999</v>
      </c>
      <c r="G1240" s="236">
        <f t="shared" si="161"/>
        <v>1.75168048571799E-3</v>
      </c>
      <c r="H1240" s="236">
        <f t="shared" si="162"/>
        <v>-4.2548028988065312E-5</v>
      </c>
      <c r="I1240">
        <f t="shared" si="164"/>
        <v>20102.028904195144</v>
      </c>
      <c r="J1240">
        <f t="shared" si="164"/>
        <v>16324.259592463965</v>
      </c>
      <c r="K1240">
        <f t="shared" si="163"/>
        <v>20958.733546780553</v>
      </c>
      <c r="L1240" s="236">
        <f>I1240/MAX(I$2:I1240)-1</f>
        <v>-8.6009270206201971E-2</v>
      </c>
      <c r="M1240" s="236">
        <f>J1240/MAX(J$2:J1240)-1</f>
        <v>-2.6518937250337715E-2</v>
      </c>
      <c r="N1240" s="236"/>
    </row>
    <row r="1241" spans="1:14">
      <c r="A1241" s="237">
        <v>36063</v>
      </c>
      <c r="B1241">
        <v>118.01</v>
      </c>
      <c r="D1241" s="237">
        <v>36118</v>
      </c>
      <c r="E1241">
        <f t="shared" si="159"/>
        <v>117.98</v>
      </c>
      <c r="F1241">
        <v>207.45142240000001</v>
      </c>
      <c r="G1241" s="236">
        <f t="shared" si="161"/>
        <v>1.2392902944652804E-3</v>
      </c>
      <c r="H1241" s="236">
        <f t="shared" si="162"/>
        <v>2.0234194254231674E-3</v>
      </c>
      <c r="I1241">
        <f t="shared" si="164"/>
        <v>20126.941153515174</v>
      </c>
      <c r="J1241">
        <f t="shared" si="164"/>
        <v>16357.290416429007</v>
      </c>
      <c r="K1241">
        <f t="shared" si="163"/>
        <v>20985.41444325868</v>
      </c>
      <c r="L1241" s="236">
        <f>I1241/MAX(I$2:I1241)-1</f>
        <v>-8.4876570365537307E-2</v>
      </c>
      <c r="M1241" s="236">
        <f>J1241/MAX(J$2:J1241)-1</f>
        <v>-2.4549176757688418E-2</v>
      </c>
      <c r="N1241" s="236"/>
    </row>
    <row r="1242" spans="1:14">
      <c r="A1242" s="237">
        <v>36066</v>
      </c>
      <c r="B1242">
        <v>118.02</v>
      </c>
      <c r="D1242" s="237">
        <v>36119</v>
      </c>
      <c r="E1242">
        <f t="shared" si="159"/>
        <v>118.44</v>
      </c>
      <c r="F1242">
        <v>208.91904220000001</v>
      </c>
      <c r="G1242" s="236">
        <f t="shared" si="161"/>
        <v>3.8652357676979741E-3</v>
      </c>
      <c r="H1242" s="236">
        <f t="shared" si="162"/>
        <v>7.0745227148656387E-3</v>
      </c>
      <c r="I1242">
        <f t="shared" si="164"/>
        <v>20204.736526356093</v>
      </c>
      <c r="J1242">
        <f t="shared" si="164"/>
        <v>16473.010439033689</v>
      </c>
      <c r="K1242">
        <f t="shared" si="163"/>
        <v>21067.235859124918</v>
      </c>
      <c r="L1242" s="236">
        <f>I1242/MAX(I$2:I1242)-1</f>
        <v>-8.1339402553455731E-2</v>
      </c>
      <c r="M1242" s="236">
        <f>J1242/MAX(J$2:J1242)-1</f>
        <v>-1.7648327751426218E-2</v>
      </c>
      <c r="N1242" s="236"/>
    </row>
    <row r="1243" spans="1:14">
      <c r="A1243" s="237">
        <v>36067</v>
      </c>
      <c r="B1243">
        <v>118.11</v>
      </c>
      <c r="D1243" s="237">
        <v>36122</v>
      </c>
      <c r="E1243">
        <f t="shared" si="159"/>
        <v>119</v>
      </c>
      <c r="F1243">
        <v>210.2345455</v>
      </c>
      <c r="G1243" s="236">
        <f t="shared" si="161"/>
        <v>4.6944022289767042E-3</v>
      </c>
      <c r="H1243" s="236">
        <f t="shared" si="162"/>
        <v>6.296713244265506E-3</v>
      </c>
      <c r="I1243">
        <f t="shared" si="164"/>
        <v>20299.585686541308</v>
      </c>
      <c r="J1243">
        <f t="shared" si="164"/>
        <v>16576.736262038077</v>
      </c>
      <c r="K1243">
        <f t="shared" si="163"/>
        <v>21166.844539309906</v>
      </c>
      <c r="L1243" s="236">
        <f>I1243/MAX(I$2:I1243)-1</f>
        <v>-7.7026840197129465E-2</v>
      </c>
      <c r="M1243" s="236">
        <f>J1243/MAX(J$2:J1243)-1</f>
        <v>-1.1462740966252216E-2</v>
      </c>
      <c r="N1243" s="236"/>
    </row>
    <row r="1244" spans="1:14">
      <c r="A1244" s="237">
        <v>36068</v>
      </c>
      <c r="B1244">
        <v>118.47</v>
      </c>
      <c r="D1244" s="237">
        <v>36123</v>
      </c>
      <c r="E1244">
        <f t="shared" si="159"/>
        <v>118.75</v>
      </c>
      <c r="F1244">
        <v>212.22727180000001</v>
      </c>
      <c r="G1244" s="236">
        <f t="shared" si="161"/>
        <v>-2.1345704948646052E-3</v>
      </c>
      <c r="H1244" s="236">
        <f t="shared" si="162"/>
        <v>9.4785863819892846E-3</v>
      </c>
      <c r="I1244">
        <f t="shared" si="164"/>
        <v>20256.254789876839</v>
      </c>
      <c r="J1244">
        <f t="shared" si="164"/>
        <v>16733.860288629261</v>
      </c>
      <c r="K1244">
        <f t="shared" si="163"/>
        <v>21122.376378513036</v>
      </c>
      <c r="L1244" s="236">
        <f>I1244/MAX(I$2:I1244)-1</f>
        <v>-7.8996991471596778E-2</v>
      </c>
      <c r="M1244" s="236">
        <f>J1244/MAX(J$2:J1244)-1</f>
        <v>-2.0928051646857959E-3</v>
      </c>
      <c r="N1244" s="236"/>
    </row>
    <row r="1245" spans="1:14">
      <c r="A1245" s="237">
        <v>36069</v>
      </c>
      <c r="B1245">
        <v>119.04</v>
      </c>
      <c r="D1245" s="237">
        <v>36124</v>
      </c>
      <c r="E1245">
        <f t="shared" si="159"/>
        <v>118.94</v>
      </c>
      <c r="F1245">
        <v>212.2250344</v>
      </c>
      <c r="G1245" s="236">
        <f t="shared" si="161"/>
        <v>1.566269841269887E-3</v>
      </c>
      <c r="H1245" s="236">
        <f t="shared" si="162"/>
        <v>-1.0542471667429609E-5</v>
      </c>
      <c r="I1245">
        <f t="shared" si="164"/>
        <v>20287.981550851302</v>
      </c>
      <c r="J1245">
        <f t="shared" si="164"/>
        <v>16733.68387238128</v>
      </c>
      <c r="K1245">
        <f t="shared" si="163"/>
        <v>21156.172180718659</v>
      </c>
      <c r="L1245" s="236">
        <f>I1245/MAX(I$2:I1245)-1</f>
        <v>-7.7554452235619853E-2</v>
      </c>
      <c r="M1245" s="236">
        <f>J1245/MAX(J$2:J1245)-1</f>
        <v>-2.1033255730141809E-3</v>
      </c>
      <c r="N1245" s="236"/>
    </row>
    <row r="1246" spans="1:14">
      <c r="A1246" s="237">
        <v>36070</v>
      </c>
      <c r="B1246">
        <v>119.24</v>
      </c>
      <c r="D1246" s="237">
        <v>36126</v>
      </c>
      <c r="E1246">
        <f t="shared" si="159"/>
        <v>119.24</v>
      </c>
      <c r="F1246">
        <v>212.92417359999999</v>
      </c>
      <c r="G1246" s="236">
        <f t="shared" si="161"/>
        <v>2.4885499825175092E-3</v>
      </c>
      <c r="H1246" s="236">
        <f t="shared" si="162"/>
        <v>3.2943295402287909E-3</v>
      </c>
      <c r="I1246">
        <f t="shared" si="164"/>
        <v>20338.469206984992</v>
      </c>
      <c r="J1246">
        <f t="shared" si="164"/>
        <v>16788.810141478916</v>
      </c>
      <c r="K1246">
        <f t="shared" si="163"/>
        <v>21209.533973674901</v>
      </c>
      <c r="L1246" s="236">
        <f>I1246/MAX(I$2:I1246)-1</f>
        <v>-7.5258900383857297E-2</v>
      </c>
      <c r="M1246" s="236">
        <f>J1246/MAX(J$2:J1246)-1</f>
        <v>0</v>
      </c>
      <c r="N1246" s="236"/>
    </row>
    <row r="1247" spans="1:14">
      <c r="A1247" s="237">
        <v>36073</v>
      </c>
      <c r="B1247">
        <v>119.76</v>
      </c>
      <c r="D1247" s="237">
        <v>36129</v>
      </c>
      <c r="E1247">
        <f t="shared" si="159"/>
        <v>118.51</v>
      </c>
      <c r="F1247">
        <v>214.0123418</v>
      </c>
      <c r="G1247" s="236">
        <f t="shared" si="161"/>
        <v>-6.1558368343422407E-3</v>
      </c>
      <c r="H1247" s="236">
        <f t="shared" si="162"/>
        <v>5.1105902237491563E-3</v>
      </c>
      <c r="I1247">
        <f t="shared" si="164"/>
        <v>20213.268909086499</v>
      </c>
      <c r="J1247">
        <f t="shared" si="164"/>
        <v>16874.610870456338</v>
      </c>
      <c r="K1247">
        <f t="shared" si="163"/>
        <v>21079.686944148045</v>
      </c>
      <c r="L1247" s="236">
        <f>I1247/MAX(I$2:I1247)-1</f>
        <v>-8.0951455707104492E-2</v>
      </c>
      <c r="M1247" s="236">
        <f>J1247/MAX(J$2:J1247)-1</f>
        <v>0</v>
      </c>
      <c r="N1247" s="236"/>
    </row>
    <row r="1248" spans="1:14">
      <c r="A1248" s="237">
        <v>36074</v>
      </c>
      <c r="B1248">
        <v>119.27</v>
      </c>
      <c r="D1248" s="237">
        <v>36130</v>
      </c>
      <c r="E1248">
        <f t="shared" si="159"/>
        <v>119.53</v>
      </c>
      <c r="F1248">
        <v>211.68042320000001</v>
      </c>
      <c r="G1248" s="236">
        <f t="shared" si="161"/>
        <v>8.5731384599518259E-3</v>
      </c>
      <c r="H1248" s="236">
        <f t="shared" si="162"/>
        <v>-1.0896187483333208E-2</v>
      </c>
      <c r="I1248">
        <f t="shared" si="164"/>
        <v>20386.560062172339</v>
      </c>
      <c r="J1248">
        <f t="shared" si="164"/>
        <v>16690.741946703554</v>
      </c>
      <c r="K1248">
        <f t="shared" si="163"/>
        <v>21261.117040199271</v>
      </c>
      <c r="L1248" s="236">
        <f>I1248/MAX(I$2:I1248)-1</f>
        <v>-7.3072325285464257E-2</v>
      </c>
      <c r="M1248" s="236">
        <f>J1248/MAX(J$2:J1248)-1</f>
        <v>-1.0896187483333097E-2</v>
      </c>
      <c r="N1248" s="236"/>
    </row>
    <row r="1249" spans="1:14">
      <c r="A1249" s="237">
        <v>36075</v>
      </c>
      <c r="B1249">
        <v>118.49</v>
      </c>
      <c r="D1249" s="237">
        <v>36131</v>
      </c>
      <c r="E1249">
        <f t="shared" si="159"/>
        <v>119.5</v>
      </c>
      <c r="F1249">
        <v>211.11849760000001</v>
      </c>
      <c r="G1249" s="236">
        <f t="shared" si="161"/>
        <v>-2.8471317554607867E-4</v>
      </c>
      <c r="H1249" s="236">
        <f t="shared" si="162"/>
        <v>-2.6545940881319563E-3</v>
      </c>
      <c r="I1249">
        <f t="shared" si="164"/>
        <v>20380.755739918575</v>
      </c>
      <c r="J1249">
        <f t="shared" si="164"/>
        <v>16646.434801805299</v>
      </c>
      <c r="K1249">
        <f t="shared" si="163"/>
        <v>21255.780860903647</v>
      </c>
      <c r="L1249" s="236">
        <f>I1249/MAX(I$2:I1249)-1</f>
        <v>-7.3336233807233864E-2</v>
      </c>
      <c r="M1249" s="236">
        <f>J1249/MAX(J$2:J1249)-1</f>
        <v>-1.3521856616588668E-2</v>
      </c>
      <c r="N1249" s="236"/>
    </row>
    <row r="1250" spans="1:14">
      <c r="A1250" s="237">
        <v>36076</v>
      </c>
      <c r="B1250">
        <v>116.93</v>
      </c>
      <c r="D1250" s="237">
        <v>36132</v>
      </c>
      <c r="E1250">
        <f t="shared" si="159"/>
        <v>118.32</v>
      </c>
      <c r="F1250">
        <v>210.95600949999999</v>
      </c>
      <c r="G1250" s="236">
        <f t="shared" si="161"/>
        <v>-9.9082071461779695E-3</v>
      </c>
      <c r="H1250" s="236">
        <f t="shared" si="162"/>
        <v>-7.6965354455993396E-4</v>
      </c>
      <c r="I1250">
        <f t="shared" si="164"/>
        <v>20178.818990251806</v>
      </c>
      <c r="J1250">
        <f t="shared" si="164"/>
        <v>16633.622814255803</v>
      </c>
      <c r="K1250">
        <f t="shared" si="163"/>
        <v>21045.891141942422</v>
      </c>
      <c r="L1250" s="236">
        <f>I1250/MAX(I$2:I1250)-1</f>
        <v>-8.2517810357529142E-2</v>
      </c>
      <c r="M1250" s="236">
        <f>J1250/MAX(J$2:J1250)-1</f>
        <v>-1.428110301627461E-2</v>
      </c>
      <c r="N1250" s="236"/>
    </row>
    <row r="1251" spans="1:14">
      <c r="A1251" s="237">
        <v>36077</v>
      </c>
      <c r="B1251">
        <v>115.95</v>
      </c>
      <c r="D1251" s="237">
        <v>36133</v>
      </c>
      <c r="E1251">
        <f t="shared" si="159"/>
        <v>119.69</v>
      </c>
      <c r="F1251">
        <v>209.98846330000001</v>
      </c>
      <c r="G1251" s="236">
        <f t="shared" si="161"/>
        <v>1.154503928007993E-2</v>
      </c>
      <c r="H1251" s="236">
        <f t="shared" si="162"/>
        <v>-4.5864832307609404E-3</v>
      </c>
      <c r="I1251">
        <f t="shared" ref="I1251:J1266" si="165">I1250*(1+G1251)</f>
        <v>20411.784248119886</v>
      </c>
      <c r="J1251">
        <f t="shared" si="165"/>
        <v>16557.332982151416</v>
      </c>
      <c r="K1251">
        <f t="shared" si="163"/>
        <v>21289.57666310927</v>
      </c>
      <c r="L1251" s="236">
        <f>I1251/MAX(I$2:I1251)-1</f>
        <v>-7.1925442439333076E-2</v>
      </c>
      <c r="M1251" s="236">
        <f>J1251/MAX(J$2:J1251)-1</f>
        <v>-1.8802086207534652E-2</v>
      </c>
      <c r="N1251" s="236"/>
    </row>
    <row r="1252" spans="1:14">
      <c r="A1252" s="237">
        <v>36080</v>
      </c>
      <c r="B1252">
        <v>116.15</v>
      </c>
      <c r="D1252" s="237">
        <v>36136</v>
      </c>
      <c r="E1252">
        <f t="shared" si="159"/>
        <v>120.12</v>
      </c>
      <c r="F1252">
        <v>211.37046649999999</v>
      </c>
      <c r="G1252" s="236">
        <f t="shared" si="161"/>
        <v>3.5588840947581766E-3</v>
      </c>
      <c r="H1252" s="236">
        <f t="shared" si="162"/>
        <v>6.5813291753347158E-3</v>
      </c>
      <c r="I1252">
        <f t="shared" si="165"/>
        <v>20484.427422426157</v>
      </c>
      <c r="J1252">
        <f t="shared" si="165"/>
        <v>16666.30224077258</v>
      </c>
      <c r="K1252">
        <f t="shared" si="163"/>
        <v>21366.061899679888</v>
      </c>
      <c r="L1252" s="236">
        <f>I1252/MAX(I$2:I1252)-1</f>
        <v>-6.8622532657680702E-2</v>
      </c>
      <c r="M1252" s="236">
        <f>J1252/MAX(J$2:J1252)-1</f>
        <v>-1.2344499750714832E-2</v>
      </c>
      <c r="N1252" s="236"/>
    </row>
    <row r="1253" spans="1:14">
      <c r="A1253" s="237">
        <v>36081</v>
      </c>
      <c r="B1253">
        <v>116.32</v>
      </c>
      <c r="D1253" s="237">
        <v>36137</v>
      </c>
      <c r="E1253">
        <f t="shared" si="159"/>
        <v>119.9</v>
      </c>
      <c r="F1253">
        <v>212.10400480000001</v>
      </c>
      <c r="G1253" s="236">
        <f t="shared" si="161"/>
        <v>-1.8652319902319838E-3</v>
      </c>
      <c r="H1253" s="236">
        <f t="shared" si="162"/>
        <v>3.4703916405465218E-3</v>
      </c>
      <c r="I1253">
        <f t="shared" si="165"/>
        <v>20446.219213096261</v>
      </c>
      <c r="J1253">
        <f t="shared" si="165"/>
        <v>16724.140836747778</v>
      </c>
      <c r="K1253">
        <f t="shared" si="163"/>
        <v>21326.929918178641</v>
      </c>
      <c r="L1253" s="236">
        <f>I1253/MAX(I$2:I1253)-1</f>
        <v>-7.0359767704748832E-2</v>
      </c>
      <c r="M1253" s="236">
        <f>J1253/MAX(J$2:J1253)-1</f>
        <v>-8.9169483589099929E-3</v>
      </c>
      <c r="N1253" s="236"/>
    </row>
    <row r="1254" spans="1:14">
      <c r="A1254" s="237">
        <v>36082</v>
      </c>
      <c r="B1254">
        <v>117.37</v>
      </c>
      <c r="D1254" s="237">
        <v>36138</v>
      </c>
      <c r="E1254">
        <f t="shared" si="159"/>
        <v>120.21</v>
      </c>
      <c r="F1254">
        <v>212.30604719999999</v>
      </c>
      <c r="G1254" s="236">
        <f t="shared" si="161"/>
        <v>2.5517577478585871E-3</v>
      </c>
      <c r="H1254" s="236">
        <f t="shared" si="162"/>
        <v>9.5256287211786805E-4</v>
      </c>
      <c r="I1254">
        <f t="shared" si="165"/>
        <v>20498.393011387696</v>
      </c>
      <c r="J1254">
        <f t="shared" si="165"/>
        <v>16740.071632376934</v>
      </c>
      <c r="K1254">
        <f t="shared" si="163"/>
        <v>21382.070437566759</v>
      </c>
      <c r="L1254" s="236">
        <f>I1254/MAX(I$2:I1254)-1</f>
        <v>-6.7987551039268346E-2</v>
      </c>
      <c r="M1254" s="236">
        <f>J1254/MAX(J$2:J1254)-1</f>
        <v>-7.9728794407314396E-3</v>
      </c>
      <c r="N1254" s="236"/>
    </row>
    <row r="1255" spans="1:14">
      <c r="A1255" s="237">
        <v>36083</v>
      </c>
      <c r="B1255">
        <v>118.7</v>
      </c>
      <c r="D1255" s="237">
        <v>36139</v>
      </c>
      <c r="E1255">
        <f t="shared" si="159"/>
        <v>119.1</v>
      </c>
      <c r="F1255">
        <v>213.01142129999999</v>
      </c>
      <c r="G1255" s="236">
        <f t="shared" si="161"/>
        <v>-9.2675709373675839E-3</v>
      </c>
      <c r="H1255" s="236">
        <f t="shared" si="162"/>
        <v>3.3224399837066265E-3</v>
      </c>
      <c r="I1255">
        <f t="shared" si="165"/>
        <v>20308.422700052619</v>
      </c>
      <c r="J1255">
        <f t="shared" si="165"/>
        <v>16795.689515698457</v>
      </c>
      <c r="K1255">
        <f t="shared" si="163"/>
        <v>21184.631803628658</v>
      </c>
      <c r="L1255" s="236">
        <f>I1255/MAX(I$2:I1255)-1</f>
        <v>-7.6625042524521625E-2</v>
      </c>
      <c r="M1255" s="236">
        <f>J1255/MAX(J$2:J1255)-1</f>
        <v>-4.6769288704638923E-3</v>
      </c>
      <c r="N1255" s="236"/>
    </row>
    <row r="1256" spans="1:14">
      <c r="A1256" s="237">
        <v>36084</v>
      </c>
      <c r="B1256">
        <v>118.68</v>
      </c>
      <c r="D1256" s="237">
        <v>36140</v>
      </c>
      <c r="E1256">
        <f t="shared" si="159"/>
        <v>118.99</v>
      </c>
      <c r="F1256">
        <v>211.7475742</v>
      </c>
      <c r="G1256" s="236">
        <f t="shared" si="161"/>
        <v>-9.5732377753783083E-4</v>
      </c>
      <c r="H1256" s="236">
        <f t="shared" si="162"/>
        <v>-5.9332363132773569E-3</v>
      </c>
      <c r="I1256">
        <f t="shared" si="165"/>
        <v>20288.980964117567</v>
      </c>
      <c r="J1256">
        <f t="shared" si="165"/>
        <v>16696.036720757384</v>
      </c>
      <c r="K1256">
        <f t="shared" si="163"/>
        <v>21165.065812878038</v>
      </c>
      <c r="L1256" s="236">
        <f>I1256/MAX(I$2:I1256)-1</f>
        <v>-7.7509011326896027E-2</v>
      </c>
      <c r="M1256" s="236">
        <f>J1256/MAX(J$2:J1256)-1</f>
        <v>-1.0582415859532346E-2</v>
      </c>
      <c r="N1256" s="236"/>
    </row>
    <row r="1257" spans="1:14">
      <c r="A1257" s="237">
        <v>36087</v>
      </c>
      <c r="B1257">
        <v>118.73</v>
      </c>
      <c r="D1257" s="237">
        <v>36143</v>
      </c>
      <c r="E1257">
        <f t="shared" si="159"/>
        <v>117.53</v>
      </c>
      <c r="F1257">
        <v>211.064953</v>
      </c>
      <c r="G1257" s="236">
        <f t="shared" si="161"/>
        <v>-1.2303668809036836E-2</v>
      </c>
      <c r="H1257" s="236">
        <f t="shared" si="162"/>
        <v>-3.2237498001052023E-3</v>
      </c>
      <c r="I1257">
        <f t="shared" si="165"/>
        <v>20039.35206186221</v>
      </c>
      <c r="J1257">
        <f t="shared" si="165"/>
        <v>16642.212875716294</v>
      </c>
      <c r="K1257">
        <f t="shared" si="163"/>
        <v>20905.371753824322</v>
      </c>
      <c r="L1257" s="236">
        <f>I1257/MAX(I$2:I1257)-1</f>
        <v>-8.88590349308509E-2</v>
      </c>
      <c r="M1257" s="236">
        <f>J1257/MAX(J$2:J1257)-1</f>
        <v>-1.377205059862574E-2</v>
      </c>
      <c r="N1257" s="236"/>
    </row>
    <row r="1258" spans="1:14">
      <c r="A1258" s="237">
        <v>36088</v>
      </c>
      <c r="B1258">
        <v>118.24</v>
      </c>
      <c r="D1258" s="237">
        <v>36144</v>
      </c>
      <c r="E1258">
        <f t="shared" si="159"/>
        <v>119.15</v>
      </c>
      <c r="F1258">
        <v>209.29873599999999</v>
      </c>
      <c r="G1258" s="236">
        <f t="shared" si="161"/>
        <v>1.3749984637492154E-2</v>
      </c>
      <c r="H1258" s="236">
        <f t="shared" si="162"/>
        <v>-8.3681206893690963E-3</v>
      </c>
      <c r="I1258">
        <f t="shared" si="165"/>
        <v>20314.892844858114</v>
      </c>
      <c r="J1258">
        <f t="shared" si="165"/>
        <v>16502.948829834128</v>
      </c>
      <c r="K1258">
        <f t="shared" si="163"/>
        <v>21193.525435788037</v>
      </c>
      <c r="L1258" s="236">
        <f>I1258/MAX(I$2:I1258)-1</f>
        <v>-7.6330860658560318E-2</v>
      </c>
      <c r="M1258" s="236">
        <f>J1258/MAX(J$2:J1258)-1</f>
        <v>-2.2024925106445381E-2</v>
      </c>
      <c r="N1258" s="236"/>
    </row>
    <row r="1259" spans="1:14">
      <c r="A1259" s="237">
        <v>36089</v>
      </c>
      <c r="B1259">
        <v>118.07</v>
      </c>
      <c r="D1259" s="237">
        <v>36145</v>
      </c>
      <c r="E1259">
        <f t="shared" si="159"/>
        <v>119.16</v>
      </c>
      <c r="F1259">
        <v>210.616649</v>
      </c>
      <c r="G1259" s="236">
        <f t="shared" si="161"/>
        <v>5.0197663342845687E-5</v>
      </c>
      <c r="H1259" s="236">
        <f t="shared" si="162"/>
        <v>6.2968034360226799E-3</v>
      </c>
      <c r="I1259">
        <f t="shared" si="165"/>
        <v>20315.912605009988</v>
      </c>
      <c r="J1259">
        <f t="shared" si="165"/>
        <v>16606.864654730332</v>
      </c>
      <c r="K1259">
        <f t="shared" si="163"/>
        <v>21195.304162219913</v>
      </c>
      <c r="L1259" s="236">
        <f>I1259/MAX(I$2:I1259)-1</f>
        <v>-7.6284494626063348E-2</v>
      </c>
      <c r="M1259" s="236">
        <f>J1259/MAX(J$2:J1259)-1</f>
        <v>-1.5866808294511148E-2</v>
      </c>
      <c r="N1259" s="236"/>
    </row>
    <row r="1260" spans="1:14">
      <c r="A1260" s="237">
        <v>36090</v>
      </c>
      <c r="B1260">
        <v>117.82</v>
      </c>
      <c r="D1260" s="237">
        <v>36146</v>
      </c>
      <c r="E1260">
        <f t="shared" si="159"/>
        <v>120.6</v>
      </c>
      <c r="F1260">
        <v>211.03466979999999</v>
      </c>
      <c r="G1260" s="236">
        <f t="shared" si="161"/>
        <v>1.2050861986284847E-2</v>
      </c>
      <c r="H1260" s="236">
        <f t="shared" si="162"/>
        <v>1.9847471792222571E-3</v>
      </c>
      <c r="I1260">
        <f t="shared" si="165"/>
        <v>20560.736863938389</v>
      </c>
      <c r="J1260">
        <f t="shared" si="165"/>
        <v>16639.825082509535</v>
      </c>
      <c r="K1260">
        <f t="shared" si="163"/>
        <v>21451.440768409881</v>
      </c>
      <c r="L1260" s="236">
        <f>I1260/MAX(I$2:I1260)-1</f>
        <v>-6.5152926556210633E-2</v>
      </c>
      <c r="M1260" s="236">
        <f>J1260/MAX(J$2:J1260)-1</f>
        <v>-1.3913552718294642E-2</v>
      </c>
      <c r="N1260" s="236"/>
    </row>
    <row r="1261" spans="1:14">
      <c r="A1261" s="237">
        <v>36091</v>
      </c>
      <c r="B1261">
        <v>117.38</v>
      </c>
      <c r="D1261" s="237">
        <v>36147</v>
      </c>
      <c r="E1261">
        <f t="shared" si="159"/>
        <v>121.21</v>
      </c>
      <c r="F1261">
        <v>212.58858380000001</v>
      </c>
      <c r="G1261" s="236">
        <f t="shared" si="161"/>
        <v>5.0243129590145565E-3</v>
      </c>
      <c r="H1261" s="236">
        <f t="shared" si="162"/>
        <v>7.3633114477005268E-3</v>
      </c>
      <c r="I1261">
        <f t="shared" si="165"/>
        <v>20664.040440610766</v>
      </c>
      <c r="J1261">
        <f t="shared" si="165"/>
        <v>16762.349297027311</v>
      </c>
      <c r="K1261">
        <f t="shared" si="163"/>
        <v>21559.943080754245</v>
      </c>
      <c r="L1261" s="236">
        <f>I1261/MAX(I$2:I1261)-1</f>
        <v>-6.0455962290410059E-2</v>
      </c>
      <c r="M1261" s="236">
        <f>J1261/MAX(J$2:J1261)-1</f>
        <v>-6.6526910926030247E-3</v>
      </c>
      <c r="N1261" s="236"/>
    </row>
    <row r="1262" spans="1:14">
      <c r="A1262" s="237">
        <v>36094</v>
      </c>
      <c r="B1262">
        <v>117.39</v>
      </c>
      <c r="D1262" s="237">
        <v>36150</v>
      </c>
      <c r="E1262">
        <f t="shared" si="159"/>
        <v>122.32</v>
      </c>
      <c r="F1262">
        <v>212.9113332</v>
      </c>
      <c r="G1262" s="236">
        <f t="shared" si="161"/>
        <v>9.1239301003244646E-3</v>
      </c>
      <c r="H1262" s="236">
        <f t="shared" si="162"/>
        <v>1.51818782660329E-3</v>
      </c>
      <c r="I1262">
        <f t="shared" si="165"/>
        <v>20852.577701181177</v>
      </c>
      <c r="J1262">
        <f t="shared" si="165"/>
        <v>16787.797691675329</v>
      </c>
      <c r="K1262">
        <f t="shared" si="163"/>
        <v>21757.381714692347</v>
      </c>
      <c r="L1262" s="236">
        <f>I1262/MAX(I$2:I1262)-1</f>
        <v>-5.1883628164171136E-2</v>
      </c>
      <c r="M1262" s="236">
        <f>J1262/MAX(J$2:J1262)-1</f>
        <v>-5.1446033006307124E-3</v>
      </c>
      <c r="N1262" s="236"/>
    </row>
    <row r="1263" spans="1:14">
      <c r="A1263" s="237">
        <v>36095</v>
      </c>
      <c r="B1263">
        <v>118.04</v>
      </c>
      <c r="D1263" s="237">
        <v>36151</v>
      </c>
      <c r="E1263">
        <f t="shared" si="159"/>
        <v>122.28</v>
      </c>
      <c r="F1263">
        <v>214.39902570000001</v>
      </c>
      <c r="G1263" s="236">
        <f t="shared" si="161"/>
        <v>-3.6074127710812099E-4</v>
      </c>
      <c r="H1263" s="236">
        <f t="shared" si="162"/>
        <v>6.9873805101887676E-3</v>
      </c>
      <c r="I1263">
        <f t="shared" si="165"/>
        <v>20845.055315670255</v>
      </c>
      <c r="J1263">
        <f t="shared" si="165"/>
        <v>16905.100422075131</v>
      </c>
      <c r="K1263">
        <f t="shared" si="163"/>
        <v>21750.26680896485</v>
      </c>
      <c r="L1263" s="236">
        <f>I1263/MAX(I$2:I1263)-1</f>
        <v>-5.2225652874994366E-2</v>
      </c>
      <c r="M1263" s="236">
        <f>J1263/MAX(J$2:J1263)-1</f>
        <v>0</v>
      </c>
      <c r="N1263" s="236"/>
    </row>
    <row r="1264" spans="1:14">
      <c r="A1264" s="237">
        <v>36096</v>
      </c>
      <c r="B1264">
        <v>118.25</v>
      </c>
      <c r="D1264" s="237">
        <v>36152</v>
      </c>
      <c r="E1264">
        <f t="shared" si="159"/>
        <v>124.13</v>
      </c>
      <c r="F1264">
        <v>213.8308155</v>
      </c>
      <c r="G1264" s="236">
        <f t="shared" si="161"/>
        <v>1.5095481486673881E-2</v>
      </c>
      <c r="H1264" s="236">
        <f t="shared" si="162"/>
        <v>-2.6502461853304959E-3</v>
      </c>
      <c r="I1264">
        <f t="shared" si="165"/>
        <v>21159.721462276651</v>
      </c>
      <c r="J1264">
        <f t="shared" si="165"/>
        <v>16860.297744168896</v>
      </c>
      <c r="K1264">
        <f t="shared" si="163"/>
        <v>22079.331198861688</v>
      </c>
      <c r="L1264" s="236">
        <f>I1264/MAX(I$2:I1264)-1</f>
        <v>-3.7918542764424301E-2</v>
      </c>
      <c r="M1264" s="236">
        <f>J1264/MAX(J$2:J1264)-1</f>
        <v>-2.650246185330607E-3</v>
      </c>
      <c r="N1264" s="236"/>
    </row>
    <row r="1265" spans="1:14">
      <c r="A1265" s="237">
        <v>36097</v>
      </c>
      <c r="B1265">
        <v>118.55</v>
      </c>
      <c r="D1265" s="237">
        <v>36153</v>
      </c>
      <c r="E1265">
        <f t="shared" si="159"/>
        <v>123.86</v>
      </c>
      <c r="F1265">
        <v>215.88828799999999</v>
      </c>
      <c r="G1265" s="236">
        <f t="shared" si="161"/>
        <v>-2.2088691259419349E-3</v>
      </c>
      <c r="H1265" s="236">
        <f t="shared" si="162"/>
        <v>9.6219644263573212E-3</v>
      </c>
      <c r="I1265">
        <f t="shared" si="165"/>
        <v>21112.982406825096</v>
      </c>
      <c r="J1265">
        <f t="shared" si="165"/>
        <v>17022.526929281081</v>
      </c>
      <c r="K1265">
        <f t="shared" si="163"/>
        <v>22031.305585201069</v>
      </c>
      <c r="L1265" s="236">
        <f>I1265/MAX(I$2:I1265)-1</f>
        <v>-4.0043654791953154E-2</v>
      </c>
      <c r="M1265" s="236">
        <f>J1265/MAX(J$2:J1265)-1</f>
        <v>0</v>
      </c>
      <c r="N1265" s="236"/>
    </row>
    <row r="1266" spans="1:14">
      <c r="A1266" s="237">
        <v>36098</v>
      </c>
      <c r="B1266">
        <v>118.14</v>
      </c>
      <c r="D1266" s="237">
        <v>36157</v>
      </c>
      <c r="E1266">
        <f t="shared" si="159"/>
        <v>123.93</v>
      </c>
      <c r="F1266">
        <v>215.89190909999999</v>
      </c>
      <c r="G1266" s="236">
        <f t="shared" si="161"/>
        <v>5.3142404763189199E-4</v>
      </c>
      <c r="H1266" s="236">
        <f t="shared" si="162"/>
        <v>1.6773026612737496E-5</v>
      </c>
      <c r="I1266">
        <f t="shared" si="165"/>
        <v>21124.202353393313</v>
      </c>
      <c r="J1266">
        <f t="shared" si="165"/>
        <v>17022.812448578283</v>
      </c>
      <c r="K1266">
        <f t="shared" si="163"/>
        <v>22043.756670224193</v>
      </c>
      <c r="L1266" s="236">
        <f>I1266/MAX(I$2:I1266)-1</f>
        <v>-3.9533510905432778E-2</v>
      </c>
      <c r="M1266" s="236">
        <f>J1266/MAX(J$2:J1266)-1</f>
        <v>0</v>
      </c>
      <c r="N1266" s="236"/>
    </row>
    <row r="1267" spans="1:14">
      <c r="A1267" s="237">
        <v>36101</v>
      </c>
      <c r="B1267">
        <v>117.86</v>
      </c>
      <c r="D1267" s="237">
        <v>36158</v>
      </c>
      <c r="E1267">
        <f t="shared" si="159"/>
        <v>125.36</v>
      </c>
      <c r="F1267">
        <v>216.42683249999999</v>
      </c>
      <c r="G1267" s="236">
        <f t="shared" si="161"/>
        <v>1.1505041728625478E-2</v>
      </c>
      <c r="H1267" s="236">
        <f t="shared" si="162"/>
        <v>2.4777371335034104E-3</v>
      </c>
      <c r="I1267">
        <f t="shared" ref="I1267:J1282" si="166">I1266*(1+G1267)</f>
        <v>21367.237182953035</v>
      </c>
      <c r="J1267">
        <f t="shared" si="166"/>
        <v>17064.99050309879</v>
      </c>
      <c r="K1267">
        <f t="shared" si="163"/>
        <v>22298.114549982285</v>
      </c>
      <c r="L1267" s="236">
        <f>I1267/MAX(I$2:I1267)-1</f>
        <v>-2.8483303869453303E-2</v>
      </c>
      <c r="M1267" s="236">
        <f>J1267/MAX(J$2:J1267)-1</f>
        <v>0</v>
      </c>
      <c r="N1267" s="236"/>
    </row>
    <row r="1268" spans="1:14">
      <c r="A1268" s="237">
        <v>36102</v>
      </c>
      <c r="B1268">
        <v>117.85</v>
      </c>
      <c r="D1268" s="237">
        <v>36159</v>
      </c>
      <c r="E1268">
        <f t="shared" si="159"/>
        <v>124.63</v>
      </c>
      <c r="F1268">
        <v>218.01829280000001</v>
      </c>
      <c r="G1268" s="236">
        <f t="shared" si="161"/>
        <v>-5.8569592589216655E-3</v>
      </c>
      <c r="H1268" s="236">
        <f t="shared" si="162"/>
        <v>7.3533409957382556E-3</v>
      </c>
      <c r="I1268">
        <f t="shared" si="166"/>
        <v>21242.090145296763</v>
      </c>
      <c r="J1268">
        <f t="shared" si="166"/>
        <v>17190.475197357111</v>
      </c>
      <c r="K1268">
        <f t="shared" si="163"/>
        <v>22168.267520455425</v>
      </c>
      <c r="L1268" s="236">
        <f>I1268/MAX(I$2:I1268)-1</f>
        <v>-3.4173437578052024E-2</v>
      </c>
      <c r="M1268" s="236">
        <f>J1268/MAX(J$2:J1268)-1</f>
        <v>0</v>
      </c>
      <c r="N1268" s="236"/>
    </row>
    <row r="1269" spans="1:14">
      <c r="A1269" s="237">
        <v>36103</v>
      </c>
      <c r="B1269">
        <v>117.26</v>
      </c>
      <c r="D1269" s="237">
        <v>36160</v>
      </c>
      <c r="E1269">
        <f t="shared" si="159"/>
        <v>124.41</v>
      </c>
      <c r="F1269">
        <v>217.68567959999999</v>
      </c>
      <c r="G1269" s="236">
        <f t="shared" si="161"/>
        <v>-1.7989552249260778E-3</v>
      </c>
      <c r="H1269" s="236">
        <f t="shared" si="162"/>
        <v>-1.5256206060889621E-3</v>
      </c>
      <c r="I1269">
        <f t="shared" si="166"/>
        <v>21203.876576241528</v>
      </c>
      <c r="J1269">
        <f t="shared" si="166"/>
        <v>17164.249054167562</v>
      </c>
      <c r="K1269">
        <f t="shared" si="163"/>
        <v>22129.135538954182</v>
      </c>
      <c r="L1269" s="236">
        <f>I1269/MAX(I$2:I1269)-1</f>
        <v>-3.5910916318893538E-2</v>
      </c>
      <c r="M1269" s="236">
        <f>J1269/MAX(J$2:J1269)-1</f>
        <v>-1.5256206060889621E-3</v>
      </c>
      <c r="N1269" s="236"/>
    </row>
    <row r="1270" spans="1:14">
      <c r="A1270" s="237">
        <v>36104</v>
      </c>
      <c r="B1270">
        <v>117.47</v>
      </c>
      <c r="D1270" s="237">
        <v>36164</v>
      </c>
      <c r="E1270">
        <f t="shared" si="159"/>
        <v>124.47</v>
      </c>
      <c r="F1270">
        <v>217.73081239999999</v>
      </c>
      <c r="G1270" s="236">
        <f t="shared" si="161"/>
        <v>4.4854618561511949E-4</v>
      </c>
      <c r="H1270" s="236">
        <f t="shared" si="162"/>
        <v>2.0733012884877056E-4</v>
      </c>
      <c r="I1270">
        <f t="shared" si="166"/>
        <v>21213.387494200055</v>
      </c>
      <c r="J1270">
        <f t="shared" si="166"/>
        <v>17167.807720135555</v>
      </c>
      <c r="K1270">
        <f t="shared" si="163"/>
        <v>22139.80789754543</v>
      </c>
      <c r="L1270" s="236">
        <f>I1270/MAX(I$2:I1270)-1</f>
        <v>-3.5478477837815214E-2</v>
      </c>
      <c r="M1270" s="236">
        <f>J1270/MAX(J$2:J1270)-1</f>
        <v>-1.3186067843570237E-3</v>
      </c>
      <c r="N1270" s="236"/>
    </row>
    <row r="1271" spans="1:14">
      <c r="A1271" s="237">
        <v>36105</v>
      </c>
      <c r="B1271">
        <v>116.85</v>
      </c>
      <c r="D1271" s="237">
        <v>36165</v>
      </c>
      <c r="E1271">
        <f t="shared" si="159"/>
        <v>125.84</v>
      </c>
      <c r="F1271">
        <v>218.86582319999999</v>
      </c>
      <c r="G1271" s="236">
        <f t="shared" si="161"/>
        <v>1.0972938114749356E-2</v>
      </c>
      <c r="H1271" s="236">
        <f t="shared" si="162"/>
        <v>5.2129084877285958E-3</v>
      </c>
      <c r="I1271">
        <f t="shared" si="166"/>
        <v>21446.160682378111</v>
      </c>
      <c r="J1271">
        <f t="shared" si="166"/>
        <v>17257.301930715541</v>
      </c>
      <c r="K1271">
        <f t="shared" si="163"/>
        <v>22383.493418712274</v>
      </c>
      <c r="L1271" s="236">
        <f>I1271/MAX(I$2:I1271)-1</f>
        <v>-2.4894842864785605E-2</v>
      </c>
      <c r="M1271" s="236">
        <f>J1271/MAX(J$2:J1271)-1</f>
        <v>0</v>
      </c>
      <c r="N1271" s="236"/>
    </row>
    <row r="1272" spans="1:14">
      <c r="A1272" s="237">
        <v>36108</v>
      </c>
      <c r="B1272">
        <v>117.13</v>
      </c>
      <c r="D1272" s="237">
        <v>36166</v>
      </c>
      <c r="E1272">
        <f t="shared" si="159"/>
        <v>128.22</v>
      </c>
      <c r="F1272">
        <v>220.37254139999999</v>
      </c>
      <c r="G1272" s="236">
        <f t="shared" si="161"/>
        <v>1.8879175117811387E-2</v>
      </c>
      <c r="H1272" s="236">
        <f t="shared" si="162"/>
        <v>6.8842095945840232E-3</v>
      </c>
      <c r="I1272">
        <f t="shared" si="166"/>
        <v>21851.046505505452</v>
      </c>
      <c r="J1272">
        <f t="shared" si="166"/>
        <v>17376.104814243605</v>
      </c>
      <c r="K1272">
        <f t="shared" si="163"/>
        <v>22806.830309498469</v>
      </c>
      <c r="L1272" s="236">
        <f>I1272/MAX(I$2:I1272)-1</f>
        <v>-6.485661844948809E-3</v>
      </c>
      <c r="M1272" s="236">
        <f>J1272/MAX(J$2:J1272)-1</f>
        <v>0</v>
      </c>
      <c r="N1272" s="236"/>
    </row>
    <row r="1273" spans="1:14">
      <c r="A1273" s="237">
        <v>36109</v>
      </c>
      <c r="B1273">
        <v>117.33</v>
      </c>
      <c r="D1273" s="237">
        <v>36167</v>
      </c>
      <c r="E1273">
        <f t="shared" si="159"/>
        <v>127.97</v>
      </c>
      <c r="F1273">
        <v>222.7008883</v>
      </c>
      <c r="G1273" s="236">
        <f t="shared" si="161"/>
        <v>-1.9835039849663374E-3</v>
      </c>
      <c r="H1273" s="236">
        <f t="shared" si="162"/>
        <v>1.0565503693011458E-2</v>
      </c>
      <c r="I1273">
        <f t="shared" si="166"/>
        <v>21807.704867686098</v>
      </c>
      <c r="J1273">
        <f t="shared" si="166"/>
        <v>17559.692113828649</v>
      </c>
      <c r="K1273">
        <f t="shared" si="163"/>
        <v>22762.362148701599</v>
      </c>
      <c r="L1273" s="236">
        <f>I1273/MAX(I$2:I1273)-1</f>
        <v>-8.4563014938004999E-3</v>
      </c>
      <c r="M1273" s="236">
        <f>J1273/MAX(J$2:J1273)-1</f>
        <v>0</v>
      </c>
      <c r="N1273" s="236"/>
    </row>
    <row r="1274" spans="1:14">
      <c r="A1274" s="237">
        <v>36110</v>
      </c>
      <c r="B1274">
        <v>117.24</v>
      </c>
      <c r="D1274" s="237">
        <v>36168</v>
      </c>
      <c r="E1274">
        <f t="shared" si="159"/>
        <v>128.32</v>
      </c>
      <c r="F1274">
        <v>221.92543240000001</v>
      </c>
      <c r="G1274" s="236">
        <f t="shared" si="161"/>
        <v>2.7012858606493737E-3</v>
      </c>
      <c r="H1274" s="236">
        <f t="shared" si="162"/>
        <v>-3.4820512208976195E-3</v>
      </c>
      <c r="I1274">
        <f t="shared" si="166"/>
        <v>21866.613712498394</v>
      </c>
      <c r="J1274">
        <f t="shared" si="166"/>
        <v>17498.548366465104</v>
      </c>
      <c r="K1274">
        <f t="shared" si="163"/>
        <v>22824.617573817217</v>
      </c>
      <c r="L1274" s="236">
        <f>I1274/MAX(I$2:I1274)-1</f>
        <v>-5.7778585208095867E-3</v>
      </c>
      <c r="M1274" s="236">
        <f>J1274/MAX(J$2:J1274)-1</f>
        <v>-3.4820512208977306E-3</v>
      </c>
      <c r="N1274" s="236"/>
    </row>
    <row r="1275" spans="1:14">
      <c r="A1275" s="237">
        <v>36111</v>
      </c>
      <c r="B1275">
        <v>117.4</v>
      </c>
      <c r="D1275" s="237">
        <v>36171</v>
      </c>
      <c r="E1275">
        <f t="shared" si="159"/>
        <v>127.33</v>
      </c>
      <c r="F1275">
        <v>221.83603650000001</v>
      </c>
      <c r="G1275" s="236">
        <f t="shared" si="161"/>
        <v>-7.7488174405256436E-3</v>
      </c>
      <c r="H1275" s="236">
        <f t="shared" si="162"/>
        <v>-4.028195373249055E-4</v>
      </c>
      <c r="I1275">
        <f t="shared" si="166"/>
        <v>21697.17331479775</v>
      </c>
      <c r="J1275">
        <f t="shared" si="166"/>
        <v>17491.499609308266</v>
      </c>
      <c r="K1275">
        <f t="shared" si="163"/>
        <v>22648.523657061614</v>
      </c>
      <c r="L1275" s="236">
        <f>I1275/MAX(I$2:I1275)-1</f>
        <v>-1.3481904390460264E-2</v>
      </c>
      <c r="M1275" s="236">
        <f>J1275/MAX(J$2:J1275)-1</f>
        <v>-3.8834681199608756E-3</v>
      </c>
      <c r="N1275" s="236"/>
    </row>
    <row r="1276" spans="1:14">
      <c r="A1276" s="237">
        <v>36112</v>
      </c>
      <c r="B1276">
        <v>117.39</v>
      </c>
      <c r="D1276" s="237">
        <v>36172</v>
      </c>
      <c r="E1276">
        <f t="shared" si="159"/>
        <v>125.22</v>
      </c>
      <c r="F1276">
        <v>220.84919590000001</v>
      </c>
      <c r="G1276" s="236">
        <f t="shared" si="161"/>
        <v>-1.6604844585809419E-2</v>
      </c>
      <c r="H1276" s="236">
        <f t="shared" si="162"/>
        <v>-4.4485134857699116E-3</v>
      </c>
      <c r="I1276">
        <f t="shared" si="166"/>
        <v>21336.89512395416</v>
      </c>
      <c r="J1276">
        <f t="shared" si="166"/>
        <v>17413.688437409921</v>
      </c>
      <c r="K1276">
        <f t="shared" si="163"/>
        <v>22273.212379936034</v>
      </c>
      <c r="L1276" s="236">
        <f>I1276/MAX(I$2:I1276)-1</f>
        <v>-2.9862884049145499E-2</v>
      </c>
      <c r="M1276" s="236">
        <f>J1276/MAX(J$2:J1276)-1</f>
        <v>-8.3147059454274919E-3</v>
      </c>
      <c r="N1276" s="236"/>
    </row>
    <row r="1277" spans="1:14">
      <c r="A1277" s="237">
        <v>36115</v>
      </c>
      <c r="B1277">
        <v>117.36</v>
      </c>
      <c r="D1277" s="237">
        <v>36173</v>
      </c>
      <c r="E1277">
        <f t="shared" si="159"/>
        <v>124.79</v>
      </c>
      <c r="F1277">
        <v>218.76689250000001</v>
      </c>
      <c r="G1277" s="236">
        <f t="shared" si="161"/>
        <v>-3.4676863957529649E-3</v>
      </c>
      <c r="H1277" s="236">
        <f t="shared" si="162"/>
        <v>-9.4286211526115604E-3</v>
      </c>
      <c r="I1277">
        <f t="shared" si="166"/>
        <v>21262.905463005216</v>
      </c>
      <c r="J1277">
        <f t="shared" si="166"/>
        <v>17249.501366263972</v>
      </c>
      <c r="K1277">
        <f t="shared" si="163"/>
        <v>22196.72714336542</v>
      </c>
      <c r="L1277" s="236">
        <f>I1277/MAX(I$2:I1277)-1</f>
        <v>-3.3227015328143317E-2</v>
      </c>
      <c r="M1277" s="236">
        <f>J1277/MAX(J$2:J1277)-1</f>
        <v>-1.7664930885684216E-2</v>
      </c>
      <c r="N1277" s="236"/>
    </row>
    <row r="1278" spans="1:14">
      <c r="A1278" s="237">
        <v>36116</v>
      </c>
      <c r="B1278">
        <v>117.62</v>
      </c>
      <c r="D1278" s="237">
        <v>36174</v>
      </c>
      <c r="E1278">
        <f t="shared" si="159"/>
        <v>122.93</v>
      </c>
      <c r="F1278">
        <v>217.50836380000001</v>
      </c>
      <c r="G1278" s="236">
        <f t="shared" si="161"/>
        <v>-1.49387706267164E-2</v>
      </c>
      <c r="H1278" s="236">
        <f t="shared" si="162"/>
        <v>-5.7528298071884976E-3</v>
      </c>
      <c r="I1278">
        <f t="shared" si="166"/>
        <v>20945.263795435825</v>
      </c>
      <c r="J1278">
        <f t="shared" si="166"/>
        <v>17150.26792064499</v>
      </c>
      <c r="K1278">
        <f t="shared" si="163"/>
        <v>21865.884027036711</v>
      </c>
      <c r="L1278" s="236">
        <f>I1278/MAX(I$2:I1278)-1</f>
        <v>-4.7669415194262266E-2</v>
      </c>
      <c r="M1278" s="236">
        <f>J1278/MAX(J$2:J1278)-1</f>
        <v>-2.331613735193161E-2</v>
      </c>
      <c r="N1278" s="236"/>
    </row>
    <row r="1279" spans="1:14">
      <c r="A1279" s="237">
        <v>36117</v>
      </c>
      <c r="B1279">
        <v>117.83</v>
      </c>
      <c r="D1279" s="237">
        <v>36175</v>
      </c>
      <c r="E1279">
        <f t="shared" si="159"/>
        <v>125.59</v>
      </c>
      <c r="F1279">
        <v>216.27804850000001</v>
      </c>
      <c r="G1279" s="236">
        <f t="shared" si="161"/>
        <v>2.1604600598611402E-2</v>
      </c>
      <c r="H1279" s="236">
        <f t="shared" si="162"/>
        <v>-5.6564045561543486E-3</v>
      </c>
      <c r="I1279">
        <f t="shared" si="166"/>
        <v>21397.777854168773</v>
      </c>
      <c r="J1279">
        <f t="shared" si="166"/>
        <v>17053.259067039387</v>
      </c>
      <c r="K1279">
        <f t="shared" si="163"/>
        <v>22339.025257915404</v>
      </c>
      <c r="L1279" s="236">
        <f>I1279/MAX(I$2:I1279)-1</f>
        <v>-2.7094693271692116E-2</v>
      </c>
      <c r="M1279" s="236">
        <f>J1279/MAX(J$2:J1279)-1</f>
        <v>-2.8840656402536524E-2</v>
      </c>
      <c r="N1279" s="236"/>
    </row>
    <row r="1280" spans="1:14">
      <c r="A1280" s="237">
        <v>36118</v>
      </c>
      <c r="B1280">
        <v>117.98</v>
      </c>
      <c r="D1280" s="237">
        <v>36179</v>
      </c>
      <c r="E1280">
        <f t="shared" si="159"/>
        <v>126.41</v>
      </c>
      <c r="F1280">
        <v>219.3712678</v>
      </c>
      <c r="G1280" s="236">
        <f t="shared" si="161"/>
        <v>6.4954521010038204E-3</v>
      </c>
      <c r="H1280" s="236">
        <f t="shared" si="162"/>
        <v>1.4302049243800186E-2</v>
      </c>
      <c r="I1280">
        <f t="shared" si="166"/>
        <v>21536.766095288447</v>
      </c>
      <c r="J1280">
        <f t="shared" si="166"/>
        <v>17297.155617983466</v>
      </c>
      <c r="K1280">
        <f t="shared" si="163"/>
        <v>22484.880825329135</v>
      </c>
      <c r="L1280" s="236">
        <f>I1280/MAX(I$2:I1280)-1</f>
        <v>-2.077523345302601E-2</v>
      </c>
      <c r="M1280" s="236">
        <f>J1280/MAX(J$2:J1280)-1</f>
        <v>-1.4951087646828953E-2</v>
      </c>
      <c r="N1280" s="236"/>
    </row>
    <row r="1281" spans="1:14">
      <c r="A1281" s="237">
        <v>36119</v>
      </c>
      <c r="B1281">
        <v>118.44</v>
      </c>
      <c r="D1281" s="237">
        <v>36180</v>
      </c>
      <c r="E1281">
        <f t="shared" si="159"/>
        <v>126.85</v>
      </c>
      <c r="F1281">
        <v>219.52652860000001</v>
      </c>
      <c r="G1281" s="236">
        <f t="shared" si="161"/>
        <v>3.4470071247125109E-3</v>
      </c>
      <c r="H1281" s="236">
        <f t="shared" si="162"/>
        <v>7.0775357938646088E-4</v>
      </c>
      <c r="I1281">
        <f t="shared" si="166"/>
        <v>21611.003481462176</v>
      </c>
      <c r="J1281">
        <f t="shared" si="166"/>
        <v>17309.397741785298</v>
      </c>
      <c r="K1281">
        <f t="shared" si="163"/>
        <v>22563.144788331625</v>
      </c>
      <c r="L1281" s="236">
        <f>I1281/MAX(I$2:I1281)-1</f>
        <v>-1.7399838706043558E-2</v>
      </c>
      <c r="M1281" s="236">
        <f>J1281/MAX(J$2:J1281)-1</f>
        <v>-1.4253915753240198E-2</v>
      </c>
      <c r="N1281" s="236"/>
    </row>
    <row r="1282" spans="1:14">
      <c r="A1282" s="237">
        <v>36122</v>
      </c>
      <c r="B1282">
        <v>119</v>
      </c>
      <c r="D1282" s="237">
        <v>36181</v>
      </c>
      <c r="E1282">
        <f t="shared" ref="E1282:E1345" si="167">SUMIF(A:A,D1282,B:B)</f>
        <v>124.88</v>
      </c>
      <c r="F1282">
        <v>220.4559313</v>
      </c>
      <c r="G1282" s="236">
        <f t="shared" si="161"/>
        <v>-1.5563883883602034E-2</v>
      </c>
      <c r="H1282" s="236">
        <f t="shared" si="162"/>
        <v>4.233669187624578E-3</v>
      </c>
      <c r="I1282">
        <f t="shared" si="166"/>
        <v>21274.652332668578</v>
      </c>
      <c r="J1282">
        <f t="shared" si="166"/>
        <v>17382.680005661034</v>
      </c>
      <c r="K1282">
        <f t="shared" si="163"/>
        <v>22212.735681252292</v>
      </c>
      <c r="L1282" s="236">
        <f>I1282/MAX(I$2:I1282)-1</f>
        <v>-3.2692913520431355E-2</v>
      </c>
      <c r="M1282" s="236">
        <f>J1282/MAX(J$2:J1282)-1</f>
        <v>-1.0080592929543108E-2</v>
      </c>
      <c r="N1282" s="236"/>
    </row>
    <row r="1283" spans="1:14">
      <c r="A1283" s="237">
        <v>36123</v>
      </c>
      <c r="B1283">
        <v>118.75</v>
      </c>
      <c r="D1283" s="237">
        <v>36182</v>
      </c>
      <c r="E1283">
        <f t="shared" si="167"/>
        <v>123.96</v>
      </c>
      <c r="F1283">
        <v>219.258579</v>
      </c>
      <c r="G1283" s="236">
        <f t="shared" si="161"/>
        <v>-7.4008025482241255E-3</v>
      </c>
      <c r="H1283" s="236">
        <f t="shared" si="162"/>
        <v>-5.431254640958727E-3</v>
      </c>
      <c r="I1283">
        <f t="shared" ref="I1283:J1298" si="168">I1282*(1+G1283)</f>
        <v>21117.202831472383</v>
      </c>
      <c r="J1283">
        <f t="shared" si="168"/>
        <v>17288.270244207986</v>
      </c>
      <c r="K1283">
        <f t="shared" si="163"/>
        <v>22049.09284951981</v>
      </c>
      <c r="L1283" s="236">
        <f>I1283/MAX(I$2:I1283)-1</f>
        <v>-3.9851762270964541E-2</v>
      </c>
      <c r="M1283" s="236">
        <f>J1283/MAX(J$2:J1283)-1</f>
        <v>-1.5457097303369638E-2</v>
      </c>
      <c r="N1283" s="236"/>
    </row>
    <row r="1284" spans="1:14">
      <c r="A1284" s="237">
        <v>36124</v>
      </c>
      <c r="B1284">
        <v>118.94</v>
      </c>
      <c r="D1284" s="237">
        <v>36185</v>
      </c>
      <c r="E1284">
        <f t="shared" si="167"/>
        <v>124.77</v>
      </c>
      <c r="F1284">
        <v>217.0679653</v>
      </c>
      <c r="G1284" s="236">
        <f t="shared" ref="G1284:G1347" si="169">(E1284/E1283-1)-($P$21/252)</f>
        <v>6.5006357657617E-3</v>
      </c>
      <c r="H1284" s="236">
        <f t="shared" ref="H1284:H1347" si="170">F1284/F1283-1</f>
        <v>-9.9910056427028326E-3</v>
      </c>
      <c r="I1284">
        <f t="shared" si="168"/>
        <v>21254.478075471499</v>
      </c>
      <c r="J1284">
        <f t="shared" si="168"/>
        <v>17115.543038645534</v>
      </c>
      <c r="K1284">
        <f t="shared" ref="K1284:K1347" si="171">K1283*(1+(E1284/E1283-1))</f>
        <v>22193.169690501669</v>
      </c>
      <c r="L1284" s="236">
        <f>I1284/MAX(I$2:I1284)-1</f>
        <v>-3.3610188296349985E-2</v>
      </c>
      <c r="M1284" s="236">
        <f>J1284/MAX(J$2:J1284)-1</f>
        <v>-2.5293670999694706E-2</v>
      </c>
      <c r="N1284" s="236"/>
    </row>
    <row r="1285" spans="1:14">
      <c r="A1285" s="237">
        <v>36125</v>
      </c>
      <c r="B1285">
        <v>118.94</v>
      </c>
      <c r="D1285" s="237">
        <v>36186</v>
      </c>
      <c r="E1285">
        <f t="shared" si="167"/>
        <v>126.51</v>
      </c>
      <c r="F1285">
        <v>217.70651230000001</v>
      </c>
      <c r="G1285" s="236">
        <f t="shared" si="169"/>
        <v>1.3911929855696384E-2</v>
      </c>
      <c r="H1285" s="236">
        <f t="shared" si="170"/>
        <v>2.941691553230763E-3</v>
      </c>
      <c r="I1285">
        <f t="shared" si="168"/>
        <v>21550.168883576898</v>
      </c>
      <c r="J1285">
        <f t="shared" si="168"/>
        <v>17165.891687031275</v>
      </c>
      <c r="K1285">
        <f t="shared" si="171"/>
        <v>22502.668089647879</v>
      </c>
      <c r="L1285" s="236">
        <f>I1285/MAX(I$2:I1285)-1</f>
        <v>-2.0165841022669051E-2</v>
      </c>
      <c r="M1285" s="236">
        <f>J1285/MAX(J$2:J1285)-1</f>
        <v>-2.2426385624793932E-2</v>
      </c>
      <c r="N1285" s="236"/>
    </row>
    <row r="1286" spans="1:14">
      <c r="A1286" s="237">
        <v>36126</v>
      </c>
      <c r="B1286">
        <v>119.24</v>
      </c>
      <c r="D1286" s="237">
        <v>36187</v>
      </c>
      <c r="E1286">
        <f t="shared" si="167"/>
        <v>125.66</v>
      </c>
      <c r="F1286">
        <v>219.04939619999999</v>
      </c>
      <c r="G1286" s="236">
        <f t="shared" si="169"/>
        <v>-6.7525666143463756E-3</v>
      </c>
      <c r="H1286" s="236">
        <f t="shared" si="170"/>
        <v>6.1683221407244915E-3</v>
      </c>
      <c r="I1286">
        <f t="shared" si="168"/>
        <v>21404.649932640128</v>
      </c>
      <c r="J1286">
        <f t="shared" si="168"/>
        <v>17271.776436789667</v>
      </c>
      <c r="K1286">
        <f t="shared" si="171"/>
        <v>22351.47634293852</v>
      </c>
      <c r="L1286" s="236">
        <f>I1286/MAX(I$2:I1286)-1</f>
        <v>-2.678223645217559E-2</v>
      </c>
      <c r="M1286" s="236">
        <f>J1286/MAX(J$2:J1286)-1</f>
        <v>-1.6396396655055323E-2</v>
      </c>
      <c r="N1286" s="236"/>
    </row>
    <row r="1287" spans="1:14">
      <c r="A1287" s="237">
        <v>36129</v>
      </c>
      <c r="B1287">
        <v>118.51</v>
      </c>
      <c r="D1287" s="237">
        <v>36188</v>
      </c>
      <c r="E1287">
        <f t="shared" si="167"/>
        <v>127.78</v>
      </c>
      <c r="F1287">
        <v>218.63212150000001</v>
      </c>
      <c r="G1287" s="236">
        <f t="shared" si="169"/>
        <v>1.6837191375568872E-2</v>
      </c>
      <c r="H1287" s="236">
        <f t="shared" si="170"/>
        <v>-1.9049342624939403E-3</v>
      </c>
      <c r="I1287">
        <f t="shared" si="168"/>
        <v>21765.044119883049</v>
      </c>
      <c r="J1287">
        <f t="shared" si="168"/>
        <v>17238.87483808109</v>
      </c>
      <c r="K1287">
        <f t="shared" si="171"/>
        <v>22728.566346495976</v>
      </c>
      <c r="L1287" s="236">
        <f>I1287/MAX(I$2:I1287)-1</f>
        <v>-1.0395982717217755E-2</v>
      </c>
      <c r="M1287" s="236">
        <f>J1287/MAX(J$2:J1287)-1</f>
        <v>-1.827009685977965E-2</v>
      </c>
      <c r="N1287" s="236"/>
    </row>
    <row r="1288" spans="1:14">
      <c r="A1288" s="237">
        <v>36130</v>
      </c>
      <c r="B1288">
        <v>119.53</v>
      </c>
      <c r="D1288" s="237">
        <v>36189</v>
      </c>
      <c r="E1288">
        <f t="shared" si="167"/>
        <v>129.15</v>
      </c>
      <c r="F1288">
        <v>220.31678210000001</v>
      </c>
      <c r="G1288" s="236">
        <f t="shared" si="169"/>
        <v>1.0687822509919112E-2</v>
      </c>
      <c r="H1288" s="236">
        <f t="shared" si="170"/>
        <v>7.7054578642965499E-3</v>
      </c>
      <c r="I1288">
        <f t="shared" si="168"/>
        <v>21997.665048356917</v>
      </c>
      <c r="J1288">
        <f t="shared" si="168"/>
        <v>17371.708261773805</v>
      </c>
      <c r="K1288">
        <f t="shared" si="171"/>
        <v>22972.251867662821</v>
      </c>
      <c r="L1288" s="236">
        <f>I1288/MAX(I$2:I1288)-1</f>
        <v>0</v>
      </c>
      <c r="M1288" s="236">
        <f>J1288/MAX(J$2:J1288)-1</f>
        <v>-1.0705418457012783E-2</v>
      </c>
      <c r="N1288" s="236"/>
    </row>
    <row r="1289" spans="1:14">
      <c r="A1289" s="237">
        <v>36131</v>
      </c>
      <c r="B1289">
        <v>119.5</v>
      </c>
      <c r="D1289" s="237">
        <v>36192</v>
      </c>
      <c r="E1289">
        <f t="shared" si="167"/>
        <v>128.53</v>
      </c>
      <c r="F1289">
        <v>220.99463900000001</v>
      </c>
      <c r="G1289" s="236">
        <f t="shared" si="169"/>
        <v>-4.8343495934959988E-3</v>
      </c>
      <c r="H1289" s="236">
        <f t="shared" si="170"/>
        <v>3.0767374756424104E-3</v>
      </c>
      <c r="I1289">
        <f t="shared" si="168"/>
        <v>21891.320645272532</v>
      </c>
      <c r="J1289">
        <f t="shared" si="168"/>
        <v>17425.156447598732</v>
      </c>
      <c r="K1289">
        <f t="shared" si="171"/>
        <v>22861.970828886584</v>
      </c>
      <c r="L1289" s="236">
        <f>I1289/MAX(I$2:I1289)-1</f>
        <v>-4.8343495934960456E-3</v>
      </c>
      <c r="M1289" s="236">
        <f>J1289/MAX(J$2:J1289)-1</f>
        <v>-7.6616187435294414E-3</v>
      </c>
      <c r="N1289" s="236"/>
    </row>
    <row r="1290" spans="1:14">
      <c r="A1290" s="237">
        <v>36132</v>
      </c>
      <c r="B1290">
        <v>118.32</v>
      </c>
      <c r="D1290" s="237">
        <v>36193</v>
      </c>
      <c r="E1290">
        <f t="shared" si="167"/>
        <v>127.47</v>
      </c>
      <c r="F1290">
        <v>220.99135190000001</v>
      </c>
      <c r="G1290" s="236">
        <f t="shared" si="169"/>
        <v>-8.2808320026576763E-3</v>
      </c>
      <c r="H1290" s="236">
        <f t="shared" si="170"/>
        <v>-1.4874116471164101E-5</v>
      </c>
      <c r="I1290">
        <f t="shared" si="168"/>
        <v>21710.042296692718</v>
      </c>
      <c r="J1290">
        <f t="shared" si="168"/>
        <v>17424.897263792202</v>
      </c>
      <c r="K1290">
        <f t="shared" si="171"/>
        <v>22673.425827107858</v>
      </c>
      <c r="L1290" s="236">
        <f>I1290/MAX(I$2:I1290)-1</f>
        <v>-1.3075149159327837E-2</v>
      </c>
      <c r="M1290" s="236">
        <f>J1290/MAX(J$2:J1290)-1</f>
        <v>-7.6763789001911276E-3</v>
      </c>
      <c r="N1290" s="236"/>
    </row>
    <row r="1291" spans="1:14">
      <c r="A1291" s="237">
        <v>36133</v>
      </c>
      <c r="B1291">
        <v>119.69</v>
      </c>
      <c r="D1291" s="237">
        <v>36194</v>
      </c>
      <c r="E1291">
        <f t="shared" si="167"/>
        <v>128.43</v>
      </c>
      <c r="F1291">
        <v>220.2652162</v>
      </c>
      <c r="G1291" s="236">
        <f t="shared" si="169"/>
        <v>7.4974536492246526E-3</v>
      </c>
      <c r="H1291" s="236">
        <f t="shared" si="170"/>
        <v>-3.2858104797177656E-3</v>
      </c>
      <c r="I1291">
        <f t="shared" si="168"/>
        <v>21872.812332534879</v>
      </c>
      <c r="J1291">
        <f t="shared" si="168"/>
        <v>17367.642353754829</v>
      </c>
      <c r="K1291">
        <f t="shared" si="171"/>
        <v>22844.183564567837</v>
      </c>
      <c r="L1291" s="236">
        <f>I1291/MAX(I$2:I1291)-1</f>
        <v>-5.6757258348819617E-3</v>
      </c>
      <c r="M1291" s="236">
        <f>J1291/MAX(J$2:J1291)-1</f>
        <v>-1.0936966253672353E-2</v>
      </c>
      <c r="N1291" s="236"/>
    </row>
    <row r="1292" spans="1:14">
      <c r="A1292" s="237">
        <v>36136</v>
      </c>
      <c r="B1292">
        <v>120.12</v>
      </c>
      <c r="D1292" s="237">
        <v>36195</v>
      </c>
      <c r="E1292">
        <f t="shared" si="167"/>
        <v>126.15</v>
      </c>
      <c r="F1292">
        <v>219.94560329999999</v>
      </c>
      <c r="G1292" s="236">
        <f t="shared" si="169"/>
        <v>-1.7786591639692605E-2</v>
      </c>
      <c r="H1292" s="236">
        <f t="shared" si="170"/>
        <v>-1.4510366435243061E-3</v>
      </c>
      <c r="I1292">
        <f t="shared" si="168"/>
        <v>21483.769551564448</v>
      </c>
      <c r="J1292">
        <f t="shared" si="168"/>
        <v>17342.441268287905</v>
      </c>
      <c r="K1292">
        <f t="shared" si="171"/>
        <v>22438.633938100385</v>
      </c>
      <c r="L1292" s="236">
        <f>I1292/MAX(I$2:I1292)-1</f>
        <v>-2.336136565689062E-2</v>
      </c>
      <c r="M1292" s="236">
        <f>J1292/MAX(J$2:J1292)-1</f>
        <v>-1.2372132958393678E-2</v>
      </c>
      <c r="N1292" s="236"/>
    </row>
    <row r="1293" spans="1:14">
      <c r="A1293" s="237">
        <v>36137</v>
      </c>
      <c r="B1293">
        <v>119.9</v>
      </c>
      <c r="D1293" s="237">
        <v>36196</v>
      </c>
      <c r="E1293">
        <f t="shared" si="167"/>
        <v>125.25</v>
      </c>
      <c r="F1293">
        <v>218.2483526</v>
      </c>
      <c r="G1293" s="236">
        <f t="shared" si="169"/>
        <v>-7.1680940112866607E-3</v>
      </c>
      <c r="H1293" s="236">
        <f t="shared" si="170"/>
        <v>-7.7166839188186342E-3</v>
      </c>
      <c r="I1293">
        <f t="shared" si="168"/>
        <v>21329.771871702014</v>
      </c>
      <c r="J1293">
        <f t="shared" si="168"/>
        <v>17208.61513063985</v>
      </c>
      <c r="K1293">
        <f t="shared" si="171"/>
        <v>22278.548559231655</v>
      </c>
      <c r="L1293" s="236">
        <f>I1293/MAX(I$2:I1293)-1</f>
        <v>-3.0362003202916821E-2</v>
      </c>
      <c r="M1293" s="236">
        <f>J1293/MAX(J$2:J1293)-1</f>
        <v>-1.9993345037770838E-2</v>
      </c>
      <c r="N1293" s="236"/>
    </row>
    <row r="1294" spans="1:14">
      <c r="A1294" s="237">
        <v>36138</v>
      </c>
      <c r="B1294">
        <v>120.21</v>
      </c>
      <c r="D1294" s="237">
        <v>36199</v>
      </c>
      <c r="E1294">
        <f t="shared" si="167"/>
        <v>125.67</v>
      </c>
      <c r="F1294">
        <v>217.3076595</v>
      </c>
      <c r="G1294" s="236">
        <f t="shared" si="169"/>
        <v>3.3195632544435381E-3</v>
      </c>
      <c r="H1294" s="236">
        <f t="shared" si="170"/>
        <v>-4.3101956500174454E-3</v>
      </c>
      <c r="I1294">
        <f t="shared" si="168"/>
        <v>21400.57739863298</v>
      </c>
      <c r="J1294">
        <f t="shared" si="168"/>
        <v>17134.442632560942</v>
      </c>
      <c r="K1294">
        <f t="shared" si="171"/>
        <v>22353.255069370396</v>
      </c>
      <c r="L1294" s="236">
        <f>I1294/MAX(I$2:I1294)-1</f>
        <v>-2.7143228538636932E-2</v>
      </c>
      <c r="M1294" s="236">
        <f>J1294/MAX(J$2:J1294)-1</f>
        <v>-2.4217365458977125E-2</v>
      </c>
      <c r="N1294" s="236"/>
    </row>
    <row r="1295" spans="1:14">
      <c r="A1295" s="237">
        <v>36139</v>
      </c>
      <c r="B1295">
        <v>119.1</v>
      </c>
      <c r="D1295" s="237">
        <v>36200</v>
      </c>
      <c r="E1295">
        <f t="shared" si="167"/>
        <v>122.97</v>
      </c>
      <c r="F1295">
        <v>217.24034230000001</v>
      </c>
      <c r="G1295" s="236">
        <f t="shared" si="169"/>
        <v>-2.1518571409625386E-2</v>
      </c>
      <c r="H1295" s="236">
        <f t="shared" si="170"/>
        <v>-3.0977831225498242E-4</v>
      </c>
      <c r="I1295">
        <f t="shared" si="168"/>
        <v>20940.067545673282</v>
      </c>
      <c r="J1295">
        <f t="shared" si="168"/>
        <v>17129.134753840797</v>
      </c>
      <c r="K1295">
        <f t="shared" si="171"/>
        <v>21872.998932764203</v>
      </c>
      <c r="L1295" s="236">
        <f>I1295/MAX(I$2:I1295)-1</f>
        <v>-4.8077716446665808E-2</v>
      </c>
      <c r="M1295" s="236">
        <f>J1295/MAX(J$2:J1295)-1</f>
        <v>-2.4519641756633015E-2</v>
      </c>
      <c r="N1295" s="236"/>
    </row>
    <row r="1296" spans="1:14">
      <c r="A1296" s="237">
        <v>36140</v>
      </c>
      <c r="B1296">
        <v>118.99</v>
      </c>
      <c r="D1296" s="237">
        <v>36201</v>
      </c>
      <c r="E1296">
        <f t="shared" si="167"/>
        <v>123.71</v>
      </c>
      <c r="F1296">
        <v>214.81559849999999</v>
      </c>
      <c r="G1296" s="236">
        <f t="shared" si="169"/>
        <v>5.9839977423838311E-3</v>
      </c>
      <c r="H1296" s="236">
        <f t="shared" si="170"/>
        <v>-1.1161572359573713E-2</v>
      </c>
      <c r="I1296">
        <f t="shared" si="168"/>
        <v>21065.372862591958</v>
      </c>
      <c r="J1296">
        <f t="shared" si="168"/>
        <v>16937.946676828913</v>
      </c>
      <c r="K1296">
        <f t="shared" si="171"/>
        <v>22004.624688722935</v>
      </c>
      <c r="L1296" s="236">
        <f>I1296/MAX(I$2:I1296)-1</f>
        <v>-4.2381415650957766E-2</v>
      </c>
      <c r="M1296" s="236">
        <f>J1296/MAX(J$2:J1296)-1</f>
        <v>-3.5407536360509306E-2</v>
      </c>
      <c r="N1296" s="236"/>
    </row>
    <row r="1297" spans="1:14">
      <c r="A1297" s="237">
        <v>36143</v>
      </c>
      <c r="B1297">
        <v>117.53</v>
      </c>
      <c r="D1297" s="237">
        <v>36202</v>
      </c>
      <c r="E1297">
        <f t="shared" si="167"/>
        <v>126.72</v>
      </c>
      <c r="F1297">
        <v>214.9073592</v>
      </c>
      <c r="G1297" s="236">
        <f t="shared" si="169"/>
        <v>2.4297366761486461E-2</v>
      </c>
      <c r="H1297" s="236">
        <f t="shared" si="170"/>
        <v>4.2716032094847201E-4</v>
      </c>
      <c r="I1297">
        <f t="shared" si="168"/>
        <v>21577.20595300182</v>
      </c>
      <c r="J1297">
        <f t="shared" si="168"/>
        <v>16945.181895567595</v>
      </c>
      <c r="K1297">
        <f t="shared" si="171"/>
        <v>22540.021344717246</v>
      </c>
      <c r="L1297" s="236">
        <f>I1297/MAX(I$2:I1297)-1</f>
        <v>-1.9113805689413566E-2</v>
      </c>
      <c r="M1297" s="236">
        <f>J1297/MAX(J$2:J1297)-1</f>
        <v>-3.4995500734156582E-2</v>
      </c>
      <c r="N1297" s="236"/>
    </row>
    <row r="1298" spans="1:14">
      <c r="A1298" s="237">
        <v>36144</v>
      </c>
      <c r="B1298">
        <v>119.15</v>
      </c>
      <c r="D1298" s="237">
        <v>36203</v>
      </c>
      <c r="E1298">
        <f t="shared" si="167"/>
        <v>124.35</v>
      </c>
      <c r="F1298">
        <v>216.647211</v>
      </c>
      <c r="G1298" s="236">
        <f t="shared" si="169"/>
        <v>-1.8736381673881763E-2</v>
      </c>
      <c r="H1298" s="236">
        <f t="shared" si="170"/>
        <v>8.0958223416669473E-3</v>
      </c>
      <c r="I1298">
        <f t="shared" si="168"/>
        <v>21172.927186810422</v>
      </c>
      <c r="J1298">
        <f t="shared" si="168"/>
        <v>17082.367077741343</v>
      </c>
      <c r="K1298">
        <f t="shared" si="171"/>
        <v>22118.46318036292</v>
      </c>
      <c r="L1298" s="236">
        <f>I1298/MAX(I$2:I1298)-1</f>
        <v>-3.7492063804658082E-2</v>
      </c>
      <c r="M1298" s="236">
        <f>J1298/MAX(J$2:J1298)-1</f>
        <v>-2.7182995749190919E-2</v>
      </c>
      <c r="N1298" s="236"/>
    </row>
    <row r="1299" spans="1:14">
      <c r="A1299" s="237">
        <v>36145</v>
      </c>
      <c r="B1299">
        <v>119.16</v>
      </c>
      <c r="D1299" s="237">
        <v>36207</v>
      </c>
      <c r="E1299">
        <f t="shared" si="167"/>
        <v>125.5</v>
      </c>
      <c r="F1299">
        <v>215.93136620000001</v>
      </c>
      <c r="G1299" s="236">
        <f t="shared" si="169"/>
        <v>9.2143599096254272E-3</v>
      </c>
      <c r="H1299" s="236">
        <f t="shared" si="170"/>
        <v>-3.3041957784537557E-3</v>
      </c>
      <c r="I1299">
        <f t="shared" ref="I1299:J1314" si="172">I1298*(1+G1299)</f>
        <v>21368.022158249987</v>
      </c>
      <c r="J1299">
        <f t="shared" si="172"/>
        <v>17025.923592557072</v>
      </c>
      <c r="K1299">
        <f t="shared" si="171"/>
        <v>22323.016720028521</v>
      </c>
      <c r="L1299" s="236">
        <f>I1299/MAX(I$2:I1299)-1</f>
        <v>-2.8623169264683446E-2</v>
      </c>
      <c r="M1299" s="236">
        <f>J1299/MAX(J$2:J1299)-1</f>
        <v>-3.0397373587844556E-2</v>
      </c>
      <c r="N1299" s="236"/>
    </row>
    <row r="1300" spans="1:14">
      <c r="A1300" s="237">
        <v>36146</v>
      </c>
      <c r="B1300">
        <v>120.6</v>
      </c>
      <c r="D1300" s="237">
        <v>36208</v>
      </c>
      <c r="E1300">
        <f t="shared" si="167"/>
        <v>123.78</v>
      </c>
      <c r="F1300">
        <v>216.6490435</v>
      </c>
      <c r="G1300" s="236">
        <f t="shared" si="169"/>
        <v>-1.3738909441598677E-2</v>
      </c>
      <c r="H1300" s="236">
        <f t="shared" si="170"/>
        <v>3.3236361749096055E-3</v>
      </c>
      <c r="I1300">
        <f t="shared" si="172"/>
        <v>21074.448836871714</v>
      </c>
      <c r="J1300">
        <f t="shared" si="172"/>
        <v>17082.511568120543</v>
      </c>
      <c r="K1300">
        <f t="shared" si="171"/>
        <v>22017.075773746059</v>
      </c>
      <c r="L1300" s="236">
        <f>I1300/MAX(I$2:I1300)-1</f>
        <v>-4.1968827575823209E-2</v>
      </c>
      <c r="M1300" s="236">
        <f>J1300/MAX(J$2:J1300)-1</f>
        <v>-2.7174767223413721E-2</v>
      </c>
      <c r="N1300" s="236"/>
    </row>
    <row r="1301" spans="1:14">
      <c r="A1301" s="237">
        <v>36147</v>
      </c>
      <c r="B1301">
        <v>121.21</v>
      </c>
      <c r="D1301" s="237">
        <v>36209</v>
      </c>
      <c r="E1301">
        <f t="shared" si="167"/>
        <v>125.07</v>
      </c>
      <c r="F1301">
        <v>215.2934583</v>
      </c>
      <c r="G1301" s="236">
        <f t="shared" si="169"/>
        <v>1.0387985788918799E-2</v>
      </c>
      <c r="H1301" s="236">
        <f t="shared" si="170"/>
        <v>-6.2570560114196816E-3</v>
      </c>
      <c r="I1301">
        <f t="shared" si="172"/>
        <v>21293.369911898433</v>
      </c>
      <c r="J1301">
        <f t="shared" si="172"/>
        <v>16975.625336423087</v>
      </c>
      <c r="K1301">
        <f t="shared" si="171"/>
        <v>22246.531483457904</v>
      </c>
      <c r="L1301" s="236">
        <f>I1301/MAX(I$2:I1301)-1</f>
        <v>-3.2016813371339659E-2</v>
      </c>
      <c r="M1301" s="236">
        <f>J1301/MAX(J$2:J1301)-1</f>
        <v>-3.3261789194219182E-2</v>
      </c>
      <c r="N1301" s="236"/>
    </row>
    <row r="1302" spans="1:14">
      <c r="A1302" s="237">
        <v>36150</v>
      </c>
      <c r="B1302">
        <v>122.32</v>
      </c>
      <c r="D1302" s="237">
        <v>36210</v>
      </c>
      <c r="E1302">
        <f t="shared" si="167"/>
        <v>125.25</v>
      </c>
      <c r="F1302">
        <v>215.7403295</v>
      </c>
      <c r="G1302" s="236">
        <f t="shared" si="169"/>
        <v>1.4054638926012573E-3</v>
      </c>
      <c r="H1302" s="236">
        <f t="shared" si="170"/>
        <v>2.0756376135557808E-3</v>
      </c>
      <c r="I1302">
        <f t="shared" si="172"/>
        <v>21323.296974461409</v>
      </c>
      <c r="J1302">
        <f t="shared" si="172"/>
        <v>17010.860582884998</v>
      </c>
      <c r="K1302">
        <f t="shared" si="171"/>
        <v>22278.548559231655</v>
      </c>
      <c r="L1302" s="236">
        <f>I1302/MAX(I$2:I1302)-1</f>
        <v>-3.0656347953887941E-2</v>
      </c>
      <c r="M1302" s="236">
        <f>J1302/MAX(J$2:J1302)-1</f>
        <v>-3.1255191001409055E-2</v>
      </c>
      <c r="N1302" s="236"/>
    </row>
    <row r="1303" spans="1:14">
      <c r="A1303" s="237">
        <v>36151</v>
      </c>
      <c r="B1303">
        <v>122.28</v>
      </c>
      <c r="D1303" s="237">
        <v>36213</v>
      </c>
      <c r="E1303">
        <f t="shared" si="167"/>
        <v>128.46</v>
      </c>
      <c r="F1303">
        <v>215.7743859</v>
      </c>
      <c r="G1303" s="236">
        <f t="shared" si="169"/>
        <v>2.559501235624E-2</v>
      </c>
      <c r="H1303" s="236">
        <f t="shared" si="170"/>
        <v>1.578582923227323E-4</v>
      </c>
      <c r="I1303">
        <f t="shared" si="172"/>
        <v>21869.067023998527</v>
      </c>
      <c r="J1303">
        <f t="shared" si="172"/>
        <v>17013.545888287554</v>
      </c>
      <c r="K1303">
        <f t="shared" si="171"/>
        <v>22849.51974386346</v>
      </c>
      <c r="L1303" s="236">
        <f>I1303/MAX(I$2:I1303)-1</f>
        <v>-5.8459852023247105E-3</v>
      </c>
      <c r="M1303" s="236">
        <f>J1303/MAX(J$2:J1303)-1</f>
        <v>-3.1102266600163908E-2</v>
      </c>
      <c r="N1303" s="236"/>
    </row>
    <row r="1304" spans="1:14">
      <c r="A1304" s="237">
        <v>36152</v>
      </c>
      <c r="B1304">
        <v>124.13</v>
      </c>
      <c r="D1304" s="237">
        <v>36214</v>
      </c>
      <c r="E1304">
        <f t="shared" si="167"/>
        <v>128.35</v>
      </c>
      <c r="F1304">
        <v>217.80576020000001</v>
      </c>
      <c r="G1304" s="236">
        <f t="shared" si="169"/>
        <v>-8.900278389420514E-4</v>
      </c>
      <c r="H1304" s="236">
        <f t="shared" si="170"/>
        <v>9.4143440220075814E-3</v>
      </c>
      <c r="I1304">
        <f t="shared" si="172"/>
        <v>21849.602945535476</v>
      </c>
      <c r="J1304">
        <f t="shared" si="172"/>
        <v>17173.717262314105</v>
      </c>
      <c r="K1304">
        <f t="shared" si="171"/>
        <v>22829.953753112834</v>
      </c>
      <c r="L1304" s="236">
        <f>I1304/MAX(I$2:I1304)-1</f>
        <v>-6.7308099516907305E-3</v>
      </c>
      <c r="M1304" s="236">
        <f>J1304/MAX(J$2:J1304)-1</f>
        <v>-2.1980730015794481E-2</v>
      </c>
      <c r="N1304" s="236"/>
    </row>
    <row r="1305" spans="1:14">
      <c r="A1305" s="237">
        <v>36153</v>
      </c>
      <c r="B1305">
        <v>123.86</v>
      </c>
      <c r="D1305" s="237">
        <v>36215</v>
      </c>
      <c r="E1305">
        <f t="shared" si="167"/>
        <v>126.64</v>
      </c>
      <c r="F1305">
        <v>217.9026882</v>
      </c>
      <c r="G1305" s="236">
        <f t="shared" si="169"/>
        <v>-1.3356675230798707E-2</v>
      </c>
      <c r="H1305" s="236">
        <f t="shared" si="170"/>
        <v>4.4502037003524286E-4</v>
      </c>
      <c r="I1305">
        <f t="shared" si="172"/>
        <v>21557.764895070057</v>
      </c>
      <c r="J1305">
        <f t="shared" si="172"/>
        <v>17181.359916325062</v>
      </c>
      <c r="K1305">
        <f t="shared" si="171"/>
        <v>22525.791533262247</v>
      </c>
      <c r="L1305" s="236">
        <f>I1305/MAX(I$2:I1305)-1</f>
        <v>-1.9997583939924457E-2</v>
      </c>
      <c r="M1305" s="236">
        <f>J1305/MAX(J$2:J1305)-1</f>
        <v>-2.154549151836449E-2</v>
      </c>
      <c r="N1305" s="236"/>
    </row>
    <row r="1306" spans="1:14">
      <c r="A1306" s="237">
        <v>36154</v>
      </c>
      <c r="B1306">
        <v>123.86</v>
      </c>
      <c r="D1306" s="237">
        <v>36216</v>
      </c>
      <c r="E1306">
        <f t="shared" si="167"/>
        <v>125.82</v>
      </c>
      <c r="F1306">
        <v>216.87912990000001</v>
      </c>
      <c r="G1306" s="236">
        <f t="shared" si="169"/>
        <v>-6.5087775371257071E-3</v>
      </c>
      <c r="H1306" s="236">
        <f t="shared" si="170"/>
        <v>-4.6973183692921028E-3</v>
      </c>
      <c r="I1306">
        <f t="shared" si="172"/>
        <v>21417.450199170387</v>
      </c>
      <c r="J1306">
        <f t="shared" si="172"/>
        <v>17100.653598780689</v>
      </c>
      <c r="K1306">
        <f t="shared" si="171"/>
        <v>22379.935965848512</v>
      </c>
      <c r="L1306" s="236">
        <f>I1306/MAX(I$2:I1306)-1</f>
        <v>-2.637620165190524E-2</v>
      </c>
      <c r="M1306" s="236">
        <f>J1306/MAX(J$2:J1306)-1</f>
        <v>-2.6141603854571982E-2</v>
      </c>
      <c r="N1306" s="236"/>
    </row>
    <row r="1307" spans="1:14">
      <c r="A1307" s="237">
        <v>36157</v>
      </c>
      <c r="B1307">
        <v>123.93</v>
      </c>
      <c r="D1307" s="237">
        <v>36217</v>
      </c>
      <c r="E1307">
        <f t="shared" si="167"/>
        <v>125.19</v>
      </c>
      <c r="F1307">
        <v>216.8215275</v>
      </c>
      <c r="G1307" s="236">
        <f t="shared" si="169"/>
        <v>-5.0408832345527153E-3</v>
      </c>
      <c r="H1307" s="236">
        <f t="shared" si="170"/>
        <v>-2.6559678668280906E-4</v>
      </c>
      <c r="I1307">
        <f t="shared" si="172"/>
        <v>21309.487333534522</v>
      </c>
      <c r="J1307">
        <f t="shared" si="172"/>
        <v>17096.111720134679</v>
      </c>
      <c r="K1307">
        <f t="shared" si="171"/>
        <v>22267.876200640403</v>
      </c>
      <c r="L1307" s="236">
        <f>I1307/MAX(I$2:I1307)-1</f>
        <v>-3.1284125533759699E-2</v>
      </c>
      <c r="M1307" s="236">
        <f>J1307/MAX(J$2:J1307)-1</f>
        <v>-2.6400257515272196E-2</v>
      </c>
      <c r="N1307" s="236"/>
    </row>
    <row r="1308" spans="1:14">
      <c r="A1308" s="237">
        <v>36158</v>
      </c>
      <c r="B1308">
        <v>125.36</v>
      </c>
      <c r="D1308" s="237">
        <v>36220</v>
      </c>
      <c r="E1308">
        <f t="shared" si="167"/>
        <v>124.99</v>
      </c>
      <c r="F1308">
        <v>215.85380610000001</v>
      </c>
      <c r="G1308" s="236">
        <f t="shared" si="169"/>
        <v>-1.6313018497598566E-3</v>
      </c>
      <c r="H1308" s="236">
        <f t="shared" si="170"/>
        <v>-4.4632164119403628E-3</v>
      </c>
      <c r="I1308">
        <f t="shared" si="172"/>
        <v>21274.725127429891</v>
      </c>
      <c r="J1308">
        <f t="shared" si="172"/>
        <v>17019.808073725009</v>
      </c>
      <c r="K1308">
        <f t="shared" si="171"/>
        <v>22232.301672002905</v>
      </c>
      <c r="L1308" s="236">
        <f>I1308/MAX(I$2:I1308)-1</f>
        <v>-3.2864393531668257E-2</v>
      </c>
      <c r="M1308" s="236">
        <f>J1308/MAX(J$2:J1308)-1</f>
        <v>-3.0745643864590777E-2</v>
      </c>
      <c r="N1308" s="236"/>
    </row>
    <row r="1309" spans="1:14">
      <c r="A1309" s="237">
        <v>36159</v>
      </c>
      <c r="B1309">
        <v>124.63</v>
      </c>
      <c r="D1309" s="237">
        <v>36221</v>
      </c>
      <c r="E1309">
        <f t="shared" si="167"/>
        <v>123.99</v>
      </c>
      <c r="F1309">
        <v>215.01573400000001</v>
      </c>
      <c r="G1309" s="236">
        <f t="shared" si="169"/>
        <v>-8.0343702099342027E-3</v>
      </c>
      <c r="H1309" s="236">
        <f t="shared" si="170"/>
        <v>-3.8825912553598352E-3</v>
      </c>
      <c r="I1309">
        <f t="shared" si="172"/>
        <v>21103.796109641527</v>
      </c>
      <c r="J1309">
        <f t="shared" si="172"/>
        <v>16953.72711573006</v>
      </c>
      <c r="K1309">
        <f t="shared" si="171"/>
        <v>22054.429028815426</v>
      </c>
      <c r="L1309" s="236">
        <f>I1309/MAX(I$2:I1309)-1</f>
        <v>-4.0634719037244138E-2</v>
      </c>
      <c r="M1309" s="236">
        <f>J1309/MAX(J$2:J1309)-1</f>
        <v>-3.4508862351941727E-2</v>
      </c>
      <c r="N1309" s="236"/>
    </row>
    <row r="1310" spans="1:14">
      <c r="A1310" s="237">
        <v>36160</v>
      </c>
      <c r="B1310">
        <v>124.41</v>
      </c>
      <c r="D1310" s="237">
        <v>36222</v>
      </c>
      <c r="E1310">
        <f t="shared" si="167"/>
        <v>124.22</v>
      </c>
      <c r="F1310">
        <v>214.18409170000001</v>
      </c>
      <c r="G1310" s="236">
        <f t="shared" si="169"/>
        <v>1.8212581467784059E-3</v>
      </c>
      <c r="H1310" s="236">
        <f t="shared" si="170"/>
        <v>-3.8678206684167327E-3</v>
      </c>
      <c r="I1310">
        <f t="shared" si="172"/>
        <v>21142.231570234162</v>
      </c>
      <c r="J1310">
        <f t="shared" si="172"/>
        <v>16888.153139585142</v>
      </c>
      <c r="K1310">
        <f t="shared" si="171"/>
        <v>22095.339736748549</v>
      </c>
      <c r="L1310" s="236">
        <f>I1310/MAX(I$2:I1310)-1</f>
        <v>-3.8887467203554404E-2</v>
      </c>
      <c r="M1310" s="236">
        <f>J1310/MAX(J$2:J1310)-1</f>
        <v>-3.8243208929310102E-2</v>
      </c>
      <c r="N1310" s="236"/>
    </row>
    <row r="1311" spans="1:14">
      <c r="A1311" s="237">
        <v>36161</v>
      </c>
      <c r="B1311">
        <v>124.41</v>
      </c>
      <c r="D1311" s="237">
        <v>36223</v>
      </c>
      <c r="E1311">
        <f t="shared" si="167"/>
        <v>126.02</v>
      </c>
      <c r="F1311">
        <v>213.67129560000001</v>
      </c>
      <c r="G1311" s="236">
        <f t="shared" si="169"/>
        <v>1.4456690063456337E-2</v>
      </c>
      <c r="H1311" s="236">
        <f t="shared" si="170"/>
        <v>-2.3941838813980043E-3</v>
      </c>
      <c r="I1311">
        <f t="shared" si="172"/>
        <v>21447.878259294859</v>
      </c>
      <c r="J1311">
        <f t="shared" si="172"/>
        <v>16847.719795551766</v>
      </c>
      <c r="K1311">
        <f t="shared" si="171"/>
        <v>22415.51049448601</v>
      </c>
      <c r="L1311" s="236">
        <f>I1311/MAX(I$2:I1311)-1</f>
        <v>-2.4992961200812736E-2</v>
      </c>
      <c r="M1311" s="236">
        <f>J1311/MAX(J$2:J1311)-1</f>
        <v>-4.0545831536316523E-2</v>
      </c>
      <c r="N1311" s="236"/>
    </row>
    <row r="1312" spans="1:14">
      <c r="A1312" s="237">
        <v>36164</v>
      </c>
      <c r="B1312">
        <v>124.47</v>
      </c>
      <c r="D1312" s="237">
        <v>36224</v>
      </c>
      <c r="E1312">
        <f t="shared" si="167"/>
        <v>128.79</v>
      </c>
      <c r="F1312">
        <v>214.91373250000001</v>
      </c>
      <c r="G1312" s="236">
        <f t="shared" si="169"/>
        <v>2.1946907835238939E-2</v>
      </c>
      <c r="H1312" s="236">
        <f t="shared" si="170"/>
        <v>5.8147113139890294E-3</v>
      </c>
      <c r="I1312">
        <f t="shared" si="172"/>
        <v>21918.592866713028</v>
      </c>
      <c r="J1312">
        <f t="shared" si="172"/>
        <v>16945.684422461876</v>
      </c>
      <c r="K1312">
        <f t="shared" si="171"/>
        <v>22908.217716115323</v>
      </c>
      <c r="L1312" s="236">
        <f>I1312/MAX(I$2:I1312)-1</f>
        <v>-3.5945715815777213E-3</v>
      </c>
      <c r="M1312" s="236">
        <f>J1312/MAX(J$2:J1312)-1</f>
        <v>-3.4966882527696974E-2</v>
      </c>
      <c r="N1312" s="236"/>
    </row>
    <row r="1313" spans="1:14">
      <c r="A1313" s="237">
        <v>36165</v>
      </c>
      <c r="B1313">
        <v>125.84</v>
      </c>
      <c r="D1313" s="237">
        <v>36227</v>
      </c>
      <c r="E1313">
        <f t="shared" si="167"/>
        <v>129.5</v>
      </c>
      <c r="F1313">
        <v>218.15025919999999</v>
      </c>
      <c r="G1313" s="236">
        <f t="shared" si="169"/>
        <v>5.479120217851843E-3</v>
      </c>
      <c r="H1313" s="236">
        <f t="shared" si="170"/>
        <v>1.5059655157215079E-2</v>
      </c>
      <c r="I1313">
        <f t="shared" si="172"/>
        <v>22038.687472035901</v>
      </c>
      <c r="J1313">
        <f t="shared" si="172"/>
        <v>17200.880586267143</v>
      </c>
      <c r="K1313">
        <f t="shared" si="171"/>
        <v>23034.507292778431</v>
      </c>
      <c r="L1313" s="236">
        <f>I1313/MAX(I$2:I1313)-1</f>
        <v>0</v>
      </c>
      <c r="M1313" s="236">
        <f>J1313/MAX(J$2:J1313)-1</f>
        <v>-2.0433816563271812E-2</v>
      </c>
      <c r="N1313" s="236"/>
    </row>
    <row r="1314" spans="1:14">
      <c r="A1314" s="237">
        <v>36166</v>
      </c>
      <c r="B1314">
        <v>128.22</v>
      </c>
      <c r="D1314" s="237">
        <v>36228</v>
      </c>
      <c r="E1314">
        <f t="shared" si="167"/>
        <v>129.26</v>
      </c>
      <c r="F1314">
        <v>218.86910710000001</v>
      </c>
      <c r="G1314" s="236">
        <f t="shared" si="169"/>
        <v>-1.8870120120120884E-3</v>
      </c>
      <c r="H1314" s="236">
        <f t="shared" si="170"/>
        <v>3.2951961764160487E-3</v>
      </c>
      <c r="I1314">
        <f t="shared" si="172"/>
        <v>21997.100204047187</v>
      </c>
      <c r="J1314">
        <f t="shared" si="172"/>
        <v>17257.560862205999</v>
      </c>
      <c r="K1314">
        <f t="shared" si="171"/>
        <v>22991.817858413433</v>
      </c>
      <c r="L1314" s="236">
        <f>I1314/MAX(I$2:I1314)-1</f>
        <v>-1.8870120120121348E-3</v>
      </c>
      <c r="M1314" s="236">
        <f>J1314/MAX(J$2:J1314)-1</f>
        <v>-1.7205953821064712E-2</v>
      </c>
      <c r="N1314" s="236"/>
    </row>
    <row r="1315" spans="1:14">
      <c r="A1315" s="237">
        <v>36167</v>
      </c>
      <c r="B1315">
        <v>127.97</v>
      </c>
      <c r="D1315" s="237">
        <v>36229</v>
      </c>
      <c r="E1315">
        <f t="shared" si="167"/>
        <v>129.91</v>
      </c>
      <c r="F1315">
        <v>218.86910710000001</v>
      </c>
      <c r="G1315" s="236">
        <f t="shared" si="169"/>
        <v>4.9948943190666808E-3</v>
      </c>
      <c r="H1315" s="236">
        <f t="shared" si="170"/>
        <v>0</v>
      </c>
      <c r="I1315">
        <f t="shared" ref="I1315:J1330" si="173">I1314*(1+G1315)</f>
        <v>22106.973394892324</v>
      </c>
      <c r="J1315">
        <f t="shared" si="173"/>
        <v>17257.560862205999</v>
      </c>
      <c r="K1315">
        <f t="shared" si="171"/>
        <v>23107.435076485297</v>
      </c>
      <c r="L1315" s="236">
        <f>I1315/MAX(I$2:I1315)-1</f>
        <v>0</v>
      </c>
      <c r="M1315" s="236">
        <f>J1315/MAX(J$2:J1315)-1</f>
        <v>-1.7205953821064712E-2</v>
      </c>
      <c r="N1315" s="236"/>
    </row>
    <row r="1316" spans="1:14">
      <c r="A1316" s="237">
        <v>36168</v>
      </c>
      <c r="B1316">
        <v>128.32</v>
      </c>
      <c r="D1316" s="237">
        <v>36230</v>
      </c>
      <c r="E1316">
        <f t="shared" si="167"/>
        <v>130.94999999999999</v>
      </c>
      <c r="F1316">
        <v>220.26890610000001</v>
      </c>
      <c r="G1316" s="236">
        <f t="shared" si="169"/>
        <v>7.9718121397841981E-3</v>
      </c>
      <c r="H1316" s="236">
        <f t="shared" si="170"/>
        <v>6.395598805821523E-3</v>
      </c>
      <c r="I1316">
        <f t="shared" si="173"/>
        <v>22283.206033775616</v>
      </c>
      <c r="J1316">
        <f t="shared" si="173"/>
        <v>17367.933297847714</v>
      </c>
      <c r="K1316">
        <f t="shared" si="171"/>
        <v>23292.422625400275</v>
      </c>
      <c r="L1316" s="236">
        <f>I1316/MAX(I$2:I1316)-1</f>
        <v>0</v>
      </c>
      <c r="M1316" s="236">
        <f>J1316/MAX(J$2:J1316)-1</f>
        <v>-1.0920397392954362E-2</v>
      </c>
      <c r="N1316" s="236"/>
    </row>
    <row r="1317" spans="1:14">
      <c r="A1317" s="237">
        <v>36171</v>
      </c>
      <c r="B1317">
        <v>127.33</v>
      </c>
      <c r="D1317" s="237">
        <v>36231</v>
      </c>
      <c r="E1317">
        <f t="shared" si="167"/>
        <v>130.68</v>
      </c>
      <c r="F1317">
        <v>221.29760630000001</v>
      </c>
      <c r="G1317" s="236">
        <f t="shared" si="169"/>
        <v>-2.0955858288331333E-3</v>
      </c>
      <c r="H1317" s="236">
        <f t="shared" si="170"/>
        <v>4.6702016104487321E-3</v>
      </c>
      <c r="I1317">
        <f t="shared" si="173"/>
        <v>22236.509662990265</v>
      </c>
      <c r="J1317">
        <f t="shared" si="173"/>
        <v>17449.045047905489</v>
      </c>
      <c r="K1317">
        <f t="shared" si="171"/>
        <v>23244.39701173966</v>
      </c>
      <c r="L1317" s="236">
        <f>I1317/MAX(I$2:I1317)-1</f>
        <v>-2.0955858288331797E-3</v>
      </c>
      <c r="M1317" s="236">
        <f>J1317/MAX(J$2:J1317)-1</f>
        <v>-6.3011962399969201E-3</v>
      </c>
      <c r="N1317" s="236"/>
    </row>
    <row r="1318" spans="1:14">
      <c r="A1318" s="237">
        <v>36172</v>
      </c>
      <c r="B1318">
        <v>125.22</v>
      </c>
      <c r="D1318" s="237">
        <v>36234</v>
      </c>
      <c r="E1318">
        <f t="shared" si="167"/>
        <v>131.87</v>
      </c>
      <c r="F1318">
        <v>221.72400579999999</v>
      </c>
      <c r="G1318" s="236">
        <f t="shared" si="169"/>
        <v>9.0724834929380351E-3</v>
      </c>
      <c r="H1318" s="236">
        <f t="shared" si="170"/>
        <v>1.9268147863376051E-3</v>
      </c>
      <c r="I1318">
        <f t="shared" si="173"/>
        <v>22438.250029848303</v>
      </c>
      <c r="J1318">
        <f t="shared" si="173"/>
        <v>17482.666125911262</v>
      </c>
      <c r="K1318">
        <f t="shared" si="171"/>
        <v>23456.065457132758</v>
      </c>
      <c r="L1318" s="236">
        <f>I1318/MAX(I$2:I1318)-1</f>
        <v>0</v>
      </c>
      <c r="M1318" s="236">
        <f>J1318/MAX(J$2:J1318)-1</f>
        <v>-4.3865226917462197E-3</v>
      </c>
      <c r="N1318" s="236"/>
    </row>
    <row r="1319" spans="1:14">
      <c r="A1319" s="237">
        <v>36173</v>
      </c>
      <c r="B1319">
        <v>124.79</v>
      </c>
      <c r="D1319" s="237">
        <v>36235</v>
      </c>
      <c r="E1319">
        <f t="shared" si="167"/>
        <v>131.80000000000001</v>
      </c>
      <c r="F1319">
        <v>222.7504242</v>
      </c>
      <c r="G1319" s="236">
        <f t="shared" si="169"/>
        <v>-5.6455597203104236E-4</v>
      </c>
      <c r="H1319" s="236">
        <f t="shared" si="170"/>
        <v>4.6292614834222423E-3</v>
      </c>
      <c r="I1319">
        <f t="shared" si="173"/>
        <v>22425.582381792025</v>
      </c>
      <c r="J1319">
        <f t="shared" si="173"/>
        <v>17563.597958835475</v>
      </c>
      <c r="K1319">
        <f t="shared" si="171"/>
        <v>23443.614372109638</v>
      </c>
      <c r="L1319" s="236">
        <f>I1319/MAX(I$2:I1319)-1</f>
        <v>-5.6455597203108887E-4</v>
      </c>
      <c r="M1319" s="236">
        <f>J1319/MAX(J$2:J1319)-1</f>
        <v>0</v>
      </c>
      <c r="N1319" s="236"/>
    </row>
    <row r="1320" spans="1:14">
      <c r="A1320" s="237">
        <v>36174</v>
      </c>
      <c r="B1320">
        <v>122.93</v>
      </c>
      <c r="D1320" s="237">
        <v>36236</v>
      </c>
      <c r="E1320">
        <f t="shared" si="167"/>
        <v>130.99</v>
      </c>
      <c r="F1320">
        <v>223.06363210000001</v>
      </c>
      <c r="G1320" s="236">
        <f t="shared" si="169"/>
        <v>-6.1794054242840322E-3</v>
      </c>
      <c r="H1320" s="236">
        <f t="shared" si="170"/>
        <v>1.406093394097363E-3</v>
      </c>
      <c r="I1320">
        <f t="shared" si="173"/>
        <v>22287.005616379251</v>
      </c>
      <c r="J1320">
        <f t="shared" si="173"/>
        <v>17588.294017901975</v>
      </c>
      <c r="K1320">
        <f t="shared" si="171"/>
        <v>23299.537531127778</v>
      </c>
      <c r="L1320" s="236">
        <f>I1320/MAX(I$2:I1320)-1</f>
        <v>-6.7404727760792538E-3</v>
      </c>
      <c r="M1320" s="236">
        <f>J1320/MAX(J$2:J1320)-1</f>
        <v>0</v>
      </c>
      <c r="N1320" s="236"/>
    </row>
    <row r="1321" spans="1:14">
      <c r="A1321" s="237">
        <v>36175</v>
      </c>
      <c r="B1321">
        <v>125.59</v>
      </c>
      <c r="D1321" s="237">
        <v>36237</v>
      </c>
      <c r="E1321">
        <f t="shared" si="167"/>
        <v>132.77000000000001</v>
      </c>
      <c r="F1321">
        <v>222.77306820000001</v>
      </c>
      <c r="G1321" s="236">
        <f t="shared" si="169"/>
        <v>1.3555093415588517E-2</v>
      </c>
      <c r="H1321" s="236">
        <f t="shared" si="170"/>
        <v>-1.3026054371325646E-3</v>
      </c>
      <c r="I1321">
        <f t="shared" si="173"/>
        <v>22589.108059463018</v>
      </c>
      <c r="J1321">
        <f t="shared" si="173"/>
        <v>17565.38341048437</v>
      </c>
      <c r="K1321">
        <f t="shared" si="171"/>
        <v>23616.150836001489</v>
      </c>
      <c r="L1321" s="236">
        <f>I1321/MAX(I$2:I1321)-1</f>
        <v>0</v>
      </c>
      <c r="M1321" s="236">
        <f>J1321/MAX(J$2:J1321)-1</f>
        <v>-1.3026054371325646E-3</v>
      </c>
      <c r="N1321" s="236"/>
    </row>
    <row r="1322" spans="1:14">
      <c r="A1322" s="237">
        <v>36178</v>
      </c>
      <c r="B1322">
        <v>125.59</v>
      </c>
      <c r="D1322" s="237">
        <v>36238</v>
      </c>
      <c r="E1322">
        <f t="shared" si="167"/>
        <v>131.13</v>
      </c>
      <c r="F1322">
        <v>223.05650259999999</v>
      </c>
      <c r="G1322" s="236">
        <f t="shared" si="169"/>
        <v>-1.2385918153006112E-2</v>
      </c>
      <c r="H1322" s="236">
        <f t="shared" si="170"/>
        <v>1.2723010114736866E-3</v>
      </c>
      <c r="I1322">
        <f t="shared" si="173"/>
        <v>22309.321215889096</v>
      </c>
      <c r="J1322">
        <f t="shared" si="173"/>
        <v>17587.731865564452</v>
      </c>
      <c r="K1322">
        <f t="shared" si="171"/>
        <v>23324.439701174022</v>
      </c>
      <c r="L1322" s="236">
        <f>I1322/MAX(I$2:I1322)-1</f>
        <v>-1.2385918153006159E-2</v>
      </c>
      <c r="M1322" s="236">
        <f>J1322/MAX(J$2:J1322)-1</f>
        <v>-3.1961731874141641E-5</v>
      </c>
      <c r="N1322" s="236"/>
    </row>
    <row r="1323" spans="1:14">
      <c r="A1323" s="237">
        <v>36179</v>
      </c>
      <c r="B1323">
        <v>126.41</v>
      </c>
      <c r="D1323" s="237">
        <v>36241</v>
      </c>
      <c r="E1323">
        <f t="shared" si="167"/>
        <v>130.9</v>
      </c>
      <c r="F1323">
        <v>222.8356177</v>
      </c>
      <c r="G1323" s="236">
        <f t="shared" si="169"/>
        <v>-1.7877147541696761E-3</v>
      </c>
      <c r="H1323" s="236">
        <f t="shared" si="170"/>
        <v>-9.9026433852100748E-4</v>
      </c>
      <c r="I1323">
        <f t="shared" si="173"/>
        <v>22269.438513195939</v>
      </c>
      <c r="J1323">
        <f t="shared" si="173"/>
        <v>17570.315361902514</v>
      </c>
      <c r="K1323">
        <f t="shared" si="171"/>
        <v>23283.528993240903</v>
      </c>
      <c r="L1323" s="236">
        <f>I1323/MAX(I$2:I1323)-1</f>
        <v>-1.4151490418549906E-2</v>
      </c>
      <c r="M1323" s="236">
        <f>J1323/MAX(J$2:J1323)-1</f>
        <v>-1.0221944198318678E-3</v>
      </c>
      <c r="N1323" s="236"/>
    </row>
    <row r="1324" spans="1:14">
      <c r="A1324" s="237">
        <v>36180</v>
      </c>
      <c r="B1324">
        <v>126.85</v>
      </c>
      <c r="D1324" s="237">
        <v>36242</v>
      </c>
      <c r="E1324">
        <f t="shared" si="167"/>
        <v>127.53</v>
      </c>
      <c r="F1324">
        <v>222.32249709999999</v>
      </c>
      <c r="G1324" s="236">
        <f t="shared" si="169"/>
        <v>-2.5778573550632355E-2</v>
      </c>
      <c r="H1324" s="236">
        <f t="shared" si="170"/>
        <v>-2.3026866409248115E-3</v>
      </c>
      <c r="I1324">
        <f t="shared" si="173"/>
        <v>21695.364154552233</v>
      </c>
      <c r="J1324">
        <f t="shared" si="173"/>
        <v>17529.856431441825</v>
      </c>
      <c r="K1324">
        <f t="shared" si="171"/>
        <v>22684.098185699102</v>
      </c>
      <c r="L1324" s="236">
        <f>I1324/MAX(I$2:I1324)-1</f>
        <v>-3.9565258732576547E-2</v>
      </c>
      <c r="M1324" s="236">
        <f>J1324/MAX(J$2:J1324)-1</f>
        <v>-3.3225272673216288E-3</v>
      </c>
      <c r="N1324" s="236"/>
    </row>
    <row r="1325" spans="1:14">
      <c r="A1325" s="237">
        <v>36181</v>
      </c>
      <c r="B1325">
        <v>124.88</v>
      </c>
      <c r="D1325" s="237">
        <v>36243</v>
      </c>
      <c r="E1325">
        <f t="shared" si="167"/>
        <v>128.15</v>
      </c>
      <c r="F1325">
        <v>219.77253690000001</v>
      </c>
      <c r="G1325" s="236">
        <f t="shared" si="169"/>
        <v>4.8278710331463495E-3</v>
      </c>
      <c r="H1325" s="236">
        <f t="shared" si="170"/>
        <v>-1.1469645372204629E-2</v>
      </c>
      <c r="I1325">
        <f t="shared" si="173"/>
        <v>21800.106574707559</v>
      </c>
      <c r="J1325">
        <f t="shared" si="173"/>
        <v>17328.795194747527</v>
      </c>
      <c r="K1325">
        <f t="shared" si="171"/>
        <v>22794.379224475342</v>
      </c>
      <c r="L1325" s="236">
        <f>I1325/MAX(I$2:I1325)-1</f>
        <v>-3.4928403665984153E-2</v>
      </c>
      <c r="M1325" s="236">
        <f>J1325/MAX(J$2:J1325)-1</f>
        <v>-1.4754064430030689E-2</v>
      </c>
      <c r="N1325" s="236"/>
    </row>
    <row r="1326" spans="1:14">
      <c r="A1326" s="237">
        <v>36182</v>
      </c>
      <c r="B1326">
        <v>123.96</v>
      </c>
      <c r="D1326" s="237">
        <v>36244</v>
      </c>
      <c r="E1326">
        <f t="shared" si="167"/>
        <v>130.21</v>
      </c>
      <c r="F1326">
        <v>219.26066800000001</v>
      </c>
      <c r="G1326" s="236">
        <f t="shared" si="169"/>
        <v>1.6041182053521053E-2</v>
      </c>
      <c r="H1326" s="236">
        <f t="shared" si="170"/>
        <v>-2.3290849130658264E-3</v>
      </c>
      <c r="I1326">
        <f t="shared" si="173"/>
        <v>22149.806053058604</v>
      </c>
      <c r="J1326">
        <f t="shared" si="173"/>
        <v>17288.434959297832</v>
      </c>
      <c r="K1326">
        <f t="shared" si="171"/>
        <v>23160.796869441547</v>
      </c>
      <c r="L1326" s="236">
        <f>I1326/MAX(I$2:I1326)-1</f>
        <v>-1.9447514494507989E-2</v>
      </c>
      <c r="M1326" s="236">
        <f>J1326/MAX(J$2:J1326)-1</f>
        <v>-1.7048785874226091E-2</v>
      </c>
      <c r="N1326" s="236"/>
    </row>
    <row r="1327" spans="1:14">
      <c r="A1327" s="237">
        <v>36185</v>
      </c>
      <c r="B1327">
        <v>124.77</v>
      </c>
      <c r="D1327" s="237">
        <v>36245</v>
      </c>
      <c r="E1327">
        <f t="shared" si="167"/>
        <v>129.51</v>
      </c>
      <c r="F1327">
        <v>221.17774220000001</v>
      </c>
      <c r="G1327" s="236">
        <f t="shared" si="169"/>
        <v>-5.4096613468110431E-3</v>
      </c>
      <c r="H1327" s="236">
        <f t="shared" si="170"/>
        <v>8.7433565604206898E-3</v>
      </c>
      <c r="I1327">
        <f t="shared" si="173"/>
        <v>22029.983103414012</v>
      </c>
      <c r="J1327">
        <f t="shared" si="173"/>
        <v>17439.593910518615</v>
      </c>
      <c r="K1327">
        <f t="shared" si="171"/>
        <v>23036.286019210311</v>
      </c>
      <c r="L1327" s="236">
        <f>I1327/MAX(I$2:I1327)-1</f>
        <v>-2.4751971373866533E-2</v>
      </c>
      <c r="M1327" s="236">
        <f>J1327/MAX(J$2:J1327)-1</f>
        <v>-8.4544929276260117E-3</v>
      </c>
      <c r="N1327" s="236"/>
    </row>
    <row r="1328" spans="1:14">
      <c r="A1328" s="237">
        <v>36186</v>
      </c>
      <c r="B1328">
        <v>126.51</v>
      </c>
      <c r="D1328" s="237">
        <v>36248</v>
      </c>
      <c r="E1328">
        <f t="shared" si="167"/>
        <v>132.16</v>
      </c>
      <c r="F1328">
        <v>219.93749310000001</v>
      </c>
      <c r="G1328" s="236">
        <f t="shared" si="169"/>
        <v>2.0428010247416074E-2</v>
      </c>
      <c r="H1328" s="236">
        <f t="shared" si="170"/>
        <v>-5.6074769896081733E-3</v>
      </c>
      <c r="I1328">
        <f t="shared" si="173"/>
        <v>22480.011824000958</v>
      </c>
      <c r="J1328">
        <f t="shared" si="173"/>
        <v>17341.801788957273</v>
      </c>
      <c r="K1328">
        <f t="shared" si="171"/>
        <v>23507.648523657128</v>
      </c>
      <c r="L1328" s="236">
        <f>I1328/MAX(I$2:I1328)-1</f>
        <v>-4.8295946513194909E-3</v>
      </c>
      <c r="M1328" s="236">
        <f>J1328/MAX(J$2:J1328)-1</f>
        <v>-1.4014561542683657E-2</v>
      </c>
      <c r="N1328" s="236"/>
    </row>
    <row r="1329" spans="1:14">
      <c r="A1329" s="237">
        <v>36187</v>
      </c>
      <c r="B1329">
        <v>125.66</v>
      </c>
      <c r="D1329" s="237">
        <v>36249</v>
      </c>
      <c r="E1329">
        <f t="shared" si="167"/>
        <v>131.28</v>
      </c>
      <c r="F1329">
        <v>222.13505710000001</v>
      </c>
      <c r="G1329" s="236">
        <f t="shared" si="169"/>
        <v>-6.6923258003766615E-3</v>
      </c>
      <c r="H1329" s="236">
        <f t="shared" si="170"/>
        <v>9.9917661560360305E-3</v>
      </c>
      <c r="I1329">
        <f t="shared" si="173"/>
        <v>22329.568260878423</v>
      </c>
      <c r="J1329">
        <f t="shared" si="173"/>
        <v>17515.077017156862</v>
      </c>
      <c r="K1329">
        <f t="shared" si="171"/>
        <v>23351.120597652145</v>
      </c>
      <c r="L1329" s="236">
        <f>I1329/MAX(I$2:I1329)-1</f>
        <v>-1.1489599230805836E-2</v>
      </c>
      <c r="M1329" s="236">
        <f>J1329/MAX(J$2:J1329)-1</f>
        <v>-4.1628256083614534E-3</v>
      </c>
      <c r="N1329" s="236"/>
    </row>
    <row r="1330" spans="1:14">
      <c r="A1330" s="237">
        <v>36188</v>
      </c>
      <c r="B1330">
        <v>127.78</v>
      </c>
      <c r="D1330" s="237">
        <v>36250</v>
      </c>
      <c r="E1330">
        <f t="shared" si="167"/>
        <v>129.91</v>
      </c>
      <c r="F1330">
        <v>222.0390108</v>
      </c>
      <c r="G1330" s="236">
        <f t="shared" si="169"/>
        <v>-1.0469440091697877E-2</v>
      </c>
      <c r="H1330" s="236">
        <f t="shared" si="170"/>
        <v>-4.3237794724482193E-4</v>
      </c>
      <c r="I1330">
        <f t="shared" si="173"/>
        <v>22095.790183697678</v>
      </c>
      <c r="J1330">
        <f t="shared" si="173"/>
        <v>17507.503884110349</v>
      </c>
      <c r="K1330">
        <f t="shared" si="171"/>
        <v>23107.435076485301</v>
      </c>
      <c r="L1330" s="236">
        <f>I1330/MAX(I$2:I1330)-1</f>
        <v>-2.183874965167909E-2</v>
      </c>
      <c r="M1330" s="236">
        <f>J1330/MAX(J$2:J1330)-1</f>
        <v>-4.5934036416149793E-3</v>
      </c>
      <c r="N1330" s="236"/>
    </row>
    <row r="1331" spans="1:14">
      <c r="A1331" s="237">
        <v>36189</v>
      </c>
      <c r="B1331">
        <v>129.15</v>
      </c>
      <c r="D1331" s="237">
        <v>36251</v>
      </c>
      <c r="E1331">
        <f t="shared" si="167"/>
        <v>130.65</v>
      </c>
      <c r="F1331">
        <v>221.79708980000001</v>
      </c>
      <c r="G1331" s="236">
        <f t="shared" si="169"/>
        <v>5.6625210921358773E-3</v>
      </c>
      <c r="H1331" s="236">
        <f t="shared" si="170"/>
        <v>-1.0895427750662323E-3</v>
      </c>
      <c r="I1331">
        <f t="shared" ref="I1331:J1346" si="174">I1330*(1+G1331)</f>
        <v>22220.908061660277</v>
      </c>
      <c r="J1331">
        <f t="shared" si="174"/>
        <v>17488.428709743974</v>
      </c>
      <c r="K1331">
        <f t="shared" si="171"/>
        <v>23239.060832444036</v>
      </c>
      <c r="L1331" s="236">
        <f>I1331/MAX(I$2:I1331)-1</f>
        <v>-1.6299890940071671E-2</v>
      </c>
      <c r="M1331" s="236">
        <f>J1331/MAX(J$2:J1331)-1</f>
        <v>-5.6779417069304783E-3</v>
      </c>
      <c r="N1331" s="236"/>
    </row>
    <row r="1332" spans="1:14">
      <c r="A1332" s="237">
        <v>36192</v>
      </c>
      <c r="B1332">
        <v>128.53</v>
      </c>
      <c r="D1332" s="237">
        <v>36255</v>
      </c>
      <c r="E1332">
        <f t="shared" si="167"/>
        <v>133.29</v>
      </c>
      <c r="F1332">
        <v>222.80828500000001</v>
      </c>
      <c r="G1332" s="236">
        <f t="shared" si="169"/>
        <v>2.017292885389892E-2</v>
      </c>
      <c r="H1332" s="236">
        <f t="shared" si="170"/>
        <v>4.5591003962757171E-3</v>
      </c>
      <c r="I1332">
        <f t="shared" si="174"/>
        <v>22669.168859057179</v>
      </c>
      <c r="J1332">
        <f t="shared" si="174"/>
        <v>17568.160212004808</v>
      </c>
      <c r="K1332">
        <f t="shared" si="171"/>
        <v>23708.644610458978</v>
      </c>
      <c r="L1332" s="236">
        <f>I1332/MAX(I$2:I1332)-1</f>
        <v>0</v>
      </c>
      <c r="M1332" s="236">
        <f>J1332/MAX(J$2:J1332)-1</f>
        <v>-1.1447276169408438E-3</v>
      </c>
      <c r="N1332" s="236"/>
    </row>
    <row r="1333" spans="1:14">
      <c r="A1333" s="237">
        <v>36193</v>
      </c>
      <c r="B1333">
        <v>127.47</v>
      </c>
      <c r="D1333" s="237">
        <v>36256</v>
      </c>
      <c r="E1333">
        <f t="shared" si="167"/>
        <v>133.03</v>
      </c>
      <c r="F1333">
        <v>224.1704805</v>
      </c>
      <c r="G1333" s="236">
        <f t="shared" si="169"/>
        <v>-1.9843641147658333E-3</v>
      </c>
      <c r="H1333" s="236">
        <f t="shared" si="170"/>
        <v>6.1137560481647757E-3</v>
      </c>
      <c r="I1333">
        <f t="shared" si="174"/>
        <v>22624.184973861698</v>
      </c>
      <c r="J1333">
        <f t="shared" si="174"/>
        <v>17675.567657756081</v>
      </c>
      <c r="K1333">
        <f t="shared" si="171"/>
        <v>23662.397723230235</v>
      </c>
      <c r="L1333" s="236">
        <f>I1333/MAX(I$2:I1333)-1</f>
        <v>-1.9843641147658797E-3</v>
      </c>
      <c r="M1333" s="236">
        <f>J1333/MAX(J$2:J1333)-1</f>
        <v>0</v>
      </c>
      <c r="N1333" s="236"/>
    </row>
    <row r="1334" spans="1:14">
      <c r="A1334" s="237">
        <v>36194</v>
      </c>
      <c r="B1334">
        <v>128.43</v>
      </c>
      <c r="D1334" s="237">
        <v>36257</v>
      </c>
      <c r="E1334">
        <f t="shared" si="167"/>
        <v>133.96</v>
      </c>
      <c r="F1334">
        <v>225.13962939999999</v>
      </c>
      <c r="G1334" s="236">
        <f t="shared" si="169"/>
        <v>6.9571741485689367E-3</v>
      </c>
      <c r="H1334" s="236">
        <f t="shared" si="170"/>
        <v>4.3232672644424319E-3</v>
      </c>
      <c r="I1334">
        <f t="shared" si="174"/>
        <v>22781.585368694294</v>
      </c>
      <c r="J1334">
        <f t="shared" si="174"/>
        <v>17751.983860791293</v>
      </c>
      <c r="K1334">
        <f t="shared" si="171"/>
        <v>23827.81928139459</v>
      </c>
      <c r="L1334" s="236">
        <f>I1334/MAX(I$2:I1334)-1</f>
        <v>0</v>
      </c>
      <c r="M1334" s="236">
        <f>J1334/MAX(J$2:J1334)-1</f>
        <v>0</v>
      </c>
      <c r="N1334" s="236"/>
    </row>
    <row r="1335" spans="1:14">
      <c r="A1335" s="237">
        <v>36195</v>
      </c>
      <c r="B1335">
        <v>126.15</v>
      </c>
      <c r="D1335" s="237">
        <v>36258</v>
      </c>
      <c r="E1335">
        <f t="shared" si="167"/>
        <v>135.66999999999999</v>
      </c>
      <c r="F1335">
        <v>226.41769360000001</v>
      </c>
      <c r="G1335" s="236">
        <f t="shared" si="169"/>
        <v>1.2731274320218524E-2</v>
      </c>
      <c r="H1335" s="236">
        <f t="shared" si="170"/>
        <v>5.6767624758291557E-3</v>
      </c>
      <c r="I1335">
        <f t="shared" si="174"/>
        <v>23071.623981472618</v>
      </c>
      <c r="J1335">
        <f t="shared" si="174"/>
        <v>17852.757656643756</v>
      </c>
      <c r="K1335">
        <f t="shared" si="171"/>
        <v>24131.981501245173</v>
      </c>
      <c r="L1335" s="236">
        <f>I1335/MAX(I$2:I1335)-1</f>
        <v>0</v>
      </c>
      <c r="M1335" s="236">
        <f>J1335/MAX(J$2:J1335)-1</f>
        <v>0</v>
      </c>
      <c r="N1335" s="236"/>
    </row>
    <row r="1336" spans="1:14">
      <c r="A1336" s="237">
        <v>36196</v>
      </c>
      <c r="B1336">
        <v>125.25</v>
      </c>
      <c r="D1336" s="237">
        <v>36259</v>
      </c>
      <c r="E1336">
        <f t="shared" si="167"/>
        <v>136.09</v>
      </c>
      <c r="F1336">
        <v>227.82242880000001</v>
      </c>
      <c r="G1336" s="236">
        <f t="shared" si="169"/>
        <v>3.0620168745122875E-3</v>
      </c>
      <c r="H1336" s="236">
        <f t="shared" si="170"/>
        <v>6.2041759089803694E-3</v>
      </c>
      <c r="I1336">
        <f t="shared" si="174"/>
        <v>23142.26968342629</v>
      </c>
      <c r="J1336">
        <f t="shared" si="174"/>
        <v>17963.519305605969</v>
      </c>
      <c r="K1336">
        <f t="shared" si="171"/>
        <v>24206.688011383914</v>
      </c>
      <c r="L1336" s="236">
        <f>I1336/MAX(I$2:I1336)-1</f>
        <v>0</v>
      </c>
      <c r="M1336" s="236">
        <f>J1336/MAX(J$2:J1336)-1</f>
        <v>0</v>
      </c>
      <c r="N1336" s="236"/>
    </row>
    <row r="1337" spans="1:14">
      <c r="A1337" s="237">
        <v>36199</v>
      </c>
      <c r="B1337">
        <v>125.67</v>
      </c>
      <c r="D1337" s="237">
        <v>36262</v>
      </c>
      <c r="E1337">
        <f t="shared" si="167"/>
        <v>137.1</v>
      </c>
      <c r="F1337">
        <v>227.97752310000001</v>
      </c>
      <c r="G1337" s="236">
        <f t="shared" si="169"/>
        <v>7.3878291035226942E-3</v>
      </c>
      <c r="H1337" s="236">
        <f t="shared" si="170"/>
        <v>6.8076835462127505E-4</v>
      </c>
      <c r="I1337">
        <f t="shared" si="174"/>
        <v>23313.24081691508</v>
      </c>
      <c r="J1337">
        <f t="shared" si="174"/>
        <v>17975.748301086853</v>
      </c>
      <c r="K1337">
        <f t="shared" si="171"/>
        <v>24386.339381003265</v>
      </c>
      <c r="L1337" s="236">
        <f>I1337/MAX(I$2:I1337)-1</f>
        <v>0</v>
      </c>
      <c r="M1337" s="236">
        <f>J1337/MAX(J$2:J1337)-1</f>
        <v>0</v>
      </c>
      <c r="N1337" s="236"/>
    </row>
    <row r="1338" spans="1:14">
      <c r="A1338" s="237">
        <v>36200</v>
      </c>
      <c r="B1338">
        <v>122.97</v>
      </c>
      <c r="D1338" s="237">
        <v>36263</v>
      </c>
      <c r="E1338">
        <f t="shared" si="167"/>
        <v>136.28</v>
      </c>
      <c r="F1338">
        <v>228.3314235</v>
      </c>
      <c r="G1338" s="236">
        <f t="shared" si="169"/>
        <v>-6.0147658990656414E-3</v>
      </c>
      <c r="H1338" s="236">
        <f t="shared" si="170"/>
        <v>1.552347771778928E-3</v>
      </c>
      <c r="I1338">
        <f t="shared" si="174"/>
        <v>23173.017131052795</v>
      </c>
      <c r="J1338">
        <f t="shared" si="174"/>
        <v>18003.652913908103</v>
      </c>
      <c r="K1338">
        <f t="shared" si="171"/>
        <v>24240.483813589533</v>
      </c>
      <c r="L1338" s="236">
        <f>I1338/MAX(I$2:I1338)-1</f>
        <v>-6.0147658990655772E-3</v>
      </c>
      <c r="M1338" s="236">
        <f>J1338/MAX(J$2:J1338)-1</f>
        <v>0</v>
      </c>
      <c r="N1338" s="236"/>
    </row>
    <row r="1339" spans="1:14">
      <c r="A1339" s="237">
        <v>36201</v>
      </c>
      <c r="B1339">
        <v>123.71</v>
      </c>
      <c r="D1339" s="237">
        <v>36264</v>
      </c>
      <c r="E1339">
        <f t="shared" si="167"/>
        <v>134.22999999999999</v>
      </c>
      <c r="F1339">
        <v>228.37561669999999</v>
      </c>
      <c r="G1339" s="236">
        <f t="shared" si="169"/>
        <v>-1.5076289595184653E-2</v>
      </c>
      <c r="H1339" s="236">
        <f t="shared" si="170"/>
        <v>1.9354848019847992E-4</v>
      </c>
      <c r="I1339">
        <f t="shared" si="174"/>
        <v>22823.654013990868</v>
      </c>
      <c r="J1339">
        <f t="shared" si="174"/>
        <v>18007.13749356761</v>
      </c>
      <c r="K1339">
        <f t="shared" si="171"/>
        <v>23875.844895055201</v>
      </c>
      <c r="L1339" s="236">
        <f>I1339/MAX(I$2:I1339)-1</f>
        <v>-2.1000375141708716E-2</v>
      </c>
      <c r="M1339" s="236">
        <f>J1339/MAX(J$2:J1339)-1</f>
        <v>0</v>
      </c>
      <c r="N1339" s="236"/>
    </row>
    <row r="1340" spans="1:14">
      <c r="A1340" s="237">
        <v>36202</v>
      </c>
      <c r="B1340">
        <v>126.72</v>
      </c>
      <c r="D1340" s="237">
        <v>36265</v>
      </c>
      <c r="E1340">
        <f t="shared" si="167"/>
        <v>133.63</v>
      </c>
      <c r="F1340">
        <v>227.3238427</v>
      </c>
      <c r="G1340" s="236">
        <f t="shared" si="169"/>
        <v>-4.5036698145448171E-3</v>
      </c>
      <c r="H1340" s="236">
        <f t="shared" si="170"/>
        <v>-4.6054566384888806E-3</v>
      </c>
      <c r="I1340">
        <f t="shared" si="174"/>
        <v>22720.863812350442</v>
      </c>
      <c r="J1340">
        <f t="shared" si="174"/>
        <v>17924.206402657677</v>
      </c>
      <c r="K1340">
        <f t="shared" si="171"/>
        <v>23769.121309142713</v>
      </c>
      <c r="L1340" s="236">
        <f>I1340/MAX(I$2:I1340)-1</f>
        <v>-2.5409466200633668E-2</v>
      </c>
      <c r="M1340" s="236">
        <f>J1340/MAX(J$2:J1340)-1</f>
        <v>-4.6054566384888806E-3</v>
      </c>
      <c r="N1340" s="236"/>
    </row>
    <row r="1341" spans="1:14">
      <c r="A1341" s="237">
        <v>36203</v>
      </c>
      <c r="B1341">
        <v>124.35</v>
      </c>
      <c r="D1341" s="237">
        <v>36266</v>
      </c>
      <c r="E1341">
        <f t="shared" si="167"/>
        <v>133.27000000000001</v>
      </c>
      <c r="F1341">
        <v>226.12797019999999</v>
      </c>
      <c r="G1341" s="236">
        <f t="shared" si="169"/>
        <v>-2.727735995742673E-3</v>
      </c>
      <c r="H1341" s="236">
        <f t="shared" si="170"/>
        <v>-5.260655837048267E-3</v>
      </c>
      <c r="I1341">
        <f t="shared" si="174"/>
        <v>22658.887294275126</v>
      </c>
      <c r="J1341">
        <f t="shared" si="174"/>
        <v>17829.913321621079</v>
      </c>
      <c r="K1341">
        <f t="shared" si="171"/>
        <v>23705.087157595222</v>
      </c>
      <c r="L1341" s="236">
        <f>I1341/MAX(I$2:I1341)-1</f>
        <v>-2.8067891880788398E-2</v>
      </c>
      <c r="M1341" s="236">
        <f>J1341/MAX(J$2:J1341)-1</f>
        <v>-9.8418847531895892E-3</v>
      </c>
      <c r="N1341" s="236"/>
    </row>
    <row r="1342" spans="1:14">
      <c r="A1342" s="237">
        <v>36206</v>
      </c>
      <c r="B1342">
        <v>124.35</v>
      </c>
      <c r="D1342" s="237">
        <v>36269</v>
      </c>
      <c r="E1342">
        <f t="shared" si="167"/>
        <v>130.44</v>
      </c>
      <c r="F1342">
        <v>226.1166169</v>
      </c>
      <c r="G1342" s="236">
        <f t="shared" si="169"/>
        <v>-2.126881682489663E-2</v>
      </c>
      <c r="H1342" s="236">
        <f t="shared" si="170"/>
        <v>-5.0207411272262803E-5</v>
      </c>
      <c r="I1342">
        <f t="shared" si="174"/>
        <v>22176.95957095721</v>
      </c>
      <c r="J1342">
        <f t="shared" si="174"/>
        <v>17829.018127829993</v>
      </c>
      <c r="K1342">
        <f t="shared" si="171"/>
        <v>23201.707577374658</v>
      </c>
      <c r="L1342" s="236">
        <f>I1342/MAX(I$2:I1342)-1</f>
        <v>-4.8739737854611498E-2</v>
      </c>
      <c r="M1342" s="236">
        <f>J1342/MAX(J$2:J1342)-1</f>
        <v>-9.8915980289062677E-3</v>
      </c>
      <c r="N1342" s="236"/>
    </row>
    <row r="1343" spans="1:14">
      <c r="A1343" s="237">
        <v>36207</v>
      </c>
      <c r="B1343">
        <v>125.5</v>
      </c>
      <c r="D1343" s="237">
        <v>36270</v>
      </c>
      <c r="E1343">
        <f t="shared" si="167"/>
        <v>131.91999999999999</v>
      </c>
      <c r="F1343">
        <v>224.99487199999999</v>
      </c>
      <c r="G1343" s="236">
        <f t="shared" si="169"/>
        <v>1.1312482659423686E-2</v>
      </c>
      <c r="H1343" s="236">
        <f t="shared" si="170"/>
        <v>-4.9609131579042565E-3</v>
      </c>
      <c r="I1343">
        <f t="shared" si="174"/>
        <v>22427.836041542403</v>
      </c>
      <c r="J1343">
        <f t="shared" si="174"/>
        <v>17740.569917207129</v>
      </c>
      <c r="K1343">
        <f t="shared" si="171"/>
        <v>23464.959089292122</v>
      </c>
      <c r="L1343" s="236">
        <f>I1343/MAX(I$2:I1343)-1</f>
        <v>-3.7978622634493031E-2</v>
      </c>
      <c r="M1343" s="236">
        <f>J1343/MAX(J$2:J1343)-1</f>
        <v>-1.4803439827996145E-2</v>
      </c>
      <c r="N1343" s="236"/>
    </row>
    <row r="1344" spans="1:14">
      <c r="A1344" s="237">
        <v>36208</v>
      </c>
      <c r="B1344">
        <v>123.78</v>
      </c>
      <c r="D1344" s="237">
        <v>36271</v>
      </c>
      <c r="E1344">
        <f t="shared" si="167"/>
        <v>134.77000000000001</v>
      </c>
      <c r="F1344">
        <v>224.8609797</v>
      </c>
      <c r="G1344" s="236">
        <f t="shared" si="169"/>
        <v>2.1570272266982538E-2</v>
      </c>
      <c r="H1344" s="236">
        <f t="shared" si="170"/>
        <v>-5.9509045166139529E-4</v>
      </c>
      <c r="I1344">
        <f t="shared" si="174"/>
        <v>22911.610571317717</v>
      </c>
      <c r="J1344">
        <f t="shared" si="174"/>
        <v>17730.012673442368</v>
      </c>
      <c r="K1344">
        <f t="shared" si="171"/>
        <v>23971.896122376438</v>
      </c>
      <c r="L1344" s="236">
        <f>I1344/MAX(I$2:I1344)-1</f>
        <v>-1.7227559598061437E-2</v>
      </c>
      <c r="M1344" s="236">
        <f>J1344/MAX(J$2:J1344)-1</f>
        <v>-1.5389720893964065E-2</v>
      </c>
      <c r="N1344" s="236"/>
    </row>
    <row r="1345" spans="1:14">
      <c r="A1345" s="237">
        <v>36209</v>
      </c>
      <c r="B1345">
        <v>125.07</v>
      </c>
      <c r="D1345" s="237">
        <v>36272</v>
      </c>
      <c r="E1345">
        <f t="shared" si="167"/>
        <v>137</v>
      </c>
      <c r="F1345">
        <v>226.1497732</v>
      </c>
      <c r="G1345" s="236">
        <f t="shared" si="169"/>
        <v>1.6512979049550559E-2</v>
      </c>
      <c r="H1345" s="236">
        <f t="shared" si="170"/>
        <v>5.7315124292327546E-3</v>
      </c>
      <c r="I1345">
        <f t="shared" si="174"/>
        <v>23289.94951667335</v>
      </c>
      <c r="J1345">
        <f t="shared" si="174"/>
        <v>17831.632461450659</v>
      </c>
      <c r="K1345">
        <f t="shared" si="171"/>
        <v>24368.552116684514</v>
      </c>
      <c r="L1345" s="236">
        <f>I1345/MAX(I$2:I1345)-1</f>
        <v>-9.9905887922846492E-4</v>
      </c>
      <c r="M1345" s="236">
        <f>J1345/MAX(J$2:J1345)-1</f>
        <v>-9.7464148413174412E-3</v>
      </c>
      <c r="N1345" s="236"/>
    </row>
    <row r="1346" spans="1:14">
      <c r="A1346" s="237">
        <v>36210</v>
      </c>
      <c r="B1346">
        <v>125.25</v>
      </c>
      <c r="D1346" s="237">
        <v>36273</v>
      </c>
      <c r="E1346">
        <f t="shared" ref="E1346:E1409" si="175">SUMIF(A:A,D1346,B:B)</f>
        <v>136.83000000000001</v>
      </c>
      <c r="F1346">
        <v>227.59174830000001</v>
      </c>
      <c r="G1346" s="236">
        <f t="shared" si="169"/>
        <v>-1.2746060711387821E-3</v>
      </c>
      <c r="H1346" s="236">
        <f t="shared" si="170"/>
        <v>6.3761952072565187E-3</v>
      </c>
      <c r="I1346">
        <f t="shared" si="174"/>
        <v>23260.264005622881</v>
      </c>
      <c r="J1346">
        <f t="shared" si="174"/>
        <v>17945.33043088892</v>
      </c>
      <c r="K1346">
        <f t="shared" si="171"/>
        <v>24338.313767342646</v>
      </c>
      <c r="L1346" s="236">
        <f>I1346/MAX(I$2:I1346)-1</f>
        <v>-2.2723915438543907E-3</v>
      </c>
      <c r="M1346" s="236">
        <f>J1346/MAX(J$2:J1346)-1</f>
        <v>-3.4323646776600603E-3</v>
      </c>
      <c r="N1346" s="236"/>
    </row>
    <row r="1347" spans="1:14">
      <c r="A1347" s="237">
        <v>36213</v>
      </c>
      <c r="B1347">
        <v>128.46</v>
      </c>
      <c r="D1347" s="237">
        <v>36276</v>
      </c>
      <c r="E1347">
        <f t="shared" si="175"/>
        <v>137.18</v>
      </c>
      <c r="F1347">
        <v>227.87893030000001</v>
      </c>
      <c r="G1347" s="236">
        <f t="shared" si="169"/>
        <v>2.5241884263752976E-3</v>
      </c>
      <c r="H1347" s="236">
        <f t="shared" si="170"/>
        <v>1.2618295792581335E-3</v>
      </c>
      <c r="I1347">
        <f t="shared" ref="I1347:J1362" si="176">I1346*(1+G1347)</f>
        <v>23318.97729482031</v>
      </c>
      <c r="J1347">
        <f t="shared" si="176"/>
        <v>17967.974379636176</v>
      </c>
      <c r="K1347">
        <f t="shared" si="171"/>
        <v>24400.569192458261</v>
      </c>
      <c r="L1347" s="236">
        <f>I1347/MAX(I$2:I1347)-1</f>
        <v>0</v>
      </c>
      <c r="M1347" s="236">
        <f>J1347/MAX(J$2:J1347)-1</f>
        <v>-2.174866157679034E-3</v>
      </c>
      <c r="N1347" s="236"/>
    </row>
    <row r="1348" spans="1:14">
      <c r="A1348" s="237">
        <v>36214</v>
      </c>
      <c r="B1348">
        <v>128.35</v>
      </c>
      <c r="D1348" s="237">
        <v>36277</v>
      </c>
      <c r="E1348">
        <f t="shared" si="175"/>
        <v>137.57</v>
      </c>
      <c r="F1348">
        <v>228.5650354</v>
      </c>
      <c r="G1348" s="236">
        <f t="shared" ref="G1348:G1411" si="177">(E1348/E1347-1)-($P$21/252)</f>
        <v>2.8092498675126774E-3</v>
      </c>
      <c r="H1348" s="236">
        <f t="shared" ref="H1348:H1411" si="178">F1348/F1347-1</f>
        <v>3.0108316688022274E-3</v>
      </c>
      <c r="I1348">
        <f t="shared" si="176"/>
        <v>23384.486128696317</v>
      </c>
      <c r="J1348">
        <f t="shared" si="176"/>
        <v>18022.072925922614</v>
      </c>
      <c r="K1348">
        <f t="shared" ref="K1348:K1411" si="179">K1347*(1+(E1348/E1347-1))</f>
        <v>24469.939523301375</v>
      </c>
      <c r="L1348" s="236">
        <f>I1348/MAX(I$2:I1348)-1</f>
        <v>0</v>
      </c>
      <c r="M1348" s="236">
        <f>J1348/MAX(J$2:J1348)-1</f>
        <v>0</v>
      </c>
      <c r="N1348" s="236"/>
    </row>
    <row r="1349" spans="1:14">
      <c r="A1349" s="237">
        <v>36215</v>
      </c>
      <c r="B1349">
        <v>126.64</v>
      </c>
      <c r="D1349" s="237">
        <v>36278</v>
      </c>
      <c r="E1349">
        <f t="shared" si="175"/>
        <v>136.44</v>
      </c>
      <c r="F1349">
        <v>229.32375200000001</v>
      </c>
      <c r="G1349" s="236">
        <f t="shared" si="177"/>
        <v>-8.2477303041106984E-3</v>
      </c>
      <c r="H1349" s="236">
        <f t="shared" si="178"/>
        <v>3.3194779712137912E-3</v>
      </c>
      <c r="I1349">
        <f t="shared" si="176"/>
        <v>23191.617193806611</v>
      </c>
      <c r="J1349">
        <f t="shared" si="176"/>
        <v>18081.896799995822</v>
      </c>
      <c r="K1349">
        <f t="shared" si="179"/>
        <v>24268.943436499525</v>
      </c>
      <c r="L1349" s="236">
        <f>I1349/MAX(I$2:I1349)-1</f>
        <v>-8.2477303041107453E-3</v>
      </c>
      <c r="M1349" s="236">
        <f>J1349/MAX(J$2:J1349)-1</f>
        <v>0</v>
      </c>
      <c r="N1349" s="236"/>
    </row>
    <row r="1350" spans="1:14">
      <c r="A1350" s="237">
        <v>36216</v>
      </c>
      <c r="B1350">
        <v>125.82</v>
      </c>
      <c r="D1350" s="237">
        <v>36279</v>
      </c>
      <c r="E1350">
        <f t="shared" si="175"/>
        <v>135.65</v>
      </c>
      <c r="F1350">
        <v>228.71193070000001</v>
      </c>
      <c r="G1350" s="236">
        <f t="shared" si="177"/>
        <v>-5.8238210411692502E-3</v>
      </c>
      <c r="H1350" s="236">
        <f t="shared" si="178"/>
        <v>-2.6679368999683595E-3</v>
      </c>
      <c r="I1350">
        <f t="shared" si="176"/>
        <v>23056.553365614578</v>
      </c>
      <c r="J1350">
        <f t="shared" si="176"/>
        <v>18033.655440301693</v>
      </c>
      <c r="K1350">
        <f t="shared" si="179"/>
        <v>24128.424048381417</v>
      </c>
      <c r="L1350" s="236">
        <f>I1350/MAX(I$2:I1350)-1</f>
        <v>-1.4023518039993021E-2</v>
      </c>
      <c r="M1350" s="236">
        <f>J1350/MAX(J$2:J1350)-1</f>
        <v>-2.6679368999683595E-3</v>
      </c>
      <c r="N1350" s="236"/>
    </row>
    <row r="1351" spans="1:14">
      <c r="A1351" s="237">
        <v>36217</v>
      </c>
      <c r="B1351">
        <v>125.19</v>
      </c>
      <c r="D1351" s="237">
        <v>36280</v>
      </c>
      <c r="E1351">
        <f t="shared" si="175"/>
        <v>134.94</v>
      </c>
      <c r="F1351">
        <v>227.85212519999999</v>
      </c>
      <c r="G1351" s="236">
        <f t="shared" si="177"/>
        <v>-5.2677883968430071E-3</v>
      </c>
      <c r="H1351" s="236">
        <f t="shared" si="178"/>
        <v>-3.7593382092857563E-3</v>
      </c>
      <c r="I1351">
        <f t="shared" si="176"/>
        <v>22935.096321323999</v>
      </c>
      <c r="J1351">
        <f t="shared" si="176"/>
        <v>17965.860830351874</v>
      </c>
      <c r="K1351">
        <f t="shared" si="179"/>
        <v>24002.134471718306</v>
      </c>
      <c r="L1351" s="236">
        <f>I1351/MAX(I$2:I1351)-1</f>
        <v>-1.9217433511222182E-2</v>
      </c>
      <c r="M1351" s="236">
        <f>J1351/MAX(J$2:J1351)-1</f>
        <v>-6.417245432126073E-3</v>
      </c>
      <c r="N1351" s="236"/>
    </row>
    <row r="1352" spans="1:14">
      <c r="A1352" s="237">
        <v>36220</v>
      </c>
      <c r="B1352">
        <v>124.99</v>
      </c>
      <c r="D1352" s="237">
        <v>36283</v>
      </c>
      <c r="E1352">
        <f t="shared" si="175"/>
        <v>136.80000000000001</v>
      </c>
      <c r="F1352">
        <v>227.3990364</v>
      </c>
      <c r="G1352" s="236">
        <f t="shared" si="177"/>
        <v>1.3750173798584278E-2</v>
      </c>
      <c r="H1352" s="236">
        <f t="shared" si="178"/>
        <v>-1.9885212815210496E-3</v>
      </c>
      <c r="I1352">
        <f t="shared" si="176"/>
        <v>23250.457881829476</v>
      </c>
      <c r="J1352">
        <f t="shared" si="176"/>
        <v>17930.135333749873</v>
      </c>
      <c r="K1352">
        <f t="shared" si="179"/>
        <v>24332.977588047015</v>
      </c>
      <c r="L1352" s="236">
        <f>I1352/MAX(I$2:I1352)-1</f>
        <v>-5.7315027633798588E-3</v>
      </c>
      <c r="M1352" s="236">
        <f>J1352/MAX(J$2:J1352)-1</f>
        <v>-8.3930058845366196E-3</v>
      </c>
      <c r="N1352" s="236"/>
    </row>
    <row r="1353" spans="1:14">
      <c r="A1353" s="237">
        <v>36221</v>
      </c>
      <c r="B1353">
        <v>123.99</v>
      </c>
      <c r="D1353" s="237">
        <v>36284</v>
      </c>
      <c r="E1353">
        <f t="shared" si="175"/>
        <v>134.72999999999999</v>
      </c>
      <c r="F1353">
        <v>228.32778999999999</v>
      </c>
      <c r="G1353" s="236">
        <f t="shared" si="177"/>
        <v>-1.5165309106098765E-2</v>
      </c>
      <c r="H1353" s="236">
        <f t="shared" si="178"/>
        <v>4.0842459788013041E-3</v>
      </c>
      <c r="I1353">
        <f t="shared" si="176"/>
        <v>22897.857501193201</v>
      </c>
      <c r="J1353">
        <f t="shared" si="176"/>
        <v>18003.366416886103</v>
      </c>
      <c r="K1353">
        <f t="shared" si="179"/>
        <v>23964.781216648931</v>
      </c>
      <c r="L1353" s="236">
        <f>I1353/MAX(I$2:I1353)-1</f>
        <v>-2.0809891858429519E-2</v>
      </c>
      <c r="M1353" s="236">
        <f>J1353/MAX(J$2:J1353)-1</f>
        <v>-4.3430390062693114E-3</v>
      </c>
      <c r="N1353" s="236"/>
    </row>
    <row r="1354" spans="1:14">
      <c r="A1354" s="237">
        <v>36222</v>
      </c>
      <c r="B1354">
        <v>124.22</v>
      </c>
      <c r="D1354" s="237">
        <v>36285</v>
      </c>
      <c r="E1354">
        <f t="shared" si="175"/>
        <v>136.11000000000001</v>
      </c>
      <c r="F1354">
        <v>227.22555589999999</v>
      </c>
      <c r="G1354" s="236">
        <f t="shared" si="177"/>
        <v>1.0208977478767192E-2</v>
      </c>
      <c r="H1354" s="236">
        <f t="shared" si="178"/>
        <v>-4.8274198248053901E-3</v>
      </c>
      <c r="I1354">
        <f t="shared" si="176"/>
        <v>23131.621212734903</v>
      </c>
      <c r="J1354">
        <f t="shared" si="176"/>
        <v>17916.456608931992</v>
      </c>
      <c r="K1354">
        <f t="shared" si="179"/>
        <v>24210.245464247655</v>
      </c>
      <c r="L1354" s="236">
        <f>I1354/MAX(I$2:I1354)-1</f>
        <v>-1.0813362096980583E-2</v>
      </c>
      <c r="M1354" s="236">
        <f>J1354/MAX(J$2:J1354)-1</f>
        <v>-9.1494931584759076E-3</v>
      </c>
      <c r="N1354" s="236"/>
    </row>
    <row r="1355" spans="1:14">
      <c r="A1355" s="237">
        <v>36223</v>
      </c>
      <c r="B1355">
        <v>126.02</v>
      </c>
      <c r="D1355" s="237">
        <v>36286</v>
      </c>
      <c r="E1355">
        <f t="shared" si="175"/>
        <v>134.86000000000001</v>
      </c>
      <c r="F1355">
        <v>227.32210839999999</v>
      </c>
      <c r="G1355" s="236">
        <f t="shared" si="177"/>
        <v>-9.2174785974929539E-3</v>
      </c>
      <c r="H1355" s="236">
        <f t="shared" si="178"/>
        <v>4.2491919369536113E-4</v>
      </c>
      <c r="I1355">
        <f t="shared" si="176"/>
        <v>22918.405989281204</v>
      </c>
      <c r="J1355">
        <f t="shared" si="176"/>
        <v>17924.069655228137</v>
      </c>
      <c r="K1355">
        <f t="shared" si="179"/>
        <v>23987.904660263306</v>
      </c>
      <c r="L1355" s="236">
        <f>I1355/MAX(I$2:I1355)-1</f>
        <v>-1.9931168760777718E-2</v>
      </c>
      <c r="M1355" s="236">
        <f>J1355/MAX(J$2:J1355)-1</f>
        <v>-8.7284617600362768E-3</v>
      </c>
      <c r="N1355" s="236"/>
    </row>
    <row r="1356" spans="1:14">
      <c r="A1356" s="237">
        <v>36224</v>
      </c>
      <c r="B1356">
        <v>128.79</v>
      </c>
      <c r="D1356" s="237">
        <v>36287</v>
      </c>
      <c r="E1356">
        <f t="shared" si="175"/>
        <v>135.97</v>
      </c>
      <c r="F1356">
        <v>227.30005439999999</v>
      </c>
      <c r="G1356" s="236">
        <f t="shared" si="177"/>
        <v>8.1970276641971009E-3</v>
      </c>
      <c r="H1356" s="236">
        <f t="shared" si="178"/>
        <v>-9.7016520545278873E-5</v>
      </c>
      <c r="I1356">
        <f t="shared" si="176"/>
        <v>23106.268797194643</v>
      </c>
      <c r="J1356">
        <f t="shared" si="176"/>
        <v>17922.330724356176</v>
      </c>
      <c r="K1356">
        <f t="shared" si="179"/>
        <v>24185.343294201401</v>
      </c>
      <c r="L1356" s="236">
        <f>I1356/MAX(I$2:I1356)-1</f>
        <v>-1.1897517438292482E-2</v>
      </c>
      <c r="M1356" s="236">
        <f>J1356/MAX(J$2:J1356)-1</f>
        <v>-8.8246314755918709E-3</v>
      </c>
      <c r="N1356" s="236"/>
    </row>
    <row r="1357" spans="1:14">
      <c r="A1357" s="237">
        <v>36227</v>
      </c>
      <c r="B1357">
        <v>129.5</v>
      </c>
      <c r="D1357" s="237">
        <v>36290</v>
      </c>
      <c r="E1357">
        <f t="shared" si="175"/>
        <v>135.57</v>
      </c>
      <c r="F1357">
        <v>227.37724850000001</v>
      </c>
      <c r="G1357" s="236">
        <f t="shared" si="177"/>
        <v>-2.9755555613925713E-3</v>
      </c>
      <c r="H1357" s="236">
        <f t="shared" si="178"/>
        <v>3.3961320512565507E-4</v>
      </c>
      <c r="I1357">
        <f t="shared" si="176"/>
        <v>23037.514810572116</v>
      </c>
      <c r="J1357">
        <f t="shared" si="176"/>
        <v>17928.417384536795</v>
      </c>
      <c r="K1357">
        <f t="shared" si="179"/>
        <v>24114.194236926407</v>
      </c>
      <c r="L1357" s="236">
        <f>I1357/MAX(I$2:I1357)-1</f>
        <v>-1.4837671275504949E-2</v>
      </c>
      <c r="M1357" s="236">
        <f>J1357/MAX(J$2:J1357)-1</f>
        <v>-8.4880152318457247E-3</v>
      </c>
      <c r="N1357" s="236"/>
    </row>
    <row r="1358" spans="1:14">
      <c r="A1358" s="237">
        <v>36228</v>
      </c>
      <c r="B1358">
        <v>129.26</v>
      </c>
      <c r="D1358" s="237">
        <v>36291</v>
      </c>
      <c r="E1358">
        <f t="shared" si="175"/>
        <v>136.77000000000001</v>
      </c>
      <c r="F1358">
        <v>226.96282189999999</v>
      </c>
      <c r="G1358" s="236">
        <f t="shared" si="177"/>
        <v>8.8177856633546072E-3</v>
      </c>
      <c r="H1358" s="236">
        <f t="shared" si="178"/>
        <v>-1.8226388204359845E-3</v>
      </c>
      <c r="I1358">
        <f t="shared" si="176"/>
        <v>23240.654678388099</v>
      </c>
      <c r="J1358">
        <f t="shared" si="176"/>
        <v>17895.740355022757</v>
      </c>
      <c r="K1358">
        <f t="shared" si="179"/>
        <v>24327.641408751388</v>
      </c>
      <c r="L1358" s="236">
        <f>I1358/MAX(I$2:I1358)-1</f>
        <v>-6.150721017201044E-3</v>
      </c>
      <c r="M1358" s="236">
        <f>J1358/MAX(J$2:J1358)-1</f>
        <v>-1.0295183466211832E-2</v>
      </c>
      <c r="N1358" s="236"/>
    </row>
    <row r="1359" spans="1:14">
      <c r="A1359" s="237">
        <v>36229</v>
      </c>
      <c r="B1359">
        <v>129.91</v>
      </c>
      <c r="D1359" s="237">
        <v>36292</v>
      </c>
      <c r="E1359">
        <f t="shared" si="175"/>
        <v>137.4</v>
      </c>
      <c r="F1359">
        <v>227.45112460000001</v>
      </c>
      <c r="G1359" s="236">
        <f t="shared" si="177"/>
        <v>4.5725431468192548E-3</v>
      </c>
      <c r="H1359" s="236">
        <f t="shared" si="178"/>
        <v>2.1514655832715057E-3</v>
      </c>
      <c r="I1359">
        <f t="shared" si="176"/>
        <v>23346.923574665358</v>
      </c>
      <c r="J1359">
        <f t="shared" si="176"/>
        <v>17934.242424483753</v>
      </c>
      <c r="K1359">
        <f t="shared" si="179"/>
        <v>24439.701173959496</v>
      </c>
      <c r="L1359" s="236">
        <f>I1359/MAX(I$2:I1359)-1</f>
        <v>-1.6063023076168248E-3</v>
      </c>
      <c r="M1359" s="236">
        <f>J1359/MAX(J$2:J1359)-1</f>
        <v>-8.1658676158412602E-3</v>
      </c>
      <c r="N1359" s="236"/>
    </row>
    <row r="1360" spans="1:14">
      <c r="A1360" s="237">
        <v>36230</v>
      </c>
      <c r="B1360">
        <v>130.94999999999999</v>
      </c>
      <c r="D1360" s="237">
        <v>36293</v>
      </c>
      <c r="E1360">
        <f t="shared" si="175"/>
        <v>137.75</v>
      </c>
      <c r="F1360">
        <v>227.83227389999999</v>
      </c>
      <c r="G1360" s="236">
        <f t="shared" si="177"/>
        <v>2.5135769737298272E-3</v>
      </c>
      <c r="H1360" s="236">
        <f t="shared" si="178"/>
        <v>1.6757415496198025E-3</v>
      </c>
      <c r="I1360">
        <f t="shared" si="176"/>
        <v>23405.60786417007</v>
      </c>
      <c r="J1360">
        <f t="shared" si="176"/>
        <v>17964.295579675414</v>
      </c>
      <c r="K1360">
        <f t="shared" si="179"/>
        <v>24501.956599075114</v>
      </c>
      <c r="L1360" s="236">
        <f>I1360/MAX(I$2:I1360)-1</f>
        <v>0</v>
      </c>
      <c r="M1360" s="236">
        <f>J1360/MAX(J$2:J1360)-1</f>
        <v>-6.5038099498739843E-3</v>
      </c>
      <c r="N1360" s="236"/>
    </row>
    <row r="1361" spans="1:14">
      <c r="A1361" s="237">
        <v>36231</v>
      </c>
      <c r="B1361">
        <v>130.68</v>
      </c>
      <c r="D1361" s="237">
        <v>36294</v>
      </c>
      <c r="E1361">
        <f t="shared" si="175"/>
        <v>134.97</v>
      </c>
      <c r="F1361">
        <v>227.34697589999999</v>
      </c>
      <c r="G1361" s="236">
        <f t="shared" si="177"/>
        <v>-2.0215218361996978E-2</v>
      </c>
      <c r="H1361" s="236">
        <f t="shared" si="178"/>
        <v>-2.1300669641430847E-3</v>
      </c>
      <c r="I1361">
        <f t="shared" si="176"/>
        <v>22932.458390300599</v>
      </c>
      <c r="J1361">
        <f t="shared" si="176"/>
        <v>17926.030427127047</v>
      </c>
      <c r="K1361">
        <f t="shared" si="179"/>
        <v>24007.470651013926</v>
      </c>
      <c r="L1361" s="236">
        <f>I1361/MAX(I$2:I1361)-1</f>
        <v>-2.0215218361996912E-2</v>
      </c>
      <c r="M1361" s="236">
        <f>J1361/MAX(J$2:J1361)-1</f>
        <v>-8.6200233633018097E-3</v>
      </c>
      <c r="N1361" s="236"/>
    </row>
    <row r="1362" spans="1:14">
      <c r="A1362" s="237">
        <v>36234</v>
      </c>
      <c r="B1362">
        <v>131.87</v>
      </c>
      <c r="D1362" s="237">
        <v>36297</v>
      </c>
      <c r="E1362">
        <f t="shared" si="175"/>
        <v>134.74</v>
      </c>
      <c r="F1362">
        <v>224.85969850000001</v>
      </c>
      <c r="G1362" s="236">
        <f t="shared" si="177"/>
        <v>-1.7378125474090769E-3</v>
      </c>
      <c r="H1362" s="236">
        <f t="shared" si="178"/>
        <v>-1.0940446382247115E-2</v>
      </c>
      <c r="I1362">
        <f t="shared" si="176"/>
        <v>22892.606076366996</v>
      </c>
      <c r="J1362">
        <f t="shared" si="176"/>
        <v>17729.911652392533</v>
      </c>
      <c r="K1362">
        <f t="shared" si="179"/>
        <v>23966.559943080807</v>
      </c>
      <c r="L1362" s="236">
        <f>I1362/MAX(I$2:I1362)-1</f>
        <v>-2.1917900649288002E-2</v>
      </c>
      <c r="M1362" s="236">
        <f>J1362/MAX(J$2:J1362)-1</f>
        <v>-1.9466162842128987E-2</v>
      </c>
      <c r="N1362" s="236"/>
    </row>
    <row r="1363" spans="1:14">
      <c r="A1363" s="237">
        <v>36235</v>
      </c>
      <c r="B1363">
        <v>131.80000000000001</v>
      </c>
      <c r="D1363" s="237">
        <v>36298</v>
      </c>
      <c r="E1363">
        <f t="shared" si="175"/>
        <v>134.54</v>
      </c>
      <c r="F1363">
        <v>223.7325453</v>
      </c>
      <c r="G1363" s="236">
        <f t="shared" si="177"/>
        <v>-1.5180703695066391E-3</v>
      </c>
      <c r="H1363" s="236">
        <f t="shared" si="178"/>
        <v>-5.0126955053264588E-3</v>
      </c>
      <c r="I1363">
        <f t="shared" ref="I1363:J1378" si="180">I1362*(1+G1363)</f>
        <v>22857.853489401674</v>
      </c>
      <c r="J1363">
        <f t="shared" si="180"/>
        <v>17641.037003942751</v>
      </c>
      <c r="K1363">
        <f t="shared" si="179"/>
        <v>23930.985414443308</v>
      </c>
      <c r="L1363" s="236">
        <f>I1363/MAX(I$2:I1363)-1</f>
        <v>-2.3402698103257236E-2</v>
      </c>
      <c r="M1363" s="236">
        <f>J1363/MAX(J$2:J1363)-1</f>
        <v>-2.4381280400470717E-2</v>
      </c>
      <c r="N1363" s="236"/>
    </row>
    <row r="1364" spans="1:14">
      <c r="A1364" s="237">
        <v>36236</v>
      </c>
      <c r="B1364">
        <v>130.99</v>
      </c>
      <c r="D1364" s="237">
        <v>36299</v>
      </c>
      <c r="E1364">
        <f t="shared" si="175"/>
        <v>135.16</v>
      </c>
      <c r="F1364">
        <v>224.0770163</v>
      </c>
      <c r="G1364" s="236">
        <f t="shared" si="177"/>
        <v>4.5745647721455087E-3</v>
      </c>
      <c r="H1364" s="236">
        <f t="shared" si="178"/>
        <v>1.5396553037829719E-3</v>
      </c>
      <c r="I1364">
        <f t="shared" si="180"/>
        <v>22962.418220741154</v>
      </c>
      <c r="J1364">
        <f t="shared" si="180"/>
        <v>17668.198120130102</v>
      </c>
      <c r="K1364">
        <f t="shared" si="179"/>
        <v>24041.266453219549</v>
      </c>
      <c r="L1364" s="236">
        <f>I1364/MAX(I$2:I1364)-1</f>
        <v>-1.8935190489428044E-2</v>
      </c>
      <c r="M1364" s="236">
        <f>J1364/MAX(J$2:J1364)-1</f>
        <v>-2.2879163864369279E-2</v>
      </c>
      <c r="N1364" s="236"/>
    </row>
    <row r="1365" spans="1:14">
      <c r="A1365" s="237">
        <v>36237</v>
      </c>
      <c r="B1365">
        <v>132.77000000000001</v>
      </c>
      <c r="D1365" s="237">
        <v>36300</v>
      </c>
      <c r="E1365">
        <f t="shared" si="175"/>
        <v>134.79</v>
      </c>
      <c r="F1365">
        <v>224.6648442</v>
      </c>
      <c r="G1365" s="236">
        <f t="shared" si="177"/>
        <v>-2.7712264594108118E-3</v>
      </c>
      <c r="H1365" s="236">
        <f t="shared" si="178"/>
        <v>2.6233297359377072E-3</v>
      </c>
      <c r="I1365">
        <f t="shared" si="180"/>
        <v>22898.784159795778</v>
      </c>
      <c r="J1365">
        <f t="shared" si="180"/>
        <v>17714.547629639077</v>
      </c>
      <c r="K1365">
        <f t="shared" si="179"/>
        <v>23975.453575240183</v>
      </c>
      <c r="L1365" s="236">
        <f>I1365/MAX(I$2:I1365)-1</f>
        <v>-2.1653943247940677E-2</v>
      </c>
      <c r="M1365" s="236">
        <f>J1365/MAX(J$2:J1365)-1</f>
        <v>-2.0315853719330534E-2</v>
      </c>
      <c r="N1365" s="236"/>
    </row>
    <row r="1366" spans="1:14">
      <c r="A1366" s="237">
        <v>36238</v>
      </c>
      <c r="B1366">
        <v>131.13</v>
      </c>
      <c r="D1366" s="237">
        <v>36301</v>
      </c>
      <c r="E1366">
        <f t="shared" si="175"/>
        <v>133.88</v>
      </c>
      <c r="F1366">
        <v>224.74234659999999</v>
      </c>
      <c r="G1366" s="236">
        <f t="shared" si="177"/>
        <v>-6.7849728325189516E-3</v>
      </c>
      <c r="H1366" s="236">
        <f t="shared" si="178"/>
        <v>3.4496897044999919E-4</v>
      </c>
      <c r="I1366">
        <f t="shared" si="180"/>
        <v>22743.416531373849</v>
      </c>
      <c r="J1366">
        <f t="shared" si="180"/>
        <v>17720.658598896862</v>
      </c>
      <c r="K1366">
        <f t="shared" si="179"/>
        <v>23813.589469939579</v>
      </c>
      <c r="L1366" s="236">
        <f>I1366/MAX(I$2:I1366)-1</f>
        <v>-2.8291994663805387E-2</v>
      </c>
      <c r="M1366" s="236">
        <f>J1366/MAX(J$2:J1366)-1</f>
        <v>-1.9977893088021781E-2</v>
      </c>
      <c r="N1366" s="236"/>
    </row>
    <row r="1367" spans="1:14">
      <c r="A1367" s="237">
        <v>36241</v>
      </c>
      <c r="B1367">
        <v>130.9</v>
      </c>
      <c r="D1367" s="237">
        <v>36304</v>
      </c>
      <c r="E1367">
        <f t="shared" si="175"/>
        <v>131.83000000000001</v>
      </c>
      <c r="F1367">
        <v>224.2227504</v>
      </c>
      <c r="G1367" s="236">
        <f t="shared" si="177"/>
        <v>-1.5345950057146516E-2</v>
      </c>
      <c r="H1367" s="236">
        <f t="shared" si="178"/>
        <v>-2.3119639349712395E-3</v>
      </c>
      <c r="I1367">
        <f t="shared" si="180"/>
        <v>22394.397197154503</v>
      </c>
      <c r="J1367">
        <f t="shared" si="180"/>
        <v>17679.689075312275</v>
      </c>
      <c r="K1367">
        <f t="shared" si="179"/>
        <v>23448.950551405251</v>
      </c>
      <c r="L1367" s="236">
        <f>I1367/MAX(I$2:I1367)-1</f>
        <v>-4.3203777183824177E-2</v>
      </c>
      <c r="M1367" s="236">
        <f>J1367/MAX(J$2:J1367)-1</f>
        <v>-2.2243668854676768E-2</v>
      </c>
      <c r="N1367" s="236"/>
    </row>
    <row r="1368" spans="1:14">
      <c r="A1368" s="237">
        <v>36242</v>
      </c>
      <c r="B1368">
        <v>127.53</v>
      </c>
      <c r="D1368" s="237">
        <v>36305</v>
      </c>
      <c r="E1368">
        <f t="shared" si="175"/>
        <v>129.69999999999999</v>
      </c>
      <c r="F1368">
        <v>222.9018342</v>
      </c>
      <c r="G1368" s="236">
        <f t="shared" si="177"/>
        <v>-1.6190902274333795E-2</v>
      </c>
      <c r="H1368" s="236">
        <f t="shared" si="178"/>
        <v>-5.8910890961937357E-3</v>
      </c>
      <c r="I1368">
        <f t="shared" si="180"/>
        <v>22031.81170064276</v>
      </c>
      <c r="J1368">
        <f t="shared" si="180"/>
        <v>17575.536451776607</v>
      </c>
      <c r="K1368">
        <f t="shared" si="179"/>
        <v>23070.081821415919</v>
      </c>
      <c r="L1368" s="236">
        <f>I1368/MAX(I$2:I1368)-1</f>
        <v>-5.869517132389257E-2</v>
      </c>
      <c r="M1368" s="236">
        <f>J1368/MAX(J$2:J1368)-1</f>
        <v>-2.8003718515821396E-2</v>
      </c>
      <c r="N1368" s="236"/>
    </row>
    <row r="1369" spans="1:14">
      <c r="A1369" s="237">
        <v>36243</v>
      </c>
      <c r="B1369">
        <v>128.15</v>
      </c>
      <c r="D1369" s="237">
        <v>36306</v>
      </c>
      <c r="E1369">
        <f t="shared" si="175"/>
        <v>131.26</v>
      </c>
      <c r="F1369">
        <v>221.08747299999999</v>
      </c>
      <c r="G1369" s="236">
        <f t="shared" si="177"/>
        <v>1.1994026202102484E-2</v>
      </c>
      <c r="H1369" s="236">
        <f t="shared" si="178"/>
        <v>-8.1397320327658562E-3</v>
      </c>
      <c r="I1369">
        <f t="shared" si="180"/>
        <v>22296.06182746006</v>
      </c>
      <c r="J1369">
        <f t="shared" si="180"/>
        <v>17432.476294727036</v>
      </c>
      <c r="K1369">
        <f t="shared" si="179"/>
        <v>23347.563144788382</v>
      </c>
      <c r="L1369" s="236">
        <f>I1369/MAX(I$2:I1369)-1</f>
        <v>-4.7405136544585669E-2</v>
      </c>
      <c r="M1369" s="236">
        <f>J1369/MAX(J$2:J1369)-1</f>
        <v>-3.5915507783947587E-2</v>
      </c>
      <c r="N1369" s="236"/>
    </row>
    <row r="1370" spans="1:14">
      <c r="A1370" s="237">
        <v>36244</v>
      </c>
      <c r="B1370">
        <v>130.21</v>
      </c>
      <c r="D1370" s="237">
        <v>36307</v>
      </c>
      <c r="E1370">
        <f t="shared" si="175"/>
        <v>129.26</v>
      </c>
      <c r="F1370">
        <v>221.46404290000001</v>
      </c>
      <c r="G1370" s="236">
        <f t="shared" si="177"/>
        <v>-1.5270664487543171E-2</v>
      </c>
      <c r="H1370" s="236">
        <f t="shared" si="178"/>
        <v>1.7032620387316122E-3</v>
      </c>
      <c r="I1370">
        <f t="shared" si="180"/>
        <v>21955.586147899397</v>
      </c>
      <c r="J1370">
        <f t="shared" si="180"/>
        <v>17462.168369840932</v>
      </c>
      <c r="K1370">
        <f t="shared" si="179"/>
        <v>22991.817858413426</v>
      </c>
      <c r="L1370" s="236">
        <f>I1370/MAX(I$2:I1370)-1</f>
        <v>-6.1951893096970356E-2</v>
      </c>
      <c r="M1370" s="236">
        <f>J1370/MAX(J$2:J1370)-1</f>
        <v>-3.4273419266226179E-2</v>
      </c>
      <c r="N1370" s="236"/>
    </row>
    <row r="1371" spans="1:14">
      <c r="A1371" s="237">
        <v>36245</v>
      </c>
      <c r="B1371">
        <v>129.51</v>
      </c>
      <c r="D1371" s="237">
        <v>36308</v>
      </c>
      <c r="E1371">
        <f t="shared" si="175"/>
        <v>130.61000000000001</v>
      </c>
      <c r="F1371">
        <v>220.1864636</v>
      </c>
      <c r="G1371" s="236">
        <f t="shared" si="177"/>
        <v>1.0410336064386285E-2</v>
      </c>
      <c r="H1371" s="236">
        <f t="shared" si="178"/>
        <v>-5.7687888438706647E-3</v>
      </c>
      <c r="I1371">
        <f t="shared" si="180"/>
        <v>22184.151178189615</v>
      </c>
      <c r="J1371">
        <f t="shared" si="180"/>
        <v>17361.432807759204</v>
      </c>
      <c r="K1371">
        <f t="shared" si="179"/>
        <v>23231.945926716526</v>
      </c>
      <c r="L1371" s="236">
        <f>I1371/MAX(I$2:I1371)-1</f>
        <v>-5.2186497059548365E-2</v>
      </c>
      <c r="M1371" s="236">
        <f>J1371/MAX(J$2:J1371)-1</f>
        <v>-3.9844491991392506E-2</v>
      </c>
      <c r="N1371" s="236"/>
    </row>
    <row r="1372" spans="1:14">
      <c r="A1372" s="237">
        <v>36248</v>
      </c>
      <c r="B1372">
        <v>132.16</v>
      </c>
      <c r="D1372" s="237">
        <v>36312</v>
      </c>
      <c r="E1372">
        <f t="shared" si="175"/>
        <v>130.81</v>
      </c>
      <c r="F1372">
        <v>220.9218309</v>
      </c>
      <c r="G1372" s="236">
        <f t="shared" si="177"/>
        <v>1.4975461600813997E-3</v>
      </c>
      <c r="H1372" s="236">
        <f t="shared" si="178"/>
        <v>3.3397479934820229E-3</v>
      </c>
      <c r="I1372">
        <f t="shared" si="180"/>
        <v>22217.372968601179</v>
      </c>
      <c r="J1372">
        <f t="shared" si="180"/>
        <v>17419.415618142892</v>
      </c>
      <c r="K1372">
        <f t="shared" si="179"/>
        <v>23267.520455354017</v>
      </c>
      <c r="L1372" s="236">
        <f>I1372/MAX(I$2:I1372)-1</f>
        <v>-5.0767102587746638E-2</v>
      </c>
      <c r="M1372" s="236">
        <f>J1372/MAX(J$2:J1372)-1</f>
        <v>-3.6637814560089965E-2</v>
      </c>
      <c r="N1372" s="236"/>
    </row>
    <row r="1373" spans="1:14">
      <c r="A1373" s="237">
        <v>36249</v>
      </c>
      <c r="B1373">
        <v>131.28</v>
      </c>
      <c r="D1373" s="237">
        <v>36313</v>
      </c>
      <c r="E1373">
        <f t="shared" si="175"/>
        <v>130.76</v>
      </c>
      <c r="F1373">
        <v>220.73441700000001</v>
      </c>
      <c r="G1373" s="236">
        <f t="shared" si="177"/>
        <v>-4.1596393290650247E-4</v>
      </c>
      <c r="H1373" s="236">
        <f t="shared" si="178"/>
        <v>-8.4832675537993563E-4</v>
      </c>
      <c r="I1373">
        <f t="shared" si="180"/>
        <v>22208.13134276231</v>
      </c>
      <c r="J1373">
        <f t="shared" si="180"/>
        <v>17404.638261810938</v>
      </c>
      <c r="K1373">
        <f t="shared" si="179"/>
        <v>23258.626823194641</v>
      </c>
      <c r="L1373" s="236">
        <f>I1373/MAX(I$2:I1373)-1</f>
        <v>-5.116194923699835E-2</v>
      </c>
      <c r="M1373" s="236">
        <f>J1373/MAX(J$2:J1373)-1</f>
        <v>-3.7455060477119884E-2</v>
      </c>
      <c r="N1373" s="236"/>
    </row>
    <row r="1374" spans="1:14">
      <c r="A1374" s="237">
        <v>36250</v>
      </c>
      <c r="B1374">
        <v>129.91</v>
      </c>
      <c r="D1374" s="237">
        <v>36314</v>
      </c>
      <c r="E1374">
        <f t="shared" si="175"/>
        <v>131.22</v>
      </c>
      <c r="F1374">
        <v>220.94648280000001</v>
      </c>
      <c r="G1374" s="236">
        <f t="shared" si="177"/>
        <v>3.4841652221204076E-3</v>
      </c>
      <c r="H1374" s="236">
        <f t="shared" si="178"/>
        <v>9.6072829458226927E-4</v>
      </c>
      <c r="I1374">
        <f t="shared" si="180"/>
        <v>22285.508141635048</v>
      </c>
      <c r="J1374">
        <f t="shared" si="180"/>
        <v>17421.359390246031</v>
      </c>
      <c r="K1374">
        <f t="shared" si="179"/>
        <v>23340.448239060886</v>
      </c>
      <c r="L1374" s="236">
        <f>I1374/MAX(I$2:I1374)-1</f>
        <v>-4.7856040699105318E-2</v>
      </c>
      <c r="M1374" s="236">
        <f>J1374/MAX(J$2:J1374)-1</f>
        <v>-3.6530316318913236E-2</v>
      </c>
      <c r="N1374" s="236"/>
    </row>
    <row r="1375" spans="1:14">
      <c r="A1375" s="237">
        <v>36251</v>
      </c>
      <c r="B1375">
        <v>130.65</v>
      </c>
      <c r="D1375" s="237">
        <v>36315</v>
      </c>
      <c r="E1375">
        <f t="shared" si="175"/>
        <v>133.19</v>
      </c>
      <c r="F1375">
        <v>221.33688040000001</v>
      </c>
      <c r="G1375" s="236">
        <f t="shared" si="177"/>
        <v>1.4979225183443237E-2</v>
      </c>
      <c r="H1375" s="236">
        <f t="shared" si="178"/>
        <v>1.7669328565568243E-3</v>
      </c>
      <c r="I1375">
        <f t="shared" si="180"/>
        <v>22619.327786416059</v>
      </c>
      <c r="J1375">
        <f t="shared" si="180"/>
        <v>17452.141762558542</v>
      </c>
      <c r="K1375">
        <f t="shared" si="179"/>
        <v>23690.857346140216</v>
      </c>
      <c r="L1375" s="236">
        <f>I1375/MAX(I$2:I1375)-1</f>
        <v>-3.3593661925681917E-2</v>
      </c>
      <c r="M1375" s="236">
        <f>J1375/MAX(J$2:J1375)-1</f>
        <v>-3.4827930078520586E-2</v>
      </c>
      <c r="N1375" s="236"/>
    </row>
    <row r="1376" spans="1:14">
      <c r="A1376" s="237">
        <v>36252</v>
      </c>
      <c r="B1376">
        <v>130.65</v>
      </c>
      <c r="D1376" s="237">
        <v>36318</v>
      </c>
      <c r="E1376">
        <f t="shared" si="175"/>
        <v>134.19</v>
      </c>
      <c r="F1376">
        <v>223.08603600000001</v>
      </c>
      <c r="G1376" s="236">
        <f t="shared" si="177"/>
        <v>7.4743410177845939E-3</v>
      </c>
      <c r="H1376" s="236">
        <f t="shared" si="178"/>
        <v>7.9026847981182868E-3</v>
      </c>
      <c r="I1376">
        <f t="shared" si="180"/>
        <v>22788.392355884786</v>
      </c>
      <c r="J1376">
        <f t="shared" si="180"/>
        <v>17590.060537960118</v>
      </c>
      <c r="K1376">
        <f t="shared" si="179"/>
        <v>23868.729989327694</v>
      </c>
      <c r="L1376" s="236">
        <f>I1376/MAX(I$2:I1376)-1</f>
        <v>-2.6370411393165871E-2</v>
      </c>
      <c r="M1376" s="236">
        <f>J1376/MAX(J$2:J1376)-1</f>
        <v>-2.7200479433983848E-2</v>
      </c>
      <c r="N1376" s="236"/>
    </row>
    <row r="1377" spans="1:14">
      <c r="A1377" s="237">
        <v>36255</v>
      </c>
      <c r="B1377">
        <v>133.29</v>
      </c>
      <c r="D1377" s="237">
        <v>36319</v>
      </c>
      <c r="E1377">
        <f t="shared" si="175"/>
        <v>133.46</v>
      </c>
      <c r="F1377">
        <v>223.79436459999999</v>
      </c>
      <c r="G1377" s="236">
        <f t="shared" si="177"/>
        <v>-5.4737778522989198E-3</v>
      </c>
      <c r="H1377" s="236">
        <f t="shared" si="178"/>
        <v>3.1751364303231888E-3</v>
      </c>
      <c r="I1377">
        <f t="shared" si="180"/>
        <v>22663.653758517645</v>
      </c>
      <c r="J1377">
        <f t="shared" si="180"/>
        <v>17645.911379985784</v>
      </c>
      <c r="K1377">
        <f t="shared" si="179"/>
        <v>23738.882959800838</v>
      </c>
      <c r="L1377" s="236">
        <f>I1377/MAX(I$2:I1377)-1</f>
        <v>-3.1699843471624911E-2</v>
      </c>
      <c r="M1377" s="236">
        <f>J1377/MAX(J$2:J1377)-1</f>
        <v>-2.411170823683384E-2</v>
      </c>
      <c r="N1377" s="236"/>
    </row>
    <row r="1378" spans="1:14">
      <c r="A1378" s="237">
        <v>36256</v>
      </c>
      <c r="B1378">
        <v>133.03</v>
      </c>
      <c r="D1378" s="237">
        <v>36320</v>
      </c>
      <c r="E1378">
        <f t="shared" si="175"/>
        <v>133.53</v>
      </c>
      <c r="F1378">
        <v>223.61764120000001</v>
      </c>
      <c r="G1378" s="236">
        <f t="shared" si="177"/>
        <v>4.9077156463266591E-4</v>
      </c>
      <c r="H1378" s="236">
        <f t="shared" si="178"/>
        <v>-7.8966867783225592E-4</v>
      </c>
      <c r="I1378">
        <f t="shared" si="180"/>
        <v>22674.776435333006</v>
      </c>
      <c r="J1378">
        <f t="shared" si="180"/>
        <v>17631.976956477207</v>
      </c>
      <c r="K1378">
        <f t="shared" si="179"/>
        <v>23751.334044823961</v>
      </c>
      <c r="L1378" s="236">
        <f>I1378/MAX(I$2:I1378)-1</f>
        <v>-3.1224629288771455E-2</v>
      </c>
      <c r="M1378" s="236">
        <f>J1378/MAX(J$2:J1378)-1</f>
        <v>-2.4882336653902382E-2</v>
      </c>
      <c r="N1378" s="236"/>
    </row>
    <row r="1379" spans="1:14">
      <c r="A1379" s="237">
        <v>36257</v>
      </c>
      <c r="B1379">
        <v>133.96</v>
      </c>
      <c r="D1379" s="237">
        <v>36321</v>
      </c>
      <c r="E1379">
        <f t="shared" si="175"/>
        <v>132.56</v>
      </c>
      <c r="F1379">
        <v>223.66920089999999</v>
      </c>
      <c r="G1379" s="236">
        <f t="shared" si="177"/>
        <v>-7.2980153380905553E-3</v>
      </c>
      <c r="H1379" s="236">
        <f t="shared" si="178"/>
        <v>2.305708070404755E-4</v>
      </c>
      <c r="I1379">
        <f t="shared" ref="I1379:J1394" si="181">I1378*(1+G1379)</f>
        <v>22509.295569120171</v>
      </c>
      <c r="J1379">
        <f t="shared" si="181"/>
        <v>17636.04237563378</v>
      </c>
      <c r="K1379">
        <f t="shared" si="179"/>
        <v>23578.797580932107</v>
      </c>
      <c r="L1379" s="236">
        <f>I1379/MAX(I$2:I1379)-1</f>
        <v>-3.8294766803386393E-2</v>
      </c>
      <c r="M1379" s="236">
        <f>J1379/MAX(J$2:J1379)-1</f>
        <v>-2.465750298730518E-2</v>
      </c>
      <c r="N1379" s="236"/>
    </row>
    <row r="1380" spans="1:14">
      <c r="A1380" s="237">
        <v>36258</v>
      </c>
      <c r="B1380">
        <v>135.66999999999999</v>
      </c>
      <c r="D1380" s="237">
        <v>36322</v>
      </c>
      <c r="E1380">
        <f t="shared" si="175"/>
        <v>132.15</v>
      </c>
      <c r="F1380">
        <v>222.48390900000001</v>
      </c>
      <c r="G1380" s="236">
        <f t="shared" si="177"/>
        <v>-3.126669205199615E-3</v>
      </c>
      <c r="H1380" s="236">
        <f t="shared" si="178"/>
        <v>-5.2993076169208786E-3</v>
      </c>
      <c r="I1380">
        <f t="shared" si="181"/>
        <v>22438.916447833468</v>
      </c>
      <c r="J1380">
        <f t="shared" si="181"/>
        <v>17542.583561940246</v>
      </c>
      <c r="K1380">
        <f t="shared" si="179"/>
        <v>23505.869797225241</v>
      </c>
      <c r="L1380" s="236">
        <f>I1380/MAX(I$2:I1380)-1</f>
        <v>-4.1301700940501451E-2</v>
      </c>
      <c r="M1380" s="236">
        <f>J1380/MAX(J$2:J1380)-1</f>
        <v>-2.9826142910831188E-2</v>
      </c>
      <c r="N1380" s="236"/>
    </row>
    <row r="1381" spans="1:14">
      <c r="A1381" s="237">
        <v>36259</v>
      </c>
      <c r="B1381">
        <v>136.09</v>
      </c>
      <c r="D1381" s="237">
        <v>36325</v>
      </c>
      <c r="E1381">
        <f t="shared" si="175"/>
        <v>131.88999999999999</v>
      </c>
      <c r="F1381">
        <v>222.9061901</v>
      </c>
      <c r="G1381" s="236">
        <f t="shared" si="177"/>
        <v>-2.0011913770428638E-3</v>
      </c>
      <c r="H1381" s="236">
        <f t="shared" si="178"/>
        <v>1.8980298480821833E-3</v>
      </c>
      <c r="I1381">
        <f t="shared" si="181"/>
        <v>22394.011881727878</v>
      </c>
      <c r="J1381">
        <f t="shared" si="181"/>
        <v>17575.879909153286</v>
      </c>
      <c r="K1381">
        <f t="shared" si="179"/>
        <v>23459.622909996491</v>
      </c>
      <c r="L1381" s="236">
        <f>I1381/MAX(I$2:I1381)-1</f>
        <v>-4.3220239709764963E-2</v>
      </c>
      <c r="M1381" s="236">
        <f>J1381/MAX(J$2:J1381)-1</f>
        <v>-2.7984723972246828E-2</v>
      </c>
      <c r="N1381" s="236"/>
    </row>
    <row r="1382" spans="1:14">
      <c r="A1382" s="237">
        <v>36262</v>
      </c>
      <c r="B1382">
        <v>137.1</v>
      </c>
      <c r="D1382" s="237">
        <v>36326</v>
      </c>
      <c r="E1382">
        <f t="shared" si="175"/>
        <v>132.5</v>
      </c>
      <c r="F1382">
        <v>222.11186960000001</v>
      </c>
      <c r="G1382" s="236">
        <f t="shared" si="177"/>
        <v>4.5913361844346825E-3</v>
      </c>
      <c r="H1382" s="236">
        <f t="shared" si="178"/>
        <v>-3.56347439092497E-3</v>
      </c>
      <c r="I1382">
        <f t="shared" si="181"/>
        <v>22496.830318795117</v>
      </c>
      <c r="J1382">
        <f t="shared" si="181"/>
        <v>17513.248711199045</v>
      </c>
      <c r="K1382">
        <f t="shared" si="179"/>
        <v>23568.125222340856</v>
      </c>
      <c r="L1382" s="236">
        <f>I1382/MAX(I$2:I1382)-1</f>
        <v>-3.8827342175809632E-2</v>
      </c>
      <c r="M1382" s="236">
        <f>J1382/MAX(J$2:J1382)-1</f>
        <v>-3.144847551595964E-2</v>
      </c>
      <c r="N1382" s="236"/>
    </row>
    <row r="1383" spans="1:14">
      <c r="A1383" s="237">
        <v>36263</v>
      </c>
      <c r="B1383">
        <v>136.28</v>
      </c>
      <c r="D1383" s="237">
        <v>36327</v>
      </c>
      <c r="E1383">
        <f t="shared" si="175"/>
        <v>134.88999999999999</v>
      </c>
      <c r="F1383">
        <v>222.72121480000001</v>
      </c>
      <c r="G1383" s="236">
        <f t="shared" si="177"/>
        <v>1.8004005690326275E-2</v>
      </c>
      <c r="H1383" s="236">
        <f t="shared" si="178"/>
        <v>2.7434157440453522E-3</v>
      </c>
      <c r="I1383">
        <f t="shared" si="181"/>
        <v>22901.86337986901</v>
      </c>
      <c r="J1383">
        <f t="shared" si="181"/>
        <v>17561.294833442731</v>
      </c>
      <c r="K1383">
        <f t="shared" si="179"/>
        <v>23993.240839558923</v>
      </c>
      <c r="L1383" s="236">
        <f>I1383/MAX(I$2:I1383)-1</f>
        <v>-2.1522384174956888E-2</v>
      </c>
      <c r="M1383" s="236">
        <f>J1383/MAX(J$2:J1383)-1</f>
        <v>-2.8791336014770907E-2</v>
      </c>
      <c r="N1383" s="236"/>
    </row>
    <row r="1384" spans="1:14">
      <c r="A1384" s="237">
        <v>36264</v>
      </c>
      <c r="B1384">
        <v>134.22999999999999</v>
      </c>
      <c r="D1384" s="237">
        <v>36328</v>
      </c>
      <c r="E1384">
        <f t="shared" si="175"/>
        <v>135.94999999999999</v>
      </c>
      <c r="F1384">
        <v>224.89331379999999</v>
      </c>
      <c r="G1384" s="236">
        <f t="shared" si="177"/>
        <v>7.8245247156118383E-3</v>
      </c>
      <c r="H1384" s="236">
        <f t="shared" si="178"/>
        <v>9.7525464826082597E-3</v>
      </c>
      <c r="I1384">
        <f t="shared" si="181"/>
        <v>23081.059575918363</v>
      </c>
      <c r="J1384">
        <f t="shared" si="181"/>
        <v>17732.56217760067</v>
      </c>
      <c r="K1384">
        <f t="shared" si="179"/>
        <v>24181.785841337649</v>
      </c>
      <c r="L1384" s="236">
        <f>I1384/MAX(I$2:I1384)-1</f>
        <v>-1.3866261886260722E-2</v>
      </c>
      <c r="M1384" s="236">
        <f>J1384/MAX(J$2:J1384)-1</f>
        <v>-1.9319578374943136E-2</v>
      </c>
      <c r="N1384" s="236"/>
    </row>
    <row r="1385" spans="1:14">
      <c r="A1385" s="237">
        <v>36265</v>
      </c>
      <c r="B1385">
        <v>133.63</v>
      </c>
      <c r="D1385" s="237">
        <v>36329</v>
      </c>
      <c r="E1385">
        <f t="shared" si="175"/>
        <v>136.52000000000001</v>
      </c>
      <c r="F1385">
        <v>225.683671</v>
      </c>
      <c r="G1385" s="236">
        <f t="shared" si="177"/>
        <v>4.1589877522666876E-3</v>
      </c>
      <c r="H1385" s="236">
        <f t="shared" si="178"/>
        <v>3.5143650411184613E-3</v>
      </c>
      <c r="I1385">
        <f t="shared" si="181"/>
        <v>23177.053420003947</v>
      </c>
      <c r="J1385">
        <f t="shared" si="181"/>
        <v>17794.880874207091</v>
      </c>
      <c r="K1385">
        <f t="shared" si="179"/>
        <v>24283.173247954513</v>
      </c>
      <c r="L1385" s="236">
        <f>I1385/MAX(I$2:I1385)-1</f>
        <v>-9.7649437473487088E-3</v>
      </c>
      <c r="M1385" s="236">
        <f>J1385/MAX(J$2:J1385)-1</f>
        <v>-1.5873109384674566E-2</v>
      </c>
      <c r="N1385" s="236"/>
    </row>
    <row r="1386" spans="1:14">
      <c r="A1386" s="237">
        <v>36266</v>
      </c>
      <c r="B1386">
        <v>133.27000000000001</v>
      </c>
      <c r="D1386" s="237">
        <v>36332</v>
      </c>
      <c r="E1386">
        <f t="shared" si="175"/>
        <v>137.49</v>
      </c>
      <c r="F1386">
        <v>225.86644459999999</v>
      </c>
      <c r="G1386" s="236">
        <f t="shared" si="177"/>
        <v>7.0714558945953934E-3</v>
      </c>
      <c r="H1386" s="236">
        <f t="shared" si="178"/>
        <v>8.0986630175816643E-4</v>
      </c>
      <c r="I1386">
        <f t="shared" si="181"/>
        <v>23340.948931030187</v>
      </c>
      <c r="J1386">
        <f t="shared" si="181"/>
        <v>17809.292348570911</v>
      </c>
      <c r="K1386">
        <f t="shared" si="179"/>
        <v>24455.709711846368</v>
      </c>
      <c r="L1386" s="236">
        <f>I1386/MAX(I$2:I1386)-1</f>
        <v>-2.7625402217757999E-3</v>
      </c>
      <c r="M1386" s="236">
        <f>J1386/MAX(J$2:J1386)-1</f>
        <v>-1.5076098179311326E-2</v>
      </c>
      <c r="N1386" s="236"/>
    </row>
    <row r="1387" spans="1:14">
      <c r="A1387" s="237">
        <v>36269</v>
      </c>
      <c r="B1387">
        <v>130.44</v>
      </c>
      <c r="D1387" s="237">
        <v>36333</v>
      </c>
      <c r="E1387">
        <f t="shared" si="175"/>
        <v>136.81</v>
      </c>
      <c r="F1387">
        <v>226.26630829999999</v>
      </c>
      <c r="G1387" s="236">
        <f t="shared" si="177"/>
        <v>-4.9795443997659537E-3</v>
      </c>
      <c r="H1387" s="236">
        <f t="shared" si="178"/>
        <v>1.7703546036160756E-3</v>
      </c>
      <c r="I1387">
        <f t="shared" si="181"/>
        <v>23224.721639495452</v>
      </c>
      <c r="J1387">
        <f t="shared" si="181"/>
        <v>17840.821111267349</v>
      </c>
      <c r="K1387">
        <f t="shared" si="179"/>
        <v>24334.75631447888</v>
      </c>
      <c r="L1387" s="236">
        <f>I1387/MAX(I$2:I1387)-1</f>
        <v>-7.7283284298513832E-3</v>
      </c>
      <c r="M1387" s="236">
        <f>J1387/MAX(J$2:J1387)-1</f>
        <v>-1.3332433615511508E-2</v>
      </c>
      <c r="N1387" s="236"/>
    </row>
    <row r="1388" spans="1:14">
      <c r="A1388" s="237">
        <v>36270</v>
      </c>
      <c r="B1388">
        <v>131.91999999999999</v>
      </c>
      <c r="D1388" s="237">
        <v>36334</v>
      </c>
      <c r="E1388">
        <f t="shared" si="175"/>
        <v>135.97</v>
      </c>
      <c r="F1388">
        <v>225.14898439999999</v>
      </c>
      <c r="G1388" s="236">
        <f t="shared" si="177"/>
        <v>-6.1736322126735941E-3</v>
      </c>
      <c r="H1388" s="236">
        <f t="shared" si="178"/>
        <v>-4.9380922347421752E-3</v>
      </c>
      <c r="I1388">
        <f t="shared" si="181"/>
        <v>23081.340749851486</v>
      </c>
      <c r="J1388">
        <f t="shared" si="181"/>
        <v>17752.721491076376</v>
      </c>
      <c r="K1388">
        <f t="shared" si="179"/>
        <v>24185.343294201397</v>
      </c>
      <c r="L1388" s="236">
        <f>I1388/MAX(I$2:I1388)-1</f>
        <v>-1.3854248785180268E-2</v>
      </c>
      <c r="M1388" s="236">
        <f>J1388/MAX(J$2:J1388)-1</f>
        <v>-1.8204689063346602E-2</v>
      </c>
      <c r="N1388" s="236"/>
    </row>
    <row r="1389" spans="1:14">
      <c r="A1389" s="237">
        <v>36271</v>
      </c>
      <c r="B1389">
        <v>134.77000000000001</v>
      </c>
      <c r="D1389" s="237">
        <v>36335</v>
      </c>
      <c r="E1389">
        <f t="shared" si="175"/>
        <v>134.49</v>
      </c>
      <c r="F1389">
        <v>224.07095469999999</v>
      </c>
      <c r="G1389" s="236">
        <f t="shared" si="177"/>
        <v>-1.0918484148580829E-2</v>
      </c>
      <c r="H1389" s="236">
        <f t="shared" si="178"/>
        <v>-4.7880726749571778E-3</v>
      </c>
      <c r="I1389">
        <f t="shared" si="181"/>
        <v>22829.327496746238</v>
      </c>
      <c r="J1389">
        <f t="shared" si="181"/>
        <v>17667.720170398828</v>
      </c>
      <c r="K1389">
        <f t="shared" si="179"/>
        <v>23922.091782283929</v>
      </c>
      <c r="L1389" s="236">
        <f>I1389/MAX(I$2:I1389)-1</f>
        <v>-2.4621465538009701E-2</v>
      </c>
      <c r="M1389" s="236">
        <f>J1389/MAX(J$2:J1389)-1</f>
        <v>-2.2905596364043435E-2</v>
      </c>
      <c r="N1389" s="236"/>
    </row>
    <row r="1390" spans="1:14">
      <c r="A1390" s="237">
        <v>36272</v>
      </c>
      <c r="B1390">
        <v>137</v>
      </c>
      <c r="D1390" s="237">
        <v>36336</v>
      </c>
      <c r="E1390">
        <f t="shared" si="175"/>
        <v>134.33000000000001</v>
      </c>
      <c r="F1390">
        <v>222.853734</v>
      </c>
      <c r="G1390" s="236">
        <f t="shared" si="177"/>
        <v>-1.2234096888066961E-3</v>
      </c>
      <c r="H1390" s="236">
        <f t="shared" si="178"/>
        <v>-5.4323002355645134E-3</v>
      </c>
      <c r="I1390">
        <f t="shared" si="181"/>
        <v>22801.397876297779</v>
      </c>
      <c r="J1390">
        <f t="shared" si="181"/>
        <v>17571.743809955282</v>
      </c>
      <c r="K1390">
        <f t="shared" si="179"/>
        <v>23893.632159373934</v>
      </c>
      <c r="L1390" s="236">
        <f>I1390/MAX(I$2:I1390)-1</f>
        <v>-2.5814753087324505E-2</v>
      </c>
      <c r="M1390" s="236">
        <f>J1390/MAX(J$2:J1390)-1</f>
        <v>-2.8213466523083874E-2</v>
      </c>
      <c r="N1390" s="236"/>
    </row>
    <row r="1391" spans="1:14">
      <c r="A1391" s="237">
        <v>36273</v>
      </c>
      <c r="B1391">
        <v>136.83000000000001</v>
      </c>
      <c r="D1391" s="237">
        <v>36339</v>
      </c>
      <c r="E1391">
        <f t="shared" si="175"/>
        <v>135.32</v>
      </c>
      <c r="F1391">
        <v>223.53235849999999</v>
      </c>
      <c r="G1391" s="236">
        <f t="shared" si="177"/>
        <v>7.3361797645929341E-3</v>
      </c>
      <c r="H1391" s="236">
        <f t="shared" si="178"/>
        <v>3.045156515079972E-3</v>
      </c>
      <c r="I1391">
        <f t="shared" si="181"/>
        <v>22968.673030002308</v>
      </c>
      <c r="J1391">
        <f t="shared" si="181"/>
        <v>17625.252520099482</v>
      </c>
      <c r="K1391">
        <f t="shared" si="179"/>
        <v>24069.726076129537</v>
      </c>
      <c r="L1391" s="236">
        <f>I1391/MAX(I$2:I1391)-1</f>
        <v>-1.8667954991958724E-2</v>
      </c>
      <c r="M1391" s="236">
        <f>J1391/MAX(J$2:J1391)-1</f>
        <v>-2.525422442939973E-2</v>
      </c>
      <c r="N1391" s="236"/>
    </row>
    <row r="1392" spans="1:14">
      <c r="A1392" s="237">
        <v>36276</v>
      </c>
      <c r="B1392">
        <v>137.18</v>
      </c>
      <c r="D1392" s="237">
        <v>36340</v>
      </c>
      <c r="E1392">
        <f t="shared" si="175"/>
        <v>136.44</v>
      </c>
      <c r="F1392">
        <v>224.2922107</v>
      </c>
      <c r="G1392" s="236">
        <f t="shared" si="177"/>
        <v>8.2429473464428662E-3</v>
      </c>
      <c r="H1392" s="236">
        <f t="shared" si="178"/>
        <v>3.399293977386364E-3</v>
      </c>
      <c r="I1392">
        <f t="shared" si="181"/>
        <v>23158.002592406279</v>
      </c>
      <c r="J1392">
        <f t="shared" si="181"/>
        <v>17685.16593484097</v>
      </c>
      <c r="K1392">
        <f t="shared" si="179"/>
        <v>24268.943436499514</v>
      </c>
      <c r="L1392" s="236">
        <f>I1392/MAX(I$2:I1392)-1</f>
        <v>-1.0578886615580374E-2</v>
      </c>
      <c r="M1392" s="236">
        <f>J1392/MAX(J$2:J1392)-1</f>
        <v>-2.1940776985019839E-2</v>
      </c>
      <c r="N1392" s="236"/>
    </row>
    <row r="1393" spans="1:14">
      <c r="A1393" s="237">
        <v>36277</v>
      </c>
      <c r="B1393">
        <v>137.57</v>
      </c>
      <c r="D1393" s="237">
        <v>36341</v>
      </c>
      <c r="E1393">
        <f t="shared" si="175"/>
        <v>137.61000000000001</v>
      </c>
      <c r="F1393">
        <v>226.37302080000001</v>
      </c>
      <c r="G1393" s="236">
        <f t="shared" si="177"/>
        <v>8.5414677304519928E-3</v>
      </c>
      <c r="H1393" s="236">
        <f t="shared" si="178"/>
        <v>9.2772285471081073E-3</v>
      </c>
      <c r="I1393">
        <f t="shared" si="181"/>
        <v>23355.805924251043</v>
      </c>
      <c r="J1393">
        <f t="shared" si="181"/>
        <v>17849.235261112022</v>
      </c>
      <c r="K1393">
        <f t="shared" si="179"/>
        <v>24477.054429028867</v>
      </c>
      <c r="L1393" s="236">
        <f>I1393/MAX(I$2:I1393)-1</f>
        <v>-2.1277781037793986E-3</v>
      </c>
      <c r="M1393" s="236">
        <f>J1393/MAX(J$2:J1393)-1</f>
        <v>-1.2867098040502789E-2</v>
      </c>
      <c r="N1393" s="236"/>
    </row>
    <row r="1394" spans="1:14">
      <c r="A1394" s="237">
        <v>36278</v>
      </c>
      <c r="B1394">
        <v>136.44</v>
      </c>
      <c r="D1394" s="237">
        <v>36342</v>
      </c>
      <c r="E1394">
        <f t="shared" si="175"/>
        <v>138.97999999999999</v>
      </c>
      <c r="F1394">
        <v>226.92010629999999</v>
      </c>
      <c r="G1394" s="236">
        <f t="shared" si="177"/>
        <v>9.9219416674451357E-3</v>
      </c>
      <c r="H1394" s="236">
        <f t="shared" si="178"/>
        <v>2.4167433825221796E-3</v>
      </c>
      <c r="I1394">
        <f t="shared" si="181"/>
        <v>23587.540868227632</v>
      </c>
      <c r="J1394">
        <f t="shared" si="181"/>
        <v>17892.372282312397</v>
      </c>
      <c r="K1394">
        <f t="shared" si="179"/>
        <v>24720.739950195708</v>
      </c>
      <c r="L1394" s="236">
        <f>I1394/MAX(I$2:I1394)-1</f>
        <v>0</v>
      </c>
      <c r="M1394" s="236">
        <f>J1394/MAX(J$2:J1394)-1</f>
        <v>-1.0481451132022257E-2</v>
      </c>
      <c r="N1394" s="236"/>
    </row>
    <row r="1395" spans="1:14">
      <c r="A1395" s="237">
        <v>36279</v>
      </c>
      <c r="B1395">
        <v>135.65</v>
      </c>
      <c r="D1395" s="237">
        <v>36343</v>
      </c>
      <c r="E1395">
        <f t="shared" si="175"/>
        <v>140.1</v>
      </c>
      <c r="F1395">
        <v>228.72416459999999</v>
      </c>
      <c r="G1395" s="236">
        <f t="shared" si="177"/>
        <v>8.0249833252243243E-3</v>
      </c>
      <c r="H1395" s="236">
        <f t="shared" si="178"/>
        <v>7.9501914987425426E-3</v>
      </c>
      <c r="I1395">
        <f t="shared" ref="I1395:J1410" si="182">I1394*(1+G1395)</f>
        <v>23776.830490378208</v>
      </c>
      <c r="J1395">
        <f t="shared" si="182"/>
        <v>18034.620068323573</v>
      </c>
      <c r="K1395">
        <f t="shared" si="179"/>
        <v>24919.957310565682</v>
      </c>
      <c r="L1395" s="236">
        <f>I1395/MAX(I$2:I1395)-1</f>
        <v>0</v>
      </c>
      <c r="M1395" s="236">
        <f>J1395/MAX(J$2:J1395)-1</f>
        <v>-2.6145891769639995E-3</v>
      </c>
      <c r="N1395" s="236"/>
    </row>
    <row r="1396" spans="1:14">
      <c r="A1396" s="237">
        <v>36280</v>
      </c>
      <c r="B1396">
        <v>134.94</v>
      </c>
      <c r="D1396" s="237">
        <v>36347</v>
      </c>
      <c r="E1396">
        <f t="shared" si="175"/>
        <v>140.47999999999999</v>
      </c>
      <c r="F1396">
        <v>230.30662140000001</v>
      </c>
      <c r="G1396" s="236">
        <f t="shared" si="177"/>
        <v>2.6786181638964088E-3</v>
      </c>
      <c r="H1396" s="236">
        <f t="shared" si="178"/>
        <v>6.9186253353137328E-3</v>
      </c>
      <c r="I1396">
        <f t="shared" si="182"/>
        <v>23840.519540409623</v>
      </c>
      <c r="J1396">
        <f t="shared" si="182"/>
        <v>18159.394847641033</v>
      </c>
      <c r="K1396">
        <f t="shared" si="179"/>
        <v>24987.54891497692</v>
      </c>
      <c r="L1396" s="236">
        <f>I1396/MAX(I$2:I1396)-1</f>
        <v>0</v>
      </c>
      <c r="M1396" s="236">
        <f>J1396/MAX(J$2:J1396)-1</f>
        <v>0</v>
      </c>
      <c r="N1396" s="236"/>
    </row>
    <row r="1397" spans="1:14">
      <c r="A1397" s="237">
        <v>36283</v>
      </c>
      <c r="B1397">
        <v>136.80000000000001</v>
      </c>
      <c r="D1397" s="237">
        <v>36348</v>
      </c>
      <c r="E1397">
        <f t="shared" si="175"/>
        <v>140.37</v>
      </c>
      <c r="F1397">
        <v>229.91593399999999</v>
      </c>
      <c r="G1397" s="236">
        <f t="shared" si="177"/>
        <v>-8.16759771486273E-4</v>
      </c>
      <c r="H1397" s="236">
        <f t="shared" si="178"/>
        <v>-1.6963793642800207E-3</v>
      </c>
      <c r="I1397">
        <f t="shared" si="182"/>
        <v>23821.047563117681</v>
      </c>
      <c r="J1397">
        <f t="shared" si="182"/>
        <v>18128.589624953682</v>
      </c>
      <c r="K1397">
        <f t="shared" si="179"/>
        <v>24967.9829242263</v>
      </c>
      <c r="L1397" s="236">
        <f>I1397/MAX(I$2:I1397)-1</f>
        <v>-8.1675977148643053E-4</v>
      </c>
      <c r="M1397" s="236">
        <f>J1397/MAX(J$2:J1397)-1</f>
        <v>-1.6963793642800207E-3</v>
      </c>
      <c r="N1397" s="236"/>
    </row>
    <row r="1398" spans="1:14">
      <c r="A1398" s="237">
        <v>36284</v>
      </c>
      <c r="B1398">
        <v>134.72999999999999</v>
      </c>
      <c r="D1398" s="237">
        <v>36349</v>
      </c>
      <c r="E1398">
        <f t="shared" si="175"/>
        <v>139.83000000000001</v>
      </c>
      <c r="F1398">
        <v>230.03222880000001</v>
      </c>
      <c r="G1398" s="236">
        <f t="shared" si="177"/>
        <v>-3.8807060082705716E-3</v>
      </c>
      <c r="H1398" s="236">
        <f t="shared" si="178"/>
        <v>5.0581444259534258E-4</v>
      </c>
      <c r="I1398">
        <f t="shared" si="182"/>
        <v>23728.605080716192</v>
      </c>
      <c r="J1398">
        <f t="shared" si="182"/>
        <v>18137.759327409869</v>
      </c>
      <c r="K1398">
        <f t="shared" si="179"/>
        <v>24871.931696905063</v>
      </c>
      <c r="L1398" s="236">
        <f>I1398/MAX(I$2:I1398)-1</f>
        <v>-4.6942961752044488E-3</v>
      </c>
      <c r="M1398" s="236">
        <f>J1398/MAX(J$2:J1398)-1</f>
        <v>-1.1914229748671845E-3</v>
      </c>
      <c r="N1398" s="236"/>
    </row>
    <row r="1399" spans="1:14">
      <c r="A1399" s="237">
        <v>36285</v>
      </c>
      <c r="B1399">
        <v>136.11000000000001</v>
      </c>
      <c r="D1399" s="237">
        <v>36350</v>
      </c>
      <c r="E1399">
        <f t="shared" si="175"/>
        <v>140.33000000000001</v>
      </c>
      <c r="F1399">
        <v>229.5857757</v>
      </c>
      <c r="G1399" s="236">
        <f t="shared" si="177"/>
        <v>3.542040419829575E-3</v>
      </c>
      <c r="H1399" s="236">
        <f t="shared" si="178"/>
        <v>-1.9408284757705951E-3</v>
      </c>
      <c r="I1399">
        <f t="shared" si="182"/>
        <v>23812.652759018263</v>
      </c>
      <c r="J1399">
        <f t="shared" si="182"/>
        <v>18102.557047620558</v>
      </c>
      <c r="K1399">
        <f t="shared" si="179"/>
        <v>24960.868018498804</v>
      </c>
      <c r="L1399" s="236">
        <f>I1399/MAX(I$2:I1399)-1</f>
        <v>-1.1688831421700074E-3</v>
      </c>
      <c r="M1399" s="236">
        <f>J1399/MAX(J$2:J1399)-1</f>
        <v>-3.1299391030015222E-3</v>
      </c>
      <c r="N1399" s="236"/>
    </row>
    <row r="1400" spans="1:14">
      <c r="A1400" s="237">
        <v>36286</v>
      </c>
      <c r="B1400">
        <v>134.86000000000001</v>
      </c>
      <c r="D1400" s="237">
        <v>36353</v>
      </c>
      <c r="E1400">
        <f t="shared" si="175"/>
        <v>139.85</v>
      </c>
      <c r="F1400">
        <v>230.40805810000001</v>
      </c>
      <c r="G1400" s="236">
        <f t="shared" si="177"/>
        <v>-3.4542389594143887E-3</v>
      </c>
      <c r="H1400" s="236">
        <f t="shared" si="178"/>
        <v>3.5815912266032868E-3</v>
      </c>
      <c r="I1400">
        <f t="shared" si="182"/>
        <v>23730.398166131054</v>
      </c>
      <c r="J1400">
        <f t="shared" si="182"/>
        <v>18167.393007121402</v>
      </c>
      <c r="K1400">
        <f t="shared" si="179"/>
        <v>24875.489149768811</v>
      </c>
      <c r="L1400" s="236">
        <f>I1400/MAX(I$2:I1400)-1</f>
        <v>-4.619084499895787E-3</v>
      </c>
      <c r="M1400" s="236">
        <f>J1400/MAX(J$2:J1400)-1</f>
        <v>0</v>
      </c>
      <c r="N1400" s="236"/>
    </row>
    <row r="1401" spans="1:14">
      <c r="A1401" s="237">
        <v>36287</v>
      </c>
      <c r="B1401">
        <v>135.97</v>
      </c>
      <c r="D1401" s="237">
        <v>36354</v>
      </c>
      <c r="E1401">
        <f t="shared" si="175"/>
        <v>139.22999999999999</v>
      </c>
      <c r="F1401">
        <v>230.2881012</v>
      </c>
      <c r="G1401" s="236">
        <f t="shared" si="177"/>
        <v>-4.4670515745328186E-3</v>
      </c>
      <c r="H1401" s="236">
        <f t="shared" si="178"/>
        <v>-5.2062805871111451E-4</v>
      </c>
      <c r="I1401">
        <f t="shared" si="182"/>
        <v>23624.393253638747</v>
      </c>
      <c r="J1401">
        <f t="shared" si="182"/>
        <v>18157.934552568262</v>
      </c>
      <c r="K1401">
        <f t="shared" si="179"/>
        <v>24765.208110992575</v>
      </c>
      <c r="L1401" s="236">
        <f>I1401/MAX(I$2:I1401)-1</f>
        <v>-9.0655023857404426E-3</v>
      </c>
      <c r="M1401" s="236">
        <f>J1401/MAX(J$2:J1401)-1</f>
        <v>-5.2062805871111451E-4</v>
      </c>
      <c r="N1401" s="236"/>
    </row>
    <row r="1402" spans="1:14">
      <c r="A1402" s="237">
        <v>36290</v>
      </c>
      <c r="B1402">
        <v>135.57</v>
      </c>
      <c r="D1402" s="237">
        <v>36355</v>
      </c>
      <c r="E1402">
        <f t="shared" si="175"/>
        <v>139.65</v>
      </c>
      <c r="F1402">
        <v>229.62265479999999</v>
      </c>
      <c r="G1402" s="236">
        <f t="shared" si="177"/>
        <v>2.982861093155422E-3</v>
      </c>
      <c r="H1402" s="236">
        <f t="shared" si="178"/>
        <v>-2.889625632121029E-3</v>
      </c>
      <c r="I1402">
        <f t="shared" si="182"/>
        <v>23694.86153712443</v>
      </c>
      <c r="J1402">
        <f t="shared" si="182"/>
        <v>18105.464919458784</v>
      </c>
      <c r="K1402">
        <f t="shared" si="179"/>
        <v>24839.91462113132</v>
      </c>
      <c r="L1402" s="236">
        <f>I1402/MAX(I$2:I1402)-1</f>
        <v>-6.1096824269413208E-3</v>
      </c>
      <c r="M1402" s="236">
        <f>J1402/MAX(J$2:J1402)-1</f>
        <v>-3.4087492706489364E-3</v>
      </c>
      <c r="N1402" s="236"/>
    </row>
    <row r="1403" spans="1:14">
      <c r="A1403" s="237">
        <v>36291</v>
      </c>
      <c r="B1403">
        <v>136.77000000000001</v>
      </c>
      <c r="D1403" s="237">
        <v>36356</v>
      </c>
      <c r="E1403">
        <f t="shared" si="175"/>
        <v>140.88999999999999</v>
      </c>
      <c r="F1403">
        <v>230.35496979999999</v>
      </c>
      <c r="G1403" s="236">
        <f t="shared" si="177"/>
        <v>8.8456110514380428E-3</v>
      </c>
      <c r="H1403" s="236">
        <f t="shared" si="178"/>
        <v>3.1892105795825465E-3</v>
      </c>
      <c r="I1403">
        <f t="shared" si="182"/>
        <v>23904.457066199513</v>
      </c>
      <c r="J1403">
        <f t="shared" si="182"/>
        <v>18163.207059728182</v>
      </c>
      <c r="K1403">
        <f t="shared" si="179"/>
        <v>25060.476698683789</v>
      </c>
      <c r="L1403" s="236">
        <f>I1403/MAX(I$2:I1403)-1</f>
        <v>0</v>
      </c>
      <c r="M1403" s="236">
        <f>J1403/MAX(J$2:J1403)-1</f>
        <v>-2.3040991030354174E-4</v>
      </c>
      <c r="N1403" s="236"/>
    </row>
    <row r="1404" spans="1:14">
      <c r="A1404" s="237">
        <v>36292</v>
      </c>
      <c r="B1404">
        <v>137.4</v>
      </c>
      <c r="D1404" s="237">
        <v>36357</v>
      </c>
      <c r="E1404">
        <f t="shared" si="175"/>
        <v>141.24</v>
      </c>
      <c r="F1404">
        <v>231.78378140000001</v>
      </c>
      <c r="G1404" s="236">
        <f t="shared" si="177"/>
        <v>2.4504773790653875E-3</v>
      </c>
      <c r="H1404" s="236">
        <f t="shared" si="178"/>
        <v>6.2026515045043862E-3</v>
      </c>
      <c r="I1404">
        <f t="shared" si="182"/>
        <v>23963.034397499076</v>
      </c>
      <c r="J1404">
        <f t="shared" si="182"/>
        <v>18275.867103323828</v>
      </c>
      <c r="K1404">
        <f t="shared" si="179"/>
        <v>25122.732123799411</v>
      </c>
      <c r="L1404" s="236">
        <f>I1404/MAX(I$2:I1404)-1</f>
        <v>0</v>
      </c>
      <c r="M1404" s="236">
        <f>J1404/MAX(J$2:J1404)-1</f>
        <v>0</v>
      </c>
      <c r="N1404" s="236"/>
    </row>
    <row r="1405" spans="1:14">
      <c r="A1405" s="237">
        <v>36293</v>
      </c>
      <c r="B1405">
        <v>137.75</v>
      </c>
      <c r="D1405" s="237">
        <v>36360</v>
      </c>
      <c r="E1405">
        <f t="shared" si="175"/>
        <v>141.05000000000001</v>
      </c>
      <c r="F1405">
        <v>230.28398010000001</v>
      </c>
      <c r="G1405" s="236">
        <f t="shared" si="177"/>
        <v>-1.3789581394721508E-3</v>
      </c>
      <c r="H1405" s="236">
        <f t="shared" si="178"/>
        <v>-6.4706913095516905E-3</v>
      </c>
      <c r="I1405">
        <f t="shared" si="182"/>
        <v>23929.990376170193</v>
      </c>
      <c r="J1405">
        <f t="shared" si="182"/>
        <v>18157.609608883828</v>
      </c>
      <c r="K1405">
        <f t="shared" si="179"/>
        <v>25088.936321593792</v>
      </c>
      <c r="L1405" s="236">
        <f>I1405/MAX(I$2:I1405)-1</f>
        <v>-1.3789581394720862E-3</v>
      </c>
      <c r="M1405" s="236">
        <f>J1405/MAX(J$2:J1405)-1</f>
        <v>-6.4706913095518015E-3</v>
      </c>
      <c r="N1405" s="236"/>
    </row>
    <row r="1406" spans="1:14">
      <c r="A1406" s="237">
        <v>36294</v>
      </c>
      <c r="B1406">
        <v>134.97</v>
      </c>
      <c r="D1406" s="237">
        <v>36361</v>
      </c>
      <c r="E1406">
        <f t="shared" si="175"/>
        <v>138.81</v>
      </c>
      <c r="F1406">
        <v>231.5839703</v>
      </c>
      <c r="G1406" s="236">
        <f t="shared" si="177"/>
        <v>-1.5914623458978382E-2</v>
      </c>
      <c r="H1406" s="236">
        <f t="shared" si="178"/>
        <v>5.6451612458472411E-3</v>
      </c>
      <c r="I1406">
        <f t="shared" si="182"/>
        <v>23549.153589956466</v>
      </c>
      <c r="J1406">
        <f t="shared" si="182"/>
        <v>18260.112242965122</v>
      </c>
      <c r="K1406">
        <f t="shared" si="179"/>
        <v>24690.501600853841</v>
      </c>
      <c r="L1406" s="236">
        <f>I1406/MAX(I$2:I1406)-1</f>
        <v>-1.7271635998895252E-2</v>
      </c>
      <c r="M1406" s="236">
        <f>J1406/MAX(J$2:J1406)-1</f>
        <v>-8.6205815951900799E-4</v>
      </c>
      <c r="N1406" s="236"/>
    </row>
    <row r="1407" spans="1:14">
      <c r="A1407" s="237">
        <v>36297</v>
      </c>
      <c r="B1407">
        <v>134.74</v>
      </c>
      <c r="D1407" s="237">
        <v>36362</v>
      </c>
      <c r="E1407">
        <f t="shared" si="175"/>
        <v>138.79</v>
      </c>
      <c r="F1407">
        <v>229.757217</v>
      </c>
      <c r="G1407" s="236">
        <f t="shared" si="177"/>
        <v>-1.7781199721451436E-4</v>
      </c>
      <c r="H1407" s="236">
        <f t="shared" si="178"/>
        <v>-7.8880817944073645E-3</v>
      </c>
      <c r="I1407">
        <f t="shared" si="182"/>
        <v>23544.966267923923</v>
      </c>
      <c r="J1407">
        <f t="shared" si="182"/>
        <v>18116.074984017556</v>
      </c>
      <c r="K1407">
        <f t="shared" si="179"/>
        <v>24686.944147990089</v>
      </c>
      <c r="L1407" s="236">
        <f>I1407/MAX(I$2:I1407)-1</f>
        <v>-1.7446376892017668E-2</v>
      </c>
      <c r="M1407" s="236">
        <f>J1407/MAX(J$2:J1407)-1</f>
        <v>-8.7433399686525082E-3</v>
      </c>
      <c r="N1407" s="236"/>
    </row>
    <row r="1408" spans="1:14">
      <c r="A1408" s="237">
        <v>36298</v>
      </c>
      <c r="B1408">
        <v>134.54</v>
      </c>
      <c r="D1408" s="237">
        <v>36363</v>
      </c>
      <c r="E1408">
        <f t="shared" si="175"/>
        <v>137.19</v>
      </c>
      <c r="F1408">
        <v>229.16447310000001</v>
      </c>
      <c r="G1408" s="236">
        <f t="shared" si="177"/>
        <v>-1.1561938242886047E-2</v>
      </c>
      <c r="H1408" s="236">
        <f t="shared" si="178"/>
        <v>-2.5798706466747534E-3</v>
      </c>
      <c r="I1408">
        <f t="shared" si="182"/>
        <v>23272.74082200335</v>
      </c>
      <c r="J1408">
        <f t="shared" si="182"/>
        <v>18069.337853933332</v>
      </c>
      <c r="K1408">
        <f t="shared" si="179"/>
        <v>24402.347918890126</v>
      </c>
      <c r="L1408" s="236">
        <f>I1408/MAX(I$2:I1408)-1</f>
        <v>-2.8806601202716164E-2</v>
      </c>
      <c r="M1408" s="236">
        <f>J1408/MAX(J$2:J1408)-1</f>
        <v>-1.1300653929188109E-2</v>
      </c>
      <c r="N1408" s="236"/>
    </row>
    <row r="1409" spans="1:14">
      <c r="A1409" s="237">
        <v>36299</v>
      </c>
      <c r="B1409">
        <v>135.16</v>
      </c>
      <c r="D1409" s="237">
        <v>36364</v>
      </c>
      <c r="E1409">
        <f t="shared" si="175"/>
        <v>136.16999999999999</v>
      </c>
      <c r="F1409">
        <v>227.04611850000001</v>
      </c>
      <c r="G1409" s="236">
        <f t="shared" si="177"/>
        <v>-7.468674396648398E-3</v>
      </c>
      <c r="H1409" s="236">
        <f t="shared" si="178"/>
        <v>-9.243817644786545E-3</v>
      </c>
      <c r="I1409">
        <f t="shared" si="182"/>
        <v>23098.924298486218</v>
      </c>
      <c r="J1409">
        <f t="shared" si="182"/>
        <v>17902.308189849533</v>
      </c>
      <c r="K1409">
        <f t="shared" si="179"/>
        <v>24220.917822838896</v>
      </c>
      <c r="L1409" s="236">
        <f>I1409/MAX(I$2:I1409)-1</f>
        <v>-3.6060128474507458E-2</v>
      </c>
      <c r="M1409" s="236">
        <f>J1409/MAX(J$2:J1409)-1</f>
        <v>-2.0440010389786378E-2</v>
      </c>
      <c r="N1409" s="236"/>
    </row>
    <row r="1410" spans="1:14">
      <c r="A1410" s="237">
        <v>36300</v>
      </c>
      <c r="B1410">
        <v>134.79</v>
      </c>
      <c r="D1410" s="237">
        <v>36367</v>
      </c>
      <c r="E1410">
        <f t="shared" ref="E1410:E1473" si="183">SUMIF(A:A,D1410,B:B)</f>
        <v>134.94</v>
      </c>
      <c r="F1410">
        <v>226.0174896</v>
      </c>
      <c r="G1410" s="236">
        <f t="shared" si="177"/>
        <v>-9.0665567725216143E-3</v>
      </c>
      <c r="H1410" s="236">
        <f t="shared" si="178"/>
        <v>-4.5304844090519047E-3</v>
      </c>
      <c r="I1410">
        <f t="shared" si="182"/>
        <v>22889.496589949813</v>
      </c>
      <c r="J1410">
        <f t="shared" si="182"/>
        <v>17821.202061709377</v>
      </c>
      <c r="K1410">
        <f t="shared" si="179"/>
        <v>24002.134471718302</v>
      </c>
      <c r="L1410" s="236">
        <f>I1410/MAX(I$2:I1410)-1</f>
        <v>-4.4799744044990542E-2</v>
      </c>
      <c r="M1410" s="236">
        <f>J1410/MAX(J$2:J1410)-1</f>
        <v>-2.4877891650446626E-2</v>
      </c>
      <c r="N1410" s="236"/>
    </row>
    <row r="1411" spans="1:14">
      <c r="A1411" s="237">
        <v>36301</v>
      </c>
      <c r="B1411">
        <v>133.88</v>
      </c>
      <c r="D1411" s="237">
        <v>36368</v>
      </c>
      <c r="E1411">
        <f t="shared" si="183"/>
        <v>135.97999999999999</v>
      </c>
      <c r="F1411">
        <v>225.8472836</v>
      </c>
      <c r="G1411" s="236">
        <f t="shared" si="177"/>
        <v>7.6733989356820211E-3</v>
      </c>
      <c r="H1411" s="236">
        <f t="shared" si="178"/>
        <v>-7.5306561585664067E-4</v>
      </c>
      <c r="I1411">
        <f t="shared" ref="I1411:J1426" si="184">I1410*(1+G1411)</f>
        <v>23065.136828721432</v>
      </c>
      <c r="J1411">
        <f t="shared" si="184"/>
        <v>17807.781527203471</v>
      </c>
      <c r="K1411">
        <f t="shared" si="179"/>
        <v>24187.122020633276</v>
      </c>
      <c r="L1411" s="236">
        <f>I1411/MAX(I$2:I1411)-1</f>
        <v>-3.7470111417582164E-2</v>
      </c>
      <c r="M1411" s="236">
        <f>J1411/MAX(J$2:J1411)-1</f>
        <v>-2.5612222581506194E-2</v>
      </c>
      <c r="N1411" s="236"/>
    </row>
    <row r="1412" spans="1:14">
      <c r="A1412" s="237">
        <v>36304</v>
      </c>
      <c r="B1412">
        <v>131.83000000000001</v>
      </c>
      <c r="D1412" s="237">
        <v>36369</v>
      </c>
      <c r="E1412">
        <f t="shared" si="183"/>
        <v>136.56</v>
      </c>
      <c r="F1412">
        <v>226.79297209999999</v>
      </c>
      <c r="G1412" s="236">
        <f t="shared" ref="G1412:G1475" si="185">(E1412/E1411-1)-($P$21/252)</f>
        <v>4.2316029784960543E-3</v>
      </c>
      <c r="H1412" s="236">
        <f t="shared" ref="H1412:H1475" si="186">F1412/F1411-1</f>
        <v>4.1872918944418913E-3</v>
      </c>
      <c r="I1412">
        <f t="shared" si="184"/>
        <v>23162.739330425269</v>
      </c>
      <c r="J1412">
        <f t="shared" si="184"/>
        <v>17882.347906450323</v>
      </c>
      <c r="K1412">
        <f t="shared" ref="K1412:K1475" si="187">K1411*(1+(E1412/E1411-1))</f>
        <v>24290.288153682017</v>
      </c>
      <c r="L1412" s="236">
        <f>I1412/MAX(I$2:I1412)-1</f>
        <v>-3.3397067074165232E-2</v>
      </c>
      <c r="M1412" s="236">
        <f>J1412/MAX(J$2:J1412)-1</f>
        <v>-2.1532176539078463E-2</v>
      </c>
      <c r="N1412" s="236"/>
    </row>
    <row r="1413" spans="1:14">
      <c r="A1413" s="237">
        <v>36305</v>
      </c>
      <c r="B1413">
        <v>129.69999999999999</v>
      </c>
      <c r="D1413" s="237">
        <v>36370</v>
      </c>
      <c r="E1413">
        <f t="shared" si="183"/>
        <v>134.63</v>
      </c>
      <c r="F1413">
        <v>229.35940729999999</v>
      </c>
      <c r="G1413" s="236">
        <f t="shared" si="185"/>
        <v>-1.4166711998214685E-2</v>
      </c>
      <c r="H1413" s="236">
        <f t="shared" si="186"/>
        <v>1.1316202509433992E-2</v>
      </c>
      <c r="I1413">
        <f t="shared" si="184"/>
        <v>22834.599473241415</v>
      </c>
      <c r="J1413">
        <f t="shared" si="184"/>
        <v>18084.708176703869</v>
      </c>
      <c r="K1413">
        <f t="shared" si="187"/>
        <v>23946.993952330184</v>
      </c>
      <c r="L1413" s="236">
        <f>I1413/MAX(I$2:I1413)-1</f>
        <v>-4.7090652441555192E-2</v>
      </c>
      <c r="M1413" s="236">
        <f>J1413/MAX(J$2:J1413)-1</f>
        <v>-1.0459636499829505E-2</v>
      </c>
      <c r="N1413" s="236"/>
    </row>
    <row r="1414" spans="1:14">
      <c r="A1414" s="237">
        <v>36306</v>
      </c>
      <c r="B1414">
        <v>131.26</v>
      </c>
      <c r="D1414" s="237">
        <v>36371</v>
      </c>
      <c r="E1414">
        <f t="shared" si="183"/>
        <v>133.91</v>
      </c>
      <c r="F1414">
        <v>225.91520360000001</v>
      </c>
      <c r="G1414" s="236">
        <f t="shared" si="185"/>
        <v>-5.3817209483015358E-3</v>
      </c>
      <c r="H1414" s="236">
        <f t="shared" si="186"/>
        <v>-1.5016622777957345E-2</v>
      </c>
      <c r="I1414">
        <f t="shared" si="184"/>
        <v>22711.710030910195</v>
      </c>
      <c r="J1414">
        <f t="shared" si="184"/>
        <v>17813.136935964867</v>
      </c>
      <c r="K1414">
        <f t="shared" si="187"/>
        <v>23818.9256492352</v>
      </c>
      <c r="L1414" s="236">
        <f>I1414/MAX(I$2:I1414)-1</f>
        <v>-5.2218944639142895E-2</v>
      </c>
      <c r="M1414" s="236">
        <f>J1414/MAX(J$2:J1414)-1</f>
        <v>-2.5319190862074348E-2</v>
      </c>
      <c r="N1414" s="236"/>
    </row>
    <row r="1415" spans="1:14">
      <c r="A1415" s="237">
        <v>36307</v>
      </c>
      <c r="B1415">
        <v>129.26</v>
      </c>
      <c r="D1415" s="237">
        <v>36374</v>
      </c>
      <c r="E1415">
        <f t="shared" si="183"/>
        <v>133.41</v>
      </c>
      <c r="F1415">
        <v>226.2671364</v>
      </c>
      <c r="G1415" s="236">
        <f t="shared" si="185"/>
        <v>-3.7675812527485177E-3</v>
      </c>
      <c r="H1415" s="236">
        <f t="shared" si="186"/>
        <v>1.5578092770733853E-3</v>
      </c>
      <c r="I1415">
        <f t="shared" si="184"/>
        <v>22626.141817979875</v>
      </c>
      <c r="J1415">
        <f t="shared" si="184"/>
        <v>17840.88640593749</v>
      </c>
      <c r="K1415">
        <f t="shared" si="187"/>
        <v>23729.989327641462</v>
      </c>
      <c r="L1415" s="236">
        <f>I1415/MAX(I$2:I1415)-1</f>
        <v>-5.578978677503077E-2</v>
      </c>
      <c r="M1415" s="236">
        <f>J1415/MAX(J$2:J1415)-1</f>
        <v>-2.3800824055413949E-2</v>
      </c>
      <c r="N1415" s="236"/>
    </row>
    <row r="1416" spans="1:14">
      <c r="A1416" s="237">
        <v>36308</v>
      </c>
      <c r="B1416">
        <v>130.61000000000001</v>
      </c>
      <c r="D1416" s="237">
        <v>36375</v>
      </c>
      <c r="E1416">
        <f t="shared" si="183"/>
        <v>133.24</v>
      </c>
      <c r="F1416">
        <v>225.587861</v>
      </c>
      <c r="G1416" s="236">
        <f t="shared" si="185"/>
        <v>-1.3079974550346909E-3</v>
      </c>
      <c r="H1416" s="236">
        <f t="shared" si="186"/>
        <v>-3.0020948282969417E-3</v>
      </c>
      <c r="I1416">
        <f t="shared" si="184"/>
        <v>22596.546882064704</v>
      </c>
      <c r="J1416">
        <f t="shared" si="184"/>
        <v>17787.32637312599</v>
      </c>
      <c r="K1416">
        <f t="shared" si="187"/>
        <v>23699.750978299595</v>
      </c>
      <c r="L1416" s="236">
        <f>I1416/MAX(I$2:I1416)-1</f>
        <v>-5.7024811330946723E-2</v>
      </c>
      <c r="M1416" s="236">
        <f>J1416/MAX(J$2:J1416)-1</f>
        <v>-2.6731466552905037E-2</v>
      </c>
      <c r="N1416" s="236"/>
    </row>
    <row r="1417" spans="1:14">
      <c r="A1417" s="237">
        <v>36311</v>
      </c>
      <c r="B1417">
        <v>130.61000000000001</v>
      </c>
      <c r="D1417" s="237">
        <v>36376</v>
      </c>
      <c r="E1417">
        <f t="shared" si="183"/>
        <v>132.29</v>
      </c>
      <c r="F1417">
        <v>225.23649520000001</v>
      </c>
      <c r="G1417" s="236">
        <f t="shared" si="185"/>
        <v>-7.1637211524258702E-3</v>
      </c>
      <c r="H1417" s="236">
        <f t="shared" si="186"/>
        <v>-1.557556326135856E-3</v>
      </c>
      <c r="I1417">
        <f t="shared" si="184"/>
        <v>22434.671521193872</v>
      </c>
      <c r="J1417">
        <f t="shared" si="184"/>
        <v>17759.621610408485</v>
      </c>
      <c r="K1417">
        <f t="shared" si="187"/>
        <v>23530.771967271488</v>
      </c>
      <c r="L1417" s="236">
        <f>I1417/MAX(I$2:I1417)-1</f>
        <v>-6.3780022636228062E-2</v>
      </c>
      <c r="M1417" s="236">
        <f>J1417/MAX(J$2:J1417)-1</f>
        <v>-2.8247387114204492E-2</v>
      </c>
      <c r="N1417" s="236"/>
    </row>
    <row r="1418" spans="1:14">
      <c r="A1418" s="237">
        <v>36312</v>
      </c>
      <c r="B1418">
        <v>130.81</v>
      </c>
      <c r="D1418" s="237">
        <v>36377</v>
      </c>
      <c r="E1418">
        <f t="shared" si="183"/>
        <v>132.22999999999999</v>
      </c>
      <c r="F1418">
        <v>224.73957830000001</v>
      </c>
      <c r="G1418" s="236">
        <f t="shared" si="185"/>
        <v>-4.872791798202304E-4</v>
      </c>
      <c r="H1418" s="236">
        <f t="shared" si="186"/>
        <v>-2.2062006406144974E-3</v>
      </c>
      <c r="I1418">
        <f t="shared" si="184"/>
        <v>22423.739572855487</v>
      </c>
      <c r="J1418">
        <f t="shared" si="184"/>
        <v>17720.440321834532</v>
      </c>
      <c r="K1418">
        <f t="shared" si="187"/>
        <v>23520.099608680237</v>
      </c>
      <c r="L1418" s="236">
        <f>I1418/MAX(I$2:I1418)-1</f>
        <v>-6.4236223138929294E-2</v>
      </c>
      <c r="M1418" s="236">
        <f>J1418/MAX(J$2:J1418)-1</f>
        <v>-3.0391268351271816E-2</v>
      </c>
      <c r="N1418" s="236"/>
    </row>
    <row r="1419" spans="1:14">
      <c r="A1419" s="237">
        <v>36313</v>
      </c>
      <c r="B1419">
        <v>130.76</v>
      </c>
      <c r="D1419" s="237">
        <v>36378</v>
      </c>
      <c r="E1419">
        <f t="shared" si="183"/>
        <v>131.11000000000001</v>
      </c>
      <c r="F1419">
        <v>223.37171409999999</v>
      </c>
      <c r="G1419" s="236">
        <f t="shared" si="185"/>
        <v>-8.5038201534361566E-3</v>
      </c>
      <c r="H1419" s="236">
        <f t="shared" si="186"/>
        <v>-6.0864410725826046E-3</v>
      </c>
      <c r="I1419">
        <f t="shared" si="184"/>
        <v>22233.052124360434</v>
      </c>
      <c r="J1419">
        <f t="shared" si="184"/>
        <v>17612.585906035471</v>
      </c>
      <c r="K1419">
        <f t="shared" si="187"/>
        <v>23320.882248310267</v>
      </c>
      <c r="L1419" s="236">
        <f>I1419/MAX(I$2:I1419)-1</f>
        <v>-7.2193790003456049E-2</v>
      </c>
      <c r="M1419" s="236">
        <f>J1419/MAX(J$2:J1419)-1</f>
        <v>-3.6292734759913348E-2</v>
      </c>
      <c r="N1419" s="236"/>
    </row>
    <row r="1420" spans="1:14">
      <c r="A1420" s="237">
        <v>36314</v>
      </c>
      <c r="B1420">
        <v>131.22</v>
      </c>
      <c r="D1420" s="237">
        <v>36381</v>
      </c>
      <c r="E1420">
        <f t="shared" si="183"/>
        <v>130.87</v>
      </c>
      <c r="F1420">
        <v>222.04265330000001</v>
      </c>
      <c r="G1420" s="236">
        <f t="shared" si="185"/>
        <v>-1.8642541462216646E-3</v>
      </c>
      <c r="H1420" s="236">
        <f t="shared" si="186"/>
        <v>-5.9499959757884913E-3</v>
      </c>
      <c r="I1420">
        <f t="shared" si="184"/>
        <v>22191.604064754432</v>
      </c>
      <c r="J1420">
        <f t="shared" si="184"/>
        <v>17507.79109077133</v>
      </c>
      <c r="K1420">
        <f t="shared" si="187"/>
        <v>23278.192813945268</v>
      </c>
      <c r="L1420" s="236">
        <f>I1420/MAX(I$2:I1420)-1</f>
        <v>-7.3923456577332347E-2</v>
      </c>
      <c r="M1420" s="236">
        <f>J1420/MAX(J$2:J1420)-1</f>
        <v>-4.2026789109929963E-2</v>
      </c>
      <c r="N1420" s="236"/>
    </row>
    <row r="1421" spans="1:14">
      <c r="A1421" s="237">
        <v>36315</v>
      </c>
      <c r="B1421">
        <v>133.19</v>
      </c>
      <c r="D1421" s="237">
        <v>36382</v>
      </c>
      <c r="E1421">
        <f t="shared" si="183"/>
        <v>129.38</v>
      </c>
      <c r="F1421">
        <v>221.5318925</v>
      </c>
      <c r="G1421" s="236">
        <f t="shared" si="185"/>
        <v>-1.1419074393466963E-2</v>
      </c>
      <c r="H1421" s="236">
        <f t="shared" si="186"/>
        <v>-2.3002823665141392E-3</v>
      </c>
      <c r="I1421">
        <f t="shared" si="184"/>
        <v>21938.196487028636</v>
      </c>
      <c r="J1421">
        <f t="shared" si="184"/>
        <v>17467.518227648616</v>
      </c>
      <c r="K1421">
        <f t="shared" si="187"/>
        <v>23013.162575595925</v>
      </c>
      <c r="L1421" s="236">
        <f>I1421/MAX(I$2:I1421)-1</f>
        <v>-8.4498393520720527E-2</v>
      </c>
      <c r="M1421" s="236">
        <f>J1421/MAX(J$2:J1421)-1</f>
        <v>-4.4230397994533321E-2</v>
      </c>
      <c r="N1421" s="236"/>
    </row>
    <row r="1422" spans="1:14">
      <c r="A1422" s="237">
        <v>36318</v>
      </c>
      <c r="B1422">
        <v>134.19</v>
      </c>
      <c r="D1422" s="237">
        <v>36383</v>
      </c>
      <c r="E1422">
        <f t="shared" si="183"/>
        <v>130.53</v>
      </c>
      <c r="F1422">
        <v>220.3532955</v>
      </c>
      <c r="G1422" s="236">
        <f t="shared" si="185"/>
        <v>8.8548152114970493E-3</v>
      </c>
      <c r="H1422" s="236">
        <f t="shared" si="186"/>
        <v>-5.3202136572728653E-3</v>
      </c>
      <c r="I1422">
        <f t="shared" si="184"/>
        <v>22132.455162994789</v>
      </c>
      <c r="J1422">
        <f t="shared" si="184"/>
        <v>17374.587298615217</v>
      </c>
      <c r="K1422">
        <f t="shared" si="187"/>
        <v>23217.716115261523</v>
      </c>
      <c r="L1422" s="236">
        <f>I1422/MAX(I$2:I1422)-1</f>
        <v>-7.6391795969517839E-2</v>
      </c>
      <c r="M1422" s="236">
        <f>J1422/MAX(J$2:J1422)-1</f>
        <v>-4.9315296484329085E-2</v>
      </c>
      <c r="N1422" s="236"/>
    </row>
    <row r="1423" spans="1:14">
      <c r="A1423" s="237">
        <v>36319</v>
      </c>
      <c r="B1423">
        <v>133.46</v>
      </c>
      <c r="D1423" s="237">
        <v>36384</v>
      </c>
      <c r="E1423">
        <f t="shared" si="183"/>
        <v>131.09</v>
      </c>
      <c r="F1423">
        <v>221.28538159999999</v>
      </c>
      <c r="G1423" s="236">
        <f t="shared" si="185"/>
        <v>4.256471327518321E-3</v>
      </c>
      <c r="H1423" s="236">
        <f t="shared" si="186"/>
        <v>4.2299621518480102E-3</v>
      </c>
      <c r="I1423">
        <f t="shared" si="184"/>
        <v>22226.661323803663</v>
      </c>
      <c r="J1423">
        <f t="shared" si="184"/>
        <v>17448.081145292337</v>
      </c>
      <c r="K1423">
        <f t="shared" si="187"/>
        <v>23317.324795446511</v>
      </c>
      <c r="L1423" s="236">
        <f>I1423/MAX(I$2:I1423)-1</f>
        <v>-7.2460484131201319E-2</v>
      </c>
      <c r="M1423" s="236">
        <f>J1423/MAX(J$2:J1423)-1</f>
        <v>-4.5293936170117011E-2</v>
      </c>
      <c r="N1423" s="236"/>
    </row>
    <row r="1424" spans="1:14">
      <c r="A1424" s="237">
        <v>36320</v>
      </c>
      <c r="B1424">
        <v>133.53</v>
      </c>
      <c r="D1424" s="237">
        <v>36385</v>
      </c>
      <c r="E1424">
        <f t="shared" si="183"/>
        <v>132.87</v>
      </c>
      <c r="F1424">
        <v>222.65042310000001</v>
      </c>
      <c r="G1424" s="236">
        <f t="shared" si="185"/>
        <v>1.354472738951922E-2</v>
      </c>
      <c r="H1424" s="236">
        <f t="shared" si="186"/>
        <v>6.1686926182384916E-3</v>
      </c>
      <c r="I1424">
        <f t="shared" si="184"/>
        <v>22527.715392213755</v>
      </c>
      <c r="J1424">
        <f t="shared" si="184"/>
        <v>17555.712994655729</v>
      </c>
      <c r="K1424">
        <f t="shared" si="187"/>
        <v>23633.938100320225</v>
      </c>
      <c r="L1424" s="236">
        <f>I1424/MAX(I$2:I1424)-1</f>
        <v>-5.9897214245751784E-2</v>
      </c>
      <c r="M1424" s="236">
        <f>J1424/MAX(J$2:J1424)-1</f>
        <v>-3.9404647921582048E-2</v>
      </c>
      <c r="N1424" s="236"/>
    </row>
    <row r="1425" spans="1:14">
      <c r="A1425" s="237">
        <v>36321</v>
      </c>
      <c r="B1425">
        <v>132.56</v>
      </c>
      <c r="D1425" s="237">
        <v>36388</v>
      </c>
      <c r="E1425">
        <f t="shared" si="183"/>
        <v>133.44</v>
      </c>
      <c r="F1425">
        <v>224.59741589999999</v>
      </c>
      <c r="G1425" s="236">
        <f t="shared" si="185"/>
        <v>4.2561772695832081E-3</v>
      </c>
      <c r="H1425" s="236">
        <f t="shared" si="186"/>
        <v>8.7446175618786093E-3</v>
      </c>
      <c r="I1425">
        <f t="shared" si="184"/>
        <v>22623.597342401736</v>
      </c>
      <c r="J1425">
        <f t="shared" si="184"/>
        <v>17709.230990820095</v>
      </c>
      <c r="K1425">
        <f t="shared" si="187"/>
        <v>23735.325506937086</v>
      </c>
      <c r="L1425" s="236">
        <f>I1425/MAX(I$2:I1425)-1</f>
        <v>-5.5895970137952666E-2</v>
      </c>
      <c r="M1425" s="236">
        <f>J1425/MAX(J$2:J1425)-1</f>
        <v>-3.1004608935938149E-2</v>
      </c>
      <c r="N1425" s="236"/>
    </row>
    <row r="1426" spans="1:14">
      <c r="A1426" s="237">
        <v>36322</v>
      </c>
      <c r="B1426">
        <v>132.15</v>
      </c>
      <c r="D1426" s="237">
        <v>36389</v>
      </c>
      <c r="E1426">
        <f t="shared" si="183"/>
        <v>133.72999999999999</v>
      </c>
      <c r="F1426">
        <v>225.99606779999999</v>
      </c>
      <c r="G1426" s="236">
        <f t="shared" si="185"/>
        <v>2.139531232156979E-3</v>
      </c>
      <c r="H1426" s="236">
        <f t="shared" si="186"/>
        <v>6.2273730728172882E-3</v>
      </c>
      <c r="I1426">
        <f t="shared" si="184"/>
        <v>22672.001235499549</v>
      </c>
      <c r="J1426">
        <f t="shared" si="184"/>
        <v>17819.512979032628</v>
      </c>
      <c r="K1426">
        <f t="shared" si="187"/>
        <v>23786.908573461453</v>
      </c>
      <c r="L1426" s="236">
        <f>I1426/MAX(I$2:I1426)-1</f>
        <v>-5.3876030079657466E-2</v>
      </c>
      <c r="M1426" s="236">
        <f>J1426/MAX(J$2:J1426)-1</f>
        <v>-2.4970313129941912E-2</v>
      </c>
      <c r="N1426" s="236"/>
    </row>
    <row r="1427" spans="1:14">
      <c r="A1427" s="237">
        <v>36325</v>
      </c>
      <c r="B1427">
        <v>131.88999999999999</v>
      </c>
      <c r="D1427" s="237">
        <v>36390</v>
      </c>
      <c r="E1427">
        <f t="shared" si="183"/>
        <v>133.47999999999999</v>
      </c>
      <c r="F1427">
        <v>226.55688839999999</v>
      </c>
      <c r="G1427" s="236">
        <f t="shared" si="185"/>
        <v>-1.9031685794285804E-3</v>
      </c>
      <c r="H1427" s="236">
        <f t="shared" si="186"/>
        <v>2.4815502564243808E-3</v>
      </c>
      <c r="I1427">
        <f t="shared" ref="I1427:J1442" si="188">I1426*(1+G1427)</f>
        <v>22628.852595115379</v>
      </c>
      <c r="J1427">
        <f t="shared" si="188"/>
        <v>17863.732996035105</v>
      </c>
      <c r="K1427">
        <f t="shared" si="187"/>
        <v>23742.440412664582</v>
      </c>
      <c r="L1427" s="236">
        <f>I1427/MAX(I$2:I1427)-1</f>
        <v>-5.567666349145417E-2</v>
      </c>
      <c r="M1427" s="236">
        <f>J1427/MAX(J$2:J1427)-1</f>
        <v>-2.2550727960468087E-2</v>
      </c>
      <c r="N1427" s="236"/>
    </row>
    <row r="1428" spans="1:14">
      <c r="A1428" s="237">
        <v>36326</v>
      </c>
      <c r="B1428">
        <v>132.5</v>
      </c>
      <c r="D1428" s="237">
        <v>36391</v>
      </c>
      <c r="E1428">
        <f t="shared" si="183"/>
        <v>133.19999999999999</v>
      </c>
      <c r="F1428">
        <v>226.17817719999999</v>
      </c>
      <c r="G1428" s="236">
        <f t="shared" si="185"/>
        <v>-2.1314226969381769E-3</v>
      </c>
      <c r="H1428" s="236">
        <f t="shared" si="186"/>
        <v>-1.6715942855436428E-3</v>
      </c>
      <c r="I1428">
        <f t="shared" si="188"/>
        <v>22580.620945088482</v>
      </c>
      <c r="J1428">
        <f t="shared" si="188"/>
        <v>17833.872082040456</v>
      </c>
      <c r="K1428">
        <f t="shared" si="187"/>
        <v>23692.636072572088</v>
      </c>
      <c r="L1428" s="236">
        <f>I1428/MAX(I$2:I1428)-1</f>
        <v>-5.768941568413688E-2</v>
      </c>
      <c r="M1428" s="236">
        <f>J1428/MAX(J$2:J1428)-1</f>
        <v>-2.418462657801812E-2</v>
      </c>
      <c r="N1428" s="236"/>
    </row>
    <row r="1429" spans="1:14">
      <c r="A1429" s="237">
        <v>36327</v>
      </c>
      <c r="B1429">
        <v>134.88999999999999</v>
      </c>
      <c r="D1429" s="237">
        <v>36392</v>
      </c>
      <c r="E1429">
        <f t="shared" si="183"/>
        <v>134.34</v>
      </c>
      <c r="F1429">
        <v>225.8215146</v>
      </c>
      <c r="G1429" s="236">
        <f t="shared" si="185"/>
        <v>8.5248283998284238E-3</v>
      </c>
      <c r="H1429" s="236">
        <f t="shared" si="186"/>
        <v>-1.576909869976606E-3</v>
      </c>
      <c r="I1429">
        <f t="shared" si="188"/>
        <v>22773.116863806936</v>
      </c>
      <c r="J1429">
        <f t="shared" si="188"/>
        <v>17805.749673134385</v>
      </c>
      <c r="K1429">
        <f t="shared" si="187"/>
        <v>23895.410885805813</v>
      </c>
      <c r="L1429" s="236">
        <f>I1429/MAX(I$2:I1429)-1</f>
        <v>-4.9656379653501892E-2</v>
      </c>
      <c r="M1429" s="236">
        <f>J1429/MAX(J$2:J1429)-1</f>
        <v>-2.572339947164215E-2</v>
      </c>
      <c r="N1429" s="236"/>
    </row>
    <row r="1430" spans="1:14">
      <c r="A1430" s="237">
        <v>36328</v>
      </c>
      <c r="B1430">
        <v>135.94999999999999</v>
      </c>
      <c r="D1430" s="237">
        <v>36395</v>
      </c>
      <c r="E1430">
        <f t="shared" si="183"/>
        <v>136.22</v>
      </c>
      <c r="F1430">
        <v>227.44985</v>
      </c>
      <c r="G1430" s="236">
        <f t="shared" si="185"/>
        <v>1.3960612553790266E-2</v>
      </c>
      <c r="H1430" s="236">
        <f t="shared" si="186"/>
        <v>7.2107186194561024E-3</v>
      </c>
      <c r="I1430">
        <f t="shared" si="188"/>
        <v>23091.043524984732</v>
      </c>
      <c r="J1430">
        <f t="shared" si="188"/>
        <v>17934.141923835828</v>
      </c>
      <c r="K1430">
        <f t="shared" si="187"/>
        <v>24229.811454998271</v>
      </c>
      <c r="L1430" s="236">
        <f>I1430/MAX(I$2:I1430)-1</f>
        <v>-3.6389000576878106E-2</v>
      </c>
      <c r="M1430" s="236">
        <f>J1430/MAX(J$2:J1430)-1</f>
        <v>-1.8698165047712045E-2</v>
      </c>
      <c r="N1430" s="236"/>
    </row>
    <row r="1431" spans="1:14">
      <c r="A1431" s="237">
        <v>36329</v>
      </c>
      <c r="B1431">
        <v>136.52000000000001</v>
      </c>
      <c r="D1431" s="237">
        <v>36396</v>
      </c>
      <c r="E1431">
        <f t="shared" si="183"/>
        <v>136.1</v>
      </c>
      <c r="F1431">
        <v>229.54791520000001</v>
      </c>
      <c r="G1431" s="236">
        <f t="shared" si="185"/>
        <v>-9.1465806946284601E-4</v>
      </c>
      <c r="H1431" s="236">
        <f t="shared" si="186"/>
        <v>9.2242980155845533E-3</v>
      </c>
      <c r="I1431">
        <f t="shared" si="188"/>
        <v>23069.923115692287</v>
      </c>
      <c r="J1431">
        <f t="shared" si="188"/>
        <v>18099.571793595078</v>
      </c>
      <c r="K1431">
        <f t="shared" si="187"/>
        <v>24208.466737815772</v>
      </c>
      <c r="L1431" s="236">
        <f>I1431/MAX(I$2:I1431)-1</f>
        <v>-3.7270375153323654E-2</v>
      </c>
      <c r="M1431" s="236">
        <f>J1431/MAX(J$2:J1431)-1</f>
        <v>-9.6463444788722486E-3</v>
      </c>
      <c r="N1431" s="236"/>
    </row>
    <row r="1432" spans="1:14">
      <c r="A1432" s="237">
        <v>36332</v>
      </c>
      <c r="B1432">
        <v>137.49</v>
      </c>
      <c r="D1432" s="237">
        <v>36397</v>
      </c>
      <c r="E1432">
        <f t="shared" si="183"/>
        <v>137.32</v>
      </c>
      <c r="F1432">
        <v>229.95299739999999</v>
      </c>
      <c r="G1432" s="236">
        <f t="shared" si="185"/>
        <v>8.9302669022543382E-3</v>
      </c>
      <c r="H1432" s="236">
        <f t="shared" si="186"/>
        <v>1.7646956176755602E-3</v>
      </c>
      <c r="I1432">
        <f t="shared" si="188"/>
        <v>23275.943686529907</v>
      </c>
      <c r="J1432">
        <f t="shared" si="188"/>
        <v>18131.51202862104</v>
      </c>
      <c r="K1432">
        <f t="shared" si="187"/>
        <v>24425.471362504493</v>
      </c>
      <c r="L1432" s="236">
        <f>I1432/MAX(I$2:I1432)-1</f>
        <v>-2.8672942648735544E-2</v>
      </c>
      <c r="M1432" s="236">
        <f>J1432/MAX(J$2:J1432)-1</f>
        <v>-7.8986717230250525E-3</v>
      </c>
      <c r="N1432" s="236"/>
    </row>
    <row r="1433" spans="1:14">
      <c r="A1433" s="237">
        <v>36333</v>
      </c>
      <c r="B1433">
        <v>136.81</v>
      </c>
      <c r="D1433" s="237">
        <v>36398</v>
      </c>
      <c r="E1433">
        <f t="shared" si="183"/>
        <v>136.1</v>
      </c>
      <c r="F1433">
        <v>230.77708419999999</v>
      </c>
      <c r="G1433" s="236">
        <f t="shared" si="185"/>
        <v>-8.9180878633616321E-3</v>
      </c>
      <c r="H1433" s="236">
        <f t="shared" si="186"/>
        <v>3.5837184525431276E-3</v>
      </c>
      <c r="I1433">
        <f t="shared" si="188"/>
        <v>23068.366775630773</v>
      </c>
      <c r="J1433">
        <f t="shared" si="188"/>
        <v>18196.490262850519</v>
      </c>
      <c r="K1433">
        <f t="shared" si="187"/>
        <v>24208.466737815772</v>
      </c>
      <c r="L1433" s="236">
        <f>I1433/MAX(I$2:I1433)-1</f>
        <v>-3.7335322690254746E-2</v>
      </c>
      <c r="M1433" s="236">
        <f>J1433/MAX(J$2:J1433)-1</f>
        <v>-4.3432598860861926E-3</v>
      </c>
      <c r="N1433" s="236"/>
    </row>
    <row r="1434" spans="1:14">
      <c r="A1434" s="237">
        <v>36334</v>
      </c>
      <c r="B1434">
        <v>135.97</v>
      </c>
      <c r="D1434" s="237">
        <v>36399</v>
      </c>
      <c r="E1434">
        <f t="shared" si="183"/>
        <v>135.22999999999999</v>
      </c>
      <c r="F1434">
        <v>228.87818590000001</v>
      </c>
      <c r="G1434" s="236">
        <f t="shared" si="185"/>
        <v>-6.4260887186126745E-3</v>
      </c>
      <c r="H1434" s="236">
        <f t="shared" si="186"/>
        <v>-8.2282792790393522E-3</v>
      </c>
      <c r="I1434">
        <f t="shared" si="188"/>
        <v>22920.127404137071</v>
      </c>
      <c r="J1434">
        <f t="shared" si="188"/>
        <v>18046.764459069465</v>
      </c>
      <c r="K1434">
        <f t="shared" si="187"/>
        <v>24053.717538242665</v>
      </c>
      <c r="L1434" s="236">
        <f>I1434/MAX(I$2:I1434)-1</f>
        <v>-4.3521491312921934E-2</v>
      </c>
      <c r="M1434" s="236">
        <f>J1434/MAX(J$2:J1434)-1</f>
        <v>-1.2535801609801389E-2</v>
      </c>
      <c r="N1434" s="236"/>
    </row>
    <row r="1435" spans="1:14">
      <c r="A1435" s="237">
        <v>36335</v>
      </c>
      <c r="B1435">
        <v>134.49</v>
      </c>
      <c r="D1435" s="237">
        <v>36402</v>
      </c>
      <c r="E1435">
        <f t="shared" si="183"/>
        <v>134.41999999999999</v>
      </c>
      <c r="F1435">
        <v>227.67630819999999</v>
      </c>
      <c r="G1435" s="236">
        <f t="shared" si="185"/>
        <v>-6.0235253225252115E-3</v>
      </c>
      <c r="H1435" s="236">
        <f t="shared" si="186"/>
        <v>-5.2511675381992085E-3</v>
      </c>
      <c r="I1435">
        <f t="shared" si="188"/>
        <v>22782.067436322744</v>
      </c>
      <c r="J1435">
        <f t="shared" si="188"/>
        <v>17951.997875372472</v>
      </c>
      <c r="K1435">
        <f t="shared" si="187"/>
        <v>23909.640697260806</v>
      </c>
      <c r="L1435" s="236">
        <f>I1435/MAX(I$2:I1435)-1</f>
        <v>-4.9282863830449775E-2</v>
      </c>
      <c r="M1435" s="236">
        <f>J1435/MAX(J$2:J1435)-1</f>
        <v>-1.7721141553521891E-2</v>
      </c>
      <c r="N1435" s="236"/>
    </row>
    <row r="1436" spans="1:14">
      <c r="A1436" s="237">
        <v>36336</v>
      </c>
      <c r="B1436">
        <v>134.33000000000001</v>
      </c>
      <c r="D1436" s="237">
        <v>36403</v>
      </c>
      <c r="E1436">
        <f t="shared" si="183"/>
        <v>133.49</v>
      </c>
      <c r="F1436">
        <v>226.9946879</v>
      </c>
      <c r="G1436" s="236">
        <f t="shared" si="185"/>
        <v>-6.9523434603219834E-3</v>
      </c>
      <c r="H1436" s="236">
        <f t="shared" si="186"/>
        <v>-2.9938130382948236E-3</v>
      </c>
      <c r="I1436">
        <f t="shared" si="188"/>
        <v>22623.678678769211</v>
      </c>
      <c r="J1436">
        <f t="shared" si="188"/>
        <v>17898.252950069742</v>
      </c>
      <c r="K1436">
        <f t="shared" si="187"/>
        <v>23744.219139096454</v>
      </c>
      <c r="L1436" s="236">
        <f>I1436/MAX(I$2:I1436)-1</f>
        <v>-5.5892575894714192E-2</v>
      </c>
      <c r="M1436" s="236">
        <f>J1436/MAX(J$2:J1436)-1</f>
        <v>-2.0661900807180222E-2</v>
      </c>
      <c r="N1436" s="236"/>
    </row>
    <row r="1437" spans="1:14">
      <c r="A1437" s="237">
        <v>36339</v>
      </c>
      <c r="B1437">
        <v>135.32</v>
      </c>
      <c r="D1437" s="237">
        <v>36404</v>
      </c>
      <c r="E1437">
        <f t="shared" si="183"/>
        <v>134.93</v>
      </c>
      <c r="F1437">
        <v>225.72437909999999</v>
      </c>
      <c r="G1437" s="236">
        <f t="shared" si="185"/>
        <v>1.0753594734520247E-2</v>
      </c>
      <c r="H1437" s="236">
        <f t="shared" si="186"/>
        <v>-5.5962049674027625E-3</v>
      </c>
      <c r="I1437">
        <f t="shared" si="188"/>
        <v>22866.964550684705</v>
      </c>
      <c r="J1437">
        <f t="shared" si="188"/>
        <v>17798.090658002729</v>
      </c>
      <c r="K1437">
        <f t="shared" si="187"/>
        <v>24000.355745286422</v>
      </c>
      <c r="L1437" s="236">
        <f>I1437/MAX(I$2:I1437)-1</f>
        <v>-4.5740027270034012E-2</v>
      </c>
      <c r="M1437" s="236">
        <f>J1437/MAX(J$2:J1437)-1</f>
        <v>-2.6142477542649978E-2</v>
      </c>
      <c r="N1437" s="236"/>
    </row>
    <row r="1438" spans="1:14">
      <c r="A1438" s="237">
        <v>36340</v>
      </c>
      <c r="B1438">
        <v>136.44</v>
      </c>
      <c r="D1438" s="237">
        <v>36405</v>
      </c>
      <c r="E1438">
        <f t="shared" si="183"/>
        <v>134.32</v>
      </c>
      <c r="F1438">
        <v>227.02858760000001</v>
      </c>
      <c r="G1438" s="236">
        <f t="shared" si="185"/>
        <v>-4.5545928282626023E-3</v>
      </c>
      <c r="H1438" s="236">
        <f t="shared" si="186"/>
        <v>5.7778805514943077E-3</v>
      </c>
      <c r="I1438">
        <f t="shared" si="188"/>
        <v>22762.814837938018</v>
      </c>
      <c r="J1438">
        <f t="shared" si="188"/>
        <v>17900.925899869337</v>
      </c>
      <c r="K1438">
        <f t="shared" si="187"/>
        <v>23891.853432942058</v>
      </c>
      <c r="L1438" s="236">
        <f>I1438/MAX(I$2:I1438)-1</f>
        <v>-5.0086292898128049E-2</v>
      </c>
      <c r="M1438" s="236">
        <f>J1438/MAX(J$2:J1438)-1</f>
        <v>-2.0515645103717173E-2</v>
      </c>
      <c r="N1438" s="236"/>
    </row>
    <row r="1439" spans="1:14">
      <c r="A1439" s="237">
        <v>36341</v>
      </c>
      <c r="B1439">
        <v>137.61000000000001</v>
      </c>
      <c r="D1439" s="237">
        <v>36406</v>
      </c>
      <c r="E1439">
        <f t="shared" si="183"/>
        <v>135.77000000000001</v>
      </c>
      <c r="F1439">
        <v>226.74273099999999</v>
      </c>
      <c r="G1439" s="236">
        <f t="shared" si="185"/>
        <v>1.0761385981829788E-2</v>
      </c>
      <c r="H1439" s="236">
        <f t="shared" si="186"/>
        <v>-1.2591216067628919E-3</v>
      </c>
      <c r="I1439">
        <f t="shared" si="188"/>
        <v>23007.774274441992</v>
      </c>
      <c r="J1439">
        <f t="shared" si="188"/>
        <v>17878.38645728775</v>
      </c>
      <c r="K1439">
        <f t="shared" si="187"/>
        <v>24149.768765563902</v>
      </c>
      <c r="L1439" s="236">
        <f>I1439/MAX(I$2:I1439)-1</f>
        <v>-3.9863904846573983E-2</v>
      </c>
      <c r="M1439" s="236">
        <f>J1439/MAX(J$2:J1439)-1</f>
        <v>-2.1748935018453319E-2</v>
      </c>
      <c r="N1439" s="236"/>
    </row>
    <row r="1440" spans="1:14">
      <c r="A1440" s="237">
        <v>36342</v>
      </c>
      <c r="B1440">
        <v>138.97999999999999</v>
      </c>
      <c r="D1440" s="237">
        <v>36410</v>
      </c>
      <c r="E1440">
        <f t="shared" si="183"/>
        <v>135.74</v>
      </c>
      <c r="F1440">
        <v>229.5948478</v>
      </c>
      <c r="G1440" s="236">
        <f t="shared" si="185"/>
        <v>-2.5469207962576024E-4</v>
      </c>
      <c r="H1440" s="236">
        <f t="shared" si="186"/>
        <v>1.2578647118791197E-2</v>
      </c>
      <c r="I1440">
        <f t="shared" si="188"/>
        <v>23001.914376564473</v>
      </c>
      <c r="J1440">
        <f t="shared" si="188"/>
        <v>18103.272371587347</v>
      </c>
      <c r="K1440">
        <f t="shared" si="187"/>
        <v>24144.432586268278</v>
      </c>
      <c r="L1440" s="236">
        <f>I1440/MAX(I$2:I1440)-1</f>
        <v>-4.0108443905372493E-2</v>
      </c>
      <c r="M1440" s="236">
        <f>J1440/MAX(J$2:J1440)-1</f>
        <v>-9.4438600784687576E-3</v>
      </c>
      <c r="N1440" s="236"/>
    </row>
    <row r="1441" spans="1:14">
      <c r="A1441" s="237">
        <v>36343</v>
      </c>
      <c r="B1441">
        <v>140.1</v>
      </c>
      <c r="D1441" s="237">
        <v>36411</v>
      </c>
      <c r="E1441">
        <f t="shared" si="183"/>
        <v>135.19999999999999</v>
      </c>
      <c r="F1441">
        <v>229.02733180000001</v>
      </c>
      <c r="G1441" s="236">
        <f t="shared" si="185"/>
        <v>-4.011923764152445E-3</v>
      </c>
      <c r="H1441" s="236">
        <f t="shared" si="186"/>
        <v>-2.4718150491528368E-3</v>
      </c>
      <c r="I1441">
        <f t="shared" si="188"/>
        <v>22909.632449656132</v>
      </c>
      <c r="J1441">
        <f t="shared" si="188"/>
        <v>18058.524430500343</v>
      </c>
      <c r="K1441">
        <f t="shared" si="187"/>
        <v>24048.381358947037</v>
      </c>
      <c r="L1441" s="236">
        <f>I1441/MAX(I$2:I1441)-1</f>
        <v>-4.3959455650277812E-2</v>
      </c>
      <c r="M1441" s="236">
        <f>J1441/MAX(J$2:J1441)-1</f>
        <v>-1.1892331652157639E-2</v>
      </c>
      <c r="N1441" s="236"/>
    </row>
    <row r="1442" spans="1:14">
      <c r="A1442" s="237">
        <v>36346</v>
      </c>
      <c r="B1442">
        <v>140.1</v>
      </c>
      <c r="D1442" s="237">
        <v>36412</v>
      </c>
      <c r="E1442">
        <f t="shared" si="183"/>
        <v>136.25</v>
      </c>
      <c r="F1442">
        <v>228.44068039999999</v>
      </c>
      <c r="G1442" s="236">
        <f t="shared" si="185"/>
        <v>7.7325420306190631E-3</v>
      </c>
      <c r="H1442" s="236">
        <f t="shared" si="186"/>
        <v>-2.5614907853545033E-3</v>
      </c>
      <c r="I1442">
        <f t="shared" si="188"/>
        <v>23086.782145479134</v>
      </c>
      <c r="J1442">
        <f t="shared" si="188"/>
        <v>18012.267686574516</v>
      </c>
      <c r="K1442">
        <f t="shared" si="187"/>
        <v>24235.147634293891</v>
      </c>
      <c r="L1442" s="236">
        <f>I1442/MAX(I$2:I1442)-1</f>
        <v>-3.6566831958117607E-2</v>
      </c>
      <c r="M1442" s="236">
        <f>J1442/MAX(J$2:J1442)-1</f>
        <v>-1.4423360339568814E-2</v>
      </c>
      <c r="N1442" s="236"/>
    </row>
    <row r="1443" spans="1:14">
      <c r="A1443" s="237">
        <v>36347</v>
      </c>
      <c r="B1443">
        <v>140.47999999999999</v>
      </c>
      <c r="D1443" s="237">
        <v>36413</v>
      </c>
      <c r="E1443">
        <f t="shared" si="183"/>
        <v>136.25</v>
      </c>
      <c r="F1443">
        <v>229.809416</v>
      </c>
      <c r="G1443" s="236">
        <f t="shared" si="185"/>
        <v>-3.3730158730158734E-5</v>
      </c>
      <c r="H1443" s="236">
        <f t="shared" si="186"/>
        <v>5.9916456105950644E-3</v>
      </c>
      <c r="I1443">
        <f t="shared" ref="I1443:J1458" si="189">I1442*(1+G1443)</f>
        <v>23086.003424652798</v>
      </c>
      <c r="J1443">
        <f t="shared" si="189"/>
        <v>18120.190811195644</v>
      </c>
      <c r="K1443">
        <f t="shared" si="187"/>
        <v>24235.147634293891</v>
      </c>
      <c r="L1443" s="236">
        <f>I1443/MAX(I$2:I1443)-1</f>
        <v>-3.6599328711801604E-2</v>
      </c>
      <c r="M1443" s="236">
        <f>J1443/MAX(J$2:J1443)-1</f>
        <v>-8.5181343926423736E-3</v>
      </c>
      <c r="N1443" s="236"/>
    </row>
    <row r="1444" spans="1:14">
      <c r="A1444" s="237">
        <v>36348</v>
      </c>
      <c r="B1444">
        <v>140.37</v>
      </c>
      <c r="D1444" s="237">
        <v>36416</v>
      </c>
      <c r="E1444">
        <f t="shared" si="183"/>
        <v>136.57</v>
      </c>
      <c r="F1444">
        <v>229.6059037</v>
      </c>
      <c r="G1444" s="236">
        <f t="shared" si="185"/>
        <v>2.3148936944807261E-3</v>
      </c>
      <c r="H1444" s="236">
        <f t="shared" si="186"/>
        <v>-8.8556989327193136E-4</v>
      </c>
      <c r="I1444">
        <f t="shared" si="189"/>
        <v>23139.445068411289</v>
      </c>
      <c r="J1444">
        <f t="shared" si="189"/>
        <v>18104.144115752904</v>
      </c>
      <c r="K1444">
        <f t="shared" si="187"/>
        <v>24292.066880113882</v>
      </c>
      <c r="L1444" s="236">
        <f>I1444/MAX(I$2:I1444)-1</f>
        <v>-3.436915857257794E-2</v>
      </c>
      <c r="M1444" s="236">
        <f>J1444/MAX(J$2:J1444)-1</f>
        <v>-9.3961608825494647E-3</v>
      </c>
      <c r="N1444" s="236"/>
    </row>
    <row r="1445" spans="1:14">
      <c r="A1445" s="237">
        <v>36349</v>
      </c>
      <c r="B1445">
        <v>139.83000000000001</v>
      </c>
      <c r="D1445" s="237">
        <v>36417</v>
      </c>
      <c r="E1445">
        <f t="shared" si="183"/>
        <v>136.32</v>
      </c>
      <c r="F1445">
        <v>228.9649733</v>
      </c>
      <c r="G1445" s="236">
        <f t="shared" si="185"/>
        <v>-1.864293239933932E-3</v>
      </c>
      <c r="H1445" s="236">
        <f t="shared" si="186"/>
        <v>-2.7914369346418999E-3</v>
      </c>
      <c r="I1445">
        <f t="shared" si="189"/>
        <v>23096.306357394427</v>
      </c>
      <c r="J1445">
        <f t="shared" si="189"/>
        <v>18053.60753919811</v>
      </c>
      <c r="K1445">
        <f t="shared" si="187"/>
        <v>24247.598719317011</v>
      </c>
      <c r="L1445" s="236">
        <f>I1445/MAX(I$2:I1445)-1</f>
        <v>-3.6169377622522814E-2</v>
      </c>
      <c r="M1445" s="236">
        <f>J1445/MAX(J$2:J1445)-1</f>
        <v>-1.2161369026660096E-2</v>
      </c>
      <c r="N1445" s="236"/>
    </row>
    <row r="1446" spans="1:14">
      <c r="A1446" s="237">
        <v>36350</v>
      </c>
      <c r="B1446">
        <v>140.33000000000001</v>
      </c>
      <c r="D1446" s="237">
        <v>36418</v>
      </c>
      <c r="E1446">
        <f t="shared" si="183"/>
        <v>135.36000000000001</v>
      </c>
      <c r="F1446">
        <v>228.60275759999999</v>
      </c>
      <c r="G1446" s="236">
        <f t="shared" si="185"/>
        <v>-7.0759836798567986E-3</v>
      </c>
      <c r="H1446" s="236">
        <f t="shared" si="186"/>
        <v>-1.5819699178416524E-3</v>
      </c>
      <c r="I1446">
        <f t="shared" si="189"/>
        <v>22932.87727054453</v>
      </c>
      <c r="J1446">
        <f t="shared" si="189"/>
        <v>18025.047275162578</v>
      </c>
      <c r="K1446">
        <f t="shared" si="187"/>
        <v>24076.840981857036</v>
      </c>
      <c r="L1446" s="236">
        <f>I1446/MAX(I$2:I1446)-1</f>
        <v>-4.2989427376612155E-2</v>
      </c>
      <c r="M1446" s="236">
        <f>J1446/MAX(J$2:J1446)-1</f>
        <v>-1.372410002454183E-2</v>
      </c>
      <c r="N1446" s="236"/>
    </row>
    <row r="1447" spans="1:14">
      <c r="A1447" s="237">
        <v>36353</v>
      </c>
      <c r="B1447">
        <v>139.85</v>
      </c>
      <c r="D1447" s="237">
        <v>36419</v>
      </c>
      <c r="E1447">
        <f t="shared" si="183"/>
        <v>134.52000000000001</v>
      </c>
      <c r="F1447">
        <v>227.60335860000001</v>
      </c>
      <c r="G1447" s="236">
        <f t="shared" si="185"/>
        <v>-6.2394039175954295E-3</v>
      </c>
      <c r="H1447" s="236">
        <f t="shared" si="186"/>
        <v>-4.3717714103373995E-3</v>
      </c>
      <c r="I1447">
        <f t="shared" si="189"/>
        <v>22789.789786260957</v>
      </c>
      <c r="J1447">
        <f t="shared" si="189"/>
        <v>17946.245888815043</v>
      </c>
      <c r="K1447">
        <f t="shared" si="187"/>
        <v>23927.427961579553</v>
      </c>
      <c r="L1447" s="236">
        <f>I1447/MAX(I$2:I1447)-1</f>
        <v>-4.8960602892618832E-2</v>
      </c>
      <c r="M1447" s="236">
        <f>J1447/MAX(J$2:J1447)-1</f>
        <v>-1.8035872806759334E-2</v>
      </c>
      <c r="N1447" s="236"/>
    </row>
    <row r="1448" spans="1:14">
      <c r="A1448" s="237">
        <v>36354</v>
      </c>
      <c r="B1448">
        <v>139.22999999999999</v>
      </c>
      <c r="D1448" s="237">
        <v>36420</v>
      </c>
      <c r="E1448">
        <f t="shared" si="183"/>
        <v>135.04</v>
      </c>
      <c r="F1448">
        <v>227.07110539999999</v>
      </c>
      <c r="G1448" s="236">
        <f t="shared" si="185"/>
        <v>3.8318660351441178E-3</v>
      </c>
      <c r="H1448" s="236">
        <f t="shared" si="186"/>
        <v>-2.3385120644701107E-3</v>
      </c>
      <c r="I1448">
        <f t="shared" si="189"/>
        <v>22877.117207691008</v>
      </c>
      <c r="J1448">
        <f t="shared" si="189"/>
        <v>17904.278376292103</v>
      </c>
      <c r="K1448">
        <f t="shared" si="187"/>
        <v>24019.921736037035</v>
      </c>
      <c r="L1448" s="236">
        <f>I1448/MAX(I$2:I1448)-1</f>
        <v>-4.5316347328758999E-2</v>
      </c>
      <c r="M1448" s="236">
        <f>J1448/MAX(J$2:J1448)-1</f>
        <v>-2.0332207765077492E-2</v>
      </c>
      <c r="N1448" s="236"/>
    </row>
    <row r="1449" spans="1:14">
      <c r="A1449" s="237">
        <v>36355</v>
      </c>
      <c r="B1449">
        <v>139.65</v>
      </c>
      <c r="D1449" s="237">
        <v>36423</v>
      </c>
      <c r="E1449">
        <f t="shared" si="183"/>
        <v>135.54</v>
      </c>
      <c r="F1449">
        <v>227.5841945</v>
      </c>
      <c r="G1449" s="236">
        <f t="shared" si="185"/>
        <v>3.6688764763410007E-3</v>
      </c>
      <c r="H1449" s="236">
        <f t="shared" si="186"/>
        <v>2.2595966100404929E-3</v>
      </c>
      <c r="I1449">
        <f t="shared" si="189"/>
        <v>22961.050524860802</v>
      </c>
      <c r="J1449">
        <f t="shared" si="189"/>
        <v>17944.734823016395</v>
      </c>
      <c r="K1449">
        <f t="shared" si="187"/>
        <v>24108.858057630776</v>
      </c>
      <c r="L1449" s="236">
        <f>I1449/MAX(I$2:I1449)-1</f>
        <v>-4.1813730933126125E-2</v>
      </c>
      <c r="M1449" s="236">
        <f>J1449/MAX(J$2:J1449)-1</f>
        <v>-1.8118553742777488E-2</v>
      </c>
      <c r="N1449" s="236"/>
    </row>
    <row r="1450" spans="1:14">
      <c r="A1450" s="237">
        <v>36356</v>
      </c>
      <c r="B1450">
        <v>140.88999999999999</v>
      </c>
      <c r="D1450" s="237">
        <v>36424</v>
      </c>
      <c r="E1450">
        <f t="shared" si="183"/>
        <v>134.43</v>
      </c>
      <c r="F1450">
        <v>227.8541587</v>
      </c>
      <c r="G1450" s="236">
        <f t="shared" si="185"/>
        <v>-8.2231945234932467E-3</v>
      </c>
      <c r="H1450" s="236">
        <f t="shared" si="186"/>
        <v>1.1862168222758207E-3</v>
      </c>
      <c r="I1450">
        <f t="shared" si="189"/>
        <v>22772.237339931115</v>
      </c>
      <c r="J1450">
        <f t="shared" si="189"/>
        <v>17966.021169334737</v>
      </c>
      <c r="K1450">
        <f t="shared" si="187"/>
        <v>23911.419423692678</v>
      </c>
      <c r="L1450" s="236">
        <f>I1450/MAX(I$2:I1450)-1</f>
        <v>-4.9693083013403361E-2</v>
      </c>
      <c r="M1450" s="236">
        <f>J1450/MAX(J$2:J1450)-1</f>
        <v>-1.6953829453746572E-2</v>
      </c>
      <c r="N1450" s="236"/>
    </row>
    <row r="1451" spans="1:14">
      <c r="A1451" s="237">
        <v>36357</v>
      </c>
      <c r="B1451">
        <v>141.24</v>
      </c>
      <c r="D1451" s="237">
        <v>36425</v>
      </c>
      <c r="E1451">
        <f t="shared" si="183"/>
        <v>133.72</v>
      </c>
      <c r="F1451">
        <v>226.8406311</v>
      </c>
      <c r="G1451" s="236">
        <f t="shared" si="185"/>
        <v>-5.3152893345094852E-3</v>
      </c>
      <c r="H1451" s="236">
        <f t="shared" si="186"/>
        <v>-4.4481417665693801E-3</v>
      </c>
      <c r="I1451">
        <f t="shared" si="189"/>
        <v>22651.196309675259</v>
      </c>
      <c r="J1451">
        <f t="shared" si="189"/>
        <v>17886.105760192349</v>
      </c>
      <c r="K1451">
        <f t="shared" si="187"/>
        <v>23785.129847029566</v>
      </c>
      <c r="L1451" s="236">
        <f>I1451/MAX(I$2:I1451)-1</f>
        <v>-5.4744239233772807E-2</v>
      </c>
      <c r="M1451" s="236">
        <f>J1451/MAX(J$2:J1451)-1</f>
        <v>-2.1326558183419553E-2</v>
      </c>
      <c r="N1451" s="236"/>
    </row>
    <row r="1452" spans="1:14">
      <c r="A1452" s="237">
        <v>36360</v>
      </c>
      <c r="B1452">
        <v>141.05000000000001</v>
      </c>
      <c r="D1452" s="237">
        <v>36426</v>
      </c>
      <c r="E1452">
        <f t="shared" si="183"/>
        <v>132.49</v>
      </c>
      <c r="F1452">
        <v>226.55173869999999</v>
      </c>
      <c r="G1452" s="236">
        <f t="shared" si="185"/>
        <v>-9.2320550166421021E-3</v>
      </c>
      <c r="H1452" s="236">
        <f t="shared" si="186"/>
        <v>-1.2735478586843874E-3</v>
      </c>
      <c r="I1452">
        <f t="shared" si="189"/>
        <v>22442.079219151576</v>
      </c>
      <c r="J1452">
        <f t="shared" si="189"/>
        <v>17863.326948501253</v>
      </c>
      <c r="K1452">
        <f t="shared" si="187"/>
        <v>23566.346495908972</v>
      </c>
      <c r="L1452" s="236">
        <f>I1452/MAX(I$2:I1452)-1</f>
        <v>-6.3470892421964575E-2</v>
      </c>
      <c r="M1452" s="236">
        <f>J1452/MAX(J$2:J1452)-1</f>
        <v>-2.2572945649596332E-2</v>
      </c>
      <c r="N1452" s="236"/>
    </row>
    <row r="1453" spans="1:14">
      <c r="A1453" s="237">
        <v>36361</v>
      </c>
      <c r="B1453">
        <v>138.81</v>
      </c>
      <c r="D1453" s="237">
        <v>36427</v>
      </c>
      <c r="E1453">
        <f t="shared" si="183"/>
        <v>131.16</v>
      </c>
      <c r="F1453">
        <v>225.3987242</v>
      </c>
      <c r="G1453" s="236">
        <f t="shared" si="185"/>
        <v>-1.0072223629935604E-2</v>
      </c>
      <c r="H1453" s="236">
        <f t="shared" si="186"/>
        <v>-5.0894091858054713E-3</v>
      </c>
      <c r="I1453">
        <f t="shared" si="189"/>
        <v>22216.03757853555</v>
      </c>
      <c r="J1453">
        <f t="shared" si="189"/>
        <v>17772.413168240506</v>
      </c>
      <c r="K1453">
        <f t="shared" si="187"/>
        <v>23329.775880469624</v>
      </c>
      <c r="L1453" s="236">
        <f>I1453/MAX(I$2:I1453)-1</f>
        <v>-7.2903823029434545E-2</v>
      </c>
      <c r="M1453" s="236">
        <f>J1453/MAX(J$2:J1453)-1</f>
        <v>-2.754747187846196E-2</v>
      </c>
      <c r="N1453" s="236"/>
    </row>
    <row r="1454" spans="1:14">
      <c r="A1454" s="237">
        <v>36362</v>
      </c>
      <c r="B1454">
        <v>138.79</v>
      </c>
      <c r="D1454" s="237">
        <v>36430</v>
      </c>
      <c r="E1454">
        <f t="shared" si="183"/>
        <v>131.41999999999999</v>
      </c>
      <c r="F1454">
        <v>223.92074</v>
      </c>
      <c r="G1454" s="236">
        <f t="shared" si="185"/>
        <v>1.9485815216601552E-3</v>
      </c>
      <c r="H1454" s="236">
        <f t="shared" si="186"/>
        <v>-6.5571986054746567E-3</v>
      </c>
      <c r="I1454">
        <f t="shared" si="189"/>
        <v>22259.327338845593</v>
      </c>
      <c r="J1454">
        <f t="shared" si="189"/>
        <v>17655.875925397799</v>
      </c>
      <c r="K1454">
        <f t="shared" si="187"/>
        <v>23376.022767698367</v>
      </c>
      <c r="L1454" s="236">
        <f>I1454/MAX(I$2:I1454)-1</f>
        <v>-7.1097300550187925E-2</v>
      </c>
      <c r="M1454" s="236">
        <f>J1454/MAX(J$2:J1454)-1</f>
        <v>-3.3924036239750932E-2</v>
      </c>
      <c r="N1454" s="236"/>
    </row>
    <row r="1455" spans="1:14">
      <c r="A1455" s="237">
        <v>36363</v>
      </c>
      <c r="B1455">
        <v>137.19</v>
      </c>
      <c r="D1455" s="237">
        <v>36431</v>
      </c>
      <c r="E1455">
        <f t="shared" si="183"/>
        <v>132.07</v>
      </c>
      <c r="F1455">
        <v>224.17776739999999</v>
      </c>
      <c r="G1455" s="236">
        <f t="shared" si="185"/>
        <v>4.9122445787527693E-3</v>
      </c>
      <c r="H1455" s="236">
        <f t="shared" si="186"/>
        <v>1.147849904390208E-3</v>
      </c>
      <c r="I1455">
        <f t="shared" si="189"/>
        <v>22368.670598892521</v>
      </c>
      <c r="J1455">
        <f t="shared" si="189"/>
        <v>17676.142220890692</v>
      </c>
      <c r="K1455">
        <f t="shared" si="187"/>
        <v>23491.639985770227</v>
      </c>
      <c r="L1455" s="236">
        <f>I1455/MAX(I$2:I1455)-1</f>
        <v>-6.6534303300626707E-2</v>
      </c>
      <c r="M1455" s="236">
        <f>J1455/MAX(J$2:J1455)-1</f>
        <v>-3.2815126037115117E-2</v>
      </c>
      <c r="N1455" s="236"/>
    </row>
    <row r="1456" spans="1:14">
      <c r="A1456" s="237">
        <v>36364</v>
      </c>
      <c r="B1456">
        <v>136.16999999999999</v>
      </c>
      <c r="D1456" s="237">
        <v>36432</v>
      </c>
      <c r="E1456">
        <f t="shared" si="183"/>
        <v>131.80000000000001</v>
      </c>
      <c r="F1456">
        <v>224.04431740000001</v>
      </c>
      <c r="G1456" s="236">
        <f t="shared" si="185"/>
        <v>-2.0781005683612832E-3</v>
      </c>
      <c r="H1456" s="236">
        <f t="shared" si="186"/>
        <v>-5.9528650654228077E-4</v>
      </c>
      <c r="I1456">
        <f t="shared" si="189"/>
        <v>22322.186251807474</v>
      </c>
      <c r="J1456">
        <f t="shared" si="189"/>
        <v>17665.619851938874</v>
      </c>
      <c r="K1456">
        <f t="shared" si="187"/>
        <v>23443.614372109612</v>
      </c>
      <c r="L1456" s="236">
        <f>I1456/MAX(I$2:I1456)-1</f>
        <v>-6.8474138895483594E-2</v>
      </c>
      <c r="M1456" s="236">
        <f>J1456/MAX(J$2:J1456)-1</f>
        <v>-3.339087814191688E-2</v>
      </c>
      <c r="N1456" s="236"/>
    </row>
    <row r="1457" spans="1:14">
      <c r="A1457" s="237">
        <v>36367</v>
      </c>
      <c r="B1457">
        <v>134.94</v>
      </c>
      <c r="D1457" s="237">
        <v>36433</v>
      </c>
      <c r="E1457">
        <f t="shared" si="183"/>
        <v>132.83000000000001</v>
      </c>
      <c r="F1457">
        <v>224.07205579999999</v>
      </c>
      <c r="G1457" s="236">
        <f t="shared" si="185"/>
        <v>7.7811408579617127E-3</v>
      </c>
      <c r="H1457" s="236">
        <f t="shared" si="186"/>
        <v>1.2380764806652067E-4</v>
      </c>
      <c r="I1457">
        <f t="shared" si="189"/>
        <v>22495.878327290447</v>
      </c>
      <c r="J1457">
        <f t="shared" si="189"/>
        <v>17667.806990784382</v>
      </c>
      <c r="K1457">
        <f t="shared" si="187"/>
        <v>23626.823194592711</v>
      </c>
      <c r="L1457" s="236">
        <f>I1457/MAX(I$2:I1457)-1</f>
        <v>-6.1225804957395047E-2</v>
      </c>
      <c r="M1457" s="236">
        <f>J1457/MAX(J$2:J1457)-1</f>
        <v>-3.3271204539939925E-2</v>
      </c>
      <c r="N1457" s="236"/>
    </row>
    <row r="1458" spans="1:14">
      <c r="A1458" s="237">
        <v>36368</v>
      </c>
      <c r="B1458">
        <v>135.97999999999999</v>
      </c>
      <c r="D1458" s="237">
        <v>36434</v>
      </c>
      <c r="E1458">
        <f t="shared" si="183"/>
        <v>133.06</v>
      </c>
      <c r="F1458">
        <v>225.0247483</v>
      </c>
      <c r="G1458" s="236">
        <f t="shared" si="185"/>
        <v>1.6978063917478157E-3</v>
      </c>
      <c r="H1458" s="236">
        <f t="shared" si="186"/>
        <v>4.2517238332047125E-3</v>
      </c>
      <c r="I1458">
        <f t="shared" si="189"/>
        <v>22534.071973302503</v>
      </c>
      <c r="J1458">
        <f t="shared" si="189"/>
        <v>17742.925626847562</v>
      </c>
      <c r="K1458">
        <f t="shared" si="187"/>
        <v>23667.73390252583</v>
      </c>
      <c r="L1458" s="236">
        <f>I1458/MAX(I$2:I1458)-1</f>
        <v>-5.9631948128643808E-2</v>
      </c>
      <c r="M1458" s="236">
        <f>J1458/MAX(J$2:J1458)-1</f>
        <v>-2.9160940680037051E-2</v>
      </c>
      <c r="N1458" s="236"/>
    </row>
    <row r="1459" spans="1:14">
      <c r="A1459" s="237">
        <v>36369</v>
      </c>
      <c r="B1459">
        <v>136.56</v>
      </c>
      <c r="D1459" s="237">
        <v>36437</v>
      </c>
      <c r="E1459">
        <f t="shared" si="183"/>
        <v>134.13999999999999</v>
      </c>
      <c r="F1459">
        <v>225.3688971</v>
      </c>
      <c r="G1459" s="236">
        <f t="shared" si="185"/>
        <v>8.0829089514455246E-3</v>
      </c>
      <c r="H1459" s="236">
        <f t="shared" si="186"/>
        <v>1.5293820017574511E-3</v>
      </c>
      <c r="I1459">
        <f t="shared" ref="I1459:J1474" si="190">I1458*(1+G1459)</f>
        <v>22716.212825368031</v>
      </c>
      <c r="J1459">
        <f t="shared" si="190"/>
        <v>17770.061337959785</v>
      </c>
      <c r="K1459">
        <f t="shared" si="187"/>
        <v>23859.8363571683</v>
      </c>
      <c r="L1459" s="236">
        <f>I1459/MAX(I$2:I1459)-1</f>
        <v>-5.2031038784519312E-2</v>
      </c>
      <c r="M1459" s="236">
        <f>J1459/MAX(J$2:J1459)-1</f>
        <v>-2.7676156896109805E-2</v>
      </c>
      <c r="N1459" s="236"/>
    </row>
    <row r="1460" spans="1:14">
      <c r="A1460" s="237">
        <v>36370</v>
      </c>
      <c r="B1460">
        <v>134.63</v>
      </c>
      <c r="D1460" s="237">
        <v>36438</v>
      </c>
      <c r="E1460">
        <f t="shared" si="183"/>
        <v>134.43</v>
      </c>
      <c r="F1460">
        <v>226.50800699999999</v>
      </c>
      <c r="G1460" s="236">
        <f t="shared" si="185"/>
        <v>2.1281902229607816E-3</v>
      </c>
      <c r="H1460" s="236">
        <f t="shared" si="186"/>
        <v>5.0544237233167699E-3</v>
      </c>
      <c r="I1460">
        <f t="shared" si="190"/>
        <v>22764.557247405679</v>
      </c>
      <c r="J1460">
        <f t="shared" si="190"/>
        <v>17859.878757551163</v>
      </c>
      <c r="K1460">
        <f t="shared" si="187"/>
        <v>23911.419423692674</v>
      </c>
      <c r="L1460" s="236">
        <f>I1460/MAX(I$2:I1460)-1</f>
        <v>-5.0013580509590039E-2</v>
      </c>
      <c r="M1460" s="236">
        <f>J1460/MAX(J$2:J1460)-1</f>
        <v>-2.2761620196778964E-2</v>
      </c>
      <c r="N1460" s="236"/>
    </row>
    <row r="1461" spans="1:14">
      <c r="A1461" s="237">
        <v>36371</v>
      </c>
      <c r="B1461">
        <v>133.91</v>
      </c>
      <c r="D1461" s="237">
        <v>36439</v>
      </c>
      <c r="E1461">
        <f t="shared" si="183"/>
        <v>135.36000000000001</v>
      </c>
      <c r="F1461">
        <v>226.46394649999999</v>
      </c>
      <c r="G1461" s="236">
        <f t="shared" si="185"/>
        <v>6.8843684799665874E-3</v>
      </c>
      <c r="H1461" s="236">
        <f t="shared" si="186"/>
        <v>-1.945207173184027E-4</v>
      </c>
      <c r="I1461">
        <f t="shared" si="190"/>
        <v>22921.276847780115</v>
      </c>
      <c r="J1461">
        <f t="shared" si="190"/>
        <v>17856.404641124023</v>
      </c>
      <c r="K1461">
        <f t="shared" si="187"/>
        <v>24076.840981857029</v>
      </c>
      <c r="L1461" s="236">
        <f>I1461/MAX(I$2:I1461)-1</f>
        <v>-4.3473523946853998E-2</v>
      </c>
      <c r="M1461" s="236">
        <f>J1461/MAX(J$2:J1461)-1</f>
        <v>-2.2951713307409527E-2</v>
      </c>
      <c r="N1461" s="236"/>
    </row>
    <row r="1462" spans="1:14">
      <c r="A1462" s="237">
        <v>36374</v>
      </c>
      <c r="B1462">
        <v>133.41</v>
      </c>
      <c r="D1462" s="237">
        <v>36440</v>
      </c>
      <c r="E1462">
        <f t="shared" si="183"/>
        <v>136.13</v>
      </c>
      <c r="F1462">
        <v>227.9511833</v>
      </c>
      <c r="G1462" s="236">
        <f t="shared" si="185"/>
        <v>5.6548041202294976E-3</v>
      </c>
      <c r="H1462" s="236">
        <f t="shared" si="186"/>
        <v>6.5672122339350825E-3</v>
      </c>
      <c r="I1462">
        <f t="shared" si="190"/>
        <v>23050.892178539863</v>
      </c>
      <c r="J1462">
        <f t="shared" si="190"/>
        <v>17973.671440137306</v>
      </c>
      <c r="K1462">
        <f t="shared" si="187"/>
        <v>24213.802917111385</v>
      </c>
      <c r="L1462" s="236">
        <f>I1462/MAX(I$2:I1462)-1</f>
        <v>-3.8064554088960034E-2</v>
      </c>
      <c r="M1462" s="236">
        <f>J1462/MAX(J$2:J1462)-1</f>
        <v>-1.6535229845896726E-2</v>
      </c>
      <c r="N1462" s="236"/>
    </row>
    <row r="1463" spans="1:14">
      <c r="A1463" s="237">
        <v>36375</v>
      </c>
      <c r="B1463">
        <v>133.24</v>
      </c>
      <c r="D1463" s="237">
        <v>36441</v>
      </c>
      <c r="E1463">
        <f t="shared" si="183"/>
        <v>136.43</v>
      </c>
      <c r="F1463">
        <v>228.2363737</v>
      </c>
      <c r="G1463" s="236">
        <f t="shared" si="185"/>
        <v>2.1700456438115598E-3</v>
      </c>
      <c r="H1463" s="236">
        <f t="shared" si="186"/>
        <v>1.2511029592887635E-3</v>
      </c>
      <c r="I1463">
        <f t="shared" si="190"/>
        <v>23100.913666697874</v>
      </c>
      <c r="J1463">
        <f t="shared" si="190"/>
        <v>17996.158353665345</v>
      </c>
      <c r="K1463">
        <f t="shared" si="187"/>
        <v>24267.164710067627</v>
      </c>
      <c r="L1463" s="236">
        <f>I1463/MAX(I$2:I1463)-1</f>
        <v>-3.5977110264932777E-2</v>
      </c>
      <c r="M1463" s="236">
        <f>J1463/MAX(J$2:J1463)-1</f>
        <v>-1.5304814161600677E-2</v>
      </c>
      <c r="N1463" s="236"/>
    </row>
    <row r="1464" spans="1:14">
      <c r="A1464" s="237">
        <v>36376</v>
      </c>
      <c r="B1464">
        <v>132.29</v>
      </c>
      <c r="D1464" s="237">
        <v>36444</v>
      </c>
      <c r="E1464">
        <f t="shared" si="183"/>
        <v>136.77000000000001</v>
      </c>
      <c r="F1464">
        <v>228.9377964</v>
      </c>
      <c r="G1464" s="236">
        <f t="shared" si="185"/>
        <v>2.4583903426257845E-3</v>
      </c>
      <c r="H1464" s="236">
        <f t="shared" si="186"/>
        <v>3.0732292518893534E-3</v>
      </c>
      <c r="I1464">
        <f t="shared" si="190"/>
        <v>23157.704729761917</v>
      </c>
      <c r="J1464">
        <f t="shared" si="190"/>
        <v>18051.464673939463</v>
      </c>
      <c r="K1464">
        <f t="shared" si="187"/>
        <v>24327.641408751369</v>
      </c>
      <c r="L1464" s="236">
        <f>I1464/MAX(I$2:I1464)-1</f>
        <v>-3.3607165702737807E-2</v>
      </c>
      <c r="M1464" s="236">
        <f>J1464/MAX(J$2:J1464)-1</f>
        <v>-1.2278620112287419E-2</v>
      </c>
      <c r="N1464" s="236"/>
    </row>
    <row r="1465" spans="1:14">
      <c r="A1465" s="237">
        <v>36377</v>
      </c>
      <c r="B1465">
        <v>132.22999999999999</v>
      </c>
      <c r="D1465" s="237">
        <v>36445</v>
      </c>
      <c r="E1465">
        <f t="shared" si="183"/>
        <v>136.25</v>
      </c>
      <c r="F1465">
        <v>229.15654420000001</v>
      </c>
      <c r="G1465" s="236">
        <f t="shared" si="185"/>
        <v>-3.8357335220408719E-3</v>
      </c>
      <c r="H1465" s="236">
        <f t="shared" si="186"/>
        <v>9.5549010884088403E-4</v>
      </c>
      <c r="I1465">
        <f t="shared" si="190"/>
        <v>23068.877945436445</v>
      </c>
      <c r="J1465">
        <f t="shared" si="190"/>
        <v>18068.712669885503</v>
      </c>
      <c r="K1465">
        <f t="shared" si="187"/>
        <v>24235.14763429388</v>
      </c>
      <c r="L1465" s="236">
        <f>I1465/MAX(I$2:I1465)-1</f>
        <v>-3.731399109271194E-2</v>
      </c>
      <c r="M1465" s="236">
        <f>J1465/MAX(J$2:J1465)-1</f>
        <v>-1.1334862103514087E-2</v>
      </c>
      <c r="N1465" s="236"/>
    </row>
    <row r="1466" spans="1:14">
      <c r="A1466" s="237">
        <v>36378</v>
      </c>
      <c r="B1466">
        <v>131.11000000000001</v>
      </c>
      <c r="D1466" s="237">
        <v>36446</v>
      </c>
      <c r="E1466">
        <f t="shared" si="183"/>
        <v>134.43</v>
      </c>
      <c r="F1466">
        <v>227.54676180000001</v>
      </c>
      <c r="G1466" s="236">
        <f t="shared" si="185"/>
        <v>-1.339152832386776E-2</v>
      </c>
      <c r="H1466" s="236">
        <f t="shared" si="186"/>
        <v>-7.0248153096384991E-3</v>
      </c>
      <c r="I1466">
        <f t="shared" si="190"/>
        <v>22759.950413030285</v>
      </c>
      <c r="J1466">
        <f t="shared" si="190"/>
        <v>17941.783300496631</v>
      </c>
      <c r="K1466">
        <f t="shared" si="187"/>
        <v>23911.419423692671</v>
      </c>
      <c r="L1466" s="236">
        <f>I1466/MAX(I$2:I1466)-1</f>
        <v>-5.0205828047985124E-2</v>
      </c>
      <c r="M1466" s="236">
        <f>J1466/MAX(J$2:J1466)-1</f>
        <v>-1.8280052100315247E-2</v>
      </c>
      <c r="N1466" s="236"/>
    </row>
    <row r="1467" spans="1:14">
      <c r="A1467" s="237">
        <v>36381</v>
      </c>
      <c r="B1467">
        <v>130.87</v>
      </c>
      <c r="D1467" s="237">
        <v>36447</v>
      </c>
      <c r="E1467">
        <f t="shared" si="183"/>
        <v>134.1</v>
      </c>
      <c r="F1467">
        <v>225.0864813</v>
      </c>
      <c r="G1467" s="236">
        <f t="shared" si="185"/>
        <v>-2.4885393531065094E-3</v>
      </c>
      <c r="H1467" s="236">
        <f t="shared" si="186"/>
        <v>-1.0812197372259025E-2</v>
      </c>
      <c r="I1467">
        <f t="shared" si="190"/>
        <v>22703.311380752704</v>
      </c>
      <c r="J1467">
        <f t="shared" si="190"/>
        <v>17747.793198241361</v>
      </c>
      <c r="K1467">
        <f t="shared" si="187"/>
        <v>23852.721451440801</v>
      </c>
      <c r="L1467" s="236">
        <f>I1467/MAX(I$2:I1467)-1</f>
        <v>-5.2569428222238979E-2</v>
      </c>
      <c r="M1467" s="236">
        <f>J1467/MAX(J$2:J1467)-1</f>
        <v>-2.8894601941290454E-2</v>
      </c>
      <c r="N1467" s="236"/>
    </row>
    <row r="1468" spans="1:14">
      <c r="A1468" s="237">
        <v>36382</v>
      </c>
      <c r="B1468">
        <v>129.38</v>
      </c>
      <c r="D1468" s="237">
        <v>36448</v>
      </c>
      <c r="E1468">
        <f t="shared" si="183"/>
        <v>132.46</v>
      </c>
      <c r="F1468">
        <v>225.5021486</v>
      </c>
      <c r="G1468" s="236">
        <f t="shared" si="185"/>
        <v>-1.2263409502503328E-2</v>
      </c>
      <c r="H1468" s="236">
        <f t="shared" si="186"/>
        <v>1.8467004219857586E-3</v>
      </c>
      <c r="I1468">
        <f t="shared" si="190"/>
        <v>22424.89137622769</v>
      </c>
      <c r="J1468">
        <f t="shared" si="190"/>
        <v>17780.568055429871</v>
      </c>
      <c r="K1468">
        <f t="shared" si="187"/>
        <v>23561.010316613341</v>
      </c>
      <c r="L1468" s="236">
        <f>I1468/MAX(I$2:I1468)-1</f>
        <v>-6.4188157299140514E-2</v>
      </c>
      <c r="M1468" s="236">
        <f>J1468/MAX(J$2:J1468)-1</f>
        <v>-2.7101261192902681E-2</v>
      </c>
      <c r="N1468" s="236"/>
    </row>
    <row r="1469" spans="1:14">
      <c r="A1469" s="237">
        <v>36383</v>
      </c>
      <c r="B1469">
        <v>130.53</v>
      </c>
      <c r="D1469" s="237">
        <v>36451</v>
      </c>
      <c r="E1469">
        <f t="shared" si="183"/>
        <v>131.05000000000001</v>
      </c>
      <c r="F1469">
        <v>222.8283193</v>
      </c>
      <c r="G1469" s="236">
        <f t="shared" si="185"/>
        <v>-1.0678453093955828E-2</v>
      </c>
      <c r="H1469" s="236">
        <f t="shared" si="186"/>
        <v>-1.1857223164391639E-2</v>
      </c>
      <c r="I1469">
        <f t="shared" si="190"/>
        <v>22185.428225529588</v>
      </c>
      <c r="J1469">
        <f t="shared" si="190"/>
        <v>17569.739892006986</v>
      </c>
      <c r="K1469">
        <f t="shared" si="187"/>
        <v>23310.209889718997</v>
      </c>
      <c r="L1469" s="236">
        <f>I1469/MAX(I$2:I1469)-1</f>
        <v>-7.4181180166190019E-2</v>
      </c>
      <c r="M1469" s="236">
        <f>J1469/MAX(J$2:J1469)-1</f>
        <v>-3.8637138655293612E-2</v>
      </c>
      <c r="N1469" s="236"/>
    </row>
    <row r="1470" spans="1:14">
      <c r="A1470" s="237">
        <v>36384</v>
      </c>
      <c r="B1470">
        <v>131.09</v>
      </c>
      <c r="D1470" s="237">
        <v>36452</v>
      </c>
      <c r="E1470">
        <f t="shared" si="183"/>
        <v>132.04</v>
      </c>
      <c r="F1470">
        <v>221.9725493</v>
      </c>
      <c r="G1470" s="236">
        <f t="shared" si="185"/>
        <v>7.5206384028873498E-3</v>
      </c>
      <c r="H1470" s="236">
        <f t="shared" si="186"/>
        <v>-3.8404903052194905E-3</v>
      </c>
      <c r="I1470">
        <f t="shared" si="190"/>
        <v>22352.276809027007</v>
      </c>
      <c r="J1470">
        <f t="shared" si="190"/>
        <v>17502.263476286505</v>
      </c>
      <c r="K1470">
        <f t="shared" si="187"/>
        <v>23486.303806474596</v>
      </c>
      <c r="L1470" s="236">
        <f>I1470/MAX(I$2:I1470)-1</f>
        <v>-6.7218431595632011E-2</v>
      </c>
      <c r="M1470" s="236">
        <f>J1470/MAX(J$2:J1470)-1</f>
        <v>-4.2329243404085948E-2</v>
      </c>
      <c r="N1470" s="236"/>
    </row>
    <row r="1471" spans="1:14">
      <c r="A1471" s="237">
        <v>36385</v>
      </c>
      <c r="B1471">
        <v>132.87</v>
      </c>
      <c r="D1471" s="237">
        <v>36453</v>
      </c>
      <c r="E1471">
        <f t="shared" si="183"/>
        <v>133.41999999999999</v>
      </c>
      <c r="F1471">
        <v>223.18492649999999</v>
      </c>
      <c r="G1471" s="236">
        <f t="shared" si="185"/>
        <v>1.0417648211460564E-2</v>
      </c>
      <c r="H1471" s="236">
        <f t="shared" si="186"/>
        <v>5.4618339241643277E-3</v>
      </c>
      <c r="I1471">
        <f t="shared" si="190"/>
        <v>22585.134965548641</v>
      </c>
      <c r="J1471">
        <f t="shared" si="190"/>
        <v>17597.857932690949</v>
      </c>
      <c r="K1471">
        <f t="shared" si="187"/>
        <v>23731.768054073313</v>
      </c>
      <c r="L1471" s="236">
        <f>I1471/MAX(I$2:I1471)-1</f>
        <v>-5.7501041357860716E-2</v>
      </c>
      <c r="M1471" s="236">
        <f>J1471/MAX(J$2:J1471)-1</f>
        <v>-3.7098604777530353E-2</v>
      </c>
      <c r="N1471" s="236"/>
    </row>
    <row r="1472" spans="1:14">
      <c r="A1472" s="237">
        <v>36388</v>
      </c>
      <c r="B1472">
        <v>133.44</v>
      </c>
      <c r="D1472" s="237">
        <v>36454</v>
      </c>
      <c r="E1472">
        <f t="shared" si="183"/>
        <v>133.25</v>
      </c>
      <c r="F1472">
        <v>224.9248934</v>
      </c>
      <c r="G1472" s="236">
        <f t="shared" si="185"/>
        <v>-1.3079019470676003E-3</v>
      </c>
      <c r="H1472" s="236">
        <f t="shared" si="186"/>
        <v>7.7960771244109939E-3</v>
      </c>
      <c r="I1472">
        <f t="shared" si="190"/>
        <v>22555.595823552416</v>
      </c>
      <c r="J1472">
        <f t="shared" si="190"/>
        <v>17735.052190358634</v>
      </c>
      <c r="K1472">
        <f t="shared" si="187"/>
        <v>23701.529704731445</v>
      </c>
      <c r="L1472" s="236">
        <f>I1472/MAX(I$2:I1472)-1</f>
        <v>-5.8733737580977996E-2</v>
      </c>
      <c r="M1472" s="236">
        <f>J1472/MAX(J$2:J1472)-1</f>
        <v>-2.9591751237173058E-2</v>
      </c>
      <c r="N1472" s="236"/>
    </row>
    <row r="1473" spans="1:14">
      <c r="A1473" s="237">
        <v>36389</v>
      </c>
      <c r="B1473">
        <v>133.72999999999999</v>
      </c>
      <c r="D1473" s="237">
        <v>36455</v>
      </c>
      <c r="E1473">
        <f t="shared" si="183"/>
        <v>134.49</v>
      </c>
      <c r="F1473">
        <v>224.62719870000001</v>
      </c>
      <c r="G1473" s="236">
        <f t="shared" si="185"/>
        <v>9.272085976354363E-3</v>
      </c>
      <c r="H1473" s="236">
        <f t="shared" si="186"/>
        <v>-1.3235293590673214E-3</v>
      </c>
      <c r="I1473">
        <f t="shared" si="190"/>
        <v>22764.733247276294</v>
      </c>
      <c r="J1473">
        <f t="shared" si="190"/>
        <v>17711.579328100102</v>
      </c>
      <c r="K1473">
        <f t="shared" si="187"/>
        <v>23922.091782283922</v>
      </c>
      <c r="L1473" s="236">
        <f>I1473/MAX(I$2:I1473)-1</f>
        <v>-5.0006235869187066E-2</v>
      </c>
      <c r="M1473" s="236">
        <f>J1473/MAX(J$2:J1473)-1</f>
        <v>-3.0876115044691788E-2</v>
      </c>
      <c r="N1473" s="236"/>
    </row>
    <row r="1474" spans="1:14">
      <c r="A1474" s="237">
        <v>36390</v>
      </c>
      <c r="B1474">
        <v>133.47999999999999</v>
      </c>
      <c r="D1474" s="237">
        <v>36458</v>
      </c>
      <c r="E1474">
        <f t="shared" ref="E1474:E1537" si="191">SUMIF(A:A,D1474,B:B)</f>
        <v>134.33000000000001</v>
      </c>
      <c r="F1474">
        <v>226.105953</v>
      </c>
      <c r="G1474" s="236">
        <f t="shared" si="185"/>
        <v>-1.2234096888066961E-3</v>
      </c>
      <c r="H1474" s="236">
        <f t="shared" si="186"/>
        <v>6.5831489176648716E-3</v>
      </c>
      <c r="I1474">
        <f t="shared" si="190"/>
        <v>22736.882652058473</v>
      </c>
      <c r="J1474">
        <f t="shared" si="190"/>
        <v>17828.177292384022</v>
      </c>
      <c r="K1474">
        <f t="shared" si="187"/>
        <v>23893.632159373927</v>
      </c>
      <c r="L1474" s="236">
        <f>I1474/MAX(I$2:I1474)-1</f>
        <v>-5.1168467444530741E-2</v>
      </c>
      <c r="M1474" s="236">
        <f>J1474/MAX(J$2:J1474)-1</f>
        <v>-2.449622819036501E-2</v>
      </c>
      <c r="N1474" s="236"/>
    </row>
    <row r="1475" spans="1:14">
      <c r="A1475" s="237">
        <v>36391</v>
      </c>
      <c r="B1475">
        <v>133.19999999999999</v>
      </c>
      <c r="D1475" s="237">
        <v>36459</v>
      </c>
      <c r="E1475">
        <f t="shared" si="191"/>
        <v>134.37</v>
      </c>
      <c r="F1475">
        <v>225.5633469</v>
      </c>
      <c r="G1475" s="236">
        <f t="shared" si="185"/>
        <v>2.6404397958595049E-4</v>
      </c>
      <c r="H1475" s="236">
        <f t="shared" si="186"/>
        <v>-2.3997868822144275E-3</v>
      </c>
      <c r="I1475">
        <f t="shared" ref="I1475:J1490" si="192">I1474*(1+G1475)</f>
        <v>22742.886189037305</v>
      </c>
      <c r="J1475">
        <f t="shared" si="192"/>
        <v>17785.393466383965</v>
      </c>
      <c r="K1475">
        <f t="shared" si="187"/>
        <v>23900.747065101426</v>
      </c>
      <c r="L1475" s="236">
        <f>I1475/MAX(I$2:I1475)-1</f>
        <v>-5.0917934190718106E-2</v>
      </c>
      <c r="M1475" s="236">
        <f>J1475/MAX(J$2:J1475)-1</f>
        <v>-2.6837229345504587E-2</v>
      </c>
      <c r="N1475" s="236"/>
    </row>
    <row r="1476" spans="1:14">
      <c r="A1476" s="237">
        <v>36392</v>
      </c>
      <c r="B1476">
        <v>134.34</v>
      </c>
      <c r="D1476" s="237">
        <v>36460</v>
      </c>
      <c r="E1476">
        <f t="shared" si="191"/>
        <v>133.83000000000001</v>
      </c>
      <c r="F1476">
        <v>225.43551579999999</v>
      </c>
      <c r="G1476" s="236">
        <f t="shared" ref="G1476:G1539" si="193">(E1476/E1475-1)-($P$21/252)</f>
        <v>-4.052484344932392E-3</v>
      </c>
      <c r="H1476" s="236">
        <f t="shared" ref="H1476:H1539" si="194">F1476/F1475-1</f>
        <v>-5.6671929086371531E-4</v>
      </c>
      <c r="I1476">
        <f t="shared" si="192"/>
        <v>22650.720998797649</v>
      </c>
      <c r="J1476">
        <f t="shared" si="192"/>
        <v>17775.314140810962</v>
      </c>
      <c r="K1476">
        <f t="shared" ref="K1476:K1539" si="195">K1475*(1+(E1476/E1475-1))</f>
        <v>23804.695837780189</v>
      </c>
      <c r="L1476" s="236">
        <f>I1476/MAX(I$2:I1476)-1</f>
        <v>-5.4764074404466401E-2</v>
      </c>
      <c r="M1476" s="236">
        <f>J1476/MAX(J$2:J1476)-1</f>
        <v>-2.7388739460784906E-2</v>
      </c>
      <c r="N1476" s="236"/>
    </row>
    <row r="1477" spans="1:14">
      <c r="A1477" s="237">
        <v>36395</v>
      </c>
      <c r="B1477">
        <v>136.22</v>
      </c>
      <c r="D1477" s="237">
        <v>36461</v>
      </c>
      <c r="E1477">
        <f t="shared" si="191"/>
        <v>135.21</v>
      </c>
      <c r="F1477">
        <v>226.01683370000001</v>
      </c>
      <c r="G1477" s="236">
        <f t="shared" si="193"/>
        <v>1.0277859171016581E-2</v>
      </c>
      <c r="H1477" s="236">
        <f t="shared" si="194"/>
        <v>2.5786438216581775E-3</v>
      </c>
      <c r="I1477">
        <f t="shared" si="192"/>
        <v>22883.521919345279</v>
      </c>
      <c r="J1477">
        <f t="shared" si="192"/>
        <v>17821.1503447982</v>
      </c>
      <c r="K1477">
        <f t="shared" si="195"/>
        <v>24050.16008537891</v>
      </c>
      <c r="L1477" s="236">
        <f>I1477/MAX(I$2:I1477)-1</f>
        <v>-4.5049072677809998E-2</v>
      </c>
      <c r="M1477" s="236">
        <f>J1477/MAX(J$2:J1477)-1</f>
        <v>-2.4880721442920195E-2</v>
      </c>
      <c r="N1477" s="236"/>
    </row>
    <row r="1478" spans="1:14">
      <c r="A1478" s="237">
        <v>36396</v>
      </c>
      <c r="B1478">
        <v>136.1</v>
      </c>
      <c r="D1478" s="237">
        <v>36462</v>
      </c>
      <c r="E1478">
        <f t="shared" si="191"/>
        <v>137.44</v>
      </c>
      <c r="F1478">
        <v>230.00491980000001</v>
      </c>
      <c r="G1478" s="236">
        <f t="shared" si="193"/>
        <v>1.6459132795193222E-2</v>
      </c>
      <c r="H1478" s="236">
        <f t="shared" si="194"/>
        <v>1.7645084371430197E-2</v>
      </c>
      <c r="I1478">
        <f t="shared" si="192"/>
        <v>23260.164845437499</v>
      </c>
      <c r="J1478">
        <f t="shared" si="192"/>
        <v>18135.606046228106</v>
      </c>
      <c r="K1478">
        <f t="shared" si="195"/>
        <v>24446.816079686982</v>
      </c>
      <c r="L1478" s="236">
        <f>I1478/MAX(I$2:I1478)-1</f>
        <v>-2.933140855212113E-2</v>
      </c>
      <c r="M1478" s="236">
        <f>J1478/MAX(J$2:J1478)-1</f>
        <v>-7.6746595005723339E-3</v>
      </c>
      <c r="N1478" s="236"/>
    </row>
    <row r="1479" spans="1:14">
      <c r="A1479" s="237">
        <v>36397</v>
      </c>
      <c r="B1479">
        <v>137.32</v>
      </c>
      <c r="D1479" s="237">
        <v>36465</v>
      </c>
      <c r="E1479">
        <f t="shared" si="191"/>
        <v>137.66999999999999</v>
      </c>
      <c r="F1479">
        <v>232.4259887</v>
      </c>
      <c r="G1479" s="236">
        <f t="shared" si="193"/>
        <v>1.6397273500007767E-3</v>
      </c>
      <c r="H1479" s="236">
        <f t="shared" si="194"/>
        <v>1.0526161362570896E-2</v>
      </c>
      <c r="I1479">
        <f t="shared" si="192"/>
        <v>23298.305173900091</v>
      </c>
      <c r="J1479">
        <f t="shared" si="192"/>
        <v>18326.50436187872</v>
      </c>
      <c r="K1479">
        <f t="shared" si="195"/>
        <v>24487.726787620097</v>
      </c>
      <c r="L1479" s="236">
        <f>I1479/MAX(I$2:I1479)-1</f>
        <v>-2.7739776714937214E-2</v>
      </c>
      <c r="M1479" s="236">
        <f>J1479/MAX(J$2:J1479)-1</f>
        <v>0</v>
      </c>
      <c r="N1479" s="236"/>
    </row>
    <row r="1480" spans="1:14">
      <c r="A1480" s="237">
        <v>36398</v>
      </c>
      <c r="B1480">
        <v>136.1</v>
      </c>
      <c r="D1480" s="237">
        <v>36466</v>
      </c>
      <c r="E1480">
        <f t="shared" si="191"/>
        <v>137.72999999999999</v>
      </c>
      <c r="F1480">
        <v>232.0965688</v>
      </c>
      <c r="G1480" s="236">
        <f t="shared" si="193"/>
        <v>4.0209463970091385E-4</v>
      </c>
      <c r="H1480" s="236">
        <f t="shared" si="194"/>
        <v>-1.4173109549517893E-3</v>
      </c>
      <c r="I1480">
        <f t="shared" si="192"/>
        <v>23307.673297524634</v>
      </c>
      <c r="J1480">
        <f t="shared" si="192"/>
        <v>18300.530006480658</v>
      </c>
      <c r="K1480">
        <f t="shared" si="195"/>
        <v>24498.399146211348</v>
      </c>
      <c r="L1480" s="236">
        <f>I1480/MAX(I$2:I1480)-1</f>
        <v>-2.7348836090759776E-2</v>
      </c>
      <c r="M1480" s="236">
        <f>J1480/MAX(J$2:J1480)-1</f>
        <v>-1.4173109549517893E-3</v>
      </c>
      <c r="N1480" s="236"/>
    </row>
    <row r="1481" spans="1:14">
      <c r="A1481" s="237">
        <v>36399</v>
      </c>
      <c r="B1481">
        <v>135.22999999999999</v>
      </c>
      <c r="D1481" s="237">
        <v>36467</v>
      </c>
      <c r="E1481">
        <f t="shared" si="191"/>
        <v>138.47</v>
      </c>
      <c r="F1481">
        <v>231.79105899999999</v>
      </c>
      <c r="G1481" s="236">
        <f t="shared" si="193"/>
        <v>5.3391007423081917E-3</v>
      </c>
      <c r="H1481" s="236">
        <f t="shared" si="194"/>
        <v>-1.3163046811918155E-3</v>
      </c>
      <c r="I1481">
        <f t="shared" si="192"/>
        <v>23432.115313328926</v>
      </c>
      <c r="J1481">
        <f t="shared" si="192"/>
        <v>18276.440933164835</v>
      </c>
      <c r="K1481">
        <f t="shared" si="195"/>
        <v>24630.024902170084</v>
      </c>
      <c r="L1481" s="236">
        <f>I1481/MAX(I$2:I1481)-1</f>
        <v>-2.2155753539525036E-2</v>
      </c>
      <c r="M1481" s="236">
        <f>J1481/MAX(J$2:J1481)-1</f>
        <v>-2.7317500230989999E-3</v>
      </c>
      <c r="N1481" s="236"/>
    </row>
    <row r="1482" spans="1:14">
      <c r="A1482" s="237">
        <v>36402</v>
      </c>
      <c r="B1482">
        <v>134.41999999999999</v>
      </c>
      <c r="D1482" s="237">
        <v>36468</v>
      </c>
      <c r="E1482">
        <f t="shared" si="191"/>
        <v>139.4</v>
      </c>
      <c r="F1482">
        <v>232.5157758</v>
      </c>
      <c r="G1482" s="236">
        <f t="shared" si="193"/>
        <v>6.6825260700559743E-3</v>
      </c>
      <c r="H1482" s="236">
        <f t="shared" si="194"/>
        <v>3.1265951461916242E-3</v>
      </c>
      <c r="I1482">
        <f t="shared" si="192"/>
        <v>23588.701034786805</v>
      </c>
      <c r="J1482">
        <f t="shared" si="192"/>
        <v>18333.583964676127</v>
      </c>
      <c r="K1482">
        <f t="shared" si="195"/>
        <v>24795.446460334442</v>
      </c>
      <c r="L1482" s="236">
        <f>I1482/MAX(I$2:I1482)-1</f>
        <v>-1.5621283870098646E-2</v>
      </c>
      <c r="M1482" s="236">
        <f>J1482/MAX(J$2:J1482)-1</f>
        <v>0</v>
      </c>
      <c r="N1482" s="236"/>
    </row>
    <row r="1483" spans="1:14">
      <c r="A1483" s="237">
        <v>36403</v>
      </c>
      <c r="B1483">
        <v>133.49</v>
      </c>
      <c r="D1483" s="237">
        <v>36469</v>
      </c>
      <c r="E1483">
        <f t="shared" si="191"/>
        <v>139.85</v>
      </c>
      <c r="F1483">
        <v>233.88503320000001</v>
      </c>
      <c r="G1483" s="236">
        <f t="shared" si="193"/>
        <v>3.1943903577690744E-3</v>
      </c>
      <c r="H1483" s="236">
        <f t="shared" si="194"/>
        <v>5.8888795622098478E-3</v>
      </c>
      <c r="I1483">
        <f t="shared" si="192"/>
        <v>23664.052553924626</v>
      </c>
      <c r="J1483">
        <f t="shared" si="192"/>
        <v>18441.548232587767</v>
      </c>
      <c r="K1483">
        <f t="shared" si="195"/>
        <v>24875.489149768808</v>
      </c>
      <c r="L1483" s="236">
        <f>I1483/MAX(I$2:I1483)-1</f>
        <v>-1.247679399090007E-2</v>
      </c>
      <c r="M1483" s="236">
        <f>J1483/MAX(J$2:J1483)-1</f>
        <v>0</v>
      </c>
      <c r="N1483" s="236"/>
    </row>
    <row r="1484" spans="1:14">
      <c r="A1484" s="237">
        <v>36404</v>
      </c>
      <c r="B1484">
        <v>134.93</v>
      </c>
      <c r="D1484" s="237">
        <v>36472</v>
      </c>
      <c r="E1484">
        <f t="shared" si="191"/>
        <v>139.81</v>
      </c>
      <c r="F1484">
        <v>233.7905542</v>
      </c>
      <c r="G1484" s="236">
        <f t="shared" si="193"/>
        <v>-3.1975089523345946E-4</v>
      </c>
      <c r="H1484" s="236">
        <f t="shared" si="194"/>
        <v>-4.0395487777622474E-4</v>
      </c>
      <c r="I1484">
        <f t="shared" si="192"/>
        <v>23656.485951935658</v>
      </c>
      <c r="J1484">
        <f t="shared" si="192"/>
        <v>18434.09867922547</v>
      </c>
      <c r="K1484">
        <f t="shared" si="195"/>
        <v>24868.374244041312</v>
      </c>
      <c r="L1484" s="236">
        <f>I1484/MAX(I$2:I1484)-1</f>
        <v>-1.2792555420085283E-2</v>
      </c>
      <c r="M1484" s="236">
        <f>J1484/MAX(J$2:J1484)-1</f>
        <v>-4.0395487777611372E-4</v>
      </c>
      <c r="N1484" s="236"/>
    </row>
    <row r="1485" spans="1:14">
      <c r="A1485" s="237">
        <v>36405</v>
      </c>
      <c r="B1485">
        <v>134.32</v>
      </c>
      <c r="D1485" s="237">
        <v>36473</v>
      </c>
      <c r="E1485">
        <f t="shared" si="191"/>
        <v>140.34</v>
      </c>
      <c r="F1485">
        <v>233.98675729999999</v>
      </c>
      <c r="G1485" s="236">
        <f t="shared" si="193"/>
        <v>3.7571288642296772E-3</v>
      </c>
      <c r="H1485" s="236">
        <f t="shared" si="194"/>
        <v>8.3922595021590496E-4</v>
      </c>
      <c r="I1485">
        <f t="shared" si="192"/>
        <v>23745.366418131922</v>
      </c>
      <c r="J1485">
        <f t="shared" si="192"/>
        <v>18449.569053205916</v>
      </c>
      <c r="K1485">
        <f t="shared" si="195"/>
        <v>24962.646744930677</v>
      </c>
      <c r="L1485" s="236">
        <f>I1485/MAX(I$2:I1485)-1</f>
        <v>-9.0834898350715676E-3</v>
      </c>
      <c r="M1485" s="236">
        <f>J1485/MAX(J$2:J1485)-1</f>
        <v>0</v>
      </c>
      <c r="N1485" s="236"/>
    </row>
    <row r="1486" spans="1:14">
      <c r="A1486" s="237">
        <v>36406</v>
      </c>
      <c r="B1486">
        <v>135.77000000000001</v>
      </c>
      <c r="D1486" s="237">
        <v>36474</v>
      </c>
      <c r="E1486">
        <f t="shared" si="191"/>
        <v>141.31</v>
      </c>
      <c r="F1486">
        <v>233.5745105</v>
      </c>
      <c r="G1486" s="236">
        <f t="shared" si="193"/>
        <v>6.8780555046587446E-3</v>
      </c>
      <c r="H1486" s="236">
        <f t="shared" si="194"/>
        <v>-1.7618381687790619E-3</v>
      </c>
      <c r="I1486">
        <f t="shared" si="192"/>
        <v>23908.688366334296</v>
      </c>
      <c r="J1486">
        <f t="shared" si="192"/>
        <v>18417.063898250453</v>
      </c>
      <c r="K1486">
        <f t="shared" si="195"/>
        <v>25135.183208822531</v>
      </c>
      <c r="L1486" s="236">
        <f>I1486/MAX(I$2:I1486)-1</f>
        <v>-2.2679110776743228E-3</v>
      </c>
      <c r="M1486" s="236">
        <f>J1486/MAX(J$2:J1486)-1</f>
        <v>-1.7618381687790619E-3</v>
      </c>
      <c r="N1486" s="236"/>
    </row>
    <row r="1487" spans="1:14">
      <c r="A1487" s="237">
        <v>36409</v>
      </c>
      <c r="B1487">
        <v>135.77000000000001</v>
      </c>
      <c r="D1487" s="237">
        <v>36475</v>
      </c>
      <c r="E1487">
        <f t="shared" si="191"/>
        <v>141.88</v>
      </c>
      <c r="F1487">
        <v>234.63109660000001</v>
      </c>
      <c r="G1487" s="236">
        <f t="shared" si="193"/>
        <v>3.9999546477237826E-3</v>
      </c>
      <c r="H1487" s="236">
        <f t="shared" si="194"/>
        <v>4.5235505267173792E-3</v>
      </c>
      <c r="I1487">
        <f t="shared" si="192"/>
        <v>24004.322035486195</v>
      </c>
      <c r="J1487">
        <f t="shared" si="192"/>
        <v>18500.374417347972</v>
      </c>
      <c r="K1487">
        <f t="shared" si="195"/>
        <v>25236.570615439396</v>
      </c>
      <c r="L1487" s="236">
        <f>I1487/MAX(I$2:I1487)-1</f>
        <v>0</v>
      </c>
      <c r="M1487" s="236">
        <f>J1487/MAX(J$2:J1487)-1</f>
        <v>0</v>
      </c>
      <c r="N1487" s="236"/>
    </row>
    <row r="1488" spans="1:14">
      <c r="A1488" s="237">
        <v>36410</v>
      </c>
      <c r="B1488">
        <v>135.74</v>
      </c>
      <c r="D1488" s="237">
        <v>36476</v>
      </c>
      <c r="E1488">
        <f t="shared" si="191"/>
        <v>141.83000000000001</v>
      </c>
      <c r="F1488">
        <v>235.81284550000001</v>
      </c>
      <c r="G1488" s="236">
        <f t="shared" si="193"/>
        <v>-3.8614064646620217E-4</v>
      </c>
      <c r="H1488" s="236">
        <f t="shared" si="194"/>
        <v>5.036625226257474E-3</v>
      </c>
      <c r="I1488">
        <f t="shared" si="192"/>
        <v>23995.05299105743</v>
      </c>
      <c r="J1488">
        <f t="shared" si="192"/>
        <v>18593.553869833595</v>
      </c>
      <c r="K1488">
        <f t="shared" si="195"/>
        <v>25227.676983280024</v>
      </c>
      <c r="L1488" s="236">
        <f>I1488/MAX(I$2:I1488)-1</f>
        <v>-3.8614064646624868E-4</v>
      </c>
      <c r="M1488" s="236">
        <f>J1488/MAX(J$2:J1488)-1</f>
        <v>0</v>
      </c>
      <c r="N1488" s="236"/>
    </row>
    <row r="1489" spans="1:14">
      <c r="A1489" s="237">
        <v>36411</v>
      </c>
      <c r="B1489">
        <v>135.19999999999999</v>
      </c>
      <c r="D1489" s="237">
        <v>36479</v>
      </c>
      <c r="E1489">
        <f t="shared" si="191"/>
        <v>142.56</v>
      </c>
      <c r="F1489">
        <v>236.09633149999999</v>
      </c>
      <c r="G1489" s="236">
        <f t="shared" si="193"/>
        <v>5.1132768214573934E-3</v>
      </c>
      <c r="H1489" s="236">
        <f t="shared" si="194"/>
        <v>1.2021652145322026E-3</v>
      </c>
      <c r="I1489">
        <f t="shared" si="192"/>
        <v>24117.746339346246</v>
      </c>
      <c r="J1489">
        <f t="shared" si="192"/>
        <v>18615.906393510439</v>
      </c>
      <c r="K1489">
        <f t="shared" si="195"/>
        <v>25357.524012806884</v>
      </c>
      <c r="L1489" s="236">
        <f>I1489/MAX(I$2:I1489)-1</f>
        <v>0</v>
      </c>
      <c r="M1489" s="236">
        <f>J1489/MAX(J$2:J1489)-1</f>
        <v>0</v>
      </c>
      <c r="N1489" s="236"/>
    </row>
    <row r="1490" spans="1:14">
      <c r="A1490" s="237">
        <v>36412</v>
      </c>
      <c r="B1490">
        <v>136.25</v>
      </c>
      <c r="D1490" s="237">
        <v>36480</v>
      </c>
      <c r="E1490">
        <f t="shared" si="191"/>
        <v>142.88</v>
      </c>
      <c r="F1490">
        <v>236.34540490000001</v>
      </c>
      <c r="G1490" s="236">
        <f t="shared" si="193"/>
        <v>2.2109387526054089E-3</v>
      </c>
      <c r="H1490" s="236">
        <f t="shared" si="194"/>
        <v>1.0549651424804907E-3</v>
      </c>
      <c r="I1490">
        <f t="shared" si="192"/>
        <v>24171.069199353416</v>
      </c>
      <c r="J1490">
        <f t="shared" si="192"/>
        <v>18635.54552585127</v>
      </c>
      <c r="K1490">
        <f t="shared" si="195"/>
        <v>25414.443258626878</v>
      </c>
      <c r="L1490" s="236">
        <f>I1490/MAX(I$2:I1490)-1</f>
        <v>0</v>
      </c>
      <c r="M1490" s="236">
        <f>J1490/MAX(J$2:J1490)-1</f>
        <v>0</v>
      </c>
      <c r="N1490" s="236"/>
    </row>
    <row r="1491" spans="1:14">
      <c r="A1491" s="237">
        <v>36413</v>
      </c>
      <c r="B1491">
        <v>136.25</v>
      </c>
      <c r="D1491" s="237">
        <v>36481</v>
      </c>
      <c r="E1491">
        <f t="shared" si="191"/>
        <v>143.19999999999999</v>
      </c>
      <c r="F1491">
        <v>237.33982810000001</v>
      </c>
      <c r="G1491" s="236">
        <f t="shared" si="193"/>
        <v>2.2059114986045423E-3</v>
      </c>
      <c r="H1491" s="236">
        <f t="shared" si="194"/>
        <v>4.2074996144763066E-3</v>
      </c>
      <c r="I1491">
        <f t="shared" ref="I1491:J1506" si="196">I1490*(1+G1491)</f>
        <v>24224.388438833837</v>
      </c>
      <c r="J1491">
        <f t="shared" si="196"/>
        <v>18713.954576466844</v>
      </c>
      <c r="K1491">
        <f t="shared" si="195"/>
        <v>25471.362504446868</v>
      </c>
      <c r="L1491" s="236">
        <f>I1491/MAX(I$2:I1491)-1</f>
        <v>0</v>
      </c>
      <c r="M1491" s="236">
        <f>J1491/MAX(J$2:J1491)-1</f>
        <v>0</v>
      </c>
      <c r="N1491" s="236"/>
    </row>
    <row r="1492" spans="1:14">
      <c r="A1492" s="237">
        <v>36416</v>
      </c>
      <c r="B1492">
        <v>136.57</v>
      </c>
      <c r="D1492" s="237">
        <v>36482</v>
      </c>
      <c r="E1492">
        <f t="shared" si="191"/>
        <v>143.75</v>
      </c>
      <c r="F1492">
        <v>237.196078</v>
      </c>
      <c r="G1492" s="236">
        <f t="shared" si="193"/>
        <v>3.8070519641750142E-3</v>
      </c>
      <c r="H1492" s="236">
        <f t="shared" si="194"/>
        <v>-6.0567204902262084E-4</v>
      </c>
      <c r="I1492">
        <f t="shared" si="196"/>
        <v>24316.611944420842</v>
      </c>
      <c r="J1492">
        <f t="shared" si="196"/>
        <v>18702.6200572532</v>
      </c>
      <c r="K1492">
        <f t="shared" si="195"/>
        <v>25569.192458199985</v>
      </c>
      <c r="L1492" s="236">
        <f>I1492/MAX(I$2:I1492)-1</f>
        <v>0</v>
      </c>
      <c r="M1492" s="236">
        <f>J1492/MAX(J$2:J1492)-1</f>
        <v>-6.0567204902262084E-4</v>
      </c>
      <c r="N1492" s="236"/>
    </row>
    <row r="1493" spans="1:14">
      <c r="A1493" s="237">
        <v>36417</v>
      </c>
      <c r="B1493">
        <v>136.32</v>
      </c>
      <c r="D1493" s="237">
        <v>36483</v>
      </c>
      <c r="E1493">
        <f t="shared" si="191"/>
        <v>144.26</v>
      </c>
      <c r="F1493">
        <v>238.523145</v>
      </c>
      <c r="G1493" s="236">
        <f t="shared" si="193"/>
        <v>3.5140959282262039E-3</v>
      </c>
      <c r="H1493" s="236">
        <f t="shared" si="194"/>
        <v>5.5948100457208216E-3</v>
      </c>
      <c r="I1493">
        <f t="shared" si="196"/>
        <v>24402.062851442988</v>
      </c>
      <c r="J1493">
        <f t="shared" si="196"/>
        <v>18807.25766383082</v>
      </c>
      <c r="K1493">
        <f t="shared" si="195"/>
        <v>25659.907506225594</v>
      </c>
      <c r="L1493" s="236">
        <f>I1493/MAX(I$2:I1493)-1</f>
        <v>0</v>
      </c>
      <c r="M1493" s="236">
        <f>J1493/MAX(J$2:J1493)-1</f>
        <v>0</v>
      </c>
      <c r="N1493" s="236"/>
    </row>
    <row r="1494" spans="1:14">
      <c r="A1494" s="237">
        <v>36418</v>
      </c>
      <c r="B1494">
        <v>135.36000000000001</v>
      </c>
      <c r="D1494" s="237">
        <v>36486</v>
      </c>
      <c r="E1494">
        <f t="shared" si="191"/>
        <v>144.08000000000001</v>
      </c>
      <c r="F1494">
        <v>238.2066576</v>
      </c>
      <c r="G1494" s="236">
        <f t="shared" si="193"/>
        <v>-1.2814772819796463E-3</v>
      </c>
      <c r="H1494" s="236">
        <f t="shared" si="194"/>
        <v>-1.3268624308974131E-3</v>
      </c>
      <c r="I1494">
        <f t="shared" si="196"/>
        <v>24370.792162265425</v>
      </c>
      <c r="J1494">
        <f t="shared" si="196"/>
        <v>18782.303020208474</v>
      </c>
      <c r="K1494">
        <f t="shared" si="195"/>
        <v>25627.890430451855</v>
      </c>
      <c r="L1494" s="236">
        <f>I1494/MAX(I$2:I1494)-1</f>
        <v>-1.2814772819795817E-3</v>
      </c>
      <c r="M1494" s="236">
        <f>J1494/MAX(J$2:J1494)-1</f>
        <v>-1.3268624308975241E-3</v>
      </c>
      <c r="N1494" s="236"/>
    </row>
    <row r="1495" spans="1:14">
      <c r="A1495" s="237">
        <v>36419</v>
      </c>
      <c r="B1495">
        <v>134.52000000000001</v>
      </c>
      <c r="D1495" s="237">
        <v>36487</v>
      </c>
      <c r="E1495">
        <f t="shared" si="191"/>
        <v>144.05000000000001</v>
      </c>
      <c r="F1495">
        <v>238.2495552</v>
      </c>
      <c r="G1495" s="236">
        <f t="shared" si="193"/>
        <v>-2.4194781558746004E-4</v>
      </c>
      <c r="H1495" s="236">
        <f t="shared" si="194"/>
        <v>1.8008564677507444E-4</v>
      </c>
      <c r="I1495">
        <f t="shared" si="196"/>
        <v>24364.895702337628</v>
      </c>
      <c r="J1495">
        <f t="shared" si="196"/>
        <v>18785.685443395792</v>
      </c>
      <c r="K1495">
        <f t="shared" si="195"/>
        <v>25622.554251156231</v>
      </c>
      <c r="L1495" s="236">
        <f>I1495/MAX(I$2:I1495)-1</f>
        <v>-1.5231150469380283E-3</v>
      </c>
      <c r="M1495" s="236">
        <f>J1495/MAX(J$2:J1495)-1</f>
        <v>-1.1470157330015773E-3</v>
      </c>
      <c r="N1495" s="236"/>
    </row>
    <row r="1496" spans="1:14">
      <c r="A1496" s="237">
        <v>36420</v>
      </c>
      <c r="B1496">
        <v>135.04</v>
      </c>
      <c r="D1496" s="237">
        <v>36488</v>
      </c>
      <c r="E1496">
        <f t="shared" si="191"/>
        <v>143.30000000000001</v>
      </c>
      <c r="F1496">
        <v>237.82063099999999</v>
      </c>
      <c r="G1496" s="236">
        <f t="shared" si="193"/>
        <v>-5.2402556707051382E-3</v>
      </c>
      <c r="H1496" s="236">
        <f t="shared" si="194"/>
        <v>-1.8003147986570545E-3</v>
      </c>
      <c r="I1496">
        <f t="shared" si="196"/>
        <v>24237.217419467313</v>
      </c>
      <c r="J1496">
        <f t="shared" si="196"/>
        <v>18751.865295889129</v>
      </c>
      <c r="K1496">
        <f t="shared" si="195"/>
        <v>25489.149768765623</v>
      </c>
      <c r="L1496" s="236">
        <f>I1496/MAX(I$2:I1496)-1</f>
        <v>-6.7553892053813236E-3</v>
      </c>
      <c r="M1496" s="236">
        <f>J1496/MAX(J$2:J1496)-1</f>
        <v>-2.9452655422602669E-3</v>
      </c>
      <c r="N1496" s="236"/>
    </row>
    <row r="1497" spans="1:14">
      <c r="A1497" s="237">
        <v>36423</v>
      </c>
      <c r="B1497">
        <v>135.54</v>
      </c>
      <c r="D1497" s="237">
        <v>36490</v>
      </c>
      <c r="E1497">
        <f t="shared" si="191"/>
        <v>145.09</v>
      </c>
      <c r="F1497">
        <v>238.48298819999999</v>
      </c>
      <c r="G1497" s="236">
        <f t="shared" si="193"/>
        <v>1.2457546882442097E-2</v>
      </c>
      <c r="H1497" s="236">
        <f t="shared" si="194"/>
        <v>2.7851124488860179E-3</v>
      </c>
      <c r="I1497">
        <f t="shared" si="196"/>
        <v>24539.153691770272</v>
      </c>
      <c r="J1497">
        <f t="shared" si="196"/>
        <v>18804.091349364542</v>
      </c>
      <c r="K1497">
        <f t="shared" si="195"/>
        <v>25807.541800071205</v>
      </c>
      <c r="L1497" s="236">
        <f>I1497/MAX(I$2:I1497)-1</f>
        <v>0</v>
      </c>
      <c r="M1497" s="236">
        <f>J1497/MAX(J$2:J1497)-1</f>
        <v>-1.6835598910136529E-4</v>
      </c>
      <c r="N1497" s="236"/>
    </row>
    <row r="1498" spans="1:14">
      <c r="A1498" s="237">
        <v>36424</v>
      </c>
      <c r="B1498">
        <v>134.43</v>
      </c>
      <c r="D1498" s="237">
        <v>36493</v>
      </c>
      <c r="E1498">
        <f t="shared" si="191"/>
        <v>145</v>
      </c>
      <c r="F1498">
        <v>238.6198875</v>
      </c>
      <c r="G1498" s="236">
        <f t="shared" si="193"/>
        <v>-6.5403479723042735E-4</v>
      </c>
      <c r="H1498" s="236">
        <f t="shared" si="194"/>
        <v>5.7404220331735978E-4</v>
      </c>
      <c r="I1498">
        <f t="shared" si="196"/>
        <v>24523.104231361267</v>
      </c>
      <c r="J1498">
        <f t="shared" si="196"/>
        <v>18814.885691394113</v>
      </c>
      <c r="K1498">
        <f t="shared" si="195"/>
        <v>25791.53326218433</v>
      </c>
      <c r="L1498" s="236">
        <f>I1498/MAX(I$2:I1498)-1</f>
        <v>-6.5403479723047386E-4</v>
      </c>
      <c r="M1498" s="236">
        <f>J1498/MAX(J$2:J1498)-1</f>
        <v>0</v>
      </c>
      <c r="N1498" s="236"/>
    </row>
    <row r="1499" spans="1:14">
      <c r="A1499" s="237">
        <v>36425</v>
      </c>
      <c r="B1499">
        <v>133.72</v>
      </c>
      <c r="D1499" s="237">
        <v>36494</v>
      </c>
      <c r="E1499">
        <f t="shared" si="191"/>
        <v>143.30000000000001</v>
      </c>
      <c r="F1499">
        <v>238.7561484</v>
      </c>
      <c r="G1499" s="236">
        <f t="shared" si="193"/>
        <v>-1.1757868089764598E-2</v>
      </c>
      <c r="H1499" s="236">
        <f t="shared" si="194"/>
        <v>5.7103748320219694E-4</v>
      </c>
      <c r="I1499">
        <f t="shared" si="196"/>
        <v>24234.764806657371</v>
      </c>
      <c r="J1499">
        <f t="shared" si="196"/>
        <v>18825.629696366064</v>
      </c>
      <c r="K1499">
        <f t="shared" si="195"/>
        <v>25489.149768765619</v>
      </c>
      <c r="L1499" s="236">
        <f>I1499/MAX(I$2:I1499)-1</f>
        <v>-1.2404212832123229E-2</v>
      </c>
      <c r="M1499" s="236">
        <f>J1499/MAX(J$2:J1499)-1</f>
        <v>0</v>
      </c>
      <c r="N1499" s="236"/>
    </row>
    <row r="1500" spans="1:14">
      <c r="A1500" s="237">
        <v>36426</v>
      </c>
      <c r="B1500">
        <v>132.49</v>
      </c>
      <c r="D1500" s="237">
        <v>36495</v>
      </c>
      <c r="E1500">
        <f t="shared" si="191"/>
        <v>144.22</v>
      </c>
      <c r="F1500">
        <v>236.38081879999999</v>
      </c>
      <c r="G1500" s="236">
        <f t="shared" si="193"/>
        <v>6.3863675384085352E-3</v>
      </c>
      <c r="H1500" s="236">
        <f t="shared" si="194"/>
        <v>-9.9487682973529168E-3</v>
      </c>
      <c r="I1500">
        <f t="shared" si="196"/>
        <v>24389.536921919575</v>
      </c>
      <c r="J1500">
        <f t="shared" si="196"/>
        <v>18638.337868465151</v>
      </c>
      <c r="K1500">
        <f t="shared" si="195"/>
        <v>25652.792600498095</v>
      </c>
      <c r="L1500" s="236">
        <f>I1500/MAX(I$2:I1500)-1</f>
        <v>-6.0970631558852073E-3</v>
      </c>
      <c r="M1500" s="236">
        <f>J1500/MAX(J$2:J1500)-1</f>
        <v>-9.9487682973530278E-3</v>
      </c>
      <c r="N1500" s="236"/>
    </row>
    <row r="1501" spans="1:14">
      <c r="A1501" s="237">
        <v>36427</v>
      </c>
      <c r="B1501">
        <v>131.16</v>
      </c>
      <c r="D1501" s="237">
        <v>36496</v>
      </c>
      <c r="E1501">
        <f t="shared" si="191"/>
        <v>144.93</v>
      </c>
      <c r="F1501">
        <v>237.1447316</v>
      </c>
      <c r="G1501" s="236">
        <f t="shared" si="193"/>
        <v>4.8893040944941093E-3</v>
      </c>
      <c r="H1501" s="236">
        <f t="shared" si="194"/>
        <v>3.2317038407687626E-3</v>
      </c>
      <c r="I1501">
        <f t="shared" si="196"/>
        <v>24508.784784654734</v>
      </c>
      <c r="J1501">
        <f t="shared" si="196"/>
        <v>18698.571456540216</v>
      </c>
      <c r="K1501">
        <f t="shared" si="195"/>
        <v>25779.082177161206</v>
      </c>
      <c r="L1501" s="236">
        <f>I1501/MAX(I$2:I1501)-1</f>
        <v>-1.2375694572435147E-3</v>
      </c>
      <c r="M1501" s="236">
        <f>J1501/MAX(J$2:J1501)-1</f>
        <v>-6.7492159293016663E-3</v>
      </c>
      <c r="N1501" s="236"/>
    </row>
    <row r="1502" spans="1:14">
      <c r="A1502" s="237">
        <v>36430</v>
      </c>
      <c r="B1502">
        <v>131.41999999999999</v>
      </c>
      <c r="D1502" s="237">
        <v>36497</v>
      </c>
      <c r="E1502">
        <f t="shared" si="191"/>
        <v>146.66999999999999</v>
      </c>
      <c r="F1502">
        <v>238.13014509999999</v>
      </c>
      <c r="G1502" s="236">
        <f t="shared" si="193"/>
        <v>1.1972065742739282E-2</v>
      </c>
      <c r="H1502" s="236">
        <f t="shared" si="194"/>
        <v>4.1553252874371172E-3</v>
      </c>
      <c r="I1502">
        <f t="shared" si="196"/>
        <v>24802.205567371271</v>
      </c>
      <c r="J1502">
        <f t="shared" si="196"/>
        <v>18776.270103352526</v>
      </c>
      <c r="K1502">
        <f t="shared" si="195"/>
        <v>26088.580576307413</v>
      </c>
      <c r="L1502" s="236">
        <f>I1502/MAX(I$2:I1502)-1</f>
        <v>0</v>
      </c>
      <c r="M1502" s="236">
        <f>J1502/MAX(J$2:J1502)-1</f>
        <v>-2.6219358294859996E-3</v>
      </c>
      <c r="N1502" s="236"/>
    </row>
    <row r="1503" spans="1:14">
      <c r="A1503" s="237">
        <v>36431</v>
      </c>
      <c r="B1503">
        <v>132.07</v>
      </c>
      <c r="D1503" s="237">
        <v>36500</v>
      </c>
      <c r="E1503">
        <f t="shared" si="191"/>
        <v>147.86000000000001</v>
      </c>
      <c r="F1503">
        <v>240.51791259999999</v>
      </c>
      <c r="G1503" s="236">
        <f t="shared" si="193"/>
        <v>8.0797218082708146E-3</v>
      </c>
      <c r="H1503" s="236">
        <f t="shared" si="194"/>
        <v>1.0027153424852164E-2</v>
      </c>
      <c r="I1503">
        <f t="shared" si="196"/>
        <v>25002.600488587177</v>
      </c>
      <c r="J1503">
        <f t="shared" si="196"/>
        <v>18964.542644425306</v>
      </c>
      <c r="K1503">
        <f t="shared" si="195"/>
        <v>26300.249021700518</v>
      </c>
      <c r="L1503" s="236">
        <f>I1503/MAX(I$2:I1503)-1</f>
        <v>0</v>
      </c>
      <c r="M1503" s="236">
        <f>J1503/MAX(J$2:J1503)-1</f>
        <v>0</v>
      </c>
      <c r="N1503" s="236"/>
    </row>
    <row r="1504" spans="1:14">
      <c r="A1504" s="237">
        <v>36432</v>
      </c>
      <c r="B1504">
        <v>131.80000000000001</v>
      </c>
      <c r="D1504" s="237">
        <v>36501</v>
      </c>
      <c r="E1504">
        <f t="shared" si="191"/>
        <v>148.04</v>
      </c>
      <c r="F1504">
        <v>241.17697759999999</v>
      </c>
      <c r="G1504" s="236">
        <f t="shared" si="193"/>
        <v>1.1836376216024977E-3</v>
      </c>
      <c r="H1504" s="236">
        <f t="shared" si="194"/>
        <v>2.7401909191524521E-3</v>
      </c>
      <c r="I1504">
        <f t="shared" si="196"/>
        <v>25032.194507163367</v>
      </c>
      <c r="J1504">
        <f t="shared" si="196"/>
        <v>19016.509111965439</v>
      </c>
      <c r="K1504">
        <f t="shared" si="195"/>
        <v>26332.266097474261</v>
      </c>
      <c r="L1504" s="236">
        <f>I1504/MAX(I$2:I1504)-1</f>
        <v>0</v>
      </c>
      <c r="M1504" s="236">
        <f>J1504/MAX(J$2:J1504)-1</f>
        <v>0</v>
      </c>
      <c r="N1504" s="236"/>
    </row>
    <row r="1505" spans="1:14">
      <c r="A1505" s="237">
        <v>36433</v>
      </c>
      <c r="B1505">
        <v>132.83000000000001</v>
      </c>
      <c r="D1505" s="237">
        <v>36502</v>
      </c>
      <c r="E1505">
        <f t="shared" si="191"/>
        <v>148.13</v>
      </c>
      <c r="F1505">
        <v>240.82768909999999</v>
      </c>
      <c r="G1505" s="236">
        <f t="shared" si="193"/>
        <v>5.7421364024306187E-4</v>
      </c>
      <c r="H1505" s="236">
        <f t="shared" si="194"/>
        <v>-1.4482663456347744E-3</v>
      </c>
      <c r="I1505">
        <f t="shared" si="196"/>
        <v>25046.568334694599</v>
      </c>
      <c r="J1505">
        <f t="shared" si="196"/>
        <v>18988.968141807123</v>
      </c>
      <c r="K1505">
        <f t="shared" si="195"/>
        <v>26348.274635361133</v>
      </c>
      <c r="L1505" s="236">
        <f>I1505/MAX(I$2:I1505)-1</f>
        <v>0</v>
      </c>
      <c r="M1505" s="236">
        <f>J1505/MAX(J$2:J1505)-1</f>
        <v>-1.4482663456347744E-3</v>
      </c>
      <c r="N1505" s="236"/>
    </row>
    <row r="1506" spans="1:14">
      <c r="A1506" s="237">
        <v>36434</v>
      </c>
      <c r="B1506">
        <v>133.06</v>
      </c>
      <c r="D1506" s="237">
        <v>36503</v>
      </c>
      <c r="E1506">
        <f t="shared" si="191"/>
        <v>148.72999999999999</v>
      </c>
      <c r="F1506">
        <v>240.2619148</v>
      </c>
      <c r="G1506" s="236">
        <f t="shared" si="193"/>
        <v>4.0167660270526342E-3</v>
      </c>
      <c r="H1506" s="236">
        <f t="shared" si="194"/>
        <v>-2.3492909063502765E-3</v>
      </c>
      <c r="I1506">
        <f t="shared" si="196"/>
        <v>25147.174539475654</v>
      </c>
      <c r="J1506">
        <f t="shared" si="196"/>
        <v>18944.357531630601</v>
      </c>
      <c r="K1506">
        <f t="shared" si="195"/>
        <v>26454.998221273621</v>
      </c>
      <c r="L1506" s="236">
        <f>I1506/MAX(I$2:I1506)-1</f>
        <v>0</v>
      </c>
      <c r="M1506" s="236">
        <f>J1506/MAX(J$2:J1506)-1</f>
        <v>-3.7941548530291413E-3</v>
      </c>
      <c r="N1506" s="236"/>
    </row>
    <row r="1507" spans="1:14">
      <c r="A1507" s="237">
        <v>36437</v>
      </c>
      <c r="B1507">
        <v>134.13999999999999</v>
      </c>
      <c r="D1507" s="237">
        <v>36504</v>
      </c>
      <c r="E1507">
        <f t="shared" si="191"/>
        <v>149.43</v>
      </c>
      <c r="F1507">
        <v>241.08659979999999</v>
      </c>
      <c r="G1507" s="236">
        <f t="shared" si="193"/>
        <v>4.6727850029723485E-3</v>
      </c>
      <c r="H1507" s="236">
        <f t="shared" si="194"/>
        <v>3.4324416363968879E-3</v>
      </c>
      <c r="I1507">
        <f t="shared" ref="I1507:J1522" si="197">I1506*(1+G1507)</f>
        <v>25264.681879530846</v>
      </c>
      <c r="J1507">
        <f t="shared" si="197"/>
        <v>19009.382933196961</v>
      </c>
      <c r="K1507">
        <f t="shared" si="195"/>
        <v>26579.509071504857</v>
      </c>
      <c r="L1507" s="236">
        <f>I1507/MAX(I$2:I1507)-1</f>
        <v>0</v>
      </c>
      <c r="M1507" s="236">
        <f>J1507/MAX(J$2:J1507)-1</f>
        <v>-3.7473643172469817E-4</v>
      </c>
      <c r="N1507" s="236"/>
    </row>
    <row r="1508" spans="1:14">
      <c r="A1508" s="237">
        <v>36438</v>
      </c>
      <c r="B1508">
        <v>134.43</v>
      </c>
      <c r="D1508" s="237">
        <v>36507</v>
      </c>
      <c r="E1508">
        <f t="shared" si="191"/>
        <v>149.72</v>
      </c>
      <c r="F1508">
        <v>241.33826099999999</v>
      </c>
      <c r="G1508" s="236">
        <f t="shared" si="193"/>
        <v>1.9069778650936862E-3</v>
      </c>
      <c r="H1508" s="236">
        <f t="shared" si="194"/>
        <v>1.043862247875893E-3</v>
      </c>
      <c r="I1508">
        <f t="shared" si="197"/>
        <v>25312.861068643746</v>
      </c>
      <c r="J1508">
        <f t="shared" si="197"/>
        <v>19029.226110396343</v>
      </c>
      <c r="K1508">
        <f t="shared" si="195"/>
        <v>26631.092138029224</v>
      </c>
      <c r="L1508" s="236">
        <f>I1508/MAX(I$2:I1508)-1</f>
        <v>0</v>
      </c>
      <c r="M1508" s="236">
        <f>J1508/MAX(J$2:J1508)-1</f>
        <v>0</v>
      </c>
      <c r="N1508" s="236"/>
    </row>
    <row r="1509" spans="1:14">
      <c r="A1509" s="237">
        <v>36439</v>
      </c>
      <c r="B1509">
        <v>135.36000000000001</v>
      </c>
      <c r="D1509" s="237">
        <v>36508</v>
      </c>
      <c r="E1509">
        <f t="shared" si="191"/>
        <v>148.66</v>
      </c>
      <c r="F1509">
        <v>240.56969119999999</v>
      </c>
      <c r="G1509" s="236">
        <f t="shared" si="193"/>
        <v>-7.113612605965056E-3</v>
      </c>
      <c r="H1509" s="236">
        <f t="shared" si="194"/>
        <v>-3.1846164665949583E-3</v>
      </c>
      <c r="I1509">
        <f t="shared" si="197"/>
        <v>25132.795181052799</v>
      </c>
      <c r="J1509">
        <f t="shared" si="197"/>
        <v>18968.625323578617</v>
      </c>
      <c r="K1509">
        <f t="shared" si="195"/>
        <v>26442.547136250494</v>
      </c>
      <c r="L1509" s="236">
        <f>I1509/MAX(I$2:I1509)-1</f>
        <v>-7.1136126059651028E-3</v>
      </c>
      <c r="M1509" s="236">
        <f>J1509/MAX(J$2:J1509)-1</f>
        <v>-3.1846164665948473E-3</v>
      </c>
      <c r="N1509" s="236"/>
    </row>
    <row r="1510" spans="1:14">
      <c r="A1510" s="237">
        <v>36440</v>
      </c>
      <c r="B1510">
        <v>136.13</v>
      </c>
      <c r="D1510" s="237">
        <v>36509</v>
      </c>
      <c r="E1510">
        <f t="shared" si="191"/>
        <v>147.91</v>
      </c>
      <c r="F1510">
        <v>240.39261569999999</v>
      </c>
      <c r="G1510" s="236">
        <f t="shared" si="193"/>
        <v>-5.0787994443483673E-3</v>
      </c>
      <c r="H1510" s="236">
        <f t="shared" si="194"/>
        <v>-7.3606737040199377E-4</v>
      </c>
      <c r="I1510">
        <f t="shared" si="197"/>
        <v>25005.150754852344</v>
      </c>
      <c r="J1510">
        <f t="shared" si="197"/>
        <v>18954.663137416548</v>
      </c>
      <c r="K1510">
        <f t="shared" si="195"/>
        <v>26309.142653859886</v>
      </c>
      <c r="L1510" s="236">
        <f>I1510/MAX(I$2:I1510)-1</f>
        <v>-1.215628343856312E-2</v>
      </c>
      <c r="M1510" s="236">
        <f>J1510/MAX(J$2:J1510)-1</f>
        <v>-3.9183397447286605E-3</v>
      </c>
      <c r="N1510" s="236"/>
    </row>
    <row r="1511" spans="1:14">
      <c r="A1511" s="237">
        <v>36441</v>
      </c>
      <c r="B1511">
        <v>136.43</v>
      </c>
      <c r="D1511" s="237">
        <v>36510</v>
      </c>
      <c r="E1511">
        <f t="shared" si="191"/>
        <v>149.04</v>
      </c>
      <c r="F1511">
        <v>239.3934466</v>
      </c>
      <c r="G1511" s="236">
        <f t="shared" si="193"/>
        <v>7.606050789143495E-3</v>
      </c>
      <c r="H1511" s="236">
        <f t="shared" si="194"/>
        <v>-4.1564051253841772E-3</v>
      </c>
      <c r="I1511">
        <f t="shared" si="197"/>
        <v>25195.341201483941</v>
      </c>
      <c r="J1511">
        <f t="shared" si="197"/>
        <v>18875.879878402258</v>
      </c>
      <c r="K1511">
        <f t="shared" si="195"/>
        <v>26510.138740661736</v>
      </c>
      <c r="L1511" s="236">
        <f>I1511/MAX(I$2:I1511)-1</f>
        <v>-4.6426939586604599E-3</v>
      </c>
      <c r="M1511" s="236">
        <f>J1511/MAX(J$2:J1511)-1</f>
        <v>-8.0584586627149291E-3</v>
      </c>
      <c r="N1511" s="236"/>
    </row>
    <row r="1512" spans="1:14">
      <c r="A1512" s="237">
        <v>36444</v>
      </c>
      <c r="B1512">
        <v>136.77000000000001</v>
      </c>
      <c r="D1512" s="237">
        <v>36511</v>
      </c>
      <c r="E1512">
        <f t="shared" si="191"/>
        <v>150.13999999999999</v>
      </c>
      <c r="F1512">
        <v>240.63040169999999</v>
      </c>
      <c r="G1512" s="236">
        <f t="shared" si="193"/>
        <v>7.3468388160417477E-3</v>
      </c>
      <c r="H1512" s="236">
        <f t="shared" si="194"/>
        <v>5.1670382692923233E-3</v>
      </c>
      <c r="I1512">
        <f t="shared" si="197"/>
        <v>25380.447312206423</v>
      </c>
      <c r="J1512">
        <f t="shared" si="197"/>
        <v>18973.412272100526</v>
      </c>
      <c r="K1512">
        <f t="shared" si="195"/>
        <v>26705.798648167962</v>
      </c>
      <c r="L1512" s="236">
        <f>I1512/MAX(I$2:I1512)-1</f>
        <v>0</v>
      </c>
      <c r="M1512" s="236">
        <f>J1512/MAX(J$2:J1512)-1</f>
        <v>-2.9330587577244271E-3</v>
      </c>
      <c r="N1512" s="236"/>
    </row>
    <row r="1513" spans="1:14">
      <c r="A1513" s="237">
        <v>36445</v>
      </c>
      <c r="B1513">
        <v>136.25</v>
      </c>
      <c r="D1513" s="237">
        <v>36514</v>
      </c>
      <c r="E1513">
        <f t="shared" si="191"/>
        <v>151.01</v>
      </c>
      <c r="F1513">
        <v>240.6553045</v>
      </c>
      <c r="G1513" s="236">
        <f t="shared" si="193"/>
        <v>5.7608615556698408E-3</v>
      </c>
      <c r="H1513" s="236">
        <f t="shared" si="194"/>
        <v>1.0348983263996914E-4</v>
      </c>
      <c r="I1513">
        <f t="shared" si="197"/>
        <v>25526.660555393017</v>
      </c>
      <c r="J1513">
        <f t="shared" si="197"/>
        <v>18975.375827361175</v>
      </c>
      <c r="K1513">
        <f t="shared" si="195"/>
        <v>26860.547847741069</v>
      </c>
      <c r="L1513" s="236">
        <f>I1513/MAX(I$2:I1513)-1</f>
        <v>0</v>
      </c>
      <c r="M1513" s="236">
        <f>J1513/MAX(J$2:J1513)-1</f>
        <v>-2.8298724668444075E-3</v>
      </c>
      <c r="N1513" s="236"/>
    </row>
    <row r="1514" spans="1:14">
      <c r="A1514" s="237">
        <v>36446</v>
      </c>
      <c r="B1514">
        <v>134.43</v>
      </c>
      <c r="D1514" s="237">
        <v>36515</v>
      </c>
      <c r="E1514">
        <f t="shared" si="191"/>
        <v>151.08000000000001</v>
      </c>
      <c r="F1514">
        <v>241.03687650000001</v>
      </c>
      <c r="G1514" s="236">
        <f t="shared" si="193"/>
        <v>4.2981530183554761E-4</v>
      </c>
      <c r="H1514" s="236">
        <f t="shared" si="194"/>
        <v>1.5855540803173529E-3</v>
      </c>
      <c r="I1514">
        <f t="shared" si="197"/>
        <v>25537.63230470449</v>
      </c>
      <c r="J1514">
        <f t="shared" si="197"/>
        <v>19005.462311929801</v>
      </c>
      <c r="K1514">
        <f t="shared" si="195"/>
        <v>26872.998932764196</v>
      </c>
      <c r="L1514" s="236">
        <f>I1514/MAX(I$2:I1514)-1</f>
        <v>0</v>
      </c>
      <c r="M1514" s="236">
        <f>J1514/MAX(J$2:J1514)-1</f>
        <v>-1.2488053023637091E-3</v>
      </c>
      <c r="N1514" s="236"/>
    </row>
    <row r="1515" spans="1:14">
      <c r="A1515" s="237">
        <v>36447</v>
      </c>
      <c r="B1515">
        <v>134.1</v>
      </c>
      <c r="D1515" s="237">
        <v>36516</v>
      </c>
      <c r="E1515">
        <f t="shared" si="191"/>
        <v>152.33000000000001</v>
      </c>
      <c r="F1515">
        <v>241.5451027</v>
      </c>
      <c r="G1515" s="236">
        <f t="shared" si="193"/>
        <v>8.2400320864379119E-3</v>
      </c>
      <c r="H1515" s="236">
        <f t="shared" si="194"/>
        <v>2.1084997755520529E-3</v>
      </c>
      <c r="I1515">
        <f t="shared" si="197"/>
        <v>25748.063214306909</v>
      </c>
      <c r="J1515">
        <f t="shared" si="197"/>
        <v>19045.535324948767</v>
      </c>
      <c r="K1515">
        <f t="shared" si="195"/>
        <v>27095.339736748541</v>
      </c>
      <c r="L1515" s="236">
        <f>I1515/MAX(I$2:I1515)-1</f>
        <v>0</v>
      </c>
      <c r="M1515" s="236">
        <f>J1515/MAX(J$2:J1515)-1</f>
        <v>0</v>
      </c>
      <c r="N1515" s="236"/>
    </row>
    <row r="1516" spans="1:14">
      <c r="A1516" s="237">
        <v>36448</v>
      </c>
      <c r="B1516">
        <v>132.46</v>
      </c>
      <c r="D1516" s="237">
        <v>36517</v>
      </c>
      <c r="E1516">
        <f t="shared" si="191"/>
        <v>153.96</v>
      </c>
      <c r="F1516">
        <v>242.62357059999999</v>
      </c>
      <c r="G1516" s="236">
        <f t="shared" si="193"/>
        <v>1.0666722805229669E-2</v>
      </c>
      <c r="H1516" s="236">
        <f t="shared" si="194"/>
        <v>4.4648717276600802E-3</v>
      </c>
      <c r="I1516">
        <f t="shared" si="197"/>
        <v>26022.710667385454</v>
      </c>
      <c r="J1516">
        <f t="shared" si="197"/>
        <v>19130.571197159283</v>
      </c>
      <c r="K1516">
        <f t="shared" si="195"/>
        <v>27385.272145144132</v>
      </c>
      <c r="L1516" s="236">
        <f>I1516/MAX(I$2:I1516)-1</f>
        <v>0</v>
      </c>
      <c r="M1516" s="236">
        <f>J1516/MAX(J$2:J1516)-1</f>
        <v>0</v>
      </c>
      <c r="N1516" s="236"/>
    </row>
    <row r="1517" spans="1:14">
      <c r="A1517" s="237">
        <v>36451</v>
      </c>
      <c r="B1517">
        <v>131.05000000000001</v>
      </c>
      <c r="D1517" s="237">
        <v>36521</v>
      </c>
      <c r="E1517">
        <f t="shared" si="191"/>
        <v>155.03</v>
      </c>
      <c r="F1517">
        <v>245.16418680000001</v>
      </c>
      <c r="G1517" s="236">
        <f t="shared" si="193"/>
        <v>6.9161269470116495E-3</v>
      </c>
      <c r="H1517" s="236">
        <f t="shared" si="194"/>
        <v>1.0471431912889351E-2</v>
      </c>
      <c r="I1517">
        <f t="shared" si="197"/>
        <v>26202.687037866446</v>
      </c>
      <c r="J1517">
        <f t="shared" si="197"/>
        <v>19330.895670905018</v>
      </c>
      <c r="K1517">
        <f t="shared" si="195"/>
        <v>27575.595873354734</v>
      </c>
      <c r="L1517" s="236">
        <f>I1517/MAX(I$2:I1517)-1</f>
        <v>0</v>
      </c>
      <c r="M1517" s="236">
        <f>J1517/MAX(J$2:J1517)-1</f>
        <v>0</v>
      </c>
      <c r="N1517" s="236"/>
    </row>
    <row r="1518" spans="1:14">
      <c r="A1518" s="237">
        <v>36452</v>
      </c>
      <c r="B1518">
        <v>132.04</v>
      </c>
      <c r="D1518" s="237">
        <v>36522</v>
      </c>
      <c r="E1518">
        <f t="shared" si="191"/>
        <v>155.61000000000001</v>
      </c>
      <c r="F1518">
        <v>244.85009740000001</v>
      </c>
      <c r="G1518" s="236">
        <f t="shared" si="193"/>
        <v>3.7074812197128069E-3</v>
      </c>
      <c r="H1518" s="236">
        <f t="shared" si="194"/>
        <v>-1.2811389954611174E-3</v>
      </c>
      <c r="I1518">
        <f t="shared" si="197"/>
        <v>26299.83300796535</v>
      </c>
      <c r="J1518">
        <f t="shared" si="197"/>
        <v>19306.130106643832</v>
      </c>
      <c r="K1518">
        <f t="shared" si="195"/>
        <v>27678.762006403475</v>
      </c>
      <c r="L1518" s="236">
        <f>I1518/MAX(I$2:I1518)-1</f>
        <v>0</v>
      </c>
      <c r="M1518" s="236">
        <f>J1518/MAX(J$2:J1518)-1</f>
        <v>-1.2811389954611174E-3</v>
      </c>
      <c r="N1518" s="236"/>
    </row>
    <row r="1519" spans="1:14">
      <c r="A1519" s="237">
        <v>36453</v>
      </c>
      <c r="B1519">
        <v>133.41999999999999</v>
      </c>
      <c r="D1519" s="237">
        <v>36523</v>
      </c>
      <c r="E1519">
        <f t="shared" si="191"/>
        <v>156.44999999999999</v>
      </c>
      <c r="F1519">
        <v>245.3321133</v>
      </c>
      <c r="G1519" s="236">
        <f t="shared" si="193"/>
        <v>5.3643805025382265E-3</v>
      </c>
      <c r="H1519" s="236">
        <f t="shared" si="194"/>
        <v>1.968616329413031E-3</v>
      </c>
      <c r="I1519">
        <f t="shared" si="197"/>
        <v>26440.915319373293</v>
      </c>
      <c r="J1519">
        <f t="shared" si="197"/>
        <v>19344.136469629542</v>
      </c>
      <c r="K1519">
        <f t="shared" si="195"/>
        <v>27828.17502668095</v>
      </c>
      <c r="L1519" s="236">
        <f>I1519/MAX(I$2:I1519)-1</f>
        <v>0</v>
      </c>
      <c r="M1519" s="236">
        <f>J1519/MAX(J$2:J1519)-1</f>
        <v>0</v>
      </c>
      <c r="N1519" s="236"/>
    </row>
    <row r="1520" spans="1:14">
      <c r="A1520" s="237">
        <v>36454</v>
      </c>
      <c r="B1520">
        <v>133.25</v>
      </c>
      <c r="D1520" s="237">
        <v>36524</v>
      </c>
      <c r="E1520">
        <f t="shared" si="191"/>
        <v>157.94999999999999</v>
      </c>
      <c r="F1520">
        <v>246.14197540000001</v>
      </c>
      <c r="G1520" s="236">
        <f t="shared" si="193"/>
        <v>9.553997549802842E-3</v>
      </c>
      <c r="H1520" s="236">
        <f t="shared" si="194"/>
        <v>3.3010847585601688E-3</v>
      </c>
      <c r="I1520">
        <f t="shared" si="197"/>
        <v>26693.531759549132</v>
      </c>
      <c r="J1520">
        <f t="shared" si="197"/>
        <v>19407.993103696943</v>
      </c>
      <c r="K1520">
        <f t="shared" si="195"/>
        <v>28094.983991462166</v>
      </c>
      <c r="L1520" s="236">
        <f>I1520/MAX(I$2:I1520)-1</f>
        <v>0</v>
      </c>
      <c r="M1520" s="236">
        <f>J1520/MAX(J$2:J1520)-1</f>
        <v>0</v>
      </c>
      <c r="N1520" s="236"/>
    </row>
    <row r="1521" spans="1:14">
      <c r="A1521" s="237">
        <v>36455</v>
      </c>
      <c r="B1521">
        <v>134.49</v>
      </c>
      <c r="D1521" s="237">
        <v>36525</v>
      </c>
      <c r="E1521">
        <f t="shared" si="191"/>
        <v>158.01</v>
      </c>
      <c r="F1521" s="238">
        <v>247.01678799999999</v>
      </c>
      <c r="G1521" s="236">
        <f t="shared" si="193"/>
        <v>3.4613688780365181E-4</v>
      </c>
      <c r="H1521" s="236">
        <f t="shared" si="194"/>
        <v>3.5540975836336752E-3</v>
      </c>
      <c r="I1521">
        <f t="shared" si="197"/>
        <v>26702.771375556873</v>
      </c>
      <c r="J1521">
        <f t="shared" si="197"/>
        <v>19476.97100508997</v>
      </c>
      <c r="K1521">
        <f t="shared" si="195"/>
        <v>28105.656350053418</v>
      </c>
      <c r="L1521" s="236">
        <f>I1521/MAX(I$2:I1521)-1</f>
        <v>0</v>
      </c>
      <c r="M1521" s="236">
        <f>J1521/MAX(J$2:J1521)-1</f>
        <v>0</v>
      </c>
      <c r="N1521" s="236"/>
    </row>
    <row r="1522" spans="1:14">
      <c r="A1522" s="237">
        <v>36458</v>
      </c>
      <c r="B1522">
        <v>134.33000000000001</v>
      </c>
      <c r="D1522" s="237">
        <v>36528</v>
      </c>
      <c r="E1522">
        <f t="shared" si="191"/>
        <v>159.37</v>
      </c>
      <c r="F1522">
        <v>246.81626489999999</v>
      </c>
      <c r="G1522" s="236">
        <f t="shared" si="193"/>
        <v>8.5733200279668933E-3</v>
      </c>
      <c r="H1522" s="236">
        <f t="shared" si="194"/>
        <v>-8.1177923825970222E-4</v>
      </c>
      <c r="I1522">
        <f t="shared" si="197"/>
        <v>26931.702780193158</v>
      </c>
      <c r="J1522">
        <f t="shared" si="197"/>
        <v>19461.160004403853</v>
      </c>
      <c r="K1522">
        <f t="shared" si="195"/>
        <v>28347.56314478839</v>
      </c>
      <c r="L1522" s="236">
        <f>I1522/MAX(I$2:I1522)-1</f>
        <v>0</v>
      </c>
      <c r="M1522" s="236">
        <f>J1522/MAX(J$2:J1522)-1</f>
        <v>-8.117792382595912E-4</v>
      </c>
      <c r="N1522" s="236"/>
    </row>
    <row r="1523" spans="1:14">
      <c r="A1523" s="237">
        <v>36459</v>
      </c>
      <c r="B1523">
        <v>134.37</v>
      </c>
      <c r="D1523" s="237">
        <v>36529</v>
      </c>
      <c r="E1523">
        <f t="shared" si="191"/>
        <v>156.15</v>
      </c>
      <c r="F1523">
        <v>247.1348327</v>
      </c>
      <c r="G1523" s="236">
        <f t="shared" si="193"/>
        <v>-2.0238285595763416E-2</v>
      </c>
      <c r="H1523" s="236">
        <f t="shared" si="194"/>
        <v>1.2907082931876701E-3</v>
      </c>
      <c r="I1523">
        <f t="shared" ref="I1523:J1538" si="198">I1522*(1+G1523)</f>
        <v>26386.651287747391</v>
      </c>
      <c r="J1523">
        <f t="shared" si="198"/>
        <v>19486.27868501659</v>
      </c>
      <c r="K1523">
        <f t="shared" si="195"/>
        <v>27774.813233724712</v>
      </c>
      <c r="L1523" s="236">
        <f>I1523/MAX(I$2:I1523)-1</f>
        <v>-2.0238285595763572E-2</v>
      </c>
      <c r="M1523" s="236">
        <f>J1523/MAX(J$2:J1523)-1</f>
        <v>0</v>
      </c>
      <c r="N1523" s="236"/>
    </row>
    <row r="1524" spans="1:14">
      <c r="A1524" s="237">
        <v>36460</v>
      </c>
      <c r="B1524">
        <v>133.83000000000001</v>
      </c>
      <c r="D1524" s="237">
        <v>36530</v>
      </c>
      <c r="E1524">
        <f t="shared" si="191"/>
        <v>152.09</v>
      </c>
      <c r="F1524">
        <v>242.18885080000001</v>
      </c>
      <c r="G1524" s="236">
        <f t="shared" si="193"/>
        <v>-2.6034370568592435E-2</v>
      </c>
      <c r="H1524" s="236">
        <f t="shared" si="194"/>
        <v>-2.0013293334509297E-2</v>
      </c>
      <c r="I1524">
        <f t="shared" si="198"/>
        <v>25699.691430057948</v>
      </c>
      <c r="J1524">
        <f t="shared" si="198"/>
        <v>19096.294073695357</v>
      </c>
      <c r="K1524">
        <f t="shared" si="195"/>
        <v>27052.65030238355</v>
      </c>
      <c r="L1524" s="236">
        <f>I1524/MAX(I$2:I1524)-1</f>
        <v>-4.5745765137482852E-2</v>
      </c>
      <c r="M1524" s="236">
        <f>J1524/MAX(J$2:J1524)-1</f>
        <v>-2.0013293334509297E-2</v>
      </c>
      <c r="N1524" s="236"/>
    </row>
    <row r="1525" spans="1:14">
      <c r="A1525" s="237">
        <v>36461</v>
      </c>
      <c r="B1525">
        <v>135.21</v>
      </c>
      <c r="D1525" s="237">
        <v>36531</v>
      </c>
      <c r="E1525">
        <f t="shared" si="191"/>
        <v>149.93</v>
      </c>
      <c r="F1525">
        <v>240.3996296</v>
      </c>
      <c r="G1525" s="236">
        <f t="shared" si="193"/>
        <v>-1.4235847326196713E-2</v>
      </c>
      <c r="H1525" s="236">
        <f t="shared" si="194"/>
        <v>-7.3877108466795516E-3</v>
      </c>
      <c r="I1525">
        <f t="shared" si="198"/>
        <v>25333.834546529277</v>
      </c>
      <c r="J1525">
        <f t="shared" si="198"/>
        <v>18955.216174835736</v>
      </c>
      <c r="K1525">
        <f t="shared" si="195"/>
        <v>26668.445393098598</v>
      </c>
      <c r="L1525" s="236">
        <f>I1525/MAX(I$2:I1525)-1</f>
        <v>-5.9330382735362286E-2</v>
      </c>
      <c r="M1525" s="236">
        <f>J1525/MAX(J$2:J1525)-1</f>
        <v>-2.7253151756943761E-2</v>
      </c>
      <c r="N1525" s="236"/>
    </row>
    <row r="1526" spans="1:14">
      <c r="A1526" s="237">
        <v>36462</v>
      </c>
      <c r="B1526">
        <v>137.44</v>
      </c>
      <c r="D1526" s="237">
        <v>36532</v>
      </c>
      <c r="E1526">
        <f t="shared" si="191"/>
        <v>152.59</v>
      </c>
      <c r="F1526">
        <v>239.1244715</v>
      </c>
      <c r="G1526" s="236">
        <f t="shared" si="193"/>
        <v>1.7707882593887603E-2</v>
      </c>
      <c r="H1526" s="236">
        <f t="shared" si="194"/>
        <v>-5.304326392356451E-3</v>
      </c>
      <c r="I1526">
        <f t="shared" si="198"/>
        <v>25782.443114332193</v>
      </c>
      <c r="J1526">
        <f t="shared" si="198"/>
        <v>18854.671521406734</v>
      </c>
      <c r="K1526">
        <f t="shared" si="195"/>
        <v>27141.586623977288</v>
      </c>
      <c r="L1526" s="236">
        <f>I1526/MAX(I$2:I1526)-1</f>
        <v>-4.2673115593202859E-2</v>
      </c>
      <c r="M1526" s="236">
        <f>J1526/MAX(J$2:J1526)-1</f>
        <v>-3.2412918537160884E-2</v>
      </c>
      <c r="N1526" s="236"/>
    </row>
    <row r="1527" spans="1:14">
      <c r="A1527" s="237">
        <v>36465</v>
      </c>
      <c r="B1527">
        <v>137.66999999999999</v>
      </c>
      <c r="D1527" s="237">
        <v>36535</v>
      </c>
      <c r="E1527">
        <f t="shared" si="191"/>
        <v>155.22</v>
      </c>
      <c r="F1527">
        <v>242.1531943</v>
      </c>
      <c r="G1527" s="236">
        <f t="shared" si="193"/>
        <v>1.7201999574541983E-2</v>
      </c>
      <c r="H1527" s="236">
        <f t="shared" si="194"/>
        <v>1.2665883926480603E-2</v>
      </c>
      <c r="I1527">
        <f t="shared" si="198"/>
        <v>26225.952689815589</v>
      </c>
      <c r="J1527">
        <f t="shared" si="198"/>
        <v>19093.482602368789</v>
      </c>
      <c r="K1527">
        <f t="shared" si="195"/>
        <v>27609.391675560353</v>
      </c>
      <c r="L1527" s="236">
        <f>I1527/MAX(I$2:I1527)-1</f>
        <v>-2.6205178934939455E-2</v>
      </c>
      <c r="M1527" s="236">
        <f>J1527/MAX(J$2:J1527)-1</f>
        <v>-2.0157572874590524E-2</v>
      </c>
      <c r="N1527" s="236"/>
    </row>
    <row r="1528" spans="1:14">
      <c r="A1528" s="237">
        <v>36466</v>
      </c>
      <c r="B1528">
        <v>137.72999999999999</v>
      </c>
      <c r="D1528" s="237">
        <v>36536</v>
      </c>
      <c r="E1528">
        <f t="shared" si="191"/>
        <v>154.29</v>
      </c>
      <c r="F1528">
        <v>243.396907</v>
      </c>
      <c r="G1528" s="236">
        <f t="shared" si="193"/>
        <v>-6.025226099974865E-3</v>
      </c>
      <c r="H1528" s="236">
        <f t="shared" si="194"/>
        <v>5.1360573772121221E-3</v>
      </c>
      <c r="I1528">
        <f t="shared" si="198"/>
        <v>26067.935395172204</v>
      </c>
      <c r="J1528">
        <f t="shared" si="198"/>
        <v>19191.547824545356</v>
      </c>
      <c r="K1528">
        <f t="shared" si="195"/>
        <v>27443.970117395998</v>
      </c>
      <c r="L1528" s="236">
        <f>I1528/MAX(I$2:I1528)-1</f>
        <v>-3.20725129068411E-2</v>
      </c>
      <c r="M1528" s="236">
        <f>J1528/MAX(J$2:J1528)-1</f>
        <v>-1.5125045948247595E-2</v>
      </c>
      <c r="N1528" s="236"/>
    </row>
    <row r="1529" spans="1:14">
      <c r="A1529" s="237">
        <v>36467</v>
      </c>
      <c r="B1529">
        <v>138.47</v>
      </c>
      <c r="D1529" s="237">
        <v>36537</v>
      </c>
      <c r="E1529">
        <f t="shared" si="191"/>
        <v>154.05000000000001</v>
      </c>
      <c r="F1529">
        <v>242.69882759999999</v>
      </c>
      <c r="G1529" s="236">
        <f t="shared" si="193"/>
        <v>-1.5892425056092765E-3</v>
      </c>
      <c r="H1529" s="236">
        <f t="shared" si="194"/>
        <v>-2.8680701353366311E-3</v>
      </c>
      <c r="I1529">
        <f t="shared" si="198"/>
        <v>26026.507124208718</v>
      </c>
      <c r="J1529">
        <f t="shared" si="198"/>
        <v>19136.505119378893</v>
      </c>
      <c r="K1529">
        <f t="shared" si="195"/>
        <v>27401.280683031007</v>
      </c>
      <c r="L1529" s="236">
        <f>I1529/MAX(I$2:I1529)-1</f>
        <v>-3.3610784411677197E-2</v>
      </c>
      <c r="M1529" s="236">
        <f>J1529/MAX(J$2:J1529)-1</f>
        <v>-1.79497363910045E-2</v>
      </c>
      <c r="N1529" s="236"/>
    </row>
    <row r="1530" spans="1:14">
      <c r="A1530" s="237">
        <v>36468</v>
      </c>
      <c r="B1530">
        <v>139.4</v>
      </c>
      <c r="D1530" s="237">
        <v>36538</v>
      </c>
      <c r="E1530">
        <f t="shared" si="191"/>
        <v>155.36000000000001</v>
      </c>
      <c r="F1530">
        <v>242.1915515</v>
      </c>
      <c r="G1530" s="236">
        <f t="shared" si="193"/>
        <v>8.4700023956353811E-3</v>
      </c>
      <c r="H1530" s="236">
        <f t="shared" si="194"/>
        <v>-2.0901464791418523E-3</v>
      </c>
      <c r="I1530">
        <f t="shared" si="198"/>
        <v>26246.951701900787</v>
      </c>
      <c r="J1530">
        <f t="shared" si="198"/>
        <v>19096.507020580542</v>
      </c>
      <c r="K1530">
        <f t="shared" si="195"/>
        <v>27634.293845606604</v>
      </c>
      <c r="L1530" s="236">
        <f>I1530/MAX(I$2:I1530)-1</f>
        <v>-2.5425465440527928E-2</v>
      </c>
      <c r="M1530" s="236">
        <f>J1530/MAX(J$2:J1530)-1</f>
        <v>-2.0002365291827195E-2</v>
      </c>
      <c r="N1530" s="236"/>
    </row>
    <row r="1531" spans="1:14">
      <c r="A1531" s="237">
        <v>36469</v>
      </c>
      <c r="B1531">
        <v>139.85</v>
      </c>
      <c r="D1531" s="237">
        <v>36539</v>
      </c>
      <c r="E1531">
        <f t="shared" si="191"/>
        <v>157.09</v>
      </c>
      <c r="F1531">
        <v>243.31927350000001</v>
      </c>
      <c r="G1531" s="236">
        <f t="shared" si="193"/>
        <v>1.1101697235708466E-2</v>
      </c>
      <c r="H1531" s="236">
        <f t="shared" si="194"/>
        <v>4.656322621559239E-3</v>
      </c>
      <c r="I1531">
        <f t="shared" si="198"/>
        <v>26538.337413055553</v>
      </c>
      <c r="J1531">
        <f t="shared" si="198"/>
        <v>19185.426518213237</v>
      </c>
      <c r="K1531">
        <f t="shared" si="195"/>
        <v>27942.013518320939</v>
      </c>
      <c r="L1531" s="236">
        <f>I1531/MAX(I$2:I1531)-1</f>
        <v>-1.4606034024217118E-2</v>
      </c>
      <c r="M1531" s="236">
        <f>J1531/MAX(J$2:J1531)-1</f>
        <v>-1.5439180136260999E-2</v>
      </c>
      <c r="N1531" s="236"/>
    </row>
    <row r="1532" spans="1:14">
      <c r="A1532" s="237">
        <v>36472</v>
      </c>
      <c r="B1532">
        <v>139.81</v>
      </c>
      <c r="D1532" s="237">
        <v>36543</v>
      </c>
      <c r="E1532">
        <f t="shared" si="191"/>
        <v>156.66</v>
      </c>
      <c r="F1532">
        <v>245.01529189999999</v>
      </c>
      <c r="G1532" s="236">
        <f t="shared" si="193"/>
        <v>-2.7710145180147119E-3</v>
      </c>
      <c r="H1532" s="236">
        <f t="shared" si="194"/>
        <v>6.970341377416478E-3</v>
      </c>
      <c r="I1532">
        <f t="shared" si="198"/>
        <v>26464.799294800003</v>
      </c>
      <c r="J1532">
        <f t="shared" si="198"/>
        <v>19319.155490516521</v>
      </c>
      <c r="K1532">
        <f t="shared" si="195"/>
        <v>27865.528281750321</v>
      </c>
      <c r="L1532" s="236">
        <f>I1532/MAX(I$2:I1532)-1</f>
        <v>-1.7336575009900157E-2</v>
      </c>
      <c r="M1532" s="236">
        <f>J1532/MAX(J$2:J1532)-1</f>
        <v>-8.5764551149817292E-3</v>
      </c>
      <c r="N1532" s="236"/>
    </row>
    <row r="1533" spans="1:14">
      <c r="A1533" s="237">
        <v>36473</v>
      </c>
      <c r="B1533">
        <v>140.34</v>
      </c>
      <c r="D1533" s="237">
        <v>36544</v>
      </c>
      <c r="E1533">
        <f t="shared" si="191"/>
        <v>154.62</v>
      </c>
      <c r="F1533">
        <v>243.45743429999999</v>
      </c>
      <c r="G1533" s="236">
        <f t="shared" si="193"/>
        <v>-1.3055560874930825E-2</v>
      </c>
      <c r="H1533" s="236">
        <f t="shared" si="194"/>
        <v>-6.3582055957381867E-3</v>
      </c>
      <c r="I1533">
        <f t="shared" si="198"/>
        <v>26119.286496563913</v>
      </c>
      <c r="J1533">
        <f t="shared" si="198"/>
        <v>19196.320327971782</v>
      </c>
      <c r="K1533">
        <f t="shared" si="195"/>
        <v>27502.668089647865</v>
      </c>
      <c r="L1533" s="236">
        <f>I1533/MAX(I$2:I1533)-1</f>
        <v>-3.0165797174426467E-2</v>
      </c>
      <c r="M1533" s="236">
        <f>J1533/MAX(J$2:J1533)-1</f>
        <v>-1.4880129845816215E-2</v>
      </c>
      <c r="N1533" s="236"/>
    </row>
    <row r="1534" spans="1:14">
      <c r="A1534" s="237">
        <v>36474</v>
      </c>
      <c r="B1534">
        <v>141.31</v>
      </c>
      <c r="D1534" s="237">
        <v>36545</v>
      </c>
      <c r="E1534">
        <f t="shared" si="191"/>
        <v>154.56</v>
      </c>
      <c r="F1534">
        <v>242.6963404</v>
      </c>
      <c r="G1534" s="236">
        <f t="shared" si="193"/>
        <v>-4.2177827669682489E-4</v>
      </c>
      <c r="H1534" s="236">
        <f t="shared" si="194"/>
        <v>-3.1261887819870049E-3</v>
      </c>
      <c r="I1534">
        <f t="shared" si="198"/>
        <v>26108.269948916841</v>
      </c>
      <c r="J1534">
        <f t="shared" si="198"/>
        <v>19136.309006707048</v>
      </c>
      <c r="K1534">
        <f t="shared" si="195"/>
        <v>27491.995731056613</v>
      </c>
      <c r="L1534" s="236">
        <f>I1534/MAX(I$2:I1534)-1</f>
        <v>-3.0574852173175904E-2</v>
      </c>
      <c r="M1534" s="236">
        <f>J1534/MAX(J$2:J1534)-1</f>
        <v>-1.7959800532804771E-2</v>
      </c>
      <c r="N1534" s="236"/>
    </row>
    <row r="1535" spans="1:14">
      <c r="A1535" s="237">
        <v>36475</v>
      </c>
      <c r="B1535">
        <v>141.88</v>
      </c>
      <c r="D1535" s="237">
        <v>36546</v>
      </c>
      <c r="E1535">
        <f t="shared" si="191"/>
        <v>153.54</v>
      </c>
      <c r="F1535">
        <v>242.12903929999999</v>
      </c>
      <c r="G1535" s="236">
        <f t="shared" si="193"/>
        <v>-6.6331090407178526E-3</v>
      </c>
      <c r="H1535" s="236">
        <f t="shared" si="194"/>
        <v>-2.3374934251789714E-3</v>
      </c>
      <c r="I1535">
        <f t="shared" si="198"/>
        <v>25935.090947481178</v>
      </c>
      <c r="J1535">
        <f t="shared" si="198"/>
        <v>19091.578010221678</v>
      </c>
      <c r="K1535">
        <f t="shared" si="195"/>
        <v>27310.565635005383</v>
      </c>
      <c r="L1535" s="236">
        <f>I1535/MAX(I$2:I1535)-1</f>
        <v>-3.7005154885525249E-2</v>
      </c>
      <c r="M1535" s="236">
        <f>J1535/MAX(J$2:J1535)-1</f>
        <v>-2.0255313042320755E-2</v>
      </c>
      <c r="N1535" s="236"/>
    </row>
    <row r="1536" spans="1:14">
      <c r="A1536" s="237">
        <v>36476</v>
      </c>
      <c r="B1536">
        <v>141.83000000000001</v>
      </c>
      <c r="D1536" s="237">
        <v>36549</v>
      </c>
      <c r="E1536">
        <f t="shared" si="191"/>
        <v>153.19999999999999</v>
      </c>
      <c r="F1536">
        <v>242.06130830000001</v>
      </c>
      <c r="G1536" s="236">
        <f t="shared" si="193"/>
        <v>-2.2481368280020211E-3</v>
      </c>
      <c r="H1536" s="236">
        <f t="shared" si="194"/>
        <v>-2.7973100705225296E-4</v>
      </c>
      <c r="I1536">
        <f t="shared" si="198"/>
        <v>25876.785314384564</v>
      </c>
      <c r="J1536">
        <f t="shared" si="198"/>
        <v>19086.237503878663</v>
      </c>
      <c r="K1536">
        <f t="shared" si="195"/>
        <v>27250.088936321641</v>
      </c>
      <c r="L1536" s="236">
        <f>I1536/MAX(I$2:I1536)-1</f>
        <v>-3.9170099062003194E-2</v>
      </c>
      <c r="M1536" s="236">
        <f>J1536/MAX(J$2:J1536)-1</f>
        <v>-2.0529378010257449E-2</v>
      </c>
      <c r="N1536" s="236"/>
    </row>
    <row r="1537" spans="1:14">
      <c r="A1537" s="237">
        <v>36479</v>
      </c>
      <c r="B1537">
        <v>142.56</v>
      </c>
      <c r="D1537" s="237">
        <v>36550</v>
      </c>
      <c r="E1537">
        <f t="shared" si="191"/>
        <v>151.29</v>
      </c>
      <c r="F1537">
        <v>240.01438229999999</v>
      </c>
      <c r="G1537" s="236">
        <f t="shared" si="193"/>
        <v>-1.2501093083012125E-2</v>
      </c>
      <c r="H1537" s="236">
        <f t="shared" si="194"/>
        <v>-8.4562295989210057E-3</v>
      </c>
      <c r="I1537">
        <f t="shared" si="198"/>
        <v>25553.29721248032</v>
      </c>
      <c r="J1537">
        <f t="shared" si="198"/>
        <v>18924.839897366328</v>
      </c>
      <c r="K1537">
        <f t="shared" si="195"/>
        <v>26910.35218783356</v>
      </c>
      <c r="L1537" s="236">
        <f>I1537/MAX(I$2:I1537)-1</f>
        <v>-5.1181523090570558E-2</v>
      </c>
      <c r="M1537" s="236">
        <f>J1537/MAX(J$2:J1537)-1</f>
        <v>-2.8812006475200658E-2</v>
      </c>
      <c r="N1537" s="236"/>
    </row>
    <row r="1538" spans="1:14">
      <c r="A1538" s="237">
        <v>36480</v>
      </c>
      <c r="B1538">
        <v>142.88</v>
      </c>
      <c r="D1538" s="237">
        <v>36551</v>
      </c>
      <c r="E1538">
        <f t="shared" ref="E1538:E1601" si="199">SUMIF(A:A,D1538,B:B)</f>
        <v>152.25</v>
      </c>
      <c r="F1538">
        <v>239.5580879</v>
      </c>
      <c r="G1538" s="236">
        <f t="shared" si="193"/>
        <v>6.3116991492215193E-3</v>
      </c>
      <c r="H1538" s="236">
        <f t="shared" si="194"/>
        <v>-1.9011127401092898E-3</v>
      </c>
      <c r="I1538">
        <f t="shared" si="198"/>
        <v>25714.581936756138</v>
      </c>
      <c r="J1538">
        <f t="shared" si="198"/>
        <v>18888.861643132917</v>
      </c>
      <c r="K1538">
        <f t="shared" si="195"/>
        <v>27081.109925293542</v>
      </c>
      <c r="L1538" s="236">
        <f>I1538/MAX(I$2:I1538)-1</f>
        <v>-4.5192866317095515E-2</v>
      </c>
      <c r="M1538" s="236">
        <f>J1538/MAX(J$2:J1538)-1</f>
        <v>-3.0658344342731736E-2</v>
      </c>
      <c r="N1538" s="236"/>
    </row>
    <row r="1539" spans="1:14">
      <c r="A1539" s="237">
        <v>36481</v>
      </c>
      <c r="B1539">
        <v>143.19999999999999</v>
      </c>
      <c r="D1539" s="237">
        <v>36552</v>
      </c>
      <c r="E1539">
        <f t="shared" si="199"/>
        <v>152.82</v>
      </c>
      <c r="F1539">
        <v>240.0250939</v>
      </c>
      <c r="G1539" s="236">
        <f t="shared" si="193"/>
        <v>3.7101122058017986E-3</v>
      </c>
      <c r="H1539" s="236">
        <f t="shared" si="194"/>
        <v>1.9494478524764158E-3</v>
      </c>
      <c r="I1539">
        <f t="shared" ref="I1539:J1554" si="200">I1538*(1+G1539)</f>
        <v>25809.985921066789</v>
      </c>
      <c r="J1539">
        <f t="shared" si="200"/>
        <v>18925.684493898847</v>
      </c>
      <c r="K1539">
        <f t="shared" si="195"/>
        <v>27182.497331910403</v>
      </c>
      <c r="L1539" s="236">
        <f>I1539/MAX(I$2:I1539)-1</f>
        <v>-4.1650424716231926E-2</v>
      </c>
      <c r="M1539" s="236">
        <f>J1539/MAX(J$2:J1539)-1</f>
        <v>-2.8768663333794797E-2</v>
      </c>
      <c r="N1539" s="236"/>
    </row>
    <row r="1540" spans="1:14">
      <c r="A1540" s="237">
        <v>36482</v>
      </c>
      <c r="B1540">
        <v>143.75</v>
      </c>
      <c r="D1540" s="237">
        <v>36553</v>
      </c>
      <c r="E1540">
        <f t="shared" si="199"/>
        <v>151.31</v>
      </c>
      <c r="F1540">
        <v>240.20572369999999</v>
      </c>
      <c r="G1540" s="236">
        <f t="shared" ref="G1540:G1603" si="201">(E1540/E1539-1)-($P$21/252)</f>
        <v>-9.9146357993530974E-3</v>
      </c>
      <c r="H1540" s="236">
        <f t="shared" ref="H1540:H1603" si="202">F1540/F1539-1</f>
        <v>7.5254548207892569E-4</v>
      </c>
      <c r="I1540">
        <f t="shared" si="200"/>
        <v>25554.089310672978</v>
      </c>
      <c r="J1540">
        <f t="shared" si="200"/>
        <v>18939.926932259983</v>
      </c>
      <c r="K1540">
        <f t="shared" ref="K1540:K1603" si="203">K1539*(1+(E1540/E1539-1))</f>
        <v>26913.909640697311</v>
      </c>
      <c r="L1540" s="236">
        <f>I1540/MAX(I$2:I1540)-1</f>
        <v>-5.1152111723635318E-2</v>
      </c>
      <c r="M1540" s="236">
        <f>J1540/MAX(J$2:J1540)-1</f>
        <v>-2.8037767579333073E-2</v>
      </c>
      <c r="N1540" s="236"/>
    </row>
    <row r="1541" spans="1:14">
      <c r="A1541" s="237">
        <v>36483</v>
      </c>
      <c r="B1541">
        <v>144.26</v>
      </c>
      <c r="D1541" s="237">
        <v>36556</v>
      </c>
      <c r="E1541">
        <f t="shared" si="199"/>
        <v>148.77000000000001</v>
      </c>
      <c r="F1541">
        <v>237.97315929999999</v>
      </c>
      <c r="G1541" s="236">
        <f t="shared" si="201"/>
        <v>-1.6820459390109409E-2</v>
      </c>
      <c r="H1541" s="236">
        <f t="shared" si="202"/>
        <v>-9.29438468663768E-3</v>
      </c>
      <c r="I1541">
        <f t="shared" si="200"/>
        <v>25124.257789171574</v>
      </c>
      <c r="J1541">
        <f t="shared" si="200"/>
        <v>18763.89196541475</v>
      </c>
      <c r="K1541">
        <f t="shared" si="203"/>
        <v>26462.113127001117</v>
      </c>
      <c r="L1541" s="236">
        <f>I1541/MAX(I$2:I1541)-1</f>
        <v>-6.7112169095778995E-2</v>
      </c>
      <c r="M1541" s="236">
        <f>J1541/MAX(J$2:J1541)-1</f>
        <v>-3.7071558468333876E-2</v>
      </c>
      <c r="N1541" s="236"/>
    </row>
    <row r="1542" spans="1:14">
      <c r="A1542" s="237">
        <v>36486</v>
      </c>
      <c r="B1542">
        <v>144.08000000000001</v>
      </c>
      <c r="D1542" s="237">
        <v>36557</v>
      </c>
      <c r="E1542">
        <f t="shared" si="199"/>
        <v>149.72</v>
      </c>
      <c r="F1542">
        <v>238.5685359</v>
      </c>
      <c r="G1542" s="236">
        <f t="shared" si="201"/>
        <v>6.3519658821382021E-3</v>
      </c>
      <c r="H1542" s="236">
        <f t="shared" si="202"/>
        <v>2.5018645033385578E-3</v>
      </c>
      <c r="I1542">
        <f t="shared" si="200"/>
        <v>25283.846217462436</v>
      </c>
      <c r="J1542">
        <f t="shared" si="200"/>
        <v>18810.8366806675</v>
      </c>
      <c r="K1542">
        <f t="shared" si="203"/>
        <v>26631.09213802922</v>
      </c>
      <c r="L1542" s="236">
        <f>I1542/MAX(I$2:I1542)-1</f>
        <v>-6.1186497422013431E-2</v>
      </c>
      <c r="M1542" s="236">
        <f>J1542/MAX(J$2:J1542)-1</f>
        <v>-3.4662441981210712E-2</v>
      </c>
      <c r="N1542" s="236"/>
    </row>
    <row r="1543" spans="1:14">
      <c r="A1543" s="237">
        <v>36487</v>
      </c>
      <c r="B1543">
        <v>144.05000000000001</v>
      </c>
      <c r="D1543" s="237">
        <v>36558</v>
      </c>
      <c r="E1543">
        <f t="shared" si="199"/>
        <v>151.1</v>
      </c>
      <c r="F1543">
        <v>239.70236929999999</v>
      </c>
      <c r="G1543" s="236">
        <f t="shared" si="201"/>
        <v>9.1834752914434128E-3</v>
      </c>
      <c r="H1543" s="236">
        <f t="shared" si="202"/>
        <v>4.7526527155921094E-3</v>
      </c>
      <c r="I1543">
        <f t="shared" si="200"/>
        <v>25516.039794473159</v>
      </c>
      <c r="J1543">
        <f t="shared" si="200"/>
        <v>18900.238054700436</v>
      </c>
      <c r="K1543">
        <f t="shared" si="203"/>
        <v>26876.556385627937</v>
      </c>
      <c r="L1543" s="236">
        <f>I1543/MAX(I$2:I1543)-1</f>
        <v>-5.2564926817814994E-2</v>
      </c>
      <c r="M1543" s="236">
        <f>J1543/MAX(J$2:J1543)-1</f>
        <v>-3.0074527814629604E-2</v>
      </c>
      <c r="N1543" s="236"/>
    </row>
    <row r="1544" spans="1:14">
      <c r="A1544" s="237">
        <v>36488</v>
      </c>
      <c r="B1544">
        <v>143.30000000000001</v>
      </c>
      <c r="D1544" s="237">
        <v>36559</v>
      </c>
      <c r="E1544">
        <f t="shared" si="199"/>
        <v>154.46</v>
      </c>
      <c r="F1544">
        <v>240.86896329999999</v>
      </c>
      <c r="G1544" s="236">
        <f t="shared" si="201"/>
        <v>2.2203199027239485E-2</v>
      </c>
      <c r="H1544" s="236">
        <f t="shared" si="202"/>
        <v>4.8668438422481142E-3</v>
      </c>
      <c r="I1544">
        <f t="shared" si="200"/>
        <v>26082.577504416811</v>
      </c>
      <c r="J1544">
        <f t="shared" si="200"/>
        <v>18992.222561893977</v>
      </c>
      <c r="K1544">
        <f t="shared" si="203"/>
        <v>27474.208466737866</v>
      </c>
      <c r="L1544" s="236">
        <f>I1544/MAX(I$2:I1544)-1</f>
        <v>-3.152883732256373E-2</v>
      </c>
      <c r="M1544" s="236">
        <f>J1544/MAX(J$2:J1544)-1</f>
        <v>-2.5354052002884653E-2</v>
      </c>
      <c r="N1544" s="236"/>
    </row>
    <row r="1545" spans="1:14">
      <c r="A1545" s="237">
        <v>36489</v>
      </c>
      <c r="B1545">
        <v>143.30000000000001</v>
      </c>
      <c r="D1545" s="237">
        <v>36560</v>
      </c>
      <c r="E1545">
        <f t="shared" si="199"/>
        <v>155.21</v>
      </c>
      <c r="F1545">
        <v>243.0785133</v>
      </c>
      <c r="G1545" s="236">
        <f t="shared" si="201"/>
        <v>4.8218958933220948E-3</v>
      </c>
      <c r="H1545" s="236">
        <f t="shared" si="202"/>
        <v>9.1732449450037112E-3</v>
      </c>
      <c r="I1545">
        <f t="shared" si="200"/>
        <v>26208.344977772616</v>
      </c>
      <c r="J1545">
        <f t="shared" si="200"/>
        <v>19166.442871504256</v>
      </c>
      <c r="K1545">
        <f t="shared" si="203"/>
        <v>27607.612949128474</v>
      </c>
      <c r="L1545" s="236">
        <f>I1545/MAX(I$2:I1545)-1</f>
        <v>-2.6858970200448362E-2</v>
      </c>
      <c r="M1545" s="236">
        <f>J1545/MAX(J$2:J1545)-1</f>
        <v>-1.6413385987251838E-2</v>
      </c>
      <c r="N1545" s="236"/>
    </row>
    <row r="1546" spans="1:14">
      <c r="A1546" s="237">
        <v>36490</v>
      </c>
      <c r="B1546">
        <v>145.09</v>
      </c>
      <c r="D1546" s="237">
        <v>36563</v>
      </c>
      <c r="E1546">
        <f t="shared" si="199"/>
        <v>155.03</v>
      </c>
      <c r="F1546">
        <v>242.927131</v>
      </c>
      <c r="G1546" s="236">
        <f t="shared" si="201"/>
        <v>-1.193449248994958E-3</v>
      </c>
      <c r="H1546" s="236">
        <f t="shared" si="202"/>
        <v>-6.2277121060538843E-4</v>
      </c>
      <c r="I1546">
        <f t="shared" si="200"/>
        <v>26177.066648141492</v>
      </c>
      <c r="J1546">
        <f t="shared" si="200"/>
        <v>19154.506562674171</v>
      </c>
      <c r="K1546">
        <f t="shared" si="203"/>
        <v>27575.595873354727</v>
      </c>
      <c r="L1546" s="236">
        <f>I1546/MAX(I$2:I1546)-1</f>
        <v>-2.8020364631628936E-2</v>
      </c>
      <c r="M1546" s="236">
        <f>J1546/MAX(J$2:J1546)-1</f>
        <v>-1.7025935413595761E-2</v>
      </c>
      <c r="N1546" s="236"/>
    </row>
    <row r="1547" spans="1:14">
      <c r="A1547" s="237">
        <v>36493</v>
      </c>
      <c r="B1547">
        <v>145</v>
      </c>
      <c r="D1547" s="237">
        <v>36564</v>
      </c>
      <c r="E1547">
        <f t="shared" si="199"/>
        <v>156.75</v>
      </c>
      <c r="F1547">
        <v>242.67921569999999</v>
      </c>
      <c r="G1547" s="236">
        <f t="shared" si="201"/>
        <v>1.1060896687686552E-2</v>
      </c>
      <c r="H1547" s="236">
        <f t="shared" si="202"/>
        <v>-1.0205336019055711E-3</v>
      </c>
      <c r="I1547">
        <f t="shared" si="200"/>
        <v>26466.608477923273</v>
      </c>
      <c r="J1547">
        <f t="shared" si="200"/>
        <v>19134.95874509904</v>
      </c>
      <c r="K1547">
        <f t="shared" si="203"/>
        <v>27881.536819637186</v>
      </c>
      <c r="L1547" s="236">
        <f>I1547/MAX(I$2:I1547)-1</f>
        <v>-1.7269398302284023E-2</v>
      </c>
      <c r="M1547" s="236">
        <f>J1547/MAX(J$2:J1547)-1</f>
        <v>-1.8029093476307878E-2</v>
      </c>
      <c r="N1547" s="236"/>
    </row>
    <row r="1548" spans="1:14">
      <c r="A1548" s="237">
        <v>36494</v>
      </c>
      <c r="B1548">
        <v>143.30000000000001</v>
      </c>
      <c r="D1548" s="237">
        <v>36565</v>
      </c>
      <c r="E1548">
        <f t="shared" si="199"/>
        <v>157.33000000000001</v>
      </c>
      <c r="F1548">
        <v>244.287845</v>
      </c>
      <c r="G1548" s="236">
        <f t="shared" si="201"/>
        <v>3.6664293309031557E-3</v>
      </c>
      <c r="H1548" s="236">
        <f t="shared" si="202"/>
        <v>6.6286241092381459E-3</v>
      </c>
      <c r="I1548">
        <f t="shared" si="200"/>
        <v>26563.646427536263</v>
      </c>
      <c r="J1548">
        <f t="shared" si="200"/>
        <v>19261.797193966082</v>
      </c>
      <c r="K1548">
        <f t="shared" si="203"/>
        <v>27984.702952685926</v>
      </c>
      <c r="L1548" s="236">
        <f>I1548/MAX(I$2:I1548)-1</f>
        <v>-1.3666285999843319E-2</v>
      </c>
      <c r="M1548" s="236">
        <f>J1548/MAX(J$2:J1548)-1</f>
        <v>-1.1519977450754504E-2</v>
      </c>
      <c r="N1548" s="236"/>
    </row>
    <row r="1549" spans="1:14">
      <c r="A1549" s="237">
        <v>36495</v>
      </c>
      <c r="B1549">
        <v>144.22</v>
      </c>
      <c r="D1549" s="237">
        <v>36566</v>
      </c>
      <c r="E1549">
        <f t="shared" si="199"/>
        <v>157.19999999999999</v>
      </c>
      <c r="F1549">
        <v>242.9782289</v>
      </c>
      <c r="G1549" s="236">
        <f t="shared" si="201"/>
        <v>-8.6001885128734535E-4</v>
      </c>
      <c r="H1549" s="236">
        <f t="shared" si="202"/>
        <v>-5.3609548195081569E-3</v>
      </c>
      <c r="I1549">
        <f t="shared" si="200"/>
        <v>26540.801190849648</v>
      </c>
      <c r="J1549">
        <f t="shared" si="200"/>
        <v>19158.535569466701</v>
      </c>
      <c r="K1549">
        <f t="shared" si="203"/>
        <v>27961.579509071551</v>
      </c>
      <c r="L1549" s="236">
        <f>I1549/MAX(I$2:I1549)-1</f>
        <v>-1.4514551587543778E-2</v>
      </c>
      <c r="M1549" s="236">
        <f>J1549/MAX(J$2:J1549)-1</f>
        <v>-1.6819174191627373E-2</v>
      </c>
      <c r="N1549" s="236"/>
    </row>
    <row r="1550" spans="1:14">
      <c r="A1550" s="237">
        <v>36496</v>
      </c>
      <c r="B1550">
        <v>144.93</v>
      </c>
      <c r="D1550" s="237">
        <v>36567</v>
      </c>
      <c r="E1550">
        <f t="shared" si="199"/>
        <v>156.86000000000001</v>
      </c>
      <c r="F1550">
        <v>242.7988053</v>
      </c>
      <c r="G1550" s="236">
        <f t="shared" si="201"/>
        <v>-2.1965800315035347E-3</v>
      </c>
      <c r="H1550" s="236">
        <f t="shared" si="202"/>
        <v>-7.3843488287939074E-4</v>
      </c>
      <c r="I1550">
        <f t="shared" si="200"/>
        <v>26482.502196933721</v>
      </c>
      <c r="J1550">
        <f t="shared" si="200"/>
        <v>19144.388238497322</v>
      </c>
      <c r="K1550">
        <f t="shared" si="203"/>
        <v>27901.102810387812</v>
      </c>
      <c r="L1550" s="236">
        <f>I1550/MAX(I$2:I1550)-1</f>
        <v>-1.667924924486397E-2</v>
      </c>
      <c r="M1550" s="236">
        <f>J1550/MAX(J$2:J1550)-1</f>
        <v>-1.7545189209582368E-2</v>
      </c>
      <c r="N1550" s="236"/>
    </row>
    <row r="1551" spans="1:14">
      <c r="A1551" s="237">
        <v>36497</v>
      </c>
      <c r="B1551">
        <v>146.66999999999999</v>
      </c>
      <c r="D1551" s="237">
        <v>36570</v>
      </c>
      <c r="E1551">
        <f t="shared" si="199"/>
        <v>155.28</v>
      </c>
      <c r="F1551">
        <v>241.6423049</v>
      </c>
      <c r="G1551" s="236">
        <f t="shared" si="201"/>
        <v>-1.0106406430564993E-2</v>
      </c>
      <c r="H1551" s="236">
        <f t="shared" si="202"/>
        <v>-4.7632046565099229E-3</v>
      </c>
      <c r="I1551">
        <f t="shared" si="200"/>
        <v>26214.859266433177</v>
      </c>
      <c r="J1551">
        <f t="shared" si="200"/>
        <v>19053.199599293679</v>
      </c>
      <c r="K1551">
        <f t="shared" si="203"/>
        <v>27620.064034151594</v>
      </c>
      <c r="L1551" s="236">
        <f>I1551/MAX(I$2:I1551)-1</f>
        <v>-2.6617088403603661E-2</v>
      </c>
      <c r="M1551" s="236">
        <f>J1551/MAX(J$2:J1551)-1</f>
        <v>-2.2224822539149813E-2</v>
      </c>
      <c r="N1551" s="236"/>
    </row>
    <row r="1552" spans="1:14">
      <c r="A1552" s="237">
        <v>36500</v>
      </c>
      <c r="B1552">
        <v>147.86000000000001</v>
      </c>
      <c r="D1552" s="237">
        <v>36571</v>
      </c>
      <c r="E1552">
        <f t="shared" si="199"/>
        <v>153.53</v>
      </c>
      <c r="F1552">
        <v>240.90968040000001</v>
      </c>
      <c r="G1552" s="236">
        <f t="shared" si="201"/>
        <v>-1.1303694094845615E-2</v>
      </c>
      <c r="H1552" s="236">
        <f t="shared" si="202"/>
        <v>-3.0318552883493721E-3</v>
      </c>
      <c r="I1552">
        <f t="shared" si="200"/>
        <v>25918.534516545988</v>
      </c>
      <c r="J1552">
        <f t="shared" si="200"/>
        <v>18995.433055328584</v>
      </c>
      <c r="K1552">
        <f t="shared" si="203"/>
        <v>27308.786908573507</v>
      </c>
      <c r="L1552" s="236">
        <f>I1552/MAX(I$2:I1552)-1</f>
        <v>-3.7619911073439538E-2</v>
      </c>
      <c r="M1552" s="236">
        <f>J1552/MAX(J$2:J1552)-1</f>
        <v>-2.5189295381751298E-2</v>
      </c>
      <c r="N1552" s="236"/>
    </row>
    <row r="1553" spans="1:14">
      <c r="A1553" s="237">
        <v>36501</v>
      </c>
      <c r="B1553">
        <v>148.04</v>
      </c>
      <c r="D1553" s="237">
        <v>36572</v>
      </c>
      <c r="E1553">
        <f t="shared" si="199"/>
        <v>154.27000000000001</v>
      </c>
      <c r="F1553">
        <v>240.2506731</v>
      </c>
      <c r="G1553" s="236">
        <f t="shared" si="201"/>
        <v>4.7861747458487949E-3</v>
      </c>
      <c r="H1553" s="236">
        <f t="shared" si="202"/>
        <v>-2.7354953063978282E-3</v>
      </c>
      <c r="I1553">
        <f t="shared" si="200"/>
        <v>26042.585151898493</v>
      </c>
      <c r="J1553">
        <f t="shared" si="200"/>
        <v>18943.47113736274</v>
      </c>
      <c r="K1553">
        <f t="shared" si="203"/>
        <v>27440.412664532243</v>
      </c>
      <c r="L1553" s="236">
        <f>I1553/MAX(I$2:I1553)-1</f>
        <v>-3.3013791795911462E-2</v>
      </c>
      <c r="M1553" s="236">
        <f>J1553/MAX(J$2:J1553)-1</f>
        <v>-2.7855885488860754E-2</v>
      </c>
      <c r="N1553" s="236"/>
    </row>
    <row r="1554" spans="1:14">
      <c r="A1554" s="237">
        <v>36502</v>
      </c>
      <c r="B1554">
        <v>148.13</v>
      </c>
      <c r="D1554" s="237">
        <v>36573</v>
      </c>
      <c r="E1554">
        <f t="shared" si="199"/>
        <v>155.13</v>
      </c>
      <c r="F1554">
        <v>239.7090714</v>
      </c>
      <c r="G1554" s="236">
        <f t="shared" si="201"/>
        <v>5.5409117029407342E-3</v>
      </c>
      <c r="H1554" s="236">
        <f t="shared" si="202"/>
        <v>-2.2543191784297756E-3</v>
      </c>
      <c r="I1554">
        <f t="shared" si="200"/>
        <v>26186.88481674148</v>
      </c>
      <c r="J1554">
        <f t="shared" si="200"/>
        <v>18900.766507071752</v>
      </c>
      <c r="K1554">
        <f t="shared" si="203"/>
        <v>27593.383137673467</v>
      </c>
      <c r="L1554" s="236">
        <f>I1554/MAX(I$2:I1554)-1</f>
        <v>-2.7655806598291033E-2</v>
      </c>
      <c r="M1554" s="236">
        <f>J1554/MAX(J$2:J1554)-1</f>
        <v>-3.0047408610400894E-2</v>
      </c>
      <c r="N1554" s="236"/>
    </row>
    <row r="1555" spans="1:14">
      <c r="A1555" s="237">
        <v>36503</v>
      </c>
      <c r="B1555">
        <v>148.72999999999999</v>
      </c>
      <c r="D1555" s="237">
        <v>36574</v>
      </c>
      <c r="E1555">
        <f t="shared" si="199"/>
        <v>153.96</v>
      </c>
      <c r="F1555">
        <v>240.78164849999999</v>
      </c>
      <c r="G1555" s="236">
        <f t="shared" si="201"/>
        <v>-7.5757916555391856E-3</v>
      </c>
      <c r="H1555" s="236">
        <f t="shared" si="202"/>
        <v>4.4744952443214192E-3</v>
      </c>
      <c r="I1555">
        <f t="shared" ref="I1555:J1570" si="204">I1554*(1+G1555)</f>
        <v>25988.498433262244</v>
      </c>
      <c r="J1555">
        <f t="shared" si="204"/>
        <v>18985.337896921676</v>
      </c>
      <c r="K1555">
        <f t="shared" si="203"/>
        <v>27385.272145144121</v>
      </c>
      <c r="L1555" s="236">
        <f>I1555/MAX(I$2:I1555)-1</f>
        <v>-3.5022083624975608E-2</v>
      </c>
      <c r="M1555" s="236">
        <f>J1555/MAX(J$2:J1555)-1</f>
        <v>-2.57073603530108E-2</v>
      </c>
      <c r="N1555" s="236"/>
    </row>
    <row r="1556" spans="1:14">
      <c r="A1556" s="237">
        <v>36504</v>
      </c>
      <c r="B1556">
        <v>149.43</v>
      </c>
      <c r="D1556" s="237">
        <v>36578</v>
      </c>
      <c r="E1556">
        <f t="shared" si="199"/>
        <v>152.19999999999999</v>
      </c>
      <c r="F1556">
        <v>237.7709117</v>
      </c>
      <c r="G1556" s="236">
        <f t="shared" si="201"/>
        <v>-1.1465270818641968E-2</v>
      </c>
      <c r="H1556" s="236">
        <f t="shared" si="202"/>
        <v>-1.2504012738329573E-2</v>
      </c>
      <c r="I1556">
        <f t="shared" si="204"/>
        <v>25690.533260555039</v>
      </c>
      <c r="J1556">
        <f t="shared" si="204"/>
        <v>18747.944990017077</v>
      </c>
      <c r="K1556">
        <f t="shared" si="203"/>
        <v>27072.216293134155</v>
      </c>
      <c r="L1556" s="236">
        <f>I1556/MAX(I$2:I1556)-1</f>
        <v>-4.6085816770224164E-2</v>
      </c>
      <c r="M1556" s="236">
        <f>J1556/MAX(J$2:J1556)-1</f>
        <v>-3.7889927930017442E-2</v>
      </c>
      <c r="N1556" s="236"/>
    </row>
    <row r="1557" spans="1:14">
      <c r="A1557" s="237">
        <v>36507</v>
      </c>
      <c r="B1557">
        <v>149.72</v>
      </c>
      <c r="D1557" s="237">
        <v>36579</v>
      </c>
      <c r="E1557">
        <f t="shared" si="199"/>
        <v>153.79</v>
      </c>
      <c r="F1557">
        <v>238.15352039999999</v>
      </c>
      <c r="G1557" s="236">
        <f t="shared" si="201"/>
        <v>1.0413050393175352E-2</v>
      </c>
      <c r="H1557" s="236">
        <f t="shared" si="202"/>
        <v>1.6091484751621365E-3</v>
      </c>
      <c r="I1557">
        <f t="shared" si="204"/>
        <v>25958.050078024749</v>
      </c>
      <c r="J1557">
        <f t="shared" si="204"/>
        <v>18778.113217110185</v>
      </c>
      <c r="K1557">
        <f t="shared" si="203"/>
        <v>27355.03379580225</v>
      </c>
      <c r="L1557" s="236">
        <f>I1557/MAX(I$2:I1557)-1</f>
        <v>-3.6152660309487716E-2</v>
      </c>
      <c r="M1557" s="236">
        <f>J1557/MAX(J$2:J1557)-1</f>
        <v>-3.6341749974607929E-2</v>
      </c>
      <c r="N1557" s="236"/>
    </row>
    <row r="1558" spans="1:14">
      <c r="A1558" s="237">
        <v>36508</v>
      </c>
      <c r="B1558">
        <v>148.66</v>
      </c>
      <c r="D1558" s="237">
        <v>36580</v>
      </c>
      <c r="E1558">
        <f t="shared" si="199"/>
        <v>154.19999999999999</v>
      </c>
      <c r="F1558">
        <v>239.75179750000001</v>
      </c>
      <c r="G1558" s="236">
        <f t="shared" si="201"/>
        <v>2.6322429214439744E-3</v>
      </c>
      <c r="H1558" s="236">
        <f t="shared" si="202"/>
        <v>6.7111210336743277E-3</v>
      </c>
      <c r="I1558">
        <f t="shared" si="204"/>
        <v>26026.377971597121</v>
      </c>
      <c r="J1558">
        <f t="shared" si="204"/>
        <v>18904.135407694252</v>
      </c>
      <c r="K1558">
        <f t="shared" si="203"/>
        <v>27427.961579509112</v>
      </c>
      <c r="L1558" s="236">
        <f>I1558/MAX(I$2:I1558)-1</f>
        <v>-3.3615579972234633E-2</v>
      </c>
      <c r="M1558" s="236">
        <f>J1558/MAX(J$2:J1558)-1</f>
        <v>-2.9874522823588712E-2</v>
      </c>
      <c r="N1558" s="236"/>
    </row>
    <row r="1559" spans="1:14">
      <c r="A1559" s="237">
        <v>36509</v>
      </c>
      <c r="B1559">
        <v>147.91</v>
      </c>
      <c r="D1559" s="237">
        <v>36581</v>
      </c>
      <c r="E1559">
        <f t="shared" si="199"/>
        <v>154.62</v>
      </c>
      <c r="F1559">
        <v>239.32299929999999</v>
      </c>
      <c r="G1559" s="236">
        <f t="shared" si="201"/>
        <v>2.6900052498303648E-3</v>
      </c>
      <c r="H1559" s="236">
        <f t="shared" si="202"/>
        <v>-1.7885088014826245E-3</v>
      </c>
      <c r="I1559">
        <f t="shared" si="204"/>
        <v>26096.389064974788</v>
      </c>
      <c r="J1559">
        <f t="shared" si="204"/>
        <v>18870.325195133169</v>
      </c>
      <c r="K1559">
        <f t="shared" si="203"/>
        <v>27502.668089647857</v>
      </c>
      <c r="L1559" s="236">
        <f>I1559/MAX(I$2:I1559)-1</f>
        <v>-3.1016000809005573E-2</v>
      </c>
      <c r="M1559" s="236">
        <f>J1559/MAX(J$2:J1559)-1</f>
        <v>-3.1609600778061409E-2</v>
      </c>
      <c r="N1559" s="236"/>
    </row>
    <row r="1560" spans="1:14">
      <c r="A1560" s="237">
        <v>36510</v>
      </c>
      <c r="B1560">
        <v>149.04</v>
      </c>
      <c r="D1560" s="237">
        <v>36584</v>
      </c>
      <c r="E1560">
        <f t="shared" si="199"/>
        <v>152.43</v>
      </c>
      <c r="F1560">
        <v>238.1330629</v>
      </c>
      <c r="G1560" s="236">
        <f t="shared" si="201"/>
        <v>-1.4197486464512086E-2</v>
      </c>
      <c r="H1560" s="236">
        <f t="shared" si="202"/>
        <v>-4.9720937957508093E-3</v>
      </c>
      <c r="I1560">
        <f t="shared" si="204"/>
        <v>25725.885934452166</v>
      </c>
      <c r="J1560">
        <f t="shared" si="204"/>
        <v>18776.500168306648</v>
      </c>
      <c r="K1560">
        <f t="shared" si="203"/>
        <v>27113.127001067282</v>
      </c>
      <c r="L1560" s="236">
        <f>I1560/MAX(I$2:I1560)-1</f>
        <v>-4.4773138021848569E-2</v>
      </c>
      <c r="M1560" s="236">
        <f>J1560/MAX(J$2:J1560)-1</f>
        <v>-3.6424528673897449E-2</v>
      </c>
      <c r="N1560" s="236"/>
    </row>
    <row r="1561" spans="1:14">
      <c r="A1561" s="237">
        <v>36511</v>
      </c>
      <c r="B1561">
        <v>150.13999999999999</v>
      </c>
      <c r="D1561" s="237">
        <v>36585</v>
      </c>
      <c r="E1561">
        <f t="shared" si="199"/>
        <v>153.01</v>
      </c>
      <c r="F1561">
        <v>238.69469029999999</v>
      </c>
      <c r="G1561" s="236">
        <f t="shared" si="201"/>
        <v>3.7712950987648839E-3</v>
      </c>
      <c r="H1561" s="236">
        <f t="shared" si="202"/>
        <v>2.3584604051216651E-3</v>
      </c>
      <c r="I1561">
        <f t="shared" si="204"/>
        <v>25822.905841988151</v>
      </c>
      <c r="J1561">
        <f t="shared" si="204"/>
        <v>18820.783800500358</v>
      </c>
      <c r="K1561">
        <f t="shared" si="203"/>
        <v>27216.293134116015</v>
      </c>
      <c r="L1561" s="236">
        <f>I1561/MAX(I$2:I1561)-1</f>
        <v>-4.1170695639061838E-2</v>
      </c>
      <c r="M1561" s="236">
        <f>J1561/MAX(J$2:J1561)-1</f>
        <v>-3.4151974077428426E-2</v>
      </c>
      <c r="N1561" s="236"/>
    </row>
    <row r="1562" spans="1:14">
      <c r="A1562" s="237">
        <v>36514</v>
      </c>
      <c r="B1562">
        <v>151.01</v>
      </c>
      <c r="D1562" s="237">
        <v>36586</v>
      </c>
      <c r="E1562">
        <f t="shared" si="199"/>
        <v>155.38</v>
      </c>
      <c r="F1562">
        <v>239.96748220000001</v>
      </c>
      <c r="G1562" s="236">
        <f t="shared" si="201"/>
        <v>1.5455453554752576E-2</v>
      </c>
      <c r="H1562" s="236">
        <f t="shared" si="202"/>
        <v>5.3323008500956171E-3</v>
      </c>
      <c r="I1562">
        <f t="shared" si="204"/>
        <v>26222.01056387775</v>
      </c>
      <c r="J1562">
        <f t="shared" si="204"/>
        <v>18921.141881959233</v>
      </c>
      <c r="K1562">
        <f t="shared" si="203"/>
        <v>27637.851298470337</v>
      </c>
      <c r="L1562" s="236">
        <f>I1562/MAX(I$2:I1562)-1</f>
        <v>-2.6351553858575572E-2</v>
      </c>
      <c r="M1562" s="236">
        <f>J1562/MAX(J$2:J1562)-1</f>
        <v>-2.9001781827738271E-2</v>
      </c>
      <c r="N1562" s="236"/>
    </row>
    <row r="1563" spans="1:14">
      <c r="A1563" s="237">
        <v>36515</v>
      </c>
      <c r="B1563">
        <v>151.08000000000001</v>
      </c>
      <c r="D1563" s="237">
        <v>36587</v>
      </c>
      <c r="E1563">
        <f t="shared" si="199"/>
        <v>156.88999999999999</v>
      </c>
      <c r="F1563">
        <v>241.9545311</v>
      </c>
      <c r="G1563" s="236">
        <f t="shared" si="201"/>
        <v>9.6843802801937409E-3</v>
      </c>
      <c r="H1563" s="236">
        <f t="shared" si="202"/>
        <v>8.2804923474752989E-3</v>
      </c>
      <c r="I1563">
        <f t="shared" si="204"/>
        <v>26475.954485889601</v>
      </c>
      <c r="J1563">
        <f t="shared" si="204"/>
        <v>19077.818252518289</v>
      </c>
      <c r="K1563">
        <f t="shared" si="203"/>
        <v>27906.438989683429</v>
      </c>
      <c r="L1563" s="236">
        <f>I1563/MAX(I$2:I1563)-1</f>
        <v>-1.6922372046922152E-2</v>
      </c>
      <c r="M1563" s="236">
        <f>J1563/MAX(J$2:J1563)-1</f>
        <v>-2.0961438512750785E-2</v>
      </c>
      <c r="N1563" s="236"/>
    </row>
    <row r="1564" spans="1:14">
      <c r="A1564" s="237">
        <v>36516</v>
      </c>
      <c r="B1564">
        <v>152.33000000000001</v>
      </c>
      <c r="D1564" s="237">
        <v>36588</v>
      </c>
      <c r="E1564">
        <f t="shared" si="199"/>
        <v>157.33000000000001</v>
      </c>
      <c r="F1564">
        <v>243.3830523</v>
      </c>
      <c r="G1564" s="236">
        <f t="shared" si="201"/>
        <v>2.7707825571855935E-3</v>
      </c>
      <c r="H1564" s="236">
        <f t="shared" si="202"/>
        <v>5.9040894729498472E-3</v>
      </c>
      <c r="I1564">
        <f t="shared" si="204"/>
        <v>26549.313598763943</v>
      </c>
      <c r="J1564">
        <f t="shared" si="204"/>
        <v>19190.455398429833</v>
      </c>
      <c r="K1564">
        <f t="shared" si="203"/>
        <v>27984.702952685922</v>
      </c>
      <c r="L1564" s="236">
        <f>I1564/MAX(I$2:I1564)-1</f>
        <v>-1.4198477703030399E-2</v>
      </c>
      <c r="M1564" s="236">
        <f>J1564/MAX(J$2:J1564)-1</f>
        <v>-1.5181107248261938E-2</v>
      </c>
      <c r="N1564" s="236"/>
    </row>
    <row r="1565" spans="1:14">
      <c r="A1565" s="237">
        <v>36517</v>
      </c>
      <c r="B1565">
        <v>153.96</v>
      </c>
      <c r="D1565" s="237">
        <v>36591</v>
      </c>
      <c r="E1565">
        <f t="shared" si="199"/>
        <v>157.61000000000001</v>
      </c>
      <c r="F1565">
        <v>244.6099753</v>
      </c>
      <c r="G1565" s="236">
        <f t="shared" si="201"/>
        <v>1.7459685637003972E-3</v>
      </c>
      <c r="H1565" s="236">
        <f t="shared" si="202"/>
        <v>5.0411192907864333E-3</v>
      </c>
      <c r="I1565">
        <f t="shared" si="204"/>
        <v>26595.66786569521</v>
      </c>
      <c r="J1565">
        <f t="shared" si="204"/>
        <v>19287.196773337833</v>
      </c>
      <c r="K1565">
        <f t="shared" si="203"/>
        <v>28034.507292778417</v>
      </c>
      <c r="L1565" s="236">
        <f>I1565/MAX(I$2:I1565)-1</f>
        <v>-1.2477299235051809E-2</v>
      </c>
      <c r="M1565" s="236">
        <f>J1565/MAX(J$2:J1565)-1</f>
        <v>-1.0216517730080255E-2</v>
      </c>
      <c r="N1565" s="236"/>
    </row>
    <row r="1566" spans="1:14">
      <c r="A1566" s="237">
        <v>36518</v>
      </c>
      <c r="B1566">
        <v>153.96</v>
      </c>
      <c r="D1566" s="237">
        <v>36592</v>
      </c>
      <c r="E1566">
        <f t="shared" si="199"/>
        <v>157.52000000000001</v>
      </c>
      <c r="F1566">
        <v>243.72973999999999</v>
      </c>
      <c r="G1566" s="236">
        <f t="shared" si="201"/>
        <v>-6.0475991572534816E-4</v>
      </c>
      <c r="H1566" s="236">
        <f t="shared" si="202"/>
        <v>-3.5985257711605989E-3</v>
      </c>
      <c r="I1566">
        <f t="shared" si="204"/>
        <v>26579.583871838091</v>
      </c>
      <c r="J1566">
        <f t="shared" si="204"/>
        <v>19217.791298695531</v>
      </c>
      <c r="K1566">
        <f t="shared" si="203"/>
        <v>28018.498754891541</v>
      </c>
      <c r="L1566" s="236">
        <f>I1566/MAX(I$2:I1566)-1</f>
        <v>-1.3074513380343378E-2</v>
      </c>
      <c r="M1566" s="236">
        <f>J1566/MAX(J$2:J1566)-1</f>
        <v>-1.3778279098897728E-2</v>
      </c>
      <c r="N1566" s="236"/>
    </row>
    <row r="1567" spans="1:14">
      <c r="A1567" s="237">
        <v>36521</v>
      </c>
      <c r="B1567">
        <v>155.03</v>
      </c>
      <c r="D1567" s="237">
        <v>36593</v>
      </c>
      <c r="E1567">
        <f t="shared" si="199"/>
        <v>156.91999999999999</v>
      </c>
      <c r="F1567">
        <v>241.65672599999999</v>
      </c>
      <c r="G1567" s="236">
        <f t="shared" si="201"/>
        <v>-3.8427702806195876E-3</v>
      </c>
      <c r="H1567" s="236">
        <f t="shared" si="202"/>
        <v>-8.5053797702323575E-3</v>
      </c>
      <c r="I1567">
        <f t="shared" si="204"/>
        <v>26477.444636864155</v>
      </c>
      <c r="J1567">
        <f t="shared" si="204"/>
        <v>19054.336685355058</v>
      </c>
      <c r="K1567">
        <f t="shared" si="203"/>
        <v>27911.775168979049</v>
      </c>
      <c r="L1567" s="236">
        <f>I1567/MAX(I$2:I1567)-1</f>
        <v>-1.6867041309511444E-2</v>
      </c>
      <c r="M1567" s="236">
        <f>J1567/MAX(J$2:J1567)-1</f>
        <v>-2.2166469372813635E-2</v>
      </c>
      <c r="N1567" s="236"/>
    </row>
    <row r="1568" spans="1:14">
      <c r="A1568" s="237">
        <v>36522</v>
      </c>
      <c r="B1568">
        <v>155.61000000000001</v>
      </c>
      <c r="D1568" s="237">
        <v>36594</v>
      </c>
      <c r="E1568">
        <f t="shared" si="199"/>
        <v>158.19</v>
      </c>
      <c r="F1568">
        <v>241.4428863</v>
      </c>
      <c r="G1568" s="236">
        <f t="shared" si="201"/>
        <v>8.0595657882493368E-3</v>
      </c>
      <c r="H1568" s="236">
        <f t="shared" si="202"/>
        <v>-8.8489032993022132E-4</v>
      </c>
      <c r="I1568">
        <f t="shared" si="204"/>
        <v>26690.841343819691</v>
      </c>
      <c r="J1568">
        <f t="shared" si="204"/>
        <v>19037.475687078953</v>
      </c>
      <c r="K1568">
        <f t="shared" si="203"/>
        <v>28137.67342582715</v>
      </c>
      <c r="L1568" s="236">
        <f>I1568/MAX(I$2:I1568)-1</f>
        <v>-8.943416550349248E-3</v>
      </c>
      <c r="M1568" s="236">
        <f>J1568/MAX(J$2:J1568)-1</f>
        <v>-2.3031744808347132E-2</v>
      </c>
      <c r="N1568" s="236"/>
    </row>
    <row r="1569" spans="1:14">
      <c r="A1569" s="237">
        <v>36523</v>
      </c>
      <c r="B1569">
        <v>156.44999999999999</v>
      </c>
      <c r="D1569" s="237">
        <v>36595</v>
      </c>
      <c r="E1569">
        <f t="shared" si="199"/>
        <v>158.47</v>
      </c>
      <c r="F1569">
        <v>243.55594970000001</v>
      </c>
      <c r="G1569" s="236">
        <f t="shared" si="201"/>
        <v>1.736293230864596E-3</v>
      </c>
      <c r="H1569" s="236">
        <f t="shared" si="202"/>
        <v>8.7518146936600427E-3</v>
      </c>
      <c r="I1569">
        <f t="shared" si="204"/>
        <v>26737.184470971049</v>
      </c>
      <c r="J1569">
        <f t="shared" si="204"/>
        <v>19204.088146527327</v>
      </c>
      <c r="K1569">
        <f t="shared" si="203"/>
        <v>28187.477765919644</v>
      </c>
      <c r="L1569" s="236">
        <f>I1569/MAX(I$2:I1569)-1</f>
        <v>-7.2226517131017687E-3</v>
      </c>
      <c r="M1569" s="236">
        <f>J1569/MAX(J$2:J1569)-1</f>
        <v>-1.4481499677321485E-2</v>
      </c>
      <c r="N1569" s="236"/>
    </row>
    <row r="1570" spans="1:14">
      <c r="A1570" s="237">
        <v>36524</v>
      </c>
      <c r="B1570">
        <v>157.94999999999999</v>
      </c>
      <c r="D1570" s="237">
        <v>36598</v>
      </c>
      <c r="E1570">
        <f t="shared" si="199"/>
        <v>155.11000000000001</v>
      </c>
      <c r="F1570">
        <v>243.3540931</v>
      </c>
      <c r="G1570" s="236">
        <f t="shared" si="201"/>
        <v>-2.1236481468126133E-2</v>
      </c>
      <c r="H1570" s="236">
        <f t="shared" si="202"/>
        <v>-8.2878944344677574E-4</v>
      </c>
      <c r="I1570">
        <f t="shared" si="204"/>
        <v>26169.3807484434</v>
      </c>
      <c r="J1570">
        <f t="shared" si="204"/>
        <v>19188.172001000465</v>
      </c>
      <c r="K1570">
        <f t="shared" si="203"/>
        <v>27589.825684809723</v>
      </c>
      <c r="L1570" s="236">
        <f>I1570/MAX(I$2:I1570)-1</f>
        <v>-2.8305749471971953E-2</v>
      </c>
      <c r="M1570" s="236">
        <f>J1570/MAX(J$2:J1570)-1</f>
        <v>-1.529828700671032E-2</v>
      </c>
      <c r="N1570" s="236"/>
    </row>
    <row r="1571" spans="1:14">
      <c r="A1571" s="237">
        <v>36525</v>
      </c>
      <c r="B1571">
        <v>158.01</v>
      </c>
      <c r="D1571" s="237">
        <v>36599</v>
      </c>
      <c r="E1571">
        <f t="shared" si="199"/>
        <v>154.54</v>
      </c>
      <c r="F1571">
        <v>241.4274657</v>
      </c>
      <c r="G1571" s="236">
        <f t="shared" si="201"/>
        <v>-3.7085415828808734E-3</v>
      </c>
      <c r="H1571" s="236">
        <f t="shared" si="202"/>
        <v>-7.9169714199477381E-3</v>
      </c>
      <c r="I1571">
        <f t="shared" ref="I1571:J1586" si="205">I1570*(1+G1571)</f>
        <v>26072.330511739554</v>
      </c>
      <c r="J1571">
        <f t="shared" si="205"/>
        <v>19036.259791667504</v>
      </c>
      <c r="K1571">
        <f t="shared" si="203"/>
        <v>27488.438278192858</v>
      </c>
      <c r="L1571" s="236">
        <f>I1571/MAX(I$2:I1571)-1</f>
        <v>-3.1909318005901466E-2</v>
      </c>
      <c r="M1571" s="236">
        <f>J1571/MAX(J$2:J1571)-1</f>
        <v>-2.3094142325651656E-2</v>
      </c>
      <c r="N1571" s="236"/>
    </row>
    <row r="1572" spans="1:14">
      <c r="A1572" s="237">
        <v>36528</v>
      </c>
      <c r="B1572">
        <v>159.37</v>
      </c>
      <c r="D1572" s="237">
        <v>36600</v>
      </c>
      <c r="E1572">
        <f t="shared" si="199"/>
        <v>153.15</v>
      </c>
      <c r="F1572">
        <v>240.2504667</v>
      </c>
      <c r="G1572" s="236">
        <f t="shared" si="201"/>
        <v>-9.0281652564394108E-3</v>
      </c>
      <c r="H1572" s="236">
        <f t="shared" si="202"/>
        <v>-4.8751661149545322E-3</v>
      </c>
      <c r="I1572">
        <f t="shared" si="205"/>
        <v>25836.94520325906</v>
      </c>
      <c r="J1572">
        <f t="shared" si="205"/>
        <v>18943.454862975694</v>
      </c>
      <c r="K1572">
        <f t="shared" si="203"/>
        <v>27241.195304162266</v>
      </c>
      <c r="L1572" s="236">
        <f>I1572/MAX(I$2:I1572)-1</f>
        <v>-4.0649400666163404E-2</v>
      </c>
      <c r="M1572" s="236">
        <f>J1572/MAX(J$2:J1572)-1</f>
        <v>-2.7856720660486389E-2</v>
      </c>
      <c r="N1572" s="236"/>
    </row>
    <row r="1573" spans="1:14">
      <c r="A1573" s="237">
        <v>36529</v>
      </c>
      <c r="B1573">
        <v>156.15</v>
      </c>
      <c r="D1573" s="237">
        <v>36601</v>
      </c>
      <c r="E1573">
        <f t="shared" si="199"/>
        <v>155.13999999999999</v>
      </c>
      <c r="F1573">
        <v>241.06113819999999</v>
      </c>
      <c r="G1573" s="236">
        <f t="shared" si="201"/>
        <v>1.2960066772382975E-2</v>
      </c>
      <c r="H1573" s="236">
        <f t="shared" si="202"/>
        <v>3.3742764837674244E-3</v>
      </c>
      <c r="I1573">
        <f t="shared" si="205"/>
        <v>26171.793738287699</v>
      </c>
      <c r="J1573">
        <f t="shared" si="205"/>
        <v>19007.375317241142</v>
      </c>
      <c r="K1573">
        <f t="shared" si="203"/>
        <v>27595.161864105343</v>
      </c>
      <c r="L1573" s="236">
        <f>I1573/MAX(I$2:I1573)-1</f>
        <v>-2.8216152840671138E-2</v>
      </c>
      <c r="M1573" s="236">
        <f>J1573/MAX(J$2:J1573)-1</f>
        <v>-2.4576440454158521E-2</v>
      </c>
      <c r="N1573" s="236"/>
    </row>
    <row r="1574" spans="1:14">
      <c r="A1574" s="237">
        <v>36530</v>
      </c>
      <c r="B1574">
        <v>152.09</v>
      </c>
      <c r="D1574" s="237">
        <v>36602</v>
      </c>
      <c r="E1574">
        <f t="shared" si="199"/>
        <v>156.1</v>
      </c>
      <c r="F1574">
        <v>246.15489669999999</v>
      </c>
      <c r="G1574" s="236">
        <f t="shared" si="201"/>
        <v>6.1542291038713583E-3</v>
      </c>
      <c r="H1574" s="236">
        <f t="shared" si="202"/>
        <v>2.1130566867953116E-2</v>
      </c>
      <c r="I1574">
        <f t="shared" si="205"/>
        <v>26332.86095301239</v>
      </c>
      <c r="J1574">
        <f t="shared" si="205"/>
        <v>19409.011932366386</v>
      </c>
      <c r="K1574">
        <f t="shared" si="203"/>
        <v>27765.919601565321</v>
      </c>
      <c r="L1574" s="236">
        <f>I1574/MAX(I$2:I1574)-1</f>
        <v>-2.2235572405811088E-2</v>
      </c>
      <c r="M1574" s="236">
        <f>J1574/MAX(J$2:J1574)-1</f>
        <v>-3.9651877045983053E-3</v>
      </c>
      <c r="N1574" s="236"/>
    </row>
    <row r="1575" spans="1:14">
      <c r="A1575" s="237">
        <v>36531</v>
      </c>
      <c r="B1575">
        <v>149.93</v>
      </c>
      <c r="D1575" s="237">
        <v>36605</v>
      </c>
      <c r="E1575">
        <f t="shared" si="199"/>
        <v>156.28</v>
      </c>
      <c r="F1575">
        <v>246.86541779999999</v>
      </c>
      <c r="G1575" s="236">
        <f t="shared" si="201"/>
        <v>1.1193768239733857E-3</v>
      </c>
      <c r="H1575" s="236">
        <f t="shared" si="202"/>
        <v>2.8864796497058975E-3</v>
      </c>
      <c r="I1575">
        <f t="shared" si="205"/>
        <v>26362.337347272107</v>
      </c>
      <c r="J1575">
        <f t="shared" si="205"/>
        <v>19465.035650330061</v>
      </c>
      <c r="K1575">
        <f t="shared" si="203"/>
        <v>27797.936677339072</v>
      </c>
      <c r="L1575" s="236">
        <f>I1575/MAX(I$2:I1575)-1</f>
        <v>-2.114108556625649E-2</v>
      </c>
      <c r="M1575" s="236">
        <f>J1575/MAX(J$2:J1575)-1</f>
        <v>-1.0901534885090491E-3</v>
      </c>
      <c r="N1575" s="236"/>
    </row>
    <row r="1576" spans="1:14">
      <c r="A1576" s="237">
        <v>36532</v>
      </c>
      <c r="B1576">
        <v>152.59</v>
      </c>
      <c r="D1576" s="237">
        <v>36606</v>
      </c>
      <c r="E1576">
        <f t="shared" si="199"/>
        <v>156.65</v>
      </c>
      <c r="F1576">
        <v>247.17236779999999</v>
      </c>
      <c r="G1576" s="236">
        <f t="shared" si="201"/>
        <v>2.3338152725471037E-3</v>
      </c>
      <c r="H1576" s="236">
        <f t="shared" si="202"/>
        <v>1.2433900330610648E-3</v>
      </c>
      <c r="I1576">
        <f t="shared" si="205"/>
        <v>26423.862172793211</v>
      </c>
      <c r="J1576">
        <f t="shared" si="205"/>
        <v>19489.238281650858</v>
      </c>
      <c r="K1576">
        <f t="shared" si="203"/>
        <v>27863.749555318442</v>
      </c>
      <c r="L1576" s="236">
        <f>I1576/MAX(I$2:I1576)-1</f>
        <v>-1.8856609682082026E-2</v>
      </c>
      <c r="M1576" s="236">
        <f>J1576/MAX(J$2:J1576)-1</f>
        <v>0</v>
      </c>
      <c r="N1576" s="236"/>
    </row>
    <row r="1577" spans="1:14">
      <c r="A1577" s="237">
        <v>36535</v>
      </c>
      <c r="B1577">
        <v>155.22</v>
      </c>
      <c r="D1577" s="237">
        <v>36607</v>
      </c>
      <c r="E1577">
        <f t="shared" si="199"/>
        <v>155.96</v>
      </c>
      <c r="F1577">
        <v>249.21348309999999</v>
      </c>
      <c r="G1577" s="236">
        <f t="shared" si="201"/>
        <v>-4.4384540655287383E-3</v>
      </c>
      <c r="H1577" s="236">
        <f t="shared" si="202"/>
        <v>8.2578619858169056E-3</v>
      </c>
      <c r="I1577">
        <f t="shared" si="205"/>
        <v>26306.581074305406</v>
      </c>
      <c r="J1577">
        <f t="shared" si="205"/>
        <v>19650.177721589429</v>
      </c>
      <c r="K1577">
        <f t="shared" si="203"/>
        <v>27741.017431519082</v>
      </c>
      <c r="L1577" s="236">
        <f>I1577/MAX(I$2:I1577)-1</f>
        <v>-2.321136955170533E-2</v>
      </c>
      <c r="M1577" s="236">
        <f>J1577/MAX(J$2:J1577)-1</f>
        <v>0</v>
      </c>
      <c r="N1577" s="236"/>
    </row>
    <row r="1578" spans="1:14">
      <c r="A1578" s="237">
        <v>36536</v>
      </c>
      <c r="B1578">
        <v>154.29</v>
      </c>
      <c r="D1578" s="237">
        <v>36608</v>
      </c>
      <c r="E1578">
        <f t="shared" si="199"/>
        <v>156.80000000000001</v>
      </c>
      <c r="F1578">
        <v>249.19244649999999</v>
      </c>
      <c r="G1578" s="236">
        <f t="shared" si="201"/>
        <v>5.3522662506055221E-3</v>
      </c>
      <c r="H1578" s="236">
        <f t="shared" si="202"/>
        <v>-8.441196575048604E-5</v>
      </c>
      <c r="I1578">
        <f t="shared" si="205"/>
        <v>26447.380900358232</v>
      </c>
      <c r="J1578">
        <f t="shared" si="205"/>
        <v>19648.519011460605</v>
      </c>
      <c r="K1578">
        <f t="shared" si="203"/>
        <v>27890.430451796561</v>
      </c>
      <c r="L1578" s="236">
        <f>I1578/MAX(I$2:I1578)-1</f>
        <v>-1.7983336730981625E-2</v>
      </c>
      <c r="M1578" s="236">
        <f>J1578/MAX(J$2:J1578)-1</f>
        <v>-8.4411965750375018E-5</v>
      </c>
      <c r="N1578" s="236"/>
    </row>
    <row r="1579" spans="1:14">
      <c r="A1579" s="237">
        <v>36537</v>
      </c>
      <c r="B1579">
        <v>154.05000000000001</v>
      </c>
      <c r="D1579" s="237">
        <v>36609</v>
      </c>
      <c r="E1579">
        <f t="shared" si="199"/>
        <v>158.71</v>
      </c>
      <c r="F1579">
        <v>250.40587859999999</v>
      </c>
      <c r="G1579" s="236">
        <f t="shared" si="201"/>
        <v>1.2147392290249462E-2</v>
      </c>
      <c r="H1579" s="236">
        <f t="shared" si="202"/>
        <v>4.8694577907280046E-3</v>
      </c>
      <c r="I1579">
        <f t="shared" si="205"/>
        <v>26768.647611204535</v>
      </c>
      <c r="J1579">
        <f t="shared" si="205"/>
        <v>19744.19664543723</v>
      </c>
      <c r="K1579">
        <f t="shared" si="203"/>
        <v>28230.167200284646</v>
      </c>
      <c r="L1579" s="236">
        <f>I1579/MAX(I$2:I1579)-1</f>
        <v>-6.0543950866910334E-3</v>
      </c>
      <c r="M1579" s="236">
        <f>J1579/MAX(J$2:J1579)-1</f>
        <v>0</v>
      </c>
      <c r="N1579" s="236"/>
    </row>
    <row r="1580" spans="1:14">
      <c r="A1580" s="237">
        <v>36538</v>
      </c>
      <c r="B1580">
        <v>155.36000000000001</v>
      </c>
      <c r="D1580" s="237">
        <v>36612</v>
      </c>
      <c r="E1580">
        <f t="shared" si="199"/>
        <v>159.30000000000001</v>
      </c>
      <c r="F1580">
        <v>251.40260050000001</v>
      </c>
      <c r="G1580" s="236">
        <f t="shared" si="201"/>
        <v>3.683741960229072E-3</v>
      </c>
      <c r="H1580" s="236">
        <f t="shared" si="202"/>
        <v>3.9804253221713548E-3</v>
      </c>
      <c r="I1580">
        <f t="shared" si="205"/>
        <v>26867.256401628518</v>
      </c>
      <c r="J1580">
        <f t="shared" si="205"/>
        <v>19822.786945730659</v>
      </c>
      <c r="K1580">
        <f t="shared" si="203"/>
        <v>28335.112059765263</v>
      </c>
      <c r="L1580" s="236">
        <f>I1580/MAX(I$2:I1580)-1</f>
        <v>-2.3929559556864488E-3</v>
      </c>
      <c r="M1580" s="236">
        <f>J1580/MAX(J$2:J1580)-1</f>
        <v>0</v>
      </c>
      <c r="N1580" s="236"/>
    </row>
    <row r="1581" spans="1:14">
      <c r="A1581" s="237">
        <v>36539</v>
      </c>
      <c r="B1581">
        <v>157.09</v>
      </c>
      <c r="D1581" s="237">
        <v>36613</v>
      </c>
      <c r="E1581">
        <f t="shared" si="199"/>
        <v>159.16</v>
      </c>
      <c r="F1581">
        <v>251.48594410000001</v>
      </c>
      <c r="G1581" s="236">
        <f t="shared" si="201"/>
        <v>-9.1257510537185794E-4</v>
      </c>
      <c r="H1581" s="236">
        <f t="shared" si="202"/>
        <v>3.3151447055135286E-4</v>
      </c>
      <c r="I1581">
        <f t="shared" si="205"/>
        <v>26842.738012286747</v>
      </c>
      <c r="J1581">
        <f t="shared" si="205"/>
        <v>19829.358486449826</v>
      </c>
      <c r="K1581">
        <f t="shared" si="203"/>
        <v>28310.209889719012</v>
      </c>
      <c r="L1581" s="236">
        <f>I1581/MAX(I$2:I1581)-1</f>
        <v>-3.3033473090249288E-3</v>
      </c>
      <c r="M1581" s="236">
        <f>J1581/MAX(J$2:J1581)-1</f>
        <v>0</v>
      </c>
      <c r="N1581" s="236"/>
    </row>
    <row r="1582" spans="1:14">
      <c r="A1582" s="237">
        <v>36542</v>
      </c>
      <c r="B1582">
        <v>157.09</v>
      </c>
      <c r="D1582" s="237">
        <v>36614</v>
      </c>
      <c r="E1582">
        <f t="shared" si="199"/>
        <v>158.27000000000001</v>
      </c>
      <c r="F1582">
        <v>251.1734745</v>
      </c>
      <c r="G1582" s="236">
        <f t="shared" si="201"/>
        <v>-5.6255874092955935E-3</v>
      </c>
      <c r="H1582" s="236">
        <f t="shared" si="202"/>
        <v>-1.242493297660241E-3</v>
      </c>
      <c r="I1582">
        <f t="shared" si="205"/>
        <v>26691.731843293805</v>
      </c>
      <c r="J1582">
        <f t="shared" si="205"/>
        <v>19804.720641433509</v>
      </c>
      <c r="K1582">
        <f t="shared" si="203"/>
        <v>28151.903237282157</v>
      </c>
      <c r="L1582" s="236">
        <f>I1582/MAX(I$2:I1582)-1</f>
        <v>-8.9103514492904212E-3</v>
      </c>
      <c r="M1582" s="236">
        <f>J1582/MAX(J$2:J1582)-1</f>
        <v>-1.242493297660352E-3</v>
      </c>
      <c r="N1582" s="236"/>
    </row>
    <row r="1583" spans="1:14">
      <c r="A1583" s="237">
        <v>36543</v>
      </c>
      <c r="B1583">
        <v>156.66</v>
      </c>
      <c r="D1583" s="237">
        <v>36615</v>
      </c>
      <c r="E1583">
        <f t="shared" si="199"/>
        <v>155.28</v>
      </c>
      <c r="F1583">
        <v>251.54164560000001</v>
      </c>
      <c r="G1583" s="236">
        <f t="shared" si="201"/>
        <v>-1.8925497391939338E-2</v>
      </c>
      <c r="H1583" s="236">
        <f t="shared" si="202"/>
        <v>1.465804065229781E-3</v>
      </c>
      <c r="I1583">
        <f t="shared" si="205"/>
        <v>26186.577541907202</v>
      </c>
      <c r="J1583">
        <f t="shared" si="205"/>
        <v>19833.750481460462</v>
      </c>
      <c r="K1583">
        <f t="shared" si="203"/>
        <v>27620.064034151594</v>
      </c>
      <c r="L1583" s="236">
        <f>I1583/MAX(I$2:I1583)-1</f>
        <v>-2.7667216008115059E-2</v>
      </c>
      <c r="M1583" s="236">
        <f>J1583/MAX(J$2:J1583)-1</f>
        <v>0</v>
      </c>
      <c r="N1583" s="236"/>
    </row>
    <row r="1584" spans="1:14">
      <c r="A1584" s="237">
        <v>36544</v>
      </c>
      <c r="B1584">
        <v>154.62</v>
      </c>
      <c r="D1584" s="237">
        <v>36616</v>
      </c>
      <c r="E1584">
        <f t="shared" si="199"/>
        <v>156.31</v>
      </c>
      <c r="F1584">
        <v>249.7686764</v>
      </c>
      <c r="G1584" s="236">
        <f t="shared" si="201"/>
        <v>6.5994486150976941E-3</v>
      </c>
      <c r="H1584" s="236">
        <f t="shared" si="202"/>
        <v>-7.0484121854691439E-3</v>
      </c>
      <c r="I1584">
        <f t="shared" si="205"/>
        <v>26359.394514800289</v>
      </c>
      <c r="J1584">
        <f t="shared" si="205"/>
        <v>19693.954032883383</v>
      </c>
      <c r="K1584">
        <f t="shared" si="203"/>
        <v>27803.272856634692</v>
      </c>
      <c r="L1584" s="236">
        <f>I1584/MAX(I$2:I1584)-1</f>
        <v>-2.1250355763385742E-2</v>
      </c>
      <c r="M1584" s="236">
        <f>J1584/MAX(J$2:J1584)-1</f>
        <v>-7.0484121854690329E-3</v>
      </c>
      <c r="N1584" s="236"/>
    </row>
    <row r="1585" spans="1:14">
      <c r="A1585" s="237">
        <v>36545</v>
      </c>
      <c r="B1585">
        <v>154.56</v>
      </c>
      <c r="D1585" s="237">
        <v>36619</v>
      </c>
      <c r="E1585">
        <f t="shared" si="199"/>
        <v>154.66</v>
      </c>
      <c r="F1585">
        <v>251.07778450000001</v>
      </c>
      <c r="G1585" s="236">
        <f t="shared" si="201"/>
        <v>-1.0589676675267843E-2</v>
      </c>
      <c r="H1585" s="236">
        <f t="shared" si="202"/>
        <v>5.2412821290028777E-3</v>
      </c>
      <c r="I1585">
        <f t="shared" si="205"/>
        <v>26080.257049532724</v>
      </c>
      <c r="J1585">
        <f t="shared" si="205"/>
        <v>19797.175602205338</v>
      </c>
      <c r="K1585">
        <f t="shared" si="203"/>
        <v>27509.782995375353</v>
      </c>
      <c r="L1585" s="236">
        <f>I1585/MAX(I$2:I1585)-1</f>
        <v>-3.1614998041884945E-2</v>
      </c>
      <c r="M1585" s="236">
        <f>J1585/MAX(J$2:J1585)-1</f>
        <v>-1.8440727732917939E-3</v>
      </c>
      <c r="N1585" s="236"/>
    </row>
    <row r="1586" spans="1:14">
      <c r="A1586" s="237">
        <v>36546</v>
      </c>
      <c r="B1586">
        <v>153.54</v>
      </c>
      <c r="D1586" s="237">
        <v>36620</v>
      </c>
      <c r="E1586">
        <f t="shared" si="199"/>
        <v>154.09</v>
      </c>
      <c r="F1586">
        <v>251.1206152</v>
      </c>
      <c r="G1586" s="236">
        <f t="shared" si="201"/>
        <v>-3.7192338442338471E-3</v>
      </c>
      <c r="H1586" s="236">
        <f t="shared" si="202"/>
        <v>1.7058737428832238E-4</v>
      </c>
      <c r="I1586">
        <f t="shared" si="205"/>
        <v>25983.258474847782</v>
      </c>
      <c r="J1586">
        <f t="shared" si="205"/>
        <v>19800.552750409643</v>
      </c>
      <c r="K1586">
        <f t="shared" si="203"/>
        <v>27408.395588758493</v>
      </c>
      <c r="L1586" s="236">
        <f>I1586/MAX(I$2:I1586)-1</f>
        <v>-3.5216648315416044E-2</v>
      </c>
      <c r="M1586" s="236">
        <f>J1586/MAX(J$2:J1586)-1</f>
        <v>-1.6737999745358723E-3</v>
      </c>
      <c r="N1586" s="236"/>
    </row>
    <row r="1587" spans="1:14">
      <c r="A1587" s="237">
        <v>36549</v>
      </c>
      <c r="B1587">
        <v>153.19999999999999</v>
      </c>
      <c r="D1587" s="237">
        <v>36621</v>
      </c>
      <c r="E1587">
        <f t="shared" si="199"/>
        <v>152.66999999999999</v>
      </c>
      <c r="F1587">
        <v>250.3070352</v>
      </c>
      <c r="G1587" s="236">
        <f t="shared" si="201"/>
        <v>-9.2491237598724772E-3</v>
      </c>
      <c r="H1587" s="236">
        <f t="shared" si="202"/>
        <v>-3.2397977336589001E-3</v>
      </c>
      <c r="I1587">
        <f t="shared" ref="I1587:J1602" si="206">I1586*(1+G1587)</f>
        <v>25742.936101529158</v>
      </c>
      <c r="J1587">
        <f t="shared" si="206"/>
        <v>19736.402964483674</v>
      </c>
      <c r="K1587">
        <f t="shared" si="203"/>
        <v>27155.816435432269</v>
      </c>
      <c r="L1587" s="236">
        <f>I1587/MAX(I$2:I1587)-1</f>
        <v>-4.4140048936611387E-2</v>
      </c>
      <c r="M1587" s="236">
        <f>J1587/MAX(J$2:J1587)-1</f>
        <v>-4.9081749348305337E-3</v>
      </c>
      <c r="N1587" s="236"/>
    </row>
    <row r="1588" spans="1:14">
      <c r="A1588" s="237">
        <v>36550</v>
      </c>
      <c r="B1588">
        <v>151.29</v>
      </c>
      <c r="D1588" s="237">
        <v>36622</v>
      </c>
      <c r="E1588">
        <f t="shared" si="199"/>
        <v>154.32</v>
      </c>
      <c r="F1588">
        <v>249.0680461</v>
      </c>
      <c r="G1588" s="236">
        <f t="shared" si="201"/>
        <v>1.0773894128949182E-2</v>
      </c>
      <c r="H1588" s="236">
        <f t="shared" si="202"/>
        <v>-4.9498772537895919E-3</v>
      </c>
      <c r="I1588">
        <f t="shared" si="206"/>
        <v>26020.287769655337</v>
      </c>
      <c r="J1588">
        <f t="shared" si="206"/>
        <v>19638.710192378152</v>
      </c>
      <c r="K1588">
        <f t="shared" si="203"/>
        <v>27449.306296691608</v>
      </c>
      <c r="L1588" s="236">
        <f>I1588/MAX(I$2:I1588)-1</f>
        <v>-3.3841715021751928E-2</v>
      </c>
      <c r="M1588" s="236">
        <f>J1588/MAX(J$2:J1588)-1</f>
        <v>-9.8337573251525701E-3</v>
      </c>
      <c r="N1588" s="236"/>
    </row>
    <row r="1589" spans="1:14">
      <c r="A1589" s="237">
        <v>36551</v>
      </c>
      <c r="B1589">
        <v>152.25</v>
      </c>
      <c r="D1589" s="237">
        <v>36623</v>
      </c>
      <c r="E1589">
        <f t="shared" si="199"/>
        <v>155.78</v>
      </c>
      <c r="F1589">
        <v>250.3191683</v>
      </c>
      <c r="G1589" s="236">
        <f t="shared" si="201"/>
        <v>9.4271303907775186E-3</v>
      </c>
      <c r="H1589" s="236">
        <f t="shared" si="202"/>
        <v>5.0232144170661019E-3</v>
      </c>
      <c r="I1589">
        <f t="shared" si="206"/>
        <v>26265.584415265432</v>
      </c>
      <c r="J1589">
        <f t="shared" si="206"/>
        <v>19737.359644549088</v>
      </c>
      <c r="K1589">
        <f t="shared" si="203"/>
        <v>27709.000355745331</v>
      </c>
      <c r="L1589" s="236">
        <f>I1589/MAX(I$2:I1589)-1</f>
        <v>-2.4733614891132016E-2</v>
      </c>
      <c r="M1589" s="236">
        <f>J1589/MAX(J$2:J1589)-1</f>
        <v>-4.8599399796561693E-3</v>
      </c>
      <c r="N1589" s="236"/>
    </row>
    <row r="1590" spans="1:14">
      <c r="A1590" s="237">
        <v>36552</v>
      </c>
      <c r="B1590">
        <v>152.82</v>
      </c>
      <c r="D1590" s="237">
        <v>36626</v>
      </c>
      <c r="E1590">
        <f t="shared" si="199"/>
        <v>155.6</v>
      </c>
      <c r="F1590">
        <v>251.72498379999999</v>
      </c>
      <c r="G1590" s="236">
        <f t="shared" si="201"/>
        <v>-1.1892058295480215E-3</v>
      </c>
      <c r="H1590" s="236">
        <f t="shared" si="202"/>
        <v>5.6160920857453167E-3</v>
      </c>
      <c r="I1590">
        <f t="shared" si="206"/>
        <v>26234.349229162312</v>
      </c>
      <c r="J1590">
        <f t="shared" si="206"/>
        <v>19848.206473842347</v>
      </c>
      <c r="K1590">
        <f t="shared" si="203"/>
        <v>27676.983279971584</v>
      </c>
      <c r="L1590" s="236">
        <f>I1590/MAX(I$2:I1590)-1</f>
        <v>-2.5893407361665677E-2</v>
      </c>
      <c r="M1590" s="236">
        <f>J1590/MAX(J$2:J1590)-1</f>
        <v>0</v>
      </c>
      <c r="N1590" s="236"/>
    </row>
    <row r="1591" spans="1:14">
      <c r="A1591" s="237">
        <v>36553</v>
      </c>
      <c r="B1591">
        <v>151.31</v>
      </c>
      <c r="D1591" s="237">
        <v>36627</v>
      </c>
      <c r="E1591">
        <f t="shared" si="199"/>
        <v>153.77000000000001</v>
      </c>
      <c r="F1591">
        <v>251.02437430000001</v>
      </c>
      <c r="G1591" s="236">
        <f t="shared" si="201"/>
        <v>-1.1794655608601554E-2</v>
      </c>
      <c r="H1591" s="236">
        <f t="shared" si="202"/>
        <v>-2.7832338666734513E-3</v>
      </c>
      <c r="I1591">
        <f t="shared" si="206"/>
        <v>25924.924114888559</v>
      </c>
      <c r="J1591">
        <f t="shared" si="206"/>
        <v>19792.964273391623</v>
      </c>
      <c r="K1591">
        <f t="shared" si="203"/>
        <v>27351.476342938502</v>
      </c>
      <c r="L1591" s="236">
        <f>I1591/MAX(I$2:I1591)-1</f>
        <v>-3.7382659147903285E-2</v>
      </c>
      <c r="M1591" s="236">
        <f>J1591/MAX(J$2:J1591)-1</f>
        <v>-2.7832338666734513E-3</v>
      </c>
      <c r="N1591" s="236"/>
    </row>
    <row r="1592" spans="1:14">
      <c r="A1592" s="237">
        <v>36556</v>
      </c>
      <c r="B1592">
        <v>148.77000000000001</v>
      </c>
      <c r="D1592" s="237">
        <v>36628</v>
      </c>
      <c r="E1592">
        <f t="shared" si="199"/>
        <v>152.88999999999999</v>
      </c>
      <c r="F1592">
        <v>249.60866050000001</v>
      </c>
      <c r="G1592" s="236">
        <f t="shared" si="201"/>
        <v>-5.756562960967446E-3</v>
      </c>
      <c r="H1592" s="236">
        <f t="shared" si="202"/>
        <v>-5.6397463551012272E-3</v>
      </c>
      <c r="I1592">
        <f t="shared" si="206"/>
        <v>25775.685656962898</v>
      </c>
      <c r="J1592">
        <f t="shared" si="206"/>
        <v>19681.336975274113</v>
      </c>
      <c r="K1592">
        <f t="shared" si="203"/>
        <v>27194.948416933516</v>
      </c>
      <c r="L1592" s="236">
        <f>I1592/MAX(I$2:I1592)-1</f>
        <v>-4.292402647783744E-2</v>
      </c>
      <c r="M1592" s="236">
        <f>J1592/MAX(J$2:J1592)-1</f>
        <v>-8.4072834887196635E-3</v>
      </c>
      <c r="N1592" s="236"/>
    </row>
    <row r="1593" spans="1:14">
      <c r="A1593" s="237">
        <v>36557</v>
      </c>
      <c r="B1593">
        <v>149.72</v>
      </c>
      <c r="D1593" s="237">
        <v>36629</v>
      </c>
      <c r="E1593">
        <f t="shared" si="199"/>
        <v>150.88</v>
      </c>
      <c r="F1593">
        <v>248.13258859999999</v>
      </c>
      <c r="G1593" s="236">
        <f t="shared" si="201"/>
        <v>-1.318043694138433E-2</v>
      </c>
      <c r="H1593" s="236">
        <f t="shared" si="202"/>
        <v>-5.9135444140570037E-3</v>
      </c>
      <c r="I1593">
        <f t="shared" si="206"/>
        <v>25435.950857540352</v>
      </c>
      <c r="J1593">
        <f t="shared" si="206"/>
        <v>19564.950514942808</v>
      </c>
      <c r="K1593">
        <f t="shared" si="203"/>
        <v>26837.424404126687</v>
      </c>
      <c r="L1593" s="236">
        <f>I1593/MAX(I$2:I1593)-1</f>
        <v>-5.5538705994960358E-2</v>
      </c>
      <c r="M1593" s="236">
        <f>J1593/MAX(J$2:J1593)-1</f>
        <v>-1.427111105846457E-2</v>
      </c>
      <c r="N1593" s="236"/>
    </row>
    <row r="1594" spans="1:14">
      <c r="A1594" s="237">
        <v>36558</v>
      </c>
      <c r="B1594">
        <v>151.1</v>
      </c>
      <c r="D1594" s="237">
        <v>36630</v>
      </c>
      <c r="E1594">
        <f t="shared" si="199"/>
        <v>146.08000000000001</v>
      </c>
      <c r="F1594">
        <v>246.21067160000001</v>
      </c>
      <c r="G1594" s="236">
        <f t="shared" si="201"/>
        <v>-3.1847091770607024E-2</v>
      </c>
      <c r="H1594" s="236">
        <f t="shared" si="202"/>
        <v>-7.7455243216689729E-3</v>
      </c>
      <c r="I1594">
        <f t="shared" si="206"/>
        <v>24625.889796307612</v>
      </c>
      <c r="J1594">
        <f t="shared" si="206"/>
        <v>19413.409714877067</v>
      </c>
      <c r="K1594">
        <f t="shared" si="203"/>
        <v>25983.635716826797</v>
      </c>
      <c r="L1594" s="236">
        <f>I1594/MAX(I$2:I1594)-1</f>
        <v>-8.561705149892529E-2</v>
      </c>
      <c r="M1594" s="236">
        <f>J1594/MAX(J$2:J1594)-1</f>
        <v>-2.1906098142333019E-2</v>
      </c>
      <c r="N1594" s="236"/>
    </row>
    <row r="1595" spans="1:14">
      <c r="A1595" s="237">
        <v>36559</v>
      </c>
      <c r="B1595">
        <v>154.46</v>
      </c>
      <c r="D1595" s="237">
        <v>36633</v>
      </c>
      <c r="E1595">
        <f t="shared" si="199"/>
        <v>143.19</v>
      </c>
      <c r="F1595">
        <v>240.06914699999999</v>
      </c>
      <c r="G1595" s="236">
        <f t="shared" si="201"/>
        <v>-1.9817410333976725E-2</v>
      </c>
      <c r="H1595" s="236">
        <f t="shared" si="202"/>
        <v>-2.4944185238151229E-2</v>
      </c>
      <c r="I1595">
        <f t="shared" si="206"/>
        <v>24137.868433374893</v>
      </c>
      <c r="J1595">
        <f t="shared" si="206"/>
        <v>18929.158026845049</v>
      </c>
      <c r="K1595">
        <f t="shared" si="203"/>
        <v>25469.583778014981</v>
      </c>
      <c r="L1595" s="236">
        <f>I1595/MAX(I$2:I1595)-1</f>
        <v>-0.10373775359176252</v>
      </c>
      <c r="M1595" s="236">
        <f>J1595/MAX(J$2:J1595)-1</f>
        <v>-4.6303853610576762E-2</v>
      </c>
      <c r="N1595" s="236"/>
    </row>
    <row r="1596" spans="1:14">
      <c r="A1596" s="237">
        <v>36560</v>
      </c>
      <c r="B1596">
        <v>155.21</v>
      </c>
      <c r="D1596" s="237">
        <v>36634</v>
      </c>
      <c r="E1596">
        <f t="shared" si="199"/>
        <v>146.02000000000001</v>
      </c>
      <c r="F1596">
        <v>240.06914699999999</v>
      </c>
      <c r="G1596" s="236">
        <f t="shared" si="201"/>
        <v>1.9730219837778163E-2</v>
      </c>
      <c r="H1596" s="236">
        <f t="shared" si="202"/>
        <v>0</v>
      </c>
      <c r="I1596">
        <f t="shared" si="206"/>
        <v>24614.113883980746</v>
      </c>
      <c r="J1596">
        <f t="shared" si="206"/>
        <v>18929.158026845049</v>
      </c>
      <c r="K1596">
        <f t="shared" si="203"/>
        <v>25972.963358235549</v>
      </c>
      <c r="L1596" s="236">
        <f>I1596/MAX(I$2:I1596)-1</f>
        <v>-8.6054302437827079E-2</v>
      </c>
      <c r="M1596" s="236">
        <f>J1596/MAX(J$2:J1596)-1</f>
        <v>-4.6303853610576762E-2</v>
      </c>
      <c r="N1596" s="236"/>
    </row>
    <row r="1597" spans="1:14">
      <c r="A1597" s="237">
        <v>36563</v>
      </c>
      <c r="B1597">
        <v>155.03</v>
      </c>
      <c r="D1597" s="237">
        <v>36635</v>
      </c>
      <c r="E1597">
        <f t="shared" si="199"/>
        <v>145.97</v>
      </c>
      <c r="F1597">
        <v>243.6001373</v>
      </c>
      <c r="G1597" s="236">
        <f t="shared" si="201"/>
        <v>-3.7614900546351982E-4</v>
      </c>
      <c r="H1597" s="236">
        <f t="shared" si="202"/>
        <v>1.4708221960733736E-2</v>
      </c>
      <c r="I1597">
        <f t="shared" si="206"/>
        <v>24604.855309522922</v>
      </c>
      <c r="J1597">
        <f t="shared" si="206"/>
        <v>19207.57228463369</v>
      </c>
      <c r="K1597">
        <f t="shared" si="203"/>
        <v>25964.069726076174</v>
      </c>
      <c r="L1597" s="236">
        <f>I1597/MAX(I$2:I1597)-1</f>
        <v>-8.6398082203012816E-2</v>
      </c>
      <c r="M1597" s="236">
        <f>J1597/MAX(J$2:J1597)-1</f>
        <v>-3.2276679006384756E-2</v>
      </c>
      <c r="N1597" s="236"/>
    </row>
    <row r="1598" spans="1:14">
      <c r="A1598" s="237">
        <v>36564</v>
      </c>
      <c r="B1598">
        <v>156.75</v>
      </c>
      <c r="D1598" s="237">
        <v>36636</v>
      </c>
      <c r="E1598">
        <f t="shared" si="199"/>
        <v>146.59</v>
      </c>
      <c r="F1598">
        <v>243.18127899999999</v>
      </c>
      <c r="G1598" s="236">
        <f t="shared" si="201"/>
        <v>4.213717947045106E-3</v>
      </c>
      <c r="H1598" s="236">
        <f t="shared" si="202"/>
        <v>-1.7194501802935136E-3</v>
      </c>
      <c r="I1598">
        <f t="shared" si="206"/>
        <v>24708.533229925109</v>
      </c>
      <c r="J1598">
        <f t="shared" si="206"/>
        <v>19174.545821005875</v>
      </c>
      <c r="K1598">
        <f t="shared" si="203"/>
        <v>26074.350764852414</v>
      </c>
      <c r="L1598" s="236">
        <f>I1598/MAX(I$2:I1598)-1</f>
        <v>-8.2548421405536643E-2</v>
      </c>
      <c r="M1598" s="236">
        <f>J1598/MAX(J$2:J1598)-1</f>
        <v>-3.3940631045141445E-2</v>
      </c>
      <c r="N1598" s="236"/>
    </row>
    <row r="1599" spans="1:14">
      <c r="A1599" s="237">
        <v>36565</v>
      </c>
      <c r="B1599">
        <v>157.33000000000001</v>
      </c>
      <c r="D1599" s="237">
        <v>36640</v>
      </c>
      <c r="E1599">
        <f t="shared" si="199"/>
        <v>146.63</v>
      </c>
      <c r="F1599">
        <v>243.7726557</v>
      </c>
      <c r="G1599" s="236">
        <f t="shared" si="201"/>
        <v>2.3913975054050895E-4</v>
      </c>
      <c r="H1599" s="236">
        <f t="shared" si="202"/>
        <v>2.4318348124159339E-3</v>
      </c>
      <c r="I1599">
        <f t="shared" si="206"/>
        <v>24714.442022397936</v>
      </c>
      <c r="J1599">
        <f t="shared" si="206"/>
        <v>19221.175149045663</v>
      </c>
      <c r="K1599">
        <f t="shared" si="203"/>
        <v>26081.46567057991</v>
      </c>
      <c r="L1599" s="236">
        <f>I1599/MAX(I$2:I1599)-1</f>
        <v>-8.2329022263898599E-2</v>
      </c>
      <c r="M1599" s="236">
        <f>J1599/MAX(J$2:J1599)-1</f>
        <v>-3.1591334240856472E-2</v>
      </c>
      <c r="N1599" s="236"/>
    </row>
    <row r="1600" spans="1:14">
      <c r="A1600" s="237">
        <v>36566</v>
      </c>
      <c r="B1600">
        <v>157.19999999999999</v>
      </c>
      <c r="D1600" s="237">
        <v>36641</v>
      </c>
      <c r="E1600">
        <f t="shared" si="199"/>
        <v>148.41</v>
      </c>
      <c r="F1600">
        <v>243.3187709</v>
      </c>
      <c r="G1600" s="236">
        <f t="shared" si="201"/>
        <v>1.2105668327255062E-2</v>
      </c>
      <c r="H1600" s="236">
        <f t="shared" si="202"/>
        <v>-1.8619184284498491E-3</v>
      </c>
      <c r="I1600">
        <f t="shared" si="206"/>
        <v>25013.626860414261</v>
      </c>
      <c r="J1600">
        <f t="shared" si="206"/>
        <v>19185.386888819194</v>
      </c>
      <c r="K1600">
        <f t="shared" si="203"/>
        <v>26398.078975453624</v>
      </c>
      <c r="L1600" s="236">
        <f>I1600/MAX(I$2:I1600)-1</f>
        <v>-7.1220001773877439E-2</v>
      </c>
      <c r="M1600" s="236">
        <f>J1600/MAX(J$2:J1600)-1</f>
        <v>-3.3394432181903855E-2</v>
      </c>
      <c r="N1600" s="236"/>
    </row>
    <row r="1601" spans="1:14">
      <c r="A1601" s="237">
        <v>36567</v>
      </c>
      <c r="B1601">
        <v>156.86000000000001</v>
      </c>
      <c r="D1601" s="237">
        <v>36642</v>
      </c>
      <c r="E1601">
        <f t="shared" si="199"/>
        <v>148.22</v>
      </c>
      <c r="F1601">
        <v>245.5461737</v>
      </c>
      <c r="G1601" s="236">
        <f t="shared" si="201"/>
        <v>-1.3139673395131204E-3</v>
      </c>
      <c r="H1601" s="236">
        <f t="shared" si="202"/>
        <v>9.1542579791981105E-3</v>
      </c>
      <c r="I1601">
        <f t="shared" si="206"/>
        <v>24980.759771676909</v>
      </c>
      <c r="J1601">
        <f t="shared" si="206"/>
        <v>19361.014869830171</v>
      </c>
      <c r="K1601">
        <f t="shared" si="203"/>
        <v>26364.283173248004</v>
      </c>
      <c r="L1601" s="236">
        <f>I1601/MAX(I$2:I1601)-1</f>
        <v>-7.2440388357139618E-2</v>
      </c>
      <c r="M1601" s="236">
        <f>J1601/MAX(J$2:J1601)-1</f>
        <v>-2.4545875449967669E-2</v>
      </c>
      <c r="N1601" s="236"/>
    </row>
    <row r="1602" spans="1:14">
      <c r="A1602" s="237">
        <v>36570</v>
      </c>
      <c r="B1602">
        <v>155.28</v>
      </c>
      <c r="D1602" s="237">
        <v>36643</v>
      </c>
      <c r="E1602">
        <f t="shared" ref="E1602:E1665" si="207">SUMIF(A:A,D1602,B:B)</f>
        <v>147.41999999999999</v>
      </c>
      <c r="F1602">
        <v>244.49710400000001</v>
      </c>
      <c r="G1602" s="236">
        <f t="shared" si="201"/>
        <v>-5.4311124283294519E-3</v>
      </c>
      <c r="H1602" s="236">
        <f t="shared" si="202"/>
        <v>-4.2723927813337337E-3</v>
      </c>
      <c r="I1602">
        <f t="shared" si="206"/>
        <v>24845.086456811841</v>
      </c>
      <c r="J1602">
        <f t="shared" si="206"/>
        <v>19278.297009661015</v>
      </c>
      <c r="K1602">
        <f t="shared" si="203"/>
        <v>26221.985058698021</v>
      </c>
      <c r="L1602" s="236">
        <f>I1602/MAX(I$2:I1602)-1</f>
        <v>-7.7478068891949636E-2</v>
      </c>
      <c r="M1602" s="236">
        <f>J1602/MAX(J$2:J1602)-1</f>
        <v>-2.8713398610217378E-2</v>
      </c>
      <c r="N1602" s="236"/>
    </row>
    <row r="1603" spans="1:14">
      <c r="A1603" s="237">
        <v>36571</v>
      </c>
      <c r="B1603">
        <v>153.53</v>
      </c>
      <c r="D1603" s="237">
        <v>36644</v>
      </c>
      <c r="E1603">
        <f t="shared" si="207"/>
        <v>147.9</v>
      </c>
      <c r="F1603">
        <v>244.03645739999999</v>
      </c>
      <c r="G1603" s="236">
        <f t="shared" si="201"/>
        <v>3.2222730972732336E-3</v>
      </c>
      <c r="H1603" s="236">
        <f t="shared" si="202"/>
        <v>-1.8840574896953344E-3</v>
      </c>
      <c r="I1603">
        <f t="shared" ref="I1603:J1618" si="208">I1602*(1+G1603)</f>
        <v>24925.144110501056</v>
      </c>
      <c r="J1603">
        <f t="shared" si="208"/>
        <v>19241.975589791393</v>
      </c>
      <c r="K1603">
        <f t="shared" si="203"/>
        <v>26307.363927428014</v>
      </c>
      <c r="L1603" s="236">
        <f>I1603/MAX(I$2:I1603)-1</f>
        <v>-7.4505451291695501E-2</v>
      </c>
      <c r="M1603" s="236">
        <f>J1603/MAX(J$2:J1603)-1</f>
        <v>-3.0543358406206478E-2</v>
      </c>
      <c r="N1603" s="236"/>
    </row>
    <row r="1604" spans="1:14">
      <c r="A1604" s="237">
        <v>36572</v>
      </c>
      <c r="B1604">
        <v>154.27000000000001</v>
      </c>
      <c r="D1604" s="237">
        <v>36647</v>
      </c>
      <c r="E1604">
        <f t="shared" si="207"/>
        <v>148.51</v>
      </c>
      <c r="F1604">
        <v>244.05783439999999</v>
      </c>
      <c r="G1604" s="236">
        <f t="shared" ref="G1604:G1667" si="209">(E1604/E1603-1)-($P$21/252)</f>
        <v>4.0906782253131071E-3</v>
      </c>
      <c r="H1604" s="236">
        <f t="shared" ref="H1604:H1667" si="210">F1604/F1603-1</f>
        <v>8.7597567296926471E-5</v>
      </c>
      <c r="I1604">
        <f t="shared" si="208"/>
        <v>25027.104854776677</v>
      </c>
      <c r="J1604">
        <f t="shared" si="208"/>
        <v>19243.661140043045</v>
      </c>
      <c r="K1604">
        <f t="shared" ref="K1604:K1667" si="211">K1603*(1+(E1604/E1603-1))</f>
        <v>26415.866239772375</v>
      </c>
      <c r="L1604" s="236">
        <f>I1604/MAX(I$2:I1604)-1</f>
        <v>-7.0719550893648342E-2</v>
      </c>
      <c r="M1604" s="236">
        <f>J1604/MAX(J$2:J1604)-1</f>
        <v>-3.0458436362802987E-2</v>
      </c>
      <c r="N1604" s="236"/>
    </row>
    <row r="1605" spans="1:14">
      <c r="A1605" s="237">
        <v>36573</v>
      </c>
      <c r="B1605">
        <v>155.13</v>
      </c>
      <c r="D1605" s="237">
        <v>36648</v>
      </c>
      <c r="E1605">
        <f t="shared" si="207"/>
        <v>148.81</v>
      </c>
      <c r="F1605">
        <v>244.87293600000001</v>
      </c>
      <c r="G1605" s="236">
        <f t="shared" si="209"/>
        <v>1.9863358300921583E-3</v>
      </c>
      <c r="H1605" s="236">
        <f t="shared" si="210"/>
        <v>3.3397887103434609E-3</v>
      </c>
      <c r="I1605">
        <f t="shared" si="208"/>
        <v>25076.817089873195</v>
      </c>
      <c r="J1605">
        <f t="shared" si="208"/>
        <v>19307.930902264237</v>
      </c>
      <c r="K1605">
        <f t="shared" si="211"/>
        <v>26469.228032728617</v>
      </c>
      <c r="L1605" s="236">
        <f>I1605/MAX(I$2:I1605)-1</f>
        <v>-6.8873687841384257E-2</v>
      </c>
      <c r="M1605" s="236">
        <f>J1605/MAX(J$2:J1605)-1</f>
        <v>-2.7220372394358705E-2</v>
      </c>
      <c r="N1605" s="236"/>
    </row>
    <row r="1606" spans="1:14">
      <c r="A1606" s="237">
        <v>36574</v>
      </c>
      <c r="B1606">
        <v>153.96</v>
      </c>
      <c r="D1606" s="237">
        <v>36649</v>
      </c>
      <c r="E1606">
        <f t="shared" si="207"/>
        <v>146.1</v>
      </c>
      <c r="F1606">
        <v>244.1648453</v>
      </c>
      <c r="G1606" s="236">
        <f t="shared" si="209"/>
        <v>-1.8244871883076729E-2</v>
      </c>
      <c r="H1606" s="236">
        <f t="shared" si="210"/>
        <v>-2.8916658229638514E-3</v>
      </c>
      <c r="I1606">
        <f t="shared" si="208"/>
        <v>24619.29377483311</v>
      </c>
      <c r="J1606">
        <f t="shared" si="208"/>
        <v>19252.098818362014</v>
      </c>
      <c r="K1606">
        <f t="shared" si="211"/>
        <v>25987.193169690549</v>
      </c>
      <c r="L1606" s="236">
        <f>I1606/MAX(I$2:I1606)-1</f>
        <v>-8.5861968113679854E-2</v>
      </c>
      <c r="M1606" s="236">
        <f>J1606/MAX(J$2:J1606)-1</f>
        <v>-3.0033325996781324E-2</v>
      </c>
      <c r="N1606" s="236"/>
    </row>
    <row r="1607" spans="1:14">
      <c r="A1607" s="237">
        <v>36577</v>
      </c>
      <c r="B1607">
        <v>153.96</v>
      </c>
      <c r="D1607" s="237">
        <v>36650</v>
      </c>
      <c r="E1607">
        <f t="shared" si="207"/>
        <v>145.65</v>
      </c>
      <c r="F1607">
        <v>240.59560089999999</v>
      </c>
      <c r="G1607" s="236">
        <f t="shared" si="209"/>
        <v>-3.1138122942537352E-3</v>
      </c>
      <c r="H1607" s="236">
        <f t="shared" si="210"/>
        <v>-1.4618174846647403E-2</v>
      </c>
      <c r="I1607">
        <f t="shared" si="208"/>
        <v>24542.63391520119</v>
      </c>
      <c r="J1607">
        <f t="shared" si="208"/>
        <v>18970.668271670263</v>
      </c>
      <c r="K1607">
        <f t="shared" si="211"/>
        <v>25907.150480256183</v>
      </c>
      <c r="L1607" s="236">
        <f>I1607/MAX(I$2:I1607)-1</f>
        <v>-8.8708422356012395E-2</v>
      </c>
      <c r="M1607" s="236">
        <f>J1607/MAX(J$2:J1607)-1</f>
        <v>-4.4212468432781482E-2</v>
      </c>
      <c r="N1607" s="236"/>
    </row>
    <row r="1608" spans="1:14">
      <c r="A1608" s="237">
        <v>36578</v>
      </c>
      <c r="B1608">
        <v>152.19999999999999</v>
      </c>
      <c r="D1608" s="237">
        <v>36651</v>
      </c>
      <c r="E1608">
        <f t="shared" si="207"/>
        <v>146.22</v>
      </c>
      <c r="F1608">
        <v>241.61161659999999</v>
      </c>
      <c r="G1608" s="236">
        <f t="shared" si="209"/>
        <v>3.8797610874078867E-3</v>
      </c>
      <c r="H1608" s="236">
        <f t="shared" si="210"/>
        <v>4.2229188572000531E-3</v>
      </c>
      <c r="I1608">
        <f t="shared" si="208"/>
        <v>24637.853471247887</v>
      </c>
      <c r="J1608">
        <f t="shared" si="208"/>
        <v>19050.779864448388</v>
      </c>
      <c r="K1608">
        <f t="shared" si="211"/>
        <v>26008.537886873048</v>
      </c>
      <c r="L1608" s="236">
        <f>I1608/MAX(I$2:I1608)-1</f>
        <v>-8.5172828753786622E-2</v>
      </c>
      <c r="M1608" s="236">
        <f>J1608/MAX(J$2:J1608)-1</f>
        <v>-4.0176255242249437E-2</v>
      </c>
      <c r="N1608" s="236"/>
    </row>
    <row r="1609" spans="1:14">
      <c r="A1609" s="237">
        <v>36579</v>
      </c>
      <c r="B1609">
        <v>153.79</v>
      </c>
      <c r="D1609" s="237">
        <v>36654</v>
      </c>
      <c r="E1609">
        <f t="shared" si="207"/>
        <v>144.94</v>
      </c>
      <c r="F1609">
        <v>240.90115979999999</v>
      </c>
      <c r="G1609" s="236">
        <f t="shared" si="209"/>
        <v>-8.7876625893142466E-3</v>
      </c>
      <c r="H1609" s="236">
        <f t="shared" si="210"/>
        <v>-2.9404910657759853E-3</v>
      </c>
      <c r="I1609">
        <f t="shared" si="208"/>
        <v>24421.344328017596</v>
      </c>
      <c r="J1609">
        <f t="shared" si="208"/>
        <v>18994.761216460913</v>
      </c>
      <c r="K1609">
        <f t="shared" si="211"/>
        <v>25780.860903593075</v>
      </c>
      <c r="L1609" s="236">
        <f>I1609/MAX(I$2:I1609)-1</f>
        <v>-9.3212021262235156E-2</v>
      </c>
      <c r="M1609" s="236">
        <f>J1609/MAX(J$2:J1609)-1</f>
        <v>-4.2998608388429282E-2</v>
      </c>
      <c r="N1609" s="236"/>
    </row>
    <row r="1610" spans="1:14">
      <c r="A1610" s="237">
        <v>36580</v>
      </c>
      <c r="B1610">
        <v>154.19999999999999</v>
      </c>
      <c r="D1610" s="237">
        <v>36655</v>
      </c>
      <c r="E1610">
        <f t="shared" si="207"/>
        <v>143.97</v>
      </c>
      <c r="F1610">
        <v>240.27929649999999</v>
      </c>
      <c r="G1610" s="236">
        <f t="shared" si="209"/>
        <v>-6.7261546102273615E-3</v>
      </c>
      <c r="H1610" s="236">
        <f t="shared" si="210"/>
        <v>-2.5814043424128297E-3</v>
      </c>
      <c r="I1610">
        <f t="shared" si="208"/>
        <v>24257.082590277751</v>
      </c>
      <c r="J1610">
        <f t="shared" si="208"/>
        <v>18945.728057373646</v>
      </c>
      <c r="K1610">
        <f t="shared" si="211"/>
        <v>25608.32443970122</v>
      </c>
      <c r="L1610" s="236">
        <f>I1610/MAX(I$2:I1610)-1</f>
        <v>-9.9311217405920971E-2</v>
      </c>
      <c r="M1610" s="236">
        <f>J1610/MAX(J$2:J1610)-1</f>
        <v>-4.546901593643049E-2</v>
      </c>
      <c r="N1610" s="236"/>
    </row>
    <row r="1611" spans="1:14">
      <c r="A1611" s="237">
        <v>36581</v>
      </c>
      <c r="B1611">
        <v>154.62</v>
      </c>
      <c r="D1611" s="237">
        <v>36656</v>
      </c>
      <c r="E1611">
        <f t="shared" si="207"/>
        <v>142.44</v>
      </c>
      <c r="F1611">
        <v>239.12163050000001</v>
      </c>
      <c r="G1611" s="236">
        <f t="shared" si="209"/>
        <v>-1.0660944161647487E-2</v>
      </c>
      <c r="H1611" s="236">
        <f t="shared" si="210"/>
        <v>-4.8180014544032534E-3</v>
      </c>
      <c r="I1611">
        <f t="shared" si="208"/>
        <v>23998.479187258326</v>
      </c>
      <c r="J1611">
        <f t="shared" si="208"/>
        <v>18854.447512038492</v>
      </c>
      <c r="K1611">
        <f t="shared" si="211"/>
        <v>25336.179295624377</v>
      </c>
      <c r="L1611" s="236">
        <f>I1611/MAX(I$2:I1611)-1</f>
        <v>-0.10891341022417866</v>
      </c>
      <c r="M1611" s="236">
        <f>J1611/MAX(J$2:J1611)-1</f>
        <v>-5.0067947605921703E-2</v>
      </c>
      <c r="N1611" s="236"/>
    </row>
    <row r="1612" spans="1:14">
      <c r="A1612" s="237">
        <v>36584</v>
      </c>
      <c r="B1612">
        <v>152.43</v>
      </c>
      <c r="D1612" s="237">
        <v>36657</v>
      </c>
      <c r="E1612">
        <f t="shared" si="207"/>
        <v>143.03</v>
      </c>
      <c r="F1612">
        <v>237.10239709999999</v>
      </c>
      <c r="G1612" s="236">
        <f t="shared" si="209"/>
        <v>4.1083647584280649E-3</v>
      </c>
      <c r="H1612" s="236">
        <f t="shared" si="210"/>
        <v>-8.4443778497905742E-3</v>
      </c>
      <c r="I1612">
        <f t="shared" si="208"/>
        <v>24097.073693407128</v>
      </c>
      <c r="J1612">
        <f t="shared" si="208"/>
        <v>18695.233433097794</v>
      </c>
      <c r="K1612">
        <f t="shared" si="211"/>
        <v>25441.124155104993</v>
      </c>
      <c r="L1612" s="236">
        <f>I1612/MAX(I$2:I1612)-1</f>
        <v>-0.10525250148203591</v>
      </c>
      <c r="M1612" s="236">
        <f>J1612/MAX(J$2:J1612)-1</f>
        <v>-5.8089532787964471E-2</v>
      </c>
      <c r="N1612" s="236"/>
    </row>
    <row r="1613" spans="1:14">
      <c r="A1613" s="237">
        <v>36585</v>
      </c>
      <c r="B1613">
        <v>153.01</v>
      </c>
      <c r="D1613" s="237">
        <v>36658</v>
      </c>
      <c r="E1613">
        <f t="shared" si="207"/>
        <v>144.66</v>
      </c>
      <c r="F1613">
        <v>237.90820450000001</v>
      </c>
      <c r="G1613" s="236">
        <f t="shared" si="209"/>
        <v>1.1362480426461754E-2</v>
      </c>
      <c r="H1613" s="236">
        <f t="shared" si="210"/>
        <v>3.3985628566217674E-3</v>
      </c>
      <c r="I1613">
        <f t="shared" si="208"/>
        <v>24370.876221583476</v>
      </c>
      <c r="J1613">
        <f t="shared" si="208"/>
        <v>18758.770359039394</v>
      </c>
      <c r="K1613">
        <f t="shared" si="211"/>
        <v>25731.056563500584</v>
      </c>
      <c r="L1613" s="236">
        <f>I1613/MAX(I$2:I1613)-1</f>
        <v>-9.5085950543499775E-2</v>
      </c>
      <c r="M1613" s="236">
        <f>J1613/MAX(J$2:J1613)-1</f>
        <v>-5.4888390859834324E-2</v>
      </c>
      <c r="N1613" s="236"/>
    </row>
    <row r="1614" spans="1:14">
      <c r="A1614" s="237">
        <v>36586</v>
      </c>
      <c r="B1614">
        <v>155.38</v>
      </c>
      <c r="D1614" s="237">
        <v>36661</v>
      </c>
      <c r="E1614">
        <f t="shared" si="207"/>
        <v>145.4</v>
      </c>
      <c r="F1614">
        <v>239.9004755</v>
      </c>
      <c r="G1614" s="236">
        <f t="shared" si="209"/>
        <v>5.0817129492472437E-3</v>
      </c>
      <c r="H1614" s="236">
        <f t="shared" si="210"/>
        <v>8.3741164126183154E-3</v>
      </c>
      <c r="I1614">
        <f t="shared" si="208"/>
        <v>24494.722018863198</v>
      </c>
      <c r="J1614">
        <f t="shared" si="208"/>
        <v>18915.858485783563</v>
      </c>
      <c r="K1614">
        <f t="shared" si="211"/>
        <v>25862.68231945932</v>
      </c>
      <c r="L1614" s="236">
        <f>I1614/MAX(I$2:I1614)-1</f>
        <v>-9.0487437100420953E-2</v>
      </c>
      <c r="M1614" s="236">
        <f>J1614/MAX(J$2:J1614)-1</f>
        <v>-4.6973916221977552E-2</v>
      </c>
      <c r="N1614" s="236"/>
    </row>
    <row r="1615" spans="1:14">
      <c r="A1615" s="237">
        <v>36587</v>
      </c>
      <c r="B1615">
        <v>156.88999999999999</v>
      </c>
      <c r="D1615" s="237">
        <v>36662</v>
      </c>
      <c r="E1615">
        <f t="shared" si="207"/>
        <v>146.58000000000001</v>
      </c>
      <c r="F1615">
        <v>240.89249150000001</v>
      </c>
      <c r="G1615" s="236">
        <f t="shared" si="209"/>
        <v>8.0818131700181508E-3</v>
      </c>
      <c r="H1615" s="236">
        <f t="shared" si="210"/>
        <v>4.13511477179207E-3</v>
      </c>
      <c r="I1615">
        <f t="shared" si="208"/>
        <v>24692.683785871181</v>
      </c>
      <c r="J1615">
        <f t="shared" si="208"/>
        <v>18994.077731629255</v>
      </c>
      <c r="K1615">
        <f t="shared" si="211"/>
        <v>26072.572038420545</v>
      </c>
      <c r="L1615" s="236">
        <f>I1615/MAX(I$2:I1615)-1</f>
        <v>-8.3136926491282126E-2</v>
      </c>
      <c r="M1615" s="236">
        <f>J1615/MAX(J$2:J1615)-1</f>
        <v>-4.3033043985043928E-2</v>
      </c>
      <c r="N1615" s="236"/>
    </row>
    <row r="1616" spans="1:14">
      <c r="A1616" s="237">
        <v>36588</v>
      </c>
      <c r="B1616">
        <v>157.33000000000001</v>
      </c>
      <c r="D1616" s="237">
        <v>36663</v>
      </c>
      <c r="E1616">
        <f t="shared" si="207"/>
        <v>144.65</v>
      </c>
      <c r="F1616">
        <v>242.57344699999999</v>
      </c>
      <c r="G1616" s="236">
        <f t="shared" si="209"/>
        <v>-1.3200601491790651E-2</v>
      </c>
      <c r="H1616" s="236">
        <f t="shared" si="210"/>
        <v>6.9780319408585534E-3</v>
      </c>
      <c r="I1616">
        <f t="shared" si="208"/>
        <v>24366.725507451094</v>
      </c>
      <c r="J1616">
        <f t="shared" si="208"/>
        <v>19126.619012727715</v>
      </c>
      <c r="K1616">
        <f t="shared" si="211"/>
        <v>25729.277837068712</v>
      </c>
      <c r="L1616" s="236">
        <f>I1616/MAX(I$2:I1616)-1</f>
        <v>-9.5240070547209066E-2</v>
      </c>
      <c r="M1616" s="236">
        <f>J1616/MAX(J$2:J1616)-1</f>
        <v>-3.6355297999625336E-2</v>
      </c>
      <c r="N1616" s="236"/>
    </row>
    <row r="1617" spans="1:14">
      <c r="A1617" s="237">
        <v>36591</v>
      </c>
      <c r="B1617">
        <v>157.61000000000001</v>
      </c>
      <c r="D1617" s="237">
        <v>36664</v>
      </c>
      <c r="E1617">
        <f t="shared" si="207"/>
        <v>143.88999999999999</v>
      </c>
      <c r="F1617">
        <v>239.63210509999999</v>
      </c>
      <c r="G1617" s="236">
        <f t="shared" si="209"/>
        <v>-5.2877916865560846E-3</v>
      </c>
      <c r="H1617" s="236">
        <f t="shared" si="210"/>
        <v>-1.2125572425080833E-2</v>
      </c>
      <c r="I1617">
        <f t="shared" si="208"/>
        <v>24237.879338884199</v>
      </c>
      <c r="J1617">
        <f t="shared" si="208"/>
        <v>18894.697808641959</v>
      </c>
      <c r="K1617">
        <f t="shared" si="211"/>
        <v>25594.094628246225</v>
      </c>
      <c r="L1617" s="236">
        <f>I1617/MAX(I$2:I1617)-1</f>
        <v>-0.10002425258049874</v>
      </c>
      <c r="M1617" s="236">
        <f>J1617/MAX(J$2:J1617)-1</f>
        <v>-4.8040041625776242E-2</v>
      </c>
      <c r="N1617" s="236"/>
    </row>
    <row r="1618" spans="1:14">
      <c r="A1618" s="237">
        <v>36592</v>
      </c>
      <c r="B1618">
        <v>157.52000000000001</v>
      </c>
      <c r="D1618" s="237">
        <v>36665</v>
      </c>
      <c r="E1618">
        <f t="shared" si="207"/>
        <v>141.72</v>
      </c>
      <c r="F1618">
        <v>239.2661439</v>
      </c>
      <c r="G1618" s="236">
        <f t="shared" si="209"/>
        <v>-1.5114694784485858E-2</v>
      </c>
      <c r="H1618" s="236">
        <f t="shared" si="210"/>
        <v>-1.527179339543272E-3</v>
      </c>
      <c r="I1618">
        <f t="shared" si="208"/>
        <v>23871.531190453767</v>
      </c>
      <c r="J1618">
        <f t="shared" si="208"/>
        <v>18865.842216521687</v>
      </c>
      <c r="K1618">
        <f t="shared" si="211"/>
        <v>25208.1109925294</v>
      </c>
      <c r="L1618" s="236">
        <f>I1618/MAX(I$2:I1618)-1</f>
        <v>-0.11362711131618408</v>
      </c>
      <c r="M1618" s="236">
        <f>J1618/MAX(J$2:J1618)-1</f>
        <v>-4.9493855206277804E-2</v>
      </c>
      <c r="N1618" s="236"/>
    </row>
    <row r="1619" spans="1:14">
      <c r="A1619" s="237">
        <v>36593</v>
      </c>
      <c r="B1619">
        <v>156.91999999999999</v>
      </c>
      <c r="D1619" s="237">
        <v>36668</v>
      </c>
      <c r="E1619">
        <f t="shared" si="207"/>
        <v>140.61000000000001</v>
      </c>
      <c r="F1619">
        <v>236.86818719999999</v>
      </c>
      <c r="G1619" s="236">
        <f t="shared" si="209"/>
        <v>-7.8660756286707632E-3</v>
      </c>
      <c r="H1619" s="236">
        <f t="shared" si="210"/>
        <v>-1.0022131258997646E-2</v>
      </c>
      <c r="I1619">
        <f t="shared" ref="I1619:J1634" si="212">I1618*(1+G1619)</f>
        <v>23683.755920737483</v>
      </c>
      <c r="J1619">
        <f t="shared" si="212"/>
        <v>18676.766269516167</v>
      </c>
      <c r="K1619">
        <f t="shared" si="211"/>
        <v>25010.672358591302</v>
      </c>
      <c r="L1619" s="236">
        <f>I1619/MAX(I$2:I1619)-1</f>
        <v>-0.1205993874937743</v>
      </c>
      <c r="M1619" s="236">
        <f>J1619/MAX(J$2:J1619)-1</f>
        <v>-5.9019952551884414E-2</v>
      </c>
      <c r="N1619" s="236"/>
    </row>
    <row r="1620" spans="1:14">
      <c r="A1620" s="237">
        <v>36594</v>
      </c>
      <c r="B1620">
        <v>158.19</v>
      </c>
      <c r="D1620" s="237">
        <v>36669</v>
      </c>
      <c r="E1620">
        <f t="shared" si="207"/>
        <v>139.76</v>
      </c>
      <c r="F1620">
        <v>235.38433599999999</v>
      </c>
      <c r="G1620" s="236">
        <f t="shared" si="209"/>
        <v>-6.0788194126952331E-3</v>
      </c>
      <c r="H1620" s="236">
        <f t="shared" si="210"/>
        <v>-6.2644596454276558E-3</v>
      </c>
      <c r="I1620">
        <f t="shared" si="212"/>
        <v>23539.786645480966</v>
      </c>
      <c r="J1620">
        <f t="shared" si="212"/>
        <v>18559.7664209137</v>
      </c>
      <c r="K1620">
        <f t="shared" si="211"/>
        <v>24859.48061188194</v>
      </c>
      <c r="L1620" s="236">
        <f>I1620/MAX(I$2:I1620)-1</f>
        <v>-0.12594510500861333</v>
      </c>
      <c r="M1620" s="236">
        <f>J1620/MAX(J$2:J1620)-1</f>
        <v>-6.4914684086275654E-2</v>
      </c>
      <c r="N1620" s="236"/>
    </row>
    <row r="1621" spans="1:14">
      <c r="A1621" s="237">
        <v>36595</v>
      </c>
      <c r="B1621">
        <v>158.47</v>
      </c>
      <c r="D1621" s="237">
        <v>36670</v>
      </c>
      <c r="E1621">
        <f t="shared" si="207"/>
        <v>140.4</v>
      </c>
      <c r="F1621">
        <v>234.60363709999999</v>
      </c>
      <c r="G1621" s="236">
        <f t="shared" si="209"/>
        <v>4.5455486048646045E-3</v>
      </c>
      <c r="H1621" s="236">
        <f t="shared" si="210"/>
        <v>-3.3166986098854823E-3</v>
      </c>
      <c r="I1621">
        <f t="shared" si="212"/>
        <v>23646.787889826144</v>
      </c>
      <c r="J1621">
        <f t="shared" si="212"/>
        <v>18498.209269425657</v>
      </c>
      <c r="K1621">
        <f t="shared" si="211"/>
        <v>24973.319103521928</v>
      </c>
      <c r="L1621" s="236">
        <f>I1621/MAX(I$2:I1621)-1</f>
        <v>-0.12197204600011013</v>
      </c>
      <c r="M1621" s="236">
        <f>J1621/MAX(J$2:J1621)-1</f>
        <v>-6.8016080253690991E-2</v>
      </c>
      <c r="N1621" s="236"/>
    </row>
    <row r="1622" spans="1:14">
      <c r="A1622" s="237">
        <v>36598</v>
      </c>
      <c r="B1622">
        <v>155.11000000000001</v>
      </c>
      <c r="D1622" s="237">
        <v>36671</v>
      </c>
      <c r="E1622">
        <f t="shared" si="207"/>
        <v>140.41</v>
      </c>
      <c r="F1622">
        <v>235.70058299999999</v>
      </c>
      <c r="G1622" s="236">
        <f t="shared" si="209"/>
        <v>3.7494912494764208E-5</v>
      </c>
      <c r="H1622" s="236">
        <f t="shared" si="210"/>
        <v>4.6757412355564743E-3</v>
      </c>
      <c r="I1622">
        <f t="shared" si="212"/>
        <v>23647.674524068858</v>
      </c>
      <c r="J1622">
        <f t="shared" si="212"/>
        <v>18584.702109290665</v>
      </c>
      <c r="K1622">
        <f t="shared" si="211"/>
        <v>24975.0978299538</v>
      </c>
      <c r="L1622" s="236">
        <f>I1622/MAX(I$2:I1622)-1</f>
        <v>-0.12193912441880683</v>
      </c>
      <c r="M1622" s="236">
        <f>J1622/MAX(J$2:J1622)-1</f>
        <v>-6.3658364609257556E-2</v>
      </c>
      <c r="N1622" s="236"/>
    </row>
    <row r="1623" spans="1:14">
      <c r="A1623" s="237">
        <v>36599</v>
      </c>
      <c r="B1623">
        <v>154.54</v>
      </c>
      <c r="D1623" s="237">
        <v>36672</v>
      </c>
      <c r="E1623">
        <f t="shared" si="207"/>
        <v>140.38</v>
      </c>
      <c r="F1623">
        <v>235.9383278</v>
      </c>
      <c r="G1623" s="236">
        <f t="shared" si="209"/>
        <v>-2.4739015445691471E-4</v>
      </c>
      <c r="H1623" s="236">
        <f t="shared" si="210"/>
        <v>1.0086729399392258E-3</v>
      </c>
      <c r="I1623">
        <f t="shared" si="212"/>
        <v>23641.824322215802</v>
      </c>
      <c r="J1623">
        <f t="shared" si="212"/>
        <v>18603.447995405138</v>
      </c>
      <c r="K1623">
        <f t="shared" si="211"/>
        <v>24969.761650658176</v>
      </c>
      <c r="L1623" s="236">
        <f>I1623/MAX(I$2:I1623)-1</f>
        <v>-0.12215634803443942</v>
      </c>
      <c r="M1623" s="236">
        <f>J1623/MAX(J$2:J1623)-1</f>
        <v>-6.2713902139100441E-2</v>
      </c>
      <c r="N1623" s="236"/>
    </row>
    <row r="1624" spans="1:14">
      <c r="A1624" s="237">
        <v>36600</v>
      </c>
      <c r="B1624">
        <v>153.15</v>
      </c>
      <c r="D1624" s="237">
        <v>36676</v>
      </c>
      <c r="E1624">
        <f t="shared" si="207"/>
        <v>143.59</v>
      </c>
      <c r="F1624">
        <v>236.51677050000001</v>
      </c>
      <c r="G1624" s="236">
        <f t="shared" si="209"/>
        <v>2.2832775041440923E-2</v>
      </c>
      <c r="H1624" s="236">
        <f t="shared" si="210"/>
        <v>2.4516690670552954E-3</v>
      </c>
      <c r="I1624">
        <f t="shared" si="212"/>
        <v>24181.632778534222</v>
      </c>
      <c r="J1624">
        <f t="shared" si="212"/>
        <v>18649.057493396045</v>
      </c>
      <c r="K1624">
        <f t="shared" si="211"/>
        <v>25540.732835289982</v>
      </c>
      <c r="L1624" s="236">
        <f>I1624/MAX(I$2:I1624)-1</f>
        <v>-0.10211274140755289</v>
      </c>
      <c r="M1624" s="236">
        <f>J1624/MAX(J$2:J1624)-1</f>
        <v>-6.0415986805993915E-2</v>
      </c>
      <c r="N1624" s="236"/>
    </row>
    <row r="1625" spans="1:14">
      <c r="A1625" s="237">
        <v>36601</v>
      </c>
      <c r="B1625">
        <v>155.13999999999999</v>
      </c>
      <c r="D1625" s="237">
        <v>36677</v>
      </c>
      <c r="E1625">
        <f t="shared" si="207"/>
        <v>143.63999999999999</v>
      </c>
      <c r="F1625">
        <v>240.48892950000001</v>
      </c>
      <c r="G1625" s="236">
        <f t="shared" si="209"/>
        <v>3.1448350517398126E-4</v>
      </c>
      <c r="H1625" s="236">
        <f t="shared" si="210"/>
        <v>1.6794407397000999E-2</v>
      </c>
      <c r="I1625">
        <f t="shared" si="212"/>
        <v>24189.237503171247</v>
      </c>
      <c r="J1625">
        <f t="shared" si="212"/>
        <v>18962.257362510234</v>
      </c>
      <c r="K1625">
        <f t="shared" si="211"/>
        <v>25549.626467449354</v>
      </c>
      <c r="L1625" s="236">
        <f>I1625/MAX(I$2:I1625)-1</f>
        <v>-0.10183037067521961</v>
      </c>
      <c r="M1625" s="236">
        <f>J1625/MAX(J$2:J1625)-1</f>
        <v>-4.4636230104704522E-2</v>
      </c>
      <c r="N1625" s="236"/>
    </row>
    <row r="1626" spans="1:14">
      <c r="A1626" s="237">
        <v>36602</v>
      </c>
      <c r="B1626">
        <v>156.1</v>
      </c>
      <c r="D1626" s="237">
        <v>36678</v>
      </c>
      <c r="E1626">
        <f t="shared" si="207"/>
        <v>145.57</v>
      </c>
      <c r="F1626">
        <v>240.62807309999999</v>
      </c>
      <c r="G1626" s="236">
        <f t="shared" si="209"/>
        <v>1.3402638540796532E-2</v>
      </c>
      <c r="H1626" s="236">
        <f t="shared" si="210"/>
        <v>5.7858630037266323E-4</v>
      </c>
      <c r="I1626">
        <f t="shared" si="212"/>
        <v>24513.437110003732</v>
      </c>
      <c r="J1626">
        <f t="shared" si="212"/>
        <v>18973.228664844322</v>
      </c>
      <c r="K1626">
        <f t="shared" si="211"/>
        <v>25892.920668801191</v>
      </c>
      <c r="L1626" s="236">
        <f>I1626/MAX(I$2:I1626)-1</f>
        <v>-8.9792527785058307E-2</v>
      </c>
      <c r="M1626" s="236">
        <f>J1626/MAX(J$2:J1626)-1</f>
        <v>-4.4083469715570756E-2</v>
      </c>
      <c r="N1626" s="236"/>
    </row>
    <row r="1627" spans="1:14">
      <c r="A1627" s="237">
        <v>36605</v>
      </c>
      <c r="B1627">
        <v>156.28</v>
      </c>
      <c r="D1627" s="237">
        <v>36679</v>
      </c>
      <c r="E1627">
        <f t="shared" si="207"/>
        <v>148.28</v>
      </c>
      <c r="F1627">
        <v>243.36890210000001</v>
      </c>
      <c r="G1627" s="236">
        <f t="shared" si="209"/>
        <v>1.8582743015687676E-2</v>
      </c>
      <c r="H1627" s="236">
        <f t="shared" si="210"/>
        <v>1.1390312712436401E-2</v>
      </c>
      <c r="I1627">
        <f t="shared" si="212"/>
        <v>24968.964012250155</v>
      </c>
      <c r="J1627">
        <f t="shared" si="212"/>
        <v>19189.339672501461</v>
      </c>
      <c r="K1627">
        <f t="shared" si="211"/>
        <v>26374.955531839256</v>
      </c>
      <c r="L1627" s="236">
        <f>I1627/MAX(I$2:I1627)-1</f>
        <v>-7.2878376237929254E-2</v>
      </c>
      <c r="M1627" s="236">
        <f>J1627/MAX(J$2:J1627)-1</f>
        <v>-3.3195281508643926E-2</v>
      </c>
      <c r="N1627" s="236"/>
    </row>
    <row r="1628" spans="1:14">
      <c r="A1628" s="237">
        <v>36606</v>
      </c>
      <c r="B1628">
        <v>156.65</v>
      </c>
      <c r="D1628" s="237">
        <v>36682</v>
      </c>
      <c r="E1628">
        <f t="shared" si="207"/>
        <v>147.75</v>
      </c>
      <c r="F1628">
        <v>247.39265800000001</v>
      </c>
      <c r="G1628" s="236">
        <f t="shared" si="209"/>
        <v>-3.6080490149481095E-3</v>
      </c>
      <c r="H1628" s="236">
        <f t="shared" si="210"/>
        <v>1.6533566389458576E-2</v>
      </c>
      <c r="I1628">
        <f t="shared" si="212"/>
        <v>24878.874766241479</v>
      </c>
      <c r="J1628">
        <f t="shared" si="212"/>
        <v>19506.607893946635</v>
      </c>
      <c r="K1628">
        <f t="shared" si="211"/>
        <v>26280.683030949895</v>
      </c>
      <c r="L1628" s="236">
        <f>I1628/MAX(I$2:I1628)-1</f>
        <v>-7.6223476499281184E-2</v>
      </c>
      <c r="M1628" s="236">
        <f>J1628/MAX(J$2:J1628)-1</f>
        <v>-1.7210551509825311E-2</v>
      </c>
      <c r="N1628" s="236"/>
    </row>
    <row r="1629" spans="1:14">
      <c r="A1629" s="237">
        <v>36607</v>
      </c>
      <c r="B1629">
        <v>155.96</v>
      </c>
      <c r="D1629" s="237">
        <v>36683</v>
      </c>
      <c r="E1629">
        <f t="shared" si="207"/>
        <v>147.53</v>
      </c>
      <c r="F1629">
        <v>247.39265800000001</v>
      </c>
      <c r="G1629" s="236">
        <f t="shared" si="209"/>
        <v>-1.5227318507775125E-3</v>
      </c>
      <c r="H1629" s="236">
        <f t="shared" si="210"/>
        <v>0</v>
      </c>
      <c r="I1629">
        <f t="shared" si="212"/>
        <v>24840.990911223416</v>
      </c>
      <c r="J1629">
        <f t="shared" si="212"/>
        <v>19506.607893946635</v>
      </c>
      <c r="K1629">
        <f t="shared" si="211"/>
        <v>26241.551049448652</v>
      </c>
      <c r="L1629" s="236">
        <f>I1629/MAX(I$2:I1629)-1</f>
        <v>-7.7630140434616357E-2</v>
      </c>
      <c r="M1629" s="236">
        <f>J1629/MAX(J$2:J1629)-1</f>
        <v>-1.7210551509825311E-2</v>
      </c>
      <c r="N1629" s="236"/>
    </row>
    <row r="1630" spans="1:14">
      <c r="A1630" s="237">
        <v>36608</v>
      </c>
      <c r="B1630">
        <v>156.80000000000001</v>
      </c>
      <c r="D1630" s="237">
        <v>36684</v>
      </c>
      <c r="E1630">
        <f t="shared" si="207"/>
        <v>147.88999999999999</v>
      </c>
      <c r="F1630">
        <v>247.39265800000001</v>
      </c>
      <c r="G1630" s="236">
        <f t="shared" si="209"/>
        <v>2.4064514992376182E-3</v>
      </c>
      <c r="H1630" s="236">
        <f t="shared" si="210"/>
        <v>0</v>
      </c>
      <c r="I1630">
        <f t="shared" si="212"/>
        <v>24900.769551044279</v>
      </c>
      <c r="J1630">
        <f t="shared" si="212"/>
        <v>19506.607893946635</v>
      </c>
      <c r="K1630">
        <f t="shared" si="211"/>
        <v>26305.585200996142</v>
      </c>
      <c r="L1630" s="236">
        <f>I1630/MAX(I$2:I1630)-1</f>
        <v>-7.5410502103213539E-2</v>
      </c>
      <c r="M1630" s="236">
        <f>J1630/MAX(J$2:J1630)-1</f>
        <v>-1.7210551509825311E-2</v>
      </c>
      <c r="N1630" s="236"/>
    </row>
    <row r="1631" spans="1:14">
      <c r="A1631" s="237">
        <v>36609</v>
      </c>
      <c r="B1631">
        <v>158.71</v>
      </c>
      <c r="D1631" s="237">
        <v>36685</v>
      </c>
      <c r="E1631">
        <f t="shared" si="207"/>
        <v>147.53</v>
      </c>
      <c r="F1631">
        <v>247.39684249999999</v>
      </c>
      <c r="G1631" s="236">
        <f t="shared" si="209"/>
        <v>-2.4679718248332241E-3</v>
      </c>
      <c r="H1631" s="236">
        <f t="shared" si="210"/>
        <v>1.6914406570478491E-5</v>
      </c>
      <c r="I1631">
        <f t="shared" si="212"/>
        <v>24839.315153375635</v>
      </c>
      <c r="J1631">
        <f t="shared" si="212"/>
        <v>19506.937836643363</v>
      </c>
      <c r="K1631">
        <f t="shared" si="211"/>
        <v>26241.551049448652</v>
      </c>
      <c r="L1631" s="236">
        <f>I1631/MAX(I$2:I1631)-1</f>
        <v>-7.7692362933559633E-2</v>
      </c>
      <c r="M1631" s="236">
        <f>J1631/MAX(J$2:J1631)-1</f>
        <v>-1.7193928209520482E-2</v>
      </c>
      <c r="N1631" s="236"/>
    </row>
    <row r="1632" spans="1:14">
      <c r="A1632" s="237">
        <v>36612</v>
      </c>
      <c r="B1632">
        <v>159.30000000000001</v>
      </c>
      <c r="D1632" s="237">
        <v>36686</v>
      </c>
      <c r="E1632">
        <f t="shared" si="207"/>
        <v>147.16999999999999</v>
      </c>
      <c r="F1632">
        <v>246.7036052</v>
      </c>
      <c r="G1632" s="236">
        <f t="shared" si="209"/>
        <v>-2.473911816698158E-3</v>
      </c>
      <c r="H1632" s="236">
        <f t="shared" si="210"/>
        <v>-2.8021267086300039E-3</v>
      </c>
      <c r="I1632">
        <f t="shared" si="212"/>
        <v>24777.864878099008</v>
      </c>
      <c r="J1632">
        <f t="shared" si="212"/>
        <v>19452.27692512772</v>
      </c>
      <c r="K1632">
        <f t="shared" si="211"/>
        <v>26177.516897901158</v>
      </c>
      <c r="L1632" s="236">
        <f>I1632/MAX(I$2:I1632)-1</f>
        <v>-7.9974070695529309E-2</v>
      </c>
      <c r="M1632" s="236">
        <f>J1632/MAX(J$2:J1632)-1</f>
        <v>-1.9947875352688271E-2</v>
      </c>
      <c r="N1632" s="236"/>
    </row>
    <row r="1633" spans="1:14">
      <c r="A1633" s="237">
        <v>36613</v>
      </c>
      <c r="B1633">
        <v>159.16</v>
      </c>
      <c r="D1633" s="237">
        <v>36689</v>
      </c>
      <c r="E1633">
        <f t="shared" si="207"/>
        <v>146.65</v>
      </c>
      <c r="F1633">
        <v>246.27171440000001</v>
      </c>
      <c r="G1633" s="236">
        <f t="shared" si="209"/>
        <v>-3.5670589621546547E-3</v>
      </c>
      <c r="H1633" s="236">
        <f t="shared" si="210"/>
        <v>-1.7506464879175621E-3</v>
      </c>
      <c r="I1633">
        <f t="shared" si="212"/>
        <v>24689.480773122526</v>
      </c>
      <c r="J1633">
        <f t="shared" si="212"/>
        <v>19418.222864846746</v>
      </c>
      <c r="K1633">
        <f t="shared" si="211"/>
        <v>26085.023123443672</v>
      </c>
      <c r="L1633" s="236">
        <f>I1633/MAX(I$2:I1633)-1</f>
        <v>-8.3255857432069535E-2</v>
      </c>
      <c r="M1633" s="236">
        <f>J1633/MAX(J$2:J1633)-1</f>
        <v>-2.1663600162678209E-2</v>
      </c>
      <c r="N1633" s="236"/>
    </row>
    <row r="1634" spans="1:14">
      <c r="A1634" s="237">
        <v>36614</v>
      </c>
      <c r="B1634">
        <v>158.27000000000001</v>
      </c>
      <c r="D1634" s="237">
        <v>36690</v>
      </c>
      <c r="E1634">
        <f t="shared" si="207"/>
        <v>147.49</v>
      </c>
      <c r="F1634">
        <v>245.97181839999999</v>
      </c>
      <c r="G1634" s="236">
        <f t="shared" si="209"/>
        <v>5.6941934689548803E-3</v>
      </c>
      <c r="H1634" s="236">
        <f t="shared" si="210"/>
        <v>-1.2177443955780909E-3</v>
      </c>
      <c r="I1634">
        <f t="shared" si="212"/>
        <v>24830.06745329273</v>
      </c>
      <c r="J1634">
        <f t="shared" si="212"/>
        <v>19394.576432780992</v>
      </c>
      <c r="K1634">
        <f t="shared" si="211"/>
        <v>26234.436143721156</v>
      </c>
      <c r="L1634" s="236">
        <f>I1634/MAX(I$2:I1634)-1</f>
        <v>-7.8035738922756503E-2</v>
      </c>
      <c r="M1634" s="236">
        <f>J1634/MAX(J$2:J1634)-1</f>
        <v>-2.2854963830570174E-2</v>
      </c>
      <c r="N1634" s="236"/>
    </row>
    <row r="1635" spans="1:14">
      <c r="A1635" s="237">
        <v>36615</v>
      </c>
      <c r="B1635">
        <v>155.28</v>
      </c>
      <c r="D1635" s="237">
        <v>36691</v>
      </c>
      <c r="E1635">
        <f t="shared" si="207"/>
        <v>148.04</v>
      </c>
      <c r="F1635">
        <v>247.4304276</v>
      </c>
      <c r="G1635" s="236">
        <f t="shared" si="209"/>
        <v>3.6953362186513037E-3</v>
      </c>
      <c r="H1635" s="236">
        <f t="shared" si="210"/>
        <v>5.9299850262846121E-3</v>
      </c>
      <c r="I1635">
        <f t="shared" ref="I1635:J1650" si="213">I1634*(1+G1635)</f>
        <v>24921.822900864438</v>
      </c>
      <c r="J1635">
        <f t="shared" si="213"/>
        <v>19509.585980618514</v>
      </c>
      <c r="K1635">
        <f t="shared" si="211"/>
        <v>26332.266097474268</v>
      </c>
      <c r="L1635" s="236">
        <f>I1635/MAX(I$2:I1635)-1</f>
        <v>-7.4628770996495675E-2</v>
      </c>
      <c r="M1635" s="236">
        <f>J1635/MAX(J$2:J1635)-1</f>
        <v>-1.7060508397577112E-2</v>
      </c>
      <c r="N1635" s="236"/>
    </row>
    <row r="1636" spans="1:14">
      <c r="A1636" s="237">
        <v>36616</v>
      </c>
      <c r="B1636">
        <v>156.31</v>
      </c>
      <c r="D1636" s="237">
        <v>36692</v>
      </c>
      <c r="E1636">
        <f t="shared" si="207"/>
        <v>147.69999999999999</v>
      </c>
      <c r="F1636">
        <v>247.75153420000001</v>
      </c>
      <c r="G1636" s="236">
        <f t="shared" si="209"/>
        <v>-2.3304067326291402E-3</v>
      </c>
      <c r="H1636" s="236">
        <f t="shared" si="210"/>
        <v>1.297765206626611E-3</v>
      </c>
      <c r="I1636">
        <f t="shared" si="213"/>
        <v>24863.744916986871</v>
      </c>
      <c r="J1636">
        <f t="shared" si="213"/>
        <v>19534.904842499851</v>
      </c>
      <c r="K1636">
        <f t="shared" si="211"/>
        <v>26271.789398790526</v>
      </c>
      <c r="L1636" s="236">
        <f>I1636/MAX(I$2:I1636)-1</f>
        <v>-7.6785262338746829E-2</v>
      </c>
      <c r="M1636" s="236">
        <f>J1636/MAX(J$2:J1636)-1</f>
        <v>-1.5784883725156296E-2</v>
      </c>
      <c r="N1636" s="236"/>
    </row>
    <row r="1637" spans="1:14">
      <c r="A1637" s="237">
        <v>36619</v>
      </c>
      <c r="B1637">
        <v>154.66</v>
      </c>
      <c r="D1637" s="237">
        <v>36693</v>
      </c>
      <c r="E1637">
        <f t="shared" si="207"/>
        <v>147.69999999999999</v>
      </c>
      <c r="F1637">
        <v>247.41709449999999</v>
      </c>
      <c r="G1637" s="236">
        <f t="shared" si="209"/>
        <v>-3.3730158730158734E-5</v>
      </c>
      <c r="H1637" s="236">
        <f t="shared" si="210"/>
        <v>-1.3498996124481355E-3</v>
      </c>
      <c r="I1637">
        <f t="shared" si="213"/>
        <v>24862.906258924195</v>
      </c>
      <c r="J1637">
        <f t="shared" si="213"/>
        <v>19508.53468202375</v>
      </c>
      <c r="K1637">
        <f t="shared" si="211"/>
        <v>26271.789398790526</v>
      </c>
      <c r="L1637" s="236">
        <f>I1637/MAX(I$2:I1637)-1</f>
        <v>-7.6816402518390059E-2</v>
      </c>
      <c r="M1637" s="236">
        <f>J1637/MAX(J$2:J1637)-1</f>
        <v>-1.7113475329181282E-2</v>
      </c>
      <c r="N1637" s="236"/>
    </row>
    <row r="1638" spans="1:14">
      <c r="A1638" s="237">
        <v>36620</v>
      </c>
      <c r="B1638">
        <v>154.09</v>
      </c>
      <c r="D1638" s="237">
        <v>36696</v>
      </c>
      <c r="E1638">
        <f t="shared" si="207"/>
        <v>148.31</v>
      </c>
      <c r="F1638">
        <v>246.91336469999999</v>
      </c>
      <c r="G1638" s="236">
        <f t="shared" si="209"/>
        <v>4.096263070789188E-3</v>
      </c>
      <c r="H1638" s="236">
        <f t="shared" si="210"/>
        <v>-2.0359539061679532E-3</v>
      </c>
      <c r="I1638">
        <f t="shared" si="213"/>
        <v>24964.751263665123</v>
      </c>
      <c r="J1638">
        <f t="shared" si="213"/>
        <v>19468.81620463427</v>
      </c>
      <c r="K1638">
        <f t="shared" si="211"/>
        <v>26380.291711134891</v>
      </c>
      <c r="L1638" s="236">
        <f>I1638/MAX(I$2:I1638)-1</f>
        <v>-7.3034799640467774E-2</v>
      </c>
      <c r="M1638" s="236">
        <f>J1638/MAX(J$2:J1638)-1</f>
        <v>-1.9114586988404736E-2</v>
      </c>
      <c r="N1638" s="236"/>
    </row>
    <row r="1639" spans="1:14">
      <c r="A1639" s="237">
        <v>36621</v>
      </c>
      <c r="B1639">
        <v>152.66999999999999</v>
      </c>
      <c r="D1639" s="237">
        <v>36697</v>
      </c>
      <c r="E1639">
        <f t="shared" si="207"/>
        <v>148.19</v>
      </c>
      <c r="F1639">
        <v>248.0341201</v>
      </c>
      <c r="G1639" s="236">
        <f t="shared" si="209"/>
        <v>-8.428461994556914E-4</v>
      </c>
      <c r="H1639" s="236">
        <f t="shared" si="210"/>
        <v>4.5390633324433605E-3</v>
      </c>
      <c r="I1639">
        <f t="shared" si="213"/>
        <v>24943.709817942185</v>
      </c>
      <c r="J1639">
        <f t="shared" si="213"/>
        <v>19557.186394394805</v>
      </c>
      <c r="K1639">
        <f t="shared" si="211"/>
        <v>26358.946993952391</v>
      </c>
      <c r="L1639" s="236">
        <f>I1639/MAX(I$2:I1639)-1</f>
        <v>-7.381608873661849E-2</v>
      </c>
      <c r="M1639" s="236">
        <f>J1639/MAX(J$2:J1639)-1</f>
        <v>-1.4662285976875244E-2</v>
      </c>
      <c r="N1639" s="236"/>
    </row>
    <row r="1640" spans="1:14">
      <c r="A1640" s="237">
        <v>36622</v>
      </c>
      <c r="B1640">
        <v>154.32</v>
      </c>
      <c r="D1640" s="237">
        <v>36698</v>
      </c>
      <c r="E1640">
        <f t="shared" si="207"/>
        <v>147.91999999999999</v>
      </c>
      <c r="F1640">
        <v>247.8488485</v>
      </c>
      <c r="G1640" s="236">
        <f t="shared" si="209"/>
        <v>-1.8557154478860507E-3</v>
      </c>
      <c r="H1640" s="236">
        <f t="shared" si="210"/>
        <v>-7.4696013566721842E-4</v>
      </c>
      <c r="I1640">
        <f t="shared" si="213"/>
        <v>24897.421390305441</v>
      </c>
      <c r="J1640">
        <f t="shared" si="213"/>
        <v>19542.577955792378</v>
      </c>
      <c r="K1640">
        <f t="shared" si="211"/>
        <v>26310.921380291769</v>
      </c>
      <c r="L1640" s="236">
        <f>I1640/MAX(I$2:I1640)-1</f>
        <v>-7.5534822528333545E-2</v>
      </c>
      <c r="M1640" s="236">
        <f>J1640/MAX(J$2:J1640)-1</f>
        <v>-1.5398293969419941E-2</v>
      </c>
      <c r="N1640" s="236"/>
    </row>
    <row r="1641" spans="1:14">
      <c r="A1641" s="237">
        <v>36623</v>
      </c>
      <c r="B1641">
        <v>155.78</v>
      </c>
      <c r="D1641" s="237">
        <v>36699</v>
      </c>
      <c r="E1641">
        <f t="shared" si="207"/>
        <v>146.71</v>
      </c>
      <c r="F1641">
        <v>247.26588939999999</v>
      </c>
      <c r="G1641" s="236">
        <f t="shared" si="209"/>
        <v>-8.2138275086489163E-3</v>
      </c>
      <c r="H1641" s="236">
        <f t="shared" si="210"/>
        <v>-2.3520750793402101E-3</v>
      </c>
      <c r="I1641">
        <f t="shared" si="213"/>
        <v>24692.918265595326</v>
      </c>
      <c r="J1641">
        <f t="shared" si="213"/>
        <v>19496.612345196496</v>
      </c>
      <c r="K1641">
        <f t="shared" si="211"/>
        <v>26095.695482034924</v>
      </c>
      <c r="L1641" s="236">
        <f>I1641/MAX(I$2:I1641)-1</f>
        <v>-8.3128220033838351E-2</v>
      </c>
      <c r="M1641" s="236">
        <f>J1641/MAX(J$2:J1641)-1</f>
        <v>-1.771415110525032E-2</v>
      </c>
      <c r="N1641" s="236"/>
    </row>
    <row r="1642" spans="1:14">
      <c r="A1642" s="237">
        <v>36626</v>
      </c>
      <c r="B1642">
        <v>155.6</v>
      </c>
      <c r="D1642" s="237">
        <v>36700</v>
      </c>
      <c r="E1642">
        <f t="shared" si="207"/>
        <v>145.91</v>
      </c>
      <c r="F1642">
        <v>245.37918400000001</v>
      </c>
      <c r="G1642" s="236">
        <f t="shared" si="209"/>
        <v>-5.4866645190328554E-3</v>
      </c>
      <c r="H1642" s="236">
        <f t="shared" si="210"/>
        <v>-7.6302696040208007E-3</v>
      </c>
      <c r="I1642">
        <f t="shared" si="213"/>
        <v>24557.436507076105</v>
      </c>
      <c r="J1642">
        <f t="shared" si="213"/>
        <v>19347.847936637565</v>
      </c>
      <c r="K1642">
        <f t="shared" si="211"/>
        <v>25953.39736748494</v>
      </c>
      <c r="L1642" s="236">
        <f>I1642/MAX(I$2:I1642)-1</f>
        <v>-8.8158787897481217E-2</v>
      </c>
      <c r="M1642" s="236">
        <f>J1642/MAX(J$2:J1642)-1</f>
        <v>-2.5209256960531778E-2</v>
      </c>
      <c r="N1642" s="236"/>
    </row>
    <row r="1643" spans="1:14">
      <c r="A1643" s="237">
        <v>36627</v>
      </c>
      <c r="B1643">
        <v>153.77000000000001</v>
      </c>
      <c r="D1643" s="237">
        <v>36703</v>
      </c>
      <c r="E1643">
        <f t="shared" si="207"/>
        <v>146.66999999999999</v>
      </c>
      <c r="F1643">
        <v>244.61510870000001</v>
      </c>
      <c r="G1643" s="236">
        <f t="shared" si="209"/>
        <v>5.1749601298038319E-3</v>
      </c>
      <c r="H1643" s="236">
        <f t="shared" si="210"/>
        <v>-3.1138554116310058E-3</v>
      </c>
      <c r="I1643">
        <f t="shared" si="213"/>
        <v>24684.520261890415</v>
      </c>
      <c r="J1643">
        <f t="shared" si="213"/>
        <v>19287.601535636652</v>
      </c>
      <c r="K1643">
        <f t="shared" si="211"/>
        <v>26088.580576307424</v>
      </c>
      <c r="L1643" s="236">
        <f>I1643/MAX(I$2:I1643)-1</f>
        <v>-8.3440045980138544E-2</v>
      </c>
      <c r="M1643" s="236">
        <f>J1643/MAX(J$2:J1643)-1</f>
        <v>-2.8244614390953049E-2</v>
      </c>
      <c r="N1643" s="236"/>
    </row>
    <row r="1644" spans="1:14">
      <c r="A1644" s="237">
        <v>36628</v>
      </c>
      <c r="B1644">
        <v>152.88999999999999</v>
      </c>
      <c r="D1644" s="237">
        <v>36704</v>
      </c>
      <c r="E1644">
        <f t="shared" si="207"/>
        <v>146.51</v>
      </c>
      <c r="F1644">
        <v>244.86228510000001</v>
      </c>
      <c r="G1644" s="236">
        <f t="shared" si="209"/>
        <v>-1.124614456814286E-3</v>
      </c>
      <c r="H1644" s="236">
        <f t="shared" si="210"/>
        <v>1.010470699514876E-3</v>
      </c>
      <c r="I1644">
        <f t="shared" si="213"/>
        <v>24656.759693544365</v>
      </c>
      <c r="J1644">
        <f t="shared" si="213"/>
        <v>19307.09109185233</v>
      </c>
      <c r="K1644">
        <f t="shared" si="211"/>
        <v>26060.120953397429</v>
      </c>
      <c r="L1644" s="236">
        <f>I1644/MAX(I$2:I1644)-1</f>
        <v>-8.4470822554966407E-2</v>
      </c>
      <c r="M1644" s="236">
        <f>J1644/MAX(J$2:J1644)-1</f>
        <v>-2.7262684046699404E-2</v>
      </c>
      <c r="N1644" s="236"/>
    </row>
    <row r="1645" spans="1:14">
      <c r="A1645" s="237">
        <v>36629</v>
      </c>
      <c r="B1645">
        <v>150.88</v>
      </c>
      <c r="D1645" s="237">
        <v>36705</v>
      </c>
      <c r="E1645">
        <f t="shared" si="207"/>
        <v>147.01</v>
      </c>
      <c r="F1645">
        <v>245.02337869999999</v>
      </c>
      <c r="G1645" s="236">
        <f t="shared" si="209"/>
        <v>3.3790061732607477E-3</v>
      </c>
      <c r="H1645" s="236">
        <f t="shared" si="210"/>
        <v>6.5789470164512309E-4</v>
      </c>
      <c r="I1645">
        <f t="shared" si="213"/>
        <v>24740.07503676146</v>
      </c>
      <c r="J1645">
        <f t="shared" si="213"/>
        <v>19319.79312478584</v>
      </c>
      <c r="K1645">
        <f t="shared" si="211"/>
        <v>26149.057274991166</v>
      </c>
      <c r="L1645" s="236">
        <f>I1645/MAX(I$2:I1645)-1</f>
        <v>-8.137724381257927E-2</v>
      </c>
      <c r="M1645" s="236">
        <f>J1645/MAX(J$2:J1645)-1</f>
        <v>-2.6622725320441187E-2</v>
      </c>
      <c r="N1645" s="236"/>
    </row>
    <row r="1646" spans="1:14">
      <c r="A1646" s="237">
        <v>36630</v>
      </c>
      <c r="B1646">
        <v>146.08000000000001</v>
      </c>
      <c r="D1646" s="237">
        <v>36706</v>
      </c>
      <c r="E1646">
        <f t="shared" si="207"/>
        <v>146.13999999999999</v>
      </c>
      <c r="F1646">
        <v>246.0963672</v>
      </c>
      <c r="G1646" s="236">
        <f t="shared" si="209"/>
        <v>-5.9516949230318892E-3</v>
      </c>
      <c r="H1646" s="236">
        <f t="shared" si="210"/>
        <v>4.3791270273589866E-3</v>
      </c>
      <c r="I1646">
        <f t="shared" si="213"/>
        <v>24592.829657769737</v>
      </c>
      <c r="J1646">
        <f t="shared" si="213"/>
        <v>19404.396953021573</v>
      </c>
      <c r="K1646">
        <f t="shared" si="211"/>
        <v>25994.308075418059</v>
      </c>
      <c r="L1646" s="236">
        <f>I1646/MAX(I$2:I1646)-1</f>
        <v>-8.6844606206761599E-2</v>
      </c>
      <c r="M1646" s="236">
        <f>J1646/MAX(J$2:J1646)-1</f>
        <v>-2.2360182589074906E-2</v>
      </c>
      <c r="N1646" s="236"/>
    </row>
    <row r="1647" spans="1:14">
      <c r="A1647" s="237">
        <v>36633</v>
      </c>
      <c r="B1647">
        <v>143.19</v>
      </c>
      <c r="D1647" s="237">
        <v>36707</v>
      </c>
      <c r="E1647">
        <f t="shared" si="207"/>
        <v>147.1</v>
      </c>
      <c r="F1647">
        <v>245.76353470000001</v>
      </c>
      <c r="G1647" s="236">
        <f t="shared" si="209"/>
        <v>6.5353132243272574E-3</v>
      </c>
      <c r="H1647" s="236">
        <f t="shared" si="210"/>
        <v>-1.3524478389780326E-3</v>
      </c>
      <c r="I1647">
        <f t="shared" si="213"/>
        <v>24753.551502655788</v>
      </c>
      <c r="J1647">
        <f t="shared" si="213"/>
        <v>19378.153518295785</v>
      </c>
      <c r="K1647">
        <f t="shared" si="211"/>
        <v>26165.065812878041</v>
      </c>
      <c r="L1647" s="236">
        <f>I1647/MAX(I$2:I1647)-1</f>
        <v>-8.0876849685838859E-2</v>
      </c>
      <c r="M1647" s="236">
        <f>J1647/MAX(J$2:J1647)-1</f>
        <v>-2.3682389447431285E-2</v>
      </c>
      <c r="N1647" s="236"/>
    </row>
    <row r="1648" spans="1:14">
      <c r="A1648" s="237">
        <v>36634</v>
      </c>
      <c r="B1648">
        <v>146.02000000000001</v>
      </c>
      <c r="D1648" s="237">
        <v>36710</v>
      </c>
      <c r="E1648">
        <f t="shared" si="207"/>
        <v>148.47</v>
      </c>
      <c r="F1648">
        <v>247.1917756</v>
      </c>
      <c r="G1648" s="236">
        <f t="shared" si="209"/>
        <v>9.2796620914398689E-3</v>
      </c>
      <c r="H1648" s="236">
        <f t="shared" si="210"/>
        <v>5.811443515179926E-3</v>
      </c>
      <c r="I1648">
        <f t="shared" si="213"/>
        <v>24983.256096163488</v>
      </c>
      <c r="J1648">
        <f t="shared" si="213"/>
        <v>19490.768562895846</v>
      </c>
      <c r="K1648">
        <f t="shared" si="211"/>
        <v>26408.75133404489</v>
      </c>
      <c r="L1648" s="236">
        <f>I1648/MAX(I$2:I1648)-1</f>
        <v>-7.2347697430503732E-2</v>
      </c>
      <c r="M1648" s="236">
        <f>J1648/MAX(J$2:J1648)-1</f>
        <v>-1.8008574800829624E-2</v>
      </c>
      <c r="N1648" s="236"/>
    </row>
    <row r="1649" spans="1:14">
      <c r="A1649" s="237">
        <v>36635</v>
      </c>
      <c r="B1649">
        <v>145.97</v>
      </c>
      <c r="D1649" s="237">
        <v>36712</v>
      </c>
      <c r="E1649">
        <f t="shared" si="207"/>
        <v>147.41999999999999</v>
      </c>
      <c r="F1649">
        <v>248.3221437</v>
      </c>
      <c r="G1649" s="236">
        <f t="shared" si="209"/>
        <v>-7.1058659437372527E-3</v>
      </c>
      <c r="H1649" s="236">
        <f t="shared" si="210"/>
        <v>4.5728386280501354E-3</v>
      </c>
      <c r="I1649">
        <f t="shared" si="213"/>
        <v>24805.728427506092</v>
      </c>
      <c r="J1649">
        <f t="shared" si="213"/>
        <v>19579.896702270642</v>
      </c>
      <c r="K1649">
        <f t="shared" si="211"/>
        <v>26221.985058698036</v>
      </c>
      <c r="L1649" s="236">
        <f>I1649/MAX(I$2:I1649)-1</f>
        <v>-7.8939470334961848E-2</v>
      </c>
      <c r="M1649" s="236">
        <f>J1649/MAX(J$2:J1649)-1</f>
        <v>-1.3518086479264779E-2</v>
      </c>
      <c r="N1649" s="236"/>
    </row>
    <row r="1650" spans="1:14">
      <c r="A1650" s="237">
        <v>36636</v>
      </c>
      <c r="B1650">
        <v>146.59</v>
      </c>
      <c r="D1650" s="237">
        <v>36713</v>
      </c>
      <c r="E1650">
        <f t="shared" si="207"/>
        <v>147.6</v>
      </c>
      <c r="F1650">
        <v>246.83487099999999</v>
      </c>
      <c r="G1650" s="236">
        <f t="shared" si="209"/>
        <v>1.1872710622710578E-3</v>
      </c>
      <c r="H1650" s="236">
        <f t="shared" si="210"/>
        <v>-5.989287454753911E-3</v>
      </c>
      <c r="I1650">
        <f t="shared" si="213"/>
        <v>24835.179551046625</v>
      </c>
      <c r="J1650">
        <f t="shared" si="213"/>
        <v>19462.627072586354</v>
      </c>
      <c r="K1650">
        <f t="shared" si="211"/>
        <v>26254.002134471782</v>
      </c>
      <c r="L1650" s="236">
        <f>I1650/MAX(I$2:I1650)-1</f>
        <v>-7.7845921821490416E-2</v>
      </c>
      <c r="M1650" s="236">
        <f>J1650/MAX(J$2:J1650)-1</f>
        <v>-1.9426410228256197E-2</v>
      </c>
      <c r="N1650" s="236"/>
    </row>
    <row r="1651" spans="1:14">
      <c r="A1651" s="237">
        <v>36637</v>
      </c>
      <c r="B1651">
        <v>146.59</v>
      </c>
      <c r="D1651" s="237">
        <v>36714</v>
      </c>
      <c r="E1651">
        <f t="shared" si="207"/>
        <v>148.94999999999999</v>
      </c>
      <c r="F1651">
        <v>247.2379445</v>
      </c>
      <c r="G1651" s="236">
        <f t="shared" si="209"/>
        <v>9.1126113046843728E-3</v>
      </c>
      <c r="H1651" s="236">
        <f t="shared" si="210"/>
        <v>1.6329682202804729E-3</v>
      </c>
      <c r="I1651">
        <f t="shared" ref="I1651:J1666" si="214">I1650*(1+G1651)</f>
        <v>25061.492888977362</v>
      </c>
      <c r="J1651">
        <f t="shared" si="214"/>
        <v>19494.408924079056</v>
      </c>
      <c r="K1651">
        <f t="shared" si="211"/>
        <v>26494.130202774875</v>
      </c>
      <c r="L1651" s="236">
        <f>I1651/MAX(I$2:I1651)-1</f>
        <v>-6.9442690144020047E-2</v>
      </c>
      <c r="M1651" s="236">
        <f>J1651/MAX(J$2:J1651)-1</f>
        <v>-1.7825164718512698E-2</v>
      </c>
      <c r="N1651" s="236"/>
    </row>
    <row r="1652" spans="1:14">
      <c r="A1652" s="237">
        <v>36640</v>
      </c>
      <c r="B1652">
        <v>146.63</v>
      </c>
      <c r="D1652" s="237">
        <v>36717</v>
      </c>
      <c r="E1652">
        <f t="shared" si="207"/>
        <v>149.01</v>
      </c>
      <c r="F1652">
        <v>248.98176040000001</v>
      </c>
      <c r="G1652" s="236">
        <f t="shared" si="209"/>
        <v>3.690895794369785E-4</v>
      </c>
      <c r="H1652" s="236">
        <f t="shared" si="210"/>
        <v>7.0531887956220007E-3</v>
      </c>
      <c r="I1652">
        <f t="shared" si="214"/>
        <v>25070.742824847817</v>
      </c>
      <c r="J1652">
        <f t="shared" si="214"/>
        <v>19631.906670679644</v>
      </c>
      <c r="K1652">
        <f t="shared" si="211"/>
        <v>26504.802561366123</v>
      </c>
      <c r="L1652" s="236">
        <f>I1652/MAX(I$2:I1652)-1</f>
        <v>-6.9099231137883299E-2</v>
      </c>
      <c r="M1652" s="236">
        <f>J1652/MAX(J$2:J1652)-1</f>
        <v>-1.0897700174963498E-2</v>
      </c>
      <c r="N1652" s="236"/>
    </row>
    <row r="1653" spans="1:14">
      <c r="A1653" s="237">
        <v>36641</v>
      </c>
      <c r="B1653">
        <v>148.41</v>
      </c>
      <c r="D1653" s="237">
        <v>36718</v>
      </c>
      <c r="E1653">
        <f t="shared" si="207"/>
        <v>149.13</v>
      </c>
      <c r="F1653">
        <v>249.14247449999999</v>
      </c>
      <c r="G1653" s="236">
        <f t="shared" si="209"/>
        <v>7.7158492079470108E-4</v>
      </c>
      <c r="H1653" s="236">
        <f t="shared" si="210"/>
        <v>6.4548543532572111E-4</v>
      </c>
      <c r="I1653">
        <f t="shared" si="214"/>
        <v>25090.087031964595</v>
      </c>
      <c r="J1653">
        <f t="shared" si="214"/>
        <v>19644.578780503241</v>
      </c>
      <c r="K1653">
        <f t="shared" si="211"/>
        <v>26526.147278548618</v>
      </c>
      <c r="L1653" s="236">
        <f>I1653/MAX(I$2:I1653)-1</f>
        <v>-6.8380962141872947E-2</v>
      </c>
      <c r="M1653" s="236">
        <f>J1653/MAX(J$2:J1653)-1</f>
        <v>-1.0259249046379204E-2</v>
      </c>
      <c r="N1653" s="236"/>
    </row>
    <row r="1654" spans="1:14">
      <c r="A1654" s="237">
        <v>36642</v>
      </c>
      <c r="B1654">
        <v>148.22</v>
      </c>
      <c r="D1654" s="237">
        <v>36719</v>
      </c>
      <c r="E1654">
        <f t="shared" si="207"/>
        <v>149.51</v>
      </c>
      <c r="F1654">
        <v>248.9853813</v>
      </c>
      <c r="G1654" s="236">
        <f t="shared" si="209"/>
        <v>2.5143822264370084E-3</v>
      </c>
      <c r="H1654" s="236">
        <f t="shared" si="210"/>
        <v>-6.3053560142745102E-4</v>
      </c>
      <c r="I1654">
        <f t="shared" si="214"/>
        <v>25153.173100857526</v>
      </c>
      <c r="J1654">
        <f t="shared" si="214"/>
        <v>19632.192174207088</v>
      </c>
      <c r="K1654">
        <f t="shared" si="211"/>
        <v>26593.738882959857</v>
      </c>
      <c r="L1654" s="236">
        <f>I1654/MAX(I$2:I1654)-1</f>
        <v>-6.6038515791272068E-2</v>
      </c>
      <c r="M1654" s="236">
        <f>J1654/MAX(J$2:J1654)-1</f>
        <v>-1.0883315826039075E-2</v>
      </c>
      <c r="N1654" s="236"/>
    </row>
    <row r="1655" spans="1:14">
      <c r="A1655" s="237">
        <v>36643</v>
      </c>
      <c r="B1655">
        <v>147.41999999999999</v>
      </c>
      <c r="D1655" s="237">
        <v>36720</v>
      </c>
      <c r="E1655">
        <f t="shared" si="207"/>
        <v>149.63</v>
      </c>
      <c r="F1655">
        <v>249.77970010000001</v>
      </c>
      <c r="G1655" s="236">
        <f t="shared" si="209"/>
        <v>7.6889173947074718E-4</v>
      </c>
      <c r="H1655" s="236">
        <f t="shared" si="210"/>
        <v>3.1902226381834708E-3</v>
      </c>
      <c r="I1655">
        <f t="shared" si="214"/>
        <v>25172.513167876255</v>
      </c>
      <c r="J1655">
        <f t="shared" si="214"/>
        <v>19694.823238118413</v>
      </c>
      <c r="K1655">
        <f t="shared" si="211"/>
        <v>26615.083600142356</v>
      </c>
      <c r="L1655" s="236">
        <f>I1655/MAX(I$2:I1655)-1</f>
        <v>-6.5320400521080013E-2</v>
      </c>
      <c r="M1655" s="236">
        <f>J1655/MAX(J$2:J1655)-1</f>
        <v>-7.7278133883822431E-3</v>
      </c>
      <c r="N1655" s="236"/>
    </row>
    <row r="1656" spans="1:14">
      <c r="A1656" s="237">
        <v>36644</v>
      </c>
      <c r="B1656">
        <v>147.9</v>
      </c>
      <c r="D1656" s="237">
        <v>36721</v>
      </c>
      <c r="E1656">
        <f t="shared" si="207"/>
        <v>150.4</v>
      </c>
      <c r="F1656">
        <v>248.9640124</v>
      </c>
      <c r="G1656" s="236">
        <f t="shared" si="209"/>
        <v>5.1122967075400341E-3</v>
      </c>
      <c r="H1656" s="236">
        <f t="shared" si="210"/>
        <v>-3.2656284705020466E-3</v>
      </c>
      <c r="I1656">
        <f t="shared" si="214"/>
        <v>25301.202524064898</v>
      </c>
      <c r="J1656">
        <f t="shared" si="214"/>
        <v>19630.507262630508</v>
      </c>
      <c r="K1656">
        <f t="shared" si="211"/>
        <v>26752.045535396715</v>
      </c>
      <c r="L1656" s="236">
        <f>I1656/MAX(I$2:I1656)-1</f>
        <v>-6.0542041082059073E-2</v>
      </c>
      <c r="M1656" s="236">
        <f>J1656/MAX(J$2:J1656)-1</f>
        <v>-1.0968205691468502E-2</v>
      </c>
      <c r="N1656" s="236"/>
    </row>
    <row r="1657" spans="1:14">
      <c r="A1657" s="237">
        <v>36647</v>
      </c>
      <c r="B1657">
        <v>148.51</v>
      </c>
      <c r="D1657" s="237">
        <v>36724</v>
      </c>
      <c r="E1657">
        <f t="shared" si="207"/>
        <v>150.32</v>
      </c>
      <c r="F1657">
        <v>249.518055</v>
      </c>
      <c r="G1657" s="236">
        <f t="shared" si="209"/>
        <v>-5.6564505234730567E-4</v>
      </c>
      <c r="H1657" s="236">
        <f t="shared" si="210"/>
        <v>2.2253923153754407E-3</v>
      </c>
      <c r="I1657">
        <f t="shared" si="214"/>
        <v>25286.891024038723</v>
      </c>
      <c r="J1657">
        <f t="shared" si="214"/>
        <v>19674.192842639688</v>
      </c>
      <c r="K1657">
        <f t="shared" si="211"/>
        <v>26737.815723941712</v>
      </c>
      <c r="L1657" s="236">
        <f>I1657/MAX(I$2:I1657)-1</f>
        <v>-6.1073440828409375E-2</v>
      </c>
      <c r="M1657" s="236">
        <f>J1657/MAX(J$2:J1657)-1</f>
        <v>-8.7672219367522786E-3</v>
      </c>
      <c r="N1657" s="236"/>
    </row>
    <row r="1658" spans="1:14">
      <c r="A1658" s="237">
        <v>36648</v>
      </c>
      <c r="B1658">
        <v>148.81</v>
      </c>
      <c r="D1658" s="237">
        <v>36725</v>
      </c>
      <c r="E1658">
        <f t="shared" si="207"/>
        <v>149.28</v>
      </c>
      <c r="F1658">
        <v>249.6566267</v>
      </c>
      <c r="G1658" s="236">
        <f t="shared" si="209"/>
        <v>-6.952303868149998E-3</v>
      </c>
      <c r="H1658" s="236">
        <f t="shared" si="210"/>
        <v>5.5535740690193514E-4</v>
      </c>
      <c r="I1658">
        <f t="shared" si="214"/>
        <v>25111.08887375881</v>
      </c>
      <c r="J1658">
        <f t="shared" si="214"/>
        <v>19685.119051359667</v>
      </c>
      <c r="K1658">
        <f t="shared" si="211"/>
        <v>26552.828175026738</v>
      </c>
      <c r="L1658" s="236">
        <f>I1658/MAX(I$2:I1658)-1</f>
        <v>-6.7601143577646794E-2</v>
      </c>
      <c r="M1658" s="236">
        <f>J1658/MAX(J$2:J1658)-1</f>
        <v>-8.2167334714907669E-3</v>
      </c>
      <c r="N1658" s="236"/>
    </row>
    <row r="1659" spans="1:14">
      <c r="A1659" s="237">
        <v>36649</v>
      </c>
      <c r="B1659">
        <v>146.1</v>
      </c>
      <c r="D1659" s="237">
        <v>36726</v>
      </c>
      <c r="E1659">
        <f t="shared" si="207"/>
        <v>148.21</v>
      </c>
      <c r="F1659">
        <v>247.88782610000001</v>
      </c>
      <c r="G1659" s="236">
        <f t="shared" si="209"/>
        <v>-7.2014686367580325E-3</v>
      </c>
      <c r="H1659" s="236">
        <f t="shared" si="210"/>
        <v>-7.084933507995661E-3</v>
      </c>
      <c r="I1659">
        <f t="shared" si="214"/>
        <v>24930.252154799593</v>
      </c>
      <c r="J1659">
        <f t="shared" si="214"/>
        <v>19545.651291783804</v>
      </c>
      <c r="K1659">
        <f t="shared" si="211"/>
        <v>26362.504446816136</v>
      </c>
      <c r="L1659" s="236">
        <f>I1659/MAX(I$2:I1659)-1</f>
        <v>-7.4315784699121479E-2</v>
      </c>
      <c r="M1659" s="236">
        <f>J1659/MAX(J$2:J1659)-1</f>
        <v>-1.5243451969187971E-2</v>
      </c>
      <c r="N1659" s="236"/>
    </row>
    <row r="1660" spans="1:14">
      <c r="A1660" s="237">
        <v>36650</v>
      </c>
      <c r="B1660">
        <v>145.65</v>
      </c>
      <c r="D1660" s="237">
        <v>36727</v>
      </c>
      <c r="E1660">
        <f t="shared" si="207"/>
        <v>149.75</v>
      </c>
      <c r="F1660">
        <v>247.7740756</v>
      </c>
      <c r="G1660" s="236">
        <f t="shared" si="209"/>
        <v>1.035693173992718E-2</v>
      </c>
      <c r="H1660" s="236">
        <f t="shared" si="210"/>
        <v>-4.5887892838325506E-4</v>
      </c>
      <c r="I1660">
        <f t="shared" si="214"/>
        <v>25188.453074626028</v>
      </c>
      <c r="J1660">
        <f t="shared" si="214"/>
        <v>19536.682204264478</v>
      </c>
      <c r="K1660">
        <f t="shared" si="211"/>
        <v>26636.428317324851</v>
      </c>
      <c r="L1660" s="236">
        <f>I1660/MAX(I$2:I1660)-1</f>
        <v>-6.4728536468522058E-2</v>
      </c>
      <c r="M1660" s="236">
        <f>J1660/MAX(J$2:J1660)-1</f>
        <v>-1.5695335998666793E-2</v>
      </c>
      <c r="N1660" s="236"/>
    </row>
    <row r="1661" spans="1:14">
      <c r="A1661" s="237">
        <v>36651</v>
      </c>
      <c r="B1661">
        <v>146.22</v>
      </c>
      <c r="D1661" s="237">
        <v>36728</v>
      </c>
      <c r="E1661">
        <f t="shared" si="207"/>
        <v>147.94</v>
      </c>
      <c r="F1661">
        <v>248.86110289999999</v>
      </c>
      <c r="G1661" s="236">
        <f t="shared" si="209"/>
        <v>-1.2120541510983915E-2</v>
      </c>
      <c r="H1661" s="236">
        <f t="shared" si="210"/>
        <v>4.3871712460945567E-3</v>
      </c>
      <c r="I1661">
        <f t="shared" si="214"/>
        <v>24883.155383537553</v>
      </c>
      <c r="J1661">
        <f t="shared" si="214"/>
        <v>19622.392974675113</v>
      </c>
      <c r="K1661">
        <f t="shared" si="211"/>
        <v>26314.478833155517</v>
      </c>
      <c r="L1661" s="236">
        <f>I1661/MAX(I$2:I1661)-1</f>
        <v>-7.6064533066294016E-2</v>
      </c>
      <c r="M1661" s="236">
        <f>J1661/MAX(J$2:J1661)-1</f>
        <v>-1.1377022879363485E-2</v>
      </c>
      <c r="N1661" s="236"/>
    </row>
    <row r="1662" spans="1:14">
      <c r="A1662" s="237">
        <v>36654</v>
      </c>
      <c r="B1662">
        <v>144.94</v>
      </c>
      <c r="D1662" s="237">
        <v>36731</v>
      </c>
      <c r="E1662">
        <f t="shared" si="207"/>
        <v>147.13</v>
      </c>
      <c r="F1662">
        <v>247.2148057</v>
      </c>
      <c r="G1662" s="236">
        <f t="shared" si="209"/>
        <v>-5.5089228043973624E-3</v>
      </c>
      <c r="H1662" s="236">
        <f t="shared" si="210"/>
        <v>-6.6153255001104583E-3</v>
      </c>
      <c r="I1662">
        <f t="shared" si="214"/>
        <v>24746.076001399819</v>
      </c>
      <c r="J1662">
        <f t="shared" si="214"/>
        <v>19492.584458056557</v>
      </c>
      <c r="K1662">
        <f t="shared" si="211"/>
        <v>26170.401992173658</v>
      </c>
      <c r="L1662" s="236">
        <f>I1662/MAX(I$2:I1662)-1</f>
        <v>-8.1154422229876677E-2</v>
      </c>
      <c r="M1662" s="236">
        <f>J1662/MAX(J$2:J1662)-1</f>
        <v>-1.7917085669904687E-2</v>
      </c>
      <c r="N1662" s="236"/>
    </row>
    <row r="1663" spans="1:14">
      <c r="A1663" s="237">
        <v>36655</v>
      </c>
      <c r="B1663">
        <v>143.97</v>
      </c>
      <c r="D1663" s="237">
        <v>36732</v>
      </c>
      <c r="E1663">
        <f t="shared" si="207"/>
        <v>147.69999999999999</v>
      </c>
      <c r="F1663">
        <v>246.5072006</v>
      </c>
      <c r="G1663" s="236">
        <f t="shared" si="209"/>
        <v>3.8403947648068446E-3</v>
      </c>
      <c r="H1663" s="236">
        <f t="shared" si="210"/>
        <v>-2.8623087439944017E-3</v>
      </c>
      <c r="I1663">
        <f t="shared" si="214"/>
        <v>24841.110702125108</v>
      </c>
      <c r="J1663">
        <f t="shared" si="214"/>
        <v>19436.790663119213</v>
      </c>
      <c r="K1663">
        <f t="shared" si="211"/>
        <v>26271.789398790519</v>
      </c>
      <c r="L1663" s="236">
        <f>I1663/MAX(I$2:I1663)-1</f>
        <v>-7.762569248334239E-2</v>
      </c>
      <c r="M1663" s="236">
        <f>J1663/MAX(J$2:J1663)-1</f>
        <v>-2.0728110182919202E-2</v>
      </c>
      <c r="N1663" s="236"/>
    </row>
    <row r="1664" spans="1:14">
      <c r="A1664" s="237">
        <v>36656</v>
      </c>
      <c r="B1664">
        <v>142.44</v>
      </c>
      <c r="D1664" s="237">
        <v>36733</v>
      </c>
      <c r="E1664">
        <f t="shared" si="207"/>
        <v>146.85</v>
      </c>
      <c r="F1664">
        <v>247.003995</v>
      </c>
      <c r="G1664" s="236">
        <f t="shared" si="209"/>
        <v>-5.7886387572406248E-3</v>
      </c>
      <c r="H1664" s="236">
        <f t="shared" si="210"/>
        <v>2.0153342327964285E-3</v>
      </c>
      <c r="I1664">
        <f t="shared" si="214"/>
        <v>24697.314485941883</v>
      </c>
      <c r="J1664">
        <f t="shared" si="214"/>
        <v>19475.962292718294</v>
      </c>
      <c r="K1664">
        <f t="shared" si="211"/>
        <v>26120.597652081164</v>
      </c>
      <c r="L1664" s="236">
        <f>I1664/MAX(I$2:I1664)-1</f>
        <v>-8.2964984148516163E-2</v>
      </c>
      <c r="M1664" s="236">
        <f>J1664/MAX(J$2:J1664)-1</f>
        <v>-1.8754550020155691E-2</v>
      </c>
      <c r="N1664" s="236"/>
    </row>
    <row r="1665" spans="1:14">
      <c r="A1665" s="237">
        <v>36657</v>
      </c>
      <c r="B1665">
        <v>143.03</v>
      </c>
      <c r="D1665" s="237">
        <v>36734</v>
      </c>
      <c r="E1665">
        <f t="shared" si="207"/>
        <v>146.06</v>
      </c>
      <c r="F1665">
        <v>245.91466800000001</v>
      </c>
      <c r="G1665" s="236">
        <f t="shared" si="209"/>
        <v>-5.4133692462343206E-3</v>
      </c>
      <c r="H1665" s="236">
        <f t="shared" si="210"/>
        <v>-4.4101594389192034E-3</v>
      </c>
      <c r="I1665">
        <f t="shared" si="214"/>
        <v>24563.618803239107</v>
      </c>
      <c r="J1665">
        <f t="shared" si="214"/>
        <v>19390.070193781026</v>
      </c>
      <c r="K1665">
        <f t="shared" si="211"/>
        <v>25980.07826396306</v>
      </c>
      <c r="L1665" s="236">
        <f>I1665/MAX(I$2:I1665)-1</f>
        <v>-8.7929233301046628E-2</v>
      </c>
      <c r="M1665" s="236">
        <f>J1665/MAX(J$2:J1665)-1</f>
        <v>-2.3081998903280887E-2</v>
      </c>
      <c r="N1665" s="236"/>
    </row>
    <row r="1666" spans="1:14">
      <c r="A1666" s="237">
        <v>36658</v>
      </c>
      <c r="B1666">
        <v>144.66</v>
      </c>
      <c r="D1666" s="237">
        <v>36735</v>
      </c>
      <c r="E1666">
        <f t="shared" ref="E1666:E1729" si="215">SUMIF(A:A,D1666,B:B)</f>
        <v>143.63999999999999</v>
      </c>
      <c r="F1666">
        <v>244.8004799</v>
      </c>
      <c r="G1666" s="236">
        <f t="shared" si="209"/>
        <v>-1.6602263638122294E-2</v>
      </c>
      <c r="H1666" s="236">
        <f t="shared" si="210"/>
        <v>-4.5307915508318031E-3</v>
      </c>
      <c r="I1666">
        <f t="shared" si="214"/>
        <v>24155.807127961394</v>
      </c>
      <c r="J1666">
        <f t="shared" si="214"/>
        <v>19302.217827577009</v>
      </c>
      <c r="K1666">
        <f t="shared" si="211"/>
        <v>25549.626467449361</v>
      </c>
      <c r="L1666" s="236">
        <f>I1666/MAX(I$2:I1666)-1</f>
        <v>-0.10307167262640693</v>
      </c>
      <c r="M1666" s="236">
        <f>J1666/MAX(J$2:J1666)-1</f>
        <v>-2.7508210728505289E-2</v>
      </c>
      <c r="N1666" s="236"/>
    </row>
    <row r="1667" spans="1:14">
      <c r="A1667" s="237">
        <v>36661</v>
      </c>
      <c r="B1667">
        <v>145.4</v>
      </c>
      <c r="D1667" s="237">
        <v>36738</v>
      </c>
      <c r="E1667">
        <f t="shared" si="215"/>
        <v>144.22</v>
      </c>
      <c r="F1667">
        <v>242.5118287</v>
      </c>
      <c r="G1667" s="236">
        <f t="shared" si="209"/>
        <v>4.0041423001950151E-3</v>
      </c>
      <c r="H1667" s="236">
        <f t="shared" si="210"/>
        <v>-9.3490470318314811E-3</v>
      </c>
      <c r="I1667">
        <f t="shared" ref="I1667:J1682" si="216">I1666*(1+G1667)</f>
        <v>24252.530417077818</v>
      </c>
      <c r="J1667">
        <f t="shared" si="216"/>
        <v>19121.760485288334</v>
      </c>
      <c r="K1667">
        <f t="shared" si="211"/>
        <v>25652.792600498102</v>
      </c>
      <c r="L1667" s="236">
        <f>I1667/MAX(I$2:I1667)-1</f>
        <v>-9.9480243970527127E-2</v>
      </c>
      <c r="M1667" s="236">
        <f>J1667/MAX(J$2:J1667)-1</f>
        <v>-3.6600082204474527E-2</v>
      </c>
      <c r="N1667" s="236"/>
    </row>
    <row r="1668" spans="1:14">
      <c r="A1668" s="237">
        <v>36662</v>
      </c>
      <c r="B1668">
        <v>146.58000000000001</v>
      </c>
      <c r="D1668" s="237">
        <v>36739</v>
      </c>
      <c r="E1668">
        <f t="shared" si="215"/>
        <v>145.19</v>
      </c>
      <c r="F1668">
        <v>243.7745242</v>
      </c>
      <c r="G1668" s="236">
        <f t="shared" ref="G1668:G1731" si="217">(E1668/E1667-1)-($P$21/252)</f>
        <v>6.6921053703227675E-3</v>
      </c>
      <c r="H1668" s="236">
        <f t="shared" ref="H1668:H1731" si="218">F1668/F1667-1</f>
        <v>5.2067377775706358E-3</v>
      </c>
      <c r="I1668">
        <f t="shared" si="216"/>
        <v>24414.830906125862</v>
      </c>
      <c r="J1668">
        <f t="shared" si="216"/>
        <v>19221.322477980742</v>
      </c>
      <c r="K1668">
        <f t="shared" ref="K1668:K1731" si="219">K1667*(1+(E1668/E1667-1))</f>
        <v>25825.329064389956</v>
      </c>
      <c r="L1668" s="236">
        <f>I1668/MAX(I$2:I1668)-1</f>
        <v>-9.3453870875120471E-2</v>
      </c>
      <c r="M1668" s="236">
        <f>J1668/MAX(J$2:J1668)-1</f>
        <v>-3.1583911457580105E-2</v>
      </c>
      <c r="N1668" s="236"/>
    </row>
    <row r="1669" spans="1:14">
      <c r="A1669" s="237">
        <v>36663</v>
      </c>
      <c r="B1669">
        <v>144.65</v>
      </c>
      <c r="D1669" s="237">
        <v>36740</v>
      </c>
      <c r="E1669">
        <f t="shared" si="215"/>
        <v>145.38</v>
      </c>
      <c r="F1669">
        <v>244.4087462</v>
      </c>
      <c r="G1669" s="236">
        <f t="shared" si="217"/>
        <v>1.2748999122113489E-3</v>
      </c>
      <c r="H1669" s="236">
        <f t="shared" si="218"/>
        <v>2.6016746502997012E-3</v>
      </c>
      <c r="I1669">
        <f t="shared" si="216"/>
        <v>24445.95737190474</v>
      </c>
      <c r="J1669">
        <f t="shared" si="216"/>
        <v>19271.330105416942</v>
      </c>
      <c r="K1669">
        <f t="shared" si="219"/>
        <v>25859.124866595575</v>
      </c>
      <c r="L1669" s="236">
        <f>I1669/MAX(I$2:I1669)-1</f>
        <v>-9.2298115294683569E-2</v>
      </c>
      <c r="M1669" s="236">
        <f>J1669/MAX(J$2:J1669)-1</f>
        <v>-2.9064407869076825E-2</v>
      </c>
      <c r="N1669" s="236"/>
    </row>
    <row r="1670" spans="1:14">
      <c r="A1670" s="237">
        <v>36664</v>
      </c>
      <c r="B1670">
        <v>143.88999999999999</v>
      </c>
      <c r="D1670" s="237">
        <v>36741</v>
      </c>
      <c r="E1670">
        <f t="shared" si="215"/>
        <v>145.77000000000001</v>
      </c>
      <c r="F1670">
        <v>244.34162910000001</v>
      </c>
      <c r="G1670" s="236">
        <f t="shared" si="217"/>
        <v>2.6488946865030247E-3</v>
      </c>
      <c r="H1670" s="236">
        <f t="shared" si="218"/>
        <v>-2.7461005812401407E-4</v>
      </c>
      <c r="I1670">
        <f t="shared" si="216"/>
        <v>24510.712138493658</v>
      </c>
      <c r="J1670">
        <f t="shared" si="216"/>
        <v>19266.038004336566</v>
      </c>
      <c r="K1670">
        <f t="shared" si="219"/>
        <v>25928.495197438693</v>
      </c>
      <c r="L1670" s="236">
        <f>I1670/MAX(I$2:I1670)-1</f>
        <v>-8.9893708595358834E-2</v>
      </c>
      <c r="M1670" s="236">
        <f>J1670/MAX(J$2:J1670)-1</f>
        <v>-2.9331036548466582E-2</v>
      </c>
      <c r="N1670" s="236"/>
    </row>
    <row r="1671" spans="1:14">
      <c r="A1671" s="237">
        <v>36665</v>
      </c>
      <c r="B1671">
        <v>141.72</v>
      </c>
      <c r="D1671" s="237">
        <v>36742</v>
      </c>
      <c r="E1671">
        <f t="shared" si="215"/>
        <v>146.53</v>
      </c>
      <c r="F1671">
        <v>244.0113939</v>
      </c>
      <c r="G1671" s="236">
        <f t="shared" si="217"/>
        <v>5.1799626450016924E-3</v>
      </c>
      <c r="H1671" s="236">
        <f t="shared" si="218"/>
        <v>-1.3515306467276611E-3</v>
      </c>
      <c r="I1671">
        <f t="shared" si="216"/>
        <v>24637.676711773445</v>
      </c>
      <c r="J1671">
        <f t="shared" si="216"/>
        <v>19239.999363532686</v>
      </c>
      <c r="K1671">
        <f t="shared" si="219"/>
        <v>26063.678406261177</v>
      </c>
      <c r="L1671" s="236">
        <f>I1671/MAX(I$2:I1671)-1</f>
        <v>-8.517939200290181E-2</v>
      </c>
      <c r="M1671" s="236">
        <f>J1671/MAX(J$2:J1671)-1</f>
        <v>-3.0642925400398591E-2</v>
      </c>
      <c r="N1671" s="236"/>
    </row>
    <row r="1672" spans="1:14">
      <c r="A1672" s="237">
        <v>36668</v>
      </c>
      <c r="B1672">
        <v>140.61000000000001</v>
      </c>
      <c r="D1672" s="237">
        <v>36745</v>
      </c>
      <c r="E1672">
        <f t="shared" si="215"/>
        <v>147.86000000000001</v>
      </c>
      <c r="F1672">
        <v>245.07733709999999</v>
      </c>
      <c r="G1672" s="236">
        <f t="shared" si="217"/>
        <v>9.0429094372569876E-3</v>
      </c>
      <c r="H1672" s="236">
        <f t="shared" si="218"/>
        <v>4.3684156832317633E-3</v>
      </c>
      <c r="I1672">
        <f t="shared" si="216"/>
        <v>24860.472991022431</v>
      </c>
      <c r="J1672">
        <f t="shared" si="216"/>
        <v>19324.047678497711</v>
      </c>
      <c r="K1672">
        <f t="shared" si="219"/>
        <v>26300.249021700522</v>
      </c>
      <c r="L1672" s="236">
        <f>I1672/MAX(I$2:I1672)-1</f>
        <v>-7.690675209344755E-2</v>
      </c>
      <c r="M1672" s="236">
        <f>J1672/MAX(J$2:J1672)-1</f>
        <v>-2.6408370753066124E-2</v>
      </c>
      <c r="N1672" s="236"/>
    </row>
    <row r="1673" spans="1:14">
      <c r="A1673" s="237">
        <v>36669</v>
      </c>
      <c r="B1673">
        <v>139.76</v>
      </c>
      <c r="D1673" s="237">
        <v>36746</v>
      </c>
      <c r="E1673">
        <f t="shared" si="215"/>
        <v>148.02000000000001</v>
      </c>
      <c r="F1673">
        <v>246.27608409999999</v>
      </c>
      <c r="G1673" s="236">
        <f t="shared" si="217"/>
        <v>1.0483745348989679E-3</v>
      </c>
      <c r="H1673" s="236">
        <f t="shared" si="218"/>
        <v>4.8913009019306841E-3</v>
      </c>
      <c r="I1673">
        <f t="shared" si="216"/>
        <v>24886.536077831763</v>
      </c>
      <c r="J1673">
        <f t="shared" si="216"/>
        <v>19418.567410336498</v>
      </c>
      <c r="K1673">
        <f t="shared" si="219"/>
        <v>26328.708644610517</v>
      </c>
      <c r="L1673" s="236">
        <f>I1673/MAX(I$2:I1673)-1</f>
        <v>-7.5939004639005159E-2</v>
      </c>
      <c r="M1673" s="236">
        <f>J1673/MAX(J$2:J1673)-1</f>
        <v>-2.1646241138818412E-2</v>
      </c>
      <c r="N1673" s="236"/>
    </row>
    <row r="1674" spans="1:14">
      <c r="A1674" s="237">
        <v>36670</v>
      </c>
      <c r="B1674">
        <v>140.4</v>
      </c>
      <c r="D1674" s="237">
        <v>36747</v>
      </c>
      <c r="E1674">
        <f t="shared" si="215"/>
        <v>147.71</v>
      </c>
      <c r="F1674">
        <v>246.178089</v>
      </c>
      <c r="G1674" s="236">
        <f t="shared" si="217"/>
        <v>-2.128041738246498E-3</v>
      </c>
      <c r="H1674" s="236">
        <f t="shared" si="218"/>
        <v>-3.9790749620738364E-4</v>
      </c>
      <c r="I1674">
        <f t="shared" si="216"/>
        <v>24833.576490337757</v>
      </c>
      <c r="J1674">
        <f t="shared" si="216"/>
        <v>19410.840616798316</v>
      </c>
      <c r="K1674">
        <f t="shared" si="219"/>
        <v>26273.568125222399</v>
      </c>
      <c r="L1674" s="236">
        <f>I1674/MAX(I$2:I1674)-1</f>
        <v>-7.7905445005818974E-2</v>
      </c>
      <c r="M1674" s="236">
        <f>J1674/MAX(J$2:J1674)-1</f>
        <v>-2.2035535433412079E-2</v>
      </c>
      <c r="N1674" s="236"/>
    </row>
    <row r="1675" spans="1:14">
      <c r="A1675" s="237">
        <v>36671</v>
      </c>
      <c r="B1675">
        <v>140.41</v>
      </c>
      <c r="D1675" s="237">
        <v>36748</v>
      </c>
      <c r="E1675">
        <f t="shared" si="215"/>
        <v>147.04</v>
      </c>
      <c r="F1675">
        <v>246.54584919999999</v>
      </c>
      <c r="G1675" s="236">
        <f t="shared" si="217"/>
        <v>-4.5696451272496195E-3</v>
      </c>
      <c r="H1675" s="236">
        <f t="shared" si="218"/>
        <v>1.4938786855234198E-3</v>
      </c>
      <c r="I1675">
        <f t="shared" si="216"/>
        <v>24720.095858536504</v>
      </c>
      <c r="J1675">
        <f t="shared" si="216"/>
        <v>19439.838057863843</v>
      </c>
      <c r="K1675">
        <f t="shared" si="219"/>
        <v>26154.393454286786</v>
      </c>
      <c r="L1675" s="236">
        <f>I1675/MAX(I$2:I1675)-1</f>
        <v>-8.2119089895911546E-2</v>
      </c>
      <c r="M1675" s="236">
        <f>J1675/MAX(J$2:J1675)-1</f>
        <v>-2.0574575164596709E-2</v>
      </c>
      <c r="N1675" s="236"/>
    </row>
    <row r="1676" spans="1:14">
      <c r="A1676" s="237">
        <v>36672</v>
      </c>
      <c r="B1676">
        <v>140.38</v>
      </c>
      <c r="D1676" s="237">
        <v>36749</v>
      </c>
      <c r="E1676">
        <f t="shared" si="215"/>
        <v>147.51</v>
      </c>
      <c r="F1676">
        <v>246.18973769999999</v>
      </c>
      <c r="G1676" s="236">
        <f t="shared" si="217"/>
        <v>3.1626789816398457E-3</v>
      </c>
      <c r="H1676" s="236">
        <f t="shared" si="218"/>
        <v>-1.4444027395128511E-3</v>
      </c>
      <c r="I1676">
        <f t="shared" si="216"/>
        <v>24798.277586132423</v>
      </c>
      <c r="J1676">
        <f t="shared" si="216"/>
        <v>19411.759102517379</v>
      </c>
      <c r="K1676">
        <f t="shared" si="219"/>
        <v>26237.993596584904</v>
      </c>
      <c r="L1676" s="236">
        <f>I1676/MAX(I$2:I1676)-1</f>
        <v>-7.9216127233876832E-2</v>
      </c>
      <c r="M1676" s="236">
        <f>J1676/MAX(J$2:J1676)-1</f>
        <v>-2.1989259931377458E-2</v>
      </c>
      <c r="N1676" s="236"/>
    </row>
    <row r="1677" spans="1:14">
      <c r="A1677" s="237">
        <v>36675</v>
      </c>
      <c r="B1677">
        <v>140.38</v>
      </c>
      <c r="D1677" s="237">
        <v>36752</v>
      </c>
      <c r="E1677">
        <f t="shared" si="215"/>
        <v>148.76</v>
      </c>
      <c r="F1677">
        <v>246.32042899999999</v>
      </c>
      <c r="G1677" s="236">
        <f t="shared" si="217"/>
        <v>8.4402716038622285E-3</v>
      </c>
      <c r="H1677" s="236">
        <f t="shared" si="218"/>
        <v>5.3085600245150744E-4</v>
      </c>
      <c r="I1677">
        <f t="shared" si="216"/>
        <v>25007.58178426735</v>
      </c>
      <c r="J1677">
        <f t="shared" si="216"/>
        <v>19422.063951355092</v>
      </c>
      <c r="K1677">
        <f t="shared" si="219"/>
        <v>26460.334400569252</v>
      </c>
      <c r="L1677" s="236">
        <f>I1677/MAX(I$2:I1677)-1</f>
        <v>-7.1444461259274616E-2</v>
      </c>
      <c r="M1677" s="236">
        <f>J1677/MAX(J$2:J1677)-1</f>
        <v>-2.1470077059550063E-2</v>
      </c>
      <c r="N1677" s="236"/>
    </row>
    <row r="1678" spans="1:14">
      <c r="A1678" s="237">
        <v>36676</v>
      </c>
      <c r="B1678">
        <v>143.59</v>
      </c>
      <c r="D1678" s="237">
        <v>36753</v>
      </c>
      <c r="E1678">
        <f t="shared" si="215"/>
        <v>148.56</v>
      </c>
      <c r="F1678">
        <v>247.58333150000001</v>
      </c>
      <c r="G1678" s="236">
        <f t="shared" si="217"/>
        <v>-1.3781775908355367E-3</v>
      </c>
      <c r="H1678" s="236">
        <f t="shared" si="218"/>
        <v>5.1270716973297326E-3</v>
      </c>
      <c r="I1678">
        <f t="shared" si="216"/>
        <v>24973.116895451283</v>
      </c>
      <c r="J1678">
        <f t="shared" si="216"/>
        <v>19521.642265743812</v>
      </c>
      <c r="K1678">
        <f t="shared" si="219"/>
        <v>26424.759871931758</v>
      </c>
      <c r="L1678" s="236">
        <f>I1678/MAX(I$2:I1678)-1</f>
        <v>-7.2724175694613424E-2</v>
      </c>
      <c r="M1678" s="236">
        <f>J1678/MAX(J$2:J1678)-1</f>
        <v>-1.6453083986651795E-2</v>
      </c>
      <c r="N1678" s="236"/>
    </row>
    <row r="1679" spans="1:14">
      <c r="A1679" s="237">
        <v>36677</v>
      </c>
      <c r="B1679">
        <v>143.63999999999999</v>
      </c>
      <c r="D1679" s="237">
        <v>36754</v>
      </c>
      <c r="E1679">
        <f t="shared" si="215"/>
        <v>147.97999999999999</v>
      </c>
      <c r="F1679">
        <v>247.58214369999999</v>
      </c>
      <c r="G1679" s="236">
        <f t="shared" si="217"/>
        <v>-3.9378766315358391E-3</v>
      </c>
      <c r="H1679" s="236">
        <f t="shared" si="218"/>
        <v>-4.797576609205656E-6</v>
      </c>
      <c r="I1679">
        <f t="shared" si="216"/>
        <v>24874.77584201207</v>
      </c>
      <c r="J1679">
        <f t="shared" si="216"/>
        <v>19521.548609169506</v>
      </c>
      <c r="K1679">
        <f t="shared" si="219"/>
        <v>26321.593738883017</v>
      </c>
      <c r="L1679" s="236">
        <f>I1679/MAX(I$2:I1679)-1</f>
        <v>-7.6375673494133767E-2</v>
      </c>
      <c r="M1679" s="236">
        <f>J1679/MAX(J$2:J1679)-1</f>
        <v>-1.6457802628330076E-2</v>
      </c>
      <c r="N1679" s="236"/>
    </row>
    <row r="1680" spans="1:14">
      <c r="A1680" s="237">
        <v>36678</v>
      </c>
      <c r="B1680">
        <v>145.57</v>
      </c>
      <c r="D1680" s="237">
        <v>36755</v>
      </c>
      <c r="E1680">
        <f t="shared" si="215"/>
        <v>148.96</v>
      </c>
      <c r="F1680">
        <v>247.822316</v>
      </c>
      <c r="G1680" s="236">
        <f t="shared" si="217"/>
        <v>6.5887863975612661E-3</v>
      </c>
      <c r="H1680" s="236">
        <f t="shared" si="218"/>
        <v>9.7007117076675087E-4</v>
      </c>
      <c r="I1680">
        <f t="shared" si="216"/>
        <v>25038.670426722307</v>
      </c>
      <c r="J1680">
        <f t="shared" si="216"/>
        <v>19540.485900683983</v>
      </c>
      <c r="K1680">
        <f t="shared" si="219"/>
        <v>26495.908929206747</v>
      </c>
      <c r="L1680" s="236">
        <f>I1680/MAX(I$2:I1680)-1</f>
        <v>-7.0290110095195146E-2</v>
      </c>
      <c r="M1680" s="236">
        <f>J1680/MAX(J$2:J1680)-1</f>
        <v>-1.5503696697427238E-2</v>
      </c>
      <c r="N1680" s="236"/>
    </row>
    <row r="1681" spans="1:14">
      <c r="A1681" s="237">
        <v>36679</v>
      </c>
      <c r="B1681">
        <v>148.28</v>
      </c>
      <c r="D1681" s="237">
        <v>36756</v>
      </c>
      <c r="E1681">
        <f t="shared" si="215"/>
        <v>148.88</v>
      </c>
      <c r="F1681">
        <v>248.1584565</v>
      </c>
      <c r="G1681" s="236">
        <f t="shared" si="217"/>
        <v>-5.7078708676456603E-4</v>
      </c>
      <c r="H1681" s="236">
        <f t="shared" si="218"/>
        <v>1.3563770423321575E-3</v>
      </c>
      <c r="I1681">
        <f t="shared" si="216"/>
        <v>25024.378676972978</v>
      </c>
      <c r="J1681">
        <f t="shared" si="216"/>
        <v>19566.990167155687</v>
      </c>
      <c r="K1681">
        <f t="shared" si="219"/>
        <v>26481.679117751748</v>
      </c>
      <c r="L1681" s="236">
        <f>I1681/MAX(I$2:I1681)-1</f>
        <v>-7.0820776494790239E-2</v>
      </c>
      <c r="M1681" s="236">
        <f>J1681/MAX(J$2:J1681)-1</f>
        <v>-1.416834851336668E-2</v>
      </c>
      <c r="N1681" s="236"/>
    </row>
    <row r="1682" spans="1:14">
      <c r="A1682" s="237">
        <v>36682</v>
      </c>
      <c r="B1682">
        <v>147.75</v>
      </c>
      <c r="D1682" s="237">
        <v>36759</v>
      </c>
      <c r="E1682">
        <f t="shared" si="215"/>
        <v>148.74</v>
      </c>
      <c r="F1682">
        <v>247.74678499999999</v>
      </c>
      <c r="G1682" s="236">
        <f t="shared" si="217"/>
        <v>-9.7408480676870258E-4</v>
      </c>
      <c r="H1682" s="236">
        <f t="shared" si="218"/>
        <v>-1.6589057886891023E-3</v>
      </c>
      <c r="I1682">
        <f t="shared" si="216"/>
        <v>25000.002809904912</v>
      </c>
      <c r="J1682">
        <f t="shared" si="216"/>
        <v>19534.530373900168</v>
      </c>
      <c r="K1682">
        <f t="shared" si="219"/>
        <v>26456.776947705504</v>
      </c>
      <c r="L1682" s="236">
        <f>I1682/MAX(I$2:I1682)-1</f>
        <v>-7.1725875859171784E-2</v>
      </c>
      <c r="M1682" s="236">
        <f>J1682/MAX(J$2:J1682)-1</f>
        <v>-1.5803750346690904E-2</v>
      </c>
      <c r="N1682" s="236"/>
    </row>
    <row r="1683" spans="1:14">
      <c r="A1683" s="237">
        <v>36683</v>
      </c>
      <c r="B1683">
        <v>147.53</v>
      </c>
      <c r="D1683" s="237">
        <v>36760</v>
      </c>
      <c r="E1683">
        <f t="shared" si="215"/>
        <v>149.22999999999999</v>
      </c>
      <c r="F1683">
        <v>247.77932150000001</v>
      </c>
      <c r="G1683" s="236">
        <f t="shared" si="217"/>
        <v>3.2606089565043093E-3</v>
      </c>
      <c r="H1683" s="236">
        <f t="shared" si="218"/>
        <v>1.3132965580164857E-4</v>
      </c>
      <c r="I1683">
        <f t="shared" ref="I1683:J1698" si="220">I1682*(1+G1683)</f>
        <v>25081.518042979522</v>
      </c>
      <c r="J1683">
        <f t="shared" si="220"/>
        <v>19537.09583705042</v>
      </c>
      <c r="K1683">
        <f t="shared" si="219"/>
        <v>26543.934542867366</v>
      </c>
      <c r="L1683" s="236">
        <f>I1683/MAX(I$2:I1683)-1</f>
        <v>-6.8699136935907013E-2</v>
      </c>
      <c r="M1683" s="236">
        <f>J1683/MAX(J$2:J1683)-1</f>
        <v>-1.567449619198269E-2</v>
      </c>
      <c r="N1683" s="236"/>
    </row>
    <row r="1684" spans="1:14">
      <c r="A1684" s="237">
        <v>36684</v>
      </c>
      <c r="B1684">
        <v>147.88999999999999</v>
      </c>
      <c r="D1684" s="237">
        <v>36761</v>
      </c>
      <c r="E1684">
        <f t="shared" si="215"/>
        <v>149.53</v>
      </c>
      <c r="F1684">
        <v>247.98525720000001</v>
      </c>
      <c r="G1684" s="236">
        <f t="shared" si="217"/>
        <v>1.9765894820928296E-3</v>
      </c>
      <c r="H1684" s="236">
        <f t="shared" si="218"/>
        <v>8.3112544966756907E-4</v>
      </c>
      <c r="I1684">
        <f t="shared" si="220"/>
        <v>25131.093907738199</v>
      </c>
      <c r="J1684">
        <f t="shared" si="220"/>
        <v>19553.333614613188</v>
      </c>
      <c r="K1684">
        <f t="shared" si="219"/>
        <v>26597.296335823612</v>
      </c>
      <c r="L1684" s="236">
        <f>I1684/MAX(I$2:I1684)-1</f>
        <v>-6.6858337445310445E-2</v>
      </c>
      <c r="M1684" s="236">
        <f>J1684/MAX(J$2:J1684)-1</f>
        <v>-1.4856398215010946E-2</v>
      </c>
      <c r="N1684" s="236"/>
    </row>
    <row r="1685" spans="1:14">
      <c r="A1685" s="237">
        <v>36685</v>
      </c>
      <c r="B1685">
        <v>147.53</v>
      </c>
      <c r="D1685" s="237">
        <v>36762</v>
      </c>
      <c r="E1685">
        <f t="shared" si="215"/>
        <v>149.72999999999999</v>
      </c>
      <c r="F1685">
        <v>248.34334559999999</v>
      </c>
      <c r="G1685" s="236">
        <f t="shared" si="217"/>
        <v>1.3037940838966275E-3</v>
      </c>
      <c r="H1685" s="236">
        <f t="shared" si="218"/>
        <v>1.4439906792975687E-3</v>
      </c>
      <c r="I1685">
        <f t="shared" si="220"/>
        <v>25163.859679296962</v>
      </c>
      <c r="J1685">
        <f t="shared" si="220"/>
        <v>19581.568446101886</v>
      </c>
      <c r="K1685">
        <f t="shared" si="219"/>
        <v>26632.870864461103</v>
      </c>
      <c r="L1685" s="236">
        <f>I1685/MAX(I$2:I1685)-1</f>
        <v>-6.5641712866233992E-2</v>
      </c>
      <c r="M1685" s="236">
        <f>J1685/MAX(J$2:J1685)-1</f>
        <v>-1.3433860036263678E-2</v>
      </c>
      <c r="N1685" s="236"/>
    </row>
    <row r="1686" spans="1:14">
      <c r="A1686" s="237">
        <v>36686</v>
      </c>
      <c r="B1686">
        <v>147.16999999999999</v>
      </c>
      <c r="D1686" s="237">
        <v>36763</v>
      </c>
      <c r="E1686">
        <f t="shared" si="215"/>
        <v>149.79</v>
      </c>
      <c r="F1686">
        <v>248.7986568</v>
      </c>
      <c r="G1686" s="236">
        <f t="shared" si="217"/>
        <v>3.669911396068558E-4</v>
      </c>
      <c r="H1686" s="236">
        <f t="shared" si="218"/>
        <v>1.8333940009545024E-3</v>
      </c>
      <c r="I1686">
        <f t="shared" si="220"/>
        <v>25173.094592837577</v>
      </c>
      <c r="J1686">
        <f t="shared" si="220"/>
        <v>19617.469176220249</v>
      </c>
      <c r="K1686">
        <f t="shared" si="219"/>
        <v>26643.543223052351</v>
      </c>
      <c r="L1686" s="236">
        <f>I1686/MAX(I$2:I1686)-1</f>
        <v>-6.5298811653637601E-2</v>
      </c>
      <c r="M1686" s="236">
        <f>J1686/MAX(J$2:J1686)-1</f>
        <v>-1.1625095593709278E-2</v>
      </c>
      <c r="N1686" s="236"/>
    </row>
    <row r="1687" spans="1:14">
      <c r="A1687" s="237">
        <v>36689</v>
      </c>
      <c r="B1687">
        <v>146.65</v>
      </c>
      <c r="D1687" s="237">
        <v>36766</v>
      </c>
      <c r="E1687">
        <f t="shared" si="215"/>
        <v>149.9</v>
      </c>
      <c r="F1687">
        <v>249.1337394</v>
      </c>
      <c r="G1687" s="236">
        <f t="shared" si="217"/>
        <v>7.0063128061830448E-4</v>
      </c>
      <c r="H1687" s="236">
        <f t="shared" si="218"/>
        <v>1.3468022870772867E-3</v>
      </c>
      <c r="I1687">
        <f t="shared" si="220"/>
        <v>25190.731650339283</v>
      </c>
      <c r="J1687">
        <f t="shared" si="220"/>
        <v>19643.890028573453</v>
      </c>
      <c r="K1687">
        <f t="shared" si="219"/>
        <v>26663.109213802974</v>
      </c>
      <c r="L1687" s="236">
        <f>I1687/MAX(I$2:I1687)-1</f>
        <v>-6.4643930763050972E-2</v>
      </c>
      <c r="M1687" s="236">
        <f>J1687/MAX(J$2:J1687)-1</f>
        <v>-1.0293950011965092E-2</v>
      </c>
      <c r="N1687" s="236"/>
    </row>
    <row r="1688" spans="1:14">
      <c r="A1688" s="237">
        <v>36690</v>
      </c>
      <c r="B1688">
        <v>147.49</v>
      </c>
      <c r="D1688" s="237">
        <v>36767</v>
      </c>
      <c r="E1688">
        <f t="shared" si="215"/>
        <v>149.68</v>
      </c>
      <c r="F1688">
        <v>249.46558920000001</v>
      </c>
      <c r="G1688" s="236">
        <f t="shared" si="217"/>
        <v>-1.5013752554612994E-3</v>
      </c>
      <c r="H1688" s="236">
        <f t="shared" si="218"/>
        <v>1.3320146873692096E-3</v>
      </c>
      <c r="I1688">
        <f t="shared" si="220"/>
        <v>25152.910909172497</v>
      </c>
      <c r="J1688">
        <f t="shared" si="220"/>
        <v>19670.05597860858</v>
      </c>
      <c r="K1688">
        <f t="shared" si="219"/>
        <v>26623.977232301728</v>
      </c>
      <c r="L1688" s="236">
        <f>I1688/MAX(I$2:I1688)-1</f>
        <v>-6.6048251220448995E-2</v>
      </c>
      <c r="M1688" s="236">
        <f>J1688/MAX(J$2:J1688)-1</f>
        <v>-8.9756470172027703E-3</v>
      </c>
      <c r="N1688" s="236"/>
    </row>
    <row r="1689" spans="1:14">
      <c r="A1689" s="237">
        <v>36691</v>
      </c>
      <c r="B1689">
        <v>148.04</v>
      </c>
      <c r="D1689" s="237">
        <v>36768</v>
      </c>
      <c r="E1689">
        <f t="shared" si="215"/>
        <v>149.07</v>
      </c>
      <c r="F1689">
        <v>248.94804070000001</v>
      </c>
      <c r="G1689" s="236">
        <f t="shared" si="217"/>
        <v>-4.1090909283721475E-3</v>
      </c>
      <c r="H1689" s="236">
        <f t="shared" si="218"/>
        <v>-2.0746288161814785E-3</v>
      </c>
      <c r="I1689">
        <f t="shared" si="220"/>
        <v>25049.555311133463</v>
      </c>
      <c r="J1689">
        <f t="shared" si="220"/>
        <v>19629.247913659456</v>
      </c>
      <c r="K1689">
        <f t="shared" si="219"/>
        <v>26515.474919957363</v>
      </c>
      <c r="L1689" s="236">
        <f>I1689/MAX(I$2:I1689)-1</f>
        <v>-6.9885943878896351E-2</v>
      </c>
      <c r="M1689" s="236">
        <f>J1689/MAX(J$2:J1689)-1</f>
        <v>-1.1031654697438498E-2</v>
      </c>
      <c r="N1689" s="236"/>
    </row>
    <row r="1690" spans="1:14">
      <c r="A1690" s="237">
        <v>36692</v>
      </c>
      <c r="B1690">
        <v>147.69999999999999</v>
      </c>
      <c r="D1690" s="237">
        <v>36769</v>
      </c>
      <c r="E1690">
        <f t="shared" si="215"/>
        <v>150.11000000000001</v>
      </c>
      <c r="F1690">
        <v>248.9296186</v>
      </c>
      <c r="G1690" s="236">
        <f t="shared" si="217"/>
        <v>6.9428580213197113E-3</v>
      </c>
      <c r="H1690" s="236">
        <f t="shared" si="218"/>
        <v>-7.3999779023004031E-5</v>
      </c>
      <c r="I1690">
        <f t="shared" si="220"/>
        <v>25223.47081715586</v>
      </c>
      <c r="J1690">
        <f t="shared" si="220"/>
        <v>19627.795353651458</v>
      </c>
      <c r="K1690">
        <f t="shared" si="219"/>
        <v>26700.462468872345</v>
      </c>
      <c r="L1690" s="236">
        <f>I1690/MAX(I$2:I1690)-1</f>
        <v>-6.3428294043613609E-2</v>
      </c>
      <c r="M1690" s="236">
        <f>J1690/MAX(J$2:J1690)-1</f>
        <v>-1.1104838136451578E-2</v>
      </c>
      <c r="N1690" s="236"/>
    </row>
    <row r="1691" spans="1:14">
      <c r="A1691" s="237">
        <v>36693</v>
      </c>
      <c r="B1691">
        <v>147.69999999999999</v>
      </c>
      <c r="D1691" s="237">
        <v>36770</v>
      </c>
      <c r="E1691">
        <f t="shared" si="215"/>
        <v>151</v>
      </c>
      <c r="F1691">
        <v>249.8310778</v>
      </c>
      <c r="G1691" s="236">
        <f t="shared" si="217"/>
        <v>5.8952552519685921E-3</v>
      </c>
      <c r="H1691" s="236">
        <f t="shared" si="218"/>
        <v>3.6213416670538567E-3</v>
      </c>
      <c r="I1691">
        <f t="shared" si="220"/>
        <v>25372.169615963576</v>
      </c>
      <c r="J1691">
        <f t="shared" si="220"/>
        <v>19698.874306798043</v>
      </c>
      <c r="K1691">
        <f t="shared" si="219"/>
        <v>26858.7691213092</v>
      </c>
      <c r="L1691" s="236">
        <f>I1691/MAX(I$2:I1691)-1</f>
        <v>-5.7906964775229053E-2</v>
      </c>
      <c r="M1691" s="236">
        <f>J1691/MAX(J$2:J1691)-1</f>
        <v>-7.5237108824470766E-3</v>
      </c>
      <c r="N1691" s="236"/>
    </row>
    <row r="1692" spans="1:14">
      <c r="A1692" s="237">
        <v>36696</v>
      </c>
      <c r="B1692">
        <v>148.31</v>
      </c>
      <c r="D1692" s="237">
        <v>36774</v>
      </c>
      <c r="E1692">
        <f t="shared" si="215"/>
        <v>150.55000000000001</v>
      </c>
      <c r="F1692">
        <v>251.85174369999999</v>
      </c>
      <c r="G1692" s="236">
        <f t="shared" si="217"/>
        <v>-3.0138626090611778E-3</v>
      </c>
      <c r="H1692" s="236">
        <f t="shared" si="218"/>
        <v>8.0881286579470579E-3</v>
      </c>
      <c r="I1692">
        <f t="shared" si="220"/>
        <v>25295.701382647265</v>
      </c>
      <c r="J1692">
        <f t="shared" si="220"/>
        <v>19858.201336608152</v>
      </c>
      <c r="K1692">
        <f t="shared" si="219"/>
        <v>26778.726431874838</v>
      </c>
      <c r="L1692" s="236">
        <f>I1692/MAX(I$2:I1692)-1</f>
        <v>-6.0746303748349884E-2</v>
      </c>
      <c r="M1692" s="236">
        <f>J1692/MAX(J$2:J1692)-1</f>
        <v>0</v>
      </c>
      <c r="N1692" s="236"/>
    </row>
    <row r="1693" spans="1:14">
      <c r="A1693" s="237">
        <v>36697</v>
      </c>
      <c r="B1693">
        <v>148.19</v>
      </c>
      <c r="D1693" s="237">
        <v>36775</v>
      </c>
      <c r="E1693">
        <f t="shared" si="215"/>
        <v>149.71</v>
      </c>
      <c r="F1693">
        <v>249.7090479</v>
      </c>
      <c r="G1693" s="236">
        <f t="shared" si="217"/>
        <v>-5.6132718392349432E-3</v>
      </c>
      <c r="H1693" s="236">
        <f t="shared" si="218"/>
        <v>-8.5077663887541677E-3</v>
      </c>
      <c r="I1693">
        <f t="shared" si="220"/>
        <v>25153.709734422355</v>
      </c>
      <c r="J1693">
        <f t="shared" si="220"/>
        <v>19689.252398735443</v>
      </c>
      <c r="K1693">
        <f t="shared" si="219"/>
        <v>26629.313411597359</v>
      </c>
      <c r="L1693" s="236">
        <f>I1693/MAX(I$2:I1693)-1</f>
        <v>-6.6018590071416638E-2</v>
      </c>
      <c r="M1693" s="236">
        <f>J1693/MAX(J$2:J1693)-1</f>
        <v>-8.5077663887541677E-3</v>
      </c>
      <c r="N1693" s="236"/>
    </row>
    <row r="1694" spans="1:14">
      <c r="A1694" s="237">
        <v>36698</v>
      </c>
      <c r="B1694">
        <v>147.91999999999999</v>
      </c>
      <c r="D1694" s="237">
        <v>36776</v>
      </c>
      <c r="E1694">
        <f t="shared" si="215"/>
        <v>150.02000000000001</v>
      </c>
      <c r="F1694">
        <v>247.79912469999999</v>
      </c>
      <c r="G1694" s="236">
        <f t="shared" si="217"/>
        <v>2.036939803196238E-3</v>
      </c>
      <c r="H1694" s="236">
        <f t="shared" si="218"/>
        <v>-7.6485942982925659E-3</v>
      </c>
      <c r="I1694">
        <f t="shared" si="220"/>
        <v>25204.946326978446</v>
      </c>
      <c r="J1694">
        <f t="shared" si="220"/>
        <v>19538.657295100831</v>
      </c>
      <c r="K1694">
        <f t="shared" si="219"/>
        <v>26684.453930985477</v>
      </c>
      <c r="L1694" s="236">
        <f>I1694/MAX(I$2:I1694)-1</f>
        <v>-6.4116126162087617E-2</v>
      </c>
      <c r="M1694" s="236">
        <f>J1694/MAX(J$2:J1694)-1</f>
        <v>-1.6091288233554546E-2</v>
      </c>
      <c r="N1694" s="236"/>
    </row>
    <row r="1695" spans="1:14">
      <c r="A1695" s="237">
        <v>36699</v>
      </c>
      <c r="B1695">
        <v>146.71</v>
      </c>
      <c r="D1695" s="237">
        <v>36777</v>
      </c>
      <c r="E1695">
        <f t="shared" si="215"/>
        <v>149.62</v>
      </c>
      <c r="F1695">
        <v>248.1020671</v>
      </c>
      <c r="G1695" s="236">
        <f t="shared" si="217"/>
        <v>-2.7000413172423945E-3</v>
      </c>
      <c r="H1695" s="236">
        <f t="shared" si="218"/>
        <v>1.222532163367207E-3</v>
      </c>
      <c r="I1695">
        <f t="shared" si="220"/>
        <v>25136.891930496728</v>
      </c>
      <c r="J1695">
        <f t="shared" si="220"/>
        <v>19562.543932073102</v>
      </c>
      <c r="K1695">
        <f t="shared" si="219"/>
        <v>26613.304873710484</v>
      </c>
      <c r="L1695" s="236">
        <f>I1695/MAX(I$2:I1695)-1</f>
        <v>-6.6643051289590916E-2</v>
      </c>
      <c r="M1695" s="236">
        <f>J1695/MAX(J$2:J1695)-1</f>
        <v>-1.4888428187602831E-2</v>
      </c>
      <c r="N1695" s="236"/>
    </row>
    <row r="1696" spans="1:14">
      <c r="A1696" s="237">
        <v>36700</v>
      </c>
      <c r="B1696">
        <v>145.91</v>
      </c>
      <c r="D1696" s="237">
        <v>36780</v>
      </c>
      <c r="E1696">
        <f t="shared" si="215"/>
        <v>149.34</v>
      </c>
      <c r="F1696">
        <v>246.4592284</v>
      </c>
      <c r="G1696" s="236">
        <f t="shared" si="217"/>
        <v>-1.9051377245636416E-3</v>
      </c>
      <c r="H1696" s="236">
        <f t="shared" si="218"/>
        <v>-6.6216243951641163E-3</v>
      </c>
      <c r="I1696">
        <f t="shared" si="220"/>
        <v>25089.002689401659</v>
      </c>
      <c r="J1696">
        <f t="shared" si="220"/>
        <v>19433.008113941018</v>
      </c>
      <c r="K1696">
        <f t="shared" si="219"/>
        <v>26563.500533617989</v>
      </c>
      <c r="L1696" s="236">
        <f>I1696/MAX(I$2:I1696)-1</f>
        <v>-6.8421224823062676E-2</v>
      </c>
      <c r="M1696" s="236">
        <f>J1696/MAX(J$2:J1696)-1</f>
        <v>-2.1411467003474294E-2</v>
      </c>
      <c r="N1696" s="236"/>
    </row>
    <row r="1697" spans="1:14">
      <c r="A1697" s="237">
        <v>36703</v>
      </c>
      <c r="B1697">
        <v>146.66999999999999</v>
      </c>
      <c r="D1697" s="237">
        <v>36781</v>
      </c>
      <c r="E1697">
        <f t="shared" si="215"/>
        <v>148.86000000000001</v>
      </c>
      <c r="F1697">
        <v>245.51978130000001</v>
      </c>
      <c r="G1697" s="236">
        <f t="shared" si="217"/>
        <v>-3.2478723845235737E-3</v>
      </c>
      <c r="H1697" s="236">
        <f t="shared" si="218"/>
        <v>-3.8117748972065213E-3</v>
      </c>
      <c r="I1697">
        <f t="shared" si="220"/>
        <v>25007.516810411511</v>
      </c>
      <c r="J1697">
        <f t="shared" si="220"/>
        <v>19358.933861435085</v>
      </c>
      <c r="K1697">
        <f t="shared" si="219"/>
        <v>26478.121664888004</v>
      </c>
      <c r="L1697" s="236">
        <f>I1697/MAX(I$2:I1697)-1</f>
        <v>-7.1446873800968258E-2</v>
      </c>
      <c r="M1697" s="236">
        <f>J1697/MAX(J$2:J1697)-1</f>
        <v>-2.5141626208244672E-2</v>
      </c>
      <c r="N1697" s="236"/>
    </row>
    <row r="1698" spans="1:14">
      <c r="A1698" s="237">
        <v>36704</v>
      </c>
      <c r="B1698">
        <v>146.51</v>
      </c>
      <c r="D1698" s="237">
        <v>36782</v>
      </c>
      <c r="E1698">
        <f t="shared" si="215"/>
        <v>149.13999999999999</v>
      </c>
      <c r="F1698">
        <v>244.9209922</v>
      </c>
      <c r="G1698" s="236">
        <f t="shared" si="217"/>
        <v>1.8472318189667789E-3</v>
      </c>
      <c r="H1698" s="236">
        <f t="shared" si="218"/>
        <v>-2.4388629577196674E-3</v>
      </c>
      <c r="I1698">
        <f t="shared" si="220"/>
        <v>25053.711491177051</v>
      </c>
      <c r="J1698">
        <f t="shared" si="220"/>
        <v>19311.720074739485</v>
      </c>
      <c r="K1698">
        <f t="shared" si="219"/>
        <v>26527.926004980491</v>
      </c>
      <c r="L1698" s="236">
        <f>I1698/MAX(I$2:I1698)-1</f>
        <v>-6.9731620920652326E-2</v>
      </c>
      <c r="M1698" s="236">
        <f>J1698/MAX(J$2:J1698)-1</f>
        <v>-2.7519172185108243E-2</v>
      </c>
      <c r="N1698" s="236"/>
    </row>
    <row r="1699" spans="1:14">
      <c r="A1699" s="237">
        <v>36705</v>
      </c>
      <c r="B1699">
        <v>147.01</v>
      </c>
      <c r="D1699" s="237">
        <v>36783</v>
      </c>
      <c r="E1699">
        <f t="shared" si="215"/>
        <v>148.84</v>
      </c>
      <c r="F1699">
        <v>244.4921386</v>
      </c>
      <c r="G1699" s="236">
        <f t="shared" si="217"/>
        <v>-2.0452629467145413E-3</v>
      </c>
      <c r="H1699" s="236">
        <f t="shared" si="218"/>
        <v>-1.7509875170267364E-3</v>
      </c>
      <c r="I1699">
        <f t="shared" ref="I1699:J1714" si="221">I1698*(1+G1699)</f>
        <v>25002.47006338647</v>
      </c>
      <c r="J1699">
        <f t="shared" si="221"/>
        <v>19277.905493956303</v>
      </c>
      <c r="K1699">
        <f t="shared" si="219"/>
        <v>26474.564212024248</v>
      </c>
      <c r="L1699" s="236">
        <f>I1699/MAX(I$2:I1699)-1</f>
        <v>-7.1634264366883471E-2</v>
      </c>
      <c r="M1699" s="236">
        <f>J1699/MAX(J$2:J1699)-1</f>
        <v>-2.9221973975159909E-2</v>
      </c>
      <c r="N1699" s="236"/>
    </row>
    <row r="1700" spans="1:14">
      <c r="A1700" s="237">
        <v>36706</v>
      </c>
      <c r="B1700">
        <v>146.13999999999999</v>
      </c>
      <c r="D1700" s="237">
        <v>36784</v>
      </c>
      <c r="E1700">
        <f t="shared" si="215"/>
        <v>147.96</v>
      </c>
      <c r="F1700">
        <v>244.5690171</v>
      </c>
      <c r="G1700" s="236">
        <f t="shared" si="217"/>
        <v>-5.946119301433692E-3</v>
      </c>
      <c r="H1700" s="236">
        <f t="shared" si="218"/>
        <v>3.1444160307247948E-4</v>
      </c>
      <c r="I1700">
        <f t="shared" si="221"/>
        <v>24853.80239355905</v>
      </c>
      <c r="J1700">
        <f t="shared" si="221"/>
        <v>19283.967269463701</v>
      </c>
      <c r="K1700">
        <f t="shared" si="219"/>
        <v>26318.036286019269</v>
      </c>
      <c r="L1700" s="236">
        <f>I1700/MAX(I$2:I1700)-1</f>
        <v>-7.715443778632125E-2</v>
      </c>
      <c r="M1700" s="236">
        <f>J1700/MAX(J$2:J1700)-1</f>
        <v>-2.8916720976429167E-2</v>
      </c>
      <c r="N1700" s="236"/>
    </row>
    <row r="1701" spans="1:14">
      <c r="A1701" s="237">
        <v>36707</v>
      </c>
      <c r="B1701">
        <v>147.1</v>
      </c>
      <c r="D1701" s="237">
        <v>36787</v>
      </c>
      <c r="E1701">
        <f t="shared" si="215"/>
        <v>147.18</v>
      </c>
      <c r="F1701">
        <v>243.438041</v>
      </c>
      <c r="G1701" s="236">
        <f t="shared" si="217"/>
        <v>-5.305425211447121E-3</v>
      </c>
      <c r="H1701" s="236">
        <f t="shared" si="218"/>
        <v>-4.624363762060546E-3</v>
      </c>
      <c r="I1701">
        <f t="shared" si="221"/>
        <v>24721.942403739937</v>
      </c>
      <c r="J1701">
        <f t="shared" si="221"/>
        <v>19194.791190034033</v>
      </c>
      <c r="K1701">
        <f t="shared" si="219"/>
        <v>26179.295624333037</v>
      </c>
      <c r="L1701" s="236">
        <f>I1701/MAX(I$2:I1701)-1</f>
        <v>-8.2050525898361815E-2</v>
      </c>
      <c r="M1701" s="236">
        <f>J1701/MAX(J$2:J1701)-1</f>
        <v>-3.3407363301888648E-2</v>
      </c>
      <c r="N1701" s="236"/>
    </row>
    <row r="1702" spans="1:14">
      <c r="A1702" s="237">
        <v>36710</v>
      </c>
      <c r="B1702">
        <v>148.47</v>
      </c>
      <c r="D1702" s="237">
        <v>36788</v>
      </c>
      <c r="E1702">
        <f t="shared" si="215"/>
        <v>147.74</v>
      </c>
      <c r="F1702">
        <v>241.4334083</v>
      </c>
      <c r="G1702" s="236">
        <f t="shared" si="217"/>
        <v>3.771134632681796E-3</v>
      </c>
      <c r="H1702" s="236">
        <f t="shared" si="218"/>
        <v>-8.2346731503644133E-3</v>
      </c>
      <c r="I1702">
        <f t="shared" si="221"/>
        <v>24815.172176925847</v>
      </c>
      <c r="J1702">
        <f t="shared" si="221"/>
        <v>19036.728358394608</v>
      </c>
      <c r="K1702">
        <f t="shared" si="219"/>
        <v>26278.904304518026</v>
      </c>
      <c r="L1702" s="236">
        <f>I1702/MAX(I$2:I1702)-1</f>
        <v>-7.8588814845524935E-2</v>
      </c>
      <c r="M1702" s="236">
        <f>J1702/MAX(J$2:J1702)-1</f>
        <v>-4.1366937734646503E-2</v>
      </c>
      <c r="N1702" s="236"/>
    </row>
    <row r="1703" spans="1:14">
      <c r="A1703" s="237">
        <v>36711</v>
      </c>
      <c r="B1703">
        <v>148.47</v>
      </c>
      <c r="D1703" s="237">
        <v>36789</v>
      </c>
      <c r="E1703">
        <f t="shared" si="215"/>
        <v>147.12</v>
      </c>
      <c r="F1703">
        <v>242.20679100000001</v>
      </c>
      <c r="G1703" s="236">
        <f t="shared" si="217"/>
        <v>-4.2302916857371396E-3</v>
      </c>
      <c r="H1703" s="236">
        <f t="shared" si="218"/>
        <v>3.203296119810517E-3</v>
      </c>
      <c r="I1703">
        <f t="shared" si="221"/>
        <v>24710.196760385661</v>
      </c>
      <c r="J1703">
        <f t="shared" si="221"/>
        <v>19097.708636478939</v>
      </c>
      <c r="K1703">
        <f t="shared" si="219"/>
        <v>26168.623265741786</v>
      </c>
      <c r="L1703" s="236">
        <f>I1703/MAX(I$2:I1703)-1</f>
        <v>-8.2486652921229253E-2</v>
      </c>
      <c r="M1703" s="236">
        <f>J1703/MAX(J$2:J1703)-1</f>
        <v>-3.8296152165969932E-2</v>
      </c>
      <c r="N1703" s="236"/>
    </row>
    <row r="1704" spans="1:14">
      <c r="A1704" s="237">
        <v>36712</v>
      </c>
      <c r="B1704">
        <v>147.41999999999999</v>
      </c>
      <c r="D1704" s="237">
        <v>36790</v>
      </c>
      <c r="E1704">
        <f t="shared" si="215"/>
        <v>147.13</v>
      </c>
      <c r="F1704">
        <v>241.48148119999999</v>
      </c>
      <c r="G1704" s="236">
        <f t="shared" si="217"/>
        <v>3.4241565032668718E-5</v>
      </c>
      <c r="H1704" s="236">
        <f t="shared" si="218"/>
        <v>-2.9945890328071378E-3</v>
      </c>
      <c r="I1704">
        <f t="shared" si="221"/>
        <v>24711.042876195002</v>
      </c>
      <c r="J1704">
        <f t="shared" si="221"/>
        <v>19040.518847644395</v>
      </c>
      <c r="K1704">
        <f t="shared" si="219"/>
        <v>26170.401992173658</v>
      </c>
      <c r="L1704" s="236">
        <f>I1704/MAX(I$2:I1704)-1</f>
        <v>-8.2455235828286844E-2</v>
      </c>
      <c r="M1704" s="236">
        <f>J1704/MAX(J$2:J1704)-1</f>
        <v>-4.1176059961502087E-2</v>
      </c>
      <c r="N1704" s="236"/>
    </row>
    <row r="1705" spans="1:14">
      <c r="A1705" s="237">
        <v>36713</v>
      </c>
      <c r="B1705">
        <v>147.6</v>
      </c>
      <c r="D1705" s="237">
        <v>36791</v>
      </c>
      <c r="E1705">
        <f t="shared" si="215"/>
        <v>147.47</v>
      </c>
      <c r="F1705">
        <v>241.0746259</v>
      </c>
      <c r="G1705" s="236">
        <f t="shared" si="217"/>
        <v>2.2771513746077574E-3</v>
      </c>
      <c r="H1705" s="236">
        <f t="shared" si="218"/>
        <v>-1.6848302320252584E-3</v>
      </c>
      <c r="I1705">
        <f t="shared" si="221"/>
        <v>24767.313661448523</v>
      </c>
      <c r="J1705">
        <f t="shared" si="221"/>
        <v>19008.438805856436</v>
      </c>
      <c r="K1705">
        <f t="shared" si="219"/>
        <v>26230.8786908574</v>
      </c>
      <c r="L1705" s="236">
        <f>I1705/MAX(I$2:I1705)-1</f>
        <v>-8.0365847507289034E-2</v>
      </c>
      <c r="M1705" s="236">
        <f>J1705/MAX(J$2:J1705)-1</f>
        <v>-4.2791515522868528E-2</v>
      </c>
      <c r="N1705" s="236"/>
    </row>
    <row r="1706" spans="1:14">
      <c r="A1706" s="237">
        <v>36714</v>
      </c>
      <c r="B1706">
        <v>148.94999999999999</v>
      </c>
      <c r="D1706" s="237">
        <v>36794</v>
      </c>
      <c r="E1706">
        <f t="shared" si="215"/>
        <v>146.93</v>
      </c>
      <c r="F1706">
        <v>241.7961846</v>
      </c>
      <c r="G1706" s="236">
        <f t="shared" si="217"/>
        <v>-3.6954918729770838E-3</v>
      </c>
      <c r="H1706" s="236">
        <f t="shared" si="218"/>
        <v>2.993092687818999E-3</v>
      </c>
      <c r="I1706">
        <f t="shared" si="221"/>
        <v>24675.786255097166</v>
      </c>
      <c r="J1706">
        <f t="shared" si="221"/>
        <v>19065.332825053101</v>
      </c>
      <c r="K1706">
        <f t="shared" si="219"/>
        <v>26134.827463536163</v>
      </c>
      <c r="L1706" s="236">
        <f>I1706/MAX(I$2:I1706)-1</f>
        <v>-8.3764348043937953E-2</v>
      </c>
      <c r="M1706" s="236">
        <f>J1706/MAX(J$2:J1706)-1</f>
        <v>-3.992650180726165E-2</v>
      </c>
      <c r="N1706" s="236"/>
    </row>
    <row r="1707" spans="1:14">
      <c r="A1707" s="237">
        <v>36717</v>
      </c>
      <c r="B1707">
        <v>149.01</v>
      </c>
      <c r="D1707" s="237">
        <v>36795</v>
      </c>
      <c r="E1707">
        <f t="shared" si="215"/>
        <v>146.62</v>
      </c>
      <c r="F1707">
        <v>241.797999</v>
      </c>
      <c r="G1707" s="236">
        <f t="shared" si="217"/>
        <v>-2.1435783857771209E-3</v>
      </c>
      <c r="H1707" s="236">
        <f t="shared" si="218"/>
        <v>7.503840488531921E-6</v>
      </c>
      <c r="I1707">
        <f t="shared" si="221"/>
        <v>24622.891773028681</v>
      </c>
      <c r="J1707">
        <f t="shared" si="221"/>
        <v>19065.47588826948</v>
      </c>
      <c r="K1707">
        <f t="shared" si="219"/>
        <v>26079.686944148045</v>
      </c>
      <c r="L1707" s="236">
        <f>I1707/MAX(I$2:I1707)-1</f>
        <v>-8.5728370983749524E-2</v>
      </c>
      <c r="M1707" s="236">
        <f>J1707/MAX(J$2:J1707)-1</f>
        <v>-3.9919297568873913E-2</v>
      </c>
      <c r="N1707" s="236"/>
    </row>
    <row r="1708" spans="1:14">
      <c r="A1708" s="237">
        <v>36718</v>
      </c>
      <c r="B1708">
        <v>149.13</v>
      </c>
      <c r="D1708" s="237">
        <v>36796</v>
      </c>
      <c r="E1708">
        <f t="shared" si="215"/>
        <v>146.65</v>
      </c>
      <c r="F1708">
        <v>240.69859299999999</v>
      </c>
      <c r="G1708" s="236">
        <f t="shared" si="217"/>
        <v>1.7088039917461317E-4</v>
      </c>
      <c r="H1708" s="236">
        <f t="shared" si="218"/>
        <v>-4.5467952776565568E-3</v>
      </c>
      <c r="I1708">
        <f t="shared" si="221"/>
        <v>24627.099342603691</v>
      </c>
      <c r="J1708">
        <f t="shared" si="221"/>
        <v>18978.789072534422</v>
      </c>
      <c r="K1708">
        <f t="shared" si="219"/>
        <v>26085.023123443669</v>
      </c>
      <c r="L1708" s="236">
        <f>I1708/MAX(I$2:I1708)-1</f>
        <v>-8.5572139882829079E-2</v>
      </c>
      <c r="M1708" s="236">
        <f>J1708/MAX(J$2:J1708)-1</f>
        <v>-4.4284587972856948E-2</v>
      </c>
      <c r="N1708" s="236"/>
    </row>
    <row r="1709" spans="1:14">
      <c r="A1709" s="237">
        <v>36719</v>
      </c>
      <c r="B1709">
        <v>149.51</v>
      </c>
      <c r="D1709" s="237">
        <v>36797</v>
      </c>
      <c r="E1709">
        <f t="shared" si="215"/>
        <v>147.87</v>
      </c>
      <c r="F1709">
        <v>240.6324635</v>
      </c>
      <c r="G1709" s="236">
        <f t="shared" si="217"/>
        <v>8.2853970148123925E-3</v>
      </c>
      <c r="H1709" s="236">
        <f t="shared" si="218"/>
        <v>-2.7473986937676109E-4</v>
      </c>
      <c r="I1709">
        <f t="shared" si="221"/>
        <v>24831.144637980389</v>
      </c>
      <c r="J1709">
        <f t="shared" si="221"/>
        <v>18973.574842503705</v>
      </c>
      <c r="K1709">
        <f t="shared" si="219"/>
        <v>26302.027748132394</v>
      </c>
      <c r="L1709" s="236">
        <f>I1709/MAX(I$2:I1709)-1</f>
        <v>-7.7995742020352976E-2</v>
      </c>
      <c r="M1709" s="236">
        <f>J1709/MAX(J$2:J1709)-1</f>
        <v>-4.4547161100318644E-2</v>
      </c>
      <c r="N1709" s="236"/>
    </row>
    <row r="1710" spans="1:14">
      <c r="A1710" s="237">
        <v>36720</v>
      </c>
      <c r="B1710">
        <v>149.63</v>
      </c>
      <c r="D1710" s="237">
        <v>36798</v>
      </c>
      <c r="E1710">
        <f t="shared" si="215"/>
        <v>147.19</v>
      </c>
      <c r="F1710">
        <v>242.8150023</v>
      </c>
      <c r="G1710" s="236">
        <f t="shared" si="217"/>
        <v>-4.6323640939435837E-3</v>
      </c>
      <c r="H1710" s="236">
        <f t="shared" si="218"/>
        <v>9.070009791093625E-3</v>
      </c>
      <c r="I1710">
        <f t="shared" si="221"/>
        <v>24716.117735147887</v>
      </c>
      <c r="J1710">
        <f t="shared" si="221"/>
        <v>19145.665352097261</v>
      </c>
      <c r="K1710">
        <f t="shared" si="219"/>
        <v>26181.074350764906</v>
      </c>
      <c r="L1710" s="236">
        <f>I1710/MAX(I$2:I1710)-1</f>
        <v>-8.2266801439481063E-2</v>
      </c>
      <c r="M1710" s="236">
        <f>J1710/MAX(J$2:J1710)-1</f>
        <v>-3.5881194496570346E-2</v>
      </c>
      <c r="N1710" s="236"/>
    </row>
    <row r="1711" spans="1:14">
      <c r="A1711" s="237">
        <v>36721</v>
      </c>
      <c r="B1711">
        <v>150.4</v>
      </c>
      <c r="D1711" s="237">
        <v>36801</v>
      </c>
      <c r="E1711">
        <f t="shared" si="215"/>
        <v>147.65</v>
      </c>
      <c r="F1711">
        <v>242.8705071</v>
      </c>
      <c r="G1711" s="236">
        <f t="shared" si="217"/>
        <v>3.091482151888749E-3</v>
      </c>
      <c r="H1711" s="236">
        <f t="shared" si="218"/>
        <v>2.2858884119281164E-4</v>
      </c>
      <c r="I1711">
        <f t="shared" si="221"/>
        <v>24792.527171990081</v>
      </c>
      <c r="J1711">
        <f t="shared" si="221"/>
        <v>19150.041837553963</v>
      </c>
      <c r="K1711">
        <f t="shared" si="219"/>
        <v>26262.895766631143</v>
      </c>
      <c r="L1711" s="236">
        <f>I1711/MAX(I$2:I1711)-1</f>
        <v>-7.9429645635935353E-2</v>
      </c>
      <c r="M1711" s="236">
        <f>J1711/MAX(J$2:J1711)-1</f>
        <v>-3.5660807696048069E-2</v>
      </c>
      <c r="N1711" s="236"/>
    </row>
    <row r="1712" spans="1:14">
      <c r="A1712" s="237">
        <v>36724</v>
      </c>
      <c r="B1712">
        <v>150.32</v>
      </c>
      <c r="D1712" s="237">
        <v>36802</v>
      </c>
      <c r="E1712">
        <f t="shared" si="215"/>
        <v>147.02000000000001</v>
      </c>
      <c r="F1712">
        <v>242.0703106</v>
      </c>
      <c r="G1712" s="236">
        <f t="shared" si="217"/>
        <v>-4.30057743268881E-3</v>
      </c>
      <c r="H1712" s="236">
        <f t="shared" si="218"/>
        <v>-3.2947454573828416E-3</v>
      </c>
      <c r="I1712">
        <f t="shared" si="221"/>
        <v>24685.904989134895</v>
      </c>
      <c r="J1712">
        <f t="shared" si="221"/>
        <v>19086.947324200992</v>
      </c>
      <c r="K1712">
        <f t="shared" si="219"/>
        <v>26150.836001423035</v>
      </c>
      <c r="L1712" s="236">
        <f>I1712/MAX(I$2:I1712)-1</f>
        <v>-8.3388629727115804E-2</v>
      </c>
      <c r="M1712" s="236">
        <f>J1712/MAX(J$2:J1712)-1</f>
        <v>-3.8838059869267694E-2</v>
      </c>
      <c r="N1712" s="236"/>
    </row>
    <row r="1713" spans="1:14">
      <c r="A1713" s="237">
        <v>36725</v>
      </c>
      <c r="B1713">
        <v>149.28</v>
      </c>
      <c r="D1713" s="237">
        <v>36803</v>
      </c>
      <c r="E1713">
        <f t="shared" si="215"/>
        <v>147.31</v>
      </c>
      <c r="F1713">
        <v>241.5814293</v>
      </c>
      <c r="G1713" s="236">
        <f t="shared" si="217"/>
        <v>1.9387905867466657E-3</v>
      </c>
      <c r="H1713" s="236">
        <f t="shared" si="218"/>
        <v>-2.0195838919206954E-3</v>
      </c>
      <c r="I1713">
        <f t="shared" si="221"/>
        <v>24733.765789353154</v>
      </c>
      <c r="J1713">
        <f t="shared" si="221"/>
        <v>19048.399632839097</v>
      </c>
      <c r="K1713">
        <f t="shared" si="219"/>
        <v>26202.419067947405</v>
      </c>
      <c r="L1713" s="236">
        <f>I1713/MAX(I$2:I1713)-1</f>
        <v>-8.1611512230725713E-2</v>
      </c>
      <c r="M1713" s="236">
        <f>J1713/MAX(J$2:J1713)-1</f>
        <v>-4.0779207041082954E-2</v>
      </c>
      <c r="N1713" s="236"/>
    </row>
    <row r="1714" spans="1:14">
      <c r="A1714" s="237">
        <v>36726</v>
      </c>
      <c r="B1714">
        <v>148.21</v>
      </c>
      <c r="D1714" s="237">
        <v>36804</v>
      </c>
      <c r="E1714">
        <f t="shared" si="215"/>
        <v>147.57</v>
      </c>
      <c r="F1714">
        <v>241.7260666</v>
      </c>
      <c r="G1714" s="236">
        <f t="shared" si="217"/>
        <v>1.731255246198262E-3</v>
      </c>
      <c r="H1714" s="236">
        <f t="shared" si="218"/>
        <v>5.9871034134983958E-4</v>
      </c>
      <c r="I1714">
        <f t="shared" si="221"/>
        <v>24776.586251134213</v>
      </c>
      <c r="J1714">
        <f t="shared" si="221"/>
        <v>19059.804106685442</v>
      </c>
      <c r="K1714">
        <f t="shared" si="219"/>
        <v>26248.665955176151</v>
      </c>
      <c r="L1714" s="236">
        <f>I1714/MAX(I$2:I1714)-1</f>
        <v>-8.0021547343226973E-2</v>
      </c>
      <c r="M1714" s="236">
        <f>J1714/MAX(J$2:J1714)-1</f>
        <v>-4.0204911632700679E-2</v>
      </c>
      <c r="N1714" s="236"/>
    </row>
    <row r="1715" spans="1:14">
      <c r="A1715" s="237">
        <v>36727</v>
      </c>
      <c r="B1715">
        <v>149.75</v>
      </c>
      <c r="D1715" s="237">
        <v>36805</v>
      </c>
      <c r="E1715">
        <f t="shared" si="215"/>
        <v>146.80000000000001</v>
      </c>
      <c r="F1715">
        <v>241.90401080000001</v>
      </c>
      <c r="G1715" s="236">
        <f t="shared" si="217"/>
        <v>-5.251592867952801E-3</v>
      </c>
      <c r="H1715" s="236">
        <f t="shared" si="218"/>
        <v>7.3613988968124211E-4</v>
      </c>
      <c r="I1715">
        <f t="shared" ref="I1715:J1730" si="222">I1714*(1+G1715)</f>
        <v>24646.469707485539</v>
      </c>
      <c r="J1715">
        <f t="shared" si="222"/>
        <v>19073.834788777884</v>
      </c>
      <c r="K1715">
        <f t="shared" si="219"/>
        <v>26111.704019921795</v>
      </c>
      <c r="L1715" s="236">
        <f>I1715/MAX(I$2:I1715)-1</f>
        <v>-8.4852899623869549E-2</v>
      </c>
      <c r="M1715" s="236">
        <f>J1715/MAX(J$2:J1715)-1</f>
        <v>-3.9498368182233401E-2</v>
      </c>
      <c r="N1715" s="236"/>
    </row>
    <row r="1716" spans="1:14">
      <c r="A1716" s="237">
        <v>36728</v>
      </c>
      <c r="B1716">
        <v>147.94</v>
      </c>
      <c r="D1716" s="237">
        <v>36808</v>
      </c>
      <c r="E1716">
        <f t="shared" si="215"/>
        <v>146.57</v>
      </c>
      <c r="F1716">
        <v>240.51450320000001</v>
      </c>
      <c r="G1716" s="236">
        <f t="shared" si="217"/>
        <v>-1.60048765191829E-3</v>
      </c>
      <c r="H1716" s="236">
        <f t="shared" si="218"/>
        <v>-5.7440453153495552E-3</v>
      </c>
      <c r="I1716">
        <f t="shared" si="222"/>
        <v>24607.023337055329</v>
      </c>
      <c r="J1716">
        <f t="shared" si="222"/>
        <v>18964.273817413654</v>
      </c>
      <c r="K1716">
        <f t="shared" si="219"/>
        <v>26070.793311988673</v>
      </c>
      <c r="L1716" s="236">
        <f>I1716/MAX(I$2:I1716)-1</f>
        <v>-8.6317581257710496E-2</v>
      </c>
      <c r="M1716" s="236">
        <f>J1716/MAX(J$2:J1716)-1</f>
        <v>-4.5015533080861814E-2</v>
      </c>
      <c r="N1716" s="236"/>
    </row>
    <row r="1717" spans="1:14">
      <c r="A1717" s="237">
        <v>36731</v>
      </c>
      <c r="B1717">
        <v>147.13</v>
      </c>
      <c r="D1717" s="237">
        <v>36809</v>
      </c>
      <c r="E1717">
        <f t="shared" si="215"/>
        <v>146.04</v>
      </c>
      <c r="F1717">
        <v>238.65094360000001</v>
      </c>
      <c r="G1717" s="236">
        <f t="shared" si="217"/>
        <v>-3.6497498080445092E-3</v>
      </c>
      <c r="H1717" s="236">
        <f t="shared" si="218"/>
        <v>-7.7482213139153933E-3</v>
      </c>
      <c r="I1717">
        <f t="shared" si="222"/>
        <v>24517.213858354364</v>
      </c>
      <c r="J1717">
        <f t="shared" si="222"/>
        <v>18817.334426818641</v>
      </c>
      <c r="K1717">
        <f t="shared" si="219"/>
        <v>25976.520811099308</v>
      </c>
      <c r="L1717" s="236">
        <f>I1717/MAX(I$2:I1717)-1</f>
        <v>-8.965229349012882E-2</v>
      </c>
      <c r="M1717" s="236">
        <f>J1717/MAX(J$2:J1717)-1</f>
        <v>-5.2414964081902826E-2</v>
      </c>
      <c r="N1717" s="236"/>
    </row>
    <row r="1718" spans="1:14">
      <c r="A1718" s="237">
        <v>36732</v>
      </c>
      <c r="B1718">
        <v>147.69999999999999</v>
      </c>
      <c r="D1718" s="237">
        <v>36810</v>
      </c>
      <c r="E1718">
        <f t="shared" si="215"/>
        <v>145.96</v>
      </c>
      <c r="F1718">
        <v>235.45397439999999</v>
      </c>
      <c r="G1718" s="236">
        <f t="shared" si="217"/>
        <v>-5.8152528335348797E-4</v>
      </c>
      <c r="H1718" s="236">
        <f t="shared" si="218"/>
        <v>-1.3396004858704513E-2</v>
      </c>
      <c r="I1718">
        <f t="shared" si="222"/>
        <v>24502.956478618344</v>
      </c>
      <c r="J1718">
        <f t="shared" si="222"/>
        <v>18565.257323409111</v>
      </c>
      <c r="K1718">
        <f t="shared" si="219"/>
        <v>25962.290999644312</v>
      </c>
      <c r="L1718" s="236">
        <f>I1718/MAX(I$2:I1718)-1</f>
        <v>-9.0181683698107196E-2</v>
      </c>
      <c r="M1718" s="236">
        <f>J1718/MAX(J$2:J1718)-1</f>
        <v>-6.5108817827097321E-2</v>
      </c>
      <c r="N1718" s="236"/>
    </row>
    <row r="1719" spans="1:14">
      <c r="A1719" s="237">
        <v>36733</v>
      </c>
      <c r="B1719">
        <v>146.85</v>
      </c>
      <c r="D1719" s="237">
        <v>36811</v>
      </c>
      <c r="E1719">
        <f t="shared" si="215"/>
        <v>145.52000000000001</v>
      </c>
      <c r="F1719">
        <v>235.53743779999999</v>
      </c>
      <c r="G1719" s="236">
        <f t="shared" si="217"/>
        <v>-3.0482546859978512E-3</v>
      </c>
      <c r="H1719" s="236">
        <f t="shared" si="218"/>
        <v>3.5447862034465594E-4</v>
      </c>
      <c r="I1719">
        <f t="shared" si="222"/>
        <v>24428.265226711592</v>
      </c>
      <c r="J1719">
        <f t="shared" si="222"/>
        <v>18571.838310211457</v>
      </c>
      <c r="K1719">
        <f t="shared" si="219"/>
        <v>25884.027036641823</v>
      </c>
      <c r="L1719" s="236">
        <f>I1719/MAX(I$2:I1719)-1</f>
        <v>-9.2955041644181224E-2</v>
      </c>
      <c r="M1719" s="236">
        <f>J1719/MAX(J$2:J1719)-1</f>
        <v>-6.4777418890668237E-2</v>
      </c>
      <c r="N1719" s="236"/>
    </row>
    <row r="1720" spans="1:14">
      <c r="A1720" s="237">
        <v>36734</v>
      </c>
      <c r="B1720">
        <v>146.06</v>
      </c>
      <c r="D1720" s="237">
        <v>36812</v>
      </c>
      <c r="E1720">
        <f t="shared" si="215"/>
        <v>146.41</v>
      </c>
      <c r="F1720">
        <v>234.08716319999999</v>
      </c>
      <c r="G1720" s="236">
        <f t="shared" si="217"/>
        <v>6.0822676422593227E-3</v>
      </c>
      <c r="H1720" s="236">
        <f t="shared" si="218"/>
        <v>-6.1572997207834934E-3</v>
      </c>
      <c r="I1720">
        <f t="shared" si="222"/>
        <v>24576.844473856549</v>
      </c>
      <c r="J1720">
        <f t="shared" si="222"/>
        <v>18457.485935369554</v>
      </c>
      <c r="K1720">
        <f t="shared" si="219"/>
        <v>26042.333689078678</v>
      </c>
      <c r="L1720" s="236">
        <f>I1720/MAX(I$2:I1720)-1</f>
        <v>-8.7438151443899215E-2</v>
      </c>
      <c r="M1720" s="236">
        <f>J1720/MAX(J$2:J1720)-1</f>
        <v>-7.0535864628203271E-2</v>
      </c>
      <c r="N1720" s="236"/>
    </row>
    <row r="1721" spans="1:14">
      <c r="A1721" s="237">
        <v>36735</v>
      </c>
      <c r="B1721">
        <v>143.63999999999999</v>
      </c>
      <c r="D1721" s="237">
        <v>36815</v>
      </c>
      <c r="E1721">
        <f t="shared" si="215"/>
        <v>146.44999999999999</v>
      </c>
      <c r="F1721">
        <v>234.12129490000001</v>
      </c>
      <c r="G1721" s="236">
        <f t="shared" si="217"/>
        <v>2.3947522341576587E-4</v>
      </c>
      <c r="H1721" s="236">
        <f t="shared" si="218"/>
        <v>1.4580765358274128E-4</v>
      </c>
      <c r="I1721">
        <f t="shared" si="222"/>
        <v>24582.730019177783</v>
      </c>
      <c r="J1721">
        <f t="shared" si="222"/>
        <v>18460.177178084825</v>
      </c>
      <c r="K1721">
        <f t="shared" si="219"/>
        <v>26049.448594806174</v>
      </c>
      <c r="L1721" s="236">
        <f>I1721/MAX(I$2:I1721)-1</f>
        <v>-8.7219615491335389E-2</v>
      </c>
      <c r="M1721" s="236">
        <f>J1721/MAX(J$2:J1721)-1</f>
        <v>-7.040034164353548E-2</v>
      </c>
      <c r="N1721" s="236"/>
    </row>
    <row r="1722" spans="1:14">
      <c r="A1722" s="237">
        <v>36738</v>
      </c>
      <c r="B1722">
        <v>144.22</v>
      </c>
      <c r="D1722" s="237">
        <v>36816</v>
      </c>
      <c r="E1722">
        <f t="shared" si="215"/>
        <v>146.83000000000001</v>
      </c>
      <c r="F1722">
        <v>235.54571079999999</v>
      </c>
      <c r="G1722" s="236">
        <f t="shared" si="217"/>
        <v>2.5610120741139017E-3</v>
      </c>
      <c r="H1722" s="236">
        <f t="shared" si="218"/>
        <v>6.0840937199173606E-3</v>
      </c>
      <c r="I1722">
        <f t="shared" si="222"/>
        <v>24645.686687571582</v>
      </c>
      <c r="J1722">
        <f t="shared" si="222"/>
        <v>18572.490626122573</v>
      </c>
      <c r="K1722">
        <f t="shared" si="219"/>
        <v>26117.040199217419</v>
      </c>
      <c r="L1722" s="236">
        <f>I1722/MAX(I$2:I1722)-1</f>
        <v>-8.4881973905594266E-2</v>
      </c>
      <c r="M1722" s="236">
        <f>J1722/MAX(J$2:J1722)-1</f>
        <v>-6.4744570200091611E-2</v>
      </c>
      <c r="N1722" s="236"/>
    </row>
    <row r="1723" spans="1:14">
      <c r="A1723" s="237">
        <v>36739</v>
      </c>
      <c r="B1723">
        <v>145.19</v>
      </c>
      <c r="D1723" s="237">
        <v>36817</v>
      </c>
      <c r="E1723">
        <f t="shared" si="215"/>
        <v>146.81</v>
      </c>
      <c r="F1723">
        <v>231.93821990000001</v>
      </c>
      <c r="G1723" s="236">
        <f t="shared" si="217"/>
        <v>-1.6994210451788184E-4</v>
      </c>
      <c r="H1723" s="236">
        <f t="shared" si="218"/>
        <v>-1.5315459949356014E-2</v>
      </c>
      <c r="I1723">
        <f t="shared" si="222"/>
        <v>24641.498347708606</v>
      </c>
      <c r="J1723">
        <f t="shared" si="222"/>
        <v>18288.044389778403</v>
      </c>
      <c r="K1723">
        <f t="shared" si="219"/>
        <v>26113.482746353668</v>
      </c>
      <c r="L1723" s="236">
        <f>I1723/MAX(I$2:I1723)-1</f>
        <v>-8.5037490988831066E-2</v>
      </c>
      <c r="M1723" s="236">
        <f>J1723/MAX(J$2:J1723)-1</f>
        <v>-7.9068437277609815E-2</v>
      </c>
      <c r="N1723" s="236"/>
    </row>
    <row r="1724" spans="1:14">
      <c r="A1724" s="237">
        <v>36740</v>
      </c>
      <c r="B1724">
        <v>145.38</v>
      </c>
      <c r="D1724" s="237">
        <v>36818</v>
      </c>
      <c r="E1724">
        <f t="shared" si="215"/>
        <v>147.13999999999999</v>
      </c>
      <c r="F1724">
        <v>232.27065189999999</v>
      </c>
      <c r="G1724" s="236">
        <f t="shared" si="217"/>
        <v>2.2140731244248333E-3</v>
      </c>
      <c r="H1724" s="236">
        <f t="shared" si="218"/>
        <v>1.4332782244483866E-3</v>
      </c>
      <c r="I1724">
        <f t="shared" si="222"/>
        <v>24696.05642694583</v>
      </c>
      <c r="J1724">
        <f t="shared" si="222"/>
        <v>18314.256245570017</v>
      </c>
      <c r="K1724">
        <f t="shared" si="219"/>
        <v>26172.180718605534</v>
      </c>
      <c r="L1724" s="236">
        <f>I1724/MAX(I$2:I1724)-1</f>
        <v>-8.3011697087773006E-2</v>
      </c>
      <c r="M1724" s="236">
        <f>J1724/MAX(J$2:J1724)-1</f>
        <v>-7.7748486122552585E-2</v>
      </c>
      <c r="N1724" s="236"/>
    </row>
    <row r="1725" spans="1:14">
      <c r="A1725" s="237">
        <v>36741</v>
      </c>
      <c r="B1725">
        <v>145.77000000000001</v>
      </c>
      <c r="D1725" s="237">
        <v>36819</v>
      </c>
      <c r="E1725">
        <f t="shared" si="215"/>
        <v>147.36000000000001</v>
      </c>
      <c r="F1725">
        <v>234.20525129999999</v>
      </c>
      <c r="G1725" s="236">
        <f t="shared" si="217"/>
        <v>1.4614445048556821E-3</v>
      </c>
      <c r="H1725" s="236">
        <f t="shared" si="218"/>
        <v>8.3290737946217774E-3</v>
      </c>
      <c r="I1725">
        <f t="shared" si="222"/>
        <v>24732.148342902598</v>
      </c>
      <c r="J1725">
        <f t="shared" si="222"/>
        <v>18466.797037332981</v>
      </c>
      <c r="K1725">
        <f t="shared" si="219"/>
        <v>26211.312700106784</v>
      </c>
      <c r="L1725" s="236">
        <f>I1725/MAX(I$2:I1725)-1</f>
        <v>-8.167156957146493E-2</v>
      </c>
      <c r="M1725" s="236">
        <f>J1725/MAX(J$2:J1725)-1</f>
        <v>-7.0066985206265753E-2</v>
      </c>
      <c r="N1725" s="236"/>
    </row>
    <row r="1726" spans="1:14">
      <c r="A1726" s="237">
        <v>36742</v>
      </c>
      <c r="B1726">
        <v>146.53</v>
      </c>
      <c r="D1726" s="237">
        <v>36822</v>
      </c>
      <c r="E1726">
        <f t="shared" si="215"/>
        <v>147.87</v>
      </c>
      <c r="F1726">
        <v>236.82050559999999</v>
      </c>
      <c r="G1726" s="236">
        <f t="shared" si="217"/>
        <v>3.4271818933870233E-3</v>
      </c>
      <c r="H1726" s="236">
        <f t="shared" si="218"/>
        <v>1.1166505812673089E-2</v>
      </c>
      <c r="I1726">
        <f t="shared" si="222"/>
        <v>24816.909913887957</v>
      </c>
      <c r="J1726">
        <f t="shared" si="222"/>
        <v>18673.006633791814</v>
      </c>
      <c r="K1726">
        <f t="shared" si="219"/>
        <v>26302.027748132397</v>
      </c>
      <c r="L1726" s="236">
        <f>I1726/MAX(I$2:I1726)-1</f>
        <v>-7.8524291002517677E-2</v>
      </c>
      <c r="M1726" s="236">
        <f>J1726/MAX(J$2:J1726)-1</f>
        <v>-5.9682882791174952E-2</v>
      </c>
      <c r="N1726" s="236"/>
    </row>
    <row r="1727" spans="1:14">
      <c r="A1727" s="237">
        <v>36745</v>
      </c>
      <c r="B1727">
        <v>147.86000000000001</v>
      </c>
      <c r="D1727" s="237">
        <v>36823</v>
      </c>
      <c r="E1727">
        <f t="shared" si="215"/>
        <v>147.56</v>
      </c>
      <c r="F1727">
        <v>236.9530905</v>
      </c>
      <c r="G1727" s="236">
        <f t="shared" si="217"/>
        <v>-2.130166217430405E-3</v>
      </c>
      <c r="H1727" s="236">
        <f t="shared" si="218"/>
        <v>5.5985396899682627E-4</v>
      </c>
      <c r="I1727">
        <f t="shared" si="222"/>
        <v>24764.045770768378</v>
      </c>
      <c r="J1727">
        <f t="shared" si="222"/>
        <v>18683.460790668847</v>
      </c>
      <c r="K1727">
        <f t="shared" si="219"/>
        <v>26246.887228744279</v>
      </c>
      <c r="L1727" s="236">
        <f>I1727/MAX(I$2:I1727)-1</f>
        <v>-8.0487187428006868E-2</v>
      </c>
      <c r="M1727" s="236">
        <f>J1727/MAX(J$2:J1727)-1</f>
        <v>-5.9156442520989949E-2</v>
      </c>
      <c r="N1727" s="236"/>
    </row>
    <row r="1728" spans="1:14">
      <c r="A1728" s="237">
        <v>36746</v>
      </c>
      <c r="B1728">
        <v>148.02000000000001</v>
      </c>
      <c r="D1728" s="237">
        <v>36824</v>
      </c>
      <c r="E1728">
        <f t="shared" si="215"/>
        <v>147.04</v>
      </c>
      <c r="F1728">
        <v>237.6698724</v>
      </c>
      <c r="G1728" s="236">
        <f t="shared" si="217"/>
        <v>-3.5577203999879827E-3</v>
      </c>
      <c r="H1728" s="236">
        <f t="shared" si="218"/>
        <v>3.0249949409291155E-3</v>
      </c>
      <c r="I1728">
        <f t="shared" si="222"/>
        <v>24675.942219943478</v>
      </c>
      <c r="J1728">
        <f t="shared" si="222"/>
        <v>18739.978165039669</v>
      </c>
      <c r="K1728">
        <f t="shared" si="219"/>
        <v>26154.39345428679</v>
      </c>
      <c r="L1728" s="236">
        <f>I1728/MAX(I$2:I1728)-1</f>
        <v>-8.375855691934464E-2</v>
      </c>
      <c r="M1728" s="236">
        <f>J1728/MAX(J$2:J1728)-1</f>
        <v>-5.6310395519410084E-2</v>
      </c>
      <c r="N1728" s="236"/>
    </row>
    <row r="1729" spans="1:14">
      <c r="A1729" s="237">
        <v>36747</v>
      </c>
      <c r="B1729">
        <v>147.71</v>
      </c>
      <c r="D1729" s="237">
        <v>36825</v>
      </c>
      <c r="E1729">
        <f t="shared" si="215"/>
        <v>147.04</v>
      </c>
      <c r="F1729">
        <v>233.81241309999999</v>
      </c>
      <c r="G1729" s="236">
        <f t="shared" si="217"/>
        <v>-3.3730158730158734E-5</v>
      </c>
      <c r="H1729" s="236">
        <f t="shared" si="218"/>
        <v>-1.6230325118818167E-2</v>
      </c>
      <c r="I1729">
        <f t="shared" si="222"/>
        <v>24675.109896495582</v>
      </c>
      <c r="J1729">
        <f t="shared" si="222"/>
        <v>18435.822226701523</v>
      </c>
      <c r="K1729">
        <f t="shared" si="219"/>
        <v>26154.39345428679</v>
      </c>
      <c r="L1729" s="236">
        <f>I1729/MAX(I$2:I1729)-1</f>
        <v>-8.3789461888654881E-2</v>
      </c>
      <c r="M1729" s="236">
        <f>J1729/MAX(J$2:J1729)-1</f>
        <v>-7.1626784611378946E-2</v>
      </c>
      <c r="N1729" s="236"/>
    </row>
    <row r="1730" spans="1:14">
      <c r="A1730" s="237">
        <v>36748</v>
      </c>
      <c r="B1730">
        <v>147.04</v>
      </c>
      <c r="D1730" s="237">
        <v>36826</v>
      </c>
      <c r="E1730">
        <f t="shared" ref="E1730:E1793" si="223">SUMIF(A:A,D1730,B:B)</f>
        <v>146.9</v>
      </c>
      <c r="F1730">
        <v>236.45827019999999</v>
      </c>
      <c r="G1730" s="236">
        <f t="shared" si="217"/>
        <v>-9.8585203032959057E-4</v>
      </c>
      <c r="H1730" s="236">
        <f t="shared" si="218"/>
        <v>1.1316153256877737E-2</v>
      </c>
      <c r="I1730">
        <f t="shared" si="222"/>
        <v>24650.783889305516</v>
      </c>
      <c r="J1730">
        <f t="shared" si="222"/>
        <v>18644.444816435429</v>
      </c>
      <c r="K1730">
        <f t="shared" si="219"/>
        <v>26129.491284240547</v>
      </c>
      <c r="L1730" s="236">
        <f>I1730/MAX(I$2:I1730)-1</f>
        <v>-8.4692709907861374E-2</v>
      </c>
      <c r="M1730" s="236">
        <f>J1730/MAX(J$2:J1730)-1</f>
        <v>-6.1121171026460974E-2</v>
      </c>
      <c r="N1730" s="236"/>
    </row>
    <row r="1731" spans="1:14">
      <c r="A1731" s="237">
        <v>36749</v>
      </c>
      <c r="B1731">
        <v>147.51</v>
      </c>
      <c r="D1731" s="237">
        <v>36829</v>
      </c>
      <c r="E1731">
        <f t="shared" si="223"/>
        <v>146.94</v>
      </c>
      <c r="F1731">
        <v>237.1894356</v>
      </c>
      <c r="G1731" s="236">
        <f t="shared" si="217"/>
        <v>2.3856391887349326E-4</v>
      </c>
      <c r="H1731" s="236">
        <f t="shared" si="218"/>
        <v>3.0921540590718166E-3</v>
      </c>
      <c r="I1731">
        <f t="shared" ref="I1731:J1746" si="224">I1730*(1+G1731)</f>
        <v>24656.664676913453</v>
      </c>
      <c r="J1731">
        <f t="shared" si="224"/>
        <v>18702.09631215371</v>
      </c>
      <c r="K1731">
        <f t="shared" si="219"/>
        <v>26136.606189968043</v>
      </c>
      <c r="L1731" s="236">
        <f>I1731/MAX(I$2:I1731)-1</f>
        <v>-8.4474350613763405E-2</v>
      </c>
      <c r="M1731" s="236">
        <f>J1731/MAX(J$2:J1731)-1</f>
        <v>-5.8218013044473937E-2</v>
      </c>
      <c r="N1731" s="236"/>
    </row>
    <row r="1732" spans="1:14">
      <c r="A1732" s="237">
        <v>36752</v>
      </c>
      <c r="B1732">
        <v>148.76</v>
      </c>
      <c r="D1732" s="237">
        <v>36830</v>
      </c>
      <c r="E1732">
        <f t="shared" si="223"/>
        <v>146.74</v>
      </c>
      <c r="F1732">
        <v>237.7262336</v>
      </c>
      <c r="G1732" s="236">
        <f t="shared" ref="G1732:G1795" si="225">(E1732/E1731-1)-($P$21/252)</f>
        <v>-1.3948299273431422E-3</v>
      </c>
      <c r="H1732" s="236">
        <f t="shared" ref="H1732:H1795" si="226">F1732/F1731-1</f>
        <v>2.2631615048205322E-3</v>
      </c>
      <c r="I1732">
        <f t="shared" si="224"/>
        <v>24622.272823113628</v>
      </c>
      <c r="J1732">
        <f t="shared" si="224"/>
        <v>18744.422176586821</v>
      </c>
      <c r="K1732">
        <f t="shared" ref="K1732:K1795" si="227">K1731*(1+(E1732/E1731-1))</f>
        <v>26101.031661330548</v>
      </c>
      <c r="L1732" s="236">
        <f>I1732/MAX(I$2:I1732)-1</f>
        <v>-8.575135318877769E-2</v>
      </c>
      <c r="M1732" s="236">
        <f>J1732/MAX(J$2:J1732)-1</f>
        <v>-5.6086608305662811E-2</v>
      </c>
      <c r="N1732" s="236"/>
    </row>
    <row r="1733" spans="1:14">
      <c r="A1733" s="237">
        <v>36753</v>
      </c>
      <c r="B1733">
        <v>148.56</v>
      </c>
      <c r="D1733" s="237">
        <v>36831</v>
      </c>
      <c r="E1733">
        <f t="shared" si="223"/>
        <v>147.74</v>
      </c>
      <c r="F1733">
        <v>240.23019769999999</v>
      </c>
      <c r="G1733" s="236">
        <f t="shared" si="225"/>
        <v>6.7810442722361832E-3</v>
      </c>
      <c r="H1733" s="236">
        <f t="shared" si="226"/>
        <v>1.0532973421070402E-2</v>
      </c>
      <c r="I1733">
        <f t="shared" si="224"/>
        <v>24789.237545210242</v>
      </c>
      <c r="J1733">
        <f t="shared" si="224"/>
        <v>18941.856677166132</v>
      </c>
      <c r="K1733">
        <f t="shared" si="227"/>
        <v>26278.904304518026</v>
      </c>
      <c r="L1733" s="236">
        <f>I1733/MAX(I$2:I1733)-1</f>
        <v>-7.955179263891865E-2</v>
      </c>
      <c r="M1733" s="236">
        <f>J1733/MAX(J$2:J1733)-1</f>
        <v>-4.6144393639154013E-2</v>
      </c>
      <c r="N1733" s="236"/>
    </row>
    <row r="1734" spans="1:14">
      <c r="A1734" s="237">
        <v>36754</v>
      </c>
      <c r="B1734">
        <v>147.97999999999999</v>
      </c>
      <c r="D1734" s="237">
        <v>36832</v>
      </c>
      <c r="E1734">
        <f t="shared" si="223"/>
        <v>147.75</v>
      </c>
      <c r="F1734">
        <v>240.8260421</v>
      </c>
      <c r="G1734" s="236">
        <f t="shared" si="225"/>
        <v>3.3956317511731769E-5</v>
      </c>
      <c r="H1734" s="236">
        <f t="shared" si="226"/>
        <v>2.4803059969342733E-3</v>
      </c>
      <c r="I1734">
        <f t="shared" si="224"/>
        <v>24790.079296431202</v>
      </c>
      <c r="J1734">
        <f t="shared" si="224"/>
        <v>18988.838277875577</v>
      </c>
      <c r="K1734">
        <f t="shared" si="227"/>
        <v>26280.683030949898</v>
      </c>
      <c r="L1734" s="236">
        <f>I1734/MAX(I$2:I1734)-1</f>
        <v>-7.952053760733635E-2</v>
      </c>
      <c r="M1734" s="236">
        <f>J1734/MAX(J$2:J1734)-1</f>
        <v>-4.3778539858487786E-2</v>
      </c>
      <c r="N1734" s="236"/>
    </row>
    <row r="1735" spans="1:14">
      <c r="A1735" s="237">
        <v>36755</v>
      </c>
      <c r="B1735">
        <v>148.96</v>
      </c>
      <c r="D1735" s="237">
        <v>36833</v>
      </c>
      <c r="E1735">
        <f t="shared" si="223"/>
        <v>147.21</v>
      </c>
      <c r="F1735">
        <v>241.12360469999999</v>
      </c>
      <c r="G1735" s="236">
        <f t="shared" si="225"/>
        <v>-3.6885524937555017E-3</v>
      </c>
      <c r="H1735" s="236">
        <f t="shared" si="226"/>
        <v>1.2355914559956105E-3</v>
      </c>
      <c r="I1735">
        <f t="shared" si="224"/>
        <v>24698.639787621953</v>
      </c>
      <c r="J1735">
        <f t="shared" si="224"/>
        <v>19012.300724211003</v>
      </c>
      <c r="K1735">
        <f t="shared" si="227"/>
        <v>26184.631803628661</v>
      </c>
      <c r="L1735" s="236">
        <f>I1735/MAX(I$2:I1735)-1</f>
        <v>-8.2915774423795607E-2</v>
      </c>
      <c r="M1735" s="236">
        <f>J1735/MAX(J$2:J1735)-1</f>
        <v>-4.2597040792297203E-2</v>
      </c>
      <c r="N1735" s="236"/>
    </row>
    <row r="1736" spans="1:14">
      <c r="A1736" s="237">
        <v>36756</v>
      </c>
      <c r="B1736">
        <v>148.88</v>
      </c>
      <c r="D1736" s="237">
        <v>36836</v>
      </c>
      <c r="E1736">
        <f t="shared" si="223"/>
        <v>146.83000000000001</v>
      </c>
      <c r="F1736">
        <v>241.1816097</v>
      </c>
      <c r="G1736" s="236">
        <f t="shared" si="225"/>
        <v>-2.6150765346557117E-3</v>
      </c>
      <c r="H1736" s="236">
        <f t="shared" si="226"/>
        <v>2.4056126762106445E-4</v>
      </c>
      <c r="I1736">
        <f t="shared" si="224"/>
        <v>24634.050954275426</v>
      </c>
      <c r="J1736">
        <f t="shared" si="224"/>
        <v>19016.874347373614</v>
      </c>
      <c r="K1736">
        <f t="shared" si="227"/>
        <v>26117.040199217419</v>
      </c>
      <c r="L1736" s="236">
        <f>I1736/MAX(I$2:I1736)-1</f>
        <v>-8.5314019862402946E-2</v>
      </c>
      <c r="M1736" s="236">
        <f>J1736/MAX(J$2:J1736)-1</f>
        <v>-4.2366726722805947E-2</v>
      </c>
      <c r="N1736" s="236"/>
    </row>
    <row r="1737" spans="1:14">
      <c r="A1737" s="237">
        <v>36759</v>
      </c>
      <c r="B1737">
        <v>148.74</v>
      </c>
      <c r="D1737" s="237">
        <v>36837</v>
      </c>
      <c r="E1737">
        <f t="shared" si="223"/>
        <v>146.83000000000001</v>
      </c>
      <c r="F1737">
        <v>241.8839662</v>
      </c>
      <c r="G1737" s="236">
        <f t="shared" si="225"/>
        <v>-3.3730158730158734E-5</v>
      </c>
      <c r="H1737" s="236">
        <f t="shared" si="226"/>
        <v>2.9121478245113241E-3</v>
      </c>
      <c r="I1737">
        <f t="shared" si="224"/>
        <v>24633.220043826572</v>
      </c>
      <c r="J1737">
        <f t="shared" si="224"/>
        <v>19072.254296633324</v>
      </c>
      <c r="K1737">
        <f t="shared" si="227"/>
        <v>26117.040199217419</v>
      </c>
      <c r="L1737" s="236">
        <f>I1737/MAX(I$2:I1737)-1</f>
        <v>-8.5344872365701208E-2</v>
      </c>
      <c r="M1737" s="236">
        <f>J1737/MAX(J$2:J1737)-1</f>
        <v>-3.9577957069352077E-2</v>
      </c>
      <c r="N1737" s="236"/>
    </row>
    <row r="1738" spans="1:14">
      <c r="A1738" s="237">
        <v>36760</v>
      </c>
      <c r="B1738">
        <v>149.22999999999999</v>
      </c>
      <c r="D1738" s="237">
        <v>36838</v>
      </c>
      <c r="E1738">
        <f t="shared" si="223"/>
        <v>146.93</v>
      </c>
      <c r="F1738">
        <v>241.77232739999999</v>
      </c>
      <c r="G1738" s="236">
        <f t="shared" si="225"/>
        <v>6.4732957020801273E-4</v>
      </c>
      <c r="H1738" s="236">
        <f t="shared" si="226"/>
        <v>-4.6153865323883547E-4</v>
      </c>
      <c r="I1738">
        <f t="shared" si="224"/>
        <v>24649.165855570383</v>
      </c>
      <c r="J1738">
        <f t="shared" si="224"/>
        <v>19063.451714071027</v>
      </c>
      <c r="K1738">
        <f t="shared" si="227"/>
        <v>26134.827463536167</v>
      </c>
      <c r="L1738" s="236">
        <f>I1738/MAX(I$2:I1738)-1</f>
        <v>-8.4752789055041133E-2</v>
      </c>
      <c r="M1738" s="236">
        <f>J1738/MAX(J$2:J1738)-1</f>
        <v>-4.0021228965587241E-2</v>
      </c>
      <c r="N1738" s="236"/>
    </row>
    <row r="1739" spans="1:14">
      <c r="A1739" s="237">
        <v>36761</v>
      </c>
      <c r="B1739">
        <v>149.53</v>
      </c>
      <c r="D1739" s="237">
        <v>36839</v>
      </c>
      <c r="E1739">
        <f t="shared" si="223"/>
        <v>147.19999999999999</v>
      </c>
      <c r="F1739">
        <v>240.3422918</v>
      </c>
      <c r="G1739" s="236">
        <f t="shared" si="225"/>
        <v>1.8038795874072886E-3</v>
      </c>
      <c r="H1739" s="236">
        <f t="shared" si="226"/>
        <v>-5.9148026384098218E-3</v>
      </c>
      <c r="I1739">
        <f t="shared" si="224"/>
        <v>24693.629982703864</v>
      </c>
      <c r="J1739">
        <f t="shared" si="224"/>
        <v>18950.69515957544</v>
      </c>
      <c r="K1739">
        <f t="shared" si="227"/>
        <v>26182.853077196782</v>
      </c>
      <c r="L1739" s="236">
        <f>I1739/MAX(I$2:I1739)-1</f>
        <v>-8.3101793293785975E-2</v>
      </c>
      <c r="M1739" s="236">
        <f>J1739/MAX(J$2:J1739)-1</f>
        <v>-4.5699313933319052E-2</v>
      </c>
      <c r="N1739" s="236"/>
    </row>
    <row r="1740" spans="1:14">
      <c r="A1740" s="237">
        <v>36762</v>
      </c>
      <c r="B1740">
        <v>149.72999999999999</v>
      </c>
      <c r="D1740" s="237">
        <v>36840</v>
      </c>
      <c r="E1740">
        <f t="shared" si="223"/>
        <v>147.30000000000001</v>
      </c>
      <c r="F1740">
        <v>239.05426829999999</v>
      </c>
      <c r="G1740" s="236">
        <f t="shared" si="225"/>
        <v>6.4561766735698122E-4</v>
      </c>
      <c r="H1740" s="236">
        <f t="shared" si="226"/>
        <v>-5.3591213196545473E-3</v>
      </c>
      <c r="I1740">
        <f t="shared" si="224"/>
        <v>24709.572626491874</v>
      </c>
      <c r="J1740">
        <f t="shared" si="224"/>
        <v>18849.136085123486</v>
      </c>
      <c r="K1740">
        <f t="shared" si="227"/>
        <v>26200.640341515533</v>
      </c>
      <c r="L1740" s="236">
        <f>I1740/MAX(I$2:I1740)-1</f>
        <v>-8.250982761236858E-2</v>
      </c>
      <c r="M1740" s="236">
        <f>J1740/MAX(J$2:J1740)-1</f>
        <v>-5.0813527085379895E-2</v>
      </c>
      <c r="N1740" s="236"/>
    </row>
    <row r="1741" spans="1:14">
      <c r="A1741" s="237">
        <v>36763</v>
      </c>
      <c r="B1741">
        <v>149.79</v>
      </c>
      <c r="D1741" s="237">
        <v>36843</v>
      </c>
      <c r="E1741">
        <f t="shared" si="223"/>
        <v>147.41999999999999</v>
      </c>
      <c r="F1741">
        <v>237.81253910000001</v>
      </c>
      <c r="G1741" s="236">
        <f t="shared" si="225"/>
        <v>7.8093379238979509E-4</v>
      </c>
      <c r="H1741" s="236">
        <f t="shared" si="226"/>
        <v>-5.1943402175177456E-3</v>
      </c>
      <c r="I1741">
        <f t="shared" si="224"/>
        <v>24728.869166751414</v>
      </c>
      <c r="J1741">
        <f t="shared" si="224"/>
        <v>18751.227259491065</v>
      </c>
      <c r="K1741">
        <f t="shared" si="227"/>
        <v>26221.985058698025</v>
      </c>
      <c r="L1741" s="236">
        <f>I1741/MAX(I$2:I1741)-1</f>
        <v>-8.1793328532565379E-2</v>
      </c>
      <c r="M1741" s="236">
        <f>J1741/MAX(J$2:J1741)-1</f>
        <v>-5.5743924555564095E-2</v>
      </c>
      <c r="N1741" s="236"/>
    </row>
    <row r="1742" spans="1:14">
      <c r="A1742" s="237">
        <v>36766</v>
      </c>
      <c r="B1742">
        <v>149.9</v>
      </c>
      <c r="D1742" s="237">
        <v>36844</v>
      </c>
      <c r="E1742">
        <f t="shared" si="223"/>
        <v>147.63</v>
      </c>
      <c r="F1742">
        <v>233.99649439999999</v>
      </c>
      <c r="G1742" s="236">
        <f t="shared" si="225"/>
        <v>1.3907712657714086E-3</v>
      </c>
      <c r="H1742" s="236">
        <f t="shared" si="226"/>
        <v>-1.6046440252653671E-2</v>
      </c>
      <c r="I1742">
        <f t="shared" si="224"/>
        <v>24763.261367423554</v>
      </c>
      <c r="J1742">
        <f t="shared" si="224"/>
        <v>18450.336811607711</v>
      </c>
      <c r="K1742">
        <f t="shared" si="227"/>
        <v>26259.338313767399</v>
      </c>
      <c r="L1742" s="236">
        <f>I1742/MAX(I$2:I1742)-1</f>
        <v>-8.0516313077848789E-2</v>
      </c>
      <c r="M1742" s="236">
        <f>J1742/MAX(J$2:J1742)-1</f>
        <v>-7.0895873253388419E-2</v>
      </c>
      <c r="N1742" s="236"/>
    </row>
    <row r="1743" spans="1:14">
      <c r="A1743" s="237">
        <v>36767</v>
      </c>
      <c r="B1743">
        <v>149.68</v>
      </c>
      <c r="D1743" s="237">
        <v>36845</v>
      </c>
      <c r="E1743">
        <f t="shared" si="223"/>
        <v>147.91999999999999</v>
      </c>
      <c r="F1743">
        <v>236.93769589999999</v>
      </c>
      <c r="G1743" s="236">
        <f t="shared" si="225"/>
        <v>1.9306402266926945E-3</v>
      </c>
      <c r="H1743" s="236">
        <f t="shared" si="226"/>
        <v>1.2569425484521224E-2</v>
      </c>
      <c r="I1743">
        <f t="shared" si="224"/>
        <v>24811.07031596361</v>
      </c>
      <c r="J1743">
        <f t="shared" si="224"/>
        <v>18682.246945325533</v>
      </c>
      <c r="K1743">
        <f t="shared" si="227"/>
        <v>26310.921380291762</v>
      </c>
      <c r="L1743" s="236">
        <f>I1743/MAX(I$2:I1743)-1</f>
        <v>-7.8741120884089133E-2</v>
      </c>
      <c r="M1743" s="236">
        <f>J1743/MAX(J$2:J1743)-1</f>
        <v>-5.921756816488577E-2</v>
      </c>
      <c r="N1743" s="236"/>
    </row>
    <row r="1744" spans="1:14">
      <c r="A1744" s="237">
        <v>36768</v>
      </c>
      <c r="B1744">
        <v>149.07</v>
      </c>
      <c r="D1744" s="237">
        <v>36846</v>
      </c>
      <c r="E1744">
        <f t="shared" si="223"/>
        <v>148.15</v>
      </c>
      <c r="F1744">
        <v>237.39533059999999</v>
      </c>
      <c r="G1744" s="236">
        <f t="shared" si="225"/>
        <v>1.5211643788578997E-3</v>
      </c>
      <c r="H1744" s="236">
        <f t="shared" si="226"/>
        <v>1.9314558549312633E-3</v>
      </c>
      <c r="I1744">
        <f t="shared" si="224"/>
        <v>24848.812032329595</v>
      </c>
      <c r="J1744">
        <f t="shared" si="224"/>
        <v>18718.330880571353</v>
      </c>
      <c r="K1744">
        <f t="shared" si="227"/>
        <v>26351.832088224888</v>
      </c>
      <c r="L1744" s="236">
        <f>I1744/MAX(I$2:I1744)-1</f>
        <v>-7.7339734693471329E-2</v>
      </c>
      <c r="M1744" s="236">
        <f>J1744/MAX(J$2:J1744)-1</f>
        <v>-5.7400488428701379E-2</v>
      </c>
      <c r="N1744" s="236"/>
    </row>
    <row r="1745" spans="1:14">
      <c r="A1745" s="237">
        <v>36769</v>
      </c>
      <c r="B1745">
        <v>150.11000000000001</v>
      </c>
      <c r="D1745" s="237">
        <v>36847</v>
      </c>
      <c r="E1745">
        <f t="shared" si="223"/>
        <v>148</v>
      </c>
      <c r="F1745">
        <v>236.64227890000001</v>
      </c>
      <c r="G1745" s="236">
        <f t="shared" si="225"/>
        <v>-1.0462175026384004E-3</v>
      </c>
      <c r="H1745" s="236">
        <f t="shared" si="226"/>
        <v>-3.1721420050542237E-3</v>
      </c>
      <c r="I1745">
        <f t="shared" si="224"/>
        <v>24822.814770261601</v>
      </c>
      <c r="J1745">
        <f t="shared" si="224"/>
        <v>18658.953676920588</v>
      </c>
      <c r="K1745">
        <f t="shared" si="227"/>
        <v>26325.151191746765</v>
      </c>
      <c r="L1745" s="236">
        <f>I1745/MAX(I$2:I1745)-1</f>
        <v>-7.8305038012024042E-2</v>
      </c>
      <c r="M1745" s="236">
        <f>J1745/MAX(J$2:J1745)-1</f>
        <v>-6.0390547933300343E-2</v>
      </c>
      <c r="N1745" s="236"/>
    </row>
    <row r="1746" spans="1:14">
      <c r="A1746" s="237">
        <v>36770</v>
      </c>
      <c r="B1746">
        <v>151</v>
      </c>
      <c r="D1746" s="237">
        <v>36850</v>
      </c>
      <c r="E1746">
        <f t="shared" si="223"/>
        <v>148.09</v>
      </c>
      <c r="F1746">
        <v>234.185824</v>
      </c>
      <c r="G1746" s="236">
        <f t="shared" si="225"/>
        <v>5.7437794937802644E-4</v>
      </c>
      <c r="H1746" s="236">
        <f t="shared" si="226"/>
        <v>-1.0380456575293739E-2</v>
      </c>
      <c r="I1746">
        <f t="shared" si="224"/>
        <v>24837.072447707134</v>
      </c>
      <c r="J1746">
        <f t="shared" si="224"/>
        <v>18465.265218536897</v>
      </c>
      <c r="K1746">
        <f t="shared" si="227"/>
        <v>26341.15972963364</v>
      </c>
      <c r="L1746" s="236">
        <f>I1746/MAX(I$2:I1746)-1</f>
        <v>-7.7775636749805255E-2</v>
      </c>
      <c r="M1746" s="236">
        <f>J1746/MAX(J$2:J1746)-1</f>
        <v>-7.0144123048214269E-2</v>
      </c>
      <c r="N1746" s="236"/>
    </row>
    <row r="1747" spans="1:14">
      <c r="A1747" s="237">
        <v>36773</v>
      </c>
      <c r="B1747">
        <v>151</v>
      </c>
      <c r="D1747" s="237">
        <v>36851</v>
      </c>
      <c r="E1747">
        <f t="shared" si="223"/>
        <v>148.11000000000001</v>
      </c>
      <c r="F1747">
        <v>233.60174330000001</v>
      </c>
      <c r="G1747" s="236">
        <f t="shared" si="225"/>
        <v>1.0132284957558235E-4</v>
      </c>
      <c r="H1747" s="236">
        <f t="shared" si="226"/>
        <v>-2.4940907610188079E-3</v>
      </c>
      <c r="I1747">
        <f t="shared" ref="I1747:J1762" si="228">I1746*(1+G1747)</f>
        <v>24839.589010662654</v>
      </c>
      <c r="J1747">
        <f t="shared" si="228"/>
        <v>18419.211171155581</v>
      </c>
      <c r="K1747">
        <f t="shared" si="227"/>
        <v>26344.717182497388</v>
      </c>
      <c r="L1747" s="236">
        <f>I1747/MAX(I$2:I1747)-1</f>
        <v>-7.7682194349372624E-2</v>
      </c>
      <c r="M1747" s="236">
        <f>J1747/MAX(J$2:J1747)-1</f>
        <v>-7.2463267999998804E-2</v>
      </c>
      <c r="N1747" s="236"/>
    </row>
    <row r="1748" spans="1:14">
      <c r="A1748" s="237">
        <v>36774</v>
      </c>
      <c r="B1748">
        <v>150.55000000000001</v>
      </c>
      <c r="D1748" s="237">
        <v>36852</v>
      </c>
      <c r="E1748">
        <f t="shared" si="223"/>
        <v>148.44999999999999</v>
      </c>
      <c r="F1748">
        <v>233.7958026</v>
      </c>
      <c r="G1748" s="236">
        <f t="shared" si="225"/>
        <v>2.2618609559816225E-3</v>
      </c>
      <c r="H1748" s="236">
        <f t="shared" si="226"/>
        <v>8.3072710528009353E-4</v>
      </c>
      <c r="I1748">
        <f t="shared" si="228"/>
        <v>24895.772707208504</v>
      </c>
      <c r="J1748">
        <f t="shared" si="228"/>
        <v>18434.512509133339</v>
      </c>
      <c r="K1748">
        <f t="shared" si="227"/>
        <v>26405.193881181123</v>
      </c>
      <c r="L1748" s="236">
        <f>I1748/MAX(I$2:I1748)-1</f>
        <v>-7.5596039715764785E-2</v>
      </c>
      <c r="M1748" s="236">
        <f>J1748/MAX(J$2:J1748)-1</f>
        <v>-7.1692738095583408E-2</v>
      </c>
      <c r="N1748" s="236"/>
    </row>
    <row r="1749" spans="1:14">
      <c r="A1749" s="237">
        <v>36775</v>
      </c>
      <c r="B1749">
        <v>149.71</v>
      </c>
      <c r="D1749" s="237">
        <v>36854</v>
      </c>
      <c r="E1749">
        <f t="shared" si="223"/>
        <v>148.36000000000001</v>
      </c>
      <c r="F1749">
        <v>231.20271769999999</v>
      </c>
      <c r="G1749" s="236">
        <f t="shared" si="225"/>
        <v>-6.3999489433115076E-4</v>
      </c>
      <c r="H1749" s="236">
        <f t="shared" si="226"/>
        <v>-1.1091238042611473E-2</v>
      </c>
      <c r="I1749">
        <f t="shared" si="228"/>
        <v>24879.839539785462</v>
      </c>
      <c r="J1749">
        <f t="shared" si="228"/>
        <v>18230.050942695041</v>
      </c>
      <c r="K1749">
        <f t="shared" si="227"/>
        <v>26389.185343294255</v>
      </c>
      <c r="L1749" s="236">
        <f>I1749/MAX(I$2:I1749)-1</f>
        <v>-7.618765353064616E-2</v>
      </c>
      <c r="M1749" s="236">
        <f>J1749/MAX(J$2:J1749)-1</f>
        <v>-8.198881491405019E-2</v>
      </c>
      <c r="N1749" s="236"/>
    </row>
    <row r="1750" spans="1:14">
      <c r="A1750" s="237">
        <v>36776</v>
      </c>
      <c r="B1750">
        <v>150.02000000000001</v>
      </c>
      <c r="D1750" s="237">
        <v>36857</v>
      </c>
      <c r="E1750">
        <f t="shared" si="223"/>
        <v>148.38999999999999</v>
      </c>
      <c r="F1750">
        <v>234.5526447</v>
      </c>
      <c r="G1750" s="236">
        <f t="shared" si="225"/>
        <v>1.6848067977053504E-4</v>
      </c>
      <c r="H1750" s="236">
        <f t="shared" si="226"/>
        <v>1.4489133316965441E-2</v>
      </c>
      <c r="I1750">
        <f t="shared" si="228"/>
        <v>24884.031312063707</v>
      </c>
      <c r="J1750">
        <f t="shared" si="228"/>
        <v>18494.18858117882</v>
      </c>
      <c r="K1750">
        <f t="shared" si="227"/>
        <v>26394.521522589872</v>
      </c>
      <c r="L1750" s="236">
        <f>I1750/MAX(I$2:I1750)-1</f>
        <v>-7.6032008998532574E-2</v>
      </c>
      <c r="M1750" s="236">
        <f>J1750/MAX(J$2:J1750)-1</f>
        <v>-6.8687628466874595E-2</v>
      </c>
      <c r="N1750" s="236"/>
    </row>
    <row r="1751" spans="1:14">
      <c r="A1751" s="237">
        <v>36777</v>
      </c>
      <c r="B1751">
        <v>149.62</v>
      </c>
      <c r="D1751" s="237">
        <v>36858</v>
      </c>
      <c r="E1751">
        <f t="shared" si="223"/>
        <v>148.76</v>
      </c>
      <c r="F1751">
        <v>233.88915299999999</v>
      </c>
      <c r="G1751" s="236">
        <f t="shared" si="225"/>
        <v>2.4596993176497126E-3</v>
      </c>
      <c r="H1751" s="236">
        <f t="shared" si="226"/>
        <v>-2.8287538639721888E-3</v>
      </c>
      <c r="I1751">
        <f t="shared" si="228"/>
        <v>24945.238546902365</v>
      </c>
      <c r="J1751">
        <f t="shared" si="228"/>
        <v>18441.87307376878</v>
      </c>
      <c r="K1751">
        <f t="shared" si="227"/>
        <v>26460.334400569242</v>
      </c>
      <c r="L1751" s="236">
        <f>I1751/MAX(I$2:I1751)-1</f>
        <v>-7.3759325561536082E-2</v>
      </c>
      <c r="M1751" s="236">
        <f>J1751/MAX(J$2:J1751)-1</f>
        <v>-7.1322081936413984E-2</v>
      </c>
      <c r="N1751" s="236"/>
    </row>
    <row r="1752" spans="1:14">
      <c r="A1752" s="237">
        <v>36780</v>
      </c>
      <c r="B1752">
        <v>149.34</v>
      </c>
      <c r="D1752" s="237">
        <v>36859</v>
      </c>
      <c r="E1752">
        <f t="shared" si="223"/>
        <v>149.03</v>
      </c>
      <c r="F1752">
        <v>233.57815579999999</v>
      </c>
      <c r="G1752" s="236">
        <f t="shared" si="225"/>
        <v>1.78127387461229E-3</v>
      </c>
      <c r="H1752" s="236">
        <f t="shared" si="226"/>
        <v>-1.3296777384114167E-3</v>
      </c>
      <c r="I1752">
        <f t="shared" si="228"/>
        <v>24989.672848621936</v>
      </c>
      <c r="J1752">
        <f t="shared" si="228"/>
        <v>18417.351325687981</v>
      </c>
      <c r="K1752">
        <f t="shared" si="227"/>
        <v>26508.360014229864</v>
      </c>
      <c r="L1752" s="236">
        <f>I1752/MAX(I$2:I1752)-1</f>
        <v>-7.2109437246555497E-2</v>
      </c>
      <c r="M1752" s="236">
        <f>J1752/MAX(J$2:J1752)-1</f>
        <v>-7.2556924290217317E-2</v>
      </c>
      <c r="N1752" s="236"/>
    </row>
    <row r="1753" spans="1:14">
      <c r="A1753" s="237">
        <v>36781</v>
      </c>
      <c r="B1753">
        <v>148.86000000000001</v>
      </c>
      <c r="D1753" s="237">
        <v>36860</v>
      </c>
      <c r="E1753">
        <f t="shared" si="223"/>
        <v>149.69</v>
      </c>
      <c r="F1753">
        <v>233.0967167</v>
      </c>
      <c r="G1753" s="236">
        <f t="shared" si="225"/>
        <v>4.394908370425046E-3</v>
      </c>
      <c r="H1753" s="236">
        <f t="shared" si="226"/>
        <v>-2.0611477916291365E-3</v>
      </c>
      <c r="I1753">
        <f t="shared" si="228"/>
        <v>25099.50017099853</v>
      </c>
      <c r="J1753">
        <f t="shared" si="228"/>
        <v>18379.390442675383</v>
      </c>
      <c r="K1753">
        <f t="shared" si="227"/>
        <v>26625.7559587336</v>
      </c>
      <c r="L1753" s="236">
        <f>I1753/MAX(I$2:I1753)-1</f>
        <v>-6.8031443245471834E-2</v>
      </c>
      <c r="M1753" s="236">
        <f>J1753/MAX(J$2:J1753)-1</f>
        <v>-7.4468521537578214E-2</v>
      </c>
      <c r="N1753" s="236"/>
    </row>
    <row r="1754" spans="1:14">
      <c r="A1754" s="237">
        <v>36782</v>
      </c>
      <c r="B1754">
        <v>149.13999999999999</v>
      </c>
      <c r="D1754" s="237">
        <v>36861</v>
      </c>
      <c r="E1754">
        <f t="shared" si="223"/>
        <v>150.02000000000001</v>
      </c>
      <c r="F1754">
        <v>232.4642762</v>
      </c>
      <c r="G1754" s="236">
        <f t="shared" si="225"/>
        <v>2.1708259238405934E-3</v>
      </c>
      <c r="H1754" s="236">
        <f t="shared" si="226"/>
        <v>-2.7132106747516094E-3</v>
      </c>
      <c r="I1754">
        <f t="shared" si="228"/>
        <v>25153.986816645178</v>
      </c>
      <c r="J1754">
        <f t="shared" si="228"/>
        <v>18329.523284330888</v>
      </c>
      <c r="K1754">
        <f t="shared" si="227"/>
        <v>26684.45393098547</v>
      </c>
      <c r="L1754" s="236">
        <f>I1754/MAX(I$2:I1754)-1</f>
        <v>-6.6008301742264686E-2</v>
      </c>
      <c r="M1754" s="236">
        <f>J1754/MAX(J$2:J1754)-1</f>
        <v>-7.6979683424761136E-2</v>
      </c>
      <c r="N1754" s="236"/>
    </row>
    <row r="1755" spans="1:14">
      <c r="A1755" s="237">
        <v>36783</v>
      </c>
      <c r="B1755">
        <v>148.84</v>
      </c>
      <c r="D1755" s="237">
        <v>36864</v>
      </c>
      <c r="E1755">
        <f t="shared" si="223"/>
        <v>150.19</v>
      </c>
      <c r="F1755">
        <v>233.7860182</v>
      </c>
      <c r="G1755" s="236">
        <f t="shared" si="225"/>
        <v>1.099452083637533E-3</v>
      </c>
      <c r="H1755" s="236">
        <f t="shared" si="226"/>
        <v>5.6857854531715546E-3</v>
      </c>
      <c r="I1755">
        <f t="shared" si="228"/>
        <v>25181.642419862532</v>
      </c>
      <c r="J1755">
        <f t="shared" si="228"/>
        <v>18433.741021184505</v>
      </c>
      <c r="K1755">
        <f t="shared" si="227"/>
        <v>26714.692280327341</v>
      </c>
      <c r="L1755" s="236">
        <f>I1755/MAX(I$2:I1755)-1</f>
        <v>-6.4981422623515028E-2</v>
      </c>
      <c r="M1755" s="236">
        <f>J1755/MAX(J$2:J1755)-1</f>
        <v>-7.1731587935795815E-2</v>
      </c>
      <c r="N1755" s="236"/>
    </row>
    <row r="1756" spans="1:14">
      <c r="A1756" s="237">
        <v>36784</v>
      </c>
      <c r="B1756">
        <v>147.96</v>
      </c>
      <c r="D1756" s="237">
        <v>36865</v>
      </c>
      <c r="E1756">
        <f t="shared" si="223"/>
        <v>150.80000000000001</v>
      </c>
      <c r="F1756">
        <v>236.65473650000001</v>
      </c>
      <c r="G1756" s="236">
        <f t="shared" si="225"/>
        <v>4.0277919133119757E-3</v>
      </c>
      <c r="H1756" s="236">
        <f t="shared" si="226"/>
        <v>1.2270700883171948E-2</v>
      </c>
      <c r="I1756">
        <f t="shared" si="228"/>
        <v>25283.068835565169</v>
      </c>
      <c r="J1756">
        <f t="shared" si="228"/>
        <v>18659.935943413318</v>
      </c>
      <c r="K1756">
        <f t="shared" si="227"/>
        <v>26823.194592671705</v>
      </c>
      <c r="L1756" s="236">
        <f>I1756/MAX(I$2:I1756)-1</f>
        <v>-6.121536235876146E-2</v>
      </c>
      <c r="M1756" s="236">
        <f>J1756/MAX(J$2:J1756)-1</f>
        <v>-6.0341083912058946E-2</v>
      </c>
      <c r="N1756" s="236"/>
    </row>
    <row r="1757" spans="1:14">
      <c r="A1757" s="237">
        <v>36787</v>
      </c>
      <c r="B1757">
        <v>147.18</v>
      </c>
      <c r="D1757" s="237">
        <v>36866</v>
      </c>
      <c r="E1757">
        <f t="shared" si="223"/>
        <v>151.61000000000001</v>
      </c>
      <c r="F1757">
        <v>238.34032089999999</v>
      </c>
      <c r="G1757" s="236">
        <f t="shared" si="225"/>
        <v>5.3376226264158413E-3</v>
      </c>
      <c r="H1757" s="236">
        <f t="shared" si="226"/>
        <v>7.1225466471911414E-3</v>
      </c>
      <c r="I1757">
        <f t="shared" si="228"/>
        <v>25418.020315847112</v>
      </c>
      <c r="J1757">
        <f t="shared" si="228"/>
        <v>18792.842207603877</v>
      </c>
      <c r="K1757">
        <f t="shared" si="227"/>
        <v>26967.271433653565</v>
      </c>
      <c r="L1757" s="236">
        <f>I1757/MAX(I$2:I1757)-1</f>
        <v>-5.6204484235556018E-2</v>
      </c>
      <c r="M1757" s="236">
        <f>J1757/MAX(J$2:J1757)-1</f>
        <v>-5.3648319449773552E-2</v>
      </c>
      <c r="N1757" s="236"/>
    </row>
    <row r="1758" spans="1:14">
      <c r="A1758" s="237">
        <v>36788</v>
      </c>
      <c r="B1758">
        <v>147.74</v>
      </c>
      <c r="D1758" s="237">
        <v>36867</v>
      </c>
      <c r="E1758">
        <f t="shared" si="223"/>
        <v>151.72999999999999</v>
      </c>
      <c r="F1758">
        <v>237.1485088</v>
      </c>
      <c r="G1758" s="236">
        <f t="shared" si="225"/>
        <v>7.577743594412899E-4</v>
      </c>
      <c r="H1758" s="236">
        <f t="shared" si="226"/>
        <v>-5.0004636038902817E-3</v>
      </c>
      <c r="I1758">
        <f t="shared" si="228"/>
        <v>25437.281439910221</v>
      </c>
      <c r="J1758">
        <f t="shared" si="228"/>
        <v>18698.869284131102</v>
      </c>
      <c r="K1758">
        <f t="shared" si="227"/>
        <v>26988.616150836056</v>
      </c>
      <c r="L1758" s="236">
        <f>I1758/MAX(I$2:I1758)-1</f>
        <v>-5.5489300193154012E-2</v>
      </c>
      <c r="M1758" s="236">
        <f>J1758/MAX(J$2:J1758)-1</f>
        <v>-5.8380516584845332E-2</v>
      </c>
      <c r="N1758" s="236"/>
    </row>
    <row r="1759" spans="1:14">
      <c r="A1759" s="237">
        <v>36789</v>
      </c>
      <c r="B1759">
        <v>147.12</v>
      </c>
      <c r="D1759" s="237">
        <v>36868</v>
      </c>
      <c r="E1759">
        <f t="shared" si="223"/>
        <v>151.46</v>
      </c>
      <c r="F1759">
        <v>236.32199850000001</v>
      </c>
      <c r="G1759" s="236">
        <f t="shared" si="225"/>
        <v>-1.8132068607665344E-3</v>
      </c>
      <c r="H1759" s="236">
        <f t="shared" si="226"/>
        <v>-3.4852013372642654E-3</v>
      </c>
      <c r="I1759">
        <f t="shared" si="228"/>
        <v>25391.158386684125</v>
      </c>
      <c r="J1759">
        <f t="shared" si="228"/>
        <v>18633.69995989672</v>
      </c>
      <c r="K1759">
        <f t="shared" si="227"/>
        <v>26940.590537175442</v>
      </c>
      <c r="L1759" s="236">
        <f>I1759/MAX(I$2:I1759)-1</f>
        <v>-5.7201893474111198E-2</v>
      </c>
      <c r="M1759" s="236">
        <f>J1759/MAX(J$2:J1759)-1</f>
        <v>-6.1662250067637814E-2</v>
      </c>
      <c r="N1759" s="236"/>
    </row>
    <row r="1760" spans="1:14">
      <c r="A1760" s="237">
        <v>36790</v>
      </c>
      <c r="B1760">
        <v>147.13</v>
      </c>
      <c r="D1760" s="237">
        <v>36871</v>
      </c>
      <c r="E1760">
        <f t="shared" si="223"/>
        <v>151.37</v>
      </c>
      <c r="F1760">
        <v>237.15160280000001</v>
      </c>
      <c r="G1760" s="236">
        <f t="shared" si="225"/>
        <v>-6.2794645346148992E-4</v>
      </c>
      <c r="H1760" s="236">
        <f t="shared" si="226"/>
        <v>3.5104827534708782E-3</v>
      </c>
      <c r="I1760">
        <f t="shared" si="228"/>
        <v>25375.214098825927</v>
      </c>
      <c r="J1760">
        <f t="shared" si="228"/>
        <v>18699.113242239288</v>
      </c>
      <c r="K1760">
        <f t="shared" si="227"/>
        <v>26924.581999288566</v>
      </c>
      <c r="L1760" s="236">
        <f>I1760/MAX(I$2:I1760)-1</f>
        <v>-5.7793920201434368E-2</v>
      </c>
      <c r="M1760" s="236">
        <f>J1760/MAX(J$2:J1760)-1</f>
        <v>-5.8368231579569607E-2</v>
      </c>
      <c r="N1760" s="236"/>
    </row>
    <row r="1761" spans="1:14">
      <c r="A1761" s="237">
        <v>36791</v>
      </c>
      <c r="B1761">
        <v>147.47</v>
      </c>
      <c r="D1761" s="237">
        <v>36872</v>
      </c>
      <c r="E1761">
        <f t="shared" si="223"/>
        <v>151.37</v>
      </c>
      <c r="F1761">
        <v>239.58864299999999</v>
      </c>
      <c r="G1761" s="236">
        <f t="shared" si="225"/>
        <v>-3.3730158730158734E-5</v>
      </c>
      <c r="H1761" s="236">
        <f t="shared" si="226"/>
        <v>1.027629655978024E-2</v>
      </c>
      <c r="I1761">
        <f t="shared" si="228"/>
        <v>25374.358188826562</v>
      </c>
      <c r="J1761">
        <f t="shared" si="228"/>
        <v>18891.270875321454</v>
      </c>
      <c r="K1761">
        <f t="shared" si="227"/>
        <v>26924.581999288566</v>
      </c>
      <c r="L1761" s="236">
        <f>I1761/MAX(I$2:I1761)-1</f>
        <v>-5.7825700962062521E-2</v>
      </c>
      <c r="M1761" s="236">
        <f>J1761/MAX(J$2:J1761)-1</f>
        <v>-4.8691744277170934E-2</v>
      </c>
      <c r="N1761" s="236"/>
    </row>
    <row r="1762" spans="1:14">
      <c r="A1762" s="237">
        <v>36794</v>
      </c>
      <c r="B1762">
        <v>146.93</v>
      </c>
      <c r="D1762" s="237">
        <v>36873</v>
      </c>
      <c r="E1762">
        <f t="shared" si="223"/>
        <v>151.93</v>
      </c>
      <c r="F1762">
        <v>239.09874719999999</v>
      </c>
      <c r="G1762" s="236">
        <f t="shared" si="225"/>
        <v>3.6658140045783736E-3</v>
      </c>
      <c r="H1762" s="236">
        <f t="shared" si="226"/>
        <v>-2.0447371539226156E-3</v>
      </c>
      <c r="I1762">
        <f t="shared" si="228"/>
        <v>25467.37586643235</v>
      </c>
      <c r="J1762">
        <f t="shared" si="228"/>
        <v>18852.643191877869</v>
      </c>
      <c r="K1762">
        <f t="shared" si="227"/>
        <v>27024.190679473555</v>
      </c>
      <c r="L1762" s="236">
        <f>I1762/MAX(I$2:I1762)-1</f>
        <v>-5.437186522189541E-2</v>
      </c>
      <c r="M1762" s="236">
        <f>J1762/MAX(J$2:J1762)-1</f>
        <v>-5.0636919612480624E-2</v>
      </c>
      <c r="N1762" s="236"/>
    </row>
    <row r="1763" spans="1:14">
      <c r="A1763" s="237">
        <v>36795</v>
      </c>
      <c r="B1763">
        <v>146.62</v>
      </c>
      <c r="D1763" s="237">
        <v>36874</v>
      </c>
      <c r="E1763">
        <f t="shared" si="223"/>
        <v>152.63</v>
      </c>
      <c r="F1763">
        <v>238.4922598</v>
      </c>
      <c r="G1763" s="236">
        <f t="shared" si="225"/>
        <v>4.5736548211946972E-3</v>
      </c>
      <c r="H1763" s="236">
        <f t="shared" si="226"/>
        <v>-2.5365561597555653E-3</v>
      </c>
      <c r="I1763">
        <f t="shared" ref="I1763:J1778" si="229">I1762*(1+G1763)</f>
        <v>25583.854852847038</v>
      </c>
      <c r="J1763">
        <f t="shared" si="229"/>
        <v>18804.822403661838</v>
      </c>
      <c r="K1763">
        <f t="shared" si="227"/>
        <v>27148.701529704787</v>
      </c>
      <c r="L1763" s="236">
        <f>I1763/MAX(I$2:I1763)-1</f>
        <v>-5.0046888544210133E-2</v>
      </c>
      <c r="M1763" s="236">
        <f>J1763/MAX(J$2:J1763)-1</f>
        <v>-5.3045032381882073E-2</v>
      </c>
      <c r="N1763" s="236"/>
    </row>
    <row r="1764" spans="1:14">
      <c r="A1764" s="237">
        <v>36796</v>
      </c>
      <c r="B1764">
        <v>146.65</v>
      </c>
      <c r="D1764" s="237">
        <v>36875</v>
      </c>
      <c r="E1764">
        <f t="shared" si="223"/>
        <v>152.76</v>
      </c>
      <c r="F1764">
        <v>237.27238270000001</v>
      </c>
      <c r="G1764" s="236">
        <f t="shared" si="225"/>
        <v>8.1800279023130017E-4</v>
      </c>
      <c r="H1764" s="236">
        <f t="shared" si="226"/>
        <v>-5.1149546782901512E-3</v>
      </c>
      <c r="I1764">
        <f t="shared" si="229"/>
        <v>25604.782517501542</v>
      </c>
      <c r="J1764">
        <f t="shared" si="229"/>
        <v>18708.636589333812</v>
      </c>
      <c r="K1764">
        <f t="shared" si="227"/>
        <v>27171.824973319159</v>
      </c>
      <c r="L1764" s="236">
        <f>I1764/MAX(I$2:I1764)-1</f>
        <v>-4.9269824248450278E-2</v>
      </c>
      <c r="M1764" s="236">
        <f>J1764/MAX(J$2:J1764)-1</f>
        <v>-5.7888664123630584E-2</v>
      </c>
      <c r="N1764" s="236"/>
    </row>
    <row r="1765" spans="1:14">
      <c r="A1765" s="237">
        <v>36797</v>
      </c>
      <c r="B1765">
        <v>147.87</v>
      </c>
      <c r="D1765" s="237">
        <v>36878</v>
      </c>
      <c r="E1765">
        <f t="shared" si="223"/>
        <v>153.05000000000001</v>
      </c>
      <c r="F1765">
        <v>234.77842480000001</v>
      </c>
      <c r="G1765" s="236">
        <f t="shared" si="225"/>
        <v>1.864672564495897E-3</v>
      </c>
      <c r="H1765" s="236">
        <f t="shared" si="226"/>
        <v>-1.0510948942394571E-2</v>
      </c>
      <c r="I1765">
        <f t="shared" si="229"/>
        <v>25652.527052981812</v>
      </c>
      <c r="J1765">
        <f t="shared" si="229"/>
        <v>18511.991065361508</v>
      </c>
      <c r="K1765">
        <f t="shared" si="227"/>
        <v>27223.408039843529</v>
      </c>
      <c r="L1765" s="236">
        <f>I1765/MAX(I$2:I1765)-1</f>
        <v>-4.7497023773487967E-2</v>
      </c>
      <c r="M1765" s="236">
        <f>J1765/MAX(J$2:J1765)-1</f>
        <v>-6.7791148273078305E-2</v>
      </c>
      <c r="N1765" s="236"/>
    </row>
    <row r="1766" spans="1:14">
      <c r="A1766" s="237">
        <v>36798</v>
      </c>
      <c r="B1766">
        <v>147.19</v>
      </c>
      <c r="D1766" s="237">
        <v>36879</v>
      </c>
      <c r="E1766">
        <f t="shared" si="223"/>
        <v>152.76</v>
      </c>
      <c r="F1766">
        <v>235.24974900000001</v>
      </c>
      <c r="G1766" s="236">
        <f t="shared" si="225"/>
        <v>-1.928535777809002E-3</v>
      </c>
      <c r="H1766" s="236">
        <f t="shared" si="226"/>
        <v>2.007527737702075E-3</v>
      </c>
      <c r="I1766">
        <f t="shared" si="229"/>
        <v>25603.055236768923</v>
      </c>
      <c r="J1766">
        <f t="shared" si="229"/>
        <v>18549.154400905314</v>
      </c>
      <c r="K1766">
        <f t="shared" si="227"/>
        <v>27171.824973319159</v>
      </c>
      <c r="L1766" s="236">
        <f>I1766/MAX(I$2:I1766)-1</f>
        <v>-4.9333959841610375E-2</v>
      </c>
      <c r="M1766" s="236">
        <f>J1766/MAX(J$2:J1766)-1</f>
        <v>-6.5919713145905057E-2</v>
      </c>
      <c r="N1766" s="236"/>
    </row>
    <row r="1767" spans="1:14">
      <c r="A1767" s="237">
        <v>36801</v>
      </c>
      <c r="B1767">
        <v>147.65</v>
      </c>
      <c r="D1767" s="237">
        <v>36880</v>
      </c>
      <c r="E1767">
        <f t="shared" si="223"/>
        <v>153.6</v>
      </c>
      <c r="F1767">
        <v>234.49654620000001</v>
      </c>
      <c r="G1767" s="236">
        <f t="shared" si="225"/>
        <v>5.4650915223381415E-3</v>
      </c>
      <c r="H1767" s="236">
        <f t="shared" si="226"/>
        <v>-3.2017156371121347E-3</v>
      </c>
      <c r="I1767">
        <f t="shared" si="229"/>
        <v>25742.978276889346</v>
      </c>
      <c r="J1767">
        <f t="shared" si="229"/>
        <v>18489.765283204728</v>
      </c>
      <c r="K1767">
        <f t="shared" si="227"/>
        <v>27321.237993596638</v>
      </c>
      <c r="L1767" s="236">
        <f>I1767/MAX(I$2:I1767)-1</f>
        <v>-4.4138482924965916E-2</v>
      </c>
      <c r="M1767" s="236">
        <f>J1767/MAX(J$2:J1767)-1</f>
        <v>-6.891037260664401E-2</v>
      </c>
      <c r="N1767" s="236"/>
    </row>
    <row r="1768" spans="1:14">
      <c r="A1768" s="237">
        <v>36802</v>
      </c>
      <c r="B1768">
        <v>147.02000000000001</v>
      </c>
      <c r="D1768" s="237">
        <v>36881</v>
      </c>
      <c r="E1768">
        <f t="shared" si="223"/>
        <v>153.88999999999999</v>
      </c>
      <c r="F1768">
        <v>231.22700259999999</v>
      </c>
      <c r="G1768" s="236">
        <f t="shared" si="225"/>
        <v>1.8542906746032337E-3</v>
      </c>
      <c r="H1768" s="236">
        <f t="shared" si="226"/>
        <v>-1.3942821986006826E-2</v>
      </c>
      <c r="I1768">
        <f t="shared" si="229"/>
        <v>25790.713241444697</v>
      </c>
      <c r="J1768">
        <f t="shared" si="229"/>
        <v>18231.965777297955</v>
      </c>
      <c r="K1768">
        <f t="shared" si="227"/>
        <v>27372.821060121008</v>
      </c>
      <c r="L1768" s="236">
        <f>I1768/MAX(I$2:I1768)-1</f>
        <v>-4.2366037827641478E-2</v>
      </c>
      <c r="M1768" s="236">
        <f>J1768/MAX(J$2:J1768)-1</f>
        <v>-8.1892389534407029E-2</v>
      </c>
      <c r="N1768" s="236"/>
    </row>
    <row r="1769" spans="1:14">
      <c r="A1769" s="237">
        <v>36803</v>
      </c>
      <c r="B1769">
        <v>147.31</v>
      </c>
      <c r="D1769" s="237">
        <v>36882</v>
      </c>
      <c r="E1769">
        <f t="shared" si="223"/>
        <v>154.16999999999999</v>
      </c>
      <c r="F1769">
        <v>231.52123320000001</v>
      </c>
      <c r="G1769" s="236">
        <f t="shared" si="225"/>
        <v>1.7857512890572711E-3</v>
      </c>
      <c r="H1769" s="236">
        <f t="shared" si="226"/>
        <v>1.2724750859181011E-3</v>
      </c>
      <c r="I1769">
        <f t="shared" si="229"/>
        <v>25836.769040861316</v>
      </c>
      <c r="J1769">
        <f t="shared" si="229"/>
        <v>18255.165499516879</v>
      </c>
      <c r="K1769">
        <f t="shared" si="227"/>
        <v>27422.625400213503</v>
      </c>
      <c r="L1769" s="236">
        <f>I1769/MAX(I$2:I1769)-1</f>
        <v>-4.0655941745247115E-2</v>
      </c>
      <c r="M1769" s="236">
        <f>J1769/MAX(J$2:J1769)-1</f>
        <v>-8.0724120473897654E-2</v>
      </c>
      <c r="N1769" s="236"/>
    </row>
    <row r="1770" spans="1:14">
      <c r="A1770" s="237">
        <v>36804</v>
      </c>
      <c r="B1770">
        <v>147.57</v>
      </c>
      <c r="D1770" s="237">
        <v>36886</v>
      </c>
      <c r="E1770">
        <f t="shared" si="223"/>
        <v>154.04</v>
      </c>
      <c r="F1770">
        <v>231.3566251</v>
      </c>
      <c r="G1770" s="236">
        <f t="shared" si="225"/>
        <v>-8.7695517008119295E-4</v>
      </c>
      <c r="H1770" s="236">
        <f t="shared" si="226"/>
        <v>-7.1098489639531692E-4</v>
      </c>
      <c r="I1770">
        <f t="shared" si="229"/>
        <v>25814.111352672739</v>
      </c>
      <c r="J1770">
        <f t="shared" si="229"/>
        <v>18242.186352565524</v>
      </c>
      <c r="K1770">
        <f t="shared" si="227"/>
        <v>27399.501956599132</v>
      </c>
      <c r="L1770" s="236">
        <f>I1770/MAX(I$2:I1770)-1</f>
        <v>-4.1497243477020329E-2</v>
      </c>
      <c r="M1770" s="236">
        <f>J1770/MAX(J$2:J1770)-1</f>
        <v>-8.1377711739861303E-2</v>
      </c>
      <c r="N1770" s="236"/>
    </row>
    <row r="1771" spans="1:14">
      <c r="A1771" s="237">
        <v>36805</v>
      </c>
      <c r="B1771">
        <v>146.80000000000001</v>
      </c>
      <c r="D1771" s="237">
        <v>36887</v>
      </c>
      <c r="E1771">
        <f t="shared" si="223"/>
        <v>153.47</v>
      </c>
      <c r="F1771">
        <v>234.29885279999999</v>
      </c>
      <c r="G1771" s="236">
        <f t="shared" si="225"/>
        <v>-3.7340677333860908E-3</v>
      </c>
      <c r="H1771" s="236">
        <f t="shared" si="226"/>
        <v>1.2717283106668198E-2</v>
      </c>
      <c r="I1771">
        <f t="shared" si="229"/>
        <v>25717.719712404687</v>
      </c>
      <c r="J1771">
        <f t="shared" si="229"/>
        <v>18474.1774008957</v>
      </c>
      <c r="K1771">
        <f t="shared" si="227"/>
        <v>27298.114549982271</v>
      </c>
      <c r="L1771" s="236">
        <f>I1771/MAX(I$2:I1771)-1</f>
        <v>-4.5076357692514391E-2</v>
      </c>
      <c r="M1771" s="236">
        <f>J1771/MAX(J$2:J1771)-1</f>
        <v>-6.9695332031961765E-2</v>
      </c>
      <c r="N1771" s="236"/>
    </row>
    <row r="1772" spans="1:14">
      <c r="A1772" s="237">
        <v>36808</v>
      </c>
      <c r="B1772">
        <v>146.57</v>
      </c>
      <c r="D1772" s="237">
        <v>36888</v>
      </c>
      <c r="E1772">
        <f t="shared" si="223"/>
        <v>153.19</v>
      </c>
      <c r="F1772">
        <v>235.71990479999999</v>
      </c>
      <c r="G1772" s="236">
        <f t="shared" si="225"/>
        <v>-1.8581909654024711E-3</v>
      </c>
      <c r="H1772" s="236">
        <f t="shared" si="226"/>
        <v>6.0651257273249826E-3</v>
      </c>
      <c r="I1772">
        <f t="shared" si="229"/>
        <v>25669.931277984342</v>
      </c>
      <c r="J1772">
        <f t="shared" si="229"/>
        <v>18586.225609541038</v>
      </c>
      <c r="K1772">
        <f t="shared" si="227"/>
        <v>27248.310209889776</v>
      </c>
      <c r="L1772" s="236">
        <f>I1772/MAX(I$2:I1772)-1</f>
        <v>-4.6850788177299485E-2</v>
      </c>
      <c r="M1772" s="236">
        <f>J1772/MAX(J$2:J1772)-1</f>
        <v>-6.405291725601836E-2</v>
      </c>
      <c r="N1772" s="236"/>
    </row>
    <row r="1773" spans="1:14">
      <c r="A1773" s="237">
        <v>36809</v>
      </c>
      <c r="B1773">
        <v>146.04</v>
      </c>
      <c r="D1773" s="237">
        <v>36889</v>
      </c>
      <c r="E1773">
        <f t="shared" si="223"/>
        <v>153.33000000000001</v>
      </c>
      <c r="F1773">
        <v>237.46185449999999</v>
      </c>
      <c r="G1773" s="236">
        <f t="shared" si="225"/>
        <v>8.801676152760306E-4</v>
      </c>
      <c r="H1773" s="236">
        <f t="shared" si="226"/>
        <v>7.38991347157536E-3</v>
      </c>
      <c r="I1773">
        <f t="shared" si="229"/>
        <v>25692.525120181588</v>
      </c>
      <c r="J1773">
        <f t="shared" si="229"/>
        <v>18723.576208558723</v>
      </c>
      <c r="K1773">
        <f t="shared" si="227"/>
        <v>27273.212379936023</v>
      </c>
      <c r="L1773" s="236">
        <f>I1773/MAX(I$2:I1773)-1</f>
        <v>-4.6011857108527066E-2</v>
      </c>
      <c r="M1773" s="236">
        <f>J1773/MAX(J$2:J1773)-1</f>
        <v>-5.7136349300566991E-2</v>
      </c>
      <c r="N1773" s="236"/>
    </row>
    <row r="1774" spans="1:14">
      <c r="A1774" s="237">
        <v>36810</v>
      </c>
      <c r="B1774">
        <v>145.96</v>
      </c>
      <c r="D1774" s="237">
        <v>36893</v>
      </c>
      <c r="E1774">
        <f t="shared" si="223"/>
        <v>155.80000000000001</v>
      </c>
      <c r="F1774">
        <v>236.09523770000001</v>
      </c>
      <c r="G1774" s="236">
        <f t="shared" si="225"/>
        <v>1.6075315690092729E-2</v>
      </c>
      <c r="H1774" s="236">
        <f t="shared" si="226"/>
        <v>-5.7551003418108149E-3</v>
      </c>
      <c r="I1774">
        <f t="shared" si="229"/>
        <v>26105.540572364145</v>
      </c>
      <c r="J1774">
        <f t="shared" si="229"/>
        <v>18615.820148720926</v>
      </c>
      <c r="K1774">
        <f t="shared" si="227"/>
        <v>27712.557808609097</v>
      </c>
      <c r="L1774" s="236">
        <f>I1774/MAX(I$2:I1774)-1</f>
        <v>-3.0676196546941426E-2</v>
      </c>
      <c r="M1774" s="236">
        <f>J1774/MAX(J$2:J1774)-1</f>
        <v>-6.2562624218988283E-2</v>
      </c>
      <c r="N1774" s="236"/>
    </row>
    <row r="1775" spans="1:14">
      <c r="A1775" s="237">
        <v>36811</v>
      </c>
      <c r="B1775">
        <v>145.52000000000001</v>
      </c>
      <c r="D1775" s="237">
        <v>36894</v>
      </c>
      <c r="E1775">
        <f t="shared" si="223"/>
        <v>154.26</v>
      </c>
      <c r="F1775">
        <v>234.5308977</v>
      </c>
      <c r="G1775" s="236">
        <f t="shared" si="225"/>
        <v>-9.9181974244556079E-3</v>
      </c>
      <c r="H1775" s="236">
        <f t="shared" si="226"/>
        <v>-6.6258854487687424E-3</v>
      </c>
      <c r="I1775">
        <f t="shared" si="229"/>
        <v>25846.6206670953</v>
      </c>
      <c r="J1775">
        <f t="shared" si="229"/>
        <v>18492.473856880621</v>
      </c>
      <c r="K1775">
        <f t="shared" si="227"/>
        <v>27438.633938100378</v>
      </c>
      <c r="L1775" s="236">
        <f>I1775/MAX(I$2:I1775)-1</f>
        <v>-4.0290141397813062E-2</v>
      </c>
      <c r="M1775" s="236">
        <f>J1775/MAX(J$2:J1775)-1</f>
        <v>-6.8773976886307597E-2</v>
      </c>
      <c r="N1775" s="236"/>
    </row>
    <row r="1776" spans="1:14">
      <c r="A1776" s="237">
        <v>36812</v>
      </c>
      <c r="B1776">
        <v>146.41</v>
      </c>
      <c r="D1776" s="237">
        <v>36895</v>
      </c>
      <c r="E1776">
        <f t="shared" si="223"/>
        <v>155.38999999999999</v>
      </c>
      <c r="F1776">
        <v>238.01584890000001</v>
      </c>
      <c r="G1776" s="236">
        <f t="shared" si="225"/>
        <v>7.291564797836594E-3</v>
      </c>
      <c r="H1776" s="236">
        <f t="shared" si="226"/>
        <v>1.4859241294755909E-2</v>
      </c>
      <c r="I1776">
        <f t="shared" si="229"/>
        <v>26035.08297649453</v>
      </c>
      <c r="J1776">
        <f t="shared" si="229"/>
        <v>18767.257988056976</v>
      </c>
      <c r="K1776">
        <f t="shared" si="227"/>
        <v>27639.630024902228</v>
      </c>
      <c r="L1776" s="236">
        <f>I1776/MAX(I$2:I1776)-1</f>
        <v>-3.3292354776692568E-2</v>
      </c>
      <c r="M1776" s="236">
        <f>J1776/MAX(J$2:J1776)-1</f>
        <v>-5.4936664708905236E-2</v>
      </c>
      <c r="N1776" s="236"/>
    </row>
    <row r="1777" spans="1:14">
      <c r="A1777" s="237">
        <v>36815</v>
      </c>
      <c r="B1777">
        <v>146.44999999999999</v>
      </c>
      <c r="D1777" s="237">
        <v>36896</v>
      </c>
      <c r="E1777">
        <f t="shared" si="223"/>
        <v>156.37</v>
      </c>
      <c r="F1777">
        <v>238.46189659999999</v>
      </c>
      <c r="G1777" s="236">
        <f t="shared" si="225"/>
        <v>6.2729819849084902E-3</v>
      </c>
      <c r="H1777" s="236">
        <f t="shared" si="226"/>
        <v>1.8740252048818906E-3</v>
      </c>
      <c r="I1777">
        <f t="shared" si="229"/>
        <v>26198.400582981682</v>
      </c>
      <c r="J1777">
        <f t="shared" si="229"/>
        <v>18802.428302553115</v>
      </c>
      <c r="K1777">
        <f t="shared" si="227"/>
        <v>27813.945215225958</v>
      </c>
      <c r="L1777" s="236">
        <f>I1777/MAX(I$2:I1777)-1</f>
        <v>-2.7228215133533351E-2</v>
      </c>
      <c r="M1777" s="236">
        <f>J1777/MAX(J$2:J1777)-1</f>
        <v>-5.3165592198360034E-2</v>
      </c>
      <c r="N1777" s="236"/>
    </row>
    <row r="1778" spans="1:14">
      <c r="A1778" s="237">
        <v>36816</v>
      </c>
      <c r="B1778">
        <v>146.83000000000001</v>
      </c>
      <c r="D1778" s="237">
        <v>36899</v>
      </c>
      <c r="E1778">
        <f t="shared" si="223"/>
        <v>156.66</v>
      </c>
      <c r="F1778">
        <v>236.63131150000001</v>
      </c>
      <c r="G1778" s="236">
        <f t="shared" si="225"/>
        <v>1.8208455271430577E-3</v>
      </c>
      <c r="H1778" s="236">
        <f t="shared" si="226"/>
        <v>-7.6766356642320455E-3</v>
      </c>
      <c r="I1778">
        <f t="shared" si="229"/>
        <v>26246.103823501508</v>
      </c>
      <c r="J1778">
        <f t="shared" si="229"/>
        <v>18658.088910871571</v>
      </c>
      <c r="K1778">
        <f t="shared" si="227"/>
        <v>27865.528281750325</v>
      </c>
      <c r="L1778" s="236">
        <f>I1778/MAX(I$2:I1778)-1</f>
        <v>-2.5456947980128208E-2</v>
      </c>
      <c r="M1778" s="236">
        <f>J1778/MAX(J$2:J1778)-1</f>
        <v>-6.0434094981412056E-2</v>
      </c>
      <c r="N1778" s="236"/>
    </row>
    <row r="1779" spans="1:14">
      <c r="A1779" s="237">
        <v>36817</v>
      </c>
      <c r="B1779">
        <v>146.81</v>
      </c>
      <c r="D1779" s="237">
        <v>36900</v>
      </c>
      <c r="E1779">
        <f t="shared" si="223"/>
        <v>155.94999999999999</v>
      </c>
      <c r="F1779">
        <v>235.93728519999999</v>
      </c>
      <c r="G1779" s="236">
        <f t="shared" si="225"/>
        <v>-4.5658379079960929E-3</v>
      </c>
      <c r="H1779" s="236">
        <f t="shared" si="226"/>
        <v>-2.9329436396249298E-3</v>
      </c>
      <c r="I1779">
        <f t="shared" ref="I1779:J1794" si="230">I1778*(1+G1779)</f>
        <v>26126.268367726963</v>
      </c>
      <c r="J1779">
        <f t="shared" si="230"/>
        <v>18603.365787672872</v>
      </c>
      <c r="K1779">
        <f t="shared" si="227"/>
        <v>27739.238705087217</v>
      </c>
      <c r="L1779" s="236">
        <f>I1779/MAX(I$2:I1779)-1</f>
        <v>-2.9906553590014706E-2</v>
      </c>
      <c r="M1779" s="236">
        <f>J1779/MAX(J$2:J1779)-1</f>
        <v>-6.3189788826544802E-2</v>
      </c>
      <c r="N1779" s="236"/>
    </row>
    <row r="1780" spans="1:14">
      <c r="A1780" s="237">
        <v>36818</v>
      </c>
      <c r="B1780">
        <v>147.13999999999999</v>
      </c>
      <c r="D1780" s="237">
        <v>36901</v>
      </c>
      <c r="E1780">
        <f t="shared" si="223"/>
        <v>155.24</v>
      </c>
      <c r="F1780">
        <v>234.84263999999999</v>
      </c>
      <c r="G1780" s="236">
        <f t="shared" si="225"/>
        <v>-4.5864714219554046E-3</v>
      </c>
      <c r="H1780" s="236">
        <f t="shared" si="226"/>
        <v>-4.6395600384742108E-3</v>
      </c>
      <c r="I1780">
        <f t="shared" si="230"/>
        <v>26006.440984496046</v>
      </c>
      <c r="J1780">
        <f t="shared" si="230"/>
        <v>18517.054355183267</v>
      </c>
      <c r="K1780">
        <f t="shared" si="227"/>
        <v>27612.949128424112</v>
      </c>
      <c r="L1780" s="236">
        <f>I1780/MAX(I$2:I1780)-1</f>
        <v>-3.4355859458600313E-2</v>
      </c>
      <c r="M1780" s="236">
        <f>J1780/MAX(J$2:J1780)-1</f>
        <v>-6.7536176045939755E-2</v>
      </c>
      <c r="N1780" s="236"/>
    </row>
    <row r="1781" spans="1:14">
      <c r="A1781" s="237">
        <v>36819</v>
      </c>
      <c r="B1781">
        <v>147.36000000000001</v>
      </c>
      <c r="D1781" s="237">
        <v>36902</v>
      </c>
      <c r="E1781">
        <f t="shared" si="223"/>
        <v>154.96</v>
      </c>
      <c r="F1781">
        <v>234.93538620000001</v>
      </c>
      <c r="G1781" s="236">
        <f t="shared" si="225"/>
        <v>-1.8373890095418435E-3</v>
      </c>
      <c r="H1781" s="236">
        <f t="shared" si="226"/>
        <v>3.9492913212013647E-4</v>
      </c>
      <c r="I1781">
        <f t="shared" si="230"/>
        <v>25958.657035653832</v>
      </c>
      <c r="J1781">
        <f t="shared" si="230"/>
        <v>18524.367279389182</v>
      </c>
      <c r="K1781">
        <f t="shared" si="227"/>
        <v>27563.144788331618</v>
      </c>
      <c r="L1781" s="236">
        <f>I1781/MAX(I$2:I1781)-1</f>
        <v>-3.6130123389559676E-2</v>
      </c>
      <c r="M1781" s="236">
        <f>J1781/MAX(J$2:J1781)-1</f>
        <v>-6.7167918917212188E-2</v>
      </c>
      <c r="N1781" s="236"/>
    </row>
    <row r="1782" spans="1:14">
      <c r="A1782" s="237">
        <v>36822</v>
      </c>
      <c r="B1782">
        <v>147.87</v>
      </c>
      <c r="D1782" s="237">
        <v>36903</v>
      </c>
      <c r="E1782">
        <f t="shared" si="223"/>
        <v>153.97</v>
      </c>
      <c r="F1782">
        <v>235.937622</v>
      </c>
      <c r="G1782" s="236">
        <f t="shared" si="225"/>
        <v>-6.422475641435452E-3</v>
      </c>
      <c r="H1782" s="236">
        <f t="shared" si="226"/>
        <v>4.2660061398618332E-3</v>
      </c>
      <c r="I1782">
        <f t="shared" si="230"/>
        <v>25791.938193157966</v>
      </c>
      <c r="J1782">
        <f t="shared" si="230"/>
        <v>18603.392343940111</v>
      </c>
      <c r="K1782">
        <f t="shared" si="227"/>
        <v>27387.050871576012</v>
      </c>
      <c r="L1782" s="236">
        <f>I1782/MAX(I$2:I1782)-1</f>
        <v>-4.2320554193603699E-2</v>
      </c>
      <c r="M1782" s="236">
        <f>J1782/MAX(J$2:J1782)-1</f>
        <v>-6.3188451531852929E-2</v>
      </c>
      <c r="N1782" s="236"/>
    </row>
    <row r="1783" spans="1:14">
      <c r="A1783" s="237">
        <v>36823</v>
      </c>
      <c r="B1783">
        <v>147.56</v>
      </c>
      <c r="D1783" s="237">
        <v>36907</v>
      </c>
      <c r="E1783">
        <f t="shared" si="223"/>
        <v>154.12</v>
      </c>
      <c r="F1783">
        <v>236.1050922</v>
      </c>
      <c r="G1783" s="236">
        <f t="shared" si="225"/>
        <v>9.4048559758601812E-4</v>
      </c>
      <c r="H1783" s="236">
        <f t="shared" si="226"/>
        <v>7.0980710316725926E-4</v>
      </c>
      <c r="I1783">
        <f t="shared" si="230"/>
        <v>25816.195139562464</v>
      </c>
      <c r="J1783">
        <f t="shared" si="230"/>
        <v>18616.597163968847</v>
      </c>
      <c r="K1783">
        <f t="shared" si="227"/>
        <v>27413.731768054135</v>
      </c>
      <c r="L1783" s="236">
        <f>I1783/MAX(I$2:I1783)-1</f>
        <v>-4.1419870467718445E-2</v>
      </c>
      <c r="M1783" s="236">
        <f>J1783/MAX(J$2:J1783)-1</f>
        <v>-6.2523496040421067E-2</v>
      </c>
      <c r="N1783" s="236"/>
    </row>
    <row r="1784" spans="1:14">
      <c r="A1784" s="237">
        <v>36824</v>
      </c>
      <c r="B1784">
        <v>147.04</v>
      </c>
      <c r="D1784" s="237">
        <v>36908</v>
      </c>
      <c r="E1784">
        <f t="shared" si="223"/>
        <v>154.68</v>
      </c>
      <c r="F1784">
        <v>236.1020844</v>
      </c>
      <c r="G1784" s="236">
        <f t="shared" si="225"/>
        <v>3.5998021537537082E-3</v>
      </c>
      <c r="H1784" s="236">
        <f t="shared" si="226"/>
        <v>-1.2739242394088635E-5</v>
      </c>
      <c r="I1784">
        <f t="shared" si="230"/>
        <v>25909.128334427587</v>
      </c>
      <c r="J1784">
        <f t="shared" si="230"/>
        <v>18616.360002625021</v>
      </c>
      <c r="K1784">
        <f t="shared" si="227"/>
        <v>27513.340448239123</v>
      </c>
      <c r="L1784" s="236">
        <f>I1784/MAX(I$2:I1784)-1</f>
        <v>-3.7969171652882605E-2</v>
      </c>
      <c r="M1784" s="236">
        <f>J1784/MAX(J$2:J1784)-1</f>
        <v>-6.2535438780843888E-2</v>
      </c>
      <c r="N1784" s="236"/>
    </row>
    <row r="1785" spans="1:14">
      <c r="A1785" s="237">
        <v>36825</v>
      </c>
      <c r="B1785">
        <v>147.04</v>
      </c>
      <c r="D1785" s="237">
        <v>36909</v>
      </c>
      <c r="E1785">
        <f t="shared" si="223"/>
        <v>155.54</v>
      </c>
      <c r="F1785">
        <v>237.24238120000001</v>
      </c>
      <c r="G1785" s="236">
        <f t="shared" si="225"/>
        <v>5.5261353701034268E-3</v>
      </c>
      <c r="H1785" s="236">
        <f t="shared" si="226"/>
        <v>4.8296769717126597E-3</v>
      </c>
      <c r="I1785">
        <f t="shared" si="230"/>
        <v>26052.305684925017</v>
      </c>
      <c r="J1785">
        <f t="shared" si="230"/>
        <v>18706.27100782681</v>
      </c>
      <c r="K1785">
        <f t="shared" si="227"/>
        <v>27666.310921380351</v>
      </c>
      <c r="L1785" s="236">
        <f>I1785/MAX(I$2:I1785)-1</f>
        <v>-3.2652859065223749E-2</v>
      </c>
      <c r="M1785" s="236">
        <f>J1785/MAX(J$2:J1785)-1</f>
        <v>-5.8007787777727082E-2</v>
      </c>
      <c r="N1785" s="236"/>
    </row>
    <row r="1786" spans="1:14">
      <c r="A1786" s="237">
        <v>36826</v>
      </c>
      <c r="B1786">
        <v>146.9</v>
      </c>
      <c r="D1786" s="237">
        <v>36910</v>
      </c>
      <c r="E1786">
        <f t="shared" si="223"/>
        <v>154.83000000000001</v>
      </c>
      <c r="F1786">
        <v>238.5890354</v>
      </c>
      <c r="G1786" s="236">
        <f t="shared" si="225"/>
        <v>-4.5984723472346032E-3</v>
      </c>
      <c r="H1786" s="236">
        <f t="shared" si="226"/>
        <v>5.6762800693048732E-3</v>
      </c>
      <c r="I1786">
        <f t="shared" si="230"/>
        <v>25932.504877651187</v>
      </c>
      <c r="J1786">
        <f t="shared" si="230"/>
        <v>18812.453041119552</v>
      </c>
      <c r="K1786">
        <f t="shared" si="227"/>
        <v>27540.021344717246</v>
      </c>
      <c r="L1786" s="236">
        <f>I1786/MAX(I$2:I1786)-1</f>
        <v>-3.7101178142988744E-2</v>
      </c>
      <c r="M1786" s="236">
        <f>J1786/MAX(J$2:J1786)-1</f>
        <v>-5.2660776158049427E-2</v>
      </c>
      <c r="N1786" s="236"/>
    </row>
    <row r="1787" spans="1:14">
      <c r="A1787" s="237">
        <v>36829</v>
      </c>
      <c r="B1787">
        <v>146.94</v>
      </c>
      <c r="D1787" s="237">
        <v>36913</v>
      </c>
      <c r="E1787">
        <f t="shared" si="223"/>
        <v>154.55000000000001</v>
      </c>
      <c r="F1787">
        <v>238.2693285</v>
      </c>
      <c r="G1787" s="236">
        <f t="shared" si="225"/>
        <v>-1.8421652165355276E-3</v>
      </c>
      <c r="H1787" s="236">
        <f t="shared" si="226"/>
        <v>-1.339989909695527E-3</v>
      </c>
      <c r="I1787">
        <f t="shared" si="230"/>
        <v>25884.73291918794</v>
      </c>
      <c r="J1787">
        <f t="shared" si="230"/>
        <v>18787.24454386783</v>
      </c>
      <c r="K1787">
        <f t="shared" si="227"/>
        <v>27490.217004624752</v>
      </c>
      <c r="L1787" s="236">
        <f>I1787/MAX(I$2:I1787)-1</f>
        <v>-3.8874996859656785E-2</v>
      </c>
      <c r="M1787" s="236">
        <f>J1787/MAX(J$2:J1787)-1</f>
        <v>-5.3930201159056446E-2</v>
      </c>
      <c r="N1787" s="236"/>
    </row>
    <row r="1788" spans="1:14">
      <c r="A1788" s="237">
        <v>36830</v>
      </c>
      <c r="B1788">
        <v>146.74</v>
      </c>
      <c r="D1788" s="237">
        <v>36914</v>
      </c>
      <c r="E1788">
        <f t="shared" si="223"/>
        <v>153.85</v>
      </c>
      <c r="F1788">
        <v>238.79692979999999</v>
      </c>
      <c r="G1788" s="236">
        <f t="shared" si="225"/>
        <v>-4.5630087093611691E-3</v>
      </c>
      <c r="H1788" s="236">
        <f t="shared" si="226"/>
        <v>2.21430640410758E-3</v>
      </c>
      <c r="I1788">
        <f t="shared" si="230"/>
        <v>25766.620657438198</v>
      </c>
      <c r="J1788">
        <f t="shared" si="230"/>
        <v>18828.845259776852</v>
      </c>
      <c r="K1788">
        <f t="shared" si="227"/>
        <v>27365.706154393512</v>
      </c>
      <c r="L1788" s="236">
        <f>I1788/MAX(I$2:I1788)-1</f>
        <v>-4.326061861977093E-2</v>
      </c>
      <c r="M1788" s="236">
        <f>J1788/MAX(J$2:J1788)-1</f>
        <v>-5.1835312744750173E-2</v>
      </c>
      <c r="N1788" s="236"/>
    </row>
    <row r="1789" spans="1:14">
      <c r="A1789" s="237">
        <v>36831</v>
      </c>
      <c r="B1789">
        <v>147.74</v>
      </c>
      <c r="D1789" s="237">
        <v>36915</v>
      </c>
      <c r="E1789">
        <f t="shared" si="223"/>
        <v>153.85</v>
      </c>
      <c r="F1789">
        <v>238.58864310000001</v>
      </c>
      <c r="G1789" s="236">
        <f t="shared" si="225"/>
        <v>-3.3730158730158734E-5</v>
      </c>
      <c r="H1789" s="236">
        <f t="shared" si="226"/>
        <v>-8.7223357592758344E-4</v>
      </c>
      <c r="I1789">
        <f t="shared" si="230"/>
        <v>25765.751545233481</v>
      </c>
      <c r="J1789">
        <f t="shared" si="230"/>
        <v>18812.42210874533</v>
      </c>
      <c r="K1789">
        <f t="shared" si="227"/>
        <v>27365.706154393512</v>
      </c>
      <c r="L1789" s="236">
        <f>I1789/MAX(I$2:I1789)-1</f>
        <v>-4.3292889590968331E-2</v>
      </c>
      <c r="M1789" s="236">
        <f>J1789/MAX(J$2:J1789)-1</f>
        <v>-5.2662333820483131E-2</v>
      </c>
      <c r="N1789" s="236"/>
    </row>
    <row r="1790" spans="1:14">
      <c r="A1790" s="237">
        <v>36832</v>
      </c>
      <c r="B1790">
        <v>147.75</v>
      </c>
      <c r="D1790" s="237">
        <v>36916</v>
      </c>
      <c r="E1790">
        <f t="shared" si="223"/>
        <v>154.13</v>
      </c>
      <c r="F1790">
        <v>238.74611680000001</v>
      </c>
      <c r="G1790" s="236">
        <f t="shared" si="225"/>
        <v>1.7862243424073185E-3</v>
      </c>
      <c r="H1790" s="236">
        <f t="shared" si="226"/>
        <v>6.6002177619983726E-4</v>
      </c>
      <c r="I1790">
        <f t="shared" si="230"/>
        <v>25811.774957843998</v>
      </c>
      <c r="J1790">
        <f t="shared" si="230"/>
        <v>18824.838717000166</v>
      </c>
      <c r="K1790">
        <f t="shared" si="227"/>
        <v>27415.510494486007</v>
      </c>
      <c r="L1790" s="236">
        <f>I1790/MAX(I$2:I1790)-1</f>
        <v>-4.158399606180152E-2</v>
      </c>
      <c r="M1790" s="236">
        <f>J1790/MAX(J$2:J1790)-1</f>
        <v>-5.2037070331390267E-2</v>
      </c>
      <c r="N1790" s="236"/>
    </row>
    <row r="1791" spans="1:14">
      <c r="A1791" s="237">
        <v>36833</v>
      </c>
      <c r="B1791">
        <v>147.21</v>
      </c>
      <c r="D1791" s="237">
        <v>36917</v>
      </c>
      <c r="E1791">
        <f t="shared" si="223"/>
        <v>154.27000000000001</v>
      </c>
      <c r="F1791">
        <v>238.45644669999999</v>
      </c>
      <c r="G1791" s="236">
        <f t="shared" si="225"/>
        <v>8.7459398322791359E-4</v>
      </c>
      <c r="H1791" s="236">
        <f t="shared" si="226"/>
        <v>-1.2132976396960204E-3</v>
      </c>
      <c r="I1791">
        <f t="shared" si="230"/>
        <v>25834.349780918565</v>
      </c>
      <c r="J1791">
        <f t="shared" si="230"/>
        <v>18801.998584617173</v>
      </c>
      <c r="K1791">
        <f t="shared" si="227"/>
        <v>27440.412664532254</v>
      </c>
      <c r="L1791" s="236">
        <f>I1791/MAX(I$2:I1791)-1</f>
        <v>-4.0745771191327607E-2</v>
      </c>
      <c r="M1791" s="236">
        <f>J1791/MAX(J$2:J1791)-1</f>
        <v>-5.3187231516476419E-2</v>
      </c>
      <c r="N1791" s="236"/>
    </row>
    <row r="1792" spans="1:14">
      <c r="A1792" s="237">
        <v>36836</v>
      </c>
      <c r="B1792">
        <v>146.83000000000001</v>
      </c>
      <c r="D1792" s="237">
        <v>36920</v>
      </c>
      <c r="E1792">
        <f t="shared" si="223"/>
        <v>153.99</v>
      </c>
      <c r="F1792">
        <v>238.22452269999999</v>
      </c>
      <c r="G1792" s="236">
        <f t="shared" si="225"/>
        <v>-1.8487298346230954E-3</v>
      </c>
      <c r="H1792" s="236">
        <f t="shared" si="226"/>
        <v>-9.7260528373033228E-4</v>
      </c>
      <c r="I1792">
        <f t="shared" si="230"/>
        <v>25786.589047720492</v>
      </c>
      <c r="J1792">
        <f t="shared" si="230"/>
        <v>18783.711661449084</v>
      </c>
      <c r="K1792">
        <f t="shared" si="227"/>
        <v>27390.60832443976</v>
      </c>
      <c r="L1792" s="236">
        <f>I1792/MAX(I$2:I1792)-1</f>
        <v>-4.2519173103114594E-2</v>
      </c>
      <c r="M1792" s="236">
        <f>J1792/MAX(J$2:J1792)-1</f>
        <v>-5.410810661780685E-2</v>
      </c>
      <c r="N1792" s="236"/>
    </row>
    <row r="1793" spans="1:14">
      <c r="A1793" s="237">
        <v>36837</v>
      </c>
      <c r="B1793">
        <v>146.83000000000001</v>
      </c>
      <c r="D1793" s="237">
        <v>36921</v>
      </c>
      <c r="E1793">
        <f t="shared" si="223"/>
        <v>154.56</v>
      </c>
      <c r="F1793">
        <v>239.07244840000001</v>
      </c>
      <c r="G1793" s="236">
        <f t="shared" si="225"/>
        <v>3.667808902247873E-3</v>
      </c>
      <c r="H1793" s="236">
        <f t="shared" si="226"/>
        <v>3.5593552266985906E-3</v>
      </c>
      <c r="I1793">
        <f t="shared" si="230"/>
        <v>25881.16932858833</v>
      </c>
      <c r="J1793">
        <f t="shared" si="230"/>
        <v>18850.569563728062</v>
      </c>
      <c r="K1793">
        <f t="shared" si="227"/>
        <v>27491.995731056624</v>
      </c>
      <c r="L1793" s="236">
        <f>I1793/MAX(I$2:I1793)-1</f>
        <v>-3.9007316402490555E-2</v>
      </c>
      <c r="M1793" s="236">
        <f>J1793/MAX(J$2:J1793)-1</f>
        <v>-5.0741341363205072E-2</v>
      </c>
      <c r="N1793" s="236"/>
    </row>
    <row r="1794" spans="1:14">
      <c r="A1794" s="237">
        <v>36838</v>
      </c>
      <c r="B1794">
        <v>146.93</v>
      </c>
      <c r="D1794" s="237">
        <v>36922</v>
      </c>
      <c r="E1794">
        <f t="shared" ref="E1794:E1857" si="231">SUMIF(A:A,D1794,B:B)</f>
        <v>155.38999999999999</v>
      </c>
      <c r="F1794">
        <v>240.88524949999999</v>
      </c>
      <c r="G1794" s="236">
        <f t="shared" si="225"/>
        <v>5.3363526570046529E-3</v>
      </c>
      <c r="H1794" s="236">
        <f t="shared" si="226"/>
        <v>7.5826433038697072E-3</v>
      </c>
      <c r="I1794">
        <f t="shared" si="230"/>
        <v>26019.280375301332</v>
      </c>
      <c r="J1794">
        <f t="shared" si="230"/>
        <v>18993.506708804594</v>
      </c>
      <c r="K1794">
        <f t="shared" si="227"/>
        <v>27639.630024902228</v>
      </c>
      <c r="L1794" s="236">
        <f>I1794/MAX(I$2:I1794)-1</f>
        <v>-3.3879120542012808E-2</v>
      </c>
      <c r="M1794" s="236">
        <f>J1794/MAX(J$2:J1794)-1</f>
        <v>-4.3543451551652512E-2</v>
      </c>
      <c r="N1794" s="236"/>
    </row>
    <row r="1795" spans="1:14">
      <c r="A1795" s="237">
        <v>36839</v>
      </c>
      <c r="B1795">
        <v>147.19999999999999</v>
      </c>
      <c r="D1795" s="237">
        <v>36923</v>
      </c>
      <c r="E1795">
        <f t="shared" si="231"/>
        <v>156.72</v>
      </c>
      <c r="F1795">
        <v>241.29156280000001</v>
      </c>
      <c r="G1795" s="236">
        <f t="shared" si="225"/>
        <v>8.525379179065087E-3</v>
      </c>
      <c r="H1795" s="236">
        <f t="shared" si="226"/>
        <v>1.6867504375772668E-3</v>
      </c>
      <c r="I1795">
        <f t="shared" ref="I1795:J1810" si="232">I1794*(1+G1795)</f>
        <v>26241.104606467186</v>
      </c>
      <c r="J1795">
        <f t="shared" si="232"/>
        <v>19025.544014556799</v>
      </c>
      <c r="K1795">
        <f t="shared" si="227"/>
        <v>27876.200640341573</v>
      </c>
      <c r="L1795" s="236">
        <f>I1795/MAX(I$2:I1795)-1</f>
        <v>-2.5642573711821548E-2</v>
      </c>
      <c r="M1795" s="236">
        <f>J1795/MAX(J$2:J1795)-1</f>
        <v>-4.1930148050033478E-2</v>
      </c>
      <c r="N1795" s="236"/>
    </row>
    <row r="1796" spans="1:14">
      <c r="A1796" s="237">
        <v>36840</v>
      </c>
      <c r="B1796">
        <v>147.30000000000001</v>
      </c>
      <c r="D1796" s="237">
        <v>36924</v>
      </c>
      <c r="E1796">
        <f t="shared" si="231"/>
        <v>155.97999999999999</v>
      </c>
      <c r="F1796">
        <v>241.53731930000001</v>
      </c>
      <c r="G1796" s="236">
        <f t="shared" ref="G1796:G1859" si="233">(E1796/E1795-1)-($P$21/252)</f>
        <v>-4.7555269938501319E-3</v>
      </c>
      <c r="H1796" s="236">
        <f t="shared" ref="H1796:H1859" si="234">F1796/F1795-1</f>
        <v>1.0185043237658231E-3</v>
      </c>
      <c r="I1796">
        <f t="shared" si="232"/>
        <v>26116.314325162686</v>
      </c>
      <c r="J1796">
        <f t="shared" si="232"/>
        <v>19044.921613397622</v>
      </c>
      <c r="K1796">
        <f t="shared" ref="K1796:K1859" si="235">K1795*(1+(E1796/E1795-1))</f>
        <v>27744.574884382837</v>
      </c>
      <c r="L1796" s="236">
        <f>I1796/MAX(I$2:I1796)-1</f>
        <v>-3.0276156754193262E-2</v>
      </c>
      <c r="M1796" s="236">
        <f>J1796/MAX(J$2:J1796)-1</f>
        <v>-4.0954349763352771E-2</v>
      </c>
      <c r="N1796" s="236"/>
    </row>
    <row r="1797" spans="1:14">
      <c r="A1797" s="237">
        <v>36843</v>
      </c>
      <c r="B1797">
        <v>147.41999999999999</v>
      </c>
      <c r="D1797" s="237">
        <v>36927</v>
      </c>
      <c r="E1797">
        <f t="shared" si="231"/>
        <v>155.97999999999999</v>
      </c>
      <c r="F1797">
        <v>238.6187104</v>
      </c>
      <c r="G1797" s="236">
        <f t="shared" si="233"/>
        <v>-3.3730158730158734E-5</v>
      </c>
      <c r="H1797" s="236">
        <f t="shared" si="234"/>
        <v>-1.2083469786194678E-2</v>
      </c>
      <c r="I1797">
        <f t="shared" si="232"/>
        <v>26115.43341773505</v>
      </c>
      <c r="J1797">
        <f t="shared" si="232"/>
        <v>18814.792878501685</v>
      </c>
      <c r="K1797">
        <f t="shared" si="235"/>
        <v>27744.574884382837</v>
      </c>
      <c r="L1797" s="236">
        <f>I1797/MAX(I$2:I1797)-1</f>
        <v>-3.0308865693350451E-2</v>
      </c>
      <c r="M1797" s="236">
        <f>J1797/MAX(J$2:J1797)-1</f>
        <v>-5.2542948901568742E-2</v>
      </c>
      <c r="N1797" s="236"/>
    </row>
    <row r="1798" spans="1:14">
      <c r="A1798" s="237">
        <v>36844</v>
      </c>
      <c r="B1798">
        <v>147.63</v>
      </c>
      <c r="D1798" s="237">
        <v>36928</v>
      </c>
      <c r="E1798">
        <f t="shared" si="231"/>
        <v>155.57</v>
      </c>
      <c r="F1798">
        <v>239.22312400000001</v>
      </c>
      <c r="G1798" s="236">
        <f t="shared" si="233"/>
        <v>-2.6622722795148304E-3</v>
      </c>
      <c r="H1798" s="236">
        <f t="shared" si="234"/>
        <v>2.5329681775030366E-3</v>
      </c>
      <c r="I1798">
        <f t="shared" si="232"/>
        <v>26045.907023279498</v>
      </c>
      <c r="J1798">
        <f t="shared" si="232"/>
        <v>18862.45015012924</v>
      </c>
      <c r="K1798">
        <f t="shared" si="235"/>
        <v>27671.647100675971</v>
      </c>
      <c r="L1798" s="236">
        <f>I1798/MAX(I$2:I1798)-1</f>
        <v>-3.289044751990633E-2</v>
      </c>
      <c r="M1798" s="236">
        <f>J1798/MAX(J$2:J1798)-1</f>
        <v>-5.0143070341585605E-2</v>
      </c>
      <c r="N1798" s="236"/>
    </row>
    <row r="1799" spans="1:14">
      <c r="A1799" s="237">
        <v>36845</v>
      </c>
      <c r="B1799">
        <v>147.91999999999999</v>
      </c>
      <c r="D1799" s="237">
        <v>36929</v>
      </c>
      <c r="E1799">
        <f t="shared" si="231"/>
        <v>155.66999999999999</v>
      </c>
      <c r="F1799">
        <v>239.1808825</v>
      </c>
      <c r="G1799" s="236">
        <f t="shared" si="233"/>
        <v>6.0906729579184515E-4</v>
      </c>
      <c r="H1799" s="236">
        <f t="shared" si="234"/>
        <v>-1.7657782949120904E-4</v>
      </c>
      <c r="I1799">
        <f t="shared" si="232"/>
        <v>26061.770733436613</v>
      </c>
      <c r="J1799">
        <f t="shared" si="232"/>
        <v>18859.119459622845</v>
      </c>
      <c r="K1799">
        <f t="shared" si="235"/>
        <v>27689.434364994719</v>
      </c>
      <c r="L1799" s="236">
        <f>I1799/MAX(I$2:I1799)-1</f>
        <v>-3.2301412720042832E-2</v>
      </c>
      <c r="M1799" s="236">
        <f>J1799/MAX(J$2:J1799)-1</f>
        <v>-5.0310794016551807E-2</v>
      </c>
      <c r="N1799" s="236"/>
    </row>
    <row r="1800" spans="1:14">
      <c r="A1800" s="237">
        <v>36846</v>
      </c>
      <c r="B1800">
        <v>148.15</v>
      </c>
      <c r="D1800" s="237">
        <v>36930</v>
      </c>
      <c r="E1800">
        <f t="shared" si="231"/>
        <v>155.63999999999999</v>
      </c>
      <c r="F1800">
        <v>237.7420817</v>
      </c>
      <c r="G1800" s="236">
        <f t="shared" si="233"/>
        <v>-2.2644551814427827E-4</v>
      </c>
      <c r="H1800" s="236">
        <f t="shared" si="234"/>
        <v>-6.0155342892005415E-3</v>
      </c>
      <c r="I1800">
        <f t="shared" si="232"/>
        <v>26055.869162259121</v>
      </c>
      <c r="J1800">
        <f t="shared" si="232"/>
        <v>18745.671779849356</v>
      </c>
      <c r="K1800">
        <f t="shared" si="235"/>
        <v>27684.098185699095</v>
      </c>
      <c r="L1800" s="236">
        <f>I1800/MAX(I$2:I1800)-1</f>
        <v>-3.2520543728047024E-2</v>
      </c>
      <c r="M1800" s="236">
        <f>J1800/MAX(J$2:J1800)-1</f>
        <v>-5.6023681999228803E-2</v>
      </c>
      <c r="N1800" s="236"/>
    </row>
    <row r="1801" spans="1:14">
      <c r="A1801" s="237">
        <v>36847</v>
      </c>
      <c r="B1801">
        <v>148</v>
      </c>
      <c r="D1801" s="237">
        <v>36931</v>
      </c>
      <c r="E1801">
        <f t="shared" si="231"/>
        <v>156.15</v>
      </c>
      <c r="F1801">
        <v>236.74179029999999</v>
      </c>
      <c r="G1801" s="236">
        <f t="shared" si="233"/>
        <v>3.2430624395737759E-3</v>
      </c>
      <c r="H1801" s="236">
        <f t="shared" si="234"/>
        <v>-4.2074646307768138E-3</v>
      </c>
      <c r="I1801">
        <f t="shared" si="232"/>
        <v>26140.369972869696</v>
      </c>
      <c r="J1801">
        <f t="shared" si="232"/>
        <v>18666.800028855487</v>
      </c>
      <c r="K1801">
        <f t="shared" si="235"/>
        <v>27774.813233724712</v>
      </c>
      <c r="L1801" s="236">
        <f>I1801/MAX(I$2:I1801)-1</f>
        <v>-2.9382947442352036E-2</v>
      </c>
      <c r="M1801" s="236">
        <f>J1801/MAX(J$2:J1801)-1</f>
        <v>-5.9995428969508047E-2</v>
      </c>
      <c r="N1801" s="236"/>
    </row>
    <row r="1802" spans="1:14">
      <c r="A1802" s="237">
        <v>36850</v>
      </c>
      <c r="B1802">
        <v>148.09</v>
      </c>
      <c r="D1802" s="237">
        <v>36934</v>
      </c>
      <c r="E1802">
        <f t="shared" si="231"/>
        <v>156.05000000000001</v>
      </c>
      <c r="F1802">
        <v>235.81147659999999</v>
      </c>
      <c r="G1802" s="236">
        <f t="shared" si="233"/>
        <v>-6.7414002104200022E-4</v>
      </c>
      <c r="H1802" s="236">
        <f t="shared" si="234"/>
        <v>-3.9296555915248055E-3</v>
      </c>
      <c r="I1802">
        <f t="shared" si="232"/>
        <v>26122.747703306137</v>
      </c>
      <c r="J1802">
        <f t="shared" si="232"/>
        <v>18593.445933746218</v>
      </c>
      <c r="K1802">
        <f t="shared" si="235"/>
        <v>27757.025969405964</v>
      </c>
      <c r="L1802" s="236">
        <f>I1802/MAX(I$2:I1802)-1</f>
        <v>-3.0037279242587145E-2</v>
      </c>
      <c r="M1802" s="236">
        <f>J1802/MAX(J$2:J1802)-1</f>
        <v>-6.3689323188117042E-2</v>
      </c>
      <c r="N1802" s="236"/>
    </row>
    <row r="1803" spans="1:14">
      <c r="A1803" s="237">
        <v>36851</v>
      </c>
      <c r="B1803">
        <v>148.11000000000001</v>
      </c>
      <c r="D1803" s="237">
        <v>36935</v>
      </c>
      <c r="E1803">
        <f t="shared" si="231"/>
        <v>155.75</v>
      </c>
      <c r="F1803">
        <v>236.42400520000001</v>
      </c>
      <c r="G1803" s="236">
        <f t="shared" si="233"/>
        <v>-1.9561909084899278E-3</v>
      </c>
      <c r="H1803" s="236">
        <f t="shared" si="234"/>
        <v>2.5975351532150359E-3</v>
      </c>
      <c r="I1803">
        <f t="shared" si="232"/>
        <v>26071.646621744152</v>
      </c>
      <c r="J1803">
        <f t="shared" si="232"/>
        <v>18641.743063178528</v>
      </c>
      <c r="K1803">
        <f t="shared" si="235"/>
        <v>27703.664176449718</v>
      </c>
      <c r="L1803" s="236">
        <f>I1803/MAX(I$2:I1803)-1</f>
        <v>-3.1934711498506907E-2</v>
      </c>
      <c r="M1803" s="236">
        <f>J1803/MAX(J$2:J1803)-1</f>
        <v>-6.1257223290767548E-2</v>
      </c>
      <c r="N1803" s="236"/>
    </row>
    <row r="1804" spans="1:14">
      <c r="A1804" s="237">
        <v>36852</v>
      </c>
      <c r="B1804">
        <v>148.44999999999999</v>
      </c>
      <c r="D1804" s="237">
        <v>36936</v>
      </c>
      <c r="E1804">
        <f t="shared" si="231"/>
        <v>155.18</v>
      </c>
      <c r="F1804">
        <v>235.17804330000001</v>
      </c>
      <c r="G1804" s="236">
        <f t="shared" si="233"/>
        <v>-3.6934412341715441E-3</v>
      </c>
      <c r="H1804" s="236">
        <f t="shared" si="234"/>
        <v>-5.2700312683815476E-3</v>
      </c>
      <c r="I1804">
        <f t="shared" si="232"/>
        <v>25975.352527068651</v>
      </c>
      <c r="J1804">
        <f t="shared" si="232"/>
        <v>18543.500494338441</v>
      </c>
      <c r="K1804">
        <f t="shared" si="235"/>
        <v>27602.276769832857</v>
      </c>
      <c r="L1804" s="236">
        <f>I1804/MAX(I$2:I1804)-1</f>
        <v>-3.5510203752428637E-2</v>
      </c>
      <c r="M1804" s="236">
        <f>J1804/MAX(J$2:J1804)-1</f>
        <v>-6.6204427076992589E-2</v>
      </c>
      <c r="N1804" s="236"/>
    </row>
    <row r="1805" spans="1:14">
      <c r="A1805" s="237">
        <v>36853</v>
      </c>
      <c r="B1805">
        <v>148.44999999999999</v>
      </c>
      <c r="D1805" s="237">
        <v>36937</v>
      </c>
      <c r="E1805">
        <f t="shared" si="231"/>
        <v>154.80000000000001</v>
      </c>
      <c r="F1805">
        <v>234.85915779999999</v>
      </c>
      <c r="G1805" s="236">
        <f t="shared" si="233"/>
        <v>-2.4824993300150513E-3</v>
      </c>
      <c r="H1805" s="236">
        <f t="shared" si="234"/>
        <v>-1.3559322780538619E-3</v>
      </c>
      <c r="I1805">
        <f t="shared" si="232"/>
        <v>25910.868731823299</v>
      </c>
      <c r="J1805">
        <f t="shared" si="232"/>
        <v>18518.356763470059</v>
      </c>
      <c r="K1805">
        <f t="shared" si="235"/>
        <v>27534.685165421619</v>
      </c>
      <c r="L1805" s="236">
        <f>I1805/MAX(I$2:I1805)-1</f>
        <v>-3.7904549025419509E-2</v>
      </c>
      <c r="M1805" s="236">
        <f>J1805/MAX(J$2:J1805)-1</f>
        <v>-6.7470590635422711E-2</v>
      </c>
      <c r="N1805" s="236"/>
    </row>
    <row r="1806" spans="1:14">
      <c r="A1806" s="237">
        <v>36854</v>
      </c>
      <c r="B1806">
        <v>148.36000000000001</v>
      </c>
      <c r="D1806" s="237">
        <v>36938</v>
      </c>
      <c r="E1806">
        <f t="shared" si="231"/>
        <v>155.55000000000001</v>
      </c>
      <c r="F1806">
        <v>234.88480179999999</v>
      </c>
      <c r="G1806" s="236">
        <f t="shared" si="233"/>
        <v>4.8112310815799277E-3</v>
      </c>
      <c r="H1806" s="236">
        <f t="shared" si="234"/>
        <v>1.091888442428246E-4</v>
      </c>
      <c r="I1806">
        <f t="shared" si="232"/>
        <v>26035.531908816585</v>
      </c>
      <c r="J1806">
        <f t="shared" si="232"/>
        <v>18520.378761442338</v>
      </c>
      <c r="K1806">
        <f t="shared" si="235"/>
        <v>27668.089647812227</v>
      </c>
      <c r="L1806" s="236">
        <f>I1806/MAX(I$2:I1806)-1</f>
        <v>-3.3275685488244E-2</v>
      </c>
      <c r="M1806" s="236">
        <f>J1806/MAX(J$2:J1806)-1</f>
        <v>-6.7368768826991832E-2</v>
      </c>
      <c r="N1806" s="236"/>
    </row>
    <row r="1807" spans="1:14">
      <c r="A1807" s="237">
        <v>36857</v>
      </c>
      <c r="B1807">
        <v>148.38999999999999</v>
      </c>
      <c r="D1807" s="237">
        <v>36942</v>
      </c>
      <c r="E1807">
        <f t="shared" si="231"/>
        <v>155.35</v>
      </c>
      <c r="F1807">
        <v>232.91728320000001</v>
      </c>
      <c r="G1807" s="236">
        <f t="shared" si="233"/>
        <v>-1.3194903644519564E-3</v>
      </c>
      <c r="H1807" s="236">
        <f t="shared" si="234"/>
        <v>-8.3765257901841084E-3</v>
      </c>
      <c r="I1807">
        <f t="shared" si="232"/>
        <v>26001.178275329519</v>
      </c>
      <c r="J1807">
        <f t="shared" si="232"/>
        <v>18365.242331103138</v>
      </c>
      <c r="K1807">
        <f t="shared" si="235"/>
        <v>27632.515119174728</v>
      </c>
      <c r="L1807" s="236">
        <f>I1807/MAX(I$2:I1807)-1</f>
        <v>-3.4551268906323651E-2</v>
      </c>
      <c r="M1807" s="236">
        <f>J1807/MAX(J$2:J1807)-1</f>
        <v>-7.5180978387643704E-2</v>
      </c>
      <c r="N1807" s="236"/>
    </row>
    <row r="1808" spans="1:14">
      <c r="A1808" s="237">
        <v>36858</v>
      </c>
      <c r="B1808">
        <v>148.76</v>
      </c>
      <c r="D1808" s="237">
        <v>36943</v>
      </c>
      <c r="E1808">
        <f t="shared" si="231"/>
        <v>155.15</v>
      </c>
      <c r="F1808">
        <v>231.67477729999999</v>
      </c>
      <c r="G1808" s="236">
        <f t="shared" si="233"/>
        <v>-1.3211456720870298E-3</v>
      </c>
      <c r="H1808" s="236">
        <f t="shared" si="234"/>
        <v>-5.3345371495386873E-3</v>
      </c>
      <c r="I1808">
        <f t="shared" si="232"/>
        <v>25966.826931181902</v>
      </c>
      <c r="J1808">
        <f t="shared" si="232"/>
        <v>18267.272263627587</v>
      </c>
      <c r="K1808">
        <f t="shared" si="235"/>
        <v>27596.940590537233</v>
      </c>
      <c r="L1808" s="236">
        <f>I1808/MAX(I$2:I1808)-1</f>
        <v>-3.5826767319030117E-2</v>
      </c>
      <c r="M1808" s="236">
        <f>J1808/MAX(J$2:J1808)-1</f>
        <v>-8.0114459815034844E-2</v>
      </c>
      <c r="N1808" s="236"/>
    </row>
    <row r="1809" spans="1:14">
      <c r="A1809" s="237">
        <v>36859</v>
      </c>
      <c r="B1809">
        <v>149.03</v>
      </c>
      <c r="D1809" s="237">
        <v>36944</v>
      </c>
      <c r="E1809">
        <f t="shared" si="231"/>
        <v>155.13999999999999</v>
      </c>
      <c r="F1809">
        <v>228.88351489999999</v>
      </c>
      <c r="G1809" s="236">
        <f t="shared" si="233"/>
        <v>-9.8183913161473796E-5</v>
      </c>
      <c r="H1809" s="236">
        <f t="shared" si="234"/>
        <v>-1.2048192869893337E-2</v>
      </c>
      <c r="I1809">
        <f t="shared" si="232"/>
        <v>25964.277406501409</v>
      </c>
      <c r="J1809">
        <f t="shared" si="232"/>
        <v>18047.18464418855</v>
      </c>
      <c r="K1809">
        <f t="shared" si="235"/>
        <v>27595.161864105354</v>
      </c>
      <c r="L1809" s="236">
        <f>I1809/MAX(I$2:I1809)-1</f>
        <v>-3.5921433619980347E-2</v>
      </c>
      <c r="M1809" s="236">
        <f>J1809/MAX(J$2:J1809)-1</f>
        <v>-9.1197418221409254E-2</v>
      </c>
      <c r="N1809" s="236"/>
    </row>
    <row r="1810" spans="1:14">
      <c r="A1810" s="237">
        <v>36860</v>
      </c>
      <c r="B1810">
        <v>149.69</v>
      </c>
      <c r="D1810" s="237">
        <v>36945</v>
      </c>
      <c r="E1810">
        <f t="shared" si="231"/>
        <v>155.66999999999999</v>
      </c>
      <c r="F1810">
        <v>228.5545821</v>
      </c>
      <c r="G1810" s="236">
        <f t="shared" si="233"/>
        <v>3.3825390174976786E-3</v>
      </c>
      <c r="H1810" s="236">
        <f t="shared" si="234"/>
        <v>-1.4371187900696913E-3</v>
      </c>
      <c r="I1810">
        <f t="shared" si="232"/>
        <v>26052.102587890036</v>
      </c>
      <c r="J1810">
        <f t="shared" si="232"/>
        <v>18021.248696028528</v>
      </c>
      <c r="K1810">
        <f t="shared" si="235"/>
        <v>27689.434364994715</v>
      </c>
      <c r="L1810" s="236">
        <f>I1810/MAX(I$2:I1810)-1</f>
        <v>-3.2660400253266664E-2</v>
      </c>
      <c r="M1810" s="236">
        <f>J1810/MAX(J$2:J1810)-1</f>
        <v>-9.2503475488147191E-2</v>
      </c>
      <c r="N1810" s="236"/>
    </row>
    <row r="1811" spans="1:14">
      <c r="A1811" s="237">
        <v>36861</v>
      </c>
      <c r="B1811">
        <v>150.02000000000001</v>
      </c>
      <c r="D1811" s="237">
        <v>36948</v>
      </c>
      <c r="E1811">
        <f t="shared" si="231"/>
        <v>156</v>
      </c>
      <c r="F1811">
        <v>227.9151957</v>
      </c>
      <c r="G1811" s="236">
        <f t="shared" si="233"/>
        <v>2.0861387948256003E-3</v>
      </c>
      <c r="H1811" s="236">
        <f t="shared" si="234"/>
        <v>-2.7975216866150676E-3</v>
      </c>
      <c r="I1811">
        <f t="shared" ref="I1811:J1826" si="236">I1810*(1+G1811)</f>
        <v>26106.45088978541</v>
      </c>
      <c r="J1811">
        <f t="shared" si="236"/>
        <v>17970.833861981504</v>
      </c>
      <c r="K1811">
        <f t="shared" si="235"/>
        <v>27748.132337246589</v>
      </c>
      <c r="L1811" s="236">
        <f>I1811/MAX(I$2:I1811)-1</f>
        <v>-3.0642395586463866E-2</v>
      </c>
      <c r="M1811" s="236">
        <f>J1811/MAX(J$2:J1811)-1</f>
        <v>-9.5042216695996884E-2</v>
      </c>
      <c r="N1811" s="236"/>
    </row>
    <row r="1812" spans="1:14">
      <c r="A1812" s="237">
        <v>36864</v>
      </c>
      <c r="B1812">
        <v>150.19</v>
      </c>
      <c r="D1812" s="237">
        <v>36949</v>
      </c>
      <c r="E1812">
        <f t="shared" si="231"/>
        <v>156.54</v>
      </c>
      <c r="F1812">
        <v>230.0668804</v>
      </c>
      <c r="G1812" s="236">
        <f t="shared" si="233"/>
        <v>3.427808302808246E-3</v>
      </c>
      <c r="H1812" s="236">
        <f t="shared" si="234"/>
        <v>9.4407250617558613E-3</v>
      </c>
      <c r="I1812">
        <f t="shared" si="236"/>
        <v>26195.938798902273</v>
      </c>
      <c r="J1812">
        <f t="shared" si="236"/>
        <v>18140.491563602965</v>
      </c>
      <c r="K1812">
        <f t="shared" si="235"/>
        <v>27844.183564567826</v>
      </c>
      <c r="L1812" s="236">
        <f>I1812/MAX(I$2:I1812)-1</f>
        <v>-2.7319623541664839E-2</v>
      </c>
      <c r="M1812" s="236">
        <f>J1812/MAX(J$2:J1812)-1</f>
        <v>-8.6498759071327758E-2</v>
      </c>
      <c r="N1812" s="236"/>
    </row>
    <row r="1813" spans="1:14">
      <c r="A1813" s="237">
        <v>36865</v>
      </c>
      <c r="B1813">
        <v>150.80000000000001</v>
      </c>
      <c r="D1813" s="237">
        <v>36950</v>
      </c>
      <c r="E1813">
        <f t="shared" si="231"/>
        <v>157.04</v>
      </c>
      <c r="F1813">
        <v>230.55449039999999</v>
      </c>
      <c r="G1813" s="236">
        <f t="shared" si="233"/>
        <v>3.1603416440039631E-3</v>
      </c>
      <c r="H1813" s="236">
        <f t="shared" si="234"/>
        <v>2.1194271820099697E-3</v>
      </c>
      <c r="I1813">
        <f t="shared" si="236"/>
        <v>26278.726915192223</v>
      </c>
      <c r="J1813">
        <f t="shared" si="236"/>
        <v>18178.939014517888</v>
      </c>
      <c r="K1813">
        <f t="shared" si="235"/>
        <v>27933.119886161563</v>
      </c>
      <c r="L1813" s="236">
        <f>I1813/MAX(I$2:I1813)-1</f>
        <v>-2.4245621241638093E-2</v>
      </c>
      <c r="M1813" s="236">
        <f>J1813/MAX(J$2:J1813)-1</f>
        <v>-8.4562659710503696E-2</v>
      </c>
      <c r="N1813" s="236"/>
    </row>
    <row r="1814" spans="1:14">
      <c r="A1814" s="237">
        <v>36866</v>
      </c>
      <c r="B1814">
        <v>151.61000000000001</v>
      </c>
      <c r="D1814" s="237">
        <v>36951</v>
      </c>
      <c r="E1814">
        <f t="shared" si="231"/>
        <v>158</v>
      </c>
      <c r="F1814">
        <v>229.3655942</v>
      </c>
      <c r="G1814" s="236">
        <f t="shared" si="233"/>
        <v>6.0793620470773104E-3</v>
      </c>
      <c r="H1814" s="236">
        <f t="shared" si="234"/>
        <v>-5.1566820404899127E-3</v>
      </c>
      <c r="I1814">
        <f t="shared" si="236"/>
        <v>26438.484810245955</v>
      </c>
      <c r="J1814">
        <f t="shared" si="236"/>
        <v>18085.196006186561</v>
      </c>
      <c r="K1814">
        <f t="shared" si="235"/>
        <v>28103.877623621542</v>
      </c>
      <c r="L1814" s="236">
        <f>I1814/MAX(I$2:I1814)-1</f>
        <v>-1.8313657104144898E-2</v>
      </c>
      <c r="M1814" s="236">
        <f>J1814/MAX(J$2:J1814)-1</f>
        <v>-8.9283279002368432E-2</v>
      </c>
      <c r="N1814" s="236"/>
    </row>
    <row r="1815" spans="1:14">
      <c r="A1815" s="237">
        <v>36867</v>
      </c>
      <c r="B1815">
        <v>151.72999999999999</v>
      </c>
      <c r="D1815" s="237">
        <v>36952</v>
      </c>
      <c r="E1815">
        <f t="shared" si="231"/>
        <v>157.30000000000001</v>
      </c>
      <c r="F1815">
        <v>229.04875440000001</v>
      </c>
      <c r="G1815" s="236">
        <f t="shared" si="233"/>
        <v>-4.464109905565514E-3</v>
      </c>
      <c r="H1815" s="236">
        <f t="shared" si="234"/>
        <v>-1.381374574094707E-3</v>
      </c>
      <c r="I1815">
        <f t="shared" si="236"/>
        <v>26320.460508316391</v>
      </c>
      <c r="J1815">
        <f t="shared" si="236"/>
        <v>18060.213576256097</v>
      </c>
      <c r="K1815">
        <f t="shared" si="235"/>
        <v>27979.366773390309</v>
      </c>
      <c r="L1815" s="236">
        <f>I1815/MAX(I$2:I1815)-1</f>
        <v>-2.2696012831624701E-2</v>
      </c>
      <c r="M1815" s="236">
        <f>J1815/MAX(J$2:J1815)-1</f>
        <v>-9.0541319924957397E-2</v>
      </c>
      <c r="N1815" s="236"/>
    </row>
    <row r="1816" spans="1:14">
      <c r="A1816" s="237">
        <v>36868</v>
      </c>
      <c r="B1816">
        <v>151.46</v>
      </c>
      <c r="D1816" s="237">
        <v>36955</v>
      </c>
      <c r="E1816">
        <f t="shared" si="231"/>
        <v>157.16999999999999</v>
      </c>
      <c r="F1816">
        <v>227.9826219</v>
      </c>
      <c r="G1816" s="236">
        <f t="shared" si="233"/>
        <v>-8.6017643972209135E-4</v>
      </c>
      <c r="H1816" s="236">
        <f t="shared" si="234"/>
        <v>-4.6546094642285762E-3</v>
      </c>
      <c r="I1816">
        <f t="shared" si="236"/>
        <v>26297.820268304502</v>
      </c>
      <c r="J1816">
        <f t="shared" si="236"/>
        <v>17976.150335218066</v>
      </c>
      <c r="K1816">
        <f t="shared" si="235"/>
        <v>27956.243329775931</v>
      </c>
      <c r="L1816" s="236">
        <f>I1816/MAX(I$2:I1816)-1</f>
        <v>-2.353666669583343E-2</v>
      </c>
      <c r="M1816" s="236">
        <f>J1816/MAX(J$2:J1816)-1</f>
        <v>-9.477449490455947E-2</v>
      </c>
      <c r="N1816" s="236"/>
    </row>
    <row r="1817" spans="1:14">
      <c r="A1817" s="237">
        <v>36871</v>
      </c>
      <c r="B1817">
        <v>151.37</v>
      </c>
      <c r="D1817" s="237">
        <v>36956</v>
      </c>
      <c r="E1817">
        <f t="shared" si="231"/>
        <v>157.04</v>
      </c>
      <c r="F1817">
        <v>227.9826219</v>
      </c>
      <c r="G1817" s="236">
        <f t="shared" si="233"/>
        <v>-8.6086001811809044E-4</v>
      </c>
      <c r="H1817" s="236">
        <f t="shared" si="234"/>
        <v>0</v>
      </c>
      <c r="I1817">
        <f t="shared" si="236"/>
        <v>26275.181526271863</v>
      </c>
      <c r="J1817">
        <f t="shared" si="236"/>
        <v>17976.150335218066</v>
      </c>
      <c r="K1817">
        <f t="shared" si="235"/>
        <v>27933.119886161559</v>
      </c>
      <c r="L1817" s="236">
        <f>I1817/MAX(I$2:I1817)-1</f>
        <v>-2.4377264938633236E-2</v>
      </c>
      <c r="M1817" s="236">
        <f>J1817/MAX(J$2:J1817)-1</f>
        <v>-9.477449490455947E-2</v>
      </c>
      <c r="N1817" s="236"/>
    </row>
    <row r="1818" spans="1:14">
      <c r="A1818" s="237">
        <v>36872</v>
      </c>
      <c r="B1818">
        <v>151.37</v>
      </c>
      <c r="D1818" s="237">
        <v>36957</v>
      </c>
      <c r="E1818">
        <f t="shared" si="231"/>
        <v>157.6</v>
      </c>
      <c r="F1818">
        <v>230.57609489999999</v>
      </c>
      <c r="G1818" s="236">
        <f t="shared" si="233"/>
        <v>3.5322402946575313E-3</v>
      </c>
      <c r="H1818" s="236">
        <f t="shared" si="234"/>
        <v>1.1375748635514604E-2</v>
      </c>
      <c r="I1818">
        <f t="shared" si="236"/>
        <v>26367.991781208402</v>
      </c>
      <c r="J1818">
        <f t="shared" si="236"/>
        <v>18180.642502865729</v>
      </c>
      <c r="K1818">
        <f t="shared" si="235"/>
        <v>28032.728566346548</v>
      </c>
      <c r="L1818" s="236">
        <f>I1818/MAX(I$2:I1818)-1</f>
        <v>-2.0931131001465486E-2</v>
      </c>
      <c r="M1818" s="236">
        <f>J1818/MAX(J$2:J1818)-1</f>
        <v>-8.447687710013696E-2</v>
      </c>
      <c r="N1818" s="236"/>
    </row>
    <row r="1819" spans="1:14">
      <c r="A1819" s="237">
        <v>36873</v>
      </c>
      <c r="B1819">
        <v>151.93</v>
      </c>
      <c r="D1819" s="237">
        <v>36958</v>
      </c>
      <c r="E1819">
        <f t="shared" si="231"/>
        <v>157.75</v>
      </c>
      <c r="F1819">
        <v>231.0847713</v>
      </c>
      <c r="G1819" s="236">
        <f t="shared" si="233"/>
        <v>9.1804649101605784E-4</v>
      </c>
      <c r="H1819" s="236">
        <f t="shared" si="234"/>
        <v>2.2061107428357207E-3</v>
      </c>
      <c r="I1819">
        <f t="shared" si="236"/>
        <v>26392.198823538281</v>
      </c>
      <c r="J1819">
        <f t="shared" si="236"/>
        <v>18220.751013602956</v>
      </c>
      <c r="K1819">
        <f t="shared" si="235"/>
        <v>28059.409462824671</v>
      </c>
      <c r="L1819" s="236">
        <f>I1819/MAX(I$2:I1819)-1</f>
        <v>-2.0032300261818348E-2</v>
      </c>
      <c r="M1819" s="236">
        <f>J1819/MAX(J$2:J1819)-1</f>
        <v>-8.2457131703393083E-2</v>
      </c>
      <c r="N1819" s="236"/>
    </row>
    <row r="1820" spans="1:14">
      <c r="A1820" s="237">
        <v>36874</v>
      </c>
      <c r="B1820">
        <v>152.63</v>
      </c>
      <c r="D1820" s="237">
        <v>36959</v>
      </c>
      <c r="E1820">
        <f t="shared" si="231"/>
        <v>157.44999999999999</v>
      </c>
      <c r="F1820">
        <v>231.03348489999999</v>
      </c>
      <c r="G1820" s="236">
        <f t="shared" si="233"/>
        <v>-1.9354734233894646E-3</v>
      </c>
      <c r="H1820" s="236">
        <f t="shared" si="234"/>
        <v>-2.2193760199551438E-4</v>
      </c>
      <c r="I1820">
        <f t="shared" si="236"/>
        <v>26341.117424130513</v>
      </c>
      <c r="J1820">
        <f t="shared" si="236"/>
        <v>18216.707143816438</v>
      </c>
      <c r="K1820">
        <f t="shared" si="235"/>
        <v>28006.047669868425</v>
      </c>
      <c r="L1820" s="236">
        <f>I1820/MAX(I$2:I1820)-1</f>
        <v>-2.1929001700441653E-2</v>
      </c>
      <c r="M1820" s="236">
        <f>J1820/MAX(J$2:J1820)-1</f>
        <v>-8.2660768967311005E-2</v>
      </c>
      <c r="N1820" s="236"/>
    </row>
    <row r="1821" spans="1:14">
      <c r="A1821" s="237">
        <v>36875</v>
      </c>
      <c r="B1821">
        <v>152.76</v>
      </c>
      <c r="D1821" s="237">
        <v>36962</v>
      </c>
      <c r="E1821">
        <f t="shared" si="231"/>
        <v>157.43</v>
      </c>
      <c r="F1821">
        <v>228.72495359999999</v>
      </c>
      <c r="G1821" s="236">
        <f t="shared" si="233"/>
        <v>-1.6075461093707289E-4</v>
      </c>
      <c r="H1821" s="236">
        <f t="shared" si="234"/>
        <v>-9.9921935601638978E-3</v>
      </c>
      <c r="I1821">
        <f t="shared" si="236"/>
        <v>26336.882968047346</v>
      </c>
      <c r="J1821">
        <f t="shared" si="236"/>
        <v>18034.682280006604</v>
      </c>
      <c r="K1821">
        <f t="shared" si="235"/>
        <v>28002.490217004681</v>
      </c>
      <c r="L1821" s="236">
        <f>I1821/MAX(I$2:I1821)-1</f>
        <v>-2.2086231123242261E-2</v>
      </c>
      <c r="M1821" s="236">
        <f>J1821/MAX(J$2:J1821)-1</f>
        <v>-9.1827000124121594E-2</v>
      </c>
      <c r="N1821" s="236"/>
    </row>
    <row r="1822" spans="1:14">
      <c r="A1822" s="237">
        <v>36878</v>
      </c>
      <c r="B1822">
        <v>153.05000000000001</v>
      </c>
      <c r="D1822" s="237">
        <v>36963</v>
      </c>
      <c r="E1822">
        <f t="shared" si="231"/>
        <v>157.28</v>
      </c>
      <c r="F1822">
        <v>228.72495359999999</v>
      </c>
      <c r="G1822" s="236">
        <f t="shared" si="233"/>
        <v>-9.8653457974269077E-4</v>
      </c>
      <c r="H1822" s="236">
        <f t="shared" si="234"/>
        <v>0</v>
      </c>
      <c r="I1822">
        <f t="shared" si="236"/>
        <v>26310.900722276729</v>
      </c>
      <c r="J1822">
        <f t="shared" si="236"/>
        <v>18034.682280006604</v>
      </c>
      <c r="K1822">
        <f t="shared" si="235"/>
        <v>27975.809320526558</v>
      </c>
      <c r="L1822" s="236">
        <f>I1822/MAX(I$2:I1822)-1</f>
        <v>-2.3050976872245776E-2</v>
      </c>
      <c r="M1822" s="236">
        <f>J1822/MAX(J$2:J1822)-1</f>
        <v>-9.1827000124121594E-2</v>
      </c>
      <c r="N1822" s="236"/>
    </row>
    <row r="1823" spans="1:14">
      <c r="A1823" s="237">
        <v>36879</v>
      </c>
      <c r="B1823">
        <v>152.76</v>
      </c>
      <c r="D1823" s="237">
        <v>36964</v>
      </c>
      <c r="E1823">
        <f t="shared" si="231"/>
        <v>157.99</v>
      </c>
      <c r="F1823">
        <v>223.69013709999999</v>
      </c>
      <c r="G1823" s="236">
        <f t="shared" si="233"/>
        <v>4.4805119572414644E-3</v>
      </c>
      <c r="H1823" s="236">
        <f t="shared" si="234"/>
        <v>-2.2012536982759734E-2</v>
      </c>
      <c r="I1823">
        <f t="shared" si="236"/>
        <v>26428.787027568684</v>
      </c>
      <c r="J1823">
        <f t="shared" si="236"/>
        <v>17637.693169345635</v>
      </c>
      <c r="K1823">
        <f t="shared" si="235"/>
        <v>28102.09889718967</v>
      </c>
      <c r="L1823" s="236">
        <f>I1823/MAX(I$2:I1823)-1</f>
        <v>-1.8673745092506411E-2</v>
      </c>
      <c r="M1823" s="236">
        <f>J1823/MAX(J$2:J1823)-1</f>
        <v>-0.11181819187063324</v>
      </c>
      <c r="N1823" s="236"/>
    </row>
    <row r="1824" spans="1:14">
      <c r="A1824" s="237">
        <v>36880</v>
      </c>
      <c r="B1824">
        <v>153.6</v>
      </c>
      <c r="D1824" s="237">
        <v>36965</v>
      </c>
      <c r="E1824">
        <f t="shared" si="231"/>
        <v>158.41</v>
      </c>
      <c r="F1824">
        <v>220.96200669999999</v>
      </c>
      <c r="G1824" s="236">
        <f t="shared" si="233"/>
        <v>2.6246659422887639E-3</v>
      </c>
      <c r="H1824" s="236">
        <f t="shared" si="234"/>
        <v>-1.2196024533618122E-2</v>
      </c>
      <c r="I1824">
        <f t="shared" si="236"/>
        <v>26498.153764775947</v>
      </c>
      <c r="J1824">
        <f t="shared" si="236"/>
        <v>17422.583430735867</v>
      </c>
      <c r="K1824">
        <f t="shared" si="235"/>
        <v>28176.805407328407</v>
      </c>
      <c r="L1824" s="236">
        <f>I1824/MAX(I$2:I1824)-1</f>
        <v>-1.6098091492976918E-2</v>
      </c>
      <c r="M1824" s="236">
        <f>J1824/MAX(J$2:J1824)-1</f>
        <v>-0.12265047899289239</v>
      </c>
      <c r="N1824" s="236"/>
    </row>
    <row r="1825" spans="1:14">
      <c r="A1825" s="237">
        <v>36881</v>
      </c>
      <c r="B1825">
        <v>153.88999999999999</v>
      </c>
      <c r="D1825" s="237">
        <v>36966</v>
      </c>
      <c r="E1825">
        <f t="shared" si="231"/>
        <v>158.69</v>
      </c>
      <c r="F1825">
        <v>222.0686819</v>
      </c>
      <c r="G1825" s="236">
        <f t="shared" si="233"/>
        <v>1.7338350202357653E-3</v>
      </c>
      <c r="H1825" s="236">
        <f t="shared" si="234"/>
        <v>5.0084411185791211E-3</v>
      </c>
      <c r="I1825">
        <f t="shared" si="236"/>
        <v>26544.09719174491</v>
      </c>
      <c r="J1825">
        <f t="shared" si="236"/>
        <v>17509.843413982238</v>
      </c>
      <c r="K1825">
        <f t="shared" si="235"/>
        <v>28226.609747420898</v>
      </c>
      <c r="L1825" s="236">
        <f>I1825/MAX(I$2:I1825)-1</f>
        <v>-1.4392167907530617E-2</v>
      </c>
      <c r="M1825" s="236">
        <f>J1825/MAX(J$2:J1825)-1</f>
        <v>-0.11825632557651478</v>
      </c>
      <c r="N1825" s="236"/>
    </row>
    <row r="1826" spans="1:14">
      <c r="A1826" s="237">
        <v>36882</v>
      </c>
      <c r="B1826">
        <v>154.16999999999999</v>
      </c>
      <c r="D1826" s="237">
        <v>36969</v>
      </c>
      <c r="E1826">
        <f t="shared" si="231"/>
        <v>158.13</v>
      </c>
      <c r="F1826">
        <v>218.86704119999999</v>
      </c>
      <c r="G1826" s="236">
        <f t="shared" si="233"/>
        <v>-3.5626229686110491E-3</v>
      </c>
      <c r="H1826" s="236">
        <f t="shared" si="234"/>
        <v>-1.4417344546772903E-2</v>
      </c>
      <c r="I1826">
        <f t="shared" si="236"/>
        <v>26449.530581408555</v>
      </c>
      <c r="J1826">
        <f t="shared" si="236"/>
        <v>17257.397968522815</v>
      </c>
      <c r="K1826">
        <f t="shared" si="235"/>
        <v>28127.001067235909</v>
      </c>
      <c r="L1826" s="236">
        <f>I1826/MAX(I$2:I1826)-1</f>
        <v>-1.7903517008186154E-2</v>
      </c>
      <c r="M1826" s="236">
        <f>J1826/MAX(J$2:J1826)-1</f>
        <v>-0.1309687279326156</v>
      </c>
      <c r="N1826" s="236"/>
    </row>
    <row r="1827" spans="1:14">
      <c r="A1827" s="237">
        <v>36885</v>
      </c>
      <c r="B1827">
        <v>154.16999999999999</v>
      </c>
      <c r="D1827" s="237">
        <v>36970</v>
      </c>
      <c r="E1827">
        <f t="shared" si="231"/>
        <v>158.55000000000001</v>
      </c>
      <c r="F1827">
        <v>219.01796659999999</v>
      </c>
      <c r="G1827" s="236">
        <f t="shared" si="233"/>
        <v>2.6223123379497857E-3</v>
      </c>
      <c r="H1827" s="236">
        <f t="shared" si="234"/>
        <v>6.8957573133210381E-4</v>
      </c>
      <c r="I1827">
        <f t="shared" ref="I1827:J1842" si="237">I1826*(1+G1827)</f>
        <v>26518.889511785164</v>
      </c>
      <c r="J1827">
        <f t="shared" si="237"/>
        <v>17269.298251347849</v>
      </c>
      <c r="K1827">
        <f t="shared" si="235"/>
        <v>28201.707577374651</v>
      </c>
      <c r="L1827" s="236">
        <f>I1827/MAX(I$2:I1827)-1</f>
        <v>-1.5328153283779566E-2</v>
      </c>
      <c r="M1827" s="236">
        <f>J1827/MAX(J$2:J1827)-1</f>
        <v>-0.13036946505762925</v>
      </c>
      <c r="N1827" s="236"/>
    </row>
    <row r="1828" spans="1:14">
      <c r="A1828" s="237">
        <v>36886</v>
      </c>
      <c r="B1828">
        <v>154.04</v>
      </c>
      <c r="D1828" s="237">
        <v>36971</v>
      </c>
      <c r="E1828">
        <f t="shared" si="231"/>
        <v>158.83000000000001</v>
      </c>
      <c r="F1828">
        <v>219.23062569999999</v>
      </c>
      <c r="G1828" s="236">
        <f t="shared" si="233"/>
        <v>1.7322742562807989E-3</v>
      </c>
      <c r="H1828" s="236">
        <f t="shared" si="234"/>
        <v>9.7096646134242626E-4</v>
      </c>
      <c r="I1828">
        <f t="shared" si="237"/>
        <v>26564.827501391588</v>
      </c>
      <c r="J1828">
        <f t="shared" si="237"/>
        <v>17286.066160760827</v>
      </c>
      <c r="K1828">
        <f t="shared" si="235"/>
        <v>28251.511917467142</v>
      </c>
      <c r="L1828" s="236">
        <f>I1828/MAX(I$2:I1828)-1</f>
        <v>-1.3622431592828499E-2</v>
      </c>
      <c r="M1828" s="236">
        <f>J1828/MAX(J$2:J1828)-1</f>
        <v>-0.12952508297444099</v>
      </c>
      <c r="N1828" s="236"/>
    </row>
    <row r="1829" spans="1:14">
      <c r="A1829" s="237">
        <v>36887</v>
      </c>
      <c r="B1829">
        <v>153.47</v>
      </c>
      <c r="D1829" s="237">
        <v>36972</v>
      </c>
      <c r="E1829">
        <f t="shared" si="231"/>
        <v>159.26</v>
      </c>
      <c r="F1829">
        <v>217.93473510000001</v>
      </c>
      <c r="G1829" s="236">
        <f t="shared" si="233"/>
        <v>2.6735669513874758E-3</v>
      </c>
      <c r="H1829" s="236">
        <f t="shared" si="234"/>
        <v>-5.911083799821415E-3</v>
      </c>
      <c r="I1829">
        <f t="shared" si="237"/>
        <v>26635.85034626862</v>
      </c>
      <c r="J1829">
        <f t="shared" si="237"/>
        <v>17183.886775115312</v>
      </c>
      <c r="K1829">
        <f t="shared" si="235"/>
        <v>28327.997154037756</v>
      </c>
      <c r="L1829" s="236">
        <f>I1829/MAX(I$2:I1829)-1</f>
        <v>-1.0985285124345046E-2</v>
      </c>
      <c r="M1829" s="236">
        <f>J1829/MAX(J$2:J1829)-1</f>
        <v>-0.13467053315462163</v>
      </c>
      <c r="N1829" s="236"/>
    </row>
    <row r="1830" spans="1:14">
      <c r="A1830" s="237">
        <v>36888</v>
      </c>
      <c r="B1830">
        <v>153.19</v>
      </c>
      <c r="D1830" s="237">
        <v>36973</v>
      </c>
      <c r="E1830">
        <f t="shared" si="231"/>
        <v>158.69</v>
      </c>
      <c r="F1830">
        <v>214.5134286</v>
      </c>
      <c r="G1830" s="236">
        <f t="shared" si="233"/>
        <v>-3.6127832794132322E-3</v>
      </c>
      <c r="H1830" s="236">
        <f t="shared" si="234"/>
        <v>-1.5698766414771526E-2</v>
      </c>
      <c r="I1830">
        <f t="shared" si="237"/>
        <v>26539.620791504665</v>
      </c>
      <c r="J1830">
        <f t="shared" si="237"/>
        <v>16914.120950534896</v>
      </c>
      <c r="K1830">
        <f t="shared" si="235"/>
        <v>28226.609747420895</v>
      </c>
      <c r="L1830" s="236">
        <f>I1830/MAX(I$2:I1830)-1</f>
        <v>-1.4558380949341587E-2</v>
      </c>
      <c r="M1830" s="236">
        <f>J1830/MAX(J$2:J1830)-1</f>
        <v>-0.14825513832644599</v>
      </c>
      <c r="N1830" s="236"/>
    </row>
    <row r="1831" spans="1:14">
      <c r="A1831" s="237">
        <v>36889</v>
      </c>
      <c r="B1831">
        <v>153.33000000000001</v>
      </c>
      <c r="D1831" s="237">
        <v>36976</v>
      </c>
      <c r="E1831">
        <f t="shared" si="231"/>
        <v>158.27000000000001</v>
      </c>
      <c r="F1831">
        <v>217.3993347</v>
      </c>
      <c r="G1831" s="236">
        <f t="shared" si="233"/>
        <v>-2.6803997661407155E-3</v>
      </c>
      <c r="H1831" s="236">
        <f t="shared" si="234"/>
        <v>1.3453265461442543E-2</v>
      </c>
      <c r="I1831">
        <f t="shared" si="237"/>
        <v>26468.483998141652</v>
      </c>
      <c r="J1831">
        <f t="shared" si="237"/>
        <v>17141.671109729388</v>
      </c>
      <c r="K1831">
        <f t="shared" si="235"/>
        <v>28151.903237282157</v>
      </c>
      <c r="L1831" s="236">
        <f>I1831/MAX(I$2:I1831)-1</f>
        <v>-1.7199758434590318E-2</v>
      </c>
      <c r="M1831" s="236">
        <f>J1831/MAX(J$2:J1831)-1</f>
        <v>-0.13679638859693199</v>
      </c>
      <c r="N1831" s="236"/>
    </row>
    <row r="1832" spans="1:14">
      <c r="A1832" s="237">
        <v>36892</v>
      </c>
      <c r="B1832">
        <v>153.33000000000001</v>
      </c>
      <c r="D1832" s="237">
        <v>36977</v>
      </c>
      <c r="E1832">
        <f t="shared" si="231"/>
        <v>156.99</v>
      </c>
      <c r="F1832">
        <v>216.95888020000001</v>
      </c>
      <c r="G1832" s="236">
        <f t="shared" si="233"/>
        <v>-8.1211756632477237E-3</v>
      </c>
      <c r="H1832" s="236">
        <f t="shared" si="234"/>
        <v>-2.0260158597439348E-3</v>
      </c>
      <c r="I1832">
        <f t="shared" si="237"/>
        <v>26253.528790052882</v>
      </c>
      <c r="J1832">
        <f t="shared" si="237"/>
        <v>17106.941812198562</v>
      </c>
      <c r="K1832">
        <f t="shared" si="235"/>
        <v>27924.226254002184</v>
      </c>
      <c r="L1832" s="236">
        <f>I1832/MAX(I$2:I1832)-1</f>
        <v>-2.5181251838225283E-2</v>
      </c>
      <c r="M1832" s="236">
        <f>J1832/MAX(J$2:J1832)-1</f>
        <v>-0.1385452528038229</v>
      </c>
      <c r="N1832" s="236"/>
    </row>
    <row r="1833" spans="1:14">
      <c r="A1833" s="237">
        <v>36893</v>
      </c>
      <c r="B1833">
        <v>155.80000000000001</v>
      </c>
      <c r="D1833" s="237">
        <v>36978</v>
      </c>
      <c r="E1833">
        <f t="shared" si="231"/>
        <v>157.13</v>
      </c>
      <c r="F1833">
        <v>220.1171765</v>
      </c>
      <c r="G1833" s="236">
        <f t="shared" si="233"/>
        <v>8.5804638754665363E-4</v>
      </c>
      <c r="H1833" s="236">
        <f t="shared" si="234"/>
        <v>1.4557119289556386E-2</v>
      </c>
      <c r="I1833">
        <f t="shared" si="237"/>
        <v>26276.055535591542</v>
      </c>
      <c r="J1833">
        <f t="shared" si="237"/>
        <v>17355.969604838236</v>
      </c>
      <c r="K1833">
        <f t="shared" si="235"/>
        <v>27949.128424048431</v>
      </c>
      <c r="L1833" s="236">
        <f>I1833/MAX(I$2:I1833)-1</f>
        <v>-2.4344812132852223E-2</v>
      </c>
      <c r="M1833" s="236">
        <f>J1833/MAX(J$2:J1833)-1</f>
        <v>-0.12600495328633354</v>
      </c>
      <c r="N1833" s="236"/>
    </row>
    <row r="1834" spans="1:14">
      <c r="A1834" s="237">
        <v>36894</v>
      </c>
      <c r="B1834">
        <v>154.26</v>
      </c>
      <c r="D1834" s="237">
        <v>36979</v>
      </c>
      <c r="E1834">
        <f t="shared" si="231"/>
        <v>157.28</v>
      </c>
      <c r="F1834">
        <v>220.3158344</v>
      </c>
      <c r="G1834" s="236">
        <f t="shared" si="233"/>
        <v>9.2089340137928787E-4</v>
      </c>
      <c r="H1834" s="236">
        <f t="shared" si="234"/>
        <v>9.0250975938710454E-4</v>
      </c>
      <c r="I1834">
        <f t="shared" si="237"/>
        <v>26300.252981748545</v>
      </c>
      <c r="J1834">
        <f t="shared" si="237"/>
        <v>17371.633536790228</v>
      </c>
      <c r="K1834">
        <f t="shared" si="235"/>
        <v>27975.809320526554</v>
      </c>
      <c r="L1834" s="236">
        <f>I1834/MAX(I$2:I1834)-1</f>
        <v>-2.3446337708323828E-2</v>
      </c>
      <c r="M1834" s="236">
        <f>J1834/MAX(J$2:J1834)-1</f>
        <v>-0.12521616422701842</v>
      </c>
      <c r="N1834" s="236"/>
    </row>
    <row r="1835" spans="1:14">
      <c r="A1835" s="237">
        <v>36895</v>
      </c>
      <c r="B1835">
        <v>155.38999999999999</v>
      </c>
      <c r="D1835" s="237">
        <v>36980</v>
      </c>
      <c r="E1835">
        <f t="shared" si="231"/>
        <v>157.69999999999999</v>
      </c>
      <c r="F1835">
        <v>219.66316620000001</v>
      </c>
      <c r="G1835" s="236">
        <f t="shared" si="233"/>
        <v>2.6366665859289171E-3</v>
      </c>
      <c r="H1835" s="236">
        <f t="shared" si="234"/>
        <v>-2.9624207528134994E-3</v>
      </c>
      <c r="I1835">
        <f t="shared" si="237"/>
        <v>26369.597979987</v>
      </c>
      <c r="J1835">
        <f t="shared" si="237"/>
        <v>17320.171449090569</v>
      </c>
      <c r="K1835">
        <f t="shared" si="235"/>
        <v>28050.515830665292</v>
      </c>
      <c r="L1835" s="236">
        <f>I1835/MAX(I$2:I1835)-1</f>
        <v>-2.0871491297592804E-2</v>
      </c>
      <c r="M1835" s="236">
        <f>J1835/MAX(J$2:J1835)-1</f>
        <v>-0.12780764201633821</v>
      </c>
      <c r="N1835" s="236"/>
    </row>
    <row r="1836" spans="1:14">
      <c r="A1836" s="237">
        <v>36896</v>
      </c>
      <c r="B1836">
        <v>156.37</v>
      </c>
      <c r="D1836" s="237">
        <v>36983</v>
      </c>
      <c r="E1836">
        <f t="shared" si="231"/>
        <v>158.22</v>
      </c>
      <c r="F1836">
        <v>219.66316620000001</v>
      </c>
      <c r="G1836" s="236">
        <f t="shared" si="233"/>
        <v>3.2636699680929546E-3</v>
      </c>
      <c r="H1836" s="236">
        <f t="shared" si="234"/>
        <v>0</v>
      </c>
      <c r="I1836">
        <f t="shared" si="237"/>
        <v>26455.659644984971</v>
      </c>
      <c r="J1836">
        <f t="shared" si="237"/>
        <v>17320.171449090569</v>
      </c>
      <c r="K1836">
        <f t="shared" si="235"/>
        <v>28143.009605122781</v>
      </c>
      <c r="L1836" s="236">
        <f>I1836/MAX(I$2:I1836)-1</f>
        <v>-1.7675938988837014E-2</v>
      </c>
      <c r="M1836" s="236">
        <f>J1836/MAX(J$2:J1836)-1</f>
        <v>-0.12780764201633821</v>
      </c>
      <c r="N1836" s="236"/>
    </row>
    <row r="1837" spans="1:14">
      <c r="A1837" s="237">
        <v>36899</v>
      </c>
      <c r="B1837">
        <v>156.66</v>
      </c>
      <c r="D1837" s="237">
        <v>36984</v>
      </c>
      <c r="E1837">
        <f t="shared" si="231"/>
        <v>158.5</v>
      </c>
      <c r="F1837">
        <v>235.28856160000001</v>
      </c>
      <c r="G1837" s="236">
        <f t="shared" si="233"/>
        <v>1.7359576177834921E-3</v>
      </c>
      <c r="H1837" s="236">
        <f t="shared" si="234"/>
        <v>7.1133434295367115E-2</v>
      </c>
      <c r="I1837">
        <f t="shared" si="237"/>
        <v>26501.585548879171</v>
      </c>
      <c r="J1837">
        <f t="shared" si="237"/>
        <v>18552.214726848946</v>
      </c>
      <c r="K1837">
        <f t="shared" si="235"/>
        <v>28192.813945215272</v>
      </c>
      <c r="L1837" s="236">
        <f>I1837/MAX(I$2:I1837)-1</f>
        <v>-1.5970666051992599E-2</v>
      </c>
      <c r="M1837" s="236">
        <f>J1837/MAX(J$2:J1837)-1</f>
        <v>-6.5765604226786012E-2</v>
      </c>
      <c r="N1837" s="236"/>
    </row>
    <row r="1838" spans="1:14">
      <c r="A1838" s="237">
        <v>36900</v>
      </c>
      <c r="B1838">
        <v>155.94999999999999</v>
      </c>
      <c r="D1838" s="237">
        <v>36985</v>
      </c>
      <c r="E1838">
        <f t="shared" si="231"/>
        <v>158.79</v>
      </c>
      <c r="F1838">
        <v>216.66562049999999</v>
      </c>
      <c r="G1838" s="236">
        <f t="shared" si="233"/>
        <v>1.7959228381151846E-3</v>
      </c>
      <c r="H1838" s="236">
        <f t="shared" si="234"/>
        <v>-7.9149368644871765E-2</v>
      </c>
      <c r="I1838">
        <f t="shared" si="237"/>
        <v>26549.180351612667</v>
      </c>
      <c r="J1838">
        <f t="shared" si="237"/>
        <v>17083.818644254759</v>
      </c>
      <c r="K1838">
        <f t="shared" si="235"/>
        <v>28244.397011739638</v>
      </c>
      <c r="L1838" s="236">
        <f>I1838/MAX(I$2:I1838)-1</f>
        <v>-1.420342529778007E-2</v>
      </c>
      <c r="M1838" s="236">
        <f>J1838/MAX(J$2:J1838)-1</f>
        <v>-0.13970966681855923</v>
      </c>
      <c r="N1838" s="236"/>
    </row>
    <row r="1839" spans="1:14">
      <c r="A1839" s="237">
        <v>36901</v>
      </c>
      <c r="B1839">
        <v>155.24</v>
      </c>
      <c r="D1839" s="237">
        <v>36986</v>
      </c>
      <c r="E1839">
        <f t="shared" si="231"/>
        <v>158.36000000000001</v>
      </c>
      <c r="F1839">
        <v>216.66562049999999</v>
      </c>
      <c r="G1839" s="236">
        <f t="shared" si="233"/>
        <v>-2.7417092506124099E-3</v>
      </c>
      <c r="H1839" s="236">
        <f t="shared" si="234"/>
        <v>0</v>
      </c>
      <c r="I1839">
        <f t="shared" si="237"/>
        <v>26476.390218246474</v>
      </c>
      <c r="J1839">
        <f t="shared" si="237"/>
        <v>17083.818644254759</v>
      </c>
      <c r="K1839">
        <f t="shared" si="235"/>
        <v>28167.911775169025</v>
      </c>
      <c r="L1839" s="236">
        <f>I1839/MAX(I$2:I1839)-1</f>
        <v>-1.6906192885863258E-2</v>
      </c>
      <c r="M1839" s="236">
        <f>J1839/MAX(J$2:J1839)-1</f>
        <v>-0.13970966681855923</v>
      </c>
      <c r="N1839" s="236"/>
    </row>
    <row r="1840" spans="1:14">
      <c r="A1840" s="237">
        <v>36902</v>
      </c>
      <c r="B1840">
        <v>154.96</v>
      </c>
      <c r="D1840" s="237">
        <v>36987</v>
      </c>
      <c r="E1840">
        <f t="shared" si="231"/>
        <v>159.21</v>
      </c>
      <c r="F1840">
        <v>221.7753481</v>
      </c>
      <c r="G1840" s="236">
        <f t="shared" si="233"/>
        <v>5.3337868910298594E-3</v>
      </c>
      <c r="H1840" s="236">
        <f t="shared" si="234"/>
        <v>2.3583472025733743E-2</v>
      </c>
      <c r="I1840">
        <f t="shared" si="237"/>
        <v>26617.60964131435</v>
      </c>
      <c r="J1840">
        <f t="shared" si="237"/>
        <v>17486.714403344249</v>
      </c>
      <c r="K1840">
        <f t="shared" si="235"/>
        <v>28319.10352187838</v>
      </c>
      <c r="L1840" s="236">
        <f>I1840/MAX(I$2:I1840)-1</f>
        <v>-1.166258002482512E-2</v>
      </c>
      <c r="M1840" s="236">
        <f>J1840/MAX(J$2:J1840)-1</f>
        <v>-0.11942103381196556</v>
      </c>
      <c r="N1840" s="236"/>
    </row>
    <row r="1841" spans="1:14">
      <c r="A1841" s="237">
        <v>36903</v>
      </c>
      <c r="B1841">
        <v>153.97</v>
      </c>
      <c r="D1841" s="237">
        <v>36990</v>
      </c>
      <c r="E1841">
        <f t="shared" si="231"/>
        <v>158.93</v>
      </c>
      <c r="F1841">
        <v>221.6231866</v>
      </c>
      <c r="G1841" s="236">
        <f t="shared" si="233"/>
        <v>-1.7924136585103037E-3</v>
      </c>
      <c r="H1841" s="236">
        <f t="shared" si="234"/>
        <v>-6.8610646450839585E-4</v>
      </c>
      <c r="I1841">
        <f t="shared" si="237"/>
        <v>26569.899874236362</v>
      </c>
      <c r="J1841">
        <f t="shared" si="237"/>
        <v>17474.716655549102</v>
      </c>
      <c r="K1841">
        <f t="shared" si="235"/>
        <v>28269.299181785886</v>
      </c>
      <c r="L1841" s="236">
        <f>I1841/MAX(I$2:I1841)-1</f>
        <v>-1.3434089515605541E-2</v>
      </c>
      <c r="M1841" s="236">
        <f>J1841/MAX(J$2:J1841)-1</f>
        <v>-0.12002520473317735</v>
      </c>
      <c r="N1841" s="236"/>
    </row>
    <row r="1842" spans="1:14">
      <c r="A1842" s="237">
        <v>36906</v>
      </c>
      <c r="B1842">
        <v>153.97</v>
      </c>
      <c r="D1842" s="237">
        <v>36991</v>
      </c>
      <c r="E1842">
        <f t="shared" si="231"/>
        <v>157.80000000000001</v>
      </c>
      <c r="F1842">
        <v>220.4460637</v>
      </c>
      <c r="G1842" s="236">
        <f t="shared" si="233"/>
        <v>-7.1437786077328067E-3</v>
      </c>
      <c r="H1842" s="236">
        <f t="shared" si="234"/>
        <v>-5.3113707011376299E-3</v>
      </c>
      <c r="I1842">
        <f t="shared" si="237"/>
        <v>26380.090391905189</v>
      </c>
      <c r="J1842">
        <f t="shared" si="237"/>
        <v>17381.901957494138</v>
      </c>
      <c r="K1842">
        <f t="shared" si="235"/>
        <v>28068.303094984036</v>
      </c>
      <c r="L1842" s="236">
        <f>I1842/MAX(I$2:I1842)-1</f>
        <v>-2.0481897962042361E-2</v>
      </c>
      <c r="M1842" s="236">
        <f>J1842/MAX(J$2:J1842)-1</f>
        <v>-0.12469907707849714</v>
      </c>
      <c r="N1842" s="236"/>
    </row>
    <row r="1843" spans="1:14">
      <c r="A1843" s="237">
        <v>36907</v>
      </c>
      <c r="B1843">
        <v>154.12</v>
      </c>
      <c r="D1843" s="237">
        <v>36992</v>
      </c>
      <c r="E1843">
        <f t="shared" si="231"/>
        <v>157.52000000000001</v>
      </c>
      <c r="F1843">
        <v>220.4460637</v>
      </c>
      <c r="G1843" s="236">
        <f t="shared" si="233"/>
        <v>-1.8081281308468069E-3</v>
      </c>
      <c r="H1843" s="236">
        <f t="shared" si="234"/>
        <v>0</v>
      </c>
      <c r="I1843">
        <f t="shared" ref="I1843:J1858" si="238">I1842*(1+G1843)</f>
        <v>26332.391808373301</v>
      </c>
      <c r="J1843">
        <f t="shared" si="238"/>
        <v>17381.901957494138</v>
      </c>
      <c r="K1843">
        <f t="shared" si="235"/>
        <v>28018.498754891541</v>
      </c>
      <c r="L1843" s="236">
        <f>I1843/MAX(I$2:I1843)-1</f>
        <v>-2.2252992197010935E-2</v>
      </c>
      <c r="M1843" s="236">
        <f>J1843/MAX(J$2:J1843)-1</f>
        <v>-0.12469907707849714</v>
      </c>
      <c r="N1843" s="236"/>
    </row>
    <row r="1844" spans="1:14">
      <c r="A1844" s="237">
        <v>36908</v>
      </c>
      <c r="B1844">
        <v>154.68</v>
      </c>
      <c r="D1844" s="237">
        <v>36993</v>
      </c>
      <c r="E1844">
        <f t="shared" si="231"/>
        <v>157.1</v>
      </c>
      <c r="F1844">
        <v>222.48153959999999</v>
      </c>
      <c r="G1844" s="236">
        <f t="shared" si="233"/>
        <v>-2.7000582440527923E-3</v>
      </c>
      <c r="H1844" s="236">
        <f t="shared" si="234"/>
        <v>9.2334418035697752E-3</v>
      </c>
      <c r="I1844">
        <f t="shared" si="238"/>
        <v>26261.292816785473</v>
      </c>
      <c r="J1844">
        <f t="shared" si="238"/>
        <v>17542.396737654017</v>
      </c>
      <c r="K1844">
        <f t="shared" si="235"/>
        <v>27943.792244752796</v>
      </c>
      <c r="L1844" s="236">
        <f>I1844/MAX(I$2:I1844)-1</f>
        <v>-2.4892966066027422E-2</v>
      </c>
      <c r="M1844" s="236">
        <f>J1844/MAX(J$2:J1844)-1</f>
        <v>-0.11661703694609038</v>
      </c>
      <c r="N1844" s="236"/>
    </row>
    <row r="1845" spans="1:14">
      <c r="A1845" s="237">
        <v>36909</v>
      </c>
      <c r="B1845">
        <v>155.54</v>
      </c>
      <c r="D1845" s="237">
        <v>36997</v>
      </c>
      <c r="E1845">
        <f t="shared" si="231"/>
        <v>155.97</v>
      </c>
      <c r="F1845">
        <v>222.0395063</v>
      </c>
      <c r="G1845" s="236">
        <f t="shared" si="233"/>
        <v>-7.2266009416708885E-3</v>
      </c>
      <c r="H1845" s="236">
        <f t="shared" si="234"/>
        <v>-1.9868313604568533E-3</v>
      </c>
      <c r="I1845">
        <f t="shared" si="238"/>
        <v>26071.512933386195</v>
      </c>
      <c r="J1845">
        <f t="shared" si="238"/>
        <v>17507.542953678068</v>
      </c>
      <c r="K1845">
        <f t="shared" si="235"/>
        <v>27742.796157950947</v>
      </c>
      <c r="L1845" s="236">
        <f>I1845/MAX(I$2:I1845)-1</f>
        <v>-3.1939675475684659E-2</v>
      </c>
      <c r="M1845" s="236">
        <f>J1845/MAX(J$2:J1845)-1</f>
        <v>-0.11837216992037924</v>
      </c>
      <c r="N1845" s="236"/>
    </row>
    <row r="1846" spans="1:14">
      <c r="A1846" s="237">
        <v>36910</v>
      </c>
      <c r="B1846">
        <v>154.83000000000001</v>
      </c>
      <c r="D1846" s="237">
        <v>36998</v>
      </c>
      <c r="E1846">
        <f t="shared" si="231"/>
        <v>156.53</v>
      </c>
      <c r="F1846">
        <v>222.33851469999999</v>
      </c>
      <c r="G1846" s="236">
        <f t="shared" si="233"/>
        <v>3.5567038991015008E-3</v>
      </c>
      <c r="H1846" s="236">
        <f t="shared" si="234"/>
        <v>1.3466450407073616E-3</v>
      </c>
      <c r="I1846">
        <f t="shared" si="238"/>
        <v>26164.241585091848</v>
      </c>
      <c r="J1846">
        <f t="shared" si="238"/>
        <v>17531.119399571609</v>
      </c>
      <c r="K1846">
        <f t="shared" si="235"/>
        <v>27842.404838135935</v>
      </c>
      <c r="L1846" s="236">
        <f>I1846/MAX(I$2:I1846)-1</f>
        <v>-2.8496571544883387E-2</v>
      </c>
      <c r="M1846" s="236">
        <f>J1846/MAX(J$2:J1846)-1</f>
        <v>-0.117184930175253</v>
      </c>
      <c r="N1846" s="236"/>
    </row>
    <row r="1847" spans="1:14">
      <c r="A1847" s="237">
        <v>36913</v>
      </c>
      <c r="B1847">
        <v>154.55000000000001</v>
      </c>
      <c r="D1847" s="237">
        <v>36999</v>
      </c>
      <c r="E1847">
        <f t="shared" si="231"/>
        <v>157.38999999999999</v>
      </c>
      <c r="F1847">
        <v>222.6369211</v>
      </c>
      <c r="G1847" s="236">
        <f t="shared" si="233"/>
        <v>5.4604243164501545E-3</v>
      </c>
      <c r="H1847" s="236">
        <f t="shared" si="234"/>
        <v>1.3421264435566904E-3</v>
      </c>
      <c r="I1847">
        <f t="shared" si="238"/>
        <v>26307.109446064562</v>
      </c>
      <c r="J1847">
        <f t="shared" si="238"/>
        <v>17554.648378502923</v>
      </c>
      <c r="K1847">
        <f t="shared" si="235"/>
        <v>27995.375311277163</v>
      </c>
      <c r="L1847" s="236">
        <f>I1847/MAX(I$2:I1847)-1</f>
        <v>-2.3191750600632388E-2</v>
      </c>
      <c r="M1847" s="236">
        <f>J1847/MAX(J$2:J1847)-1</f>
        <v>-0.1160000807252709</v>
      </c>
      <c r="N1847" s="236"/>
    </row>
    <row r="1848" spans="1:14">
      <c r="A1848" s="237">
        <v>36914</v>
      </c>
      <c r="B1848">
        <v>153.85</v>
      </c>
      <c r="D1848" s="237">
        <v>37000</v>
      </c>
      <c r="E1848">
        <f t="shared" si="231"/>
        <v>156.57</v>
      </c>
      <c r="F1848">
        <v>222.3391135</v>
      </c>
      <c r="G1848" s="236">
        <f t="shared" si="233"/>
        <v>-5.2437180868068565E-3</v>
      </c>
      <c r="H1848" s="236">
        <f t="shared" si="234"/>
        <v>-1.3376379736504962E-3</v>
      </c>
      <c r="I1848">
        <f t="shared" si="238"/>
        <v>26169.162380450623</v>
      </c>
      <c r="J1848">
        <f t="shared" si="238"/>
        <v>17531.166614217756</v>
      </c>
      <c r="K1848">
        <f t="shared" si="235"/>
        <v>27849.519743863431</v>
      </c>
      <c r="L1848" s="236">
        <f>I1848/MAX(I$2:I1848)-1</f>
        <v>-2.8313857685349997E-2</v>
      </c>
      <c r="M1848" s="236">
        <f>J1848/MAX(J$2:J1848)-1</f>
        <v>-0.11718255258599675</v>
      </c>
      <c r="N1848" s="236"/>
    </row>
    <row r="1849" spans="1:14">
      <c r="A1849" s="237">
        <v>36915</v>
      </c>
      <c r="B1849">
        <v>153.85</v>
      </c>
      <c r="D1849" s="237">
        <v>37001</v>
      </c>
      <c r="E1849">
        <f t="shared" si="231"/>
        <v>156.44</v>
      </c>
      <c r="F1849">
        <v>229.7449039</v>
      </c>
      <c r="G1849" s="236">
        <f t="shared" si="233"/>
        <v>-8.6402970525884871E-4</v>
      </c>
      <c r="H1849" s="236">
        <f t="shared" si="234"/>
        <v>3.3308536151917423E-2</v>
      </c>
      <c r="I1849">
        <f t="shared" si="238"/>
        <v>26146.551446792171</v>
      </c>
      <c r="J1849">
        <f t="shared" si="238"/>
        <v>18115.104111172717</v>
      </c>
      <c r="K1849">
        <f t="shared" si="235"/>
        <v>27826.39630024906</v>
      </c>
      <c r="L1849" s="236">
        <f>I1849/MAX(I$2:I1849)-1</f>
        <v>-2.9153423376498289E-2</v>
      </c>
      <c r="M1849" s="236">
        <f>J1849/MAX(J$2:J1849)-1</f>
        <v>-8.7777195723263923E-2</v>
      </c>
      <c r="N1849" s="236"/>
    </row>
    <row r="1850" spans="1:14">
      <c r="A1850" s="237">
        <v>36916</v>
      </c>
      <c r="B1850">
        <v>154.13</v>
      </c>
      <c r="D1850" s="237">
        <v>37004</v>
      </c>
      <c r="E1850">
        <f t="shared" si="231"/>
        <v>157.13</v>
      </c>
      <c r="F1850">
        <v>229.49462500000001</v>
      </c>
      <c r="G1850" s="236">
        <f t="shared" si="233"/>
        <v>4.3769065070841575E-3</v>
      </c>
      <c r="H1850" s="236">
        <f t="shared" si="234"/>
        <v>-1.0893773735626278E-3</v>
      </c>
      <c r="I1850">
        <f t="shared" si="238"/>
        <v>26260.992457957447</v>
      </c>
      <c r="J1850">
        <f t="shared" si="238"/>
        <v>18095.369926634274</v>
      </c>
      <c r="K1850">
        <f t="shared" si="235"/>
        <v>27949.12842404842</v>
      </c>
      <c r="L1850" s="236">
        <f>I1850/MAX(I$2:I1850)-1</f>
        <v>-2.4904118677894438E-2</v>
      </c>
      <c r="M1850" s="236">
        <f>J1850/MAX(J$2:J1850)-1</f>
        <v>-8.8770950605890908E-2</v>
      </c>
      <c r="N1850" s="236"/>
    </row>
    <row r="1851" spans="1:14">
      <c r="A1851" s="237">
        <v>36917</v>
      </c>
      <c r="B1851">
        <v>154.27000000000001</v>
      </c>
      <c r="D1851" s="237">
        <v>37005</v>
      </c>
      <c r="E1851">
        <f t="shared" si="231"/>
        <v>156.99</v>
      </c>
      <c r="F1851">
        <v>229.49462500000001</v>
      </c>
      <c r="G1851" s="236">
        <f t="shared" si="233"/>
        <v>-9.247121481655386E-4</v>
      </c>
      <c r="H1851" s="236">
        <f t="shared" si="234"/>
        <v>0</v>
      </c>
      <c r="I1851">
        <f t="shared" si="238"/>
        <v>26236.70859920869</v>
      </c>
      <c r="J1851">
        <f t="shared" si="238"/>
        <v>18095.369926634274</v>
      </c>
      <c r="K1851">
        <f t="shared" si="235"/>
        <v>27924.226254002177</v>
      </c>
      <c r="L1851" s="236">
        <f>I1851/MAX(I$2:I1851)-1</f>
        <v>-2.5805801684979257E-2</v>
      </c>
      <c r="M1851" s="236">
        <f>J1851/MAX(J$2:J1851)-1</f>
        <v>-8.8770950605890908E-2</v>
      </c>
      <c r="N1851" s="236"/>
    </row>
    <row r="1852" spans="1:14">
      <c r="A1852" s="237">
        <v>36920</v>
      </c>
      <c r="B1852">
        <v>153.99</v>
      </c>
      <c r="D1852" s="237">
        <v>37006</v>
      </c>
      <c r="E1852">
        <f t="shared" si="231"/>
        <v>156.6</v>
      </c>
      <c r="F1852">
        <v>229.3358418</v>
      </c>
      <c r="G1852" s="236">
        <f t="shared" si="233"/>
        <v>-2.5179648233585963E-3</v>
      </c>
      <c r="H1852" s="236">
        <f t="shared" si="234"/>
        <v>-6.9188199941505601E-4</v>
      </c>
      <c r="I1852">
        <f t="shared" si="238"/>
        <v>26170.645489875173</v>
      </c>
      <c r="J1852">
        <f t="shared" si="238"/>
        <v>18082.850065909279</v>
      </c>
      <c r="K1852">
        <f t="shared" si="235"/>
        <v>27854.855923159055</v>
      </c>
      <c r="L1852" s="236">
        <f>I1852/MAX(I$2:I1852)-1</f>
        <v>-2.8258788407456437E-2</v>
      </c>
      <c r="M1852" s="236">
        <f>J1852/MAX(J$2:J1852)-1</f>
        <v>-8.9401413582510747E-2</v>
      </c>
      <c r="N1852" s="236"/>
    </row>
    <row r="1853" spans="1:14">
      <c r="A1853" s="237">
        <v>36921</v>
      </c>
      <c r="B1853">
        <v>154.56</v>
      </c>
      <c r="D1853" s="237">
        <v>37007</v>
      </c>
      <c r="E1853">
        <f t="shared" si="231"/>
        <v>157.15</v>
      </c>
      <c r="F1853">
        <v>228.24110099999999</v>
      </c>
      <c r="G1853" s="236">
        <f t="shared" si="233"/>
        <v>3.4784026637474839E-3</v>
      </c>
      <c r="H1853" s="236">
        <f t="shared" si="234"/>
        <v>-4.7735268565421984E-3</v>
      </c>
      <c r="I1853">
        <f t="shared" si="238"/>
        <v>26261.677532859147</v>
      </c>
      <c r="J1853">
        <f t="shared" si="238"/>
        <v>17996.531095476836</v>
      </c>
      <c r="K1853">
        <f t="shared" si="235"/>
        <v>27952.685876912168</v>
      </c>
      <c r="L1853" s="236">
        <f>I1853/MAX(I$2:I1853)-1</f>
        <v>-2.4878681188579721E-2</v>
      </c>
      <c r="M1853" s="236">
        <f>J1853/MAX(J$2:J1853)-1</f>
        <v>-9.374818039030397E-2</v>
      </c>
      <c r="N1853" s="236"/>
    </row>
    <row r="1854" spans="1:14">
      <c r="A1854" s="237">
        <v>36922</v>
      </c>
      <c r="B1854">
        <v>155.38999999999999</v>
      </c>
      <c r="D1854" s="237">
        <v>37008</v>
      </c>
      <c r="E1854">
        <f t="shared" si="231"/>
        <v>156.22999999999999</v>
      </c>
      <c r="F1854">
        <v>228.92602350000001</v>
      </c>
      <c r="G1854" s="236">
        <f t="shared" si="233"/>
        <v>-5.8880095096688987E-3</v>
      </c>
      <c r="H1854" s="236">
        <f t="shared" si="234"/>
        <v>3.0008727481560804E-3</v>
      </c>
      <c r="I1854">
        <f t="shared" si="238"/>
        <v>26107.048525805814</v>
      </c>
      <c r="J1854">
        <f t="shared" si="238"/>
        <v>18050.536395202595</v>
      </c>
      <c r="K1854">
        <f t="shared" si="235"/>
        <v>27789.043045179686</v>
      </c>
      <c r="L1854" s="236">
        <f>I1854/MAX(I$2:I1854)-1</f>
        <v>-3.0620204786822258E-2</v>
      </c>
      <c r="M1854" s="236">
        <f>J1854/MAX(J$2:J1854)-1</f>
        <v>-9.1028634001870445E-2</v>
      </c>
      <c r="N1854" s="236"/>
    </row>
    <row r="1855" spans="1:14">
      <c r="A1855" s="237">
        <v>36923</v>
      </c>
      <c r="B1855">
        <v>156.72</v>
      </c>
      <c r="D1855" s="237">
        <v>37011</v>
      </c>
      <c r="E1855">
        <f t="shared" si="231"/>
        <v>156.09</v>
      </c>
      <c r="F1855">
        <v>230.54869189999999</v>
      </c>
      <c r="G1855" s="236">
        <f t="shared" si="233"/>
        <v>-9.2984486141196377E-4</v>
      </c>
      <c r="H1855" s="236">
        <f t="shared" si="234"/>
        <v>7.0881779851470483E-3</v>
      </c>
      <c r="I1855">
        <f t="shared" si="238"/>
        <v>26082.77302088746</v>
      </c>
      <c r="J1855">
        <f t="shared" si="238"/>
        <v>18178.481809899164</v>
      </c>
      <c r="K1855">
        <f t="shared" si="235"/>
        <v>27764.140875133442</v>
      </c>
      <c r="L1855" s="236">
        <f>I1855/MAX(I$2:I1855)-1</f>
        <v>-3.1521577608157769E-2</v>
      </c>
      <c r="M1855" s="236">
        <f>J1855/MAX(J$2:J1855)-1</f>
        <v>-8.4585683176273463E-2</v>
      </c>
      <c r="N1855" s="236"/>
    </row>
    <row r="1856" spans="1:14">
      <c r="A1856" s="237">
        <v>36924</v>
      </c>
      <c r="B1856">
        <v>155.97999999999999</v>
      </c>
      <c r="D1856" s="237">
        <v>37012</v>
      </c>
      <c r="E1856">
        <f t="shared" si="231"/>
        <v>157.16</v>
      </c>
      <c r="F1856">
        <v>230.6973131</v>
      </c>
      <c r="G1856" s="236">
        <f t="shared" si="233"/>
        <v>6.8212893812788413E-3</v>
      </c>
      <c r="H1856" s="236">
        <f t="shared" si="234"/>
        <v>6.446412633061005E-4</v>
      </c>
      <c r="I1856">
        <f t="shared" si="238"/>
        <v>26260.691163529147</v>
      </c>
      <c r="J1856">
        <f t="shared" si="238"/>
        <v>18190.200409378085</v>
      </c>
      <c r="K1856">
        <f t="shared" si="235"/>
        <v>27954.464603344044</v>
      </c>
      <c r="L1856" s="236">
        <f>I1856/MAX(I$2:I1856)-1</f>
        <v>-2.4915306029498652E-2</v>
      </c>
      <c r="M1856" s="236">
        <f>J1856/MAX(J$2:J1856)-1</f>
        <v>-8.3995569334627707E-2</v>
      </c>
      <c r="N1856" s="236"/>
    </row>
    <row r="1857" spans="1:14">
      <c r="A1857" s="237">
        <v>36927</v>
      </c>
      <c r="B1857">
        <v>155.97999999999999</v>
      </c>
      <c r="D1857" s="237">
        <v>37013</v>
      </c>
      <c r="E1857">
        <f t="shared" si="231"/>
        <v>157.27000000000001</v>
      </c>
      <c r="F1857">
        <v>232.70554340000001</v>
      </c>
      <c r="G1857" s="236">
        <f t="shared" si="233"/>
        <v>6.6619348596324223E-4</v>
      </c>
      <c r="H1857" s="236">
        <f t="shared" si="234"/>
        <v>8.7050441681109092E-3</v>
      </c>
      <c r="I1857">
        <f t="shared" si="238"/>
        <v>26278.185864919185</v>
      </c>
      <c r="J1857">
        <f t="shared" si="238"/>
        <v>18348.546907368509</v>
      </c>
      <c r="K1857">
        <f t="shared" si="235"/>
        <v>27974.030594094671</v>
      </c>
      <c r="L1857" s="236">
        <f>I1857/MAX(I$2:I1857)-1</f>
        <v>-2.4265710958112918E-2</v>
      </c>
      <c r="M1857" s="236">
        <f>J1857/MAX(J$2:J1857)-1</f>
        <v>-7.602171030750049E-2</v>
      </c>
      <c r="N1857" s="236"/>
    </row>
    <row r="1858" spans="1:14">
      <c r="A1858" s="237">
        <v>36928</v>
      </c>
      <c r="B1858">
        <v>155.57</v>
      </c>
      <c r="D1858" s="237">
        <v>37014</v>
      </c>
      <c r="E1858">
        <f t="shared" ref="E1858:E1921" si="239">SUMIF(A:A,D1858,B:B)</f>
        <v>157.85</v>
      </c>
      <c r="F1858">
        <v>233.01524789999999</v>
      </c>
      <c r="G1858" s="236">
        <f t="shared" si="233"/>
        <v>3.6541950654064756E-3</v>
      </c>
      <c r="H1858" s="236">
        <f t="shared" si="234"/>
        <v>1.3308857858518319E-3</v>
      </c>
      <c r="I1858">
        <f t="shared" si="238"/>
        <v>26374.211482034611</v>
      </c>
      <c r="J1858">
        <f t="shared" si="238"/>
        <v>18372.966727638563</v>
      </c>
      <c r="K1858">
        <f t="shared" si="235"/>
        <v>28077.196727143404</v>
      </c>
      <c r="L1858" s="236">
        <f>I1858/MAX(I$2:I1858)-1</f>
        <v>-2.0700187533947978E-2</v>
      </c>
      <c r="M1858" s="236">
        <f>J1858/MAX(J$2:J1858)-1</f>
        <v>-7.4792000735312891E-2</v>
      </c>
      <c r="N1858" s="236"/>
    </row>
    <row r="1859" spans="1:14">
      <c r="A1859" s="237">
        <v>36929</v>
      </c>
      <c r="B1859">
        <v>155.66999999999999</v>
      </c>
      <c r="D1859" s="237">
        <v>37015</v>
      </c>
      <c r="E1859">
        <f t="shared" si="239"/>
        <v>158.18</v>
      </c>
      <c r="F1859">
        <v>233.01524789999999</v>
      </c>
      <c r="G1859" s="236">
        <f t="shared" si="233"/>
        <v>2.0568621757647751E-3</v>
      </c>
      <c r="H1859" s="236">
        <f t="shared" si="234"/>
        <v>0</v>
      </c>
      <c r="I1859">
        <f t="shared" ref="I1859:J1874" si="240">I1858*(1+G1859)</f>
        <v>26428.45960004763</v>
      </c>
      <c r="J1859">
        <f t="shared" si="240"/>
        <v>18372.966727638563</v>
      </c>
      <c r="K1859">
        <f t="shared" si="235"/>
        <v>28135.894699395278</v>
      </c>
      <c r="L1859" s="236">
        <f>I1859/MAX(I$2:I1859)-1</f>
        <v>-1.8685902790952946E-2</v>
      </c>
      <c r="M1859" s="236">
        <f>J1859/MAX(J$2:J1859)-1</f>
        <v>-7.4792000735312891E-2</v>
      </c>
      <c r="N1859" s="236"/>
    </row>
    <row r="1860" spans="1:14">
      <c r="A1860" s="237">
        <v>36930</v>
      </c>
      <c r="B1860">
        <v>155.63999999999999</v>
      </c>
      <c r="D1860" s="237">
        <v>37018</v>
      </c>
      <c r="E1860">
        <f t="shared" si="239"/>
        <v>158.05000000000001</v>
      </c>
      <c r="F1860">
        <v>233.01524789999999</v>
      </c>
      <c r="G1860" s="236">
        <f t="shared" ref="G1860:G1923" si="241">(E1860/E1859-1)-($P$21/252)</f>
        <v>-8.5557868572467622E-4</v>
      </c>
      <c r="H1860" s="236">
        <f t="shared" ref="H1860:H1923" si="242">F1860/F1859-1</f>
        <v>0</v>
      </c>
      <c r="I1860">
        <f t="shared" si="240"/>
        <v>26405.847973317294</v>
      </c>
      <c r="J1860">
        <f t="shared" si="240"/>
        <v>18372.966727638563</v>
      </c>
      <c r="K1860">
        <f t="shared" ref="K1860:K1923" si="243">K1859*(1+(E1860/E1859-1))</f>
        <v>28112.771255780906</v>
      </c>
      <c r="L1860" s="236">
        <f>I1860/MAX(I$2:I1860)-1</f>
        <v>-1.9525494216526273E-2</v>
      </c>
      <c r="M1860" s="236">
        <f>J1860/MAX(J$2:J1860)-1</f>
        <v>-7.4792000735312891E-2</v>
      </c>
      <c r="N1860" s="236"/>
    </row>
    <row r="1861" spans="1:14">
      <c r="A1861" s="237">
        <v>36931</v>
      </c>
      <c r="B1861">
        <v>156.15</v>
      </c>
      <c r="D1861" s="237">
        <v>37019</v>
      </c>
      <c r="E1861">
        <f t="shared" si="239"/>
        <v>158.03</v>
      </c>
      <c r="F1861">
        <v>232.78485989999999</v>
      </c>
      <c r="G1861" s="236">
        <f t="shared" si="241"/>
        <v>-1.6027239220068668E-4</v>
      </c>
      <c r="H1861" s="236">
        <f t="shared" si="242"/>
        <v>-9.8872499579460982E-4</v>
      </c>
      <c r="I1861">
        <f t="shared" si="240"/>
        <v>26401.615844894521</v>
      </c>
      <c r="J1861">
        <f t="shared" si="240"/>
        <v>18354.800916188044</v>
      </c>
      <c r="K1861">
        <f t="shared" si="243"/>
        <v>28109.213802917155</v>
      </c>
      <c r="L1861" s="236">
        <f>I1861/MAX(I$2:I1861)-1</f>
        <v>-1.9682637211060006E-2</v>
      </c>
      <c r="M1861" s="236">
        <f>J1861/MAX(J$2:J1861)-1</f>
        <v>-7.5706777010495108E-2</v>
      </c>
      <c r="N1861" s="236"/>
    </row>
    <row r="1862" spans="1:14">
      <c r="A1862" s="237">
        <v>36934</v>
      </c>
      <c r="B1862">
        <v>156.05000000000001</v>
      </c>
      <c r="D1862" s="237">
        <v>37020</v>
      </c>
      <c r="E1862">
        <f t="shared" si="239"/>
        <v>158.24</v>
      </c>
      <c r="F1862">
        <v>232.09521670000001</v>
      </c>
      <c r="G1862" s="236">
        <f t="shared" si="241"/>
        <v>1.2951314498252284E-3</v>
      </c>
      <c r="H1862" s="236">
        <f t="shared" si="242"/>
        <v>-2.9625775503451246E-3</v>
      </c>
      <c r="I1862">
        <f t="shared" si="240"/>
        <v>26435.809407901448</v>
      </c>
      <c r="J1862">
        <f t="shared" si="240"/>
        <v>18300.42339505269</v>
      </c>
      <c r="K1862">
        <f t="shared" si="243"/>
        <v>28146.567057986525</v>
      </c>
      <c r="L1862" s="236">
        <f>I1862/MAX(I$2:I1862)-1</f>
        <v>-1.8412997363702277E-2</v>
      </c>
      <c r="M1862" s="236">
        <f>J1862/MAX(J$2:J1862)-1</f>
        <v>-7.8445067362859944E-2</v>
      </c>
      <c r="N1862" s="236"/>
    </row>
    <row r="1863" spans="1:14">
      <c r="A1863" s="237">
        <v>36935</v>
      </c>
      <c r="B1863">
        <v>155.75</v>
      </c>
      <c r="D1863" s="237">
        <v>37021</v>
      </c>
      <c r="E1863">
        <f t="shared" si="239"/>
        <v>157.66999999999999</v>
      </c>
      <c r="F1863">
        <v>231.77727809999999</v>
      </c>
      <c r="G1863" s="236">
        <f t="shared" si="241"/>
        <v>-3.6358535156564933E-3</v>
      </c>
      <c r="H1863" s="236">
        <f t="shared" si="242"/>
        <v>-1.3698627852851697E-3</v>
      </c>
      <c r="I1863">
        <f t="shared" si="240"/>
        <v>26339.692677326504</v>
      </c>
      <c r="J1863">
        <f t="shared" si="240"/>
        <v>18275.354326088847</v>
      </c>
      <c r="K1863">
        <f t="shared" si="243"/>
        <v>28045.179651369657</v>
      </c>
      <c r="L1863" s="236">
        <f>I1863/MAX(I$2:I1863)-1</f>
        <v>-2.1981903918160239E-2</v>
      </c>
      <c r="M1863" s="236">
        <f>J1863/MAX(J$2:J1863)-1</f>
        <v>-7.970747116967547E-2</v>
      </c>
      <c r="N1863" s="236"/>
    </row>
    <row r="1864" spans="1:14">
      <c r="A1864" s="237">
        <v>36936</v>
      </c>
      <c r="B1864">
        <v>155.18</v>
      </c>
      <c r="D1864" s="237">
        <v>37022</v>
      </c>
      <c r="E1864">
        <f t="shared" si="239"/>
        <v>156.13</v>
      </c>
      <c r="F1864">
        <v>230.8533549</v>
      </c>
      <c r="G1864" s="236">
        <f t="shared" si="241"/>
        <v>-9.8009655237329494E-3</v>
      </c>
      <c r="H1864" s="236">
        <f t="shared" si="242"/>
        <v>-3.9862544230990782E-3</v>
      </c>
      <c r="I1864">
        <f t="shared" si="240"/>
        <v>26081.538257490305</v>
      </c>
      <c r="J1864">
        <f t="shared" si="240"/>
        <v>18202.504114072774</v>
      </c>
      <c r="K1864">
        <f t="shared" si="243"/>
        <v>27771.255780860942</v>
      </c>
      <c r="L1864" s="236">
        <f>I1864/MAX(I$2:I1864)-1</f>
        <v>-3.156742555944525E-2</v>
      </c>
      <c r="M1864" s="236">
        <f>J1864/MAX(J$2:J1864)-1</f>
        <v>-8.3375991333270338E-2</v>
      </c>
      <c r="N1864" s="236"/>
    </row>
    <row r="1865" spans="1:14">
      <c r="A1865" s="237">
        <v>36937</v>
      </c>
      <c r="B1865">
        <v>154.80000000000001</v>
      </c>
      <c r="D1865" s="237">
        <v>37025</v>
      </c>
      <c r="E1865">
        <f t="shared" si="239"/>
        <v>156.38</v>
      </c>
      <c r="F1865">
        <v>231.00293009999999</v>
      </c>
      <c r="G1865" s="236">
        <f t="shared" si="241"/>
        <v>1.5674995857134963E-3</v>
      </c>
      <c r="H1865" s="236">
        <f t="shared" si="242"/>
        <v>6.479230075073783E-4</v>
      </c>
      <c r="I1865">
        <f t="shared" si="240"/>
        <v>26122.421057903695</v>
      </c>
      <c r="J1865">
        <f t="shared" si="240"/>
        <v>18214.297935282528</v>
      </c>
      <c r="K1865">
        <f t="shared" si="243"/>
        <v>27815.723941657809</v>
      </c>
      <c r="L1865" s="236">
        <f>I1865/MAX(I$2:I1865)-1</f>
        <v>-3.004940790021815E-2</v>
      </c>
      <c r="M1865" s="236">
        <f>J1865/MAX(J$2:J1865)-1</f>
        <v>-8.2782089548821602E-2</v>
      </c>
      <c r="N1865" s="236"/>
    </row>
    <row r="1866" spans="1:14">
      <c r="A1866" s="237">
        <v>36938</v>
      </c>
      <c r="B1866">
        <v>155.55000000000001</v>
      </c>
      <c r="D1866" s="237">
        <v>37026</v>
      </c>
      <c r="E1866">
        <f t="shared" si="239"/>
        <v>156.19999999999999</v>
      </c>
      <c r="F1866">
        <v>231.00293009999999</v>
      </c>
      <c r="G1866" s="236">
        <f t="shared" si="241"/>
        <v>-1.1847724915093429E-3</v>
      </c>
      <c r="H1866" s="236">
        <f t="shared" si="242"/>
        <v>0</v>
      </c>
      <c r="I1866">
        <f t="shared" si="240"/>
        <v>26091.471932022665</v>
      </c>
      <c r="J1866">
        <f t="shared" si="240"/>
        <v>18214.297935282528</v>
      </c>
      <c r="K1866">
        <f t="shared" si="243"/>
        <v>27783.706865884062</v>
      </c>
      <c r="L1866" s="236">
        <f>I1866/MAX(I$2:I1866)-1</f>
        <v>-3.11985786798612E-2</v>
      </c>
      <c r="M1866" s="236">
        <f>J1866/MAX(J$2:J1866)-1</f>
        <v>-8.2782089548821602E-2</v>
      </c>
      <c r="N1866" s="236"/>
    </row>
    <row r="1867" spans="1:14">
      <c r="A1867" s="237">
        <v>36941</v>
      </c>
      <c r="B1867">
        <v>155.55000000000001</v>
      </c>
      <c r="D1867" s="237">
        <v>37027</v>
      </c>
      <c r="E1867">
        <f t="shared" si="239"/>
        <v>156.52000000000001</v>
      </c>
      <c r="F1867">
        <v>231.16303379999999</v>
      </c>
      <c r="G1867" s="236">
        <f t="shared" si="241"/>
        <v>2.0149254110523505E-3</v>
      </c>
      <c r="H1867" s="236">
        <f t="shared" si="242"/>
        <v>6.930808190646065E-4</v>
      </c>
      <c r="I1867">
        <f t="shared" si="240"/>
        <v>26144.044301830258</v>
      </c>
      <c r="J1867">
        <f t="shared" si="240"/>
        <v>18226.9219158142</v>
      </c>
      <c r="K1867">
        <f t="shared" si="243"/>
        <v>27840.626111704059</v>
      </c>
      <c r="L1867" s="236">
        <f>I1867/MAX(I$2:I1867)-1</f>
        <v>-2.9246516077779616E-2</v>
      </c>
      <c r="M1867" s="236">
        <f>J1867/MAX(J$2:J1867)-1</f>
        <v>-8.2146383408185364E-2</v>
      </c>
      <c r="N1867" s="236"/>
    </row>
    <row r="1868" spans="1:14">
      <c r="A1868" s="237">
        <v>36942</v>
      </c>
      <c r="B1868">
        <v>155.35</v>
      </c>
      <c r="D1868" s="237">
        <v>37028</v>
      </c>
      <c r="E1868">
        <f t="shared" si="239"/>
        <v>156.66999999999999</v>
      </c>
      <c r="F1868">
        <v>231.9048694</v>
      </c>
      <c r="G1868" s="236">
        <f t="shared" si="241"/>
        <v>9.2461382286950433E-4</v>
      </c>
      <c r="H1868" s="236">
        <f t="shared" si="242"/>
        <v>3.2091445929103291E-3</v>
      </c>
      <c r="I1868">
        <f t="shared" si="240"/>
        <v>26168.217446577444</v>
      </c>
      <c r="J1868">
        <f t="shared" si="240"/>
        <v>18285.414743725734</v>
      </c>
      <c r="K1868">
        <f t="shared" si="243"/>
        <v>27867.307008182179</v>
      </c>
      <c r="L1868" s="236">
        <f>I1868/MAX(I$2:I1868)-1</f>
        <v>-2.8348943987946296E-2</v>
      </c>
      <c r="M1868" s="236">
        <f>J1868/MAX(J$2:J1868)-1</f>
        <v>-7.9200858437416533E-2</v>
      </c>
      <c r="N1868" s="236"/>
    </row>
    <row r="1869" spans="1:14">
      <c r="A1869" s="237">
        <v>36943</v>
      </c>
      <c r="B1869">
        <v>155.15</v>
      </c>
      <c r="D1869" s="237">
        <v>37029</v>
      </c>
      <c r="E1869">
        <f t="shared" si="239"/>
        <v>156.76</v>
      </c>
      <c r="F1869">
        <v>231.9048694</v>
      </c>
      <c r="G1869" s="236">
        <f t="shared" si="241"/>
        <v>5.4072570391110674E-4</v>
      </c>
      <c r="H1869" s="236">
        <f t="shared" si="242"/>
        <v>0</v>
      </c>
      <c r="I1869">
        <f t="shared" si="240"/>
        <v>26182.367274376345</v>
      </c>
      <c r="J1869">
        <f t="shared" si="240"/>
        <v>18285.414743725734</v>
      </c>
      <c r="K1869">
        <f t="shared" si="243"/>
        <v>27883.315546069054</v>
      </c>
      <c r="L1869" s="236">
        <f>I1869/MAX(I$2:I1869)-1</f>
        <v>-2.7823547286728201E-2</v>
      </c>
      <c r="M1869" s="236">
        <f>J1869/MAX(J$2:J1869)-1</f>
        <v>-7.9200858437416533E-2</v>
      </c>
      <c r="N1869" s="236"/>
    </row>
    <row r="1870" spans="1:14">
      <c r="A1870" s="237">
        <v>36944</v>
      </c>
      <c r="B1870">
        <v>155.13999999999999</v>
      </c>
      <c r="D1870" s="237">
        <v>37032</v>
      </c>
      <c r="E1870">
        <f t="shared" si="239"/>
        <v>156.88</v>
      </c>
      <c r="F1870">
        <v>232.76474820000001</v>
      </c>
      <c r="G1870" s="236">
        <f t="shared" si="241"/>
        <v>7.3177124468919651E-4</v>
      </c>
      <c r="H1870" s="236">
        <f t="shared" si="242"/>
        <v>3.7078945441066935E-3</v>
      </c>
      <c r="I1870">
        <f t="shared" si="240"/>
        <v>26201.526777865627</v>
      </c>
      <c r="J1870">
        <f t="shared" si="240"/>
        <v>18353.215133290723</v>
      </c>
      <c r="K1870">
        <f t="shared" si="243"/>
        <v>27904.660263251553</v>
      </c>
      <c r="L1870" s="236">
        <f>I1870/MAX(I$2:I1870)-1</f>
        <v>-2.7112136513868568E-2</v>
      </c>
      <c r="M1870" s="236">
        <f>J1870/MAX(J$2:J1870)-1</f>
        <v>-7.5786632324198466E-2</v>
      </c>
      <c r="N1870" s="236"/>
    </row>
    <row r="1871" spans="1:14">
      <c r="A1871" s="237">
        <v>36945</v>
      </c>
      <c r="B1871">
        <v>155.66999999999999</v>
      </c>
      <c r="D1871" s="237">
        <v>37033</v>
      </c>
      <c r="E1871">
        <f t="shared" si="239"/>
        <v>156.88999999999999</v>
      </c>
      <c r="F1871">
        <v>234.2749001</v>
      </c>
      <c r="G1871" s="236">
        <f t="shared" si="241"/>
        <v>3.0012829541117157E-5</v>
      </c>
      <c r="H1871" s="236">
        <f t="shared" si="242"/>
        <v>6.4878892172384184E-3</v>
      </c>
      <c r="I1871">
        <f t="shared" si="240"/>
        <v>26202.31315982253</v>
      </c>
      <c r="J1871">
        <f t="shared" si="240"/>
        <v>18472.288759855655</v>
      </c>
      <c r="K1871">
        <f t="shared" si="243"/>
        <v>27906.438989683429</v>
      </c>
      <c r="L1871" s="236">
        <f>I1871/MAX(I$2:I1871)-1</f>
        <v>-2.708293739625911E-2</v>
      </c>
      <c r="M1871" s="236">
        <f>J1871/MAX(J$2:J1871)-1</f>
        <v>-6.9790438381627129E-2</v>
      </c>
      <c r="N1871" s="236"/>
    </row>
    <row r="1872" spans="1:14">
      <c r="A1872" s="237">
        <v>36948</v>
      </c>
      <c r="B1872">
        <v>156</v>
      </c>
      <c r="D1872" s="237">
        <v>37034</v>
      </c>
      <c r="E1872">
        <f t="shared" si="239"/>
        <v>156.74</v>
      </c>
      <c r="F1872">
        <v>234.2749001</v>
      </c>
      <c r="G1872" s="236">
        <f t="shared" si="241"/>
        <v>-9.8981403915583211E-4</v>
      </c>
      <c r="H1872" s="236">
        <f t="shared" si="242"/>
        <v>0</v>
      </c>
      <c r="I1872">
        <f t="shared" si="240"/>
        <v>26176.377742398578</v>
      </c>
      <c r="J1872">
        <f t="shared" si="240"/>
        <v>18472.288759855655</v>
      </c>
      <c r="K1872">
        <f t="shared" si="243"/>
        <v>27879.75809320531</v>
      </c>
      <c r="L1872" s="236">
        <f>I1872/MAX(I$2:I1872)-1</f>
        <v>-2.8045944363758624E-2</v>
      </c>
      <c r="M1872" s="236">
        <f>J1872/MAX(J$2:J1872)-1</f>
        <v>-6.9790438381627129E-2</v>
      </c>
      <c r="N1872" s="236"/>
    </row>
    <row r="1873" spans="1:14">
      <c r="A1873" s="237">
        <v>36949</v>
      </c>
      <c r="B1873">
        <v>156.54</v>
      </c>
      <c r="D1873" s="237">
        <v>37035</v>
      </c>
      <c r="E1873">
        <f t="shared" si="239"/>
        <v>156.13999999999999</v>
      </c>
      <c r="F1873">
        <v>232.15888029999999</v>
      </c>
      <c r="G1873" s="236">
        <f t="shared" si="241"/>
        <v>-3.8617255651358187E-3</v>
      </c>
      <c r="H1873" s="236">
        <f t="shared" si="242"/>
        <v>-9.0322087389506089E-3</v>
      </c>
      <c r="I1873">
        <f t="shared" si="240"/>
        <v>26075.291755268103</v>
      </c>
      <c r="J1873">
        <f t="shared" si="240"/>
        <v>18305.443191890467</v>
      </c>
      <c r="K1873">
        <f t="shared" si="243"/>
        <v>27773.034507292818</v>
      </c>
      <c r="L1873" s="236">
        <f>I1873/MAX(I$2:I1873)-1</f>
        <v>-3.1799364188546564E-2</v>
      </c>
      <c r="M1873" s="236">
        <f>J1873/MAX(J$2:J1873)-1</f>
        <v>-7.8192285313132048E-2</v>
      </c>
      <c r="N1873" s="236"/>
    </row>
    <row r="1874" spans="1:14">
      <c r="A1874" s="237">
        <v>36950</v>
      </c>
      <c r="B1874">
        <v>157.04</v>
      </c>
      <c r="D1874" s="237">
        <v>37036</v>
      </c>
      <c r="E1874">
        <f t="shared" si="239"/>
        <v>156.11000000000001</v>
      </c>
      <c r="F1874">
        <v>232.15888029999999</v>
      </c>
      <c r="G1874" s="236">
        <f t="shared" si="241"/>
        <v>-2.258654219553048E-4</v>
      </c>
      <c r="H1874" s="236">
        <f t="shared" si="242"/>
        <v>0</v>
      </c>
      <c r="I1874">
        <f t="shared" si="240"/>
        <v>26069.402248493192</v>
      </c>
      <c r="J1874">
        <f t="shared" si="240"/>
        <v>18305.443191890467</v>
      </c>
      <c r="K1874">
        <f t="shared" si="243"/>
        <v>27767.698327997197</v>
      </c>
      <c r="L1874" s="236">
        <f>I1874/MAX(I$2:I1874)-1</f>
        <v>-3.2018047233691505E-2</v>
      </c>
      <c r="M1874" s="236">
        <f>J1874/MAX(J$2:J1874)-1</f>
        <v>-7.8192285313132048E-2</v>
      </c>
      <c r="N1874" s="236"/>
    </row>
    <row r="1875" spans="1:14">
      <c r="A1875" s="237">
        <v>36951</v>
      </c>
      <c r="B1875">
        <v>158</v>
      </c>
      <c r="D1875" s="237">
        <v>37040</v>
      </c>
      <c r="E1875">
        <f t="shared" si="239"/>
        <v>155.9</v>
      </c>
      <c r="F1875">
        <v>232.15888029999999</v>
      </c>
      <c r="G1875" s="236">
        <f t="shared" si="241"/>
        <v>-1.3789354626825936E-3</v>
      </c>
      <c r="H1875" s="236">
        <f t="shared" si="242"/>
        <v>0</v>
      </c>
      <c r="I1875">
        <f t="shared" ref="I1875:J1890" si="244">I1874*(1+G1875)</f>
        <v>26033.454225241807</v>
      </c>
      <c r="J1875">
        <f t="shared" si="244"/>
        <v>18305.443191890467</v>
      </c>
      <c r="K1875">
        <f t="shared" si="243"/>
        <v>27730.345072927823</v>
      </c>
      <c r="L1875" s="236">
        <f>I1875/MAX(I$2:I1875)-1</f>
        <v>-3.3352831875597788E-2</v>
      </c>
      <c r="M1875" s="236">
        <f>J1875/MAX(J$2:J1875)-1</f>
        <v>-7.8192285313132048E-2</v>
      </c>
      <c r="N1875" s="236"/>
    </row>
    <row r="1876" spans="1:14">
      <c r="A1876" s="237">
        <v>36952</v>
      </c>
      <c r="B1876">
        <v>157.30000000000001</v>
      </c>
      <c r="D1876" s="237">
        <v>37041</v>
      </c>
      <c r="E1876">
        <f t="shared" si="239"/>
        <v>155.6</v>
      </c>
      <c r="F1876">
        <v>230.14238230000001</v>
      </c>
      <c r="G1876" s="236">
        <f t="shared" si="241"/>
        <v>-1.958040614150345E-3</v>
      </c>
      <c r="H1876" s="236">
        <f t="shared" si="242"/>
        <v>-8.6858534008874555E-3</v>
      </c>
      <c r="I1876">
        <f t="shared" si="244"/>
        <v>25982.479664542159</v>
      </c>
      <c r="J1876">
        <f t="shared" si="244"/>
        <v>18146.444795887433</v>
      </c>
      <c r="K1876">
        <f t="shared" si="243"/>
        <v>27676.983279971577</v>
      </c>
      <c r="L1876" s="236">
        <f>I1876/MAX(I$2:I1876)-1</f>
        <v>-3.5245566290338814E-2</v>
      </c>
      <c r="M1876" s="236">
        <f>J1876/MAX(J$2:J1876)-1</f>
        <v>-8.6198971986709227E-2</v>
      </c>
      <c r="N1876" s="236"/>
    </row>
    <row r="1877" spans="1:14">
      <c r="A1877" s="237">
        <v>36955</v>
      </c>
      <c r="B1877">
        <v>157.16999999999999</v>
      </c>
      <c r="D1877" s="237">
        <v>37042</v>
      </c>
      <c r="E1877">
        <f t="shared" si="239"/>
        <v>156.38999999999999</v>
      </c>
      <c r="F1877">
        <v>229.0498121</v>
      </c>
      <c r="G1877" s="236">
        <f t="shared" si="241"/>
        <v>5.0433906638919692E-3</v>
      </c>
      <c r="H1877" s="236">
        <f t="shared" si="242"/>
        <v>-4.7473663437437308E-3</v>
      </c>
      <c r="I1877">
        <f t="shared" si="244"/>
        <v>26113.519459907075</v>
      </c>
      <c r="J1877">
        <f t="shared" si="244"/>
        <v>18060.296974604833</v>
      </c>
      <c r="K1877">
        <f t="shared" si="243"/>
        <v>27817.502668089684</v>
      </c>
      <c r="L1877" s="236">
        <f>I1877/MAX(I$2:I1877)-1</f>
        <v>-3.0379932786419039E-2</v>
      </c>
      <c r="M1877" s="236">
        <f>J1877/MAX(J$2:J1877)-1</f>
        <v>-9.0537120231978019E-2</v>
      </c>
      <c r="N1877" s="236"/>
    </row>
    <row r="1878" spans="1:14">
      <c r="A1878" s="237">
        <v>36956</v>
      </c>
      <c r="B1878">
        <v>157.04</v>
      </c>
      <c r="D1878" s="237">
        <v>37043</v>
      </c>
      <c r="E1878">
        <f t="shared" si="239"/>
        <v>157.38</v>
      </c>
      <c r="F1878">
        <v>229.23150129999999</v>
      </c>
      <c r="G1878" s="236">
        <f t="shared" si="241"/>
        <v>6.2965978673585245E-3</v>
      </c>
      <c r="H1878" s="236">
        <f t="shared" si="242"/>
        <v>7.9323007661180611E-4</v>
      </c>
      <c r="I1878">
        <f t="shared" si="244"/>
        <v>26277.945790847552</v>
      </c>
      <c r="J1878">
        <f t="shared" si="244"/>
        <v>18074.622945357631</v>
      </c>
      <c r="K1878">
        <f t="shared" si="243"/>
        <v>27993.596584845291</v>
      </c>
      <c r="L1878" s="236">
        <f>I1878/MAX(I$2:I1878)-1</f>
        <v>-2.4274625139053985E-2</v>
      </c>
      <c r="M1878" s="236">
        <f>J1878/MAX(J$2:J1878)-1</f>
        <v>-8.9815706922183991E-2</v>
      </c>
      <c r="N1878" s="236"/>
    </row>
    <row r="1879" spans="1:14">
      <c r="A1879" s="237">
        <v>36957</v>
      </c>
      <c r="B1879">
        <v>157.6</v>
      </c>
      <c r="D1879" s="237">
        <v>37046</v>
      </c>
      <c r="E1879">
        <f t="shared" si="239"/>
        <v>157.54</v>
      </c>
      <c r="F1879">
        <v>229.6235595</v>
      </c>
      <c r="G1879" s="236">
        <f t="shared" si="241"/>
        <v>9.8291744579397577E-4</v>
      </c>
      <c r="H1879" s="236">
        <f t="shared" si="242"/>
        <v>1.7103155446638318E-3</v>
      </c>
      <c r="I1879">
        <f t="shared" si="244"/>
        <v>26303.774842205006</v>
      </c>
      <c r="J1879">
        <f t="shared" si="244"/>
        <v>18105.536253945014</v>
      </c>
      <c r="K1879">
        <f t="shared" si="243"/>
        <v>28022.05620775529</v>
      </c>
      <c r="L1879" s="236">
        <f>I1879/MAX(I$2:I1879)-1</f>
        <v>-2.3315567645799229E-2</v>
      </c>
      <c r="M1879" s="236">
        <f>J1879/MAX(J$2:J1879)-1</f>
        <v>-8.8259004577224132E-2</v>
      </c>
      <c r="N1879" s="236"/>
    </row>
    <row r="1880" spans="1:14">
      <c r="A1880" s="237">
        <v>36958</v>
      </c>
      <c r="B1880">
        <v>157.75</v>
      </c>
      <c r="D1880" s="237">
        <v>37047</v>
      </c>
      <c r="E1880">
        <f t="shared" si="239"/>
        <v>158.18</v>
      </c>
      <c r="F1880">
        <v>230.54088999999999</v>
      </c>
      <c r="G1880" s="236">
        <f t="shared" si="241"/>
        <v>4.0287301688057189E-3</v>
      </c>
      <c r="H1880" s="236">
        <f t="shared" si="242"/>
        <v>3.9949319747392131E-3</v>
      </c>
      <c r="I1880">
        <f t="shared" si="244"/>
        <v>26409.745653465274</v>
      </c>
      <c r="J1880">
        <f t="shared" si="244"/>
        <v>18177.866639645701</v>
      </c>
      <c r="K1880">
        <f t="shared" si="243"/>
        <v>28135.894699395274</v>
      </c>
      <c r="L1880" s="236">
        <f>I1880/MAX(I$2:I1880)-1</f>
        <v>-1.9380769607770798E-2</v>
      </c>
      <c r="M1880" s="236">
        <f>J1880/MAX(J$2:J1880)-1</f>
        <v>-8.4616661321929021E-2</v>
      </c>
      <c r="N1880" s="236"/>
    </row>
    <row r="1881" spans="1:14">
      <c r="A1881" s="237">
        <v>36959</v>
      </c>
      <c r="B1881">
        <v>157.44999999999999</v>
      </c>
      <c r="D1881" s="237">
        <v>37048</v>
      </c>
      <c r="E1881">
        <f t="shared" si="239"/>
        <v>158.03</v>
      </c>
      <c r="F1881">
        <v>232.0500188</v>
      </c>
      <c r="G1881" s="236">
        <f t="shared" si="241"/>
        <v>-9.8201692064698665E-4</v>
      </c>
      <c r="H1881" s="236">
        <f t="shared" si="242"/>
        <v>6.5460352825046364E-3</v>
      </c>
      <c r="I1881">
        <f t="shared" si="244"/>
        <v>26383.810836363587</v>
      </c>
      <c r="J1881">
        <f t="shared" si="244"/>
        <v>18296.859596029484</v>
      </c>
      <c r="K1881">
        <f t="shared" si="243"/>
        <v>28109.213802917151</v>
      </c>
      <c r="L1881" s="236">
        <f>I1881/MAX(I$2:I1881)-1</f>
        <v>-2.0343754284727789E-2</v>
      </c>
      <c r="M1881" s="236">
        <f>J1881/MAX(J$2:J1881)-1</f>
        <v>-7.8624529689925615E-2</v>
      </c>
      <c r="N1881" s="236"/>
    </row>
    <row r="1882" spans="1:14">
      <c r="A1882" s="237">
        <v>36962</v>
      </c>
      <c r="B1882">
        <v>157.43</v>
      </c>
      <c r="D1882" s="237">
        <v>37049</v>
      </c>
      <c r="E1882">
        <f t="shared" si="239"/>
        <v>157.80000000000001</v>
      </c>
      <c r="F1882">
        <v>230.50973429999999</v>
      </c>
      <c r="G1882" s="236">
        <f t="shared" si="241"/>
        <v>-1.4891500157193185E-3</v>
      </c>
      <c r="H1882" s="236">
        <f t="shared" si="242"/>
        <v>-6.6377262452521624E-3</v>
      </c>
      <c r="I1882">
        <f t="shared" si="244"/>
        <v>26344.52138404188</v>
      </c>
      <c r="J1882">
        <f t="shared" si="244"/>
        <v>18175.410050883227</v>
      </c>
      <c r="K1882">
        <f t="shared" si="243"/>
        <v>28068.303094984032</v>
      </c>
      <c r="L1882" s="236">
        <f>I1882/MAX(I$2:I1882)-1</f>
        <v>-2.1802609398434258E-2</v>
      </c>
      <c r="M1882" s="236">
        <f>J1882/MAX(J$2:J1882)-1</f>
        <v>-8.4740367830934193E-2</v>
      </c>
      <c r="N1882" s="236"/>
    </row>
    <row r="1883" spans="1:14">
      <c r="A1883" s="237">
        <v>36963</v>
      </c>
      <c r="B1883">
        <v>157.28</v>
      </c>
      <c r="D1883" s="237">
        <v>37050</v>
      </c>
      <c r="E1883">
        <f t="shared" si="239"/>
        <v>157.47</v>
      </c>
      <c r="F1883">
        <v>230.89171930000001</v>
      </c>
      <c r="G1883" s="236">
        <f t="shared" si="241"/>
        <v>-2.1249849115819266E-3</v>
      </c>
      <c r="H1883" s="236">
        <f t="shared" si="242"/>
        <v>1.6571317526350438E-3</v>
      </c>
      <c r="I1883">
        <f t="shared" si="244"/>
        <v>26288.539673597941</v>
      </c>
      <c r="J1883">
        <f t="shared" si="244"/>
        <v>18205.529099995707</v>
      </c>
      <c r="K1883">
        <f t="shared" si="243"/>
        <v>28009.605122732162</v>
      </c>
      <c r="L1883" s="236">
        <f>I1883/MAX(I$2:I1883)-1</f>
        <v>-2.3881264094011478E-2</v>
      </c>
      <c r="M1883" s="236">
        <f>J1883/MAX(J$2:J1883)-1</f>
        <v>-8.3223662032561818E-2</v>
      </c>
      <c r="N1883" s="236"/>
    </row>
    <row r="1884" spans="1:14">
      <c r="A1884" s="237">
        <v>36964</v>
      </c>
      <c r="B1884">
        <v>157.99</v>
      </c>
      <c r="D1884" s="237">
        <v>37053</v>
      </c>
      <c r="E1884">
        <f t="shared" si="239"/>
        <v>157.63</v>
      </c>
      <c r="F1884">
        <v>230.2668591</v>
      </c>
      <c r="G1884" s="236">
        <f t="shared" si="241"/>
        <v>9.8233639362892622E-4</v>
      </c>
      <c r="H1884" s="236">
        <f t="shared" si="242"/>
        <v>-2.7062910783218763E-3</v>
      </c>
      <c r="I1884">
        <f t="shared" si="244"/>
        <v>26314.363862854676</v>
      </c>
      <c r="J1884">
        <f t="shared" si="244"/>
        <v>18156.259639016258</v>
      </c>
      <c r="K1884">
        <f t="shared" si="243"/>
        <v>28038.064745642158</v>
      </c>
      <c r="L1884" s="236">
        <f>I1884/MAX(I$2:I1884)-1</f>
        <v>-2.2922387135227984E-2</v>
      </c>
      <c r="M1884" s="236">
        <f>J1884/MAX(J$2:J1884)-1</f>
        <v>-8.5704725656819747E-2</v>
      </c>
      <c r="N1884" s="236"/>
    </row>
    <row r="1885" spans="1:14">
      <c r="A1885" s="237">
        <v>36965</v>
      </c>
      <c r="B1885">
        <v>158.41</v>
      </c>
      <c r="D1885" s="237">
        <v>37054</v>
      </c>
      <c r="E1885">
        <f t="shared" si="239"/>
        <v>157.94</v>
      </c>
      <c r="F1885">
        <v>228.97609840000001</v>
      </c>
      <c r="G1885" s="236">
        <f t="shared" si="241"/>
        <v>1.9329005587728674E-3</v>
      </c>
      <c r="H1885" s="236">
        <f t="shared" si="242"/>
        <v>-5.6054992240087698E-3</v>
      </c>
      <c r="I1885">
        <f t="shared" si="244"/>
        <v>26365.226911468941</v>
      </c>
      <c r="J1885">
        <f t="shared" si="244"/>
        <v>18054.484739698852</v>
      </c>
      <c r="K1885">
        <f t="shared" si="243"/>
        <v>28093.205265030276</v>
      </c>
      <c r="L1885" s="236">
        <f>I1885/MAX(I$2:I1885)-1</f>
        <v>-2.1033793271357126E-2</v>
      </c>
      <c r="M1885" s="236">
        <f>J1885/MAX(J$2:J1885)-1</f>
        <v>-9.0829807107665306E-2</v>
      </c>
      <c r="N1885" s="236"/>
    </row>
    <row r="1886" spans="1:14">
      <c r="A1886" s="237">
        <v>36966</v>
      </c>
      <c r="B1886">
        <v>158.69</v>
      </c>
      <c r="D1886" s="237">
        <v>37055</v>
      </c>
      <c r="E1886">
        <f t="shared" si="239"/>
        <v>157.83000000000001</v>
      </c>
      <c r="F1886">
        <v>228.05519229999999</v>
      </c>
      <c r="G1886" s="236">
        <f t="shared" si="241"/>
        <v>-7.3019717151973985E-4</v>
      </c>
      <c r="H1886" s="236">
        <f t="shared" si="242"/>
        <v>-4.0218437925835238E-3</v>
      </c>
      <c r="I1886">
        <f t="shared" si="244"/>
        <v>26345.975097351708</v>
      </c>
      <c r="J1886">
        <f t="shared" si="244"/>
        <v>17981.872422320201</v>
      </c>
      <c r="K1886">
        <f t="shared" si="243"/>
        <v>28073.639274279656</v>
      </c>
      <c r="L1886" s="236">
        <f>I1886/MAX(I$2:I1886)-1</f>
        <v>-2.1748631626523851E-2</v>
      </c>
      <c r="M1886" s="236">
        <f>J1886/MAX(J$2:J1886)-1</f>
        <v>-9.4486347604351262E-2</v>
      </c>
      <c r="N1886" s="236"/>
    </row>
    <row r="1887" spans="1:14">
      <c r="A1887" s="237">
        <v>36969</v>
      </c>
      <c r="B1887">
        <v>158.13</v>
      </c>
      <c r="D1887" s="237">
        <v>37056</v>
      </c>
      <c r="E1887">
        <f t="shared" si="239"/>
        <v>157.69999999999999</v>
      </c>
      <c r="F1887">
        <v>227.8522031</v>
      </c>
      <c r="G1887" s="236">
        <f t="shared" si="241"/>
        <v>-8.5740119718942032E-4</v>
      </c>
      <c r="H1887" s="236">
        <f t="shared" si="242"/>
        <v>-8.9008804383183815E-4</v>
      </c>
      <c r="I1887">
        <f t="shared" si="244"/>
        <v>26323.386026762113</v>
      </c>
      <c r="J1887">
        <f t="shared" si="244"/>
        <v>17965.866972671385</v>
      </c>
      <c r="K1887">
        <f t="shared" si="243"/>
        <v>28050.515830665281</v>
      </c>
      <c r="L1887" s="236">
        <f>I1887/MAX(I$2:I1887)-1</f>
        <v>-2.2587385520919545E-2</v>
      </c>
      <c r="M1887" s="236">
        <f>J1887/MAX(J$2:J1887)-1</f>
        <v>-9.5292334479875063E-2</v>
      </c>
      <c r="N1887" s="236"/>
    </row>
    <row r="1888" spans="1:14">
      <c r="A1888" s="237">
        <v>36970</v>
      </c>
      <c r="B1888">
        <v>158.55000000000001</v>
      </c>
      <c r="D1888" s="237">
        <v>37057</v>
      </c>
      <c r="E1888">
        <f t="shared" si="239"/>
        <v>157.77000000000001</v>
      </c>
      <c r="F1888">
        <v>226.3104912</v>
      </c>
      <c r="G1888" s="236">
        <f t="shared" si="241"/>
        <v>4.101506275730381E-4</v>
      </c>
      <c r="H1888" s="236">
        <f t="shared" si="242"/>
        <v>-6.7662804178520997E-3</v>
      </c>
      <c r="I1888">
        <f t="shared" si="244"/>
        <v>26334.182580060839</v>
      </c>
      <c r="J1888">
        <f t="shared" si="244"/>
        <v>17844.304878784464</v>
      </c>
      <c r="K1888">
        <f t="shared" si="243"/>
        <v>28062.966915688408</v>
      </c>
      <c r="L1888" s="236">
        <f>I1888/MAX(I$2:I1888)-1</f>
        <v>-2.2186499123693193E-2</v>
      </c>
      <c r="M1888" s="236">
        <f>J1888/MAX(J$2:J1888)-1</f>
        <v>-0.10141384024096456</v>
      </c>
      <c r="N1888" s="236"/>
    </row>
    <row r="1889" spans="1:14">
      <c r="A1889" s="237">
        <v>36971</v>
      </c>
      <c r="B1889">
        <v>158.83000000000001</v>
      </c>
      <c r="D1889" s="237">
        <v>37060</v>
      </c>
      <c r="E1889">
        <f t="shared" si="239"/>
        <v>157.58000000000001</v>
      </c>
      <c r="F1889">
        <v>225.27936020000001</v>
      </c>
      <c r="G1889" s="236">
        <f t="shared" si="241"/>
        <v>-1.2380148769908874E-3</v>
      </c>
      <c r="H1889" s="236">
        <f t="shared" si="242"/>
        <v>-4.5562668992165101E-3</v>
      </c>
      <c r="I1889">
        <f t="shared" si="244"/>
        <v>26301.580470253328</v>
      </c>
      <c r="J1889">
        <f t="shared" si="244"/>
        <v>17763.001463125729</v>
      </c>
      <c r="K1889">
        <f t="shared" si="243"/>
        <v>28029.171113482789</v>
      </c>
      <c r="L1889" s="236">
        <f>I1889/MAX(I$2:I1889)-1</f>
        <v>-2.3397046784700559E-2</v>
      </c>
      <c r="M1889" s="236">
        <f>J1889/MAX(J$2:J1889)-1</f>
        <v>-0.10550803861676883</v>
      </c>
      <c r="N1889" s="236"/>
    </row>
    <row r="1890" spans="1:14">
      <c r="A1890" s="237">
        <v>36972</v>
      </c>
      <c r="B1890">
        <v>159.26</v>
      </c>
      <c r="D1890" s="237">
        <v>37061</v>
      </c>
      <c r="E1890">
        <f t="shared" si="239"/>
        <v>157.63999999999999</v>
      </c>
      <c r="F1890">
        <v>224.35722469999999</v>
      </c>
      <c r="G1890" s="236">
        <f t="shared" si="241"/>
        <v>3.4702882083552866E-4</v>
      </c>
      <c r="H1890" s="236">
        <f t="shared" si="242"/>
        <v>-4.0932977578654883E-3</v>
      </c>
      <c r="I1890">
        <f t="shared" si="244"/>
        <v>26310.707876710032</v>
      </c>
      <c r="J1890">
        <f t="shared" si="244"/>
        <v>17690.292209063755</v>
      </c>
      <c r="K1890">
        <f t="shared" si="243"/>
        <v>28039.84347207403</v>
      </c>
      <c r="L1890" s="236">
        <f>I1890/MAX(I$2:I1890)-1</f>
        <v>-2.3058137413421775E-2</v>
      </c>
      <c r="M1890" s="236">
        <f>J1890/MAX(J$2:J1890)-1</f>
        <v>-0.10916946055672749</v>
      </c>
      <c r="N1890" s="236"/>
    </row>
    <row r="1891" spans="1:14">
      <c r="A1891" s="237">
        <v>36973</v>
      </c>
      <c r="B1891">
        <v>158.69</v>
      </c>
      <c r="D1891" s="237">
        <v>37062</v>
      </c>
      <c r="E1891">
        <f t="shared" si="239"/>
        <v>157.87</v>
      </c>
      <c r="F1891">
        <v>224.44469340000001</v>
      </c>
      <c r="G1891" s="236">
        <f t="shared" si="241"/>
        <v>1.4252903944291149E-3</v>
      </c>
      <c r="H1891" s="236">
        <f t="shared" si="242"/>
        <v>3.8986353177161703E-4</v>
      </c>
      <c r="I1891">
        <f t="shared" ref="I1891:J1906" si="245">I1890*(1+G1891)</f>
        <v>26348.208275917339</v>
      </c>
      <c r="J1891">
        <f t="shared" si="245"/>
        <v>17697.189008862453</v>
      </c>
      <c r="K1891">
        <f t="shared" si="243"/>
        <v>28080.754180007156</v>
      </c>
      <c r="L1891" s="236">
        <f>I1891/MAX(I$2:I1891)-1</f>
        <v>-2.1665711560761358E-2</v>
      </c>
      <c r="M1891" s="236">
        <f>J1891/MAX(J$2:J1891)-1</f>
        <v>-0.10882215821641006</v>
      </c>
      <c r="N1891" s="236"/>
    </row>
    <row r="1892" spans="1:14">
      <c r="A1892" s="237">
        <v>36976</v>
      </c>
      <c r="B1892">
        <v>158.27000000000001</v>
      </c>
      <c r="D1892" s="237">
        <v>37063</v>
      </c>
      <c r="E1892">
        <f t="shared" si="239"/>
        <v>158.09</v>
      </c>
      <c r="F1892">
        <v>225.0848708</v>
      </c>
      <c r="G1892" s="236">
        <f t="shared" si="241"/>
        <v>1.3598214976959142E-3</v>
      </c>
      <c r="H1892" s="236">
        <f t="shared" si="242"/>
        <v>2.8522723807913319E-3</v>
      </c>
      <c r="I1892">
        <f t="shared" si="245"/>
        <v>26384.037135956703</v>
      </c>
      <c r="J1892">
        <f t="shared" si="245"/>
        <v>17747.666212290074</v>
      </c>
      <c r="K1892">
        <f t="shared" si="243"/>
        <v>28119.886161508399</v>
      </c>
      <c r="L1892" s="236">
        <f>I1892/MAX(I$2:I1892)-1</f>
        <v>-2.0335351563408488E-2</v>
      </c>
      <c r="M1892" s="236">
        <f>J1892/MAX(J$2:J1892)-1</f>
        <v>-0.10628027627191761</v>
      </c>
      <c r="N1892" s="236"/>
    </row>
    <row r="1893" spans="1:14">
      <c r="A1893" s="237">
        <v>36977</v>
      </c>
      <c r="B1893">
        <v>156.99</v>
      </c>
      <c r="D1893" s="237">
        <v>37064</v>
      </c>
      <c r="E1893">
        <f t="shared" si="239"/>
        <v>158.44999999999999</v>
      </c>
      <c r="F1893">
        <v>226.45448479999999</v>
      </c>
      <c r="G1893" s="236">
        <f t="shared" si="241"/>
        <v>2.2434537238681849E-3</v>
      </c>
      <c r="H1893" s="236">
        <f t="shared" si="242"/>
        <v>6.0848780956803683E-3</v>
      </c>
      <c r="I1893">
        <f t="shared" si="245"/>
        <v>26443.228502320042</v>
      </c>
      <c r="J1893">
        <f t="shared" si="245"/>
        <v>17855.658597674686</v>
      </c>
      <c r="K1893">
        <f t="shared" si="243"/>
        <v>28183.920313055885</v>
      </c>
      <c r="L1893" s="236">
        <f>I1893/MAX(I$2:I1893)-1</f>
        <v>-1.8137519259731394E-2</v>
      </c>
      <c r="M1893" s="236">
        <f>J1893/MAX(J$2:J1893)-1</f>
        <v>-0.10084210070132704</v>
      </c>
      <c r="N1893" s="236"/>
    </row>
    <row r="1894" spans="1:14">
      <c r="A1894" s="237">
        <v>36978</v>
      </c>
      <c r="B1894">
        <v>157.13</v>
      </c>
      <c r="D1894" s="237">
        <v>37067</v>
      </c>
      <c r="E1894">
        <f t="shared" si="239"/>
        <v>158.30000000000001</v>
      </c>
      <c r="F1894">
        <v>226.16791240000001</v>
      </c>
      <c r="G1894" s="236">
        <f t="shared" si="241"/>
        <v>-9.8040103282277325E-4</v>
      </c>
      <c r="H1894" s="236">
        <f t="shared" si="242"/>
        <v>-1.2654746063125444E-3</v>
      </c>
      <c r="I1894">
        <f t="shared" si="245"/>
        <v>26417.303533785198</v>
      </c>
      <c r="J1894">
        <f t="shared" si="245"/>
        <v>17833.062715140342</v>
      </c>
      <c r="K1894">
        <f t="shared" si="243"/>
        <v>28157.23941657777</v>
      </c>
      <c r="L1894" s="236">
        <f>I1894/MAX(I$2:I1894)-1</f>
        <v>-1.9100138249939169E-2</v>
      </c>
      <c r="M1894" s="236">
        <f>J1894/MAX(J$2:J1894)-1</f>
        <v>-0.10197996218995486</v>
      </c>
      <c r="N1894" s="236"/>
    </row>
    <row r="1895" spans="1:14">
      <c r="A1895" s="237">
        <v>36979</v>
      </c>
      <c r="B1895">
        <v>157.28</v>
      </c>
      <c r="D1895" s="237">
        <v>37068</v>
      </c>
      <c r="E1895">
        <f t="shared" si="239"/>
        <v>157.72</v>
      </c>
      <c r="F1895">
        <v>225.4099683</v>
      </c>
      <c r="G1895" s="236">
        <f t="shared" si="241"/>
        <v>-3.6976594069930238E-3</v>
      </c>
      <c r="H1895" s="236">
        <f t="shared" si="242"/>
        <v>-3.3512450637095403E-3</v>
      </c>
      <c r="I1895">
        <f t="shared" si="245"/>
        <v>26319.621342866107</v>
      </c>
      <c r="J1895">
        <f t="shared" si="245"/>
        <v>17773.299751745406</v>
      </c>
      <c r="K1895">
        <f t="shared" si="243"/>
        <v>28054.073283529029</v>
      </c>
      <c r="L1895" s="236">
        <f>I1895/MAX(I$2:I1895)-1</f>
        <v>-2.2727171851057437E-2</v>
      </c>
      <c r="M1895" s="236">
        <f>J1895/MAX(J$2:J1895)-1</f>
        <v>-0.10498944740877802</v>
      </c>
      <c r="N1895" s="236"/>
    </row>
    <row r="1896" spans="1:14">
      <c r="A1896" s="237">
        <v>36980</v>
      </c>
      <c r="B1896">
        <v>157.69999999999999</v>
      </c>
      <c r="D1896" s="237">
        <v>37069</v>
      </c>
      <c r="E1896">
        <f t="shared" si="239"/>
        <v>157.37</v>
      </c>
      <c r="F1896">
        <v>224.63305270000001</v>
      </c>
      <c r="G1896" s="236">
        <f t="shared" si="241"/>
        <v>-2.2528526542918239E-3</v>
      </c>
      <c r="H1896" s="236">
        <f t="shared" si="242"/>
        <v>-3.446678094404354E-3</v>
      </c>
      <c r="I1896">
        <f t="shared" si="245"/>
        <v>26260.327114063875</v>
      </c>
      <c r="J1896">
        <f t="shared" si="245"/>
        <v>17712.040908825784</v>
      </c>
      <c r="K1896">
        <f t="shared" si="243"/>
        <v>27991.817858413415</v>
      </c>
      <c r="L1896" s="236">
        <f>I1896/MAX(I$2:I1896)-1</f>
        <v>-2.4928823535920075E-2</v>
      </c>
      <c r="M1896" s="236">
        <f>J1896/MAX(J$2:J1896)-1</f>
        <v>-0.10807426067465487</v>
      </c>
      <c r="N1896" s="236"/>
    </row>
    <row r="1897" spans="1:14">
      <c r="A1897" s="237">
        <v>36983</v>
      </c>
      <c r="B1897">
        <v>158.22</v>
      </c>
      <c r="D1897" s="237">
        <v>37070</v>
      </c>
      <c r="E1897">
        <f t="shared" si="239"/>
        <v>156.85</v>
      </c>
      <c r="F1897">
        <v>223.58236249999999</v>
      </c>
      <c r="G1897" s="236">
        <f t="shared" si="241"/>
        <v>-3.3380448311582469E-3</v>
      </c>
      <c r="H1897" s="236">
        <f t="shared" si="242"/>
        <v>-4.6773624245013412E-3</v>
      </c>
      <c r="I1897">
        <f t="shared" si="245"/>
        <v>26172.668964876248</v>
      </c>
      <c r="J1897">
        <f t="shared" si="245"/>
        <v>17629.195274217611</v>
      </c>
      <c r="K1897">
        <f t="shared" si="243"/>
        <v>27899.324083955926</v>
      </c>
      <c r="L1897" s="236">
        <f>I1897/MAX(I$2:I1897)-1</f>
        <v>-2.8183654836527405E-2</v>
      </c>
      <c r="M1897" s="236">
        <f>J1897/MAX(J$2:J1897)-1</f>
        <v>-0.11224612061322081</v>
      </c>
      <c r="N1897" s="236"/>
    </row>
    <row r="1898" spans="1:14">
      <c r="A1898" s="237">
        <v>36984</v>
      </c>
      <c r="B1898">
        <v>158.5</v>
      </c>
      <c r="D1898" s="237">
        <v>37071</v>
      </c>
      <c r="E1898">
        <f t="shared" si="239"/>
        <v>156.54</v>
      </c>
      <c r="F1898">
        <v>224.51509709999999</v>
      </c>
      <c r="G1898" s="236">
        <f t="shared" si="241"/>
        <v>-2.0101407420901143E-3</v>
      </c>
      <c r="H1898" s="236">
        <f t="shared" si="242"/>
        <v>4.1717718230123157E-3</v>
      </c>
      <c r="I1898">
        <f t="shared" si="245"/>
        <v>26120.058216660713</v>
      </c>
      <c r="J1898">
        <f t="shared" si="245"/>
        <v>17702.740254324974</v>
      </c>
      <c r="K1898">
        <f t="shared" si="243"/>
        <v>27844.183564567807</v>
      </c>
      <c r="L1898" s="236">
        <f>I1898/MAX(I$2:I1898)-1</f>
        <v>-3.0137142465769595E-2</v>
      </c>
      <c r="M1898" s="236">
        <f>J1898/MAX(J$2:J1898)-1</f>
        <v>-0.10854261399342513</v>
      </c>
      <c r="N1898" s="236"/>
    </row>
    <row r="1899" spans="1:14">
      <c r="A1899" s="237">
        <v>36985</v>
      </c>
      <c r="B1899">
        <v>158.79</v>
      </c>
      <c r="D1899" s="237">
        <v>37074</v>
      </c>
      <c r="E1899">
        <f t="shared" si="239"/>
        <v>157.78</v>
      </c>
      <c r="F1899">
        <v>225.6722996</v>
      </c>
      <c r="G1899" s="236">
        <f t="shared" si="241"/>
        <v>7.8875679120506328E-3</v>
      </c>
      <c r="H1899" s="236">
        <f t="shared" si="242"/>
        <v>5.1542302274869556E-3</v>
      </c>
      <c r="I1899">
        <f t="shared" si="245"/>
        <v>26326.081949711341</v>
      </c>
      <c r="J1899">
        <f t="shared" si="245"/>
        <v>17793.984253253166</v>
      </c>
      <c r="K1899">
        <f t="shared" si="243"/>
        <v>28064.745642120284</v>
      </c>
      <c r="L1899" s="236">
        <f>I1899/MAX(I$2:I1899)-1</f>
        <v>-2.2487283311592887E-2</v>
      </c>
      <c r="M1899" s="236">
        <f>J1899/MAX(J$2:J1899)-1</f>
        <v>-0.10394783738795355</v>
      </c>
      <c r="N1899" s="236"/>
    </row>
    <row r="1900" spans="1:14">
      <c r="A1900" s="237">
        <v>36986</v>
      </c>
      <c r="B1900">
        <v>158.36000000000001</v>
      </c>
      <c r="D1900" s="237">
        <v>37075</v>
      </c>
      <c r="E1900">
        <f t="shared" si="239"/>
        <v>157.47</v>
      </c>
      <c r="F1900">
        <v>225.51874620000001</v>
      </c>
      <c r="G1900" s="236">
        <f t="shared" si="241"/>
        <v>-1.9984912184336048E-3</v>
      </c>
      <c r="H1900" s="236">
        <f t="shared" si="242"/>
        <v>-6.8042644255483786E-4</v>
      </c>
      <c r="I1900">
        <f t="shared" si="245"/>
        <v>26273.46950611908</v>
      </c>
      <c r="J1900">
        <f t="shared" si="245"/>
        <v>17781.876755848847</v>
      </c>
      <c r="K1900">
        <f t="shared" si="243"/>
        <v>28009.605122732166</v>
      </c>
      <c r="L1900" s="236">
        <f>I1900/MAX(I$2:I1900)-1</f>
        <v>-2.444083389180185E-2</v>
      </c>
      <c r="M1900" s="236">
        <f>J1900/MAX(J$2:J1900)-1</f>
        <v>-0.10455753497330333</v>
      </c>
      <c r="N1900" s="236"/>
    </row>
    <row r="1901" spans="1:14">
      <c r="A1901" s="237">
        <v>36987</v>
      </c>
      <c r="B1901">
        <v>159.21</v>
      </c>
      <c r="D1901" s="237">
        <v>37077</v>
      </c>
      <c r="E1901">
        <f t="shared" si="239"/>
        <v>157.16</v>
      </c>
      <c r="F1901">
        <v>225.37528320000001</v>
      </c>
      <c r="G1901" s="236">
        <f t="shared" si="241"/>
        <v>-2.0023591039260527E-3</v>
      </c>
      <c r="H1901" s="236">
        <f t="shared" si="242"/>
        <v>-6.3614667258204971E-4</v>
      </c>
      <c r="I1901">
        <f t="shared" si="245"/>
        <v>26220.860585261777</v>
      </c>
      <c r="J1901">
        <f t="shared" si="245"/>
        <v>17770.56487411835</v>
      </c>
      <c r="K1901">
        <f t="shared" si="243"/>
        <v>27954.464603344048</v>
      </c>
      <c r="L1901" s="236">
        <f>I1901/MAX(I$2:I1901)-1</f>
        <v>-2.6394253669477119E-2</v>
      </c>
      <c r="M1901" s="236">
        <f>J1901/MAX(J$2:J1901)-1</f>
        <v>-0.10512716771791863</v>
      </c>
      <c r="N1901" s="236"/>
    </row>
    <row r="1902" spans="1:14">
      <c r="A1902" s="237">
        <v>36990</v>
      </c>
      <c r="B1902">
        <v>158.93</v>
      </c>
      <c r="D1902" s="237">
        <v>37078</v>
      </c>
      <c r="E1902">
        <f t="shared" si="239"/>
        <v>157.41</v>
      </c>
      <c r="F1902">
        <v>225.5188833</v>
      </c>
      <c r="G1902" s="236">
        <f t="shared" si="241"/>
        <v>1.5570053973909446E-3</v>
      </c>
      <c r="H1902" s="236">
        <f t="shared" si="242"/>
        <v>6.3715993147561711E-4</v>
      </c>
      <c r="I1902">
        <f t="shared" si="245"/>
        <v>26261.686606717267</v>
      </c>
      <c r="J1902">
        <f t="shared" si="245"/>
        <v>17781.887566015826</v>
      </c>
      <c r="K1902">
        <f t="shared" si="243"/>
        <v>27998.932764140915</v>
      </c>
      <c r="L1902" s="236">
        <f>I1902/MAX(I$2:I1902)-1</f>
        <v>-2.4878344267509567E-2</v>
      </c>
      <c r="M1902" s="236">
        <f>J1902/MAX(J$2:J1902)-1</f>
        <v>-0.10455699060542245</v>
      </c>
      <c r="N1902" s="236"/>
    </row>
    <row r="1903" spans="1:14">
      <c r="A1903" s="237">
        <v>36991</v>
      </c>
      <c r="B1903">
        <v>157.80000000000001</v>
      </c>
      <c r="D1903" s="237">
        <v>37081</v>
      </c>
      <c r="E1903">
        <f t="shared" si="239"/>
        <v>157.53</v>
      </c>
      <c r="F1903">
        <v>221.20206490000001</v>
      </c>
      <c r="G1903" s="236">
        <f t="shared" si="241"/>
        <v>7.2861022625174898E-4</v>
      </c>
      <c r="H1903" s="236">
        <f t="shared" si="242"/>
        <v>-1.9141715925656944E-2</v>
      </c>
      <c r="I1903">
        <f t="shared" si="245"/>
        <v>26280.821140137541</v>
      </c>
      <c r="J1903">
        <f t="shared" si="245"/>
        <v>17441.511725605182</v>
      </c>
      <c r="K1903">
        <f t="shared" si="243"/>
        <v>28020.277481323414</v>
      </c>
      <c r="L1903" s="236">
        <f>I1903/MAX(I$2:I1903)-1</f>
        <v>-2.4167860657303364E-2</v>
      </c>
      <c r="M1903" s="236">
        <f>J1903/MAX(J$2:J1903)-1</f>
        <v>-0.12169730631886866</v>
      </c>
      <c r="N1903" s="236"/>
    </row>
    <row r="1904" spans="1:14">
      <c r="A1904" s="237">
        <v>36992</v>
      </c>
      <c r="B1904">
        <v>157.52000000000001</v>
      </c>
      <c r="D1904" s="237">
        <v>37082</v>
      </c>
      <c r="E1904">
        <f t="shared" si="239"/>
        <v>157.88</v>
      </c>
      <c r="F1904">
        <v>222.1751658</v>
      </c>
      <c r="G1904" s="236">
        <f t="shared" si="241"/>
        <v>2.1880688636783294E-3</v>
      </c>
      <c r="H1904" s="236">
        <f t="shared" si="242"/>
        <v>4.3991492594785964E-3</v>
      </c>
      <c r="I1904">
        <f t="shared" si="245"/>
        <v>26338.325386586177</v>
      </c>
      <c r="J1904">
        <f t="shared" si="245"/>
        <v>17518.239538997066</v>
      </c>
      <c r="K1904">
        <f t="shared" si="243"/>
        <v>28082.532906439032</v>
      </c>
      <c r="L1904" s="236">
        <f>I1904/MAX(I$2:I1904)-1</f>
        <v>-2.2032672737030912E-2</v>
      </c>
      <c r="M1904" s="236">
        <f>J1904/MAX(J$2:J1904)-1</f>
        <v>-0.11783352167436323</v>
      </c>
      <c r="N1904" s="236"/>
    </row>
    <row r="1905" spans="1:14">
      <c r="A1905" s="237">
        <v>36993</v>
      </c>
      <c r="B1905">
        <v>157.1</v>
      </c>
      <c r="D1905" s="237">
        <v>37083</v>
      </c>
      <c r="E1905">
        <f t="shared" si="239"/>
        <v>157.79</v>
      </c>
      <c r="F1905">
        <v>221.22927670000001</v>
      </c>
      <c r="G1905" s="236">
        <f t="shared" si="241"/>
        <v>-6.0378336369599562E-4</v>
      </c>
      <c r="H1905" s="236">
        <f t="shared" si="242"/>
        <v>-4.2574024715771319E-3</v>
      </c>
      <c r="I1905">
        <f t="shared" si="245"/>
        <v>26322.422743890143</v>
      </c>
      <c r="J1905">
        <f t="shared" si="245"/>
        <v>17443.65734268606</v>
      </c>
      <c r="K1905">
        <f t="shared" si="243"/>
        <v>28066.524368552156</v>
      </c>
      <c r="L1905" s="236">
        <f>I1905/MAX(I$2:I1905)-1</f>
        <v>-2.2623153139470498E-2</v>
      </c>
      <c r="M1905" s="236">
        <f>J1905/MAX(J$2:J1905)-1</f>
        <v>-0.12158925941952936</v>
      </c>
      <c r="N1905" s="236"/>
    </row>
    <row r="1906" spans="1:14">
      <c r="A1906" s="237">
        <v>36994</v>
      </c>
      <c r="B1906">
        <v>157.1</v>
      </c>
      <c r="D1906" s="237">
        <v>37084</v>
      </c>
      <c r="E1906">
        <f t="shared" si="239"/>
        <v>158.1</v>
      </c>
      <c r="F1906">
        <v>220.86116100000001</v>
      </c>
      <c r="G1906" s="236">
        <f t="shared" si="241"/>
        <v>1.9309063835095028E-3</v>
      </c>
      <c r="H1906" s="236">
        <f t="shared" si="242"/>
        <v>-1.6639556278041923E-3</v>
      </c>
      <c r="I1906">
        <f t="shared" si="245"/>
        <v>26373.248877995757</v>
      </c>
      <c r="J1906">
        <f t="shared" si="245"/>
        <v>17414.63187088121</v>
      </c>
      <c r="K1906">
        <f t="shared" si="243"/>
        <v>28121.664887940275</v>
      </c>
      <c r="L1906" s="236">
        <f>I1906/MAX(I$2:I1906)-1</f>
        <v>-2.0735929946773202E-2</v>
      </c>
      <c r="M1906" s="236">
        <f>J1906/MAX(J$2:J1906)-1</f>
        <v>-0.12305089591484175</v>
      </c>
      <c r="N1906" s="236"/>
    </row>
    <row r="1907" spans="1:14">
      <c r="A1907" s="237">
        <v>36997</v>
      </c>
      <c r="B1907">
        <v>155.97</v>
      </c>
      <c r="D1907" s="237">
        <v>37085</v>
      </c>
      <c r="E1907">
        <f t="shared" si="239"/>
        <v>158.05000000000001</v>
      </c>
      <c r="F1907">
        <v>223.00281939999999</v>
      </c>
      <c r="G1907" s="236">
        <f t="shared" si="241"/>
        <v>-3.499856932019464E-4</v>
      </c>
      <c r="H1907" s="236">
        <f t="shared" si="242"/>
        <v>9.6968538529051962E-3</v>
      </c>
      <c r="I1907">
        <f t="shared" ref="I1907:J1922" si="246">I1906*(1+G1907)</f>
        <v>26364.018618205202</v>
      </c>
      <c r="J1907">
        <f t="shared" si="246"/>
        <v>17583.499011035292</v>
      </c>
      <c r="K1907">
        <f t="shared" si="243"/>
        <v>28112.771255780903</v>
      </c>
      <c r="L1907" s="236">
        <f>I1907/MAX(I$2:I1907)-1</f>
        <v>-2.107865836115852E-2</v>
      </c>
      <c r="M1907" s="236">
        <f>J1907/MAX(J$2:J1907)-1</f>
        <v>-0.11454724861609178</v>
      </c>
      <c r="N1907" s="236"/>
    </row>
    <row r="1908" spans="1:14">
      <c r="A1908" s="237">
        <v>36998</v>
      </c>
      <c r="B1908">
        <v>156.53</v>
      </c>
      <c r="D1908" s="237">
        <v>37088</v>
      </c>
      <c r="E1908">
        <f t="shared" si="239"/>
        <v>158.26</v>
      </c>
      <c r="F1908">
        <v>223.54427179999999</v>
      </c>
      <c r="G1908" s="236">
        <f t="shared" si="241"/>
        <v>1.2949632927092189E-3</v>
      </c>
      <c r="H1908" s="236">
        <f t="shared" si="242"/>
        <v>2.4280069707496299E-3</v>
      </c>
      <c r="I1908">
        <f t="shared" si="246"/>
        <v>26398.159054564083</v>
      </c>
      <c r="J1908">
        <f t="shared" si="246"/>
        <v>17626.191869204256</v>
      </c>
      <c r="K1908">
        <f t="shared" si="243"/>
        <v>28150.124510850274</v>
      </c>
      <c r="L1908" s="236">
        <f>I1908/MAX(I$2:I1908)-1</f>
        <v>-1.9810991157286462E-2</v>
      </c>
      <c r="M1908" s="236">
        <f>J1908/MAX(J$2:J1908)-1</f>
        <v>-0.11239736316346216</v>
      </c>
      <c r="N1908" s="236"/>
    </row>
    <row r="1909" spans="1:14">
      <c r="A1909" s="237">
        <v>36999</v>
      </c>
      <c r="B1909">
        <v>157.38999999999999</v>
      </c>
      <c r="D1909" s="237">
        <v>37089</v>
      </c>
      <c r="E1909">
        <f t="shared" si="239"/>
        <v>158.35</v>
      </c>
      <c r="F1909">
        <v>222.866152</v>
      </c>
      <c r="G1909" s="236">
        <f t="shared" si="241"/>
        <v>5.3495428459087379E-4</v>
      </c>
      <c r="H1909" s="236">
        <f t="shared" si="242"/>
        <v>-3.0334921782594337E-3</v>
      </c>
      <c r="I1909">
        <f t="shared" si="246"/>
        <v>26412.280862855634</v>
      </c>
      <c r="J1909">
        <f t="shared" si="246"/>
        <v>17572.722954036526</v>
      </c>
      <c r="K1909">
        <f t="shared" si="243"/>
        <v>28166.133048737145</v>
      </c>
      <c r="L1909" s="236">
        <f>I1909/MAX(I$2:I1909)-1</f>
        <v>-1.9286634847297202E-2</v>
      </c>
      <c r="M1909" s="236">
        <f>J1909/MAX(J$2:J1909)-1</f>
        <v>-0.11508989881970821</v>
      </c>
      <c r="N1909" s="236"/>
    </row>
    <row r="1910" spans="1:14">
      <c r="A1910" s="237">
        <v>37000</v>
      </c>
      <c r="B1910">
        <v>156.57</v>
      </c>
      <c r="D1910" s="237">
        <v>37090</v>
      </c>
      <c r="E1910">
        <f t="shared" si="239"/>
        <v>159.02000000000001</v>
      </c>
      <c r="F1910">
        <v>223.1957093</v>
      </c>
      <c r="G1910" s="236">
        <f t="shared" si="241"/>
        <v>4.1974034061577539E-3</v>
      </c>
      <c r="H1910" s="236">
        <f t="shared" si="242"/>
        <v>1.4787229780859334E-3</v>
      </c>
      <c r="I1910">
        <f t="shared" si="246"/>
        <v>26523.143860513781</v>
      </c>
      <c r="J1910">
        <f t="shared" si="246"/>
        <v>17598.708143256197</v>
      </c>
      <c r="K1910">
        <f t="shared" si="243"/>
        <v>28285.307719672757</v>
      </c>
      <c r="L1910" s="236">
        <f>I1910/MAX(I$2:I1910)-1</f>
        <v>-1.517018522794078E-2</v>
      </c>
      <c r="M1910" s="236">
        <f>J1910/MAX(J$2:J1910)-1</f>
        <v>-0.11378136191955257</v>
      </c>
      <c r="N1910" s="236"/>
    </row>
    <row r="1911" spans="1:14">
      <c r="A1911" s="237">
        <v>37001</v>
      </c>
      <c r="B1911">
        <v>156.44</v>
      </c>
      <c r="D1911" s="237">
        <v>37091</v>
      </c>
      <c r="E1911">
        <f t="shared" si="239"/>
        <v>158.88</v>
      </c>
      <c r="F1911">
        <v>222.96843100000001</v>
      </c>
      <c r="G1911" s="236">
        <f t="shared" si="241"/>
        <v>-9.1412256220153377E-4</v>
      </c>
      <c r="H1911" s="236">
        <f t="shared" si="242"/>
        <v>-1.0182915285996685E-3</v>
      </c>
      <c r="I1911">
        <f t="shared" si="246"/>
        <v>26498.898456290368</v>
      </c>
      <c r="J1911">
        <f t="shared" si="246"/>
        <v>17580.78752783962</v>
      </c>
      <c r="K1911">
        <f t="shared" si="243"/>
        <v>28260.405549626506</v>
      </c>
      <c r="L1911" s="236">
        <f>I1911/MAX(I$2:I1911)-1</f>
        <v>-1.6070440381552697E-2</v>
      </c>
      <c r="M1911" s="236">
        <f>J1911/MAX(J$2:J1911)-1</f>
        <v>-0.11468379085119706</v>
      </c>
      <c r="N1911" s="236"/>
    </row>
    <row r="1912" spans="1:14">
      <c r="A1912" s="237">
        <v>37004</v>
      </c>
      <c r="B1912">
        <v>157.13</v>
      </c>
      <c r="D1912" s="237">
        <v>37092</v>
      </c>
      <c r="E1912">
        <f t="shared" si="239"/>
        <v>158.88</v>
      </c>
      <c r="F1912">
        <v>224.004514</v>
      </c>
      <c r="G1912" s="236">
        <f t="shared" si="241"/>
        <v>-3.3730158730158734E-5</v>
      </c>
      <c r="H1912" s="236">
        <f t="shared" si="242"/>
        <v>4.6467699277121799E-3</v>
      </c>
      <c r="I1912">
        <f t="shared" si="246"/>
        <v>26498.004644239263</v>
      </c>
      <c r="J1912">
        <f t="shared" si="246"/>
        <v>17662.481402629484</v>
      </c>
      <c r="K1912">
        <f t="shared" si="243"/>
        <v>28260.405549626506</v>
      </c>
      <c r="L1912" s="236">
        <f>I1912/MAX(I$2:I1912)-1</f>
        <v>-1.6103628481777932E-2</v>
      </c>
      <c r="M1912" s="236">
        <f>J1912/MAX(J$2:J1912)-1</f>
        <v>-0.11056993011400817</v>
      </c>
      <c r="N1912" s="236"/>
    </row>
    <row r="1913" spans="1:14">
      <c r="A1913" s="237">
        <v>37005</v>
      </c>
      <c r="B1913">
        <v>156.99</v>
      </c>
      <c r="D1913" s="237">
        <v>37095</v>
      </c>
      <c r="E1913">
        <f t="shared" si="239"/>
        <v>158.91999999999999</v>
      </c>
      <c r="F1913">
        <v>223.5636428</v>
      </c>
      <c r="G1913" s="236">
        <f t="shared" si="241"/>
        <v>2.180321776243298E-4</v>
      </c>
      <c r="H1913" s="236">
        <f t="shared" si="242"/>
        <v>-1.968135338558441E-3</v>
      </c>
      <c r="I1913">
        <f t="shared" si="246"/>
        <v>26503.782061894548</v>
      </c>
      <c r="J1913">
        <f t="shared" si="246"/>
        <v>17627.719248814337</v>
      </c>
      <c r="K1913">
        <f t="shared" si="243"/>
        <v>28267.520455354006</v>
      </c>
      <c r="L1913" s="236">
        <f>I1913/MAX(I$2:I1913)-1</f>
        <v>-1.5889107413339043E-2</v>
      </c>
      <c r="M1913" s="236">
        <f>J1913/MAX(J$2:J1913)-1</f>
        <v>-0.11232044886572734</v>
      </c>
      <c r="N1913" s="236"/>
    </row>
    <row r="1914" spans="1:14">
      <c r="A1914" s="237">
        <v>37006</v>
      </c>
      <c r="B1914">
        <v>156.6</v>
      </c>
      <c r="D1914" s="237">
        <v>37096</v>
      </c>
      <c r="E1914">
        <f t="shared" si="239"/>
        <v>159.13999999999999</v>
      </c>
      <c r="F1914">
        <v>221.93864859999999</v>
      </c>
      <c r="G1914" s="236">
        <f t="shared" si="241"/>
        <v>1.3506141654581658E-3</v>
      </c>
      <c r="H1914" s="236">
        <f t="shared" si="242"/>
        <v>-7.2685977900875942E-3</v>
      </c>
      <c r="I1914">
        <f t="shared" si="246"/>
        <v>26539.578445385559</v>
      </c>
      <c r="J1914">
        <f t="shared" si="246"/>
        <v>17499.590447638122</v>
      </c>
      <c r="K1914">
        <f t="shared" si="243"/>
        <v>28306.652436855253</v>
      </c>
      <c r="L1914" s="236">
        <f>I1914/MAX(I$2:I1914)-1</f>
        <v>-1.4559953301429784E-2</v>
      </c>
      <c r="M1914" s="236">
        <f>J1914/MAX(J$2:J1914)-1</f>
        <v>-0.11877263448940778</v>
      </c>
      <c r="N1914" s="236"/>
    </row>
    <row r="1915" spans="1:14">
      <c r="A1915" s="237">
        <v>37007</v>
      </c>
      <c r="B1915">
        <v>157.15</v>
      </c>
      <c r="D1915" s="237">
        <v>37097</v>
      </c>
      <c r="E1915">
        <f t="shared" si="239"/>
        <v>158.69</v>
      </c>
      <c r="F1915">
        <v>220.47950209999999</v>
      </c>
      <c r="G1915" s="236">
        <f t="shared" si="241"/>
        <v>-2.8614290402180866E-3</v>
      </c>
      <c r="H1915" s="236">
        <f t="shared" si="242"/>
        <v>-6.5745489089186204E-3</v>
      </c>
      <c r="I1915">
        <f t="shared" si="246"/>
        <v>26463.637324906787</v>
      </c>
      <c r="J1915">
        <f t="shared" si="246"/>
        <v>17384.53853435408</v>
      </c>
      <c r="K1915">
        <f t="shared" si="243"/>
        <v>28226.609747420891</v>
      </c>
      <c r="L1915" s="236">
        <f>I1915/MAX(I$2:I1915)-1</f>
        <v>-1.7379720068446902E-2</v>
      </c>
      <c r="M1915" s="236">
        <f>J1915/MAX(J$2:J1915)-1</f>
        <v>-0.12456630690383474</v>
      </c>
      <c r="N1915" s="236"/>
    </row>
    <row r="1916" spans="1:14">
      <c r="A1916" s="237">
        <v>37008</v>
      </c>
      <c r="B1916">
        <v>156.22999999999999</v>
      </c>
      <c r="D1916" s="237">
        <v>37098</v>
      </c>
      <c r="E1916">
        <f t="shared" si="239"/>
        <v>158.85</v>
      </c>
      <c r="F1916">
        <v>221.42159530000001</v>
      </c>
      <c r="G1916" s="236">
        <f t="shared" si="241"/>
        <v>9.7452492980714333E-4</v>
      </c>
      <c r="H1916" s="236">
        <f t="shared" si="242"/>
        <v>4.2729287349929646E-3</v>
      </c>
      <c r="I1916">
        <f t="shared" si="246"/>
        <v>26489.426799213285</v>
      </c>
      <c r="J1916">
        <f t="shared" si="246"/>
        <v>17458.821428602114</v>
      </c>
      <c r="K1916">
        <f t="shared" si="243"/>
        <v>28255.069370330886</v>
      </c>
      <c r="L1916" s="236">
        <f>I1916/MAX(I$2:I1916)-1</f>
        <v>-1.6422132109119469E-2</v>
      </c>
      <c r="M1916" s="236">
        <f>J1916/MAX(J$2:J1916)-1</f>
        <v>-0.12082564112102312</v>
      </c>
      <c r="N1916" s="236"/>
    </row>
    <row r="1917" spans="1:14">
      <c r="A1917" s="237">
        <v>37011</v>
      </c>
      <c r="B1917">
        <v>156.09</v>
      </c>
      <c r="D1917" s="237">
        <v>37099</v>
      </c>
      <c r="E1917">
        <f t="shared" si="239"/>
        <v>159.22999999999999</v>
      </c>
      <c r="F1917">
        <v>221.7104818</v>
      </c>
      <c r="G1917" s="236">
        <f t="shared" si="241"/>
        <v>2.3584637348800694E-3</v>
      </c>
      <c r="H1917" s="236">
        <f t="shared" si="242"/>
        <v>1.3046898140562924E-3</v>
      </c>
      <c r="I1917">
        <f t="shared" si="246"/>
        <v>26551.90115167699</v>
      </c>
      <c r="J1917">
        <f t="shared" si="246"/>
        <v>17481.59977508544</v>
      </c>
      <c r="K1917">
        <f t="shared" si="243"/>
        <v>28322.660974742124</v>
      </c>
      <c r="L1917" s="236">
        <f>I1917/MAX(I$2:I1917)-1</f>
        <v>-1.4102399377268204E-2</v>
      </c>
      <c r="M1917" s="236">
        <f>J1917/MAX(J$2:J1917)-1</f>
        <v>-0.11967859129021419</v>
      </c>
      <c r="N1917" s="236"/>
    </row>
    <row r="1918" spans="1:14">
      <c r="A1918" s="237">
        <v>37012</v>
      </c>
      <c r="B1918">
        <v>157.16</v>
      </c>
      <c r="D1918" s="237">
        <v>37102</v>
      </c>
      <c r="E1918">
        <f t="shared" si="239"/>
        <v>159.38</v>
      </c>
      <c r="F1918">
        <v>223.23586689999999</v>
      </c>
      <c r="G1918" s="236">
        <f t="shared" si="241"/>
        <v>9.0830337766372381E-4</v>
      </c>
      <c r="H1918" s="236">
        <f t="shared" si="242"/>
        <v>6.880076609891761E-3</v>
      </c>
      <c r="I1918">
        <f t="shared" si="246"/>
        <v>26576.018333176453</v>
      </c>
      <c r="J1918">
        <f t="shared" si="246"/>
        <v>17601.874520801495</v>
      </c>
      <c r="K1918">
        <f t="shared" si="243"/>
        <v>28349.341871220247</v>
      </c>
      <c r="L1918" s="236">
        <f>I1918/MAX(I$2:I1918)-1</f>
        <v>-1.3206905256591961E-2</v>
      </c>
      <c r="M1918" s="236">
        <f>J1918/MAX(J$2:J1918)-1</f>
        <v>-0.11362191255696297</v>
      </c>
      <c r="N1918" s="236"/>
    </row>
    <row r="1919" spans="1:14">
      <c r="A1919" s="237">
        <v>37013</v>
      </c>
      <c r="B1919">
        <v>157.27000000000001</v>
      </c>
      <c r="D1919" s="237">
        <v>37103</v>
      </c>
      <c r="E1919">
        <f t="shared" si="239"/>
        <v>159.79</v>
      </c>
      <c r="F1919">
        <v>223.96663899999999</v>
      </c>
      <c r="G1919" s="236">
        <f t="shared" si="241"/>
        <v>2.5387381559893083E-3</v>
      </c>
      <c r="H1919" s="236">
        <f t="shared" si="242"/>
        <v>3.2735425097587534E-3</v>
      </c>
      <c r="I1919">
        <f t="shared" si="246"/>
        <v>26643.48788495316</v>
      </c>
      <c r="J1919">
        <f t="shared" si="246"/>
        <v>17659.49500529678</v>
      </c>
      <c r="K1919">
        <f t="shared" si="243"/>
        <v>28422.269654927113</v>
      </c>
      <c r="L1919" s="236">
        <f>I1919/MAX(I$2:I1919)-1</f>
        <v>-1.0701695974900116E-2</v>
      </c>
      <c r="M1919" s="236">
        <f>J1919/MAX(J$2:J1919)-1</f>
        <v>-0.11072031620799949</v>
      </c>
      <c r="N1919" s="236"/>
    </row>
    <row r="1920" spans="1:14">
      <c r="A1920" s="237">
        <v>37014</v>
      </c>
      <c r="B1920">
        <v>157.85</v>
      </c>
      <c r="D1920" s="237">
        <v>37104</v>
      </c>
      <c r="E1920">
        <f t="shared" si="239"/>
        <v>160.4</v>
      </c>
      <c r="F1920">
        <v>225.23908779999999</v>
      </c>
      <c r="G1920" s="236">
        <f t="shared" si="241"/>
        <v>3.7837803237782872E-3</v>
      </c>
      <c r="H1920" s="236">
        <f t="shared" si="242"/>
        <v>5.6814211512992152E-3</v>
      </c>
      <c r="I1920">
        <f t="shared" si="246"/>
        <v>26744.300990169071</v>
      </c>
      <c r="J1920">
        <f t="shared" si="246"/>
        <v>17759.826033741134</v>
      </c>
      <c r="K1920">
        <f t="shared" si="243"/>
        <v>28530.771967271477</v>
      </c>
      <c r="L1920" s="236">
        <f>I1920/MAX(I$2:I1920)-1</f>
        <v>-6.9584085177826216E-3</v>
      </c>
      <c r="M1920" s="236">
        <f>J1920/MAX(J$2:J1920)-1</f>
        <v>-0.10566794380308298</v>
      </c>
      <c r="N1920" s="236"/>
    </row>
    <row r="1921" spans="1:14">
      <c r="A1921" s="237">
        <v>37015</v>
      </c>
      <c r="B1921">
        <v>158.18</v>
      </c>
      <c r="D1921" s="237">
        <v>37105</v>
      </c>
      <c r="E1921">
        <f t="shared" si="239"/>
        <v>159.93</v>
      </c>
      <c r="F1921">
        <v>225.70609450000001</v>
      </c>
      <c r="G1921" s="236">
        <f t="shared" si="241"/>
        <v>-2.9639047223211736E-3</v>
      </c>
      <c r="H1921" s="236">
        <f t="shared" si="242"/>
        <v>2.0733821316782919E-3</v>
      </c>
      <c r="I1921">
        <f t="shared" si="246"/>
        <v>26665.033430169129</v>
      </c>
      <c r="J1921">
        <f t="shared" si="246"/>
        <v>17796.648939701208</v>
      </c>
      <c r="K1921">
        <f t="shared" si="243"/>
        <v>28447.171824973364</v>
      </c>
      <c r="L1921" s="236">
        <f>I1921/MAX(I$2:I1921)-1</f>
        <v>-9.901689180238149E-3</v>
      </c>
      <c r="M1921" s="236">
        <f>J1921/MAX(J$2:J1921)-1</f>
        <v>-0.10381365169797718</v>
      </c>
      <c r="N1921" s="236"/>
    </row>
    <row r="1922" spans="1:14">
      <c r="A1922" s="237">
        <v>37018</v>
      </c>
      <c r="B1922">
        <v>158.05000000000001</v>
      </c>
      <c r="D1922" s="237">
        <v>37106</v>
      </c>
      <c r="E1922">
        <f t="shared" ref="E1922:E1985" si="247">SUMIF(A:A,D1922,B:B)</f>
        <v>159.69</v>
      </c>
      <c r="F1922">
        <v>226.62511720000001</v>
      </c>
      <c r="G1922" s="236">
        <f t="shared" si="241"/>
        <v>-1.5343866959652377E-3</v>
      </c>
      <c r="H1922" s="236">
        <f t="shared" si="242"/>
        <v>4.0717673221712936E-3</v>
      </c>
      <c r="I1922">
        <f t="shared" si="246"/>
        <v>26624.118957626408</v>
      </c>
      <c r="J1922">
        <f t="shared" si="246"/>
        <v>17869.112753298039</v>
      </c>
      <c r="K1922">
        <f t="shared" si="243"/>
        <v>28404.482390608369</v>
      </c>
      <c r="L1922" s="236">
        <f>I1922/MAX(I$2:I1922)-1</f>
        <v>-1.142088285605769E-2</v>
      </c>
      <c r="M1922" s="236">
        <f>J1922/MAX(J$2:J1922)-1</f>
        <v>-0.10016458941038497</v>
      </c>
      <c r="N1922" s="236"/>
    </row>
    <row r="1923" spans="1:14">
      <c r="A1923" s="237">
        <v>37019</v>
      </c>
      <c r="B1923">
        <v>158.03</v>
      </c>
      <c r="D1923" s="237">
        <v>37109</v>
      </c>
      <c r="E1923">
        <f t="shared" si="247"/>
        <v>159.75</v>
      </c>
      <c r="F1923">
        <v>225.84668189999999</v>
      </c>
      <c r="G1923" s="236">
        <f t="shared" si="241"/>
        <v>3.4199781421733399E-4</v>
      </c>
      <c r="H1923" s="236">
        <f t="shared" si="242"/>
        <v>-3.4349030223028709E-3</v>
      </c>
      <c r="I1923">
        <f t="shared" ref="I1923:J1938" si="248">I1922*(1+G1923)</f>
        <v>26633.224348115378</v>
      </c>
      <c r="J1923">
        <f t="shared" si="248"/>
        <v>17807.734083895866</v>
      </c>
      <c r="K1923">
        <f t="shared" si="243"/>
        <v>28415.154749199617</v>
      </c>
      <c r="L1923" s="236">
        <f>I1923/MAX(I$2:I1923)-1</f>
        <v>-1.1082790958813593E-2</v>
      </c>
      <c r="M1923" s="236">
        <f>J1923/MAX(J$2:J1923)-1</f>
        <v>-0.10325543678179427</v>
      </c>
      <c r="N1923" s="236"/>
    </row>
    <row r="1924" spans="1:14">
      <c r="A1924" s="237">
        <v>37020</v>
      </c>
      <c r="B1924">
        <v>158.24</v>
      </c>
      <c r="D1924" s="237">
        <v>37110</v>
      </c>
      <c r="E1924">
        <f t="shared" si="247"/>
        <v>159.84</v>
      </c>
      <c r="F1924">
        <v>224.95319480000001</v>
      </c>
      <c r="G1924" s="236">
        <f t="shared" ref="G1924:G1987" si="249">(E1924/E1923-1)-($P$21/252)</f>
        <v>5.2965012296007018E-4</v>
      </c>
      <c r="H1924" s="236">
        <f t="shared" ref="H1924:H1987" si="250">F1924/F1923-1</f>
        <v>-3.9561666015337504E-3</v>
      </c>
      <c r="I1924">
        <f t="shared" si="248"/>
        <v>26647.330638666182</v>
      </c>
      <c r="J1924">
        <f t="shared" si="248"/>
        <v>17737.283721064163</v>
      </c>
      <c r="K1924">
        <f t="shared" ref="K1924:K1987" si="251">K1923*(1+(E1924/E1923-1))</f>
        <v>28431.163287086492</v>
      </c>
      <c r="L1924" s="236">
        <f>I1924/MAX(I$2:I1924)-1</f>
        <v>-1.0559010837447591E-2</v>
      </c>
      <c r="M1924" s="236">
        <f>J1924/MAX(J$2:J1924)-1</f>
        <v>-0.10680310767290513</v>
      </c>
      <c r="N1924" s="236"/>
    </row>
    <row r="1925" spans="1:14">
      <c r="A1925" s="237">
        <v>37021</v>
      </c>
      <c r="B1925">
        <v>157.66999999999999</v>
      </c>
      <c r="D1925" s="237">
        <v>37111</v>
      </c>
      <c r="E1925">
        <f t="shared" si="247"/>
        <v>160.4</v>
      </c>
      <c r="F1925">
        <v>225.4839345</v>
      </c>
      <c r="G1925" s="236">
        <f t="shared" si="249"/>
        <v>3.4697733447734322E-3</v>
      </c>
      <c r="H1925" s="236">
        <f t="shared" si="250"/>
        <v>2.3593339070906438E-3</v>
      </c>
      <c r="I1925">
        <f t="shared" si="248"/>
        <v>26739.790836225591</v>
      </c>
      <c r="J1925">
        <f t="shared" si="248"/>
        <v>17779.131895966955</v>
      </c>
      <c r="K1925">
        <f t="shared" si="251"/>
        <v>28530.771967271481</v>
      </c>
      <c r="L1925" s="236">
        <f>I1925/MAX(I$2:I1925)-1</f>
        <v>-7.1258748670250949E-3</v>
      </c>
      <c r="M1925" s="236">
        <f>J1925/MAX(J$2:J1925)-1</f>
        <v>-0.10469575795912989</v>
      </c>
      <c r="N1925" s="236"/>
    </row>
    <row r="1926" spans="1:14">
      <c r="A1926" s="237">
        <v>37022</v>
      </c>
      <c r="B1926">
        <v>156.13</v>
      </c>
      <c r="D1926" s="237">
        <v>37112</v>
      </c>
      <c r="E1926">
        <f t="shared" si="247"/>
        <v>160.31</v>
      </c>
      <c r="F1926">
        <v>223.46288820000001</v>
      </c>
      <c r="G1926" s="236">
        <f t="shared" si="249"/>
        <v>-5.9482741558798192E-4</v>
      </c>
      <c r="H1926" s="236">
        <f t="shared" si="250"/>
        <v>-8.963149877979415E-3</v>
      </c>
      <c r="I1926">
        <f t="shared" si="248"/>
        <v>26723.885275549113</v>
      </c>
      <c r="J1926">
        <f t="shared" si="248"/>
        <v>17619.774872083039</v>
      </c>
      <c r="K1926">
        <f t="shared" si="251"/>
        <v>28514.763429384609</v>
      </c>
      <c r="L1926" s="236">
        <f>I1926/MAX(I$2:I1926)-1</f>
        <v>-7.7164636168821632E-3</v>
      </c>
      <c r="M1926" s="236">
        <f>J1926/MAX(J$2:J1926)-1</f>
        <v>-0.11272050406693301</v>
      </c>
      <c r="N1926" s="236"/>
    </row>
    <row r="1927" spans="1:14">
      <c r="A1927" s="237">
        <v>37025</v>
      </c>
      <c r="B1927">
        <v>156.38</v>
      </c>
      <c r="D1927" s="237">
        <v>37113</v>
      </c>
      <c r="E1927">
        <f t="shared" si="247"/>
        <v>160.55000000000001</v>
      </c>
      <c r="F1927">
        <v>222.76122359999999</v>
      </c>
      <c r="G1927" s="236">
        <f t="shared" si="249"/>
        <v>1.4633692112406191E-3</v>
      </c>
      <c r="H1927" s="236">
        <f t="shared" si="250"/>
        <v>-3.1399603113159147E-3</v>
      </c>
      <c r="I1927">
        <f t="shared" si="248"/>
        <v>26762.992186466079</v>
      </c>
      <c r="J1927">
        <f t="shared" si="248"/>
        <v>17564.449478290375</v>
      </c>
      <c r="K1927">
        <f t="shared" si="251"/>
        <v>28557.452863749608</v>
      </c>
      <c r="L1927" s="236">
        <f>I1927/MAX(I$2:I1927)-1</f>
        <v>-6.2643864409180905E-3</v>
      </c>
      <c r="M1927" s="236">
        <f>J1927/MAX(J$2:J1927)-1</f>
        <v>-0.11550652646920734</v>
      </c>
      <c r="N1927" s="236"/>
    </row>
    <row r="1928" spans="1:14">
      <c r="A1928" s="237">
        <v>37026</v>
      </c>
      <c r="B1928">
        <v>156.19999999999999</v>
      </c>
      <c r="D1928" s="237">
        <v>37116</v>
      </c>
      <c r="E1928">
        <f t="shared" si="247"/>
        <v>160.79</v>
      </c>
      <c r="F1928">
        <v>223.39835170000001</v>
      </c>
      <c r="G1928" s="236">
        <f t="shared" si="249"/>
        <v>1.4611312551594999E-3</v>
      </c>
      <c r="H1928" s="236">
        <f t="shared" si="250"/>
        <v>2.8601391647231633E-3</v>
      </c>
      <c r="I1928">
        <f t="shared" si="248"/>
        <v>26802.096430831316</v>
      </c>
      <c r="J1928">
        <f t="shared" si="248"/>
        <v>17614.686248150036</v>
      </c>
      <c r="K1928">
        <f t="shared" si="251"/>
        <v>28600.142298114599</v>
      </c>
      <c r="L1928" s="236">
        <f>I1928/MAX(I$2:I1928)-1</f>
        <v>-4.8124082765818033E-3</v>
      </c>
      <c r="M1928" s="236">
        <f>J1928/MAX(J$2:J1928)-1</f>
        <v>-0.11297675204461977</v>
      </c>
      <c r="N1928" s="236"/>
    </row>
    <row r="1929" spans="1:14">
      <c r="A1929" s="237">
        <v>37027</v>
      </c>
      <c r="B1929">
        <v>156.52000000000001</v>
      </c>
      <c r="D1929" s="237">
        <v>37117</v>
      </c>
      <c r="E1929">
        <f t="shared" si="247"/>
        <v>160.63999999999999</v>
      </c>
      <c r="F1929">
        <v>224.56844269999999</v>
      </c>
      <c r="G1929" s="236">
        <f t="shared" si="249"/>
        <v>-9.6662399541153977E-4</v>
      </c>
      <c r="H1929" s="236">
        <f t="shared" si="250"/>
        <v>5.2376886001883616E-3</v>
      </c>
      <c r="I1929">
        <f t="shared" si="248"/>
        <v>26776.18888129394</v>
      </c>
      <c r="J1929">
        <f t="shared" si="248"/>
        <v>17706.946489507867</v>
      </c>
      <c r="K1929">
        <f t="shared" si="251"/>
        <v>28573.461401636476</v>
      </c>
      <c r="L1929" s="236">
        <f>I1929/MAX(I$2:I1929)-1</f>
        <v>-5.7743804826775325E-3</v>
      </c>
      <c r="M1929" s="236">
        <f>J1929/MAX(J$2:J1929)-1</f>
        <v>-0.10833080049070176</v>
      </c>
      <c r="N1929" s="236"/>
    </row>
    <row r="1930" spans="1:14">
      <c r="A1930" s="237">
        <v>37028</v>
      </c>
      <c r="B1930">
        <v>156.66999999999999</v>
      </c>
      <c r="D1930" s="237">
        <v>37118</v>
      </c>
      <c r="E1930">
        <f t="shared" si="247"/>
        <v>160.38999999999999</v>
      </c>
      <c r="F1930">
        <v>224.4186139</v>
      </c>
      <c r="G1930" s="236">
        <f t="shared" si="249"/>
        <v>-1.5900050591286055E-3</v>
      </c>
      <c r="H1930" s="236">
        <f t="shared" si="250"/>
        <v>-6.6718546113864186E-4</v>
      </c>
      <c r="I1930">
        <f t="shared" si="248"/>
        <v>26733.614605508497</v>
      </c>
      <c r="J1930">
        <f t="shared" si="248"/>
        <v>17695.132672248907</v>
      </c>
      <c r="K1930">
        <f t="shared" si="251"/>
        <v>28528.993240839605</v>
      </c>
      <c r="L1930" s="236">
        <f>I1930/MAX(I$2:I1930)-1</f>
        <v>-7.3552042476253687E-3</v>
      </c>
      <c r="M1930" s="236">
        <f>J1930/MAX(J$2:J1930)-1</f>
        <v>-0.10892570921675959</v>
      </c>
      <c r="N1930" s="236"/>
    </row>
    <row r="1931" spans="1:14">
      <c r="A1931" s="237">
        <v>37029</v>
      </c>
      <c r="B1931">
        <v>156.76</v>
      </c>
      <c r="D1931" s="237">
        <v>37119</v>
      </c>
      <c r="E1931">
        <f t="shared" si="247"/>
        <v>160.63</v>
      </c>
      <c r="F1931">
        <v>224.06195690000001</v>
      </c>
      <c r="G1931" s="236">
        <f t="shared" si="249"/>
        <v>1.4626224817088549E-3</v>
      </c>
      <c r="H1931" s="236">
        <f t="shared" si="250"/>
        <v>-1.5892487427933144E-3</v>
      </c>
      <c r="I1931">
        <f t="shared" si="248"/>
        <v>26772.715791247854</v>
      </c>
      <c r="J1931">
        <f t="shared" si="248"/>
        <v>17667.010704895973</v>
      </c>
      <c r="K1931">
        <f t="shared" si="251"/>
        <v>28571.682675204604</v>
      </c>
      <c r="L1931" s="236">
        <f>I1931/MAX(I$2:I1931)-1</f>
        <v>-5.9033396530067117E-3</v>
      </c>
      <c r="M1931" s="236">
        <f>J1931/MAX(J$2:J1931)-1</f>
        <v>-0.11034184791312229</v>
      </c>
      <c r="N1931" s="236"/>
    </row>
    <row r="1932" spans="1:14">
      <c r="A1932" s="237">
        <v>37032</v>
      </c>
      <c r="B1932">
        <v>156.88</v>
      </c>
      <c r="D1932" s="237">
        <v>37120</v>
      </c>
      <c r="E1932">
        <f t="shared" si="247"/>
        <v>161.19999999999999</v>
      </c>
      <c r="F1932">
        <v>222.57387850000001</v>
      </c>
      <c r="G1932" s="236">
        <f t="shared" si="249"/>
        <v>3.5147975135602547E-3</v>
      </c>
      <c r="H1932" s="236">
        <f t="shared" si="250"/>
        <v>-6.641370184337636E-3</v>
      </c>
      <c r="I1932">
        <f t="shared" si="248"/>
        <v>26866.816466142191</v>
      </c>
      <c r="J1932">
        <f t="shared" si="248"/>
        <v>17549.677546754101</v>
      </c>
      <c r="K1932">
        <f t="shared" si="251"/>
        <v>28673.070081821468</v>
      </c>
      <c r="L1932" s="236">
        <f>I1932/MAX(I$2:I1932)-1</f>
        <v>-2.4092911829803887E-3</v>
      </c>
      <c r="M1932" s="236">
        <f>J1932/MAX(J$2:J1932)-1</f>
        <v>-0.11625039703864515</v>
      </c>
      <c r="N1932" s="236"/>
    </row>
    <row r="1933" spans="1:14">
      <c r="A1933" s="237">
        <v>37033</v>
      </c>
      <c r="B1933">
        <v>156.88999999999999</v>
      </c>
      <c r="D1933" s="237">
        <v>37123</v>
      </c>
      <c r="E1933">
        <f t="shared" si="247"/>
        <v>160.81</v>
      </c>
      <c r="F1933">
        <v>222.28770510000001</v>
      </c>
      <c r="G1933" s="236">
        <f t="shared" si="249"/>
        <v>-2.4530849974397453E-3</v>
      </c>
      <c r="H1933" s="236">
        <f t="shared" si="250"/>
        <v>-1.285745667589655E-3</v>
      </c>
      <c r="I1933">
        <f t="shared" si="248"/>
        <v>26800.909881740128</v>
      </c>
      <c r="J1933">
        <f t="shared" si="248"/>
        <v>17527.113124880765</v>
      </c>
      <c r="K1933">
        <f t="shared" si="251"/>
        <v>28603.699750978354</v>
      </c>
      <c r="L1933" s="236">
        <f>I1933/MAX(I$2:I1933)-1</f>
        <v>-4.8564659843647329E-3</v>
      </c>
      <c r="M1933" s="236">
        <f>J1933/MAX(J$2:J1933)-1</f>
        <v>-0.11738667426188687</v>
      </c>
      <c r="N1933" s="236"/>
    </row>
    <row r="1934" spans="1:14">
      <c r="A1934" s="237">
        <v>37034</v>
      </c>
      <c r="B1934">
        <v>156.74</v>
      </c>
      <c r="D1934" s="237">
        <v>37124</v>
      </c>
      <c r="E1934">
        <f t="shared" si="247"/>
        <v>160.9</v>
      </c>
      <c r="F1934">
        <v>221.9941858</v>
      </c>
      <c r="G1934" s="236">
        <f t="shared" si="249"/>
        <v>5.2593652866488527E-4</v>
      </c>
      <c r="H1934" s="236">
        <f t="shared" si="250"/>
        <v>-1.3204477497663625E-3</v>
      </c>
      <c r="I1934">
        <f t="shared" si="248"/>
        <v>26815.005459248394</v>
      </c>
      <c r="J1934">
        <f t="shared" si="248"/>
        <v>17503.969487795115</v>
      </c>
      <c r="K1934">
        <f t="shared" si="251"/>
        <v>28619.708288865226</v>
      </c>
      <c r="L1934" s="236">
        <f>I1934/MAX(I$2:I1934)-1</f>
        <v>-4.3330836485611091E-3</v>
      </c>
      <c r="M1934" s="236">
        <f>J1934/MAX(J$2:J1934)-1</f>
        <v>-0.11855211904177154</v>
      </c>
      <c r="N1934" s="236"/>
    </row>
    <row r="1935" spans="1:14">
      <c r="A1935" s="237">
        <v>37035</v>
      </c>
      <c r="B1935">
        <v>156.13999999999999</v>
      </c>
      <c r="D1935" s="237">
        <v>37125</v>
      </c>
      <c r="E1935">
        <f t="shared" si="247"/>
        <v>160.81</v>
      </c>
      <c r="F1935">
        <v>221.70040750000001</v>
      </c>
      <c r="G1935" s="236">
        <f t="shared" si="249"/>
        <v>-5.9308379452877936E-4</v>
      </c>
      <c r="H1935" s="236">
        <f t="shared" si="250"/>
        <v>-1.3233603346020084E-3</v>
      </c>
      <c r="I1935">
        <f t="shared" si="248"/>
        <v>26799.101914060313</v>
      </c>
      <c r="J1935">
        <f t="shared" si="248"/>
        <v>17480.805428876884</v>
      </c>
      <c r="K1935">
        <f t="shared" si="251"/>
        <v>28603.699750978354</v>
      </c>
      <c r="L1935" s="236">
        <f>I1935/MAX(I$2:I1935)-1</f>
        <v>-4.9235975613975969E-3</v>
      </c>
      <c r="M1935" s="236">
        <f>J1935/MAX(J$2:J1935)-1</f>
        <v>-0.11971859220445069</v>
      </c>
      <c r="N1935" s="236"/>
    </row>
    <row r="1936" spans="1:14">
      <c r="A1936" s="237">
        <v>37036</v>
      </c>
      <c r="B1936">
        <v>156.11000000000001</v>
      </c>
      <c r="D1936" s="237">
        <v>37126</v>
      </c>
      <c r="E1936">
        <f t="shared" si="247"/>
        <v>161.05000000000001</v>
      </c>
      <c r="F1936">
        <v>222.45939480000001</v>
      </c>
      <c r="G1936" s="236">
        <f t="shared" si="249"/>
        <v>1.4587143409900325E-3</v>
      </c>
      <c r="H1936" s="236">
        <f t="shared" si="250"/>
        <v>3.4234817543130625E-3</v>
      </c>
      <c r="I1936">
        <f t="shared" si="248"/>
        <v>26838.194148348008</v>
      </c>
      <c r="J1936">
        <f t="shared" si="248"/>
        <v>17540.650647313341</v>
      </c>
      <c r="K1936">
        <f t="shared" si="251"/>
        <v>28646.389185343349</v>
      </c>
      <c r="L1936" s="236">
        <f>I1936/MAX(I$2:I1936)-1</f>
        <v>-3.4720653427796622E-3</v>
      </c>
      <c r="M1936" s="236">
        <f>J1936/MAX(J$2:J1936)-1</f>
        <v>-0.11670496486620152</v>
      </c>
      <c r="N1936" s="236"/>
    </row>
    <row r="1937" spans="1:14">
      <c r="A1937" s="237">
        <v>37039</v>
      </c>
      <c r="B1937">
        <v>156.11000000000001</v>
      </c>
      <c r="D1937" s="237">
        <v>37127</v>
      </c>
      <c r="E1937">
        <f t="shared" si="247"/>
        <v>160.83000000000001</v>
      </c>
      <c r="F1937">
        <v>221.9816299</v>
      </c>
      <c r="G1937" s="236">
        <f t="shared" si="249"/>
        <v>-1.3997655514653242E-3</v>
      </c>
      <c r="H1937" s="236">
        <f t="shared" si="250"/>
        <v>-2.1476499135023586E-3</v>
      </c>
      <c r="I1937">
        <f t="shared" si="248"/>
        <v>26800.626968715609</v>
      </c>
      <c r="J1937">
        <f t="shared" si="248"/>
        <v>17502.979470467864</v>
      </c>
      <c r="K1937">
        <f t="shared" si="251"/>
        <v>28607.257203842102</v>
      </c>
      <c r="L1937" s="236">
        <f>I1937/MAX(I$2:I1937)-1</f>
        <v>-4.8669708167857761E-3</v>
      </c>
      <c r="M1937" s="236">
        <f>J1937/MAX(J$2:J1937)-1</f>
        <v>-0.11860197337200362</v>
      </c>
      <c r="N1937" s="236"/>
    </row>
    <row r="1938" spans="1:14">
      <c r="A1938" s="237">
        <v>37040</v>
      </c>
      <c r="B1938">
        <v>155.9</v>
      </c>
      <c r="D1938" s="237">
        <v>37130</v>
      </c>
      <c r="E1938">
        <f t="shared" si="247"/>
        <v>160.72999999999999</v>
      </c>
      <c r="F1938">
        <v>223.8976505</v>
      </c>
      <c r="G1938" s="236">
        <f t="shared" si="249"/>
        <v>-6.5550470328041633E-4</v>
      </c>
      <c r="H1938" s="236">
        <f t="shared" si="250"/>
        <v>8.6314376593374931E-3</v>
      </c>
      <c r="I1938">
        <f t="shared" si="248"/>
        <v>26783.059031686749</v>
      </c>
      <c r="J1938">
        <f t="shared" si="248"/>
        <v>17654.055346619873</v>
      </c>
      <c r="K1938">
        <f t="shared" si="251"/>
        <v>28589.469939523351</v>
      </c>
      <c r="L1938" s="236">
        <f>I1938/MAX(I$2:I1938)-1</f>
        <v>-5.5192851978052015E-3</v>
      </c>
      <c r="M1938" s="236">
        <f>J1938/MAX(J$2:J1938)-1</f>
        <v>-0.110994241252101</v>
      </c>
      <c r="N1938" s="236"/>
    </row>
    <row r="1939" spans="1:14">
      <c r="A1939" s="237">
        <v>37041</v>
      </c>
      <c r="B1939">
        <v>155.6</v>
      </c>
      <c r="D1939" s="237">
        <v>37131</v>
      </c>
      <c r="E1939">
        <f t="shared" si="247"/>
        <v>161.31</v>
      </c>
      <c r="F1939">
        <v>223.98323819999999</v>
      </c>
      <c r="G1939" s="236">
        <f t="shared" si="249"/>
        <v>3.5748058955224391E-3</v>
      </c>
      <c r="H1939" s="236">
        <f t="shared" si="250"/>
        <v>3.8226260887008756E-4</v>
      </c>
      <c r="I1939">
        <f t="shared" ref="I1939:J1954" si="252">I1938*(1+G1939)</f>
        <v>26878.803269013351</v>
      </c>
      <c r="J1939">
        <f t="shared" si="252"/>
        <v>17660.803831873807</v>
      </c>
      <c r="K1939">
        <f t="shared" si="251"/>
        <v>28692.636072572092</v>
      </c>
      <c r="L1939" s="236">
        <f>I1939/MAX(I$2:I1939)-1</f>
        <v>-1.9642096755467797E-3</v>
      </c>
      <c r="M1939" s="236">
        <f>J1939/MAX(J$2:J1939)-1</f>
        <v>-0.1106544075914615</v>
      </c>
      <c r="N1939" s="236"/>
    </row>
    <row r="1940" spans="1:14">
      <c r="A1940" s="237">
        <v>37042</v>
      </c>
      <c r="B1940">
        <v>156.38999999999999</v>
      </c>
      <c r="D1940" s="237">
        <v>37132</v>
      </c>
      <c r="E1940">
        <f t="shared" si="247"/>
        <v>161.65</v>
      </c>
      <c r="F1940">
        <v>222.6551341</v>
      </c>
      <c r="G1940" s="236">
        <f t="shared" si="249"/>
        <v>2.0740126966415826E-3</v>
      </c>
      <c r="H1940" s="236">
        <f t="shared" si="250"/>
        <v>-5.9294798605157295E-3</v>
      </c>
      <c r="I1940">
        <f t="shared" si="252"/>
        <v>26934.550248263819</v>
      </c>
      <c r="J1940">
        <f t="shared" si="252"/>
        <v>17556.084451232193</v>
      </c>
      <c r="K1940">
        <f t="shared" si="251"/>
        <v>28753.112771255837</v>
      </c>
      <c r="L1940" s="236">
        <f>I1940/MAX(I$2:I1940)-1</f>
        <v>0</v>
      </c>
      <c r="M1940" s="236">
        <f>J1940/MAX(J$2:J1940)-1</f>
        <v>-0.11592776437068641</v>
      </c>
      <c r="N1940" s="236"/>
    </row>
    <row r="1941" spans="1:14">
      <c r="A1941" s="237">
        <v>37043</v>
      </c>
      <c r="B1941">
        <v>157.38</v>
      </c>
      <c r="D1941" s="237">
        <v>37133</v>
      </c>
      <c r="E1941">
        <f t="shared" si="247"/>
        <v>161.68</v>
      </c>
      <c r="F1941">
        <v>221.14430569999999</v>
      </c>
      <c r="G1941" s="236">
        <f t="shared" si="249"/>
        <v>1.5185598417126955E-4</v>
      </c>
      <c r="H1941" s="236">
        <f t="shared" si="250"/>
        <v>-6.7855089266499746E-3</v>
      </c>
      <c r="I1941">
        <f t="shared" si="252"/>
        <v>26938.640420899981</v>
      </c>
      <c r="J1941">
        <f t="shared" si="252"/>
        <v>17436.957483471335</v>
      </c>
      <c r="K1941">
        <f t="shared" si="251"/>
        <v>28758.448950551465</v>
      </c>
      <c r="L1941" s="236">
        <f>I1941/MAX(I$2:I1941)-1</f>
        <v>0</v>
      </c>
      <c r="M1941" s="236">
        <f>J1941/MAX(J$2:J1941)-1</f>
        <v>-0.12192664441735257</v>
      </c>
      <c r="N1941" s="236"/>
    </row>
    <row r="1942" spans="1:14">
      <c r="A1942" s="237">
        <v>37046</v>
      </c>
      <c r="B1942">
        <v>157.54</v>
      </c>
      <c r="D1942" s="237">
        <v>37134</v>
      </c>
      <c r="E1942">
        <f t="shared" si="247"/>
        <v>161.43</v>
      </c>
      <c r="F1942">
        <v>219.74789469999999</v>
      </c>
      <c r="G1942" s="236">
        <f t="shared" si="249"/>
        <v>-1.5799943843610256E-3</v>
      </c>
      <c r="H1942" s="236">
        <f t="shared" si="250"/>
        <v>-6.3144786639649508E-3</v>
      </c>
      <c r="I1942">
        <f t="shared" si="252"/>
        <v>26896.077520312636</v>
      </c>
      <c r="J1942">
        <f t="shared" si="252"/>
        <v>17326.852187477492</v>
      </c>
      <c r="K1942">
        <f t="shared" si="251"/>
        <v>28713.980789754594</v>
      </c>
      <c r="L1942" s="236">
        <f>I1942/MAX(I$2:I1942)-1</f>
        <v>-1.579994384361072E-3</v>
      </c>
      <c r="M1942" s="236">
        <f>J1942/MAX(J$2:J1942)-1</f>
        <v>-0.12747121988657517</v>
      </c>
      <c r="N1942" s="236"/>
    </row>
    <row r="1943" spans="1:14">
      <c r="A1943" s="237">
        <v>37047</v>
      </c>
      <c r="B1943">
        <v>158.18</v>
      </c>
      <c r="D1943" s="237">
        <v>37138</v>
      </c>
      <c r="E1943">
        <f t="shared" si="247"/>
        <v>160.91</v>
      </c>
      <c r="F1943">
        <v>218.0963471</v>
      </c>
      <c r="G1943" s="236">
        <f t="shared" si="249"/>
        <v>-3.2549405904963116E-3</v>
      </c>
      <c r="H1943" s="236">
        <f t="shared" si="250"/>
        <v>-7.5156469747056365E-3</v>
      </c>
      <c r="I1943">
        <f t="shared" si="252"/>
        <v>26808.532385866634</v>
      </c>
      <c r="J1943">
        <f t="shared" si="252"/>
        <v>17196.629683253504</v>
      </c>
      <c r="K1943">
        <f t="shared" si="251"/>
        <v>28621.487015297105</v>
      </c>
      <c r="L1943" s="236">
        <f>I1943/MAX(I$2:I1943)-1</f>
        <v>-4.8297921870030791E-3</v>
      </c>
      <c r="M1943" s="236">
        <f>J1943/MAX(J$2:J1943)-1</f>
        <v>-0.13402883817317834</v>
      </c>
      <c r="N1943" s="236"/>
    </row>
    <row r="1944" spans="1:14">
      <c r="A1944" s="237">
        <v>37048</v>
      </c>
      <c r="B1944">
        <v>158.03</v>
      </c>
      <c r="D1944" s="237">
        <v>37139</v>
      </c>
      <c r="E1944">
        <f t="shared" si="247"/>
        <v>161.16</v>
      </c>
      <c r="F1944">
        <v>218.34831500000001</v>
      </c>
      <c r="G1944" s="236">
        <f t="shared" si="249"/>
        <v>1.5199333798940249E-3</v>
      </c>
      <c r="H1944" s="236">
        <f t="shared" si="250"/>
        <v>1.1553054571999954E-3</v>
      </c>
      <c r="I1944">
        <f t="shared" si="252"/>
        <v>26849.279569105885</v>
      </c>
      <c r="J1944">
        <f t="shared" si="252"/>
        <v>17216.497043372015</v>
      </c>
      <c r="K1944">
        <f t="shared" si="251"/>
        <v>28665.955176093979</v>
      </c>
      <c r="L1944" s="236">
        <f>I1944/MAX(I$2:I1944)-1</f>
        <v>-3.317199769471868E-3</v>
      </c>
      <c r="M1944" s="236">
        <f>J1944/MAX(J$2:J1944)-1</f>
        <v>-0.13302837696414194</v>
      </c>
      <c r="N1944" s="236"/>
    </row>
    <row r="1945" spans="1:14">
      <c r="A1945" s="237">
        <v>37049</v>
      </c>
      <c r="B1945">
        <v>157.80000000000001</v>
      </c>
      <c r="D1945" s="237">
        <v>37140</v>
      </c>
      <c r="E1945">
        <f t="shared" si="247"/>
        <v>161.91999999999999</v>
      </c>
      <c r="F1945">
        <v>217.79599300000001</v>
      </c>
      <c r="G1945" s="236">
        <f t="shared" si="249"/>
        <v>4.6820802160527E-3</v>
      </c>
      <c r="H1945" s="236">
        <f t="shared" si="250"/>
        <v>-2.5295455108046427E-3</v>
      </c>
      <c r="I1945">
        <f t="shared" si="252"/>
        <v>26974.990049791664</v>
      </c>
      <c r="J1945">
        <f t="shared" si="252"/>
        <v>17172.947130564171</v>
      </c>
      <c r="K1945">
        <f t="shared" si="251"/>
        <v>28801.138384916463</v>
      </c>
      <c r="L1945" s="236">
        <f>I1945/MAX(I$2:I1945)-1</f>
        <v>0</v>
      </c>
      <c r="M1945" s="236">
        <f>J1945/MAX(J$2:J1945)-1</f>
        <v>-0.1352214211411874</v>
      </c>
      <c r="N1945" s="236"/>
    </row>
    <row r="1946" spans="1:14">
      <c r="A1946" s="237">
        <v>37050</v>
      </c>
      <c r="B1946">
        <v>157.47</v>
      </c>
      <c r="D1946" s="237">
        <v>37141</v>
      </c>
      <c r="E1946">
        <f t="shared" si="247"/>
        <v>162.41999999999999</v>
      </c>
      <c r="F1946">
        <v>215.78504190000001</v>
      </c>
      <c r="G1946" s="236">
        <f t="shared" si="249"/>
        <v>3.0542145053015688E-3</v>
      </c>
      <c r="H1946" s="236">
        <f t="shared" si="250"/>
        <v>-9.2331868566563058E-3</v>
      </c>
      <c r="I1946">
        <f t="shared" si="252"/>
        <v>27057.377455682104</v>
      </c>
      <c r="J1946">
        <f t="shared" si="252"/>
        <v>17014.386100828193</v>
      </c>
      <c r="K1946">
        <f t="shared" si="251"/>
        <v>28890.074706510204</v>
      </c>
      <c r="L1946" s="236">
        <f>I1946/MAX(I$2:I1946)-1</f>
        <v>0</v>
      </c>
      <c r="M1946" s="236">
        <f>J1946/MAX(J$2:J1946)-1</f>
        <v>-0.14320608334942442</v>
      </c>
      <c r="N1946" s="236"/>
    </row>
    <row r="1947" spans="1:14">
      <c r="A1947" s="237">
        <v>37053</v>
      </c>
      <c r="B1947">
        <v>157.63</v>
      </c>
      <c r="D1947" s="237">
        <v>37144</v>
      </c>
      <c r="E1947">
        <f t="shared" si="247"/>
        <v>162.32</v>
      </c>
      <c r="F1947">
        <v>213.70108160000001</v>
      </c>
      <c r="G1947" s="236">
        <f t="shared" si="249"/>
        <v>-6.4941788191692285E-4</v>
      </c>
      <c r="H1947" s="236">
        <f t="shared" si="250"/>
        <v>-9.6575753428069788E-3</v>
      </c>
      <c r="I1947">
        <f t="shared" si="252"/>
        <v>27039.805910924606</v>
      </c>
      <c r="J1947">
        <f t="shared" si="252"/>
        <v>16850.068385147835</v>
      </c>
      <c r="K1947">
        <f t="shared" si="251"/>
        <v>28872.287442191457</v>
      </c>
      <c r="L1947" s="236">
        <f>I1947/MAX(I$2:I1947)-1</f>
        <v>-6.4941788191696936E-4</v>
      </c>
      <c r="M1947" s="236">
        <f>J1947/MAX(J$2:J1947)-1</f>
        <v>-0.15148063515273613</v>
      </c>
      <c r="N1947" s="236"/>
    </row>
    <row r="1948" spans="1:14">
      <c r="A1948" s="237">
        <v>37054</v>
      </c>
      <c r="B1948">
        <v>157.94</v>
      </c>
      <c r="D1948" s="237">
        <v>37151</v>
      </c>
      <c r="E1948">
        <f t="shared" si="247"/>
        <v>164.51</v>
      </c>
      <c r="F1948">
        <v>213.16163789999999</v>
      </c>
      <c r="G1948" s="236">
        <f t="shared" si="249"/>
        <v>1.3458137756499003E-2</v>
      </c>
      <c r="H1948" s="236">
        <f t="shared" si="250"/>
        <v>-2.5242909205753783E-3</v>
      </c>
      <c r="I1948">
        <f t="shared" si="252"/>
        <v>27403.711343782827</v>
      </c>
      <c r="J1948">
        <f t="shared" si="252"/>
        <v>16807.533910512131</v>
      </c>
      <c r="K1948">
        <f t="shared" si="251"/>
        <v>29261.828530772033</v>
      </c>
      <c r="L1948" s="236">
        <f>I1948/MAX(I$2:I1948)-1</f>
        <v>0</v>
      </c>
      <c r="M1948" s="236">
        <f>J1948/MAX(J$2:J1948)-1</f>
        <v>-0.15362254488135252</v>
      </c>
      <c r="N1948" s="236"/>
    </row>
    <row r="1949" spans="1:14">
      <c r="A1949" s="237">
        <v>37055</v>
      </c>
      <c r="B1949">
        <v>157.83000000000001</v>
      </c>
      <c r="D1949" s="237">
        <v>37152</v>
      </c>
      <c r="E1949">
        <f t="shared" si="247"/>
        <v>163.63</v>
      </c>
      <c r="F1949">
        <v>213.05523489999999</v>
      </c>
      <c r="G1949" s="236">
        <f t="shared" si="249"/>
        <v>-5.3829490511986908E-3</v>
      </c>
      <c r="H1949" s="236">
        <f t="shared" si="250"/>
        <v>-4.99165802290924E-4</v>
      </c>
      <c r="I1949">
        <f t="shared" si="252"/>
        <v>27256.198561805486</v>
      </c>
      <c r="J1949">
        <f t="shared" si="252"/>
        <v>16799.144164363159</v>
      </c>
      <c r="K1949">
        <f t="shared" si="251"/>
        <v>29105.300604767053</v>
      </c>
      <c r="L1949" s="236">
        <f>I1949/MAX(I$2:I1949)-1</f>
        <v>-5.3829490511987377E-3</v>
      </c>
      <c r="M1949" s="236">
        <f>J1949/MAX(J$2:J1949)-1</f>
        <v>-0.15404502756277783</v>
      </c>
      <c r="N1949" s="236"/>
    </row>
    <row r="1950" spans="1:14">
      <c r="A1950" s="237">
        <v>37056</v>
      </c>
      <c r="B1950">
        <v>157.69999999999999</v>
      </c>
      <c r="D1950" s="237">
        <v>37153</v>
      </c>
      <c r="E1950">
        <f t="shared" si="247"/>
        <v>164.34</v>
      </c>
      <c r="F1950">
        <v>206.7783891</v>
      </c>
      <c r="G1950" s="236">
        <f t="shared" si="249"/>
        <v>4.3053274712889136E-3</v>
      </c>
      <c r="H1950" s="236">
        <f t="shared" si="250"/>
        <v>-2.9461119802787761E-2</v>
      </c>
      <c r="I1950">
        <f t="shared" si="252"/>
        <v>27373.545422236533</v>
      </c>
      <c r="J1950">
        <f t="shared" si="252"/>
        <v>16304.222565552553</v>
      </c>
      <c r="K1950">
        <f t="shared" si="251"/>
        <v>29231.590181430165</v>
      </c>
      <c r="L1950" s="236">
        <f>I1950/MAX(I$2:I1950)-1</f>
        <v>-1.1007969383365346E-3</v>
      </c>
      <c r="M1950" s="236">
        <f>J1950/MAX(J$2:J1950)-1</f>
        <v>-0.17896780835351478</v>
      </c>
      <c r="N1950" s="236"/>
    </row>
    <row r="1951" spans="1:14">
      <c r="A1951" s="237">
        <v>37057</v>
      </c>
      <c r="B1951">
        <v>157.77000000000001</v>
      </c>
      <c r="D1951" s="237">
        <v>37154</v>
      </c>
      <c r="E1951">
        <f t="shared" si="247"/>
        <v>163.72</v>
      </c>
      <c r="F1951">
        <v>204.9477804</v>
      </c>
      <c r="G1951" s="236">
        <f t="shared" si="249"/>
        <v>-3.8063965819990588E-3</v>
      </c>
      <c r="H1951" s="236">
        <f t="shared" si="250"/>
        <v>-8.852998168559556E-3</v>
      </c>
      <c r="I1951">
        <f t="shared" si="252"/>
        <v>27269.350852504136</v>
      </c>
      <c r="J1951">
        <f t="shared" si="252"/>
        <v>16159.881313039929</v>
      </c>
      <c r="K1951">
        <f t="shared" si="251"/>
        <v>29121.309142653925</v>
      </c>
      <c r="L1951" s="236">
        <f>I1951/MAX(I$2:I1951)-1</f>
        <v>-4.9030034506319931E-3</v>
      </c>
      <c r="M1951" s="236">
        <f>J1951/MAX(J$2:J1951)-1</f>
        <v>-0.1862364048424896</v>
      </c>
      <c r="N1951" s="236"/>
    </row>
    <row r="1952" spans="1:14">
      <c r="A1952" s="237">
        <v>37060</v>
      </c>
      <c r="B1952">
        <v>157.58000000000001</v>
      </c>
      <c r="D1952" s="237">
        <v>37155</v>
      </c>
      <c r="E1952">
        <f t="shared" si="247"/>
        <v>164.14</v>
      </c>
      <c r="F1952">
        <v>201.2913495</v>
      </c>
      <c r="G1952" s="236">
        <f t="shared" si="249"/>
        <v>2.5316253262441155E-3</v>
      </c>
      <c r="H1952" s="236">
        <f t="shared" si="250"/>
        <v>-1.7840792873500155E-2</v>
      </c>
      <c r="I1952">
        <f t="shared" si="252"/>
        <v>27338.386631752575</v>
      </c>
      <c r="J1952">
        <f t="shared" si="252"/>
        <v>15871.576217673637</v>
      </c>
      <c r="K1952">
        <f t="shared" si="251"/>
        <v>29196.015652792663</v>
      </c>
      <c r="L1952" s="236">
        <f>I1952/MAX(I$2:I1952)-1</f>
        <v>-2.3837906920980423E-3</v>
      </c>
      <c r="M1952" s="236">
        <f>J1952/MAX(J$2:J1952)-1</f>
        <v>-0.2007545925916896</v>
      </c>
      <c r="N1952" s="236"/>
    </row>
    <row r="1953" spans="1:14">
      <c r="A1953" s="237">
        <v>37061</v>
      </c>
      <c r="B1953">
        <v>157.63999999999999</v>
      </c>
      <c r="D1953" s="237">
        <v>37158</v>
      </c>
      <c r="E1953">
        <f t="shared" si="247"/>
        <v>163.92</v>
      </c>
      <c r="F1953">
        <v>213.53371079999999</v>
      </c>
      <c r="G1953" s="236">
        <f t="shared" si="249"/>
        <v>-1.3740493984036408E-3</v>
      </c>
      <c r="H1953" s="236">
        <f t="shared" si="250"/>
        <v>6.0819112845184709E-2</v>
      </c>
      <c r="I1953">
        <f t="shared" si="252"/>
        <v>27300.822338047888</v>
      </c>
      <c r="J1953">
        <f t="shared" si="252"/>
        <v>16836.87140268728</v>
      </c>
      <c r="K1953">
        <f t="shared" si="251"/>
        <v>29156.883671291416</v>
      </c>
      <c r="L1953" s="236">
        <f>I1953/MAX(I$2:I1953)-1</f>
        <v>-3.7545646443353231E-3</v>
      </c>
      <c r="M1953" s="236">
        <f>J1953/MAX(J$2:J1953)-1</f>
        <v>-0.15214519596752785</v>
      </c>
      <c r="N1953" s="236"/>
    </row>
    <row r="1954" spans="1:14">
      <c r="A1954" s="237">
        <v>37062</v>
      </c>
      <c r="B1954">
        <v>157.87</v>
      </c>
      <c r="D1954" s="237">
        <v>37159</v>
      </c>
      <c r="E1954">
        <f t="shared" si="247"/>
        <v>164.07</v>
      </c>
      <c r="F1954">
        <v>203.02576120000001</v>
      </c>
      <c r="G1954" s="236">
        <f t="shared" si="249"/>
        <v>8.8135036835617286E-4</v>
      </c>
      <c r="H1954" s="236">
        <f t="shared" si="250"/>
        <v>-4.9209792498955629E-2</v>
      </c>
      <c r="I1954">
        <f t="shared" si="252"/>
        <v>27324.883927871957</v>
      </c>
      <c r="J1954">
        <f t="shared" si="252"/>
        <v>16008.332454629439</v>
      </c>
      <c r="K1954">
        <f t="shared" si="251"/>
        <v>29183.564567769536</v>
      </c>
      <c r="L1954" s="236">
        <f>I1954/MAX(I$2:I1954)-1</f>
        <v>-2.8765233629113318E-3</v>
      </c>
      <c r="M1954" s="236">
        <f>J1954/MAX(J$2:J1954)-1</f>
        <v>-0.19386795494320852</v>
      </c>
      <c r="N1954" s="236"/>
    </row>
    <row r="1955" spans="1:14">
      <c r="A1955" s="237">
        <v>37063</v>
      </c>
      <c r="B1955">
        <v>158.09</v>
      </c>
      <c r="D1955" s="237">
        <v>37160</v>
      </c>
      <c r="E1955">
        <f t="shared" si="247"/>
        <v>164.7</v>
      </c>
      <c r="F1955">
        <v>204.69696999999999</v>
      </c>
      <c r="G1955" s="236">
        <f t="shared" si="249"/>
        <v>3.8060943064370154E-3</v>
      </c>
      <c r="H1955" s="236">
        <f t="shared" si="250"/>
        <v>8.2315110659956225E-3</v>
      </c>
      <c r="I1955">
        <f t="shared" ref="I1955:J1970" si="253">I1954*(1+G1955)</f>
        <v>27428.885013013885</v>
      </c>
      <c r="J1955">
        <f t="shared" si="253"/>
        <v>16140.105220377858</v>
      </c>
      <c r="K1955">
        <f t="shared" si="251"/>
        <v>29295.624332977644</v>
      </c>
      <c r="L1955" s="236">
        <f>I1955/MAX(I$2:I1955)-1</f>
        <v>0</v>
      </c>
      <c r="M1955" s="236">
        <f>J1955/MAX(J$2:J1955)-1</f>
        <v>-0.18723227009366983</v>
      </c>
      <c r="N1955" s="236"/>
    </row>
    <row r="1956" spans="1:14">
      <c r="A1956" s="237">
        <v>37064</v>
      </c>
      <c r="B1956">
        <v>158.44999999999999</v>
      </c>
      <c r="D1956" s="237">
        <v>37161</v>
      </c>
      <c r="E1956">
        <f t="shared" si="247"/>
        <v>165.08</v>
      </c>
      <c r="F1956">
        <v>204.81814</v>
      </c>
      <c r="G1956" s="236">
        <f t="shared" si="249"/>
        <v>2.2734950993150058E-3</v>
      </c>
      <c r="H1956" s="236">
        <f t="shared" si="250"/>
        <v>5.9194818565222462E-4</v>
      </c>
      <c r="I1956">
        <f t="shared" si="253"/>
        <v>27491.244448670648</v>
      </c>
      <c r="J1956">
        <f t="shared" si="253"/>
        <v>16149.659326379297</v>
      </c>
      <c r="K1956">
        <f t="shared" si="251"/>
        <v>29363.215937388894</v>
      </c>
      <c r="L1956" s="236">
        <f>I1956/MAX(I$2:I1956)-1</f>
        <v>0</v>
      </c>
      <c r="M1956" s="236">
        <f>J1956/MAX(J$2:J1956)-1</f>
        <v>-0.18675115371059514</v>
      </c>
      <c r="N1956" s="236"/>
    </row>
    <row r="1957" spans="1:14">
      <c r="A1957" s="237">
        <v>37067</v>
      </c>
      <c r="B1957">
        <v>158.30000000000001</v>
      </c>
      <c r="D1957" s="237">
        <v>37162</v>
      </c>
      <c r="E1957">
        <f t="shared" si="247"/>
        <v>165.03</v>
      </c>
      <c r="F1957">
        <v>206.15654620000001</v>
      </c>
      <c r="G1957" s="236">
        <f t="shared" si="249"/>
        <v>-3.3661360917853556E-4</v>
      </c>
      <c r="H1957" s="236">
        <f t="shared" si="250"/>
        <v>6.5346077256633883E-3</v>
      </c>
      <c r="I1957">
        <f t="shared" si="253"/>
        <v>27481.990521655971</v>
      </c>
      <c r="J1957">
        <f t="shared" si="253"/>
        <v>16255.191014980286</v>
      </c>
      <c r="K1957">
        <f t="shared" si="251"/>
        <v>29354.322305229518</v>
      </c>
      <c r="L1957" s="236">
        <f>I1957/MAX(I$2:I1957)-1</f>
        <v>-3.3661360917858207E-4</v>
      </c>
      <c r="M1957" s="236">
        <f>J1957/MAX(J$2:J1957)-1</f>
        <v>-0.18143689151674558</v>
      </c>
      <c r="N1957" s="236"/>
    </row>
    <row r="1958" spans="1:14">
      <c r="A1958" s="237">
        <v>37068</v>
      </c>
      <c r="B1958">
        <v>157.72</v>
      </c>
      <c r="D1958" s="237">
        <v>37165</v>
      </c>
      <c r="E1958">
        <f t="shared" si="247"/>
        <v>165.76</v>
      </c>
      <c r="F1958">
        <v>208.52201640000001</v>
      </c>
      <c r="G1958" s="236">
        <f t="shared" si="249"/>
        <v>4.3897080040279837E-3</v>
      </c>
      <c r="H1958" s="236">
        <f t="shared" si="250"/>
        <v>1.147414546664538E-2</v>
      </c>
      <c r="I1958">
        <f t="shared" si="253"/>
        <v>27602.628435415507</v>
      </c>
      <c r="J1958">
        <f t="shared" si="253"/>
        <v>16441.705441274276</v>
      </c>
      <c r="K1958">
        <f t="shared" si="251"/>
        <v>29484.169334756374</v>
      </c>
      <c r="L1958" s="236">
        <f>I1958/MAX(I$2:I1958)-1</f>
        <v>0</v>
      </c>
      <c r="M1958" s="236">
        <f>J1958/MAX(J$2:J1958)-1</f>
        <v>-0.1720445793363794</v>
      </c>
      <c r="N1958" s="236"/>
    </row>
    <row r="1959" spans="1:14">
      <c r="A1959" s="237">
        <v>37069</v>
      </c>
      <c r="B1959">
        <v>157.37</v>
      </c>
      <c r="D1959" s="237">
        <v>37166</v>
      </c>
      <c r="E1959">
        <f t="shared" si="247"/>
        <v>166.03</v>
      </c>
      <c r="F1959">
        <v>208.6718424</v>
      </c>
      <c r="G1959" s="236">
        <f t="shared" si="249"/>
        <v>1.5951308451309008E-3</v>
      </c>
      <c r="H1959" s="236">
        <f t="shared" si="250"/>
        <v>7.1851405710843252E-4</v>
      </c>
      <c r="I1959">
        <f t="shared" si="253"/>
        <v>27646.658239439526</v>
      </c>
      <c r="J1959">
        <f t="shared" si="253"/>
        <v>16453.519037756669</v>
      </c>
      <c r="K1959">
        <f t="shared" si="251"/>
        <v>29532.194948416996</v>
      </c>
      <c r="L1959" s="236">
        <f>I1959/MAX(I$2:I1959)-1</f>
        <v>0</v>
      </c>
      <c r="M1959" s="236">
        <f>J1959/MAX(J$2:J1959)-1</f>
        <v>-0.17144968172797337</v>
      </c>
      <c r="N1959" s="236"/>
    </row>
    <row r="1960" spans="1:14">
      <c r="A1960" s="237">
        <v>37070</v>
      </c>
      <c r="B1960">
        <v>156.85</v>
      </c>
      <c r="D1960" s="237">
        <v>37167</v>
      </c>
      <c r="E1960">
        <f t="shared" si="247"/>
        <v>166.43</v>
      </c>
      <c r="F1960">
        <v>210.22428650000001</v>
      </c>
      <c r="G1960" s="236">
        <f t="shared" si="249"/>
        <v>2.3754729973259245E-3</v>
      </c>
      <c r="H1960" s="236">
        <f t="shared" si="250"/>
        <v>7.4396434235921571E-3</v>
      </c>
      <c r="I1960">
        <f t="shared" si="253"/>
        <v>27712.332129553615</v>
      </c>
      <c r="J1960">
        <f t="shared" si="253"/>
        <v>16575.927352460865</v>
      </c>
      <c r="K1960">
        <f t="shared" si="251"/>
        <v>29603.344005691986</v>
      </c>
      <c r="L1960" s="236">
        <f>I1960/MAX(I$2:I1960)-1</f>
        <v>0</v>
      </c>
      <c r="M1960" s="236">
        <f>J1960/MAX(J$2:J1960)-1</f>
        <v>-0.16528556280152562</v>
      </c>
      <c r="N1960" s="236"/>
    </row>
    <row r="1961" spans="1:14">
      <c r="A1961" s="237">
        <v>37071</v>
      </c>
      <c r="B1961">
        <v>156.54</v>
      </c>
      <c r="D1961" s="237">
        <v>37168</v>
      </c>
      <c r="E1961">
        <f t="shared" si="247"/>
        <v>166.16</v>
      </c>
      <c r="F1961">
        <v>211.37366890000001</v>
      </c>
      <c r="G1961" s="236">
        <f t="shared" si="249"/>
        <v>-1.6560338299433466E-3</v>
      </c>
      <c r="H1961" s="236">
        <f t="shared" si="250"/>
        <v>5.4674101605287628E-3</v>
      </c>
      <c r="I1961">
        <f t="shared" si="253"/>
        <v>27666.439570040446</v>
      </c>
      <c r="J1961">
        <f t="shared" si="253"/>
        <v>16666.554746087895</v>
      </c>
      <c r="K1961">
        <f t="shared" si="251"/>
        <v>29555.318392031364</v>
      </c>
      <c r="L1961" s="236">
        <f>I1961/MAX(I$2:I1961)-1</f>
        <v>-1.656033829943393E-3</v>
      </c>
      <c r="M1961" s="236">
        <f>J1961/MAX(J$2:J1961)-1</f>
        <v>-0.16072183660644668</v>
      </c>
      <c r="N1961" s="236"/>
    </row>
    <row r="1962" spans="1:14">
      <c r="A1962" s="237">
        <v>37074</v>
      </c>
      <c r="B1962">
        <v>157.78</v>
      </c>
      <c r="D1962" s="237">
        <v>37169</v>
      </c>
      <c r="E1962">
        <f t="shared" si="247"/>
        <v>166.31</v>
      </c>
      <c r="F1962">
        <v>212.85573220000001</v>
      </c>
      <c r="G1962" s="236">
        <f t="shared" si="249"/>
        <v>8.6901418407208319E-4</v>
      </c>
      <c r="H1962" s="236">
        <f t="shared" si="250"/>
        <v>7.0115795771192868E-3</v>
      </c>
      <c r="I1962">
        <f t="shared" si="253"/>
        <v>27690.482098449585</v>
      </c>
      <c r="J1962">
        <f t="shared" si="253"/>
        <v>16783.413620966505</v>
      </c>
      <c r="K1962">
        <f t="shared" si="251"/>
        <v>29581.999288509491</v>
      </c>
      <c r="L1962" s="236">
        <f>I1962/MAX(I$2:I1962)-1</f>
        <v>-7.8845876275879245E-4</v>
      </c>
      <c r="M1962" s="236">
        <f>J1962/MAX(J$2:J1962)-1</f>
        <v>-0.15483717097647431</v>
      </c>
      <c r="N1962" s="236"/>
    </row>
    <row r="1963" spans="1:14">
      <c r="A1963" s="237">
        <v>37075</v>
      </c>
      <c r="B1963">
        <v>157.47</v>
      </c>
      <c r="D1963" s="237">
        <v>37172</v>
      </c>
      <c r="E1963">
        <f t="shared" si="247"/>
        <v>166.31</v>
      </c>
      <c r="F1963">
        <v>212.93619849999999</v>
      </c>
      <c r="G1963" s="236">
        <f t="shared" si="249"/>
        <v>-3.3730158730158734E-5</v>
      </c>
      <c r="H1963" s="236">
        <f t="shared" si="250"/>
        <v>3.7803210262787879E-4</v>
      </c>
      <c r="I1963">
        <f t="shared" si="253"/>
        <v>27689.54809409309</v>
      </c>
      <c r="J1963">
        <f t="shared" si="253"/>
        <v>16789.758290106911</v>
      </c>
      <c r="K1963">
        <f t="shared" si="251"/>
        <v>29581.999288509491</v>
      </c>
      <c r="L1963" s="236">
        <f>I1963/MAX(I$2:I1963)-1</f>
        <v>-8.2216232664977795E-4</v>
      </c>
      <c r="M1963" s="236">
        <f>J1963/MAX(J$2:J1963)-1</f>
        <v>-0.15451767229515567</v>
      </c>
      <c r="N1963" s="236"/>
    </row>
    <row r="1964" spans="1:14">
      <c r="A1964" s="237">
        <v>37076</v>
      </c>
      <c r="B1964">
        <v>157.47</v>
      </c>
      <c r="D1964" s="237">
        <v>37173</v>
      </c>
      <c r="E1964">
        <f t="shared" si="247"/>
        <v>165.76</v>
      </c>
      <c r="F1964">
        <v>212.09150439999999</v>
      </c>
      <c r="G1964" s="236">
        <f t="shared" si="249"/>
        <v>-3.3408073038207566E-3</v>
      </c>
      <c r="H1964" s="236">
        <f t="shared" si="250"/>
        <v>-3.9668882320166299E-3</v>
      </c>
      <c r="I1964">
        <f t="shared" si="253"/>
        <v>27597.042649580846</v>
      </c>
      <c r="J1964">
        <f t="shared" si="253"/>
        <v>16723.155195527481</v>
      </c>
      <c r="K1964">
        <f t="shared" si="251"/>
        <v>29484.169334756374</v>
      </c>
      <c r="L1964" s="236">
        <f>I1964/MAX(I$2:I1964)-1</f>
        <v>-4.1602229445647509E-3</v>
      </c>
      <c r="M1964" s="236">
        <f>J1964/MAX(J$2:J1964)-1</f>
        <v>-0.15787160619130614</v>
      </c>
      <c r="N1964" s="236"/>
    </row>
    <row r="1965" spans="1:14">
      <c r="A1965" s="237">
        <v>37077</v>
      </c>
      <c r="B1965">
        <v>157.16</v>
      </c>
      <c r="D1965" s="237">
        <v>37174</v>
      </c>
      <c r="E1965">
        <f t="shared" si="247"/>
        <v>165.75</v>
      </c>
      <c r="F1965">
        <v>210.93781250000001</v>
      </c>
      <c r="G1965" s="236">
        <f t="shared" si="249"/>
        <v>-9.4058344058243321E-5</v>
      </c>
      <c r="H1965" s="236">
        <f t="shared" si="250"/>
        <v>-5.439595061875524E-3</v>
      </c>
      <c r="I1965">
        <f t="shared" si="253"/>
        <v>27594.44691744832</v>
      </c>
      <c r="J1965">
        <f t="shared" si="253"/>
        <v>16632.188003106912</v>
      </c>
      <c r="K1965">
        <f t="shared" si="251"/>
        <v>29482.390608324502</v>
      </c>
      <c r="L1965" s="236">
        <f>I1965/MAX(I$2:I1965)-1</f>
        <v>-4.2538899849420275E-3</v>
      </c>
      <c r="M1965" s="236">
        <f>J1965/MAX(J$2:J1965)-1</f>
        <v>-0.16245244364373301</v>
      </c>
      <c r="N1965" s="236"/>
    </row>
    <row r="1966" spans="1:14">
      <c r="A1966" s="237">
        <v>37078</v>
      </c>
      <c r="B1966">
        <v>157.41</v>
      </c>
      <c r="D1966" s="237">
        <v>37175</v>
      </c>
      <c r="E1966">
        <f t="shared" si="247"/>
        <v>165.06</v>
      </c>
      <c r="F1966">
        <v>212.97368979999999</v>
      </c>
      <c r="G1966" s="236">
        <f t="shared" si="249"/>
        <v>-4.1966260863319314E-3</v>
      </c>
      <c r="H1966" s="236">
        <f t="shared" si="250"/>
        <v>9.6515521606632682E-3</v>
      </c>
      <c r="I1966">
        <f t="shared" si="253"/>
        <v>27478.643341676652</v>
      </c>
      <c r="J1966">
        <f t="shared" si="253"/>
        <v>16792.714433164856</v>
      </c>
      <c r="K1966">
        <f t="shared" si="251"/>
        <v>29359.658484525142</v>
      </c>
      <c r="L1966" s="236">
        <f>I1966/MAX(I$2:I1966)-1</f>
        <v>-8.4326640855948432E-3</v>
      </c>
      <c r="M1966" s="236">
        <f>J1966/MAX(J$2:J1966)-1</f>
        <v>-0.15436880971652445</v>
      </c>
      <c r="N1966" s="236"/>
    </row>
    <row r="1967" spans="1:14">
      <c r="A1967" s="237">
        <v>37081</v>
      </c>
      <c r="B1967">
        <v>157.53</v>
      </c>
      <c r="D1967" s="237">
        <v>37176</v>
      </c>
      <c r="E1967">
        <f t="shared" si="247"/>
        <v>165.21</v>
      </c>
      <c r="F1967">
        <v>214.755495</v>
      </c>
      <c r="G1967" s="236">
        <f t="shared" si="249"/>
        <v>8.7503029201501314E-4</v>
      </c>
      <c r="H1967" s="236">
        <f t="shared" si="250"/>
        <v>8.3663160537494896E-3</v>
      </c>
      <c r="I1967">
        <f t="shared" si="253"/>
        <v>27502.687986984096</v>
      </c>
      <c r="J1967">
        <f t="shared" si="253"/>
        <v>16933.207589513073</v>
      </c>
      <c r="K1967">
        <f t="shared" si="251"/>
        <v>29386.339381003265</v>
      </c>
      <c r="L1967" s="236">
        <f>I1967/MAX(I$2:I1967)-1</f>
        <v>-7.5650126300971232E-3</v>
      </c>
      <c r="M1967" s="236">
        <f>J1967/MAX(J$2:J1967)-1</f>
        <v>-0.14729399191370462</v>
      </c>
      <c r="N1967" s="236"/>
    </row>
    <row r="1968" spans="1:14">
      <c r="A1968" s="237">
        <v>37082</v>
      </c>
      <c r="B1968">
        <v>157.88</v>
      </c>
      <c r="D1968" s="237">
        <v>37179</v>
      </c>
      <c r="E1968">
        <f t="shared" si="247"/>
        <v>165.63</v>
      </c>
      <c r="F1968">
        <v>215.01959260000001</v>
      </c>
      <c r="G1968" s="236">
        <f t="shared" si="249"/>
        <v>2.5084888352774801E-3</v>
      </c>
      <c r="H1968" s="236">
        <f t="shared" si="250"/>
        <v>1.2297594527208577E-3</v>
      </c>
      <c r="I1968">
        <f t="shared" si="253"/>
        <v>27571.678172739568</v>
      </c>
      <c r="J1968">
        <f t="shared" si="253"/>
        <v>16954.03136161116</v>
      </c>
      <c r="K1968">
        <f t="shared" si="251"/>
        <v>29461.045891142006</v>
      </c>
      <c r="L1968" s="236">
        <f>I1968/MAX(I$2:I1968)-1</f>
        <v>-5.0755005445408674E-3</v>
      </c>
      <c r="M1968" s="236">
        <f>J1968/MAX(J$2:J1968)-1</f>
        <v>-0.1462453686398687</v>
      </c>
      <c r="N1968" s="236"/>
    </row>
    <row r="1969" spans="1:14">
      <c r="A1969" s="237">
        <v>37083</v>
      </c>
      <c r="B1969">
        <v>157.79</v>
      </c>
      <c r="D1969" s="237">
        <v>37180</v>
      </c>
      <c r="E1969">
        <f t="shared" si="247"/>
        <v>165.92</v>
      </c>
      <c r="F1969">
        <v>213.9635748</v>
      </c>
      <c r="G1969" s="236">
        <f t="shared" si="249"/>
        <v>1.7171603804232902E-3</v>
      </c>
      <c r="H1969" s="236">
        <f t="shared" si="250"/>
        <v>-4.9112631422594255E-3</v>
      </c>
      <c r="I1969">
        <f t="shared" si="253"/>
        <v>27619.023166119579</v>
      </c>
      <c r="J1969">
        <f t="shared" si="253"/>
        <v>16870.76565227217</v>
      </c>
      <c r="K1969">
        <f t="shared" si="251"/>
        <v>29512.628957666373</v>
      </c>
      <c r="L1969" s="236">
        <f>I1969/MAX(I$2:I1969)-1</f>
        <v>-3.3670556125634521E-3</v>
      </c>
      <c r="M1969" s="236">
        <f>J1969/MAX(J$2:J1969)-1</f>
        <v>-0.1504383822934009</v>
      </c>
      <c r="N1969" s="236"/>
    </row>
    <row r="1970" spans="1:14">
      <c r="A1970" s="237">
        <v>37084</v>
      </c>
      <c r="B1970">
        <v>158.1</v>
      </c>
      <c r="D1970" s="237">
        <v>37181</v>
      </c>
      <c r="E1970">
        <f t="shared" si="247"/>
        <v>166.05</v>
      </c>
      <c r="F1970">
        <v>214.948464</v>
      </c>
      <c r="G1970" s="236">
        <f t="shared" si="249"/>
        <v>7.4977996663154955E-4</v>
      </c>
      <c r="H1970" s="236">
        <f t="shared" si="250"/>
        <v>4.6030694753562695E-3</v>
      </c>
      <c r="I1970">
        <f t="shared" si="253"/>
        <v>27639.73135638747</v>
      </c>
      <c r="J1970">
        <f t="shared" si="253"/>
        <v>16948.422958672032</v>
      </c>
      <c r="K1970">
        <f t="shared" si="251"/>
        <v>29535.752401280748</v>
      </c>
      <c r="L1970" s="236">
        <f>I1970/MAX(I$2:I1970)-1</f>
        <v>-2.619800196776656E-3</v>
      </c>
      <c r="M1970" s="236">
        <f>J1970/MAX(J$2:J1970)-1</f>
        <v>-0.14652779114350145</v>
      </c>
      <c r="N1970" s="236"/>
    </row>
    <row r="1971" spans="1:14">
      <c r="A1971" s="237">
        <v>37085</v>
      </c>
      <c r="B1971">
        <v>158.05000000000001</v>
      </c>
      <c r="D1971" s="237">
        <v>37182</v>
      </c>
      <c r="E1971">
        <f t="shared" si="247"/>
        <v>166.05</v>
      </c>
      <c r="F1971">
        <v>212.96288920000001</v>
      </c>
      <c r="G1971" s="236">
        <f t="shared" si="249"/>
        <v>-3.3730158730158734E-5</v>
      </c>
      <c r="H1971" s="236">
        <f t="shared" si="250"/>
        <v>-9.2374458651632851E-3</v>
      </c>
      <c r="I1971">
        <f t="shared" ref="I1971:J1986" si="254">I1970*(1+G1971)</f>
        <v>27638.799063861559</v>
      </c>
      <c r="J1971">
        <f t="shared" si="254"/>
        <v>16791.86281909141</v>
      </c>
      <c r="K1971">
        <f t="shared" si="251"/>
        <v>29535.752401280748</v>
      </c>
      <c r="L1971" s="236">
        <f>I1971/MAX(I$2:I1971)-1</f>
        <v>-2.6534419892303429E-3</v>
      </c>
      <c r="M1971" s="236">
        <f>J1971/MAX(J$2:J1971)-1</f>
        <v>-0.15441169447023462</v>
      </c>
      <c r="N1971" s="236"/>
    </row>
    <row r="1972" spans="1:14">
      <c r="A1972" s="237">
        <v>37088</v>
      </c>
      <c r="B1972">
        <v>158.26</v>
      </c>
      <c r="D1972" s="237">
        <v>37183</v>
      </c>
      <c r="E1972">
        <f t="shared" si="247"/>
        <v>165.63</v>
      </c>
      <c r="F1972">
        <v>212.8334145</v>
      </c>
      <c r="G1972" s="236">
        <f t="shared" si="249"/>
        <v>-2.5630887856498787E-3</v>
      </c>
      <c r="H1972" s="236">
        <f t="shared" si="250"/>
        <v>-6.0796836710086399E-4</v>
      </c>
      <c r="I1972">
        <f t="shared" si="254"/>
        <v>27567.958367932144</v>
      </c>
      <c r="J1972">
        <f t="shared" si="254"/>
        <v>16781.653897672706</v>
      </c>
      <c r="K1972">
        <f t="shared" si="251"/>
        <v>29461.045891142003</v>
      </c>
      <c r="L1972" s="236">
        <f>I1972/MAX(I$2:I1972)-1</f>
        <v>-5.2097297674743581E-3</v>
      </c>
      <c r="M1972" s="236">
        <f>J1972/MAX(J$2:J1972)-1</f>
        <v>-0.15492578541158708</v>
      </c>
      <c r="N1972" s="236"/>
    </row>
    <row r="1973" spans="1:14">
      <c r="A1973" s="237">
        <v>37089</v>
      </c>
      <c r="B1973">
        <v>158.35</v>
      </c>
      <c r="D1973" s="237">
        <v>37186</v>
      </c>
      <c r="E1973">
        <f t="shared" si="247"/>
        <v>165.63</v>
      </c>
      <c r="F1973">
        <v>212.3241688</v>
      </c>
      <c r="G1973" s="236">
        <f t="shared" si="249"/>
        <v>-3.3730158730158734E-5</v>
      </c>
      <c r="H1973" s="236">
        <f t="shared" si="250"/>
        <v>-2.3926961900994081E-3</v>
      </c>
      <c r="I1973">
        <f t="shared" si="254"/>
        <v>27567.028496320527</v>
      </c>
      <c r="J1973">
        <f t="shared" si="254"/>
        <v>16741.500498328176</v>
      </c>
      <c r="K1973">
        <f t="shared" si="251"/>
        <v>29461.045891142003</v>
      </c>
      <c r="L1973" s="236">
        <f>I1973/MAX(I$2:I1973)-1</f>
        <v>-5.2432842011925773E-3</v>
      </c>
      <c r="M1973" s="236">
        <f>J1973/MAX(J$2:J1973)-1</f>
        <v>-0.1569477912651841</v>
      </c>
      <c r="N1973" s="236"/>
    </row>
    <row r="1974" spans="1:14">
      <c r="A1974" s="237">
        <v>37090</v>
      </c>
      <c r="B1974">
        <v>159.02000000000001</v>
      </c>
      <c r="D1974" s="237">
        <v>37187</v>
      </c>
      <c r="E1974">
        <f t="shared" si="247"/>
        <v>165.48</v>
      </c>
      <c r="F1974">
        <v>213.5144951</v>
      </c>
      <c r="G1974" s="236">
        <f t="shared" si="249"/>
        <v>-9.3936319622340626E-4</v>
      </c>
      <c r="H1974" s="236">
        <f t="shared" si="250"/>
        <v>5.6061743075572767E-3</v>
      </c>
      <c r="I1974">
        <f t="shared" si="254"/>
        <v>27541.133044321839</v>
      </c>
      <c r="J1974">
        <f t="shared" si="254"/>
        <v>16835.35626829186</v>
      </c>
      <c r="K1974">
        <f t="shared" si="251"/>
        <v>29434.36499466388</v>
      </c>
      <c r="L1974" s="236">
        <f>I1974/MAX(I$2:I1974)-1</f>
        <v>-6.1777220492100771E-3</v>
      </c>
      <c r="M1974" s="236">
        <f>J1974/MAX(J$2:J1974)-1</f>
        <v>-0.15222149363264559</v>
      </c>
      <c r="N1974" s="236"/>
    </row>
    <row r="1975" spans="1:14">
      <c r="A1975" s="237">
        <v>37091</v>
      </c>
      <c r="B1975">
        <v>158.88</v>
      </c>
      <c r="D1975" s="237">
        <v>37188</v>
      </c>
      <c r="E1975">
        <f t="shared" si="247"/>
        <v>165.91</v>
      </c>
      <c r="F1975">
        <v>214.6926196</v>
      </c>
      <c r="G1975" s="236">
        <f t="shared" si="249"/>
        <v>2.56477117073566E-3</v>
      </c>
      <c r="H1975" s="236">
        <f t="shared" si="250"/>
        <v>5.5177729242608109E-3</v>
      </c>
      <c r="I1975">
        <f t="shared" si="254"/>
        <v>27611.769748363313</v>
      </c>
      <c r="J1975">
        <f t="shared" si="254"/>
        <v>16928.249941279326</v>
      </c>
      <c r="K1975">
        <f t="shared" si="251"/>
        <v>29510.850231234497</v>
      </c>
      <c r="L1975" s="236">
        <f>I1975/MAX(I$2:I1975)-1</f>
        <v>-3.6287953218869795E-3</v>
      </c>
      <c r="M1975" s="236">
        <f>J1975/MAX(J$2:J1975)-1</f>
        <v>-0.14754364434444145</v>
      </c>
      <c r="N1975" s="236"/>
    </row>
    <row r="1976" spans="1:14">
      <c r="A1976" s="237">
        <v>37092</v>
      </c>
      <c r="B1976">
        <v>158.88</v>
      </c>
      <c r="D1976" s="237">
        <v>37189</v>
      </c>
      <c r="E1976">
        <f t="shared" si="247"/>
        <v>166.64</v>
      </c>
      <c r="F1976">
        <v>215.07254800000001</v>
      </c>
      <c r="G1976" s="236">
        <f t="shared" si="249"/>
        <v>4.3662457318129257E-3</v>
      </c>
      <c r="H1976" s="236">
        <f t="shared" si="250"/>
        <v>1.7696388478927183E-3</v>
      </c>
      <c r="I1976">
        <f t="shared" si="254"/>
        <v>27732.329520174906</v>
      </c>
      <c r="J1976">
        <f t="shared" si="254"/>
        <v>16958.206830002251</v>
      </c>
      <c r="K1976">
        <f t="shared" si="251"/>
        <v>29640.697260761357</v>
      </c>
      <c r="L1976" s="236">
        <f>I1976/MAX(I$2:I1976)-1</f>
        <v>0</v>
      </c>
      <c r="M1976" s="236">
        <f>J1976/MAX(J$2:J1976)-1</f>
        <v>-0.14603510446134038</v>
      </c>
      <c r="N1976" s="236"/>
    </row>
    <row r="1977" spans="1:14">
      <c r="A1977" s="237">
        <v>37095</v>
      </c>
      <c r="B1977">
        <v>158.91999999999999</v>
      </c>
      <c r="D1977" s="237">
        <v>37190</v>
      </c>
      <c r="E1977">
        <f t="shared" si="247"/>
        <v>166.5</v>
      </c>
      <c r="F1977">
        <v>215.2059126</v>
      </c>
      <c r="G1977" s="236">
        <f t="shared" si="249"/>
        <v>-8.7386458023748015E-4</v>
      </c>
      <c r="H1977" s="236">
        <f t="shared" si="250"/>
        <v>6.2009122614758994E-4</v>
      </c>
      <c r="I1977">
        <f t="shared" si="254"/>
        <v>27708.095219679748</v>
      </c>
      <c r="J1977">
        <f t="shared" si="254"/>
        <v>16968.722465268733</v>
      </c>
      <c r="K1977">
        <f t="shared" si="251"/>
        <v>29615.795090715113</v>
      </c>
      <c r="L1977" s="236">
        <f>I1977/MAX(I$2:I1977)-1</f>
        <v>-8.7386458023763769E-4</v>
      </c>
      <c r="M1977" s="236">
        <f>J1977/MAX(J$2:J1977)-1</f>
        <v>-0.14550556832217876</v>
      </c>
      <c r="N1977" s="236"/>
    </row>
    <row r="1978" spans="1:14">
      <c r="A1978" s="237">
        <v>37096</v>
      </c>
      <c r="B1978">
        <v>159.13999999999999</v>
      </c>
      <c r="D1978" s="237">
        <v>37193</v>
      </c>
      <c r="E1978">
        <f t="shared" si="247"/>
        <v>166.89</v>
      </c>
      <c r="F1978">
        <v>214.0061274</v>
      </c>
      <c r="G1978" s="236">
        <f t="shared" si="249"/>
        <v>2.3086121836121596E-3</v>
      </c>
      <c r="H1978" s="236">
        <f t="shared" si="250"/>
        <v>-5.5750568630055231E-3</v>
      </c>
      <c r="I1978">
        <f t="shared" si="254"/>
        <v>27772.06246588859</v>
      </c>
      <c r="J1978">
        <f t="shared" si="254"/>
        <v>16874.120872632302</v>
      </c>
      <c r="K1978">
        <f t="shared" si="251"/>
        <v>29685.165421558228</v>
      </c>
      <c r="L1978" s="236">
        <f>I1978/MAX(I$2:I1978)-1</f>
        <v>0</v>
      </c>
      <c r="M1978" s="236">
        <f>J1978/MAX(J$2:J1978)-1</f>
        <v>-0.15026942336790416</v>
      </c>
      <c r="N1978" s="236"/>
    </row>
    <row r="1979" spans="1:14">
      <c r="A1979" s="237">
        <v>37097</v>
      </c>
      <c r="B1979">
        <v>158.69</v>
      </c>
      <c r="D1979" s="237">
        <v>37194</v>
      </c>
      <c r="E1979">
        <f t="shared" si="247"/>
        <v>167.57</v>
      </c>
      <c r="F1979">
        <v>214.1360249</v>
      </c>
      <c r="G1979" s="236">
        <f t="shared" si="249"/>
        <v>4.0408099575141489E-3</v>
      </c>
      <c r="H1979" s="236">
        <f t="shared" si="250"/>
        <v>6.0698028406069859E-4</v>
      </c>
      <c r="I1979">
        <f t="shared" si="254"/>
        <v>27884.28409244146</v>
      </c>
      <c r="J1979">
        <f t="shared" si="254"/>
        <v>16884.363131312846</v>
      </c>
      <c r="K1979">
        <f t="shared" si="251"/>
        <v>29806.118818925715</v>
      </c>
      <c r="L1979" s="236">
        <f>I1979/MAX(I$2:I1979)-1</f>
        <v>0</v>
      </c>
      <c r="M1979" s="236">
        <f>J1979/MAX(J$2:J1979)-1</f>
        <v>-0.14975365366112492</v>
      </c>
      <c r="N1979" s="236"/>
    </row>
    <row r="1980" spans="1:14">
      <c r="A1980" s="237">
        <v>37098</v>
      </c>
      <c r="B1980">
        <v>158.85</v>
      </c>
      <c r="D1980" s="237">
        <v>37195</v>
      </c>
      <c r="E1980">
        <f t="shared" si="247"/>
        <v>168.56</v>
      </c>
      <c r="F1980">
        <v>212.88163230000001</v>
      </c>
      <c r="G1980" s="236">
        <f t="shared" si="249"/>
        <v>5.8742485964171001E-3</v>
      </c>
      <c r="H1980" s="236">
        <f t="shared" si="250"/>
        <v>-5.8579241890092115E-3</v>
      </c>
      <c r="I1980">
        <f t="shared" si="254"/>
        <v>28048.083309133581</v>
      </c>
      <c r="J1980">
        <f t="shared" si="254"/>
        <v>16785.455812109914</v>
      </c>
      <c r="K1980">
        <f t="shared" si="251"/>
        <v>29982.212735681325</v>
      </c>
      <c r="L1980" s="236">
        <f>I1980/MAX(I$2:I1980)-1</f>
        <v>0</v>
      </c>
      <c r="M1980" s="236">
        <f>J1980/MAX(J$2:J1980)-1</f>
        <v>-0.15473433229996014</v>
      </c>
      <c r="N1980" s="236"/>
    </row>
    <row r="1981" spans="1:14">
      <c r="A1981" s="237">
        <v>37099</v>
      </c>
      <c r="B1981">
        <v>159.22999999999999</v>
      </c>
      <c r="D1981" s="237">
        <v>37196</v>
      </c>
      <c r="E1981">
        <f t="shared" si="247"/>
        <v>170.07</v>
      </c>
      <c r="F1981">
        <v>215.05430129999999</v>
      </c>
      <c r="G1981" s="236">
        <f t="shared" si="249"/>
        <v>8.9245042978431301E-3</v>
      </c>
      <c r="H1981" s="236">
        <f t="shared" si="250"/>
        <v>1.0205995587905692E-2</v>
      </c>
      <c r="I1981">
        <f t="shared" si="254"/>
        <v>28298.398549172209</v>
      </c>
      <c r="J1981">
        <f t="shared" si="254"/>
        <v>16956.768100069294</v>
      </c>
      <c r="K1981">
        <f t="shared" si="251"/>
        <v>30250.800426894417</v>
      </c>
      <c r="L1981" s="236">
        <f>I1981/MAX(I$2:I1981)-1</f>
        <v>0</v>
      </c>
      <c r="M1981" s="236">
        <f>J1981/MAX(J$2:J1981)-1</f>
        <v>-0.1461075546248054</v>
      </c>
      <c r="N1981" s="236"/>
    </row>
    <row r="1982" spans="1:14">
      <c r="A1982" s="237">
        <v>37102</v>
      </c>
      <c r="B1982">
        <v>159.38</v>
      </c>
      <c r="D1982" s="237">
        <v>37197</v>
      </c>
      <c r="E1982">
        <f t="shared" si="247"/>
        <v>168.94</v>
      </c>
      <c r="F1982">
        <v>214.5210898</v>
      </c>
      <c r="G1982" s="236">
        <f t="shared" si="249"/>
        <v>-6.6780530845841988E-3</v>
      </c>
      <c r="H1982" s="236">
        <f t="shared" si="250"/>
        <v>-2.4794272738407619E-3</v>
      </c>
      <c r="I1982">
        <f t="shared" si="254"/>
        <v>28109.420341452114</v>
      </c>
      <c r="J1982">
        <f t="shared" si="254"/>
        <v>16914.725026765787</v>
      </c>
      <c r="K1982">
        <f t="shared" si="251"/>
        <v>30049.804340092567</v>
      </c>
      <c r="L1982" s="236">
        <f>I1982/MAX(I$2:I1982)-1</f>
        <v>-6.6780530845842456E-3</v>
      </c>
      <c r="M1982" s="236">
        <f>J1982/MAX(J$2:J1982)-1</f>
        <v>-0.14822471884279531</v>
      </c>
      <c r="N1982" s="236"/>
    </row>
    <row r="1983" spans="1:14">
      <c r="A1983" s="237">
        <v>37103</v>
      </c>
      <c r="B1983">
        <v>159.79</v>
      </c>
      <c r="D1983" s="237">
        <v>37200</v>
      </c>
      <c r="E1983">
        <f t="shared" si="247"/>
        <v>169.26</v>
      </c>
      <c r="F1983">
        <v>216.8439047</v>
      </c>
      <c r="G1983" s="236">
        <f t="shared" si="249"/>
        <v>1.8604334496514128E-3</v>
      </c>
      <c r="H1983" s="236">
        <f t="shared" si="250"/>
        <v>1.0827909284656156E-2</v>
      </c>
      <c r="I1983">
        <f t="shared" si="254"/>
        <v>28161.716047305665</v>
      </c>
      <c r="J1983">
        <f t="shared" si="254"/>
        <v>17097.87613493051</v>
      </c>
      <c r="K1983">
        <f t="shared" si="251"/>
        <v>30106.723585912558</v>
      </c>
      <c r="L1983" s="236">
        <f>I1983/MAX(I$2:I1983)-1</f>
        <v>-4.8300437082698933E-3</v>
      </c>
      <c r="M1983" s="236">
        <f>J1983/MAX(J$2:J1983)-1</f>
        <v>-0.13900177336751263</v>
      </c>
      <c r="N1983" s="236"/>
    </row>
    <row r="1984" spans="1:14">
      <c r="A1984" s="237">
        <v>37104</v>
      </c>
      <c r="B1984">
        <v>160.4</v>
      </c>
      <c r="D1984" s="237">
        <v>37201</v>
      </c>
      <c r="E1984">
        <f t="shared" si="247"/>
        <v>169.87</v>
      </c>
      <c r="F1984">
        <v>218.15948660000001</v>
      </c>
      <c r="G1984" s="236">
        <f t="shared" si="249"/>
        <v>3.570192800031504E-3</v>
      </c>
      <c r="H1984" s="236">
        <f t="shared" si="250"/>
        <v>6.0669535619186643E-3</v>
      </c>
      <c r="I1984">
        <f t="shared" si="254"/>
        <v>28262.258803174289</v>
      </c>
      <c r="J1984">
        <f t="shared" si="254"/>
        <v>17201.608155448572</v>
      </c>
      <c r="K1984">
        <f t="shared" si="251"/>
        <v>30215.225898256918</v>
      </c>
      <c r="L1984" s="236">
        <f>I1984/MAX(I$2:I1984)-1</f>
        <v>-1.2770950955094396E-3</v>
      </c>
      <c r="M1984" s="236">
        <f>J1984/MAX(J$2:J1984)-1</f>
        <v>-0.13377813710963893</v>
      </c>
      <c r="N1984" s="236"/>
    </row>
    <row r="1985" spans="1:14">
      <c r="A1985" s="237">
        <v>37105</v>
      </c>
      <c r="B1985">
        <v>159.93</v>
      </c>
      <c r="D1985" s="237">
        <v>37202</v>
      </c>
      <c r="E1985">
        <f t="shared" si="247"/>
        <v>170.59</v>
      </c>
      <c r="F1985">
        <v>218.2970929</v>
      </c>
      <c r="G1985" s="236">
        <f t="shared" si="249"/>
        <v>4.2048051918321307E-3</v>
      </c>
      <c r="H1985" s="236">
        <f t="shared" si="250"/>
        <v>6.3076010190799003E-4</v>
      </c>
      <c r="I1985">
        <f t="shared" si="254"/>
        <v>28381.09609572278</v>
      </c>
      <c r="J1985">
        <f t="shared" si="254"/>
        <v>17212.458243561683</v>
      </c>
      <c r="K1985">
        <f t="shared" si="251"/>
        <v>30343.294201351906</v>
      </c>
      <c r="L1985" s="236">
        <f>I1985/MAX(I$2:I1985)-1</f>
        <v>0</v>
      </c>
      <c r="M1985" s="236">
        <f>J1985/MAX(J$2:J1985)-1</f>
        <v>-0.13323175891912731</v>
      </c>
      <c r="N1985" s="236"/>
    </row>
    <row r="1986" spans="1:14">
      <c r="A1986" s="237">
        <v>37106</v>
      </c>
      <c r="B1986">
        <v>159.69</v>
      </c>
      <c r="D1986" s="237">
        <v>37203</v>
      </c>
      <c r="E1986">
        <f t="shared" ref="E1986:E2049" si="255">SUMIF(A:A,D1986,B:B)</f>
        <v>169.74</v>
      </c>
      <c r="F1986">
        <v>219.22513180000001</v>
      </c>
      <c r="G1986" s="236">
        <f t="shared" si="249"/>
        <v>-5.0164372341741734E-3</v>
      </c>
      <c r="H1986" s="236">
        <f t="shared" si="250"/>
        <v>4.2512655009343536E-3</v>
      </c>
      <c r="I1986">
        <f t="shared" si="254"/>
        <v>28238.724108521521</v>
      </c>
      <c r="J1986">
        <f t="shared" si="254"/>
        <v>17285.632973478809</v>
      </c>
      <c r="K1986">
        <f t="shared" si="251"/>
        <v>30192.102454642551</v>
      </c>
      <c r="L1986" s="236">
        <f>I1986/MAX(I$2:I1986)-1</f>
        <v>-5.0164372341742203E-3</v>
      </c>
      <c r="M1986" s="236">
        <f>J1986/MAX(J$2:J1986)-1</f>
        <v>-0.12954689699851474</v>
      </c>
      <c r="N1986" s="236"/>
    </row>
    <row r="1987" spans="1:14">
      <c r="A1987" s="237">
        <v>37109</v>
      </c>
      <c r="B1987">
        <v>159.75</v>
      </c>
      <c r="D1987" s="237">
        <v>37204</v>
      </c>
      <c r="E1987">
        <f t="shared" si="255"/>
        <v>169.46</v>
      </c>
      <c r="F1987">
        <v>218.95335539999999</v>
      </c>
      <c r="G1987" s="236">
        <f t="shared" si="249"/>
        <v>-1.6833118719385511E-3</v>
      </c>
      <c r="H1987" s="236">
        <f t="shared" si="250"/>
        <v>-1.2397137032991168E-3</v>
      </c>
      <c r="I1987">
        <f t="shared" ref="I1987:J2002" si="256">I1986*(1+G1987)</f>
        <v>28191.189528981249</v>
      </c>
      <c r="J1987">
        <f t="shared" si="256"/>
        <v>17264.20373741139</v>
      </c>
      <c r="K1987">
        <f t="shared" si="251"/>
        <v>30142.29811455006</v>
      </c>
      <c r="L1987" s="236">
        <f>I1987/MAX(I$2:I1987)-1</f>
        <v>-6.6913048777615947E-3</v>
      </c>
      <c r="M1987" s="236">
        <f>J1987/MAX(J$2:J1987)-1</f>
        <v>-0.13062600963838478</v>
      </c>
      <c r="N1987" s="236"/>
    </row>
    <row r="1988" spans="1:14">
      <c r="A1988" s="237">
        <v>37110</v>
      </c>
      <c r="B1988">
        <v>159.84</v>
      </c>
      <c r="D1988" s="237">
        <v>37207</v>
      </c>
      <c r="E1988">
        <f t="shared" si="255"/>
        <v>169.44</v>
      </c>
      <c r="F1988">
        <v>217.34656140000001</v>
      </c>
      <c r="G1988" s="236">
        <f t="shared" ref="G1988:G2051" si="257">(E1988/E1987-1)-($P$21/252)</f>
        <v>-1.5175211081326146E-4</v>
      </c>
      <c r="H1988" s="236">
        <f t="shared" ref="H1988:H2051" si="258">F1988/F1987-1</f>
        <v>-7.3385219288581993E-3</v>
      </c>
      <c r="I1988">
        <f t="shared" si="256"/>
        <v>28186.911456463888</v>
      </c>
      <c r="J1988">
        <f t="shared" si="256"/>
        <v>17137.50999970012</v>
      </c>
      <c r="K1988">
        <f t="shared" ref="K1988:K2051" si="259">K1987*(1+(E1988/E1987-1))</f>
        <v>30138.740661686308</v>
      </c>
      <c r="L1988" s="236">
        <f>I1988/MAX(I$2:I1988)-1</f>
        <v>-6.8420415689356417E-3</v>
      </c>
      <c r="M1988" s="236">
        <f>J1988/MAX(J$2:J1988)-1</f>
        <v>-0.13700592973103254</v>
      </c>
      <c r="N1988" s="236"/>
    </row>
    <row r="1989" spans="1:14">
      <c r="A1989" s="237">
        <v>37111</v>
      </c>
      <c r="B1989">
        <v>160.4</v>
      </c>
      <c r="D1989" s="237">
        <v>37208</v>
      </c>
      <c r="E1989">
        <f t="shared" si="255"/>
        <v>169.12</v>
      </c>
      <c r="F1989">
        <v>219.035032</v>
      </c>
      <c r="G1989" s="236">
        <f t="shared" si="257"/>
        <v>-1.9223042852645846E-3</v>
      </c>
      <c r="H1989" s="236">
        <f t="shared" si="258"/>
        <v>7.7685636668185509E-3</v>
      </c>
      <c r="I1989">
        <f t="shared" si="256"/>
        <v>28132.727635782754</v>
      </c>
      <c r="J1989">
        <f t="shared" si="256"/>
        <v>17270.643837223528</v>
      </c>
      <c r="K1989">
        <f t="shared" si="259"/>
        <v>30081.821415866318</v>
      </c>
      <c r="L1989" s="236">
        <f>I1989/MAX(I$2:I1989)-1</f>
        <v>-8.7511933683722676E-3</v>
      </c>
      <c r="M1989" s="236">
        <f>J1989/MAX(J$2:J1989)-1</f>
        <v>-0.1303017053520612</v>
      </c>
      <c r="N1989" s="236"/>
    </row>
    <row r="1990" spans="1:14">
      <c r="A1990" s="237">
        <v>37112</v>
      </c>
      <c r="B1990">
        <v>160.31</v>
      </c>
      <c r="D1990" s="237">
        <v>37209</v>
      </c>
      <c r="E1990">
        <f t="shared" si="255"/>
        <v>167.85</v>
      </c>
      <c r="F1990">
        <v>218.98859590000001</v>
      </c>
      <c r="G1990" s="236">
        <f t="shared" si="257"/>
        <v>-7.5431908966677261E-3</v>
      </c>
      <c r="H1990" s="236">
        <f t="shared" si="258"/>
        <v>-2.1200307355395687E-4</v>
      </c>
      <c r="I1990">
        <f t="shared" si="256"/>
        <v>27920.517100782083</v>
      </c>
      <c r="J1990">
        <f t="shared" si="256"/>
        <v>17266.982407647782</v>
      </c>
      <c r="K1990">
        <f t="shared" si="259"/>
        <v>29855.923159018221</v>
      </c>
      <c r="L1990" s="236">
        <f>I1990/MAX(I$2:I1990)-1</f>
        <v>-1.6228372342888764E-2</v>
      </c>
      <c r="M1990" s="236">
        <f>J1990/MAX(J$2:J1990)-1</f>
        <v>-0.13048608406359119</v>
      </c>
      <c r="N1990" s="236"/>
    </row>
    <row r="1991" spans="1:14">
      <c r="A1991" s="237">
        <v>37113</v>
      </c>
      <c r="B1991">
        <v>160.55000000000001</v>
      </c>
      <c r="D1991" s="237">
        <v>37210</v>
      </c>
      <c r="E1991">
        <f t="shared" si="255"/>
        <v>165.74</v>
      </c>
      <c r="F1991">
        <v>218.29879360000001</v>
      </c>
      <c r="G1991" s="236">
        <f t="shared" si="257"/>
        <v>-1.2604477850121152E-2</v>
      </c>
      <c r="H1991" s="236">
        <f t="shared" si="258"/>
        <v>-3.1499462205556439E-3</v>
      </c>
      <c r="I1991">
        <f t="shared" si="256"/>
        <v>27568.593561421345</v>
      </c>
      <c r="J1991">
        <f t="shared" si="256"/>
        <v>17212.592341672411</v>
      </c>
      <c r="K1991">
        <f t="shared" si="259"/>
        <v>29480.611881892644</v>
      </c>
      <c r="L1991" s="236">
        <f>I1991/MAX(I$2:I1991)-1</f>
        <v>-2.8628300033270548E-2</v>
      </c>
      <c r="M1991" s="236">
        <f>J1991/MAX(J$2:J1991)-1</f>
        <v>-0.13322500613681565</v>
      </c>
      <c r="N1991" s="236"/>
    </row>
    <row r="1992" spans="1:14">
      <c r="A1992" s="237">
        <v>37116</v>
      </c>
      <c r="B1992">
        <v>160.79</v>
      </c>
      <c r="D1992" s="237">
        <v>37211</v>
      </c>
      <c r="E1992">
        <f t="shared" si="255"/>
        <v>164.3</v>
      </c>
      <c r="F1992">
        <v>218.21318969999999</v>
      </c>
      <c r="G1992" s="236">
        <f t="shared" si="257"/>
        <v>-8.7220371455770194E-3</v>
      </c>
      <c r="H1992" s="236">
        <f t="shared" si="258"/>
        <v>-3.9214096692119504E-4</v>
      </c>
      <c r="I1992">
        <f t="shared" si="256"/>
        <v>27328.13926432731</v>
      </c>
      <c r="J1992">
        <f t="shared" si="256"/>
        <v>17205.842579068329</v>
      </c>
      <c r="K1992">
        <f t="shared" si="259"/>
        <v>29224.475275702676</v>
      </c>
      <c r="L1992" s="236">
        <f>I1992/MAX(I$2:I1992)-1</f>
        <v>-3.7100640082542768E-2</v>
      </c>
      <c r="M1992" s="236">
        <f>J1992/MAX(J$2:J1992)-1</f>
        <v>-0.13356490412101218</v>
      </c>
      <c r="N1992" s="236"/>
    </row>
    <row r="1993" spans="1:14">
      <c r="A1993" s="237">
        <v>37117</v>
      </c>
      <c r="B1993">
        <v>160.63999999999999</v>
      </c>
      <c r="D1993" s="237">
        <v>37214</v>
      </c>
      <c r="E1993">
        <f t="shared" si="255"/>
        <v>165.36</v>
      </c>
      <c r="F1993">
        <v>220.0514652</v>
      </c>
      <c r="G1993" s="236">
        <f t="shared" si="257"/>
        <v>6.4178827444955535E-3</v>
      </c>
      <c r="H1993" s="236">
        <f t="shared" si="258"/>
        <v>8.4242180893248086E-3</v>
      </c>
      <c r="I1993">
        <f t="shared" si="256"/>
        <v>27503.528057751009</v>
      </c>
      <c r="J1993">
        <f t="shared" si="256"/>
        <v>17350.78834936499</v>
      </c>
      <c r="K1993">
        <f t="shared" si="259"/>
        <v>29413.020277481399</v>
      </c>
      <c r="L1993" s="236">
        <f>I1993/MAX(I$2:I1993)-1</f>
        <v>-3.092086489584267E-2</v>
      </c>
      <c r="M1993" s="236">
        <f>J1993/MAX(J$2:J1993)-1</f>
        <v>-0.12626586591308253</v>
      </c>
      <c r="N1993" s="236"/>
    </row>
    <row r="1994" spans="1:14">
      <c r="A1994" s="237">
        <v>37118</v>
      </c>
      <c r="B1994">
        <v>160.38999999999999</v>
      </c>
      <c r="D1994" s="237">
        <v>37215</v>
      </c>
      <c r="E1994">
        <f t="shared" si="255"/>
        <v>164.6</v>
      </c>
      <c r="F1994">
        <v>218.88278059999999</v>
      </c>
      <c r="G1994" s="236">
        <f t="shared" si="257"/>
        <v>-4.6297630566499246E-3</v>
      </c>
      <c r="H1994" s="236">
        <f t="shared" si="258"/>
        <v>-5.3109603198406852E-3</v>
      </c>
      <c r="I1994">
        <f t="shared" si="256"/>
        <v>27376.193239621698</v>
      </c>
      <c r="J1994">
        <f t="shared" si="256"/>
        <v>17258.639000923558</v>
      </c>
      <c r="K1994">
        <f t="shared" si="259"/>
        <v>29277.837068658911</v>
      </c>
      <c r="L1994" s="236">
        <f>I1994/MAX(I$2:I1994)-1</f>
        <v>-3.5407471674518187E-2</v>
      </c>
      <c r="M1994" s="236">
        <f>J1994/MAX(J$2:J1994)-1</f>
        <v>-0.1309062332293085</v>
      </c>
      <c r="N1994" s="236"/>
    </row>
    <row r="1995" spans="1:14">
      <c r="A1995" s="237">
        <v>37119</v>
      </c>
      <c r="B1995">
        <v>160.63</v>
      </c>
      <c r="D1995" s="237">
        <v>37216</v>
      </c>
      <c r="E1995">
        <f t="shared" si="255"/>
        <v>163.43</v>
      </c>
      <c r="F1995">
        <v>217.96263669999999</v>
      </c>
      <c r="G1995" s="236">
        <f t="shared" si="257"/>
        <v>-7.1418711064821869E-3</v>
      </c>
      <c r="H1995" s="236">
        <f t="shared" si="258"/>
        <v>-4.2038204077895491E-3</v>
      </c>
      <c r="I1995">
        <f t="shared" si="256"/>
        <v>27180.675996118171</v>
      </c>
      <c r="J1995">
        <f t="shared" si="256"/>
        <v>17186.086782080802</v>
      </c>
      <c r="K1995">
        <f t="shared" si="259"/>
        <v>29069.726076129566</v>
      </c>
      <c r="L1995" s="236">
        <f>I1995/MAX(I$2:I1995)-1</f>
        <v>-4.2296467182094566E-2</v>
      </c>
      <c r="M1995" s="236">
        <f>J1995/MAX(J$2:J1995)-1</f>
        <v>-0.134559747342342</v>
      </c>
      <c r="N1995" s="236"/>
    </row>
    <row r="1996" spans="1:14">
      <c r="A1996" s="237">
        <v>37120</v>
      </c>
      <c r="B1996">
        <v>161.19999999999999</v>
      </c>
      <c r="D1996" s="237">
        <v>37218</v>
      </c>
      <c r="E1996">
        <f t="shared" si="255"/>
        <v>162.99</v>
      </c>
      <c r="F1996">
        <v>217.94805160000001</v>
      </c>
      <c r="G1996" s="236">
        <f t="shared" si="257"/>
        <v>-2.7260143170853659E-3</v>
      </c>
      <c r="H1996" s="236">
        <f t="shared" si="258"/>
        <v>-6.691559719040896E-5</v>
      </c>
      <c r="I1996">
        <f t="shared" si="256"/>
        <v>27106.581084204692</v>
      </c>
      <c r="J1996">
        <f t="shared" si="256"/>
        <v>17184.936764820413</v>
      </c>
      <c r="K1996">
        <f t="shared" si="259"/>
        <v>28991.462113127076</v>
      </c>
      <c r="L1996" s="236">
        <f>I1996/MAX(I$2:I1996)-1</f>
        <v>-4.4907180724079399E-2</v>
      </c>
      <c r="M1996" s="236">
        <f>J1996/MAX(J$2:J1996)-1</f>
        <v>-0.13461765879368115</v>
      </c>
      <c r="N1996" s="236"/>
    </row>
    <row r="1997" spans="1:14">
      <c r="A1997" s="237">
        <v>37123</v>
      </c>
      <c r="B1997">
        <v>160.81</v>
      </c>
      <c r="D1997" s="237">
        <v>37221</v>
      </c>
      <c r="E1997">
        <f t="shared" si="255"/>
        <v>163.15</v>
      </c>
      <c r="F1997">
        <v>219.34966080000001</v>
      </c>
      <c r="G1997" s="236">
        <f t="shared" si="257"/>
        <v>9.4792515754698258E-4</v>
      </c>
      <c r="H1997" s="236">
        <f t="shared" si="258"/>
        <v>6.4309324617060071E-3</v>
      </c>
      <c r="I1997">
        <f t="shared" si="256"/>
        <v>27132.276094349498</v>
      </c>
      <c r="J1997">
        <f t="shared" si="256"/>
        <v>17295.451932513661</v>
      </c>
      <c r="K1997">
        <f t="shared" si="259"/>
        <v>29019.921736037075</v>
      </c>
      <c r="L1997" s="236">
        <f>I1997/MAX(I$2:I1997)-1</f>
        <v>-4.4001824212895224E-2</v>
      </c>
      <c r="M1997" s="236">
        <f>J1997/MAX(J$2:J1997)-1</f>
        <v>-0.12905244340383037</v>
      </c>
      <c r="N1997" s="236"/>
    </row>
    <row r="1998" spans="1:14">
      <c r="A1998" s="237">
        <v>37124</v>
      </c>
      <c r="B1998">
        <v>160.9</v>
      </c>
      <c r="D1998" s="237">
        <v>37222</v>
      </c>
      <c r="E1998">
        <f t="shared" si="255"/>
        <v>163.37</v>
      </c>
      <c r="F1998">
        <v>218.61079910000001</v>
      </c>
      <c r="G1998" s="236">
        <f t="shared" si="257"/>
        <v>1.3147221857380729E-3</v>
      </c>
      <c r="H1998" s="236">
        <f t="shared" si="258"/>
        <v>-3.3684196150806089E-3</v>
      </c>
      <c r="I1998">
        <f t="shared" si="256"/>
        <v>27167.947499680311</v>
      </c>
      <c r="J1998">
        <f t="shared" si="256"/>
        <v>17237.193592972497</v>
      </c>
      <c r="K1998">
        <f t="shared" si="259"/>
        <v>29059.053717538318</v>
      </c>
      <c r="L1998" s="236">
        <f>I1998/MAX(I$2:I1998)-1</f>
        <v>-4.2744952201662745E-2</v>
      </c>
      <c r="M1998" s="236">
        <f>J1998/MAX(J$2:J1998)-1</f>
        <v>-0.13198616023717546</v>
      </c>
      <c r="N1998" s="236"/>
    </row>
    <row r="1999" spans="1:14">
      <c r="A1999" s="237">
        <v>37125</v>
      </c>
      <c r="B1999">
        <v>160.81</v>
      </c>
      <c r="D1999" s="237">
        <v>37223</v>
      </c>
      <c r="E1999">
        <f t="shared" si="255"/>
        <v>163.16999999999999</v>
      </c>
      <c r="F1999">
        <v>216.7263361</v>
      </c>
      <c r="G1999" s="236">
        <f t="shared" si="257"/>
        <v>-1.2579451308793546E-3</v>
      </c>
      <c r="H1999" s="236">
        <f t="shared" si="258"/>
        <v>-8.6201734212498771E-3</v>
      </c>
      <c r="I1999">
        <f t="shared" si="256"/>
        <v>27133.771712407102</v>
      </c>
      <c r="J1999">
        <f t="shared" si="256"/>
        <v>17088.605994905418</v>
      </c>
      <c r="K1999">
        <f t="shared" si="259"/>
        <v>29023.479188900819</v>
      </c>
      <c r="L1999" s="236">
        <f>I1999/MAX(I$2:I1999)-1</f>
        <v>-4.3949126528050386E-2</v>
      </c>
      <c r="M1999" s="236">
        <f>J1999/MAX(J$2:J1999)-1</f>
        <v>-0.13946859006797596</v>
      </c>
      <c r="N1999" s="236"/>
    </row>
    <row r="2000" spans="1:14">
      <c r="A2000" s="237">
        <v>37126</v>
      </c>
      <c r="B2000">
        <v>161.05000000000001</v>
      </c>
      <c r="D2000" s="237">
        <v>37224</v>
      </c>
      <c r="E2000">
        <f t="shared" si="255"/>
        <v>164.73</v>
      </c>
      <c r="F2000">
        <v>217.9854713</v>
      </c>
      <c r="G2000" s="236">
        <f t="shared" si="257"/>
        <v>9.5268508304221979E-3</v>
      </c>
      <c r="H2000" s="236">
        <f t="shared" si="258"/>
        <v>5.8097932289089549E-3</v>
      </c>
      <c r="I2000">
        <f t="shared" si="256"/>
        <v>27392.271107977936</v>
      </c>
      <c r="J2000">
        <f t="shared" si="256"/>
        <v>17187.887262306111</v>
      </c>
      <c r="K2000">
        <f t="shared" si="259"/>
        <v>29300.960512273283</v>
      </c>
      <c r="L2000" s="236">
        <f>I2000/MAX(I$2:I2000)-1</f>
        <v>-3.4840972470188247E-2</v>
      </c>
      <c r="M2000" s="236">
        <f>J2000/MAX(J$2:J2000)-1</f>
        <v>-0.13446908050928952</v>
      </c>
      <c r="N2000" s="236"/>
    </row>
    <row r="2001" spans="1:14">
      <c r="A2001" s="237">
        <v>37127</v>
      </c>
      <c r="B2001">
        <v>160.83000000000001</v>
      </c>
      <c r="D2001" s="237">
        <v>37225</v>
      </c>
      <c r="E2001">
        <f t="shared" si="255"/>
        <v>164.84</v>
      </c>
      <c r="F2001">
        <v>218.39443180000001</v>
      </c>
      <c r="G2001" s="236">
        <f t="shared" si="257"/>
        <v>6.3402920507742643E-4</v>
      </c>
      <c r="H2001" s="236">
        <f t="shared" si="258"/>
        <v>1.8760906291648283E-3</v>
      </c>
      <c r="I2001">
        <f t="shared" si="256"/>
        <v>27409.638607853794</v>
      </c>
      <c r="J2001">
        <f t="shared" si="256"/>
        <v>17220.133296534066</v>
      </c>
      <c r="K2001">
        <f t="shared" si="259"/>
        <v>29320.52650302391</v>
      </c>
      <c r="L2001" s="236">
        <f>I2001/MAX(I$2:I2001)-1</f>
        <v>-3.422903345919015E-2</v>
      </c>
      <c r="M2001" s="236">
        <f>J2001/MAX(J$2:J2001)-1</f>
        <v>-0.13284526606198044</v>
      </c>
      <c r="N2001" s="236"/>
    </row>
    <row r="2002" spans="1:14">
      <c r="A2002" s="237">
        <v>37130</v>
      </c>
      <c r="B2002">
        <v>160.72999999999999</v>
      </c>
      <c r="D2002" s="237">
        <v>37228</v>
      </c>
      <c r="E2002">
        <f t="shared" si="255"/>
        <v>165.74</v>
      </c>
      <c r="F2002">
        <v>217.6292157</v>
      </c>
      <c r="G2002" s="236">
        <f t="shared" si="257"/>
        <v>5.4261096859677307E-3</v>
      </c>
      <c r="H2002" s="236">
        <f t="shared" si="258"/>
        <v>-3.5038260531329302E-3</v>
      </c>
      <c r="I2002">
        <f t="shared" si="256"/>
        <v>27558.366313392748</v>
      </c>
      <c r="J2002">
        <f t="shared" si="256"/>
        <v>17159.796944851249</v>
      </c>
      <c r="K2002">
        <f t="shared" si="259"/>
        <v>29480.611881892641</v>
      </c>
      <c r="L2002" s="236">
        <f>I2002/MAX(I$2:I2002)-1</f>
        <v>-2.8988654263216507E-2</v>
      </c>
      <c r="M2002" s="236">
        <f>J2002/MAX(J$2:J2002)-1</f>
        <v>-0.13588362541084997</v>
      </c>
      <c r="N2002" s="236"/>
    </row>
    <row r="2003" spans="1:14">
      <c r="A2003" s="237">
        <v>37131</v>
      </c>
      <c r="B2003">
        <v>161.31</v>
      </c>
      <c r="D2003" s="237">
        <v>37229</v>
      </c>
      <c r="E2003">
        <f t="shared" si="255"/>
        <v>166.37</v>
      </c>
      <c r="F2003">
        <v>219.39764510000001</v>
      </c>
      <c r="G2003" s="236">
        <f t="shared" si="257"/>
        <v>3.7674041480152873E-3</v>
      </c>
      <c r="H2003" s="236">
        <f t="shared" si="258"/>
        <v>8.125882337589152E-3</v>
      </c>
      <c r="I2003">
        <f t="shared" ref="I2003:J2018" si="260">I2002*(1+G2003)</f>
        <v>27662.189816954349</v>
      </c>
      <c r="J2003">
        <f t="shared" si="260"/>
        <v>17299.235435762032</v>
      </c>
      <c r="K2003">
        <f t="shared" si="259"/>
        <v>29592.671647100749</v>
      </c>
      <c r="L2003" s="236">
        <f>I2003/MAX(I$2:I2003)-1</f>
        <v>-2.5330462091517791E-2</v>
      </c>
      <c r="M2003" s="236">
        <f>J2003/MAX(J$2:J2003)-1</f>
        <v>-0.12886191742495445</v>
      </c>
      <c r="N2003" s="236"/>
    </row>
    <row r="2004" spans="1:14">
      <c r="A2004" s="237">
        <v>37132</v>
      </c>
      <c r="B2004">
        <v>161.65</v>
      </c>
      <c r="D2004" s="237">
        <v>37230</v>
      </c>
      <c r="E2004">
        <f t="shared" si="255"/>
        <v>164.78</v>
      </c>
      <c r="F2004">
        <v>221.5766089</v>
      </c>
      <c r="G2004" s="236">
        <f t="shared" si="257"/>
        <v>-9.5907416391653542E-3</v>
      </c>
      <c r="H2004" s="236">
        <f t="shared" si="258"/>
        <v>9.9315733266271966E-3</v>
      </c>
      <c r="I2004">
        <f t="shared" si="260"/>
        <v>27396.888901246388</v>
      </c>
      <c r="J2004">
        <f t="shared" si="260"/>
        <v>17471.044060986889</v>
      </c>
      <c r="K2004">
        <f t="shared" si="259"/>
        <v>29309.854144432658</v>
      </c>
      <c r="L2004" s="236">
        <f>I2004/MAX(I$2:I2004)-1</f>
        <v>-3.4678265813162801E-2</v>
      </c>
      <c r="M2004" s="236">
        <f>J2004/MAX(J$2:J2004)-1</f>
        <v>-0.12021014568024302</v>
      </c>
      <c r="N2004" s="236"/>
    </row>
    <row r="2005" spans="1:14">
      <c r="A2005" s="237">
        <v>37133</v>
      </c>
      <c r="B2005">
        <v>161.68</v>
      </c>
      <c r="D2005" s="237">
        <v>37231</v>
      </c>
      <c r="E2005">
        <f t="shared" si="255"/>
        <v>163.9</v>
      </c>
      <c r="F2005">
        <v>221.62116449999999</v>
      </c>
      <c r="G2005" s="236">
        <f t="shared" si="257"/>
        <v>-5.3741840973148911E-3</v>
      </c>
      <c r="H2005" s="236">
        <f t="shared" si="258"/>
        <v>2.0108440246091597E-4</v>
      </c>
      <c r="I2005">
        <f t="shared" si="260"/>
        <v>27249.652976597405</v>
      </c>
      <c r="J2005">
        <f t="shared" si="260"/>
        <v>17474.557215442263</v>
      </c>
      <c r="K2005">
        <f t="shared" si="259"/>
        <v>29153.326218427679</v>
      </c>
      <c r="L2005" s="236">
        <f>I2005/MAX(I$2:I2005)-1</f>
        <v>-3.9866082525822244E-2</v>
      </c>
      <c r="M2005" s="236">
        <f>J2005/MAX(J$2:J2005)-1</f>
        <v>-0.12003323366309593</v>
      </c>
      <c r="N2005" s="236"/>
    </row>
    <row r="2006" spans="1:14">
      <c r="A2006" s="237">
        <v>37134</v>
      </c>
      <c r="B2006">
        <v>161.43</v>
      </c>
      <c r="D2006" s="237">
        <v>37232</v>
      </c>
      <c r="E2006">
        <f t="shared" si="255"/>
        <v>162.81</v>
      </c>
      <c r="F2006">
        <v>221.05763859999999</v>
      </c>
      <c r="G2006" s="236">
        <f t="shared" si="257"/>
        <v>-6.6841267420126391E-3</v>
      </c>
      <c r="H2006" s="236">
        <f t="shared" si="258"/>
        <v>-2.5427440617928898E-3</v>
      </c>
      <c r="I2006">
        <f t="shared" si="260"/>
        <v>27067.512842425964</v>
      </c>
      <c r="J2006">
        <f t="shared" si="260"/>
        <v>17430.123888850238</v>
      </c>
      <c r="K2006">
        <f t="shared" si="259"/>
        <v>28959.445037353329</v>
      </c>
      <c r="L2006" s="236">
        <f>I2006/MAX(I$2:I2006)-1</f>
        <v>-4.6283739319524786E-2</v>
      </c>
      <c r="M2006" s="236">
        <f>J2006/MAX(J$2:J2006)-1</f>
        <v>-0.12227076393277414</v>
      </c>
      <c r="N2006" s="236"/>
    </row>
    <row r="2007" spans="1:14">
      <c r="A2007" s="237">
        <v>37137</v>
      </c>
      <c r="B2007">
        <v>161.43</v>
      </c>
      <c r="D2007" s="237">
        <v>37235</v>
      </c>
      <c r="E2007">
        <f t="shared" si="255"/>
        <v>162.69999999999999</v>
      </c>
      <c r="F2007">
        <v>217.72288850000001</v>
      </c>
      <c r="G2007" s="236">
        <f t="shared" si="257"/>
        <v>-7.0936433353525408E-4</v>
      </c>
      <c r="H2007" s="236">
        <f t="shared" si="258"/>
        <v>-1.5085432564645118E-2</v>
      </c>
      <c r="I2007">
        <f t="shared" si="260"/>
        <v>27048.312114218039</v>
      </c>
      <c r="J2007">
        <f t="shared" si="260"/>
        <v>17167.182930331579</v>
      </c>
      <c r="K2007">
        <f t="shared" si="259"/>
        <v>28939.879046602702</v>
      </c>
      <c r="L2007" s="236">
        <f>I2007/MAX(I$2:I2007)-1</f>
        <v>-4.6960271619164162E-2</v>
      </c>
      <c r="M2007" s="236">
        <f>J2007/MAX(J$2:J2007)-1</f>
        <v>-0.13551168913348366</v>
      </c>
      <c r="N2007" s="236"/>
    </row>
    <row r="2008" spans="1:14">
      <c r="A2008" s="237">
        <v>37138</v>
      </c>
      <c r="B2008">
        <v>160.91</v>
      </c>
      <c r="D2008" s="237">
        <v>37236</v>
      </c>
      <c r="E2008">
        <f t="shared" si="255"/>
        <v>162.96</v>
      </c>
      <c r="F2008">
        <v>217.6833575</v>
      </c>
      <c r="G2008" s="236">
        <f t="shared" si="257"/>
        <v>1.564303031189975E-3</v>
      </c>
      <c r="H2008" s="236">
        <f t="shared" si="258"/>
        <v>-1.8156566024063459E-4</v>
      </c>
      <c r="I2008">
        <f t="shared" si="260"/>
        <v>27090.623870846885</v>
      </c>
      <c r="J2008">
        <f t="shared" si="260"/>
        <v>17164.065959428361</v>
      </c>
      <c r="K2008">
        <f t="shared" si="259"/>
        <v>28986.125933831448</v>
      </c>
      <c r="L2008" s="236">
        <f>I2008/MAX(I$2:I2008)-1</f>
        <v>-4.5469428683213464E-2</v>
      </c>
      <c r="M2008" s="236">
        <f>J2008/MAX(J$2:J2008)-1</f>
        <v>-0.13566865052441646</v>
      </c>
      <c r="N2008" s="236"/>
    </row>
    <row r="2009" spans="1:14">
      <c r="A2009" s="237">
        <v>37139</v>
      </c>
      <c r="B2009">
        <v>161.16</v>
      </c>
      <c r="D2009" s="237">
        <v>37237</v>
      </c>
      <c r="E2009">
        <f t="shared" si="255"/>
        <v>163.69</v>
      </c>
      <c r="F2009">
        <v>218.14462180000001</v>
      </c>
      <c r="G2009" s="236">
        <f t="shared" si="257"/>
        <v>4.4458967435771404E-3</v>
      </c>
      <c r="H2009" s="236">
        <f t="shared" si="258"/>
        <v>2.1189690626670643E-3</v>
      </c>
      <c r="I2009">
        <f t="shared" si="260"/>
        <v>27211.065987295759</v>
      </c>
      <c r="J2009">
        <f t="shared" si="260"/>
        <v>17200.436084185967</v>
      </c>
      <c r="K2009">
        <f t="shared" si="259"/>
        <v>29115.972963358308</v>
      </c>
      <c r="L2009" s="236">
        <f>I2009/MAX(I$2:I2009)-1</f>
        <v>-4.1225684324551204E-2</v>
      </c>
      <c r="M2009" s="236">
        <f>J2009/MAX(J$2:J2009)-1</f>
        <v>-0.1338371591349844</v>
      </c>
      <c r="N2009" s="236"/>
    </row>
    <row r="2010" spans="1:14">
      <c r="A2010" s="237">
        <v>37140</v>
      </c>
      <c r="B2010">
        <v>161.91999999999999</v>
      </c>
      <c r="D2010" s="237">
        <v>37238</v>
      </c>
      <c r="E2010">
        <f t="shared" si="255"/>
        <v>162.53</v>
      </c>
      <c r="F2010">
        <v>215.4915762</v>
      </c>
      <c r="G2010" s="236">
        <f t="shared" si="257"/>
        <v>-7.1202962287405056E-3</v>
      </c>
      <c r="H2010" s="236">
        <f t="shared" si="258"/>
        <v>-1.2161865729756083E-2</v>
      </c>
      <c r="I2010">
        <f t="shared" si="260"/>
        <v>27017.315136766407</v>
      </c>
      <c r="J2010">
        <f t="shared" si="260"/>
        <v>16991.246690036845</v>
      </c>
      <c r="K2010">
        <f t="shared" si="259"/>
        <v>28909.640697260835</v>
      </c>
      <c r="L2010" s="236">
        <f>I2010/MAX(I$2:I2010)-1</f>
        <v>-4.8052441468668383E-2</v>
      </c>
      <c r="M2010" s="236">
        <f>J2010/MAX(J$2:J2010)-1</f>
        <v>-0.14437131530568881</v>
      </c>
      <c r="N2010" s="236"/>
    </row>
    <row r="2011" spans="1:14">
      <c r="A2011" s="237">
        <v>37141</v>
      </c>
      <c r="B2011">
        <v>162.41999999999999</v>
      </c>
      <c r="D2011" s="237">
        <v>37239</v>
      </c>
      <c r="E2011">
        <f t="shared" si="255"/>
        <v>162.05000000000001</v>
      </c>
      <c r="F2011">
        <v>215.07457210000001</v>
      </c>
      <c r="G2011" s="236">
        <f t="shared" si="257"/>
        <v>-2.9870310877893693E-3</v>
      </c>
      <c r="H2011" s="236">
        <f t="shared" si="258"/>
        <v>-1.9351294716641876E-3</v>
      </c>
      <c r="I2011">
        <f t="shared" si="260"/>
        <v>26936.613576544281</v>
      </c>
      <c r="J2011">
        <f t="shared" si="260"/>
        <v>16958.366427806639</v>
      </c>
      <c r="K2011">
        <f t="shared" si="259"/>
        <v>28824.261828530845</v>
      </c>
      <c r="L2011" s="236">
        <f>I2011/MAX(I$2:I2011)-1</f>
        <v>-5.0895938419946773E-2</v>
      </c>
      <c r="M2011" s="236">
        <f>J2011/MAX(J$2:J2011)-1</f>
        <v>-0.14602706759024198</v>
      </c>
      <c r="N2011" s="236"/>
    </row>
    <row r="2012" spans="1:14">
      <c r="A2012" s="237">
        <v>37144</v>
      </c>
      <c r="B2012">
        <v>162.32</v>
      </c>
      <c r="D2012" s="237">
        <v>37242</v>
      </c>
      <c r="E2012">
        <f t="shared" si="255"/>
        <v>162.22</v>
      </c>
      <c r="F2012">
        <v>215.24591129999999</v>
      </c>
      <c r="G2012" s="236">
        <f t="shared" si="257"/>
        <v>1.0153287736979675E-3</v>
      </c>
      <c r="H2012" s="236">
        <f t="shared" si="258"/>
        <v>7.9665019591579345E-4</v>
      </c>
      <c r="I2012">
        <f t="shared" si="260"/>
        <v>26963.963095374533</v>
      </c>
      <c r="J2012">
        <f t="shared" si="260"/>
        <v>16971.876313743764</v>
      </c>
      <c r="K2012">
        <f t="shared" si="259"/>
        <v>28854.500177872713</v>
      </c>
      <c r="L2012" s="236">
        <f>I2012/MAX(I$2:I2012)-1</f>
        <v>-4.9932285756990824E-2</v>
      </c>
      <c r="M2012" s="236">
        <f>J2012/MAX(J$2:J2012)-1</f>
        <v>-0.14534674988633101</v>
      </c>
      <c r="N2012" s="236"/>
    </row>
    <row r="2013" spans="1:14">
      <c r="A2013" s="237">
        <v>37145</v>
      </c>
      <c r="B2013">
        <v>162.32</v>
      </c>
      <c r="D2013" s="237">
        <v>37243</v>
      </c>
      <c r="E2013">
        <f t="shared" si="255"/>
        <v>162.6</v>
      </c>
      <c r="F2013">
        <v>217.4830982</v>
      </c>
      <c r="G2013" s="236">
        <f t="shared" si="257"/>
        <v>2.308767683706072E-3</v>
      </c>
      <c r="H2013" s="236">
        <f t="shared" si="258"/>
        <v>1.0393632503810535E-2</v>
      </c>
      <c r="I2013">
        <f t="shared" si="260"/>
        <v>27026.216621993779</v>
      </c>
      <c r="J2013">
        <f t="shared" si="260"/>
        <v>17148.275759048942</v>
      </c>
      <c r="K2013">
        <f t="shared" si="259"/>
        <v>28922.091782283955</v>
      </c>
      <c r="L2013" s="236">
        <f>I2013/MAX(I$2:I2013)-1</f>
        <v>-4.7738800121014058E-2</v>
      </c>
      <c r="M2013" s="236">
        <f>J2013/MAX(J$2:J2013)-1</f>
        <v>-0.13646379808646225</v>
      </c>
      <c r="N2013" s="236"/>
    </row>
    <row r="2014" spans="1:14">
      <c r="A2014" s="237">
        <v>37146</v>
      </c>
      <c r="B2014">
        <v>162.32</v>
      </c>
      <c r="D2014" s="237">
        <v>37244</v>
      </c>
      <c r="E2014">
        <f t="shared" si="255"/>
        <v>163.44999999999999</v>
      </c>
      <c r="F2014">
        <v>217.8006614</v>
      </c>
      <c r="G2014" s="236">
        <f t="shared" si="257"/>
        <v>5.1938221167925815E-3</v>
      </c>
      <c r="H2014" s="236">
        <f t="shared" si="258"/>
        <v>1.4601741589499451E-3</v>
      </c>
      <c r="I2014">
        <f t="shared" si="260"/>
        <v>27166.585983618319</v>
      </c>
      <c r="J2014">
        <f t="shared" si="260"/>
        <v>17173.315228182852</v>
      </c>
      <c r="K2014">
        <f t="shared" si="259"/>
        <v>29073.28352899331</v>
      </c>
      <c r="L2014" s="236">
        <f>I2014/MAX(I$2:I2014)-1</f>
        <v>-4.2792924840119095E-2</v>
      </c>
      <c r="M2014" s="236">
        <f>J2014/MAX(J$2:J2014)-1</f>
        <v>-0.13520288483911036</v>
      </c>
      <c r="N2014" s="236"/>
    </row>
    <row r="2015" spans="1:14">
      <c r="A2015" s="237">
        <v>37147</v>
      </c>
      <c r="B2015">
        <v>162.32</v>
      </c>
      <c r="D2015" s="237">
        <v>37245</v>
      </c>
      <c r="E2015">
        <f t="shared" si="255"/>
        <v>162.94</v>
      </c>
      <c r="F2015">
        <v>216.93522830000001</v>
      </c>
      <c r="G2015" s="236">
        <f t="shared" si="257"/>
        <v>-3.1539504095712914E-3</v>
      </c>
      <c r="H2015" s="236">
        <f t="shared" si="258"/>
        <v>-3.9735099720867861E-3</v>
      </c>
      <c r="I2015">
        <f t="shared" si="260"/>
        <v>27080.903918628632</v>
      </c>
      <c r="J2015">
        <f t="shared" si="260"/>
        <v>17105.076888869877</v>
      </c>
      <c r="K2015">
        <f t="shared" si="259"/>
        <v>28982.5684809677</v>
      </c>
      <c r="L2015" s="236">
        <f>I2015/MAX(I$2:I2015)-1</f>
        <v>-4.5811908486864117E-2</v>
      </c>
      <c r="M2015" s="236">
        <f>J2015/MAX(J$2:J2015)-1</f>
        <v>-0.13863916480003413</v>
      </c>
      <c r="N2015" s="236"/>
    </row>
    <row r="2016" spans="1:14">
      <c r="A2016" s="237">
        <v>37148</v>
      </c>
      <c r="B2016">
        <v>162.32</v>
      </c>
      <c r="D2016" s="237">
        <v>37246</v>
      </c>
      <c r="E2016">
        <f t="shared" si="255"/>
        <v>162.91999999999999</v>
      </c>
      <c r="F2016">
        <v>216.93522830000001</v>
      </c>
      <c r="G2016" s="236">
        <f t="shared" si="257"/>
        <v>-1.5647472728303813E-4</v>
      </c>
      <c r="H2016" s="236">
        <f t="shared" si="258"/>
        <v>0</v>
      </c>
      <c r="I2016">
        <f t="shared" si="260"/>
        <v>27076.666441573387</v>
      </c>
      <c r="J2016">
        <f t="shared" si="260"/>
        <v>17105.076888869877</v>
      </c>
      <c r="K2016">
        <f t="shared" si="259"/>
        <v>28979.011028103949</v>
      </c>
      <c r="L2016" s="236">
        <f>I2016/MAX(I$2:I2016)-1</f>
        <v>-4.596121480826032E-2</v>
      </c>
      <c r="M2016" s="236">
        <f>J2016/MAX(J$2:J2016)-1</f>
        <v>-0.13863916480003413</v>
      </c>
      <c r="N2016" s="236"/>
    </row>
    <row r="2017" spans="1:14">
      <c r="A2017" s="237">
        <v>37151</v>
      </c>
      <c r="B2017">
        <v>164.51</v>
      </c>
      <c r="D2017" s="237">
        <v>37249</v>
      </c>
      <c r="E2017">
        <f t="shared" si="255"/>
        <v>162.71</v>
      </c>
      <c r="F2017">
        <v>217.17339559999999</v>
      </c>
      <c r="G2017" s="236">
        <f t="shared" si="257"/>
        <v>-1.3227063433605781E-3</v>
      </c>
      <c r="H2017" s="236">
        <f t="shared" si="258"/>
        <v>1.0978728621735545E-3</v>
      </c>
      <c r="I2017">
        <f t="shared" si="260"/>
        <v>27040.851963114059</v>
      </c>
      <c r="J2017">
        <f t="shared" si="260"/>
        <v>17123.856088591558</v>
      </c>
      <c r="K2017">
        <f t="shared" si="259"/>
        <v>28941.657773034582</v>
      </c>
      <c r="L2017" s="236">
        <f>I2017/MAX(I$2:I2017)-1</f>
        <v>-4.7223127961245503E-2</v>
      </c>
      <c r="M2017" s="236">
        <f>J2017/MAX(J$2:J2017)-1</f>
        <v>-0.13769350011452897</v>
      </c>
      <c r="N2017" s="236"/>
    </row>
    <row r="2018" spans="1:14">
      <c r="A2018" s="237">
        <v>37152</v>
      </c>
      <c r="B2018">
        <v>163.63</v>
      </c>
      <c r="D2018" s="237">
        <v>37251</v>
      </c>
      <c r="E2018">
        <f t="shared" si="255"/>
        <v>162.38999999999999</v>
      </c>
      <c r="F2018">
        <v>216.8172079</v>
      </c>
      <c r="G2018" s="236">
        <f t="shared" si="257"/>
        <v>-2.0004193603773792E-3</v>
      </c>
      <c r="H2018" s="236">
        <f t="shared" si="258"/>
        <v>-1.6401074312805131E-3</v>
      </c>
      <c r="I2018">
        <f t="shared" si="260"/>
        <v>26986.758919325945</v>
      </c>
      <c r="J2018">
        <f t="shared" si="260"/>
        <v>17095.77112496848</v>
      </c>
      <c r="K2018">
        <f t="shared" si="259"/>
        <v>28884.738527214584</v>
      </c>
      <c r="L2018" s="236">
        <f>I2018/MAX(I$2:I2018)-1</f>
        <v>-4.9129081262191621E-2</v>
      </c>
      <c r="M2018" s="236">
        <f>J2018/MAX(J$2:J2018)-1</f>
        <v>-0.13910777541303265</v>
      </c>
      <c r="N2018" s="236"/>
    </row>
    <row r="2019" spans="1:14">
      <c r="A2019" s="237">
        <v>37153</v>
      </c>
      <c r="B2019">
        <v>164.34</v>
      </c>
      <c r="D2019" s="237">
        <v>37252</v>
      </c>
      <c r="E2019">
        <f t="shared" si="255"/>
        <v>163.03</v>
      </c>
      <c r="F2019">
        <v>218.45852439999999</v>
      </c>
      <c r="G2019" s="236">
        <f t="shared" si="257"/>
        <v>3.9073992211579502E-3</v>
      </c>
      <c r="H2019" s="236">
        <f t="shared" si="258"/>
        <v>7.5700472111834838E-3</v>
      </c>
      <c r="I2019">
        <f t="shared" ref="I2019:J2034" si="261">I2018*(1+G2019)</f>
        <v>27092.206960108899</v>
      </c>
      <c r="J2019">
        <f t="shared" si="261"/>
        <v>17225.186919496078</v>
      </c>
      <c r="K2019">
        <f t="shared" si="259"/>
        <v>28998.577018854576</v>
      </c>
      <c r="L2019" s="236">
        <f>I2019/MAX(I$2:I2019)-1</f>
        <v>-4.541364897489375E-2</v>
      </c>
      <c r="M2019" s="236">
        <f>J2019/MAX(J$2:J2019)-1</f>
        <v>-0.13259078062916863</v>
      </c>
      <c r="N2019" s="236"/>
    </row>
    <row r="2020" spans="1:14">
      <c r="A2020" s="237">
        <v>37154</v>
      </c>
      <c r="B2020">
        <v>163.72</v>
      </c>
      <c r="D2020" s="237">
        <v>37253</v>
      </c>
      <c r="E2020">
        <f t="shared" si="255"/>
        <v>163.01</v>
      </c>
      <c r="F2020">
        <v>218.45852439999999</v>
      </c>
      <c r="G2020" s="236">
        <f t="shared" si="257"/>
        <v>-1.5640696667968757E-4</v>
      </c>
      <c r="H2020" s="236">
        <f t="shared" si="258"/>
        <v>0</v>
      </c>
      <c r="I2020">
        <f t="shared" si="261"/>
        <v>27087.969550197609</v>
      </c>
      <c r="J2020">
        <f t="shared" si="261"/>
        <v>17225.186919496078</v>
      </c>
      <c r="K2020">
        <f t="shared" si="259"/>
        <v>28995.019565990824</v>
      </c>
      <c r="L2020" s="236">
        <f>I2020/MAX(I$2:I2020)-1</f>
        <v>-4.5562952930491396E-2</v>
      </c>
      <c r="M2020" s="236">
        <f>J2020/MAX(J$2:J2020)-1</f>
        <v>-0.13259078062916863</v>
      </c>
      <c r="N2020" s="236"/>
    </row>
    <row r="2021" spans="1:14">
      <c r="A2021" s="237">
        <v>37155</v>
      </c>
      <c r="B2021">
        <v>164.14</v>
      </c>
      <c r="D2021" s="237">
        <v>37256</v>
      </c>
      <c r="E2021">
        <f t="shared" si="255"/>
        <v>163.30000000000001</v>
      </c>
      <c r="F2021">
        <v>219.9584614</v>
      </c>
      <c r="G2021" s="236">
        <f t="shared" si="257"/>
        <v>1.745301802499257E-3</v>
      </c>
      <c r="H2021" s="236">
        <f t="shared" si="258"/>
        <v>6.8660035314236367E-3</v>
      </c>
      <c r="I2021">
        <f t="shared" si="261"/>
        <v>27135.246232279616</v>
      </c>
      <c r="J2021">
        <f t="shared" si="261"/>
        <v>17343.455113714772</v>
      </c>
      <c r="K2021">
        <f t="shared" si="259"/>
        <v>29046.602632515194</v>
      </c>
      <c r="L2021" s="236">
        <f>I2021/MAX(I$2:I2021)-1</f>
        <v>-4.3897172231868842E-2</v>
      </c>
      <c r="M2021" s="236">
        <f>J2021/MAX(J$2:J2021)-1</f>
        <v>-0.12663514586577895</v>
      </c>
      <c r="N2021" s="236"/>
    </row>
    <row r="2022" spans="1:14">
      <c r="A2022" s="237">
        <v>37158</v>
      </c>
      <c r="B2022">
        <v>163.92</v>
      </c>
      <c r="D2022" s="237">
        <v>37258</v>
      </c>
      <c r="E2022">
        <f t="shared" si="255"/>
        <v>163.29</v>
      </c>
      <c r="F2022">
        <v>219.39188590000001</v>
      </c>
      <c r="G2022" s="236">
        <f t="shared" si="257"/>
        <v>-9.4967145870492715E-5</v>
      </c>
      <c r="H2022" s="236">
        <f t="shared" si="258"/>
        <v>-2.5758295288748068E-3</v>
      </c>
      <c r="I2022">
        <f t="shared" si="261"/>
        <v>27132.669275392444</v>
      </c>
      <c r="J2022">
        <f t="shared" si="261"/>
        <v>17298.78132990015</v>
      </c>
      <c r="K2022">
        <f t="shared" si="259"/>
        <v>29044.823906083315</v>
      </c>
      <c r="L2022" s="236">
        <f>I2022/MAX(I$2:I2022)-1</f>
        <v>-4.3987970588580727E-2</v>
      </c>
      <c r="M2022" s="236">
        <f>J2022/MAX(J$2:J2022)-1</f>
        <v>-0.12888478484653931</v>
      </c>
      <c r="N2022" s="236"/>
    </row>
    <row r="2023" spans="1:14">
      <c r="A2023" s="237">
        <v>37159</v>
      </c>
      <c r="B2023">
        <v>164.07</v>
      </c>
      <c r="D2023" s="237">
        <v>37259</v>
      </c>
      <c r="E2023">
        <f t="shared" si="255"/>
        <v>163.84</v>
      </c>
      <c r="F2023">
        <v>220.89964760000001</v>
      </c>
      <c r="G2023" s="236">
        <f t="shared" si="257"/>
        <v>3.3345103948862385E-3</v>
      </c>
      <c r="H2023" s="236">
        <f t="shared" si="258"/>
        <v>6.8724588141206855E-3</v>
      </c>
      <c r="I2023">
        <f t="shared" si="261"/>
        <v>27223.143443132252</v>
      </c>
      <c r="J2023">
        <f t="shared" si="261"/>
        <v>17417.666492124368</v>
      </c>
      <c r="K2023">
        <f t="shared" si="259"/>
        <v>29142.653859836431</v>
      </c>
      <c r="L2023" s="236">
        <f>I2023/MAX(I$2:I2023)-1</f>
        <v>-4.0800138538871988E-2</v>
      </c>
      <c r="M2023" s="236">
        <f>J2023/MAX(J$2:J2023)-1</f>
        <v>-0.12289808140804337</v>
      </c>
      <c r="N2023" s="236"/>
    </row>
    <row r="2024" spans="1:14">
      <c r="A2024" s="237">
        <v>37160</v>
      </c>
      <c r="B2024">
        <v>164.7</v>
      </c>
      <c r="D2024" s="237">
        <v>37260</v>
      </c>
      <c r="E2024">
        <f t="shared" si="255"/>
        <v>163.92</v>
      </c>
      <c r="F2024">
        <v>220.89964760000001</v>
      </c>
      <c r="G2024" s="236">
        <f t="shared" si="257"/>
        <v>4.5455109126984127E-4</v>
      </c>
      <c r="H2024" s="236">
        <f t="shared" si="258"/>
        <v>0</v>
      </c>
      <c r="I2024">
        <f t="shared" si="261"/>
        <v>27235.517752692125</v>
      </c>
      <c r="J2024">
        <f t="shared" si="261"/>
        <v>17417.666492124368</v>
      </c>
      <c r="K2024">
        <f t="shared" si="259"/>
        <v>29156.883671291431</v>
      </c>
      <c r="L2024" s="236">
        <f>I2024/MAX(I$2:I2024)-1</f>
        <v>-4.0364133195098906E-2</v>
      </c>
      <c r="M2024" s="236">
        <f>J2024/MAX(J$2:J2024)-1</f>
        <v>-0.12289808140804337</v>
      </c>
      <c r="N2024" s="236"/>
    </row>
    <row r="2025" spans="1:14">
      <c r="A2025" s="237">
        <v>37161</v>
      </c>
      <c r="B2025">
        <v>165.08</v>
      </c>
      <c r="D2025" s="237">
        <v>37263</v>
      </c>
      <c r="E2025">
        <f t="shared" si="255"/>
        <v>164.37</v>
      </c>
      <c r="F2025">
        <v>221.17670129999999</v>
      </c>
      <c r="G2025" s="236">
        <f t="shared" si="257"/>
        <v>2.711511422529058E-3</v>
      </c>
      <c r="H2025" s="236">
        <f t="shared" si="258"/>
        <v>1.2542061656053427E-3</v>
      </c>
      <c r="I2025">
        <f t="shared" si="261"/>
        <v>27309.367170177044</v>
      </c>
      <c r="J2025">
        <f t="shared" si="261"/>
        <v>17439.51183682925</v>
      </c>
      <c r="K2025">
        <f t="shared" si="259"/>
        <v>29236.926360725796</v>
      </c>
      <c r="L2025" s="236">
        <f>I2025/MAX(I$2:I2025)-1</f>
        <v>-3.776206958078876E-2</v>
      </c>
      <c r="M2025" s="236">
        <f>J2025/MAX(J$2:J2025)-1</f>
        <v>-0.12179801477388097</v>
      </c>
      <c r="N2025" s="236"/>
    </row>
    <row r="2026" spans="1:14">
      <c r="A2026" s="237">
        <v>37162</v>
      </c>
      <c r="B2026">
        <v>165.03</v>
      </c>
      <c r="D2026" s="237">
        <v>37264</v>
      </c>
      <c r="E2026">
        <f t="shared" si="255"/>
        <v>164.2</v>
      </c>
      <c r="F2026">
        <v>220.10670189999999</v>
      </c>
      <c r="G2026" s="236">
        <f t="shared" si="257"/>
        <v>-1.0679821511862622E-3</v>
      </c>
      <c r="H2026" s="236">
        <f t="shared" si="258"/>
        <v>-4.8377581983586326E-3</v>
      </c>
      <c r="I2026">
        <f t="shared" si="261"/>
        <v>27280.201253479103</v>
      </c>
      <c r="J2026">
        <f t="shared" si="261"/>
        <v>17355.143695465256</v>
      </c>
      <c r="K2026">
        <f t="shared" si="259"/>
        <v>29206.688011383922</v>
      </c>
      <c r="L2026" s="236">
        <f>I2026/MAX(I$2:I2026)-1</f>
        <v>-3.8789722515670921E-2</v>
      </c>
      <c r="M2026" s="236">
        <f>J2026/MAX(J$2:J2026)-1</f>
        <v>-0.1260465436277235</v>
      </c>
      <c r="N2026" s="236"/>
    </row>
    <row r="2027" spans="1:14">
      <c r="A2027" s="237">
        <v>37165</v>
      </c>
      <c r="B2027">
        <v>165.76</v>
      </c>
      <c r="D2027" s="237">
        <v>37265</v>
      </c>
      <c r="E2027">
        <f t="shared" si="255"/>
        <v>164.2</v>
      </c>
      <c r="F2027">
        <v>219.69131719999999</v>
      </c>
      <c r="G2027" s="236">
        <f t="shared" si="257"/>
        <v>-3.3730158730158734E-5</v>
      </c>
      <c r="H2027" s="236">
        <f t="shared" si="258"/>
        <v>-1.8871969659003396E-3</v>
      </c>
      <c r="I2027">
        <f t="shared" si="261"/>
        <v>27279.28108796063</v>
      </c>
      <c r="J2027">
        <f t="shared" si="261"/>
        <v>17322.39112094041</v>
      </c>
      <c r="K2027">
        <f t="shared" si="259"/>
        <v>29206.688011383922</v>
      </c>
      <c r="L2027" s="236">
        <f>I2027/MAX(I$2:I2027)-1</f>
        <v>-3.8822144290903582E-2</v>
      </c>
      <c r="M2027" s="236">
        <f>J2027/MAX(J$2:J2027)-1</f>
        <v>-0.12769586593892734</v>
      </c>
      <c r="N2027" s="236"/>
    </row>
    <row r="2028" spans="1:14">
      <c r="A2028" s="237">
        <v>37166</v>
      </c>
      <c r="B2028">
        <v>166.03</v>
      </c>
      <c r="D2028" s="237">
        <v>37266</v>
      </c>
      <c r="E2028">
        <f t="shared" si="255"/>
        <v>164.83</v>
      </c>
      <c r="F2028">
        <v>219.70566529999999</v>
      </c>
      <c r="G2028" s="236">
        <f t="shared" si="257"/>
        <v>3.8030542505268958E-3</v>
      </c>
      <c r="H2028" s="236">
        <f t="shared" si="258"/>
        <v>6.5310273445806644E-5</v>
      </c>
      <c r="I2028">
        <f t="shared" si="261"/>
        <v>27383.025673853517</v>
      </c>
      <c r="J2028">
        <f t="shared" si="261"/>
        <v>17323.522451041255</v>
      </c>
      <c r="K2028">
        <f t="shared" si="259"/>
        <v>29318.747776592034</v>
      </c>
      <c r="L2028" s="236">
        <f>I2028/MAX(I$2:I2028)-1</f>
        <v>-3.5166732761236719E-2</v>
      </c>
      <c r="M2028" s="236">
        <f>J2028/MAX(J$2:J2028)-1</f>
        <v>-0.12763889551740382</v>
      </c>
      <c r="N2028" s="236"/>
    </row>
    <row r="2029" spans="1:14">
      <c r="A2029" s="237">
        <v>37167</v>
      </c>
      <c r="B2029">
        <v>166.43</v>
      </c>
      <c r="D2029" s="237">
        <v>37267</v>
      </c>
      <c r="E2029">
        <f t="shared" si="255"/>
        <v>165.25</v>
      </c>
      <c r="F2029">
        <v>220.1247874</v>
      </c>
      <c r="G2029" s="236">
        <f t="shared" si="257"/>
        <v>2.5143496811048014E-3</v>
      </c>
      <c r="H2029" s="236">
        <f t="shared" si="258"/>
        <v>1.9076526744439271E-3</v>
      </c>
      <c r="I2029">
        <f t="shared" si="261"/>
        <v>27451.876175724257</v>
      </c>
      <c r="J2029">
        <f t="shared" si="261"/>
        <v>17356.569714975773</v>
      </c>
      <c r="K2029">
        <f t="shared" si="259"/>
        <v>29393.454286730775</v>
      </c>
      <c r="L2029" s="236">
        <f>I2029/MAX(I$2:I2029)-1</f>
        <v>-3.2740804543435642E-2</v>
      </c>
      <c r="M2029" s="236">
        <f>J2029/MAX(J$2:J2029)-1</f>
        <v>-0.12597473352335675</v>
      </c>
      <c r="N2029" s="236"/>
    </row>
    <row r="2030" spans="1:14">
      <c r="A2030" s="237">
        <v>37168</v>
      </c>
      <c r="B2030">
        <v>166.16</v>
      </c>
      <c r="D2030" s="237">
        <v>37270</v>
      </c>
      <c r="E2030">
        <f t="shared" si="255"/>
        <v>165.03</v>
      </c>
      <c r="F2030">
        <v>218.0594959</v>
      </c>
      <c r="G2030" s="236">
        <f t="shared" si="257"/>
        <v>-1.3650463463246811E-3</v>
      </c>
      <c r="H2030" s="236">
        <f t="shared" si="258"/>
        <v>-9.3823668129071613E-3</v>
      </c>
      <c r="I2030">
        <f t="shared" si="261"/>
        <v>27414.403092450826</v>
      </c>
      <c r="J2030">
        <f t="shared" si="261"/>
        <v>17193.724011296075</v>
      </c>
      <c r="K2030">
        <f t="shared" si="259"/>
        <v>29354.322305229533</v>
      </c>
      <c r="L2030" s="236">
        <f>I2030/MAX(I$2:I2030)-1</f>
        <v>-3.406115817414257E-2</v>
      </c>
      <c r="M2030" s="236">
        <f>J2030/MAX(J$2:J2030)-1</f>
        <v>-0.13417515917718947</v>
      </c>
      <c r="N2030" s="236"/>
    </row>
    <row r="2031" spans="1:14">
      <c r="A2031" s="237">
        <v>37169</v>
      </c>
      <c r="B2031">
        <v>166.31</v>
      </c>
      <c r="D2031" s="237">
        <v>37271</v>
      </c>
      <c r="E2031">
        <f t="shared" si="255"/>
        <v>165.31</v>
      </c>
      <c r="F2031">
        <v>218.53215499999999</v>
      </c>
      <c r="G2031" s="236">
        <f t="shared" si="257"/>
        <v>1.6629310543826901E-3</v>
      </c>
      <c r="H2031" s="236">
        <f t="shared" si="258"/>
        <v>2.1675694426843695E-3</v>
      </c>
      <c r="I2031">
        <f t="shared" si="261"/>
        <v>27459.991354690628</v>
      </c>
      <c r="J2031">
        <f t="shared" si="261"/>
        <v>17230.992602068909</v>
      </c>
      <c r="K2031">
        <f t="shared" si="259"/>
        <v>29404.126645322031</v>
      </c>
      <c r="L2031" s="236">
        <f>I2031/MAX(I$2:I2031)-1</f>
        <v>-3.2454868477435839E-2</v>
      </c>
      <c r="M2031" s="236">
        <f>J2031/MAX(J$2:J2031)-1</f>
        <v>-0.13229842370950495</v>
      </c>
      <c r="N2031" s="236"/>
    </row>
    <row r="2032" spans="1:14">
      <c r="A2032" s="237">
        <v>37172</v>
      </c>
      <c r="B2032">
        <v>166.31</v>
      </c>
      <c r="D2032" s="237">
        <v>37272</v>
      </c>
      <c r="E2032">
        <f t="shared" si="255"/>
        <v>164.53</v>
      </c>
      <c r="F2032">
        <v>216.61663089999999</v>
      </c>
      <c r="G2032" s="236">
        <f t="shared" si="257"/>
        <v>-4.7521379985462995E-3</v>
      </c>
      <c r="H2032" s="236">
        <f t="shared" si="258"/>
        <v>-8.765410746990554E-3</v>
      </c>
      <c r="I2032">
        <f t="shared" si="261"/>
        <v>27329.497686334249</v>
      </c>
      <c r="J2032">
        <f t="shared" si="261"/>
        <v>17079.95587433342</v>
      </c>
      <c r="K2032">
        <f t="shared" si="259"/>
        <v>29265.385983635795</v>
      </c>
      <c r="L2032" s="236">
        <f>I2032/MAX(I$2:I2032)-1</f>
        <v>-3.7052776462252801E-2</v>
      </c>
      <c r="M2032" s="236">
        <f>J2032/MAX(J$2:J2032)-1</f>
        <v>-0.13990418443150232</v>
      </c>
      <c r="N2032" s="236"/>
    </row>
    <row r="2033" spans="1:14">
      <c r="A2033" s="237">
        <v>37173</v>
      </c>
      <c r="B2033">
        <v>165.76</v>
      </c>
      <c r="D2033" s="237">
        <v>37273</v>
      </c>
      <c r="E2033">
        <f t="shared" si="255"/>
        <v>164.26</v>
      </c>
      <c r="F2033">
        <v>217.40881630000001</v>
      </c>
      <c r="G2033" s="236">
        <f t="shared" si="257"/>
        <v>-1.6747682672818101E-3</v>
      </c>
      <c r="H2033" s="236">
        <f t="shared" si="258"/>
        <v>3.6570848540513623E-3</v>
      </c>
      <c r="I2033">
        <f t="shared" si="261"/>
        <v>27283.727110848424</v>
      </c>
      <c r="J2033">
        <f t="shared" si="261"/>
        <v>17142.418722269311</v>
      </c>
      <c r="K2033">
        <f t="shared" si="259"/>
        <v>29217.360369975177</v>
      </c>
      <c r="L2033" s="236">
        <f>I2033/MAX(I$2:I2033)-1</f>
        <v>-3.8665489915300943E-2</v>
      </c>
      <c r="M2033" s="236">
        <f>J2033/MAX(J$2:J2033)-1</f>
        <v>-0.13675874105135377</v>
      </c>
      <c r="N2033" s="236"/>
    </row>
    <row r="2034" spans="1:14">
      <c r="A2034" s="237">
        <v>37174</v>
      </c>
      <c r="B2034">
        <v>165.75</v>
      </c>
      <c r="D2034" s="237">
        <v>37274</v>
      </c>
      <c r="E2034">
        <f t="shared" si="255"/>
        <v>164.3</v>
      </c>
      <c r="F2034">
        <v>217.5504353</v>
      </c>
      <c r="G2034" s="236">
        <f t="shared" si="257"/>
        <v>2.0978621774630157E-4</v>
      </c>
      <c r="H2034" s="236">
        <f t="shared" si="258"/>
        <v>6.5139492689469947E-4</v>
      </c>
      <c r="I2034">
        <f t="shared" si="261"/>
        <v>27289.450860765031</v>
      </c>
      <c r="J2034">
        <f t="shared" si="261"/>
        <v>17153.585206859701</v>
      </c>
      <c r="K2034">
        <f t="shared" si="259"/>
        <v>29224.47527570268</v>
      </c>
      <c r="L2034" s="236">
        <f>I2034/MAX(I$2:I2034)-1</f>
        <v>-3.8463815184441308E-2</v>
      </c>
      <c r="M2034" s="236">
        <f>J2034/MAX(J$2:J2034)-1</f>
        <v>-0.13619643007458837</v>
      </c>
      <c r="N2034" s="236"/>
    </row>
    <row r="2035" spans="1:14">
      <c r="A2035" s="237">
        <v>37175</v>
      </c>
      <c r="B2035">
        <v>165.06</v>
      </c>
      <c r="D2035" s="237">
        <v>37278</v>
      </c>
      <c r="E2035">
        <f t="shared" si="255"/>
        <v>164.2</v>
      </c>
      <c r="F2035">
        <v>215.77914809999999</v>
      </c>
      <c r="G2035" s="236">
        <f t="shared" si="257"/>
        <v>-6.4237288544972471E-4</v>
      </c>
      <c r="H2035" s="236">
        <f t="shared" si="258"/>
        <v>-8.1419611850347406E-3</v>
      </c>
      <c r="I2035">
        <f t="shared" ref="I2035:J2050" si="262">I2034*(1+G2035)</f>
        <v>27271.920857473262</v>
      </c>
      <c r="J2035">
        <f t="shared" si="262"/>
        <v>17013.921381921264</v>
      </c>
      <c r="K2035">
        <f t="shared" si="259"/>
        <v>29206.688011383929</v>
      </c>
      <c r="L2035" s="236">
        <f>I2035/MAX(I$2:I2035)-1</f>
        <v>-3.9081479957945642E-2</v>
      </c>
      <c r="M2035" s="236">
        <f>J2035/MAX(J$2:J2035)-1</f>
        <v>-0.14322948521241552</v>
      </c>
      <c r="N2035" s="236"/>
    </row>
    <row r="2036" spans="1:14">
      <c r="A2036" s="237">
        <v>37176</v>
      </c>
      <c r="B2036">
        <v>165.21</v>
      </c>
      <c r="D2036" s="237">
        <v>37279</v>
      </c>
      <c r="E2036">
        <f t="shared" si="255"/>
        <v>164.13</v>
      </c>
      <c r="F2036">
        <v>216.06053230000001</v>
      </c>
      <c r="G2036" s="236">
        <f t="shared" si="257"/>
        <v>-4.6003953753643646E-4</v>
      </c>
      <c r="H2036" s="236">
        <f t="shared" si="258"/>
        <v>1.304037959541926E-3</v>
      </c>
      <c r="I2036">
        <f t="shared" si="262"/>
        <v>27259.374695614257</v>
      </c>
      <c r="J2036">
        <f t="shared" si="262"/>
        <v>17036.108181243952</v>
      </c>
      <c r="K2036">
        <f t="shared" si="259"/>
        <v>29194.236926360805</v>
      </c>
      <c r="L2036" s="236">
        <f>I2036/MAX(I$2:I2036)-1</f>
        <v>-3.9523540469516005E-2</v>
      </c>
      <c r="M2036" s="236">
        <f>J2036/MAX(J$2:J2036)-1</f>
        <v>-0.1421122239385163</v>
      </c>
      <c r="N2036" s="236"/>
    </row>
    <row r="2037" spans="1:14">
      <c r="A2037" s="237">
        <v>37179</v>
      </c>
      <c r="B2037">
        <v>165.63</v>
      </c>
      <c r="D2037" s="237">
        <v>37280</v>
      </c>
      <c r="E2037">
        <f t="shared" si="255"/>
        <v>164.25</v>
      </c>
      <c r="F2037">
        <v>216.7564548</v>
      </c>
      <c r="G2037" s="236">
        <f t="shared" si="257"/>
        <v>6.9739760584679666E-4</v>
      </c>
      <c r="H2037" s="236">
        <f t="shared" si="258"/>
        <v>3.220960777018389E-3</v>
      </c>
      <c r="I2037">
        <f t="shared" si="262"/>
        <v>27278.38531826386</v>
      </c>
      <c r="J2037">
        <f t="shared" si="262"/>
        <v>17090.98081748878</v>
      </c>
      <c r="K2037">
        <f t="shared" si="259"/>
        <v>29215.581643543304</v>
      </c>
      <c r="L2037" s="236">
        <f>I2037/MAX(I$2:I2037)-1</f>
        <v>-3.8853706486167261E-2</v>
      </c>
      <c r="M2037" s="236">
        <f>J2037/MAX(J$2:J2037)-1</f>
        <v>-0.13934900106073866</v>
      </c>
      <c r="N2037" s="236"/>
    </row>
    <row r="2038" spans="1:14">
      <c r="A2038" s="237">
        <v>37180</v>
      </c>
      <c r="B2038">
        <v>165.92</v>
      </c>
      <c r="D2038" s="237">
        <v>37281</v>
      </c>
      <c r="E2038">
        <f t="shared" si="255"/>
        <v>164.21</v>
      </c>
      <c r="F2038">
        <v>216.6242575</v>
      </c>
      <c r="G2038" s="236">
        <f t="shared" si="257"/>
        <v>-2.7726136116541301E-4</v>
      </c>
      <c r="H2038" s="236">
        <f t="shared" si="258"/>
        <v>-6.0988864263344933E-4</v>
      </c>
      <c r="I2038">
        <f t="shared" si="262"/>
        <v>27270.822076020122</v>
      </c>
      <c r="J2038">
        <f t="shared" si="262"/>
        <v>17080.557222396728</v>
      </c>
      <c r="K2038">
        <f t="shared" si="259"/>
        <v>29208.466737815808</v>
      </c>
      <c r="L2038" s="236">
        <f>I2038/MAX(I$2:I2038)-1</f>
        <v>-3.9120195215786024E-2</v>
      </c>
      <c r="M2038" s="236">
        <f>J2038/MAX(J$2:J2038)-1</f>
        <v>-0.13987390233026287</v>
      </c>
      <c r="N2038" s="236"/>
    </row>
    <row r="2039" spans="1:14">
      <c r="A2039" s="237">
        <v>37181</v>
      </c>
      <c r="B2039">
        <v>166.05</v>
      </c>
      <c r="D2039" s="237">
        <v>37284</v>
      </c>
      <c r="E2039">
        <f t="shared" si="255"/>
        <v>164.28</v>
      </c>
      <c r="F2039">
        <v>216.43899540000001</v>
      </c>
      <c r="G2039" s="236">
        <f t="shared" si="257"/>
        <v>3.9255325884484315E-4</v>
      </c>
      <c r="H2039" s="236">
        <f t="shared" si="258"/>
        <v>-8.5522324294629026E-4</v>
      </c>
      <c r="I2039">
        <f t="shared" si="262"/>
        <v>27281.527326097443</v>
      </c>
      <c r="J2039">
        <f t="shared" si="262"/>
        <v>17065.94953285766</v>
      </c>
      <c r="K2039">
        <f t="shared" si="259"/>
        <v>29220.917822838932</v>
      </c>
      <c r="L2039" s="236">
        <f>I2039/MAX(I$2:I2039)-1</f>
        <v>-3.8742998717059773E-2</v>
      </c>
      <c r="M2039" s="236">
        <f>J2039/MAX(J$2:J2039)-1</f>
        <v>-0.14060950216085477</v>
      </c>
      <c r="N2039" s="236"/>
    </row>
    <row r="2040" spans="1:14">
      <c r="A2040" s="237">
        <v>37182</v>
      </c>
      <c r="B2040">
        <v>166.05</v>
      </c>
      <c r="D2040" s="237">
        <v>37285</v>
      </c>
      <c r="E2040">
        <f t="shared" si="255"/>
        <v>164</v>
      </c>
      <c r="F2040">
        <v>214.10425900000001</v>
      </c>
      <c r="G2040" s="236">
        <f t="shared" si="257"/>
        <v>-1.7381372685427257E-3</v>
      </c>
      <c r="H2040" s="236">
        <f t="shared" si="258"/>
        <v>-1.0787041381730589E-2</v>
      </c>
      <c r="I2040">
        <f t="shared" si="262"/>
        <v>27234.108286709186</v>
      </c>
      <c r="J2040">
        <f t="shared" si="262"/>
        <v>16881.858429028198</v>
      </c>
      <c r="K2040">
        <f t="shared" si="259"/>
        <v>29171.113482746438</v>
      </c>
      <c r="L2040" s="236">
        <f>I2040/MAX(I$2:I2040)-1</f>
        <v>-4.041379533563727E-2</v>
      </c>
      <c r="M2040" s="236">
        <f>J2040/MAX(J$2:J2040)-1</f>
        <v>-0.14987978302411165</v>
      </c>
      <c r="N2040" s="236"/>
    </row>
    <row r="2041" spans="1:14">
      <c r="A2041" s="237">
        <v>37183</v>
      </c>
      <c r="B2041">
        <v>165.63</v>
      </c>
      <c r="D2041" s="237">
        <v>37286</v>
      </c>
      <c r="E2041">
        <f t="shared" si="255"/>
        <v>163.92</v>
      </c>
      <c r="F2041">
        <v>213.96071019999999</v>
      </c>
      <c r="G2041" s="236">
        <f t="shared" si="257"/>
        <v>-5.2153503677905067E-4</v>
      </c>
      <c r="H2041" s="236">
        <f t="shared" si="258"/>
        <v>-6.7046214153088091E-4</v>
      </c>
      <c r="I2041">
        <f t="shared" si="262"/>
        <v>27219.904745042233</v>
      </c>
      <c r="J2041">
        <f t="shared" si="262"/>
        <v>16870.53978207285</v>
      </c>
      <c r="K2041">
        <f t="shared" si="259"/>
        <v>29156.883671291434</v>
      </c>
      <c r="L2041" s="236">
        <f>I2041/MAX(I$2:I2041)-1</f>
        <v>-4.0914253162179559E-2</v>
      </c>
      <c r="M2041" s="236">
        <f>J2041/MAX(J$2:J2041)-1</f>
        <v>-0.15044975644534397</v>
      </c>
      <c r="N2041" s="236"/>
    </row>
    <row r="2042" spans="1:14">
      <c r="A2042" s="237">
        <v>37186</v>
      </c>
      <c r="B2042">
        <v>165.63</v>
      </c>
      <c r="D2042" s="237">
        <v>37287</v>
      </c>
      <c r="E2042">
        <f t="shared" si="255"/>
        <v>164.08</v>
      </c>
      <c r="F2042">
        <v>215.7416723</v>
      </c>
      <c r="G2042" s="236">
        <f t="shared" si="257"/>
        <v>9.4235573682881701E-4</v>
      </c>
      <c r="H2042" s="236">
        <f t="shared" si="258"/>
        <v>8.3237810265972545E-3</v>
      </c>
      <c r="I2042">
        <f t="shared" si="262"/>
        <v>27245.555578434658</v>
      </c>
      <c r="J2042">
        <f t="shared" si="262"/>
        <v>17010.966461019321</v>
      </c>
      <c r="K2042">
        <f t="shared" si="259"/>
        <v>29185.343294201437</v>
      </c>
      <c r="L2042" s="236">
        <f>I2042/MAX(I$2:I2042)-1</f>
        <v>-4.0010453206536178E-2</v>
      </c>
      <c r="M2042" s="236">
        <f>J2042/MAX(J$2:J2042)-1</f>
        <v>-0.14337828624690274</v>
      </c>
      <c r="N2042" s="236"/>
    </row>
    <row r="2043" spans="1:14">
      <c r="A2043" s="237">
        <v>37187</v>
      </c>
      <c r="B2043">
        <v>165.48</v>
      </c>
      <c r="D2043" s="237">
        <v>37288</v>
      </c>
      <c r="E2043">
        <f t="shared" si="255"/>
        <v>164.76</v>
      </c>
      <c r="F2043">
        <v>215.87262319999999</v>
      </c>
      <c r="G2043" s="236">
        <f t="shared" si="257"/>
        <v>4.1105896852481807E-3</v>
      </c>
      <c r="H2043" s="236">
        <f t="shared" si="258"/>
        <v>6.0698009153226096E-4</v>
      </c>
      <c r="I2043">
        <f t="shared" si="262"/>
        <v>27357.550878164227</v>
      </c>
      <c r="J2043">
        <f t="shared" si="262"/>
        <v>17021.291778998882</v>
      </c>
      <c r="K2043">
        <f t="shared" si="259"/>
        <v>29306.296691568918</v>
      </c>
      <c r="L2043" s="236">
        <f>I2043/MAX(I$2:I2043)-1</f>
        <v>-3.606433007754084E-2</v>
      </c>
      <c r="M2043" s="236">
        <f>J2043/MAX(J$2:J2043)-1</f>
        <v>-0.14285833392068037</v>
      </c>
      <c r="N2043" s="236"/>
    </row>
    <row r="2044" spans="1:14">
      <c r="A2044" s="237">
        <v>37188</v>
      </c>
      <c r="B2044">
        <v>165.91</v>
      </c>
      <c r="D2044" s="237">
        <v>37291</v>
      </c>
      <c r="E2044">
        <f t="shared" si="255"/>
        <v>164.54</v>
      </c>
      <c r="F2044">
        <v>213.69932370000001</v>
      </c>
      <c r="G2044" s="236">
        <f t="shared" si="257"/>
        <v>-1.3690057110486522E-3</v>
      </c>
      <c r="H2044" s="236">
        <f t="shared" si="258"/>
        <v>-1.0067508643680556E-2</v>
      </c>
      <c r="I2044">
        <f t="shared" si="262"/>
        <v>27320.098234771714</v>
      </c>
      <c r="J2044">
        <f t="shared" si="262"/>
        <v>16849.929776887202</v>
      </c>
      <c r="K2044">
        <f t="shared" si="259"/>
        <v>29267.164710067675</v>
      </c>
      <c r="L2044" s="236">
        <f>I2044/MAX(I$2:I2044)-1</f>
        <v>-3.7383963514748264E-2</v>
      </c>
      <c r="M2044" s="236">
        <f>J2044/MAX(J$2:J2044)-1</f>
        <v>-0.15148761505279273</v>
      </c>
      <c r="N2044" s="236"/>
    </row>
    <row r="2045" spans="1:14">
      <c r="A2045" s="237">
        <v>37189</v>
      </c>
      <c r="B2045">
        <v>166.64</v>
      </c>
      <c r="D2045" s="237">
        <v>37292</v>
      </c>
      <c r="E2045">
        <f t="shared" si="255"/>
        <v>164.26</v>
      </c>
      <c r="F2045">
        <v>213.69932370000001</v>
      </c>
      <c r="G2045" s="236">
        <f t="shared" si="257"/>
        <v>-1.7354440276981611E-3</v>
      </c>
      <c r="H2045" s="236">
        <f t="shared" si="258"/>
        <v>0</v>
      </c>
      <c r="I2045">
        <f t="shared" si="262"/>
        <v>27272.685733454051</v>
      </c>
      <c r="J2045">
        <f t="shared" si="262"/>
        <v>16849.929776887202</v>
      </c>
      <c r="K2045">
        <f t="shared" si="259"/>
        <v>29217.36036997518</v>
      </c>
      <c r="L2045" s="236">
        <f>I2045/MAX(I$2:I2045)-1</f>
        <v>-3.9054529766233137E-2</v>
      </c>
      <c r="M2045" s="236">
        <f>J2045/MAX(J$2:J2045)-1</f>
        <v>-0.15148761505279273</v>
      </c>
      <c r="N2045" s="236"/>
    </row>
    <row r="2046" spans="1:14">
      <c r="A2046" s="237">
        <v>37190</v>
      </c>
      <c r="B2046">
        <v>166.5</v>
      </c>
      <c r="D2046" s="237">
        <v>37293</v>
      </c>
      <c r="E2046">
        <f t="shared" si="255"/>
        <v>164.09</v>
      </c>
      <c r="F2046">
        <v>211.21595149999999</v>
      </c>
      <c r="G2046" s="236">
        <f t="shared" si="257"/>
        <v>-1.068674758754449E-3</v>
      </c>
      <c r="H2046" s="236">
        <f t="shared" si="258"/>
        <v>-1.1620870656035787E-2</v>
      </c>
      <c r="I2046">
        <f t="shared" si="262"/>
        <v>27243.540102607265</v>
      </c>
      <c r="J2046">
        <f t="shared" si="262"/>
        <v>16654.118922386711</v>
      </c>
      <c r="K2046">
        <f t="shared" si="259"/>
        <v>29187.122020633309</v>
      </c>
      <c r="L2046" s="236">
        <f>I2046/MAX(I$2:I2046)-1</f>
        <v>-4.0081467934811488E-2</v>
      </c>
      <c r="M2046" s="236">
        <f>J2046/MAX(J$2:J2046)-1</f>
        <v>-0.16134806772830856</v>
      </c>
      <c r="N2046" s="236"/>
    </row>
    <row r="2047" spans="1:14">
      <c r="A2047" s="237">
        <v>37193</v>
      </c>
      <c r="B2047">
        <v>166.89</v>
      </c>
      <c r="D2047" s="237">
        <v>37294</v>
      </c>
      <c r="E2047">
        <f t="shared" si="255"/>
        <v>163.75</v>
      </c>
      <c r="F2047">
        <v>211.6489837</v>
      </c>
      <c r="G2047" s="236">
        <f t="shared" si="257"/>
        <v>-2.1057637988057356E-3</v>
      </c>
      <c r="H2047" s="236">
        <f t="shared" si="258"/>
        <v>2.0501870096683028E-3</v>
      </c>
      <c r="I2047">
        <f t="shared" si="262"/>
        <v>27186.171642107882</v>
      </c>
      <c r="J2047">
        <f t="shared" si="262"/>
        <v>16688.262980658859</v>
      </c>
      <c r="K2047">
        <f t="shared" si="259"/>
        <v>29126.645321949567</v>
      </c>
      <c r="L2047" s="236">
        <f>I2047/MAX(I$2:I2047)-1</f>
        <v>-4.2102829629437122E-2</v>
      </c>
      <c r="M2047" s="236">
        <f>J2047/MAX(J$2:J2047)-1</f>
        <v>-0.15962867443113193</v>
      </c>
      <c r="N2047" s="236"/>
    </row>
    <row r="2048" spans="1:14">
      <c r="A2048" s="237">
        <v>37194</v>
      </c>
      <c r="B2048">
        <v>167.57</v>
      </c>
      <c r="D2048" s="237">
        <v>37295</v>
      </c>
      <c r="E2048">
        <f t="shared" si="255"/>
        <v>164.37</v>
      </c>
      <c r="F2048">
        <v>211.92385250000001</v>
      </c>
      <c r="G2048" s="236">
        <f t="shared" si="257"/>
        <v>3.7525293832547011E-3</v>
      </c>
      <c r="H2048" s="236">
        <f t="shared" si="258"/>
        <v>1.2987012514533713E-3</v>
      </c>
      <c r="I2048">
        <f t="shared" si="262"/>
        <v>27288.188550013099</v>
      </c>
      <c r="J2048">
        <f t="shared" si="262"/>
        <v>16709.936048676424</v>
      </c>
      <c r="K2048">
        <f t="shared" si="259"/>
        <v>29236.926360725807</v>
      </c>
      <c r="L2048" s="236">
        <f>I2048/MAX(I$2:I2048)-1</f>
        <v>-3.8508292351484896E-2</v>
      </c>
      <c r="M2048" s="236">
        <f>J2048/MAX(J$2:J2048)-1</f>
        <v>-0.15853728313893023</v>
      </c>
      <c r="N2048" s="236"/>
    </row>
    <row r="2049" spans="1:14">
      <c r="A2049" s="237">
        <v>37195</v>
      </c>
      <c r="B2049">
        <v>168.56</v>
      </c>
      <c r="D2049" s="237">
        <v>37298</v>
      </c>
      <c r="E2049">
        <f t="shared" si="255"/>
        <v>164.6</v>
      </c>
      <c r="F2049">
        <v>214.8177125</v>
      </c>
      <c r="G2049" s="236">
        <f t="shared" si="257"/>
        <v>1.3655519487102883E-3</v>
      </c>
      <c r="H2049" s="236">
        <f t="shared" si="258"/>
        <v>1.3655187775524213E-2</v>
      </c>
      <c r="I2049">
        <f t="shared" si="262"/>
        <v>27325.451989064346</v>
      </c>
      <c r="J2049">
        <f t="shared" si="262"/>
        <v>16938.113363138102</v>
      </c>
      <c r="K2049">
        <f t="shared" si="259"/>
        <v>29277.837068658926</v>
      </c>
      <c r="L2049" s="236">
        <f>I2049/MAX(I$2:I2049)-1</f>
        <v>-3.7195325476436669E-2</v>
      </c>
      <c r="M2049" s="236">
        <f>J2049/MAX(J$2:J2049)-1</f>
        <v>-0.14704695173408944</v>
      </c>
      <c r="N2049" s="236"/>
    </row>
    <row r="2050" spans="1:14">
      <c r="A2050" s="237">
        <v>37196</v>
      </c>
      <c r="B2050">
        <v>170.07</v>
      </c>
      <c r="D2050" s="237">
        <v>37299</v>
      </c>
      <c r="E2050">
        <f t="shared" ref="E2050:E2113" si="263">SUMIF(A:A,D2050,B:B)</f>
        <v>164.18</v>
      </c>
      <c r="F2050">
        <v>214.59806570000001</v>
      </c>
      <c r="G2050" s="236">
        <f t="shared" si="257"/>
        <v>-2.585370498948756E-3</v>
      </c>
      <c r="H2050" s="236">
        <f t="shared" si="258"/>
        <v>-1.0224799316769229E-3</v>
      </c>
      <c r="I2050">
        <f t="shared" si="262"/>
        <v>27254.805571621378</v>
      </c>
      <c r="J2050">
        <f t="shared" si="262"/>
        <v>16920.794482143825</v>
      </c>
      <c r="K2050">
        <f t="shared" si="259"/>
        <v>29203.130558520188</v>
      </c>
      <c r="L2050" s="236">
        <f>I2050/MAX(I$2:I2050)-1</f>
        <v>-3.9684532278199791E-2</v>
      </c>
      <c r="M2050" s="236">
        <f>J2050/MAX(J$2:J2050)-1</f>
        <v>-0.14791907910860402</v>
      </c>
      <c r="N2050" s="236"/>
    </row>
    <row r="2051" spans="1:14">
      <c r="A2051" s="237">
        <v>37197</v>
      </c>
      <c r="B2051">
        <v>168.94</v>
      </c>
      <c r="D2051" s="237">
        <v>37300</v>
      </c>
      <c r="E2051">
        <f t="shared" si="263"/>
        <v>164.45</v>
      </c>
      <c r="F2051">
        <v>215.27149360000001</v>
      </c>
      <c r="G2051" s="236">
        <f t="shared" si="257"/>
        <v>1.6108063256161007E-3</v>
      </c>
      <c r="H2051" s="236">
        <f t="shared" si="258"/>
        <v>3.1380893290129386E-3</v>
      </c>
      <c r="I2051">
        <f t="shared" ref="I2051:J2066" si="264">I2050*(1+G2051)</f>
        <v>27298.707784839586</v>
      </c>
      <c r="J2051">
        <f t="shared" si="264"/>
        <v>16973.893446746661</v>
      </c>
      <c r="K2051">
        <f t="shared" si="259"/>
        <v>29251.156172180803</v>
      </c>
      <c r="L2051" s="236">
        <f>I2051/MAX(I$2:I2051)-1</f>
        <v>-3.8137650048206462E-2</v>
      </c>
      <c r="M2051" s="236">
        <f>J2051/MAX(J$2:J2051)-1</f>
        <v>-0.1452451730632992</v>
      </c>
      <c r="N2051" s="236"/>
    </row>
    <row r="2052" spans="1:14">
      <c r="A2052" s="237">
        <v>37200</v>
      </c>
      <c r="B2052">
        <v>169.26</v>
      </c>
      <c r="D2052" s="237">
        <v>37301</v>
      </c>
      <c r="E2052">
        <f t="shared" si="263"/>
        <v>165.12</v>
      </c>
      <c r="F2052">
        <v>215.93616589999999</v>
      </c>
      <c r="G2052" s="236">
        <f t="shared" ref="G2052:G2115" si="265">(E2052/E2051-1)-($P$21/252)</f>
        <v>4.0404565241522385E-3</v>
      </c>
      <c r="H2052" s="236">
        <f t="shared" ref="H2052:H2115" si="266">F2052/F2051-1</f>
        <v>3.0876001689059684E-3</v>
      </c>
      <c r="I2052">
        <f t="shared" si="264"/>
        <v>27409.00702680977</v>
      </c>
      <c r="J2052">
        <f t="shared" si="264"/>
        <v>17026.302043019827</v>
      </c>
      <c r="K2052">
        <f t="shared" ref="K2052:K2115" si="267">K2051*(1+(E2052/E2051-1))</f>
        <v>29370.330843116415</v>
      </c>
      <c r="L2052" s="236">
        <f>I2052/MAX(I$2:I2052)-1</f>
        <v>-3.4251287041007217E-2</v>
      </c>
      <c r="M2052" s="236">
        <f>J2052/MAX(J$2:J2052)-1</f>
        <v>-0.14260603191527632</v>
      </c>
      <c r="N2052" s="236"/>
    </row>
    <row r="2053" spans="1:14">
      <c r="A2053" s="237">
        <v>37201</v>
      </c>
      <c r="B2053">
        <v>169.87</v>
      </c>
      <c r="D2053" s="237">
        <v>37302</v>
      </c>
      <c r="E2053">
        <f t="shared" si="263"/>
        <v>165.4</v>
      </c>
      <c r="F2053">
        <v>216.21660249999999</v>
      </c>
      <c r="G2053" s="236">
        <f t="shared" si="265"/>
        <v>1.6620062753784268E-3</v>
      </c>
      <c r="H2053" s="236">
        <f t="shared" si="266"/>
        <v>1.2987013955312321E-3</v>
      </c>
      <c r="I2053">
        <f t="shared" si="264"/>
        <v>27454.560968490219</v>
      </c>
      <c r="J2053">
        <f t="shared" si="264"/>
        <v>17048.414125243831</v>
      </c>
      <c r="K2053">
        <f t="shared" si="267"/>
        <v>29420.135183208909</v>
      </c>
      <c r="L2053" s="236">
        <f>I2053/MAX(I$2:I2053)-1</f>
        <v>-3.2646206619630691E-2</v>
      </c>
      <c r="M2053" s="236">
        <f>J2053/MAX(J$2:J2053)-1</f>
        <v>-0.14149253317240473</v>
      </c>
      <c r="N2053" s="236"/>
    </row>
    <row r="2054" spans="1:14">
      <c r="A2054" s="237">
        <v>37202</v>
      </c>
      <c r="B2054">
        <v>170.59</v>
      </c>
      <c r="D2054" s="237">
        <v>37306</v>
      </c>
      <c r="E2054">
        <f t="shared" si="263"/>
        <v>164.73</v>
      </c>
      <c r="F2054">
        <v>214.4742277</v>
      </c>
      <c r="G2054" s="236">
        <f t="shared" si="265"/>
        <v>-4.0845161321280774E-3</v>
      </c>
      <c r="H2054" s="236">
        <f t="shared" si="266"/>
        <v>-8.0584690530413061E-3</v>
      </c>
      <c r="I2054">
        <f t="shared" si="264"/>
        <v>27342.422371313925</v>
      </c>
      <c r="J2054">
        <f t="shared" si="264"/>
        <v>16911.03000761212</v>
      </c>
      <c r="K2054">
        <f t="shared" si="267"/>
        <v>29300.960512273297</v>
      </c>
      <c r="L2054" s="236">
        <f>I2054/MAX(I$2:I2054)-1</f>
        <v>-3.6597378794168245E-2</v>
      </c>
      <c r="M2054" s="236">
        <f>J2054/MAX(J$2:J2054)-1</f>
        <v>-0.14841078902563987</v>
      </c>
      <c r="N2054" s="236"/>
    </row>
    <row r="2055" spans="1:14">
      <c r="A2055" s="237">
        <v>37203</v>
      </c>
      <c r="B2055">
        <v>169.74</v>
      </c>
      <c r="D2055" s="237">
        <v>37307</v>
      </c>
      <c r="E2055">
        <f t="shared" si="263"/>
        <v>164.66</v>
      </c>
      <c r="F2055">
        <v>212.63683520000001</v>
      </c>
      <c r="G2055" s="236">
        <f t="shared" si="265"/>
        <v>-4.5866793569844034E-4</v>
      </c>
      <c r="H2055" s="236">
        <f t="shared" si="266"/>
        <v>-8.5669617263761655E-3</v>
      </c>
      <c r="I2055">
        <f t="shared" si="264"/>
        <v>27329.881278887879</v>
      </c>
      <c r="J2055">
        <f t="shared" si="264"/>
        <v>16766.15386078331</v>
      </c>
      <c r="K2055">
        <f t="shared" si="267"/>
        <v>29288.509427250177</v>
      </c>
      <c r="L2055" s="236">
        <f>I2055/MAX(I$2:I2055)-1</f>
        <v>-3.7039260685683195E-2</v>
      </c>
      <c r="M2055" s="236">
        <f>J2055/MAX(J$2:J2055)-1</f>
        <v>-0.15570632120265204</v>
      </c>
      <c r="N2055" s="236"/>
    </row>
    <row r="2056" spans="1:14">
      <c r="A2056" s="237">
        <v>37204</v>
      </c>
      <c r="B2056">
        <v>169.46</v>
      </c>
      <c r="D2056" s="237">
        <v>37308</v>
      </c>
      <c r="E2056">
        <f t="shared" si="263"/>
        <v>164.55</v>
      </c>
      <c r="F2056">
        <v>212.63683520000001</v>
      </c>
      <c r="G2056" s="236">
        <f t="shared" si="265"/>
        <v>-7.0177339934713657E-4</v>
      </c>
      <c r="H2056" s="236">
        <f t="shared" si="266"/>
        <v>0</v>
      </c>
      <c r="I2056">
        <f t="shared" si="264"/>
        <v>27310.701895199039</v>
      </c>
      <c r="J2056">
        <f t="shared" si="264"/>
        <v>16766.15386078331</v>
      </c>
      <c r="K2056">
        <f t="shared" si="267"/>
        <v>29268.943436499558</v>
      </c>
      <c r="L2056" s="236">
        <f>I2056/MAX(I$2:I2056)-1</f>
        <v>-3.7715040917149611E-2</v>
      </c>
      <c r="M2056" s="236">
        <f>J2056/MAX(J$2:J2056)-1</f>
        <v>-0.15570632120265204</v>
      </c>
      <c r="N2056" s="236"/>
    </row>
    <row r="2057" spans="1:14">
      <c r="A2057" s="237">
        <v>37207</v>
      </c>
      <c r="B2057">
        <v>169.44</v>
      </c>
      <c r="D2057" s="237">
        <v>37309</v>
      </c>
      <c r="E2057">
        <f t="shared" si="263"/>
        <v>164.73</v>
      </c>
      <c r="F2057">
        <v>212.35651799999999</v>
      </c>
      <c r="G2057" s="236">
        <f t="shared" si="265"/>
        <v>1.0601622751804005E-3</v>
      </c>
      <c r="H2057" s="236">
        <f t="shared" si="266"/>
        <v>-1.3182908771961488E-3</v>
      </c>
      <c r="I2057">
        <f t="shared" si="264"/>
        <v>27339.655671057029</v>
      </c>
      <c r="J2057">
        <f t="shared" si="264"/>
        <v>16744.051193102972</v>
      </c>
      <c r="K2057">
        <f t="shared" si="267"/>
        <v>29300.960512273301</v>
      </c>
      <c r="L2057" s="236">
        <f>I2057/MAX(I$2:I2057)-1</f>
        <v>-3.6694862705556441E-2</v>
      </c>
      <c r="M2057" s="236">
        <f>J2057/MAX(J$2:J2057)-1</f>
        <v>-0.1568193458570849</v>
      </c>
      <c r="N2057" s="236"/>
    </row>
    <row r="2058" spans="1:14">
      <c r="A2058" s="237">
        <v>37208</v>
      </c>
      <c r="B2058">
        <v>169.12</v>
      </c>
      <c r="D2058" s="237">
        <v>37312</v>
      </c>
      <c r="E2058">
        <f t="shared" si="263"/>
        <v>164.99</v>
      </c>
      <c r="F2058">
        <v>212.32948630000001</v>
      </c>
      <c r="G2058" s="236">
        <f t="shared" si="265"/>
        <v>1.5446101557238709E-3</v>
      </c>
      <c r="H2058" s="236">
        <f t="shared" si="266"/>
        <v>-1.2729395007304856E-4</v>
      </c>
      <c r="I2058">
        <f t="shared" si="264"/>
        <v>27381.884780860539</v>
      </c>
      <c r="J2058">
        <f t="shared" si="264"/>
        <v>16741.919776686376</v>
      </c>
      <c r="K2058">
        <f t="shared" si="267"/>
        <v>29347.207399502047</v>
      </c>
      <c r="L2058" s="236">
        <f>I2058/MAX(I$2:I2058)-1</f>
        <v>-3.5206931807430397E-2</v>
      </c>
      <c r="M2058" s="236">
        <f>J2058/MAX(J$2:J2058)-1</f>
        <v>-0.15692667765317592</v>
      </c>
      <c r="N2058" s="236"/>
    </row>
    <row r="2059" spans="1:14">
      <c r="A2059" s="237">
        <v>37209</v>
      </c>
      <c r="B2059">
        <v>167.85</v>
      </c>
      <c r="D2059" s="237">
        <v>37313</v>
      </c>
      <c r="E2059">
        <f t="shared" si="263"/>
        <v>164.58</v>
      </c>
      <c r="F2059">
        <v>212.56827200000001</v>
      </c>
      <c r="G2059" s="236">
        <f t="shared" si="265"/>
        <v>-2.5187292495841376E-3</v>
      </c>
      <c r="H2059" s="236">
        <f t="shared" si="266"/>
        <v>1.1245998102336063E-3</v>
      </c>
      <c r="I2059">
        <f t="shared" si="264"/>
        <v>27312.917226754242</v>
      </c>
      <c r="J2059">
        <f t="shared" si="264"/>
        <v>16760.747736490182</v>
      </c>
      <c r="K2059">
        <f t="shared" si="267"/>
        <v>29274.279615795182</v>
      </c>
      <c r="L2059" s="236">
        <f>I2059/MAX(I$2:I2059)-1</f>
        <v>-3.7636984328083045E-2</v>
      </c>
      <c r="M2059" s="236">
        <f>J2059/MAX(J$2:J2059)-1</f>
        <v>-0.15597855755485179</v>
      </c>
      <c r="N2059" s="236"/>
    </row>
    <row r="2060" spans="1:14">
      <c r="A2060" s="237">
        <v>37210</v>
      </c>
      <c r="B2060">
        <v>165.74</v>
      </c>
      <c r="D2060" s="237">
        <v>37314</v>
      </c>
      <c r="E2060">
        <f t="shared" si="263"/>
        <v>165.61</v>
      </c>
      <c r="F2060">
        <v>214.421244</v>
      </c>
      <c r="G2060" s="236">
        <f t="shared" si="265"/>
        <v>6.2246244408567433E-3</v>
      </c>
      <c r="H2060" s="236">
        <f t="shared" si="266"/>
        <v>8.717067615810592E-3</v>
      </c>
      <c r="I2060">
        <f t="shared" si="264"/>
        <v>27482.929878874995</v>
      </c>
      <c r="J2060">
        <f t="shared" si="264"/>
        <v>16906.852307800713</v>
      </c>
      <c r="K2060">
        <f t="shared" si="267"/>
        <v>29457.488438278288</v>
      </c>
      <c r="L2060" s="236">
        <f>I2060/MAX(I$2:I2060)-1</f>
        <v>-3.1646635979755033E-2</v>
      </c>
      <c r="M2060" s="236">
        <f>J2060/MAX(J$2:J2060)-1</f>
        <v>-0.14862116557186345</v>
      </c>
      <c r="N2060" s="236"/>
    </row>
    <row r="2061" spans="1:14">
      <c r="A2061" s="237">
        <v>37211</v>
      </c>
      <c r="B2061">
        <v>164.3</v>
      </c>
      <c r="D2061" s="237">
        <v>37315</v>
      </c>
      <c r="E2061">
        <f t="shared" si="263"/>
        <v>165.38</v>
      </c>
      <c r="F2061">
        <v>214.8862379</v>
      </c>
      <c r="G2061" s="236">
        <f t="shared" si="265"/>
        <v>-1.4225351825814616E-3</v>
      </c>
      <c r="H2061" s="236">
        <f t="shared" si="266"/>
        <v>2.1685999545828505E-3</v>
      </c>
      <c r="I2061">
        <f t="shared" si="264"/>
        <v>27443.834444201875</v>
      </c>
      <c r="J2061">
        <f t="shared" si="264"/>
        <v>16943.516506947548</v>
      </c>
      <c r="K2061">
        <f t="shared" si="267"/>
        <v>29416.577730345165</v>
      </c>
      <c r="L2061" s="236">
        <f>I2061/MAX(I$2:I2061)-1</f>
        <v>-3.3024152709244969E-2</v>
      </c>
      <c r="M2061" s="236">
        <f>J2061/MAX(J$2:J2061)-1</f>
        <v>-0.14677486547018981</v>
      </c>
      <c r="N2061" s="236"/>
    </row>
    <row r="2062" spans="1:14">
      <c r="A2062" s="237">
        <v>37214</v>
      </c>
      <c r="B2062">
        <v>165.36</v>
      </c>
      <c r="D2062" s="237">
        <v>37316</v>
      </c>
      <c r="E2062">
        <f t="shared" si="263"/>
        <v>165.61</v>
      </c>
      <c r="F2062">
        <v>215.14848760000001</v>
      </c>
      <c r="G2062" s="236">
        <f t="shared" si="265"/>
        <v>1.3570063269394048E-3</v>
      </c>
      <c r="H2062" s="236">
        <f t="shared" si="266"/>
        <v>1.2204117981815532E-3</v>
      </c>
      <c r="I2062">
        <f t="shared" si="264"/>
        <v>27481.075901178137</v>
      </c>
      <c r="J2062">
        <f t="shared" si="264"/>
        <v>16964.194574395311</v>
      </c>
      <c r="K2062">
        <f t="shared" si="267"/>
        <v>29457.488438278291</v>
      </c>
      <c r="L2062" s="236">
        <f>I2062/MAX(I$2:I2062)-1</f>
        <v>-3.1711960366473724E-2</v>
      </c>
      <c r="M2062" s="236">
        <f>J2062/MAX(J$2:J2062)-1</f>
        <v>-0.14573357944950449</v>
      </c>
      <c r="N2062" s="236"/>
    </row>
    <row r="2063" spans="1:14">
      <c r="A2063" s="237">
        <v>37215</v>
      </c>
      <c r="B2063">
        <v>164.6</v>
      </c>
      <c r="D2063" s="237">
        <v>37319</v>
      </c>
      <c r="E2063">
        <f t="shared" si="263"/>
        <v>166.15</v>
      </c>
      <c r="F2063">
        <v>220.6101506</v>
      </c>
      <c r="G2063" s="236">
        <f t="shared" si="265"/>
        <v>3.2269425059640497E-3</v>
      </c>
      <c r="H2063" s="236">
        <f t="shared" si="266"/>
        <v>2.5385551443681154E-2</v>
      </c>
      <c r="I2063">
        <f t="shared" si="264"/>
        <v>27569.755753113277</v>
      </c>
      <c r="J2063">
        <f t="shared" si="264"/>
        <v>17394.840008464242</v>
      </c>
      <c r="K2063">
        <f t="shared" si="267"/>
        <v>29553.539665599532</v>
      </c>
      <c r="L2063" s="236">
        <f>I2063/MAX(I$2:I2063)-1</f>
        <v>-2.8587350533363587E-2</v>
      </c>
      <c r="M2063" s="236">
        <f>J2063/MAX(J$2:J2063)-1</f>
        <v>-0.12404755528401046</v>
      </c>
      <c r="N2063" s="236"/>
    </row>
    <row r="2064" spans="1:14">
      <c r="A2064" s="237">
        <v>37216</v>
      </c>
      <c r="B2064">
        <v>163.43</v>
      </c>
      <c r="D2064" s="237">
        <v>37320</v>
      </c>
      <c r="E2064">
        <f t="shared" si="263"/>
        <v>165.87</v>
      </c>
      <c r="F2064">
        <v>220.0044164</v>
      </c>
      <c r="G2064" s="236">
        <f t="shared" si="265"/>
        <v>-1.7189543537346566E-3</v>
      </c>
      <c r="H2064" s="236">
        <f t="shared" si="266"/>
        <v>-2.745722254178129E-3</v>
      </c>
      <c r="I2064">
        <f t="shared" si="264"/>
        <v>27522.364601430061</v>
      </c>
      <c r="J2064">
        <f t="shared" si="264"/>
        <v>17347.078609145134</v>
      </c>
      <c r="K2064">
        <f t="shared" si="267"/>
        <v>29503.735325507037</v>
      </c>
      <c r="L2064" s="236">
        <f>I2064/MAX(I$2:I2064)-1</f>
        <v>-3.025716453643712E-2</v>
      </c>
      <c r="M2064" s="236">
        <f>J2064/MAX(J$2:J2064)-1</f>
        <v>-0.12645267740506883</v>
      </c>
      <c r="N2064" s="236"/>
    </row>
    <row r="2065" spans="1:14">
      <c r="A2065" s="237">
        <v>37217</v>
      </c>
      <c r="B2065">
        <v>163.43</v>
      </c>
      <c r="D2065" s="237">
        <v>37321</v>
      </c>
      <c r="E2065">
        <f t="shared" si="263"/>
        <v>166.16</v>
      </c>
      <c r="F2065">
        <v>221.4951519</v>
      </c>
      <c r="G2065" s="236">
        <f t="shared" si="265"/>
        <v>1.7146269884333229E-3</v>
      </c>
      <c r="H2065" s="236">
        <f t="shared" si="266"/>
        <v>6.775934430741648E-3</v>
      </c>
      <c r="I2065">
        <f t="shared" si="264"/>
        <v>27569.555190561176</v>
      </c>
      <c r="J2065">
        <f t="shared" si="264"/>
        <v>17464.621276365622</v>
      </c>
      <c r="K2065">
        <f t="shared" si="267"/>
        <v>29555.318392031408</v>
      </c>
      <c r="L2065" s="236">
        <f>I2065/MAX(I$2:I2065)-1</f>
        <v>-2.8594417298911434E-2</v>
      </c>
      <c r="M2065" s="236">
        <f>J2065/MAX(J$2:J2065)-1</f>
        <v>-0.12053357802501574</v>
      </c>
      <c r="N2065" s="236"/>
    </row>
    <row r="2066" spans="1:14">
      <c r="A2066" s="237">
        <v>37218</v>
      </c>
      <c r="B2066">
        <v>162.99</v>
      </c>
      <c r="D2066" s="237">
        <v>37322</v>
      </c>
      <c r="E2066">
        <f t="shared" si="263"/>
        <v>164.72</v>
      </c>
      <c r="F2066">
        <v>221.74374460000001</v>
      </c>
      <c r="G2066" s="236">
        <f t="shared" si="265"/>
        <v>-8.7000758496304596E-3</v>
      </c>
      <c r="H2066" s="236">
        <f t="shared" si="266"/>
        <v>1.1223392379813291E-3</v>
      </c>
      <c r="I2066">
        <f t="shared" si="264"/>
        <v>27329.697969262717</v>
      </c>
      <c r="J2066">
        <f t="shared" si="264"/>
        <v>17484.22250610057</v>
      </c>
      <c r="K2066">
        <f t="shared" si="267"/>
        <v>29299.18178584144</v>
      </c>
      <c r="L2066" s="236">
        <f>I2066/MAX(I$2:I2066)-1</f>
        <v>-3.7045719549165468E-2</v>
      </c>
      <c r="M2066" s="236">
        <f>J2066/MAX(J$2:J2066)-1</f>
        <v>-0.11954651835114616</v>
      </c>
      <c r="N2066" s="236"/>
    </row>
    <row r="2067" spans="1:14">
      <c r="A2067" s="237">
        <v>37221</v>
      </c>
      <c r="B2067">
        <v>163.15</v>
      </c>
      <c r="D2067" s="237">
        <v>37323</v>
      </c>
      <c r="E2067">
        <f t="shared" si="263"/>
        <v>164.05</v>
      </c>
      <c r="F2067">
        <v>221.32967529999999</v>
      </c>
      <c r="G2067" s="236">
        <f t="shared" si="265"/>
        <v>-4.1012386580015579E-3</v>
      </c>
      <c r="H2067" s="236">
        <f t="shared" si="266"/>
        <v>-1.86733249565596E-3</v>
      </c>
      <c r="I2067">
        <f t="shared" ref="I2067:J2082" si="268">I2066*(1+G2067)</f>
        <v>27217.612355439669</v>
      </c>
      <c r="J2067">
        <f t="shared" si="268"/>
        <v>17451.573649253649</v>
      </c>
      <c r="K2067">
        <f t="shared" si="267"/>
        <v>29180.007114905831</v>
      </c>
      <c r="L2067" s="236">
        <f>I2067/MAX(I$2:I2067)-1</f>
        <v>-4.0995024870038588E-2</v>
      </c>
      <c r="M2067" s="236">
        <f>J2067/MAX(J$2:J2067)-1</f>
        <v>-0.1211906177483425</v>
      </c>
      <c r="N2067" s="236"/>
    </row>
    <row r="2068" spans="1:14">
      <c r="A2068" s="237">
        <v>37222</v>
      </c>
      <c r="B2068">
        <v>163.37</v>
      </c>
      <c r="D2068" s="237">
        <v>37326</v>
      </c>
      <c r="E2068">
        <f t="shared" si="263"/>
        <v>164.29</v>
      </c>
      <c r="F2068">
        <v>221.9433918</v>
      </c>
      <c r="G2068" s="236">
        <f t="shared" si="265"/>
        <v>1.4292384484017504E-3</v>
      </c>
      <c r="H2068" s="236">
        <f t="shared" si="266"/>
        <v>2.772861339845889E-3</v>
      </c>
      <c r="I2068">
        <f t="shared" si="268"/>
        <v>27256.512813491761</v>
      </c>
      <c r="J2068">
        <f t="shared" si="268"/>
        <v>17499.964443145138</v>
      </c>
      <c r="K2068">
        <f t="shared" si="267"/>
        <v>29222.696549270826</v>
      </c>
      <c r="L2068" s="236">
        <f>I2068/MAX(I$2:I2068)-1</f>
        <v>-3.9624378087374179E-2</v>
      </c>
      <c r="M2068" s="236">
        <f>J2068/MAX(J$2:J2068)-1</f>
        <v>-0.11875380118720302</v>
      </c>
      <c r="N2068" s="236"/>
    </row>
    <row r="2069" spans="1:14">
      <c r="A2069" s="237">
        <v>37223</v>
      </c>
      <c r="B2069">
        <v>163.16999999999999</v>
      </c>
      <c r="D2069" s="237">
        <v>37327</v>
      </c>
      <c r="E2069">
        <f t="shared" si="263"/>
        <v>164.38</v>
      </c>
      <c r="F2069">
        <v>221.04406169999999</v>
      </c>
      <c r="G2069" s="236">
        <f t="shared" si="265"/>
        <v>5.1408163748394508E-4</v>
      </c>
      <c r="H2069" s="236">
        <f t="shared" si="266"/>
        <v>-4.0520697314134768E-3</v>
      </c>
      <c r="I2069">
        <f t="shared" si="268"/>
        <v>27270.524886231025</v>
      </c>
      <c r="J2069">
        <f t="shared" si="268"/>
        <v>17429.053366924258</v>
      </c>
      <c r="K2069">
        <f t="shared" si="267"/>
        <v>29238.705087157701</v>
      </c>
      <c r="L2069" s="236">
        <f>I2069/MAX(I$2:I2069)-1</f>
        <v>-3.9130666615061593E-2</v>
      </c>
      <c r="M2069" s="236">
        <f>J2069/MAX(J$2:J2069)-1</f>
        <v>-0.1223246722353355</v>
      </c>
      <c r="N2069" s="236"/>
    </row>
    <row r="2070" spans="1:14">
      <c r="A2070" s="237">
        <v>37224</v>
      </c>
      <c r="B2070">
        <v>164.73</v>
      </c>
      <c r="D2070" s="237">
        <v>37328</v>
      </c>
      <c r="E2070">
        <f t="shared" si="263"/>
        <v>164.36</v>
      </c>
      <c r="F2070">
        <v>220.14661150000001</v>
      </c>
      <c r="G2070" s="236">
        <f t="shared" si="265"/>
        <v>-1.5539946156490692E-4</v>
      </c>
      <c r="H2070" s="236">
        <f t="shared" si="266"/>
        <v>-4.0600511639982129E-3</v>
      </c>
      <c r="I2070">
        <f t="shared" si="268"/>
        <v>27266.287061347113</v>
      </c>
      <c r="J2070">
        <f t="shared" si="268"/>
        <v>17358.290518514488</v>
      </c>
      <c r="K2070">
        <f t="shared" si="267"/>
        <v>29235.147634293957</v>
      </c>
      <c r="L2070" s="236">
        <f>I2070/MAX(I$2:I2070)-1</f>
        <v>-3.927998519210385E-2</v>
      </c>
      <c r="M2070" s="236">
        <f>J2070/MAX(J$2:J2070)-1</f>
        <v>-0.12588807897143905</v>
      </c>
      <c r="N2070" s="236"/>
    </row>
    <row r="2071" spans="1:14">
      <c r="A2071" s="237">
        <v>37225</v>
      </c>
      <c r="B2071">
        <v>164.84</v>
      </c>
      <c r="D2071" s="237">
        <v>37329</v>
      </c>
      <c r="E2071">
        <f t="shared" si="263"/>
        <v>163.65</v>
      </c>
      <c r="F2071">
        <v>219.59037090000001</v>
      </c>
      <c r="G2071" s="236">
        <f t="shared" si="265"/>
        <v>-4.3535159947000832E-3</v>
      </c>
      <c r="H2071" s="236">
        <f t="shared" si="266"/>
        <v>-2.526682542193015E-3</v>
      </c>
      <c r="I2071">
        <f t="shared" si="268"/>
        <v>27147.582844509452</v>
      </c>
      <c r="J2071">
        <f t="shared" si="268"/>
        <v>17314.431628899045</v>
      </c>
      <c r="K2071">
        <f t="shared" si="267"/>
        <v>29108.858057630845</v>
      </c>
      <c r="L2071" s="236">
        <f>I2071/MAX(I$2:I2071)-1</f>
        <v>-4.3462495142998603E-2</v>
      </c>
      <c r="M2071" s="236">
        <f>J2071/MAX(J$2:J2071)-1</f>
        <v>-0.1280966823022246</v>
      </c>
      <c r="N2071" s="236"/>
    </row>
    <row r="2072" spans="1:14">
      <c r="A2072" s="237">
        <v>37228</v>
      </c>
      <c r="B2072">
        <v>165.74</v>
      </c>
      <c r="D2072" s="237">
        <v>37330</v>
      </c>
      <c r="E2072">
        <f t="shared" si="263"/>
        <v>163.82</v>
      </c>
      <c r="F2072">
        <v>220.1046169</v>
      </c>
      <c r="G2072" s="236">
        <f t="shared" si="265"/>
        <v>1.005072163298528E-3</v>
      </c>
      <c r="H2072" s="236">
        <f t="shared" si="266"/>
        <v>2.341842212353562E-3</v>
      </c>
      <c r="I2072">
        <f t="shared" si="268"/>
        <v>27174.868124327309</v>
      </c>
      <c r="J2072">
        <f t="shared" si="268"/>
        <v>17354.97929577051</v>
      </c>
      <c r="K2072">
        <f t="shared" si="267"/>
        <v>29139.096406972716</v>
      </c>
      <c r="L2072" s="236">
        <f>I2072/MAX(I$2:I2072)-1</f>
        <v>-4.250110592371581E-2</v>
      </c>
      <c r="M2072" s="236">
        <f>J2072/MAX(J$2:J2072)-1</f>
        <v>-0.12605482230774889</v>
      </c>
      <c r="N2072" s="236"/>
    </row>
    <row r="2073" spans="1:14">
      <c r="A2073" s="237">
        <v>37229</v>
      </c>
      <c r="B2073">
        <v>166.37</v>
      </c>
      <c r="D2073" s="237">
        <v>37333</v>
      </c>
      <c r="E2073">
        <f t="shared" si="263"/>
        <v>164.22</v>
      </c>
      <c r="F2073">
        <v>221.51771410000001</v>
      </c>
      <c r="G2073" s="236">
        <f t="shared" si="265"/>
        <v>2.4079741508779471E-3</v>
      </c>
      <c r="H2073" s="236">
        <f t="shared" si="266"/>
        <v>6.4201161243337967E-3</v>
      </c>
      <c r="I2073">
        <f t="shared" si="268"/>
        <v>27240.304504324209</v>
      </c>
      <c r="J2073">
        <f t="shared" si="268"/>
        <v>17466.400278184767</v>
      </c>
      <c r="K2073">
        <f t="shared" si="267"/>
        <v>29210.245464247706</v>
      </c>
      <c r="L2073" s="236">
        <f>I2073/MAX(I$2:I2073)-1</f>
        <v>-4.0195473337285792E-2</v>
      </c>
      <c r="M2073" s="236">
        <f>J2073/MAX(J$2:J2073)-1</f>
        <v>-0.12044399278066298</v>
      </c>
      <c r="N2073" s="236"/>
    </row>
    <row r="2074" spans="1:14">
      <c r="A2074" s="237">
        <v>37230</v>
      </c>
      <c r="B2074">
        <v>164.78</v>
      </c>
      <c r="D2074" s="237">
        <v>37334</v>
      </c>
      <c r="E2074">
        <f t="shared" si="263"/>
        <v>164.41</v>
      </c>
      <c r="F2074">
        <v>221.51771410000001</v>
      </c>
      <c r="G2074" s="236">
        <f t="shared" si="265"/>
        <v>1.1232543742133914E-3</v>
      </c>
      <c r="H2074" s="236">
        <f t="shared" si="266"/>
        <v>0</v>
      </c>
      <c r="I2074">
        <f t="shared" si="268"/>
        <v>27270.902295513599</v>
      </c>
      <c r="J2074">
        <f t="shared" si="268"/>
        <v>17466.400278184767</v>
      </c>
      <c r="K2074">
        <f t="shared" si="267"/>
        <v>29244.041266453325</v>
      </c>
      <c r="L2074" s="236">
        <f>I2074/MAX(I$2:I2074)-1</f>
        <v>-3.9117368704322031E-2</v>
      </c>
      <c r="M2074" s="236">
        <f>J2074/MAX(J$2:J2074)-1</f>
        <v>-0.12044399278066298</v>
      </c>
      <c r="N2074" s="236"/>
    </row>
    <row r="2075" spans="1:14">
      <c r="A2075" s="237">
        <v>37231</v>
      </c>
      <c r="B2075">
        <v>163.9</v>
      </c>
      <c r="D2075" s="237">
        <v>37335</v>
      </c>
      <c r="E2075">
        <f t="shared" si="263"/>
        <v>163.66999999999999</v>
      </c>
      <c r="F2075">
        <v>221.15875389999999</v>
      </c>
      <c r="G2075" s="236">
        <f t="shared" si="265"/>
        <v>-4.5346729237688097E-3</v>
      </c>
      <c r="H2075" s="236">
        <f t="shared" si="266"/>
        <v>-1.6204582168899417E-3</v>
      </c>
      <c r="I2075">
        <f t="shared" si="268"/>
        <v>27147.237673267387</v>
      </c>
      <c r="J2075">
        <f t="shared" si="268"/>
        <v>17438.096706334494</v>
      </c>
      <c r="K2075">
        <f t="shared" si="267"/>
        <v>29112.415510494589</v>
      </c>
      <c r="L2075" s="236">
        <f>I2075/MAX(I$2:I2075)-1</f>
        <v>-4.3474657155378238E-2</v>
      </c>
      <c r="M2075" s="236">
        <f>J2075/MAX(J$2:J2075)-1</f>
        <v>-0.12186927653977653</v>
      </c>
      <c r="N2075" s="236"/>
    </row>
    <row r="2076" spans="1:14">
      <c r="A2076" s="237">
        <v>37232</v>
      </c>
      <c r="B2076">
        <v>162.81</v>
      </c>
      <c r="D2076" s="237">
        <v>37336</v>
      </c>
      <c r="E2076">
        <f t="shared" si="263"/>
        <v>163.72999999999999</v>
      </c>
      <c r="F2076">
        <v>222.0107797</v>
      </c>
      <c r="G2076" s="236">
        <f t="shared" si="265"/>
        <v>3.3286115305568786E-4</v>
      </c>
      <c r="H2076" s="236">
        <f t="shared" si="266"/>
        <v>3.8525529058879293E-3</v>
      </c>
      <c r="I2076">
        <f t="shared" si="268"/>
        <v>27156.273934101591</v>
      </c>
      <c r="J2076">
        <f t="shared" si="268"/>
        <v>17505.277896473639</v>
      </c>
      <c r="K2076">
        <f t="shared" si="267"/>
        <v>29123.087869085837</v>
      </c>
      <c r="L2076" s="236">
        <f>I2076/MAX(I$2:I2076)-1</f>
        <v>-4.3156267026831951E-2</v>
      </c>
      <c r="M2076" s="236">
        <f>J2076/MAX(J$2:J2076)-1</f>
        <v>-0.11848623146936021</v>
      </c>
      <c r="N2076" s="236"/>
    </row>
    <row r="2077" spans="1:14">
      <c r="A2077" s="237">
        <v>37235</v>
      </c>
      <c r="B2077">
        <v>162.69999999999999</v>
      </c>
      <c r="D2077" s="237">
        <v>37337</v>
      </c>
      <c r="E2077">
        <f t="shared" si="263"/>
        <v>163.63999999999999</v>
      </c>
      <c r="F2077">
        <v>220.1322749</v>
      </c>
      <c r="G2077" s="236">
        <f t="shared" si="265"/>
        <v>-5.8341561649606145E-4</v>
      </c>
      <c r="H2077" s="236">
        <f t="shared" si="266"/>
        <v>-8.4613224751446392E-3</v>
      </c>
      <c r="I2077">
        <f t="shared" si="268"/>
        <v>27140.43053980259</v>
      </c>
      <c r="J2077">
        <f t="shared" si="268"/>
        <v>17357.160095174553</v>
      </c>
      <c r="K2077">
        <f t="shared" si="267"/>
        <v>29107.079331198962</v>
      </c>
      <c r="L2077" s="236">
        <f>I2077/MAX(I$2:I2077)-1</f>
        <v>-4.3714504603194926E-2</v>
      </c>
      <c r="M2077" s="236">
        <f>J2077/MAX(J$2:J2077)-1</f>
        <v>-0.12594500373117801</v>
      </c>
      <c r="N2077" s="236"/>
    </row>
    <row r="2078" spans="1:14">
      <c r="A2078" s="237">
        <v>37236</v>
      </c>
      <c r="B2078">
        <v>162.96</v>
      </c>
      <c r="D2078" s="237">
        <v>37340</v>
      </c>
      <c r="E2078">
        <f t="shared" si="263"/>
        <v>163.15</v>
      </c>
      <c r="F2078">
        <v>219.8830007</v>
      </c>
      <c r="G2078" s="236">
        <f t="shared" si="265"/>
        <v>-3.0281080614433333E-3</v>
      </c>
      <c r="H2078" s="236">
        <f t="shared" si="266"/>
        <v>-1.1323837002694681E-3</v>
      </c>
      <c r="I2078">
        <f t="shared" si="268"/>
        <v>27058.246383293968</v>
      </c>
      <c r="J2078">
        <f t="shared" si="268"/>
        <v>17337.505129999809</v>
      </c>
      <c r="K2078">
        <f t="shared" si="267"/>
        <v>29019.9217360371</v>
      </c>
      <c r="L2078" s="236">
        <f>I2078/MAX(I$2:I2078)-1</f>
        <v>-4.6610240420847382E-2</v>
      </c>
      <c r="M2078" s="236">
        <f>J2078/MAX(J$2:J2078)-1</f>
        <v>-0.12693476936209203</v>
      </c>
      <c r="N2078" s="236"/>
    </row>
    <row r="2079" spans="1:14">
      <c r="A2079" s="237">
        <v>37237</v>
      </c>
      <c r="B2079">
        <v>163.69</v>
      </c>
      <c r="D2079" s="237">
        <v>37341</v>
      </c>
      <c r="E2079">
        <f t="shared" si="263"/>
        <v>163.62</v>
      </c>
      <c r="F2079">
        <v>218.0603912</v>
      </c>
      <c r="G2079" s="236">
        <f t="shared" si="265"/>
        <v>2.8470543953610836E-3</v>
      </c>
      <c r="H2079" s="236">
        <f t="shared" si="266"/>
        <v>-8.2889968492230182E-3</v>
      </c>
      <c r="I2079">
        <f t="shared" si="268"/>
        <v>27135.282682590292</v>
      </c>
      <c r="J2079">
        <f t="shared" si="268"/>
        <v>17193.794604603852</v>
      </c>
      <c r="K2079">
        <f t="shared" si="267"/>
        <v>29103.521878335214</v>
      </c>
      <c r="L2079" s="236">
        <f>I2079/MAX(I$2:I2079)-1</f>
        <v>-4.3895887915345155E-2</v>
      </c>
      <c r="M2079" s="236">
        <f>J2079/MAX(J$2:J2079)-1</f>
        <v>-0.13417160430801578</v>
      </c>
      <c r="N2079" s="236"/>
    </row>
    <row r="2080" spans="1:14">
      <c r="A2080" s="237">
        <v>37238</v>
      </c>
      <c r="B2080">
        <v>162.53</v>
      </c>
      <c r="D2080" s="237">
        <v>37342</v>
      </c>
      <c r="E2080">
        <f t="shared" si="263"/>
        <v>163.92</v>
      </c>
      <c r="F2080">
        <v>218.20356939999999</v>
      </c>
      <c r="G2080" s="236">
        <f t="shared" si="265"/>
        <v>1.7997865262714872E-3</v>
      </c>
      <c r="H2080" s="236">
        <f t="shared" si="266"/>
        <v>6.565988404041434E-4</v>
      </c>
      <c r="I2080">
        <f t="shared" si="268"/>
        <v>27184.120398748986</v>
      </c>
      <c r="J2080">
        <f t="shared" si="268"/>
        <v>17205.084030203383</v>
      </c>
      <c r="K2080">
        <f t="shared" si="267"/>
        <v>29156.883671291453</v>
      </c>
      <c r="L2080" s="236">
        <f>I2080/MAX(I$2:I2080)-1</f>
        <v>-4.2175104616702486E-2</v>
      </c>
      <c r="M2080" s="236">
        <f>J2080/MAX(J$2:J2080)-1</f>
        <v>-0.13360310238741546</v>
      </c>
      <c r="N2080" s="236"/>
    </row>
    <row r="2081" spans="1:14">
      <c r="A2081" s="237">
        <v>37239</v>
      </c>
      <c r="B2081">
        <v>162.05000000000001</v>
      </c>
      <c r="D2081" s="237">
        <v>37343</v>
      </c>
      <c r="E2081">
        <f t="shared" si="263"/>
        <v>163.80000000000001</v>
      </c>
      <c r="F2081">
        <v>218.70219449999999</v>
      </c>
      <c r="G2081" s="236">
        <f t="shared" si="265"/>
        <v>-7.6579458039911297E-4</v>
      </c>
      <c r="H2081" s="236">
        <f t="shared" si="266"/>
        <v>2.2851372292904681E-3</v>
      </c>
      <c r="I2081">
        <f t="shared" si="268"/>
        <v>27163.302946674707</v>
      </c>
      <c r="J2081">
        <f t="shared" si="268"/>
        <v>17244.400008253873</v>
      </c>
      <c r="K2081">
        <f t="shared" si="267"/>
        <v>29135.538954108961</v>
      </c>
      <c r="L2081" s="236">
        <f>I2081/MAX(I$2:I2081)-1</f>
        <v>-4.2908601730558327E-2</v>
      </c>
      <c r="M2081" s="236">
        <f>J2081/MAX(J$2:J2081)-1</f>
        <v>-0.13162326658133905</v>
      </c>
      <c r="N2081" s="236"/>
    </row>
    <row r="2082" spans="1:14">
      <c r="A2082" s="237">
        <v>37242</v>
      </c>
      <c r="B2082">
        <v>162.22</v>
      </c>
      <c r="D2082" s="237">
        <v>37347</v>
      </c>
      <c r="E2082">
        <f t="shared" si="263"/>
        <v>164.26</v>
      </c>
      <c r="F2082">
        <v>219.8079922</v>
      </c>
      <c r="G2082" s="236">
        <f t="shared" si="265"/>
        <v>2.7745726495724174E-3</v>
      </c>
      <c r="H2082" s="236">
        <f t="shared" si="266"/>
        <v>5.0561801747261992E-3</v>
      </c>
      <c r="I2082">
        <f t="shared" si="268"/>
        <v>27238.669504102603</v>
      </c>
      <c r="J2082">
        <f t="shared" si="268"/>
        <v>17331.590801700655</v>
      </c>
      <c r="K2082">
        <f t="shared" si="267"/>
        <v>29217.360369975195</v>
      </c>
      <c r="L2082" s="236">
        <f>I2082/MAX(I$2:I2082)-1</f>
        <v>-4.0253082113778871E-2</v>
      </c>
      <c r="M2082" s="236">
        <f>J2082/MAX(J$2:J2082)-1</f>
        <v>-0.12723259735763415</v>
      </c>
      <c r="N2082" s="236"/>
    </row>
    <row r="2083" spans="1:14">
      <c r="A2083" s="237">
        <v>37243</v>
      </c>
      <c r="B2083">
        <v>162.6</v>
      </c>
      <c r="D2083" s="237">
        <v>37348</v>
      </c>
      <c r="E2083">
        <f t="shared" si="263"/>
        <v>164.65</v>
      </c>
      <c r="F2083">
        <v>220.08610870000001</v>
      </c>
      <c r="G2083" s="236">
        <f t="shared" si="265"/>
        <v>2.3405545119141078E-3</v>
      </c>
      <c r="H2083" s="236">
        <f t="shared" si="266"/>
        <v>1.265270189752421E-3</v>
      </c>
      <c r="I2083">
        <f t="shared" ref="I2083:J2098" si="269">I2082*(1+G2083)</f>
        <v>27302.423094908969</v>
      </c>
      <c r="J2083">
        <f t="shared" si="269"/>
        <v>17353.519946883032</v>
      </c>
      <c r="K2083">
        <f t="shared" si="267"/>
        <v>29286.730700818316</v>
      </c>
      <c r="L2083" s="236">
        <f>I2083/MAX(I$2:I2083)-1</f>
        <v>-3.8006742134824578E-2</v>
      </c>
      <c r="M2083" s="236">
        <f>J2083/MAX(J$2:J2083)-1</f>
        <v>-0.12612831078048314</v>
      </c>
      <c r="N2083" s="236"/>
    </row>
    <row r="2084" spans="1:14">
      <c r="A2084" s="237">
        <v>37244</v>
      </c>
      <c r="B2084">
        <v>163.44999999999999</v>
      </c>
      <c r="D2084" s="237">
        <v>37349</v>
      </c>
      <c r="E2084">
        <f t="shared" si="263"/>
        <v>164.64</v>
      </c>
      <c r="F2084">
        <v>219.0106031</v>
      </c>
      <c r="G2084" s="236">
        <f t="shared" si="265"/>
        <v>-9.4465050925871658E-5</v>
      </c>
      <c r="H2084" s="236">
        <f t="shared" si="266"/>
        <v>-4.8867491290239817E-3</v>
      </c>
      <c r="I2084">
        <f t="shared" si="269"/>
        <v>27299.843970120906</v>
      </c>
      <c r="J2084">
        <f t="shared" si="269"/>
        <v>17268.717648397102</v>
      </c>
      <c r="K2084">
        <f t="shared" si="267"/>
        <v>29284.951974386437</v>
      </c>
      <c r="L2084" s="236">
        <f>I2084/MAX(I$2:I2084)-1</f>
        <v>-3.8097616876919149E-2</v>
      </c>
      <c r="M2084" s="236">
        <f>J2084/MAX(J$2:J2084)-1</f>
        <v>-0.13039870249665542</v>
      </c>
      <c r="N2084" s="236"/>
    </row>
    <row r="2085" spans="1:14">
      <c r="A2085" s="237">
        <v>37245</v>
      </c>
      <c r="B2085">
        <v>162.94</v>
      </c>
      <c r="D2085" s="237">
        <v>37350</v>
      </c>
      <c r="E2085">
        <f t="shared" si="263"/>
        <v>164.33</v>
      </c>
      <c r="F2085">
        <v>219.0106031</v>
      </c>
      <c r="G2085" s="236">
        <f t="shared" si="265"/>
        <v>-1.9166261742790771E-3</v>
      </c>
      <c r="H2085" s="236">
        <f t="shared" si="266"/>
        <v>0</v>
      </c>
      <c r="I2085">
        <f t="shared" si="269"/>
        <v>27247.520374614036</v>
      </c>
      <c r="J2085">
        <f t="shared" si="269"/>
        <v>17268.717648397102</v>
      </c>
      <c r="K2085">
        <f t="shared" si="267"/>
        <v>29229.811454998322</v>
      </c>
      <c r="L2085" s="236">
        <f>I2085/MAX(I$2:I2085)-1</f>
        <v>-3.9941224161514355E-2</v>
      </c>
      <c r="M2085" s="236">
        <f>J2085/MAX(J$2:J2085)-1</f>
        <v>-0.13039870249665542</v>
      </c>
      <c r="N2085" s="236"/>
    </row>
    <row r="2086" spans="1:14">
      <c r="A2086" s="237">
        <v>37246</v>
      </c>
      <c r="B2086">
        <v>162.91999999999999</v>
      </c>
      <c r="D2086" s="237">
        <v>37351</v>
      </c>
      <c r="E2086">
        <f t="shared" si="263"/>
        <v>164.64</v>
      </c>
      <c r="F2086">
        <v>218.7605063</v>
      </c>
      <c r="G2086" s="236">
        <f t="shared" si="265"/>
        <v>1.8527178422433252E-3</v>
      </c>
      <c r="H2086" s="236">
        <f t="shared" si="266"/>
        <v>-1.1419392324388822E-3</v>
      </c>
      <c r="I2086">
        <f t="shared" si="269"/>
        <v>27298.002341768974</v>
      </c>
      <c r="J2086">
        <f t="shared" si="269"/>
        <v>17248.997822220488</v>
      </c>
      <c r="K2086">
        <f t="shared" si="267"/>
        <v>29284.951974386437</v>
      </c>
      <c r="L2086" s="236">
        <f>I2086/MAX(I$2:I2086)-1</f>
        <v>-3.8162506137916052E-2</v>
      </c>
      <c r="M2086" s="236">
        <f>J2086/MAX(J$2:J2086)-1</f>
        <v>-0.13139173433485418</v>
      </c>
      <c r="N2086" s="236"/>
    </row>
    <row r="2087" spans="1:14">
      <c r="A2087" s="237">
        <v>37249</v>
      </c>
      <c r="B2087">
        <v>162.71</v>
      </c>
      <c r="D2087" s="237">
        <v>37354</v>
      </c>
      <c r="E2087">
        <f t="shared" si="263"/>
        <v>164.11</v>
      </c>
      <c r="F2087">
        <v>218.5752655</v>
      </c>
      <c r="G2087" s="236">
        <f t="shared" si="265"/>
        <v>-3.2528749595074993E-3</v>
      </c>
      <c r="H2087" s="236">
        <f t="shared" si="266"/>
        <v>-8.4677441615521598E-4</v>
      </c>
      <c r="I2087">
        <f t="shared" si="269"/>
        <v>27209.205353506855</v>
      </c>
      <c r="J2087">
        <f t="shared" si="269"/>
        <v>17234.391812160316</v>
      </c>
      <c r="K2087">
        <f t="shared" si="267"/>
        <v>29190.679473497075</v>
      </c>
      <c r="L2087" s="236">
        <f>I2087/MAX(I$2:I2087)-1</f>
        <v>-4.1291243236815545E-2</v>
      </c>
      <c r="M2087" s="236">
        <f>J2087/MAX(J$2:J2087)-1</f>
        <v>-0.13212724959188027</v>
      </c>
      <c r="N2087" s="236"/>
    </row>
    <row r="2088" spans="1:14">
      <c r="A2088" s="237">
        <v>37250</v>
      </c>
      <c r="B2088">
        <v>162.71</v>
      </c>
      <c r="D2088" s="237">
        <v>37355</v>
      </c>
      <c r="E2088">
        <f t="shared" si="263"/>
        <v>163.66</v>
      </c>
      <c r="F2088">
        <v>218.09496630000001</v>
      </c>
      <c r="G2088" s="236">
        <f t="shared" si="265"/>
        <v>-2.7757934089892113E-3</v>
      </c>
      <c r="H2088" s="236">
        <f t="shared" si="266"/>
        <v>-2.1974087456844149E-3</v>
      </c>
      <c r="I2088">
        <f t="shared" si="269"/>
        <v>27133.678220622754</v>
      </c>
      <c r="J2088">
        <f t="shared" si="269"/>
        <v>17196.520808865724</v>
      </c>
      <c r="K2088">
        <f t="shared" si="267"/>
        <v>29110.636784062706</v>
      </c>
      <c r="L2088" s="236">
        <f>I2088/MAX(I$2:I2088)-1</f>
        <v>-4.3952420684979066E-2</v>
      </c>
      <c r="M2088" s="236">
        <f>J2088/MAX(J$2:J2088)-1</f>
        <v>-0.1340343207637682</v>
      </c>
      <c r="N2088" s="236"/>
    </row>
    <row r="2089" spans="1:14">
      <c r="A2089" s="237">
        <v>37251</v>
      </c>
      <c r="B2089">
        <v>162.38999999999999</v>
      </c>
      <c r="D2089" s="237">
        <v>37356</v>
      </c>
      <c r="E2089">
        <f t="shared" si="263"/>
        <v>164.22</v>
      </c>
      <c r="F2089">
        <v>217.6217546</v>
      </c>
      <c r="G2089" s="236">
        <f t="shared" si="265"/>
        <v>3.3879978138961395E-3</v>
      </c>
      <c r="H2089" s="236">
        <f t="shared" si="266"/>
        <v>-2.1697506734249528E-3</v>
      </c>
      <c r="I2089">
        <f t="shared" si="269"/>
        <v>27225.607063117186</v>
      </c>
      <c r="J2089">
        <f t="shared" si="269"/>
        <v>17159.208646260122</v>
      </c>
      <c r="K2089">
        <f t="shared" si="267"/>
        <v>29210.245464247699</v>
      </c>
      <c r="L2089" s="236">
        <f>I2089/MAX(I$2:I2089)-1</f>
        <v>-4.0713333576279043E-2</v>
      </c>
      <c r="M2089" s="236">
        <f>J2089/MAX(J$2:J2089)-1</f>
        <v>-0.1359132503794539</v>
      </c>
      <c r="N2089" s="236"/>
    </row>
    <row r="2090" spans="1:14">
      <c r="A2090" s="237">
        <v>37252</v>
      </c>
      <c r="B2090">
        <v>163.03</v>
      </c>
      <c r="D2090" s="237">
        <v>37357</v>
      </c>
      <c r="E2090">
        <f t="shared" si="263"/>
        <v>163.38999999999999</v>
      </c>
      <c r="F2090">
        <v>218.9580618</v>
      </c>
      <c r="G2090" s="236">
        <f t="shared" si="265"/>
        <v>-5.0879257500102224E-3</v>
      </c>
      <c r="H2090" s="236">
        <f t="shared" si="266"/>
        <v>6.1405037490676051E-3</v>
      </c>
      <c r="I2090">
        <f t="shared" si="269"/>
        <v>27087.085195881089</v>
      </c>
      <c r="J2090">
        <f t="shared" si="269"/>
        <v>17264.574831283517</v>
      </c>
      <c r="K2090">
        <f t="shared" si="267"/>
        <v>29062.611170402088</v>
      </c>
      <c r="L2090" s="236">
        <f>I2090/MAX(I$2:I2090)-1</f>
        <v>-4.5594112908017959E-2</v>
      </c>
      <c r="M2090" s="236">
        <f>J2090/MAX(J$2:J2090)-1</f>
        <v>-0.13060732245388929</v>
      </c>
      <c r="N2090" s="236"/>
    </row>
    <row r="2091" spans="1:14">
      <c r="A2091" s="237">
        <v>37253</v>
      </c>
      <c r="B2091">
        <v>163.01</v>
      </c>
      <c r="D2091" s="237">
        <v>37358</v>
      </c>
      <c r="E2091">
        <f t="shared" si="263"/>
        <v>163.83000000000001</v>
      </c>
      <c r="F2091">
        <v>219.04705949999999</v>
      </c>
      <c r="G2091" s="236">
        <f t="shared" si="265"/>
        <v>2.6592131058517563E-3</v>
      </c>
      <c r="H2091" s="236">
        <f t="shared" si="266"/>
        <v>4.0646002831934425E-4</v>
      </c>
      <c r="I2091">
        <f t="shared" si="269"/>
        <v>27159.115527833303</v>
      </c>
      <c r="J2091">
        <f t="shared" si="269"/>
        <v>17271.592190858362</v>
      </c>
      <c r="K2091">
        <f t="shared" si="267"/>
        <v>29140.875133404585</v>
      </c>
      <c r="L2091" s="236">
        <f>I2091/MAX(I$2:I2091)-1</f>
        <v>-4.3056144264760676E-2</v>
      </c>
      <c r="M2091" s="236">
        <f>J2091/MAX(J$2:J2091)-1</f>
        <v>-0.13025394908155319</v>
      </c>
      <c r="N2091" s="236"/>
    </row>
    <row r="2092" spans="1:14">
      <c r="A2092" s="237">
        <v>37256</v>
      </c>
      <c r="B2092">
        <v>163.30000000000001</v>
      </c>
      <c r="D2092" s="237">
        <v>37361</v>
      </c>
      <c r="E2092">
        <f t="shared" si="263"/>
        <v>164.05</v>
      </c>
      <c r="F2092">
        <v>216.9537469</v>
      </c>
      <c r="G2092" s="236">
        <f t="shared" si="265"/>
        <v>1.3091252401588502E-3</v>
      </c>
      <c r="H2092" s="236">
        <f t="shared" si="266"/>
        <v>-9.5564514984963767E-3</v>
      </c>
      <c r="I2092">
        <f t="shared" si="269"/>
        <v>27194.670211471181</v>
      </c>
      <c r="J2092">
        <f t="shared" si="269"/>
        <v>17106.537057784615</v>
      </c>
      <c r="K2092">
        <f t="shared" si="267"/>
        <v>29180.007114905828</v>
      </c>
      <c r="L2092" s="236">
        <f>I2092/MAX(I$2:I2092)-1</f>
        <v>-4.1803384909802732E-2</v>
      </c>
      <c r="M2092" s="236">
        <f>J2092/MAX(J$2:J2092)-1</f>
        <v>-0.1385656350331641</v>
      </c>
      <c r="N2092" s="236"/>
    </row>
    <row r="2093" spans="1:14">
      <c r="A2093" s="237">
        <v>37257</v>
      </c>
      <c r="B2093">
        <v>163.30000000000001</v>
      </c>
      <c r="D2093" s="237">
        <v>37362</v>
      </c>
      <c r="E2093">
        <f t="shared" si="263"/>
        <v>165.48</v>
      </c>
      <c r="F2093">
        <v>216.6533087</v>
      </c>
      <c r="G2093" s="236">
        <f t="shared" si="265"/>
        <v>8.6831244587643377E-3</v>
      </c>
      <c r="H2093" s="236">
        <f t="shared" si="266"/>
        <v>-1.3848030019895097E-3</v>
      </c>
      <c r="I2093">
        <f t="shared" si="269"/>
        <v>27430.804917532438</v>
      </c>
      <c r="J2093">
        <f t="shared" si="269"/>
        <v>17082.84787391335</v>
      </c>
      <c r="K2093">
        <f t="shared" si="267"/>
        <v>29434.364994663916</v>
      </c>
      <c r="L2093" s="236">
        <f>I2093/MAX(I$2:I2093)-1</f>
        <v>-3.3483244445007831E-2</v>
      </c>
      <c r="M2093" s="236">
        <f>J2093/MAX(J$2:J2093)-1</f>
        <v>-0.13975855192778708</v>
      </c>
      <c r="N2093" s="236"/>
    </row>
    <row r="2094" spans="1:14">
      <c r="A2094" s="237">
        <v>37258</v>
      </c>
      <c r="B2094">
        <v>163.29</v>
      </c>
      <c r="D2094" s="237">
        <v>37363</v>
      </c>
      <c r="E2094">
        <f t="shared" si="263"/>
        <v>166.45</v>
      </c>
      <c r="F2094">
        <v>219.38647349999999</v>
      </c>
      <c r="G2094" s="236">
        <f t="shared" si="265"/>
        <v>5.8280053984369109E-3</v>
      </c>
      <c r="H2094" s="236">
        <f t="shared" si="266"/>
        <v>1.2615384534858887E-2</v>
      </c>
      <c r="I2094">
        <f t="shared" si="269"/>
        <v>27590.671796675288</v>
      </c>
      <c r="J2094">
        <f t="shared" si="269"/>
        <v>17298.354568793264</v>
      </c>
      <c r="K2094">
        <f t="shared" si="267"/>
        <v>29606.901458555771</v>
      </c>
      <c r="L2094" s="236">
        <f>I2094/MAX(I$2:I2094)-1</f>
        <v>-2.7850379575953488E-2</v>
      </c>
      <c r="M2094" s="236">
        <f>J2094/MAX(J$2:J2094)-1</f>
        <v>-0.12890627526753229</v>
      </c>
      <c r="N2094" s="236"/>
    </row>
    <row r="2095" spans="1:14">
      <c r="A2095" s="237">
        <v>37259</v>
      </c>
      <c r="B2095">
        <v>163.84</v>
      </c>
      <c r="D2095" s="237">
        <v>37364</v>
      </c>
      <c r="E2095">
        <f t="shared" si="263"/>
        <v>166.07</v>
      </c>
      <c r="F2095">
        <v>219.99149560000001</v>
      </c>
      <c r="G2095" s="236">
        <f t="shared" si="265"/>
        <v>-2.3166980169458487E-3</v>
      </c>
      <c r="H2095" s="236">
        <f t="shared" si="266"/>
        <v>2.7577912637353208E-3</v>
      </c>
      <c r="I2095">
        <f t="shared" si="269"/>
        <v>27526.752542037724</v>
      </c>
      <c r="J2095">
        <f t="shared" si="269"/>
        <v>17346.059819900078</v>
      </c>
      <c r="K2095">
        <f t="shared" si="267"/>
        <v>29539.309854144529</v>
      </c>
      <c r="L2095" s="236">
        <f>I2095/MAX(I$2:I2095)-1</f>
        <v>-3.0102556673764602E-2</v>
      </c>
      <c r="M2095" s="236">
        <f>J2095/MAX(J$2:J2095)-1</f>
        <v>-0.12650398060357038</v>
      </c>
      <c r="N2095" s="236"/>
    </row>
    <row r="2096" spans="1:14">
      <c r="A2096" s="237">
        <v>37260</v>
      </c>
      <c r="B2096">
        <v>163.92</v>
      </c>
      <c r="D2096" s="237">
        <v>37365</v>
      </c>
      <c r="E2096">
        <f t="shared" si="263"/>
        <v>166.12</v>
      </c>
      <c r="F2096">
        <v>219.75366690000001</v>
      </c>
      <c r="G2096" s="236">
        <f t="shared" si="265"/>
        <v>2.6734770000407459E-4</v>
      </c>
      <c r="H2096" s="236">
        <f t="shared" si="266"/>
        <v>-1.0810813361277205E-3</v>
      </c>
      <c r="I2096">
        <f t="shared" si="269"/>
        <v>27534.111756018421</v>
      </c>
      <c r="J2096">
        <f t="shared" si="269"/>
        <v>17327.30731837343</v>
      </c>
      <c r="K2096">
        <f t="shared" si="267"/>
        <v>29548.203486303901</v>
      </c>
      <c r="L2096" s="236">
        <f>I2096/MAX(I$2:I2096)-1</f>
        <v>-2.9843256823051445E-2</v>
      </c>
      <c r="M2096" s="236">
        <f>J2096/MAX(J$2:J2096)-1</f>
        <v>-0.12744830084732173</v>
      </c>
      <c r="N2096" s="236"/>
    </row>
    <row r="2097" spans="1:14">
      <c r="A2097" s="237">
        <v>37263</v>
      </c>
      <c r="B2097">
        <v>164.37</v>
      </c>
      <c r="D2097" s="237">
        <v>37368</v>
      </c>
      <c r="E2097">
        <f t="shared" si="263"/>
        <v>165.61</v>
      </c>
      <c r="F2097">
        <v>219.76688920000001</v>
      </c>
      <c r="G2097" s="236">
        <f t="shared" si="265"/>
        <v>-3.1037999877693936E-3</v>
      </c>
      <c r="H2097" s="236">
        <f t="shared" si="266"/>
        <v>6.0168734322019191E-5</v>
      </c>
      <c r="I2097">
        <f t="shared" si="269"/>
        <v>27448.65138028685</v>
      </c>
      <c r="J2097">
        <f t="shared" si="269"/>
        <v>17328.349880523987</v>
      </c>
      <c r="K2097">
        <f t="shared" si="267"/>
        <v>29457.488438278288</v>
      </c>
      <c r="L2097" s="236">
        <f>I2097/MAX(I$2:I2097)-1</f>
        <v>-3.2854429310658517E-2</v>
      </c>
      <c r="M2097" s="236">
        <f>J2097/MAX(J$2:J2097)-1</f>
        <v>-0.12739580051595312</v>
      </c>
      <c r="N2097" s="236"/>
    </row>
    <row r="2098" spans="1:14">
      <c r="A2098" s="237">
        <v>37264</v>
      </c>
      <c r="B2098">
        <v>164.2</v>
      </c>
      <c r="D2098" s="237">
        <v>37369</v>
      </c>
      <c r="E2098">
        <f t="shared" si="263"/>
        <v>165.43</v>
      </c>
      <c r="F2098">
        <v>218.40505279999999</v>
      </c>
      <c r="G2098" s="236">
        <f t="shared" si="265"/>
        <v>-1.1206210469615987E-3</v>
      </c>
      <c r="H2098" s="236">
        <f t="shared" si="266"/>
        <v>-6.1967314774186155E-3</v>
      </c>
      <c r="I2098">
        <f t="shared" si="269"/>
        <v>27417.891843839388</v>
      </c>
      <c r="J2098">
        <f t="shared" si="269"/>
        <v>17220.970749367621</v>
      </c>
      <c r="K2098">
        <f t="shared" si="267"/>
        <v>29425.471362504541</v>
      </c>
      <c r="L2098" s="236">
        <f>I2098/MAX(I$2:I2098)-1</f>
        <v>-3.3938232992648643E-2</v>
      </c>
      <c r="M2098" s="236">
        <f>J2098/MAX(J$2:J2098)-1</f>
        <v>-0.13280309442622351</v>
      </c>
      <c r="N2098" s="236"/>
    </row>
    <row r="2099" spans="1:14">
      <c r="A2099" s="237">
        <v>37265</v>
      </c>
      <c r="B2099">
        <v>164.2</v>
      </c>
      <c r="D2099" s="237">
        <v>37370</v>
      </c>
      <c r="E2099">
        <f t="shared" si="263"/>
        <v>165.26</v>
      </c>
      <c r="F2099">
        <v>217.8465922</v>
      </c>
      <c r="G2099" s="236">
        <f t="shared" si="265"/>
        <v>-1.0613551360620457E-3</v>
      </c>
      <c r="H2099" s="236">
        <f t="shared" si="266"/>
        <v>-2.5569948718695557E-3</v>
      </c>
      <c r="I2099">
        <f t="shared" ref="I2099:J2114" si="270">I2098*(1+G2099)</f>
        <v>27388.791723510934</v>
      </c>
      <c r="J2099">
        <f t="shared" si="270"/>
        <v>17176.936815472873</v>
      </c>
      <c r="K2099">
        <f t="shared" si="267"/>
        <v>29395.233013162666</v>
      </c>
      <c r="L2099" s="236">
        <f>I2099/MAX(I$2:I2099)-1</f>
        <v>-3.4963567610815205E-2</v>
      </c>
      <c r="M2099" s="236">
        <f>J2099/MAX(J$2:J2099)-1</f>
        <v>-0.13502051246667679</v>
      </c>
      <c r="N2099" s="236"/>
    </row>
    <row r="2100" spans="1:14">
      <c r="A2100" s="237">
        <v>37266</v>
      </c>
      <c r="B2100">
        <v>164.83</v>
      </c>
      <c r="D2100" s="237">
        <v>37371</v>
      </c>
      <c r="E2100">
        <f t="shared" si="263"/>
        <v>164.76</v>
      </c>
      <c r="F2100">
        <v>217.4072601</v>
      </c>
      <c r="G2100" s="236">
        <f t="shared" si="265"/>
        <v>-3.0592656785171737E-3</v>
      </c>
      <c r="H2100" s="236">
        <f t="shared" si="266"/>
        <v>-2.0167040281110493E-3</v>
      </c>
      <c r="I2100">
        <f t="shared" si="270"/>
        <v>27305.002133015139</v>
      </c>
      <c r="J2100">
        <f t="shared" si="270"/>
        <v>17142.2960178065</v>
      </c>
      <c r="K2100">
        <f t="shared" si="267"/>
        <v>29306.296691568925</v>
      </c>
      <c r="L2100" s="236">
        <f>I2100/MAX(I$2:I2100)-1</f>
        <v>-3.7915870446942113E-2</v>
      </c>
      <c r="M2100" s="236">
        <f>J2100/MAX(J$2:J2100)-1</f>
        <v>-0.13676492008341867</v>
      </c>
      <c r="N2100" s="236"/>
    </row>
    <row r="2101" spans="1:14">
      <c r="A2101" s="237">
        <v>37267</v>
      </c>
      <c r="B2101">
        <v>165.25</v>
      </c>
      <c r="D2101" s="237">
        <v>37372</v>
      </c>
      <c r="E2101">
        <f t="shared" si="263"/>
        <v>164.25</v>
      </c>
      <c r="F2101">
        <v>217.34779879999999</v>
      </c>
      <c r="G2101" s="236">
        <f t="shared" si="265"/>
        <v>-3.1291416663776308E-3</v>
      </c>
      <c r="H2101" s="236">
        <f t="shared" si="266"/>
        <v>-2.7350190592834167E-4</v>
      </c>
      <c r="I2101">
        <f t="shared" si="270"/>
        <v>27219.560913140191</v>
      </c>
      <c r="J2101">
        <f t="shared" si="270"/>
        <v>17137.607567173643</v>
      </c>
      <c r="K2101">
        <f t="shared" si="267"/>
        <v>29215.581643543312</v>
      </c>
      <c r="L2101" s="236">
        <f>I2101/MAX(I$2:I2101)-1</f>
        <v>-4.0926367983287304E-2</v>
      </c>
      <c r="M2101" s="236">
        <f>J2101/MAX(J$2:J2101)-1</f>
        <v>-0.13700101652303998</v>
      </c>
      <c r="N2101" s="236"/>
    </row>
    <row r="2102" spans="1:14">
      <c r="A2102" s="237">
        <v>37270</v>
      </c>
      <c r="B2102">
        <v>165.03</v>
      </c>
      <c r="D2102" s="237">
        <v>37375</v>
      </c>
      <c r="E2102">
        <f t="shared" si="263"/>
        <v>163.47</v>
      </c>
      <c r="F2102">
        <v>216.0729905</v>
      </c>
      <c r="G2102" s="236">
        <f t="shared" si="265"/>
        <v>-4.7825886062187826E-3</v>
      </c>
      <c r="H2102" s="236">
        <f t="shared" si="266"/>
        <v>-5.8652919746062793E-3</v>
      </c>
      <c r="I2102">
        <f t="shared" si="270"/>
        <v>27089.380951250729</v>
      </c>
      <c r="J2102">
        <f t="shared" si="270"/>
        <v>17037.090495045948</v>
      </c>
      <c r="K2102">
        <f t="shared" si="267"/>
        <v>29076.840981857076</v>
      </c>
      <c r="L2102" s="236">
        <f>I2102/MAX(I$2:I2102)-1</f>
        <v>-4.5513222608295267E-2</v>
      </c>
      <c r="M2102" s="236">
        <f>J2102/MAX(J$2:J2102)-1</f>
        <v>-0.14206275753492081</v>
      </c>
      <c r="N2102" s="236"/>
    </row>
    <row r="2103" spans="1:14">
      <c r="A2103" s="237">
        <v>37271</v>
      </c>
      <c r="B2103">
        <v>165.31</v>
      </c>
      <c r="D2103" s="237">
        <v>37376</v>
      </c>
      <c r="E2103">
        <f t="shared" si="263"/>
        <v>163.61000000000001</v>
      </c>
      <c r="F2103">
        <v>215.59912890000001</v>
      </c>
      <c r="G2103" s="236">
        <f t="shared" si="265"/>
        <v>8.2269609685197353E-4</v>
      </c>
      <c r="H2103" s="236">
        <f t="shared" si="266"/>
        <v>-2.1930626262146591E-3</v>
      </c>
      <c r="I2103">
        <f t="shared" si="270"/>
        <v>27111.667279225461</v>
      </c>
      <c r="J2103">
        <f t="shared" si="270"/>
        <v>16999.727088621825</v>
      </c>
      <c r="K2103">
        <f t="shared" si="267"/>
        <v>29101.743151903323</v>
      </c>
      <c r="L2103" s="236">
        <f>I2103/MAX(I$2:I2103)-1</f>
        <v>-4.4727970062038214E-2</v>
      </c>
      <c r="M2103" s="236">
        <f>J2103/MAX(J$2:J2103)-1</f>
        <v>-0.14394426763700863</v>
      </c>
      <c r="N2103" s="236"/>
    </row>
    <row r="2104" spans="1:14">
      <c r="A2104" s="237">
        <v>37272</v>
      </c>
      <c r="B2104">
        <v>164.53</v>
      </c>
      <c r="D2104" s="237">
        <v>37377</v>
      </c>
      <c r="E2104">
        <f t="shared" si="263"/>
        <v>164.5</v>
      </c>
      <c r="F2104">
        <v>215.65711759999999</v>
      </c>
      <c r="G2104" s="236">
        <f t="shared" si="265"/>
        <v>5.4060351367896577E-3</v>
      </c>
      <c r="H2104" s="236">
        <f t="shared" si="266"/>
        <v>2.6896537242904195E-4</v>
      </c>
      <c r="I2104">
        <f t="shared" si="270"/>
        <v>27258.233905153906</v>
      </c>
      <c r="J2104">
        <f t="shared" si="270"/>
        <v>17004.299426549409</v>
      </c>
      <c r="K2104">
        <f t="shared" si="267"/>
        <v>29260.049804340179</v>
      </c>
      <c r="L2104" s="236">
        <f>I2104/MAX(I$2:I2104)-1</f>
        <v>-3.9563735903001218E-2</v>
      </c>
      <c r="M2104" s="236">
        <f>J2104/MAX(J$2:J2104)-1</f>
        <v>-0.14371401828813357</v>
      </c>
      <c r="N2104" s="236"/>
    </row>
    <row r="2105" spans="1:14">
      <c r="A2105" s="237">
        <v>37273</v>
      </c>
      <c r="B2105">
        <v>164.26</v>
      </c>
      <c r="D2105" s="237">
        <v>37378</v>
      </c>
      <c r="E2105">
        <f t="shared" si="263"/>
        <v>163.92</v>
      </c>
      <c r="F2105">
        <v>217.31842030000001</v>
      </c>
      <c r="G2105" s="236">
        <f t="shared" si="265"/>
        <v>-3.5595660249915875E-3</v>
      </c>
      <c r="H2105" s="236">
        <f t="shared" si="266"/>
        <v>7.7034447946271456E-3</v>
      </c>
      <c r="I2105">
        <f t="shared" si="270"/>
        <v>27161.206421843846</v>
      </c>
      <c r="J2105">
        <f t="shared" si="270"/>
        <v>17135.291108453141</v>
      </c>
      <c r="K2105">
        <f t="shared" si="267"/>
        <v>29156.883671291442</v>
      </c>
      <c r="L2105" s="236">
        <f>I2105/MAX(I$2:I2105)-1</f>
        <v>-4.2982472197850674E-2</v>
      </c>
      <c r="M2105" s="236">
        <f>J2105/MAX(J$2:J2105)-1</f>
        <v>-0.13711766649960322</v>
      </c>
      <c r="N2105" s="236"/>
    </row>
    <row r="2106" spans="1:14">
      <c r="A2106" s="237">
        <v>37274</v>
      </c>
      <c r="B2106">
        <v>164.3</v>
      </c>
      <c r="D2106" s="237">
        <v>37379</v>
      </c>
      <c r="E2106">
        <f t="shared" si="263"/>
        <v>164.02</v>
      </c>
      <c r="F2106">
        <v>217.18416049999999</v>
      </c>
      <c r="G2106" s="236">
        <f t="shared" si="265"/>
        <v>5.7632352599428437E-4</v>
      </c>
      <c r="H2106" s="236">
        <f t="shared" si="266"/>
        <v>-6.1780220845841782E-4</v>
      </c>
      <c r="I2106">
        <f t="shared" si="270"/>
        <v>27176.860064099143</v>
      </c>
      <c r="J2106">
        <f t="shared" si="270"/>
        <v>17124.704887763761</v>
      </c>
      <c r="K2106">
        <f t="shared" si="267"/>
        <v>29174.670935610196</v>
      </c>
      <c r="L2106" s="236">
        <f>I2106/MAX(I$2:I2106)-1</f>
        <v>-4.2430920481789425E-2</v>
      </c>
      <c r="M2106" s="236">
        <f>J2106/MAX(J$2:J2106)-1</f>
        <v>-0.13765075711087948</v>
      </c>
      <c r="N2106" s="236"/>
    </row>
    <row r="2107" spans="1:14">
      <c r="A2107" s="237">
        <v>37277</v>
      </c>
      <c r="B2107">
        <v>164.3</v>
      </c>
      <c r="D2107" s="237">
        <v>37382</v>
      </c>
      <c r="E2107">
        <f t="shared" si="263"/>
        <v>162.86000000000001</v>
      </c>
      <c r="F2107">
        <v>217.03128839999999</v>
      </c>
      <c r="G2107" s="236">
        <f t="shared" si="265"/>
        <v>-7.1060384138210229E-3</v>
      </c>
      <c r="H2107" s="236">
        <f t="shared" si="266"/>
        <v>-7.0388236254459446E-4</v>
      </c>
      <c r="I2107">
        <f t="shared" si="270"/>
        <v>26983.740252516614</v>
      </c>
      <c r="J2107">
        <f t="shared" si="270"/>
        <v>17112.651110029481</v>
      </c>
      <c r="K2107">
        <f t="shared" si="267"/>
        <v>28968.338669512719</v>
      </c>
      <c r="L2107" s="236">
        <f>I2107/MAX(I$2:I2107)-1</f>
        <v>-4.9235443144733049E-2</v>
      </c>
      <c r="M2107" s="236">
        <f>J2107/MAX(J$2:J2107)-1</f>
        <v>-0.13825774953330294</v>
      </c>
      <c r="N2107" s="236"/>
    </row>
    <row r="2108" spans="1:14">
      <c r="A2108" s="237">
        <v>37278</v>
      </c>
      <c r="B2108">
        <v>164.2</v>
      </c>
      <c r="D2108" s="237">
        <v>37383</v>
      </c>
      <c r="E2108">
        <f t="shared" si="263"/>
        <v>163.16999999999999</v>
      </c>
      <c r="F2108">
        <v>215.22932309999999</v>
      </c>
      <c r="G2108" s="236">
        <f t="shared" si="265"/>
        <v>1.8697452188946493E-3</v>
      </c>
      <c r="H2108" s="236">
        <f t="shared" si="266"/>
        <v>-8.3027904100116956E-3</v>
      </c>
      <c r="I2108">
        <f t="shared" si="270"/>
        <v>27034.192971841654</v>
      </c>
      <c r="J2108">
        <f t="shared" si="270"/>
        <v>16970.568354503252</v>
      </c>
      <c r="K2108">
        <f t="shared" si="267"/>
        <v>29023.479188900834</v>
      </c>
      <c r="L2108" s="236">
        <f>I2108/MAX(I$2:I2108)-1</f>
        <v>-4.7457755660258449E-2</v>
      </c>
      <c r="M2108" s="236">
        <f>J2108/MAX(J$2:J2108)-1</f>
        <v>-0.14541261482637968</v>
      </c>
      <c r="N2108" s="236"/>
    </row>
    <row r="2109" spans="1:14">
      <c r="A2109" s="237">
        <v>37279</v>
      </c>
      <c r="B2109">
        <v>164.13</v>
      </c>
      <c r="D2109" s="237">
        <v>37384</v>
      </c>
      <c r="E2109">
        <f t="shared" si="263"/>
        <v>164.55</v>
      </c>
      <c r="F2109">
        <v>213.58031030000001</v>
      </c>
      <c r="G2109" s="236">
        <f t="shared" si="265"/>
        <v>8.4237068701355413E-3</v>
      </c>
      <c r="H2109" s="236">
        <f t="shared" si="266"/>
        <v>-7.6616549095116504E-3</v>
      </c>
      <c r="I2109">
        <f t="shared" si="270"/>
        <v>27261.921088907129</v>
      </c>
      <c r="J2109">
        <f t="shared" si="270"/>
        <v>16840.54571615277</v>
      </c>
      <c r="K2109">
        <f t="shared" si="267"/>
        <v>29268.943436499558</v>
      </c>
      <c r="L2109" s="236">
        <f>I2109/MAX(I$2:I2109)-1</f>
        <v>-3.94338190125193E-2</v>
      </c>
      <c r="M2109" s="236">
        <f>J2109/MAX(J$2:J2109)-1</f>
        <v>-0.15196016846160187</v>
      </c>
      <c r="N2109" s="236"/>
    </row>
    <row r="2110" spans="1:14">
      <c r="A2110" s="237">
        <v>37280</v>
      </c>
      <c r="B2110">
        <v>164.25</v>
      </c>
      <c r="D2110" s="237">
        <v>37385</v>
      </c>
      <c r="E2110">
        <f t="shared" si="263"/>
        <v>163.62</v>
      </c>
      <c r="F2110">
        <v>217.0643881</v>
      </c>
      <c r="G2110" s="236">
        <f t="shared" si="265"/>
        <v>-5.6855077339353442E-3</v>
      </c>
      <c r="H2110" s="236">
        <f t="shared" si="266"/>
        <v>1.6312729366795065E-2</v>
      </c>
      <c r="I2110">
        <f t="shared" si="270"/>
        <v>27106.92322571421</v>
      </c>
      <c r="J2110">
        <f t="shared" si="270"/>
        <v>17115.260980809511</v>
      </c>
      <c r="K2110">
        <f t="shared" si="267"/>
        <v>29103.521878335199</v>
      </c>
      <c r="L2110" s="236">
        <f>I2110/MAX(I$2:I2110)-1</f>
        <v>-4.4895125463480512E-2</v>
      </c>
      <c r="M2110" s="236">
        <f>J2110/MAX(J$2:J2110)-1</f>
        <v>-0.13812632419745341</v>
      </c>
      <c r="N2110" s="236"/>
    </row>
    <row r="2111" spans="1:14">
      <c r="A2111" s="237">
        <v>37281</v>
      </c>
      <c r="B2111">
        <v>164.21</v>
      </c>
      <c r="D2111" s="237">
        <v>37386</v>
      </c>
      <c r="E2111">
        <f t="shared" si="263"/>
        <v>163.31</v>
      </c>
      <c r="F2111">
        <v>216.27304050000001</v>
      </c>
      <c r="G2111" s="236">
        <f t="shared" si="265"/>
        <v>-1.9283640665654447E-3</v>
      </c>
      <c r="H2111" s="236">
        <f t="shared" si="266"/>
        <v>-3.6456813894106821E-3</v>
      </c>
      <c r="I2111">
        <f t="shared" si="270"/>
        <v>27054.651209010593</v>
      </c>
      <c r="J2111">
        <f t="shared" si="270"/>
        <v>17052.864192376866</v>
      </c>
      <c r="K2111">
        <f t="shared" si="267"/>
        <v>29048.381358947081</v>
      </c>
      <c r="L2111" s="236">
        <f>I2111/MAX(I$2:I2111)-1</f>
        <v>-4.673691538333824E-2</v>
      </c>
      <c r="M2111" s="236">
        <f>J2111/MAX(J$2:J2111)-1</f>
        <v>-0.14126844101734981</v>
      </c>
      <c r="N2111" s="236"/>
    </row>
    <row r="2112" spans="1:14">
      <c r="A2112" s="237">
        <v>37284</v>
      </c>
      <c r="B2112">
        <v>164.28</v>
      </c>
      <c r="D2112" s="237">
        <v>37389</v>
      </c>
      <c r="E2112">
        <f t="shared" si="263"/>
        <v>163.56</v>
      </c>
      <c r="F2112">
        <v>215.0381725</v>
      </c>
      <c r="G2112" s="236">
        <f t="shared" si="265"/>
        <v>1.4971007763013209E-3</v>
      </c>
      <c r="H2112" s="236">
        <f t="shared" si="266"/>
        <v>-5.709763903744669E-3</v>
      </c>
      <c r="I2112">
        <f t="shared" si="270"/>
        <v>27095.154748338166</v>
      </c>
      <c r="J2112">
        <f t="shared" si="270"/>
        <v>16955.496363955772</v>
      </c>
      <c r="K2112">
        <f t="shared" si="267"/>
        <v>29092.849519743948</v>
      </c>
      <c r="L2112" s="236">
        <f>I2112/MAX(I$2:I2112)-1</f>
        <v>-4.5309784479339199E-2</v>
      </c>
      <c r="M2112" s="236">
        <f>J2112/MAX(J$2:J2112)-1</f>
        <v>-0.14617159547583536</v>
      </c>
      <c r="N2112" s="236"/>
    </row>
    <row r="2113" spans="1:14">
      <c r="A2113" s="237">
        <v>37285</v>
      </c>
      <c r="B2113">
        <v>164</v>
      </c>
      <c r="D2113" s="237">
        <v>37390</v>
      </c>
      <c r="E2113">
        <f t="shared" si="263"/>
        <v>163.81</v>
      </c>
      <c r="F2113">
        <v>215.5976852</v>
      </c>
      <c r="G2113" s="236">
        <f t="shared" si="265"/>
        <v>1.4947609148820338E-3</v>
      </c>
      <c r="H2113" s="236">
        <f t="shared" si="266"/>
        <v>2.601922688865832E-3</v>
      </c>
      <c r="I2113">
        <f t="shared" si="270"/>
        <v>27135.655526638664</v>
      </c>
      <c r="J2113">
        <f t="shared" si="270"/>
        <v>16999.61325464613</v>
      </c>
      <c r="K2113">
        <f t="shared" si="267"/>
        <v>29137.317680540818</v>
      </c>
      <c r="L2113" s="236">
        <f>I2113/MAX(I$2:I2113)-1</f>
        <v>-4.3882750859358555E-2</v>
      </c>
      <c r="M2113" s="236">
        <f>J2113/MAX(J$2:J2113)-1</f>
        <v>-0.14394999997770586</v>
      </c>
      <c r="N2113" s="236"/>
    </row>
    <row r="2114" spans="1:14">
      <c r="A2114" s="237">
        <v>37286</v>
      </c>
      <c r="B2114">
        <v>163.92</v>
      </c>
      <c r="D2114" s="237">
        <v>37391</v>
      </c>
      <c r="E2114">
        <f t="shared" ref="E2114:E2177" si="271">SUMIF(A:A,D2114,B:B)</f>
        <v>164.43</v>
      </c>
      <c r="F2114">
        <v>217.46843089999999</v>
      </c>
      <c r="G2114" s="236">
        <f t="shared" si="265"/>
        <v>3.7511425596631807E-3</v>
      </c>
      <c r="H2114" s="236">
        <f t="shared" si="266"/>
        <v>8.6770212688720427E-3</v>
      </c>
      <c r="I2114">
        <f t="shared" si="270"/>
        <v>27237.445238968998</v>
      </c>
      <c r="J2114">
        <f t="shared" si="270"/>
        <v>17147.119260419295</v>
      </c>
      <c r="K2114">
        <f t="shared" si="267"/>
        <v>29247.598719317059</v>
      </c>
      <c r="L2114" s="236">
        <f>I2114/MAX(I$2:I2114)-1</f>
        <v>-4.0296218754078961E-2</v>
      </c>
      <c r="M2114" s="236">
        <f>J2114/MAX(J$2:J2114)-1</f>
        <v>-0.13652203592029444</v>
      </c>
      <c r="N2114" s="236"/>
    </row>
    <row r="2115" spans="1:14">
      <c r="A2115" s="237">
        <v>37287</v>
      </c>
      <c r="B2115">
        <v>164.08</v>
      </c>
      <c r="D2115" s="237">
        <v>37392</v>
      </c>
      <c r="E2115">
        <f t="shared" si="271"/>
        <v>164.81</v>
      </c>
      <c r="F2115">
        <v>218.11927679999999</v>
      </c>
      <c r="G2115" s="236">
        <f t="shared" si="265"/>
        <v>2.2772836465365007E-3</v>
      </c>
      <c r="H2115" s="236">
        <f t="shared" si="266"/>
        <v>2.9928293376029202E-3</v>
      </c>
      <c r="I2115">
        <f t="shared" ref="I2115:J2130" si="272">I2114*(1+G2115)</f>
        <v>27299.472627585135</v>
      </c>
      <c r="J2115">
        <f t="shared" si="272"/>
        <v>17198.437661997254</v>
      </c>
      <c r="K2115">
        <f t="shared" si="267"/>
        <v>29315.1903237283</v>
      </c>
      <c r="L2115" s="236">
        <f>I2115/MAX(I$2:I2115)-1</f>
        <v>-3.8110701027528449E-2</v>
      </c>
      <c r="M2115" s="236">
        <f>J2115/MAX(J$2:J2115)-1</f>
        <v>-0.13393779373702308</v>
      </c>
      <c r="N2115" s="236"/>
    </row>
    <row r="2116" spans="1:14">
      <c r="A2116" s="237">
        <v>37288</v>
      </c>
      <c r="B2116">
        <v>164.76</v>
      </c>
      <c r="D2116" s="237">
        <v>37393</v>
      </c>
      <c r="E2116">
        <f t="shared" si="271"/>
        <v>165.22</v>
      </c>
      <c r="F2116">
        <v>218.51997850000001</v>
      </c>
      <c r="G2116" s="236">
        <f t="shared" ref="G2116:G2179" si="273">(E2116/E2115-1)-($P$21/252)</f>
        <v>2.4539829654734355E-3</v>
      </c>
      <c r="H2116" s="236">
        <f t="shared" ref="H2116:H2179" si="274">F2116/F2115-1</f>
        <v>1.8370760525097118E-3</v>
      </c>
      <c r="I2116">
        <f t="shared" si="272"/>
        <v>27366.465068379639</v>
      </c>
      <c r="J2116">
        <f t="shared" si="272"/>
        <v>17230.032499966688</v>
      </c>
      <c r="K2116">
        <f t="shared" ref="K2116:K2179" si="275">K2115*(1+(E2116/E2115-1))</f>
        <v>29388.118107435166</v>
      </c>
      <c r="L2116" s="236">
        <f>I2116/MAX(I$2:I2116)-1</f>
        <v>-3.5750241073178701E-2</v>
      </c>
      <c r="M2116" s="236">
        <f>J2116/MAX(J$2:J2116)-1</f>
        <v>-0.13234677159791375</v>
      </c>
      <c r="N2116" s="236"/>
    </row>
    <row r="2117" spans="1:14">
      <c r="A2117" s="237">
        <v>37291</v>
      </c>
      <c r="B2117">
        <v>164.54</v>
      </c>
      <c r="D2117" s="237">
        <v>37396</v>
      </c>
      <c r="E2117">
        <f t="shared" si="271"/>
        <v>165.01</v>
      </c>
      <c r="F2117">
        <v>219.5813876</v>
      </c>
      <c r="G2117" s="236">
        <f t="shared" si="273"/>
        <v>-1.3047627213739845E-3</v>
      </c>
      <c r="H2117" s="236">
        <f t="shared" si="274"/>
        <v>4.8572634286616623E-3</v>
      </c>
      <c r="I2117">
        <f t="shared" si="272"/>
        <v>27330.758324942632</v>
      </c>
      <c r="J2117">
        <f t="shared" si="272"/>
        <v>17313.723306703429</v>
      </c>
      <c r="K2117">
        <f t="shared" si="275"/>
        <v>29350.764852365792</v>
      </c>
      <c r="L2117" s="236">
        <f>I2117/MAX(I$2:I2117)-1</f>
        <v>-3.7008358212720416E-2</v>
      </c>
      <c r="M2117" s="236">
        <f>J2117/MAX(J$2:J2117)-1</f>
        <v>-0.12813235130283607</v>
      </c>
      <c r="N2117" s="236"/>
    </row>
    <row r="2118" spans="1:14">
      <c r="A2118" s="237">
        <v>37292</v>
      </c>
      <c r="B2118">
        <v>164.26</v>
      </c>
      <c r="D2118" s="237">
        <v>37397</v>
      </c>
      <c r="E2118">
        <f t="shared" si="271"/>
        <v>164.65</v>
      </c>
      <c r="F2118">
        <v>218.58396250000001</v>
      </c>
      <c r="G2118" s="236">
        <f t="shared" si="273"/>
        <v>-2.2154161171568745E-3</v>
      </c>
      <c r="H2118" s="236">
        <f t="shared" si="274"/>
        <v>-4.5423936468464987E-3</v>
      </c>
      <c r="I2118">
        <f t="shared" si="272"/>
        <v>27270.209322455434</v>
      </c>
      <c r="J2118">
        <f t="shared" si="272"/>
        <v>17235.077559951802</v>
      </c>
      <c r="K2118">
        <f t="shared" si="275"/>
        <v>29286.730700818302</v>
      </c>
      <c r="L2118" s="236">
        <f>I2118/MAX(I$2:I2118)-1</f>
        <v>-3.9141785416623276E-2</v>
      </c>
      <c r="M2118" s="236">
        <f>J2118/MAX(J$2:J2118)-1</f>
        <v>-0.1320927173711689</v>
      </c>
      <c r="N2118" s="236"/>
    </row>
    <row r="2119" spans="1:14">
      <c r="A2119" s="237">
        <v>37293</v>
      </c>
      <c r="B2119">
        <v>164.09</v>
      </c>
      <c r="D2119" s="237">
        <v>37398</v>
      </c>
      <c r="E2119">
        <f t="shared" si="271"/>
        <v>165.19</v>
      </c>
      <c r="F2119">
        <v>218.01903369999999</v>
      </c>
      <c r="G2119" s="236">
        <f t="shared" si="273"/>
        <v>3.2459540198303458E-3</v>
      </c>
      <c r="H2119" s="236">
        <f t="shared" si="274"/>
        <v>-2.584493361446949E-3</v>
      </c>
      <c r="I2119">
        <f t="shared" si="272"/>
        <v>27358.727168027275</v>
      </c>
      <c r="J2119">
        <f t="shared" si="272"/>
        <v>17190.533616414083</v>
      </c>
      <c r="K2119">
        <f t="shared" si="275"/>
        <v>29382.781928139539</v>
      </c>
      <c r="L2119" s="236">
        <f>I2119/MAX(I$2:I2119)-1</f>
        <v>-3.6022883832509289E-2</v>
      </c>
      <c r="M2119" s="236">
        <f>J2119/MAX(J$2:J2119)-1</f>
        <v>-0.13433581798147465</v>
      </c>
      <c r="N2119" s="236"/>
    </row>
    <row r="2120" spans="1:14">
      <c r="A2120" s="237">
        <v>37294</v>
      </c>
      <c r="B2120">
        <v>163.75</v>
      </c>
      <c r="D2120" s="237">
        <v>37399</v>
      </c>
      <c r="E2120">
        <f t="shared" si="271"/>
        <v>164.72</v>
      </c>
      <c r="F2120">
        <v>218.17257670000001</v>
      </c>
      <c r="G2120" s="236">
        <f t="shared" si="273"/>
        <v>-2.8789387064631169E-3</v>
      </c>
      <c r="H2120" s="236">
        <f t="shared" si="274"/>
        <v>7.0426419837854581E-4</v>
      </c>
      <c r="I2120">
        <f t="shared" si="272"/>
        <v>27279.963069423677</v>
      </c>
      <c r="J2120">
        <f t="shared" si="272"/>
        <v>17202.640293791144</v>
      </c>
      <c r="K2120">
        <f t="shared" si="275"/>
        <v>29299.181785841422</v>
      </c>
      <c r="L2120" s="236">
        <f>I2120/MAX(I$2:I2120)-1</f>
        <v>-3.8798114864388555E-2</v>
      </c>
      <c r="M2120" s="236">
        <f>J2120/MAX(J$2:J2120)-1</f>
        <v>-0.13372616169026041</v>
      </c>
      <c r="N2120" s="236"/>
    </row>
    <row r="2121" spans="1:14">
      <c r="A2121" s="237">
        <v>37295</v>
      </c>
      <c r="B2121">
        <v>164.37</v>
      </c>
      <c r="D2121" s="237">
        <v>37400</v>
      </c>
      <c r="E2121">
        <f t="shared" si="271"/>
        <v>165.18</v>
      </c>
      <c r="F2121">
        <v>218.75922929999999</v>
      </c>
      <c r="G2121" s="236">
        <f t="shared" si="273"/>
        <v>2.7588876168890739E-3</v>
      </c>
      <c r="H2121" s="236">
        <f t="shared" si="274"/>
        <v>2.6889383114663268E-3</v>
      </c>
      <c r="I2121">
        <f t="shared" si="272"/>
        <v>27355.225421725103</v>
      </c>
      <c r="J2121">
        <f t="shared" si="272"/>
        <v>17248.897132335493</v>
      </c>
      <c r="K2121">
        <f t="shared" si="275"/>
        <v>29381.003201707663</v>
      </c>
      <c r="L2121" s="236">
        <f>I2121/MAX(I$2:I2121)-1</f>
        <v>-3.6146266886157408E-2</v>
      </c>
      <c r="M2121" s="236">
        <f>J2121/MAX(J$2:J2121)-1</f>
        <v>-0.13139680477820848</v>
      </c>
      <c r="N2121" s="236"/>
    </row>
    <row r="2122" spans="1:14">
      <c r="A2122" s="237">
        <v>37298</v>
      </c>
      <c r="B2122">
        <v>164.6</v>
      </c>
      <c r="D2122" s="237">
        <v>37404</v>
      </c>
      <c r="E2122">
        <f t="shared" si="271"/>
        <v>165.09</v>
      </c>
      <c r="F2122">
        <v>217.84089309999999</v>
      </c>
      <c r="G2122" s="236">
        <f t="shared" si="273"/>
        <v>-5.7859031129099193E-4</v>
      </c>
      <c r="H2122" s="236">
        <f t="shared" si="274"/>
        <v>-4.1979312275809422E-3</v>
      </c>
      <c r="I2122">
        <f t="shared" si="272"/>
        <v>27339.397953332911</v>
      </c>
      <c r="J2122">
        <f t="shared" si="272"/>
        <v>17176.487448422329</v>
      </c>
      <c r="K2122">
        <f t="shared" si="275"/>
        <v>29364.994663820791</v>
      </c>
      <c r="L2122" s="236">
        <f>I2122/MAX(I$2:I2122)-1</f>
        <v>-3.6703943317638821E-2</v>
      </c>
      <c r="M2122" s="236">
        <f>J2122/MAX(J$2:J2122)-1</f>
        <v>-0.13504314125580663</v>
      </c>
      <c r="N2122" s="236"/>
    </row>
    <row r="2123" spans="1:14">
      <c r="A2123" s="237">
        <v>37299</v>
      </c>
      <c r="B2123">
        <v>164.18</v>
      </c>
      <c r="D2123" s="237">
        <v>37405</v>
      </c>
      <c r="E2123">
        <f t="shared" si="271"/>
        <v>165.08</v>
      </c>
      <c r="F2123">
        <v>217.49428940000001</v>
      </c>
      <c r="G2123" s="236">
        <f t="shared" si="273"/>
        <v>-9.4303179506603058E-5</v>
      </c>
      <c r="H2123" s="236">
        <f t="shared" si="274"/>
        <v>-1.5910864809063341E-3</v>
      </c>
      <c r="I2123">
        <f t="shared" si="272"/>
        <v>27336.819761180115</v>
      </c>
      <c r="J2123">
        <f t="shared" si="272"/>
        <v>17149.158171453688</v>
      </c>
      <c r="K2123">
        <f t="shared" si="275"/>
        <v>29363.215937388919</v>
      </c>
      <c r="L2123" s="236">
        <f>I2123/MAX(I$2:I2123)-1</f>
        <v>-3.6794785198590141E-2</v>
      </c>
      <c r="M2123" s="236">
        <f>J2123/MAX(J$2:J2123)-1</f>
        <v>-0.13641936242032171</v>
      </c>
      <c r="N2123" s="236"/>
    </row>
    <row r="2124" spans="1:14">
      <c r="A2124" s="237">
        <v>37300</v>
      </c>
      <c r="B2124">
        <v>164.45</v>
      </c>
      <c r="D2124" s="237">
        <v>37406</v>
      </c>
      <c r="E2124">
        <f t="shared" si="271"/>
        <v>164.97</v>
      </c>
      <c r="F2124">
        <v>217.18278900000001</v>
      </c>
      <c r="G2124" s="236">
        <f t="shared" si="273"/>
        <v>-7.0007374971643233E-4</v>
      </c>
      <c r="H2124" s="236">
        <f t="shared" si="274"/>
        <v>-1.4322233510559723E-3</v>
      </c>
      <c r="I2124">
        <f t="shared" si="272"/>
        <v>27317.681971264581</v>
      </c>
      <c r="J2124">
        <f t="shared" si="272"/>
        <v>17124.59674666958</v>
      </c>
      <c r="K2124">
        <f t="shared" si="275"/>
        <v>29343.649946638296</v>
      </c>
      <c r="L2124" s="236">
        <f>I2124/MAX(I$2:I2124)-1</f>
        <v>-3.746909988506264E-2</v>
      </c>
      <c r="M2124" s="236">
        <f>J2124/MAX(J$2:J2124)-1</f>
        <v>-0.13765620277498303</v>
      </c>
      <c r="N2124" s="236"/>
    </row>
    <row r="2125" spans="1:14">
      <c r="A2125" s="237">
        <v>37301</v>
      </c>
      <c r="B2125">
        <v>165.12</v>
      </c>
      <c r="D2125" s="237">
        <v>37407</v>
      </c>
      <c r="E2125">
        <f t="shared" si="271"/>
        <v>164.44</v>
      </c>
      <c r="F2125">
        <v>216.93391349999999</v>
      </c>
      <c r="G2125" s="236">
        <f t="shared" si="273"/>
        <v>-3.2464354990950441E-3</v>
      </c>
      <c r="H2125" s="236">
        <f t="shared" si="274"/>
        <v>-1.1459264389501733E-3</v>
      </c>
      <c r="I2125">
        <f t="shared" si="272"/>
        <v>27228.996878760077</v>
      </c>
      <c r="J2125">
        <f t="shared" si="272"/>
        <v>17104.973218501211</v>
      </c>
      <c r="K2125">
        <f t="shared" si="275"/>
        <v>29249.377445748934</v>
      </c>
      <c r="L2125" s="236">
        <f>I2125/MAX(I$2:I2125)-1</f>
        <v>-4.0593894368171735E-2</v>
      </c>
      <c r="M2125" s="236">
        <f>J2125/MAX(J$2:J2125)-1</f>
        <v>-0.13864438533168799</v>
      </c>
      <c r="N2125" s="236"/>
    </row>
    <row r="2126" spans="1:14">
      <c r="A2126" s="237">
        <v>37302</v>
      </c>
      <c r="B2126">
        <v>165.4</v>
      </c>
      <c r="D2126" s="237">
        <v>37410</v>
      </c>
      <c r="E2126">
        <f t="shared" si="271"/>
        <v>164.99</v>
      </c>
      <c r="F2126">
        <v>216.9743192</v>
      </c>
      <c r="G2126" s="236">
        <f t="shared" si="273"/>
        <v>3.3109548327562763E-3</v>
      </c>
      <c r="H2126" s="236">
        <f t="shared" si="274"/>
        <v>1.8625810666539344E-4</v>
      </c>
      <c r="I2126">
        <f t="shared" si="272"/>
        <v>27319.150857566914</v>
      </c>
      <c r="J2126">
        <f t="shared" si="272"/>
        <v>17108.15915842745</v>
      </c>
      <c r="K2126">
        <f t="shared" si="275"/>
        <v>29347.207399502051</v>
      </c>
      <c r="L2126" s="236">
        <f>I2126/MAX(I$2:I2126)-1</f>
        <v>-3.7417344086154158E-2</v>
      </c>
      <c r="M2126" s="236">
        <f>J2126/MAX(J$2:J2126)-1</f>
        <v>-0.13848395086573428</v>
      </c>
      <c r="N2126" s="236"/>
    </row>
    <row r="2127" spans="1:14">
      <c r="A2127" s="237">
        <v>37305</v>
      </c>
      <c r="B2127">
        <v>165.4</v>
      </c>
      <c r="D2127" s="237">
        <v>37411</v>
      </c>
      <c r="E2127">
        <f t="shared" si="271"/>
        <v>164.91</v>
      </c>
      <c r="F2127">
        <v>215.46060410000001</v>
      </c>
      <c r="G2127" s="236">
        <f t="shared" si="273"/>
        <v>-5.1860803011633883E-4</v>
      </c>
      <c r="H2127" s="236">
        <f t="shared" si="274"/>
        <v>-6.9764712505201443E-3</v>
      </c>
      <c r="I2127">
        <f t="shared" si="272"/>
        <v>27304.982926556218</v>
      </c>
      <c r="J2127">
        <f t="shared" si="272"/>
        <v>16988.804577909359</v>
      </c>
      <c r="K2127">
        <f t="shared" si="275"/>
        <v>29332.977588047052</v>
      </c>
      <c r="L2127" s="236">
        <f>I2127/MAX(I$2:I2127)-1</f>
        <v>-3.7916547181161886E-2</v>
      </c>
      <c r="M2127" s="236">
        <f>J2127/MAX(J$2:J2127)-1</f>
        <v>-0.14449429281438109</v>
      </c>
      <c r="N2127" s="236"/>
    </row>
    <row r="2128" spans="1:14">
      <c r="A2128" s="237">
        <v>37306</v>
      </c>
      <c r="B2128">
        <v>164.73</v>
      </c>
      <c r="D2128" s="237">
        <v>37412</v>
      </c>
      <c r="E2128">
        <f t="shared" si="271"/>
        <v>164.22</v>
      </c>
      <c r="F2128">
        <v>214.38437730000001</v>
      </c>
      <c r="G2128" s="236">
        <f t="shared" si="273"/>
        <v>-4.2178305771401556E-3</v>
      </c>
      <c r="H2128" s="236">
        <f t="shared" si="274"/>
        <v>-4.9950050242154598E-3</v>
      </c>
      <c r="I2128">
        <f t="shared" si="272"/>
        <v>27189.815134660297</v>
      </c>
      <c r="J2128">
        <f t="shared" si="272"/>
        <v>16903.945413687288</v>
      </c>
      <c r="K2128">
        <f t="shared" si="275"/>
        <v>29210.245464247691</v>
      </c>
      <c r="L2128" s="236">
        <f>I2128/MAX(I$2:I2128)-1</f>
        <v>-4.1974452186221867E-2</v>
      </c>
      <c r="M2128" s="236">
        <f>J2128/MAX(J$2:J2128)-1</f>
        <v>-0.14876754812001824</v>
      </c>
      <c r="N2128" s="236"/>
    </row>
    <row r="2129" spans="1:14">
      <c r="A2129" s="237">
        <v>37307</v>
      </c>
      <c r="B2129">
        <v>164.66</v>
      </c>
      <c r="D2129" s="237">
        <v>37413</v>
      </c>
      <c r="E2129">
        <f t="shared" si="271"/>
        <v>163.87</v>
      </c>
      <c r="F2129">
        <v>214.76449940000001</v>
      </c>
      <c r="G2129" s="236">
        <f t="shared" si="273"/>
        <v>-2.1650174562578097E-3</v>
      </c>
      <c r="H2129" s="236">
        <f t="shared" si="274"/>
        <v>1.7730867556084995E-3</v>
      </c>
      <c r="I2129">
        <f t="shared" si="272"/>
        <v>27130.948710261335</v>
      </c>
      <c r="J2129">
        <f t="shared" si="272"/>
        <v>16933.917575417825</v>
      </c>
      <c r="K2129">
        <f t="shared" si="275"/>
        <v>29147.990039132077</v>
      </c>
      <c r="L2129" s="236">
        <f>I2129/MAX(I$2:I2129)-1</f>
        <v>-4.4048594220779558E-2</v>
      </c>
      <c r="M2129" s="236">
        <f>J2129/MAX(J$2:J2129)-1</f>
        <v>-0.14725823913364577</v>
      </c>
      <c r="N2129" s="236"/>
    </row>
    <row r="2130" spans="1:14">
      <c r="A2130" s="237">
        <v>37308</v>
      </c>
      <c r="B2130">
        <v>164.55</v>
      </c>
      <c r="D2130" s="237">
        <v>37414</v>
      </c>
      <c r="E2130">
        <f t="shared" si="271"/>
        <v>162.94</v>
      </c>
      <c r="F2130">
        <v>213.13585320000001</v>
      </c>
      <c r="G2130" s="236">
        <f t="shared" si="273"/>
        <v>-5.7089605242639039E-3</v>
      </c>
      <c r="H2130" s="236">
        <f t="shared" si="274"/>
        <v>-7.583405099772289E-3</v>
      </c>
      <c r="I2130">
        <f t="shared" si="272"/>
        <v>26976.059195088623</v>
      </c>
      <c r="J2130">
        <f t="shared" si="272"/>
        <v>16805.500818517277</v>
      </c>
      <c r="K2130">
        <f t="shared" si="275"/>
        <v>28982.568480967719</v>
      </c>
      <c r="L2130" s="236">
        <f>I2130/MAX(I$2:I2130)-1</f>
        <v>-4.9506083059487782E-2</v>
      </c>
      <c r="M2130" s="236">
        <f>J2130/MAX(J$2:J2130)-1</f>
        <v>-0.1537249253517885</v>
      </c>
      <c r="N2130" s="236"/>
    </row>
    <row r="2131" spans="1:14">
      <c r="A2131" s="237">
        <v>37309</v>
      </c>
      <c r="B2131">
        <v>164.73</v>
      </c>
      <c r="D2131" s="237">
        <v>37417</v>
      </c>
      <c r="E2131">
        <f t="shared" si="271"/>
        <v>163.29</v>
      </c>
      <c r="F2131">
        <v>212.23729259999999</v>
      </c>
      <c r="G2131" s="236">
        <f t="shared" si="273"/>
        <v>2.1142997909446202E-3</v>
      </c>
      <c r="H2131" s="236">
        <f t="shared" si="274"/>
        <v>-4.2159054260891837E-3</v>
      </c>
      <c r="I2131">
        <f t="shared" ref="I2131:J2146" si="276">I2130*(1+G2131)</f>
        <v>27033.09467140531</v>
      </c>
      <c r="J2131">
        <f t="shared" si="276"/>
        <v>16734.650416428343</v>
      </c>
      <c r="K2131">
        <f t="shared" si="275"/>
        <v>29044.823906083337</v>
      </c>
      <c r="L2131" s="236">
        <f>I2131/MAX(I$2:I2131)-1</f>
        <v>-4.7496453969606334E-2</v>
      </c>
      <c r="M2131" s="236">
        <f>J2131/MAX(J$2:J2131)-1</f>
        <v>-0.15729274103096191</v>
      </c>
      <c r="N2131" s="236"/>
    </row>
    <row r="2132" spans="1:14">
      <c r="A2132" s="237">
        <v>37312</v>
      </c>
      <c r="B2132">
        <v>164.99</v>
      </c>
      <c r="D2132" s="237">
        <v>37418</v>
      </c>
      <c r="E2132">
        <f t="shared" si="271"/>
        <v>163.24</v>
      </c>
      <c r="F2132">
        <v>212.5368024</v>
      </c>
      <c r="G2132" s="236">
        <f t="shared" si="273"/>
        <v>-3.3993384542247774E-4</v>
      </c>
      <c r="H2132" s="236">
        <f t="shared" si="274"/>
        <v>1.4112025098458325E-3</v>
      </c>
      <c r="I2132">
        <f t="shared" si="276"/>
        <v>27023.905207579988</v>
      </c>
      <c r="J2132">
        <f t="shared" si="276"/>
        <v>16758.266397097399</v>
      </c>
      <c r="K2132">
        <f t="shared" si="275"/>
        <v>29035.930273923965</v>
      </c>
      <c r="L2132" s="236">
        <f>I2132/MAX(I$2:I2132)-1</f>
        <v>-4.7820242162787019E-2</v>
      </c>
      <c r="M2132" s="236">
        <f>J2132/MAX(J$2:J2132)-1</f>
        <v>-0.15610351043203963</v>
      </c>
      <c r="N2132" s="236"/>
    </row>
    <row r="2133" spans="1:14">
      <c r="A2133" s="237">
        <v>37313</v>
      </c>
      <c r="B2133">
        <v>164.58</v>
      </c>
      <c r="D2133" s="237">
        <v>37419</v>
      </c>
      <c r="E2133">
        <f t="shared" si="271"/>
        <v>162.87</v>
      </c>
      <c r="F2133">
        <v>212.7180257</v>
      </c>
      <c r="G2133" s="236">
        <f t="shared" si="273"/>
        <v>-2.3003314819352674E-3</v>
      </c>
      <c r="H2133" s="236">
        <f t="shared" si="274"/>
        <v>8.526678577713831E-4</v>
      </c>
      <c r="I2133">
        <f t="shared" si="276"/>
        <v>26961.741267666155</v>
      </c>
      <c r="J2133">
        <f t="shared" si="276"/>
        <v>16772.555632206175</v>
      </c>
      <c r="K2133">
        <f t="shared" si="275"/>
        <v>28970.117395944599</v>
      </c>
      <c r="L2133" s="236">
        <f>I2133/MAX(I$2:I2133)-1</f>
        <v>-5.0010571236201562E-2</v>
      </c>
      <c r="M2133" s="236">
        <f>J2133/MAX(J$2:J2133)-1</f>
        <v>-0.15538394702009883</v>
      </c>
      <c r="N2133" s="236"/>
    </row>
    <row r="2134" spans="1:14">
      <c r="A2134" s="237">
        <v>37314</v>
      </c>
      <c r="B2134">
        <v>165.61</v>
      </c>
      <c r="D2134" s="237">
        <v>37420</v>
      </c>
      <c r="E2134">
        <f t="shared" si="271"/>
        <v>162.88</v>
      </c>
      <c r="F2134">
        <v>211.80172210000001</v>
      </c>
      <c r="G2134" s="236">
        <f t="shared" si="273"/>
        <v>2.7668502779067837E-5</v>
      </c>
      <c r="H2134" s="236">
        <f t="shared" si="274"/>
        <v>-4.3075973321239358E-3</v>
      </c>
      <c r="I2134">
        <f t="shared" si="276"/>
        <v>26962.48725867935</v>
      </c>
      <c r="J2134">
        <f t="shared" si="276"/>
        <v>16700.306216311983</v>
      </c>
      <c r="K2134">
        <f t="shared" si="275"/>
        <v>28971.896122376475</v>
      </c>
      <c r="L2134" s="236">
        <f>I2134/MAX(I$2:I2134)-1</f>
        <v>-4.9984286451051574E-2</v>
      </c>
      <c r="M2134" s="236">
        <f>J2134/MAX(J$2:J2134)-1</f>
        <v>-0.15902221287658413</v>
      </c>
      <c r="N2134" s="236"/>
    </row>
    <row r="2135" spans="1:14">
      <c r="A2135" s="237">
        <v>37315</v>
      </c>
      <c r="B2135">
        <v>165.38</v>
      </c>
      <c r="D2135" s="237">
        <v>37421</v>
      </c>
      <c r="E2135">
        <f t="shared" si="271"/>
        <v>162.47</v>
      </c>
      <c r="F2135">
        <v>210.45525000000001</v>
      </c>
      <c r="G2135" s="236">
        <f t="shared" si="273"/>
        <v>-2.5509207284746906E-3</v>
      </c>
      <c r="H2135" s="236">
        <f t="shared" si="274"/>
        <v>-6.3572292361451233E-3</v>
      </c>
      <c r="I2135">
        <f t="shared" si="276"/>
        <v>26893.708091039949</v>
      </c>
      <c r="J2135">
        <f t="shared" si="276"/>
        <v>16594.138541381068</v>
      </c>
      <c r="K2135">
        <f t="shared" si="275"/>
        <v>28898.968338669609</v>
      </c>
      <c r="L2135" s="236">
        <f>I2135/MAX(I$2:I2135)-1</f>
        <v>-5.2407701227120351E-2</v>
      </c>
      <c r="M2135" s="236">
        <f>J2135/MAX(J$2:J2135)-1</f>
        <v>-0.16436850145183379</v>
      </c>
      <c r="N2135" s="236"/>
    </row>
    <row r="2136" spans="1:14">
      <c r="A2136" s="237">
        <v>37316</v>
      </c>
      <c r="B2136">
        <v>165.61</v>
      </c>
      <c r="D2136" s="237">
        <v>37424</v>
      </c>
      <c r="E2136">
        <f t="shared" si="271"/>
        <v>162.51</v>
      </c>
      <c r="F2136">
        <v>208.95404189999999</v>
      </c>
      <c r="G2136" s="236">
        <f t="shared" si="273"/>
        <v>2.1246913960186952E-4</v>
      </c>
      <c r="H2136" s="236">
        <f t="shared" si="274"/>
        <v>-7.1331463577174459E-3</v>
      </c>
      <c r="I2136">
        <f t="shared" si="276"/>
        <v>26899.422174058756</v>
      </c>
      <c r="J2136">
        <f t="shared" si="276"/>
        <v>16475.770122485155</v>
      </c>
      <c r="K2136">
        <f t="shared" si="275"/>
        <v>28906.083244397109</v>
      </c>
      <c r="L2136" s="236">
        <f>I2136/MAX(I$2:I2136)-1</f>
        <v>-5.2206367106706675E-2</v>
      </c>
      <c r="M2136" s="236">
        <f>J2136/MAX(J$2:J2136)-1</f>
        <v>-0.17032918323209667</v>
      </c>
      <c r="N2136" s="236"/>
    </row>
    <row r="2137" spans="1:14">
      <c r="A2137" s="237">
        <v>37319</v>
      </c>
      <c r="B2137">
        <v>166.15</v>
      </c>
      <c r="D2137" s="237">
        <v>37425</v>
      </c>
      <c r="E2137">
        <f t="shared" si="271"/>
        <v>162.84</v>
      </c>
      <c r="F2137">
        <v>211.91897710000001</v>
      </c>
      <c r="G2137" s="236">
        <f t="shared" si="273"/>
        <v>1.9969141093149532E-3</v>
      </c>
      <c r="H2137" s="236">
        <f t="shared" si="274"/>
        <v>1.4189413006994833E-2</v>
      </c>
      <c r="I2137">
        <f t="shared" si="276"/>
        <v>26953.138009730555</v>
      </c>
      <c r="J2137">
        <f t="shared" si="276"/>
        <v>16709.551629361402</v>
      </c>
      <c r="K2137">
        <f t="shared" si="275"/>
        <v>28964.781216648978</v>
      </c>
      <c r="L2137" s="236">
        <f>I2137/MAX(I$2:I2137)-1</f>
        <v>-5.0313704628463185E-2</v>
      </c>
      <c r="M2137" s="236">
        <f>J2137/MAX(J$2:J2137)-1</f>
        <v>-0.15855664135312619</v>
      </c>
      <c r="N2137" s="236"/>
    </row>
    <row r="2138" spans="1:14">
      <c r="A2138" s="237">
        <v>37320</v>
      </c>
      <c r="B2138">
        <v>165.87</v>
      </c>
      <c r="D2138" s="237">
        <v>37426</v>
      </c>
      <c r="E2138">
        <f t="shared" si="271"/>
        <v>162.30000000000001</v>
      </c>
      <c r="F2138">
        <v>212.5635987</v>
      </c>
      <c r="G2138" s="236">
        <f t="shared" si="273"/>
        <v>-3.3498686996291196E-3</v>
      </c>
      <c r="H2138" s="236">
        <f t="shared" si="274"/>
        <v>3.0418304619119763E-3</v>
      </c>
      <c r="I2138">
        <f t="shared" si="276"/>
        <v>26862.848536354973</v>
      </c>
      <c r="J2138">
        <f t="shared" si="276"/>
        <v>16760.379252512485</v>
      </c>
      <c r="K2138">
        <f t="shared" si="275"/>
        <v>28868.729989327741</v>
      </c>
      <c r="L2138" s="236">
        <f>I2138/MAX(I$2:I2138)-1</f>
        <v>-5.3495029023794993E-2</v>
      </c>
      <c r="M2138" s="236">
        <f>J2138/MAX(J$2:J2138)-1</f>
        <v>-0.15599711331282062</v>
      </c>
      <c r="N2138" s="236"/>
    </row>
    <row r="2139" spans="1:14">
      <c r="A2139" s="237">
        <v>37321</v>
      </c>
      <c r="B2139">
        <v>166.16</v>
      </c>
      <c r="D2139" s="237">
        <v>37427</v>
      </c>
      <c r="E2139">
        <f t="shared" si="271"/>
        <v>161.37</v>
      </c>
      <c r="F2139">
        <v>210.25800240000001</v>
      </c>
      <c r="G2139" s="236">
        <f t="shared" si="273"/>
        <v>-5.7638595487486486E-3</v>
      </c>
      <c r="H2139" s="236">
        <f t="shared" si="274"/>
        <v>-1.0846618678365449E-2</v>
      </c>
      <c r="I2139">
        <f t="shared" si="276"/>
        <v>26708.014850312113</v>
      </c>
      <c r="J2139">
        <f t="shared" si="276"/>
        <v>16578.585809855693</v>
      </c>
      <c r="K2139">
        <f t="shared" si="275"/>
        <v>28703.308431163387</v>
      </c>
      <c r="L2139" s="236">
        <f>I2139/MAX(I$2:I2139)-1</f>
        <v>-5.8950550738694374E-2</v>
      </c>
      <c r="M2139" s="236">
        <f>J2139/MAX(J$2:J2139)-1</f>
        <v>-0.16515169078815617</v>
      </c>
      <c r="N2139" s="236"/>
    </row>
    <row r="2140" spans="1:14">
      <c r="A2140" s="237">
        <v>37322</v>
      </c>
      <c r="B2140">
        <v>164.72</v>
      </c>
      <c r="D2140" s="237">
        <v>37428</v>
      </c>
      <c r="E2140">
        <f t="shared" si="271"/>
        <v>161.38</v>
      </c>
      <c r="F2140">
        <v>209.00271810000001</v>
      </c>
      <c r="G2140" s="236">
        <f t="shared" si="273"/>
        <v>2.8239228392503577E-5</v>
      </c>
      <c r="H2140" s="236">
        <f t="shared" si="274"/>
        <v>-5.9702093888056584E-3</v>
      </c>
      <c r="I2140">
        <f t="shared" si="276"/>
        <v>26708.769064043383</v>
      </c>
      <c r="J2140">
        <f t="shared" si="276"/>
        <v>16479.608181200572</v>
      </c>
      <c r="K2140">
        <f t="shared" si="275"/>
        <v>28705.087157595259</v>
      </c>
      <c r="L2140" s="236">
        <f>I2140/MAX(I$2:I2140)-1</f>
        <v>-5.892397622836798E-2</v>
      </c>
      <c r="M2140" s="236">
        <f>J2140/MAX(J$2:J2140)-1</f>
        <v>-0.1701359100020412</v>
      </c>
      <c r="N2140" s="236"/>
    </row>
    <row r="2141" spans="1:14">
      <c r="A2141" s="237">
        <v>37323</v>
      </c>
      <c r="B2141">
        <v>164.05</v>
      </c>
      <c r="D2141" s="237">
        <v>37431</v>
      </c>
      <c r="E2141">
        <f t="shared" si="271"/>
        <v>160.66</v>
      </c>
      <c r="F2141">
        <v>207.324037</v>
      </c>
      <c r="G2141" s="236">
        <f t="shared" si="273"/>
        <v>-4.4952495539463764E-3</v>
      </c>
      <c r="H2141" s="236">
        <f t="shared" si="274"/>
        <v>-8.0318625291601053E-3</v>
      </c>
      <c r="I2141">
        <f t="shared" si="276"/>
        <v>26588.706481821784</v>
      </c>
      <c r="J2141">
        <f t="shared" si="276"/>
        <v>16347.246233754748</v>
      </c>
      <c r="K2141">
        <f t="shared" si="275"/>
        <v>28577.018854500275</v>
      </c>
      <c r="L2141" s="236">
        <f>I2141/MAX(I$2:I2141)-1</f>
        <v>-6.3154347804457056E-2</v>
      </c>
      <c r="M2141" s="236">
        <f>J2141/MAX(J$2:J2141)-1</f>
        <v>-0.17680126429079135</v>
      </c>
      <c r="N2141" s="236"/>
    </row>
    <row r="2142" spans="1:14">
      <c r="A2142" s="237">
        <v>37326</v>
      </c>
      <c r="B2142">
        <v>164.29</v>
      </c>
      <c r="D2142" s="237">
        <v>37432</v>
      </c>
      <c r="E2142">
        <f t="shared" si="271"/>
        <v>160.62</v>
      </c>
      <c r="F2142">
        <v>206.85142440000001</v>
      </c>
      <c r="G2142" s="236">
        <f t="shared" si="273"/>
        <v>-2.8270314516105411E-4</v>
      </c>
      <c r="H2142" s="236">
        <f t="shared" si="274"/>
        <v>-2.2795842047007575E-3</v>
      </c>
      <c r="I2142">
        <f t="shared" si="276"/>
        <v>26581.189770873607</v>
      </c>
      <c r="J2142">
        <f t="shared" si="276"/>
        <v>16309.981309449926</v>
      </c>
      <c r="K2142">
        <f t="shared" si="275"/>
        <v>28569.903948772779</v>
      </c>
      <c r="L2142" s="236">
        <f>I2142/MAX(I$2:I2142)-1</f>
        <v>-6.3419197016863271E-2</v>
      </c>
      <c r="M2142" s="236">
        <f>J2142/MAX(J$2:J2142)-1</f>
        <v>-0.17867781512604375</v>
      </c>
      <c r="N2142" s="236"/>
    </row>
    <row r="2143" spans="1:14">
      <c r="A2143" s="237">
        <v>37327</v>
      </c>
      <c r="B2143">
        <v>164.38</v>
      </c>
      <c r="D2143" s="237">
        <v>37433</v>
      </c>
      <c r="E2143">
        <f t="shared" si="271"/>
        <v>160</v>
      </c>
      <c r="F2143">
        <v>207.28212819999999</v>
      </c>
      <c r="G2143" s="236">
        <f t="shared" si="273"/>
        <v>-3.893772494678436E-3</v>
      </c>
      <c r="H2143" s="236">
        <f t="shared" si="274"/>
        <v>2.0821891908615608E-3</v>
      </c>
      <c r="I2143">
        <f t="shared" si="276"/>
        <v>26477.68866526795</v>
      </c>
      <c r="J2143">
        <f t="shared" si="276"/>
        <v>16343.941776235617</v>
      </c>
      <c r="K2143">
        <f t="shared" si="275"/>
        <v>28459.622909996539</v>
      </c>
      <c r="L2143" s="236">
        <f>I2143/MAX(I$2:I2143)-1</f>
        <v>-6.7066029586562936E-2</v>
      </c>
      <c r="M2143" s="236">
        <f>J2143/MAX(J$2:J2143)-1</f>
        <v>-0.17696766695048438</v>
      </c>
      <c r="N2143" s="236"/>
    </row>
    <row r="2144" spans="1:14">
      <c r="A2144" s="237">
        <v>37328</v>
      </c>
      <c r="B2144">
        <v>164.36</v>
      </c>
      <c r="D2144" s="237">
        <v>37434</v>
      </c>
      <c r="E2144">
        <f t="shared" si="271"/>
        <v>159.76</v>
      </c>
      <c r="F2144">
        <v>206.31073850000001</v>
      </c>
      <c r="G2144" s="236">
        <f t="shared" si="273"/>
        <v>-1.5337301587302157E-3</v>
      </c>
      <c r="H2144" s="236">
        <f t="shared" si="274"/>
        <v>-4.6863167048474264E-3</v>
      </c>
      <c r="I2144">
        <f t="shared" si="276"/>
        <v>26437.079035628558</v>
      </c>
      <c r="J2144">
        <f t="shared" si="276"/>
        <v>16267.348888866591</v>
      </c>
      <c r="K2144">
        <f t="shared" si="275"/>
        <v>28416.933475631544</v>
      </c>
      <c r="L2144" s="236">
        <f>I2144/MAX(I$2:I2144)-1</f>
        <v>-6.8496898553090046E-2</v>
      </c>
      <c r="M2144" s="236">
        <f>J2144/MAX(J$2:J2144)-1</f>
        <v>-0.18082465712148388</v>
      </c>
      <c r="N2144" s="236"/>
    </row>
    <row r="2145" spans="1:14">
      <c r="A2145" s="237">
        <v>37329</v>
      </c>
      <c r="B2145">
        <v>163.65</v>
      </c>
      <c r="D2145" s="237">
        <v>37435</v>
      </c>
      <c r="E2145">
        <f t="shared" si="271"/>
        <v>160.77000000000001</v>
      </c>
      <c r="F2145">
        <v>207.83312609999999</v>
      </c>
      <c r="G2145" s="236">
        <f t="shared" si="273"/>
        <v>6.2882528157316899E-3</v>
      </c>
      <c r="H2145" s="236">
        <f t="shared" si="274"/>
        <v>7.3791001431560144E-3</v>
      </c>
      <c r="I2145">
        <f t="shared" si="276"/>
        <v>26603.322072314073</v>
      </c>
      <c r="J2145">
        <f t="shared" si="276"/>
        <v>16387.387285381195</v>
      </c>
      <c r="K2145">
        <f t="shared" si="275"/>
        <v>28596.584845250902</v>
      </c>
      <c r="L2145" s="236">
        <f>I2145/MAX(I$2:I2145)-1</f>
        <v>-6.2639371552553613E-2</v>
      </c>
      <c r="M2145" s="236">
        <f>J2145/MAX(J$2:J2145)-1</f>
        <v>-0.17477988023157909</v>
      </c>
      <c r="N2145" s="236"/>
    </row>
    <row r="2146" spans="1:14">
      <c r="A2146" s="237">
        <v>37330</v>
      </c>
      <c r="B2146">
        <v>163.82</v>
      </c>
      <c r="D2146" s="237">
        <v>37438</v>
      </c>
      <c r="E2146">
        <f t="shared" si="271"/>
        <v>161.03</v>
      </c>
      <c r="F2146">
        <v>209.47245150000001</v>
      </c>
      <c r="G2146" s="236">
        <f t="shared" si="273"/>
        <v>1.5834869837715779E-3</v>
      </c>
      <c r="H2146" s="236">
        <f t="shared" si="274"/>
        <v>7.8877002466453128E-3</v>
      </c>
      <c r="I2146">
        <f t="shared" si="276"/>
        <v>26645.448086540666</v>
      </c>
      <c r="J2146">
        <f t="shared" si="276"/>
        <v>16516.646084113971</v>
      </c>
      <c r="K2146">
        <f t="shared" si="275"/>
        <v>28642.831732479648</v>
      </c>
      <c r="L2146" s="236">
        <f>I2146/MAX(I$2:I2146)-1</f>
        <v>-6.1155073198307042E-2</v>
      </c>
      <c r="M2146" s="236">
        <f>J2146/MAX(J$2:J2146)-1</f>
        <v>-0.16827079128934497</v>
      </c>
      <c r="N2146" s="236"/>
    </row>
    <row r="2147" spans="1:14">
      <c r="A2147" s="237">
        <v>37333</v>
      </c>
      <c r="B2147">
        <v>164.22</v>
      </c>
      <c r="D2147" s="237">
        <v>37439</v>
      </c>
      <c r="E2147">
        <f t="shared" si="271"/>
        <v>161.16</v>
      </c>
      <c r="F2147">
        <v>208.03019689999999</v>
      </c>
      <c r="G2147" s="236">
        <f t="shared" si="273"/>
        <v>7.7357282829087148E-4</v>
      </c>
      <c r="H2147" s="236">
        <f t="shared" si="274"/>
        <v>-6.8851755429998329E-3</v>
      </c>
      <c r="I2147">
        <f t="shared" ref="I2147:J2162" si="277">I2146*(1+G2147)</f>
        <v>26666.060281178052</v>
      </c>
      <c r="J2147">
        <f t="shared" si="277"/>
        <v>16402.926076443244</v>
      </c>
      <c r="K2147">
        <f t="shared" si="275"/>
        <v>28665.955176094019</v>
      </c>
      <c r="L2147" s="236">
        <f>I2147/MAX(I$2:I2147)-1</f>
        <v>-6.0428808272954493E-2</v>
      </c>
      <c r="M2147" s="236">
        <f>J2147/MAX(J$2:J2147)-1</f>
        <v>-0.17399739289555827</v>
      </c>
      <c r="N2147" s="236"/>
    </row>
    <row r="2148" spans="1:14">
      <c r="A2148" s="237">
        <v>37334</v>
      </c>
      <c r="B2148">
        <v>164.41</v>
      </c>
      <c r="D2148" s="237">
        <v>37440</v>
      </c>
      <c r="E2148">
        <f t="shared" si="271"/>
        <v>161.32</v>
      </c>
      <c r="F2148">
        <v>205.16688600000001</v>
      </c>
      <c r="G2148" s="236">
        <f t="shared" si="273"/>
        <v>9.5907202543459513E-4</v>
      </c>
      <c r="H2148" s="236">
        <f t="shared" si="274"/>
        <v>-1.3763919578350325E-2</v>
      </c>
      <c r="I2148">
        <f t="shared" si="277"/>
        <v>26691.634953622284</v>
      </c>
      <c r="J2148">
        <f t="shared" si="277"/>
        <v>16177.157521077454</v>
      </c>
      <c r="K2148">
        <f t="shared" si="275"/>
        <v>28694.414799004015</v>
      </c>
      <c r="L2148" s="236">
        <f>I2148/MAX(I$2:I2148)-1</f>
        <v>-5.9527691827064744E-2</v>
      </c>
      <c r="M2148" s="236">
        <f>J2148/MAX(J$2:J2148)-1</f>
        <v>-0.18536642635125145</v>
      </c>
      <c r="N2148" s="236"/>
    </row>
    <row r="2149" spans="1:14">
      <c r="A2149" s="237">
        <v>37335</v>
      </c>
      <c r="B2149">
        <v>163.66999999999999</v>
      </c>
      <c r="D2149" s="237">
        <v>37442</v>
      </c>
      <c r="E2149">
        <f t="shared" si="271"/>
        <v>161.38999999999999</v>
      </c>
      <c r="F2149">
        <v>204.7284535</v>
      </c>
      <c r="G2149" s="236">
        <f t="shared" si="273"/>
        <v>4.0018999996054504E-4</v>
      </c>
      <c r="H2149" s="236">
        <f t="shared" si="274"/>
        <v>-2.1369554734090856E-3</v>
      </c>
      <c r="I2149">
        <f t="shared" si="277"/>
        <v>26702.316679013322</v>
      </c>
      <c r="J2149">
        <f t="shared" si="277"/>
        <v>16142.587655768586</v>
      </c>
      <c r="K2149">
        <f t="shared" si="275"/>
        <v>28706.865884027135</v>
      </c>
      <c r="L2149" s="236">
        <f>I2149/MAX(I$2:I2149)-1</f>
        <v>-5.9151324214094081E-2</v>
      </c>
      <c r="M2149" s="236">
        <f>J2149/MAX(J$2:J2149)-1</f>
        <v>-0.18710726202528294</v>
      </c>
      <c r="N2149" s="236"/>
    </row>
    <row r="2150" spans="1:14">
      <c r="A2150" s="237">
        <v>37336</v>
      </c>
      <c r="B2150">
        <v>163.72999999999999</v>
      </c>
      <c r="D2150" s="237">
        <v>37445</v>
      </c>
      <c r="E2150">
        <f t="shared" si="271"/>
        <v>161.93</v>
      </c>
      <c r="F2150">
        <v>204.87841950000001</v>
      </c>
      <c r="G2150" s="236">
        <f t="shared" si="273"/>
        <v>3.3122020551618523E-3</v>
      </c>
      <c r="H2150" s="236">
        <f t="shared" si="274"/>
        <v>7.3251176099953241E-4</v>
      </c>
      <c r="I2150">
        <f t="shared" si="277"/>
        <v>26790.760147195135</v>
      </c>
      <c r="J2150">
        <f t="shared" si="277"/>
        <v>16154.412291079403</v>
      </c>
      <c r="K2150">
        <f t="shared" si="275"/>
        <v>28802.917111348379</v>
      </c>
      <c r="L2150" s="236">
        <f>I2150/MAX(I$2:I2150)-1</f>
        <v>-5.6035043296559617E-2</v>
      </c>
      <c r="M2150" s="236">
        <f>J2150/MAX(J$2:J2150)-1</f>
        <v>-0.18651180853428528</v>
      </c>
      <c r="N2150" s="236"/>
    </row>
    <row r="2151" spans="1:14">
      <c r="A2151" s="237">
        <v>37337</v>
      </c>
      <c r="B2151">
        <v>163.63999999999999</v>
      </c>
      <c r="D2151" s="237">
        <v>37446</v>
      </c>
      <c r="E2151">
        <f t="shared" si="271"/>
        <v>162.63999999999999</v>
      </c>
      <c r="F2151">
        <v>209.15718340000001</v>
      </c>
      <c r="G2151" s="236">
        <f t="shared" si="273"/>
        <v>4.3508804754943033E-3</v>
      </c>
      <c r="H2151" s="236">
        <f t="shared" si="274"/>
        <v>2.0884405055652921E-2</v>
      </c>
      <c r="I2151">
        <f t="shared" si="277"/>
        <v>26907.323542443221</v>
      </c>
      <c r="J2151">
        <f t="shared" si="277"/>
        <v>16491.787580802324</v>
      </c>
      <c r="K2151">
        <f t="shared" si="275"/>
        <v>28929.206688011483</v>
      </c>
      <c r="L2151" s="236">
        <f>I2151/MAX(I$2:I2151)-1</f>
        <v>-5.1927964596887644E-2</v>
      </c>
      <c r="M2151" s="236">
        <f>J2151/MAX(J$2:J2151)-1</f>
        <v>-0.16952259163572481</v>
      </c>
      <c r="N2151" s="236"/>
    </row>
    <row r="2152" spans="1:14">
      <c r="A2152" s="237">
        <v>37340</v>
      </c>
      <c r="B2152">
        <v>163.15</v>
      </c>
      <c r="D2152" s="237">
        <v>37447</v>
      </c>
      <c r="E2152">
        <f t="shared" si="271"/>
        <v>163.46</v>
      </c>
      <c r="F2152">
        <v>207.2365987</v>
      </c>
      <c r="G2152" s="236">
        <f t="shared" si="273"/>
        <v>5.00807997407853E-3</v>
      </c>
      <c r="H2152" s="236">
        <f t="shared" si="274"/>
        <v>-9.1824945659504387E-3</v>
      </c>
      <c r="I2152">
        <f t="shared" si="277"/>
        <v>27042.077570632184</v>
      </c>
      <c r="J2152">
        <f t="shared" si="277"/>
        <v>16340.351830958798</v>
      </c>
      <c r="K2152">
        <f t="shared" si="275"/>
        <v>29075.062255425215</v>
      </c>
      <c r="L2152" s="236">
        <f>I2152/MAX(I$2:I2152)-1</f>
        <v>-4.7179944022401443E-2</v>
      </c>
      <c r="M2152" s="236">
        <f>J2152/MAX(J$2:J2152)-1</f>
        <v>-0.17714844592517431</v>
      </c>
      <c r="N2152" s="236"/>
    </row>
    <row r="2153" spans="1:14">
      <c r="A2153" s="237">
        <v>37341</v>
      </c>
      <c r="B2153">
        <v>163.62</v>
      </c>
      <c r="D2153" s="237">
        <v>37448</v>
      </c>
      <c r="E2153">
        <f t="shared" si="271"/>
        <v>163.72</v>
      </c>
      <c r="F2153">
        <v>203.5593317</v>
      </c>
      <c r="G2153" s="236">
        <f t="shared" si="273"/>
        <v>1.5568730469470069E-3</v>
      </c>
      <c r="H2153" s="236">
        <f t="shared" si="274"/>
        <v>-1.7744293349087892E-2</v>
      </c>
      <c r="I2153">
        <f t="shared" si="277"/>
        <v>27084.178652335351</v>
      </c>
      <c r="J2153">
        <f t="shared" si="277"/>
        <v>16050.403834642959</v>
      </c>
      <c r="K2153">
        <f t="shared" si="275"/>
        <v>29121.309142653958</v>
      </c>
      <c r="L2153" s="236">
        <f>I2153/MAX(I$2:I2153)-1</f>
        <v>-4.5696524158659324E-2</v>
      </c>
      <c r="M2153" s="236">
        <f>J2153/MAX(J$2:J2153)-1</f>
        <v>-0.19174936528343089</v>
      </c>
      <c r="N2153" s="236"/>
    </row>
    <row r="2154" spans="1:14">
      <c r="A2154" s="237">
        <v>37342</v>
      </c>
      <c r="B2154">
        <v>163.92</v>
      </c>
      <c r="D2154" s="237">
        <v>37449</v>
      </c>
      <c r="E2154">
        <f t="shared" si="271"/>
        <v>164.01</v>
      </c>
      <c r="F2154">
        <v>202.39883130000001</v>
      </c>
      <c r="G2154" s="236">
        <f t="shared" si="273"/>
        <v>1.7375867237520624E-3</v>
      </c>
      <c r="H2154" s="236">
        <f t="shared" si="274"/>
        <v>-5.7010424936465576E-3</v>
      </c>
      <c r="I2154">
        <f t="shared" si="277"/>
        <v>27131.239761585381</v>
      </c>
      <c r="J2154">
        <f t="shared" si="277"/>
        <v>15958.899800341471</v>
      </c>
      <c r="K2154">
        <f t="shared" si="275"/>
        <v>29172.892209178324</v>
      </c>
      <c r="L2154" s="236">
        <f>I2154/MAX(I$2:I2154)-1</f>
        <v>-4.4038339108606883E-2</v>
      </c>
      <c r="M2154" s="236">
        <f>J2154/MAX(J$2:J2154)-1</f>
        <v>-0.19635723649746695</v>
      </c>
      <c r="N2154" s="236"/>
    </row>
    <row r="2155" spans="1:14">
      <c r="A2155" s="237">
        <v>37343</v>
      </c>
      <c r="B2155">
        <v>163.80000000000001</v>
      </c>
      <c r="D2155" s="237">
        <v>37452</v>
      </c>
      <c r="E2155">
        <f t="shared" si="271"/>
        <v>163.85</v>
      </c>
      <c r="F2155">
        <v>202.17992430000001</v>
      </c>
      <c r="G2155" s="236">
        <f t="shared" si="273"/>
        <v>-1.0092804300550575E-3</v>
      </c>
      <c r="H2155" s="236">
        <f t="shared" si="274"/>
        <v>-1.0815625692794928E-3</v>
      </c>
      <c r="I2155">
        <f t="shared" si="277"/>
        <v>27103.856732250879</v>
      </c>
      <c r="J2155">
        <f t="shared" si="277"/>
        <v>15941.63925167054</v>
      </c>
      <c r="K2155">
        <f t="shared" si="275"/>
        <v>29144.432586268329</v>
      </c>
      <c r="L2155" s="236">
        <f>I2155/MAX(I$2:I2155)-1</f>
        <v>-4.5003172504827549E-2</v>
      </c>
      <c r="M2155" s="236">
        <f>J2155/MAX(J$2:J2155)-1</f>
        <v>-0.19722642642954358</v>
      </c>
      <c r="N2155" s="236"/>
    </row>
    <row r="2156" spans="1:14">
      <c r="A2156" s="237">
        <v>37344</v>
      </c>
      <c r="B2156">
        <v>163.80000000000001</v>
      </c>
      <c r="D2156" s="237">
        <v>37453</v>
      </c>
      <c r="E2156">
        <f t="shared" si="271"/>
        <v>162.99</v>
      </c>
      <c r="F2156">
        <v>199.9437365</v>
      </c>
      <c r="G2156" s="236">
        <f t="shared" si="273"/>
        <v>-5.2824332408172945E-3</v>
      </c>
      <c r="H2156" s="236">
        <f t="shared" si="274"/>
        <v>-1.10603849899652E-2</v>
      </c>
      <c r="I2156">
        <f t="shared" si="277"/>
        <v>26960.682418494085</v>
      </c>
      <c r="J2156">
        <f t="shared" si="277"/>
        <v>15765.318584175922</v>
      </c>
      <c r="K2156">
        <f t="shared" si="275"/>
        <v>28991.462113127101</v>
      </c>
      <c r="L2156" s="236">
        <f>I2156/MAX(I$2:I2156)-1</f>
        <v>-5.0047879491263214E-2</v>
      </c>
      <c r="M2156" s="236">
        <f>J2156/MAX(J$2:J2156)-1</f>
        <v>-0.20610541121300308</v>
      </c>
      <c r="N2156" s="236"/>
    </row>
    <row r="2157" spans="1:14">
      <c r="A2157" s="237">
        <v>37347</v>
      </c>
      <c r="B2157">
        <v>164.26</v>
      </c>
      <c r="D2157" s="237">
        <v>37454</v>
      </c>
      <c r="E2157">
        <f t="shared" si="271"/>
        <v>163.43</v>
      </c>
      <c r="F2157">
        <v>198.8584534</v>
      </c>
      <c r="G2157" s="236">
        <f t="shared" si="273"/>
        <v>2.6658219610317577E-3</v>
      </c>
      <c r="H2157" s="236">
        <f t="shared" si="274"/>
        <v>-5.4279424752072813E-3</v>
      </c>
      <c r="I2157">
        <f t="shared" si="277"/>
        <v>27032.55479776971</v>
      </c>
      <c r="J2157">
        <f t="shared" si="277"/>
        <v>15679.745341797699</v>
      </c>
      <c r="K2157">
        <f t="shared" si="275"/>
        <v>29069.726076129591</v>
      </c>
      <c r="L2157" s="236">
        <f>I2157/MAX(I$2:I2157)-1</f>
        <v>-4.7515476266482337E-2</v>
      </c>
      <c r="M2157" s="236">
        <f>J2157/MAX(J$2:J2157)-1</f>
        <v>-0.21041462537231714</v>
      </c>
      <c r="N2157" s="236"/>
    </row>
    <row r="2158" spans="1:14">
      <c r="A2158" s="237">
        <v>37348</v>
      </c>
      <c r="B2158">
        <v>164.65</v>
      </c>
      <c r="D2158" s="237">
        <v>37455</v>
      </c>
      <c r="E2158">
        <f t="shared" si="271"/>
        <v>164</v>
      </c>
      <c r="F2158">
        <v>200.46690050000001</v>
      </c>
      <c r="G2158" s="236">
        <f t="shared" si="273"/>
        <v>3.45400159186642E-3</v>
      </c>
      <c r="H2158" s="236">
        <f t="shared" si="274"/>
        <v>8.0884019386626704E-3</v>
      </c>
      <c r="I2158">
        <f t="shared" si="277"/>
        <v>27125.925285073423</v>
      </c>
      <c r="J2158">
        <f t="shared" si="277"/>
        <v>15806.569424418032</v>
      </c>
      <c r="K2158">
        <f t="shared" si="275"/>
        <v>29171.113482746452</v>
      </c>
      <c r="L2158" s="236">
        <f>I2158/MAX(I$2:I2158)-1</f>
        <v>-4.4225593205278635E-2</v>
      </c>
      <c r="M2158" s="236">
        <f>J2158/MAX(J$2:J2158)-1</f>
        <v>-0.20402814149743898</v>
      </c>
      <c r="N2158" s="236"/>
    </row>
    <row r="2159" spans="1:14">
      <c r="A2159" s="237">
        <v>37349</v>
      </c>
      <c r="B2159">
        <v>164.64</v>
      </c>
      <c r="D2159" s="237">
        <v>37456</v>
      </c>
      <c r="E2159">
        <f t="shared" si="271"/>
        <v>164.41</v>
      </c>
      <c r="F2159">
        <v>199.6379834</v>
      </c>
      <c r="G2159" s="236">
        <f t="shared" si="273"/>
        <v>2.4662698412697879E-3</v>
      </c>
      <c r="H2159" s="236">
        <f t="shared" si="274"/>
        <v>-4.134932489765375E-3</v>
      </c>
      <c r="I2159">
        <f t="shared" si="277"/>
        <v>27192.82513652054</v>
      </c>
      <c r="J2159">
        <f t="shared" si="277"/>
        <v>15741.210326953274</v>
      </c>
      <c r="K2159">
        <f t="shared" si="275"/>
        <v>29244.041266453318</v>
      </c>
      <c r="L2159" s="236">
        <f>I2159/MAX(I$2:I2159)-1</f>
        <v>-4.1868395610743181E-2</v>
      </c>
      <c r="M2159" s="236">
        <f>J2159/MAX(J$2:J2159)-1</f>
        <v>-0.2073194313961001</v>
      </c>
      <c r="N2159" s="236"/>
    </row>
    <row r="2160" spans="1:14">
      <c r="A2160" s="237">
        <v>37350</v>
      </c>
      <c r="B2160">
        <v>164.33</v>
      </c>
      <c r="D2160" s="237">
        <v>37459</v>
      </c>
      <c r="E2160">
        <f t="shared" si="271"/>
        <v>165.24</v>
      </c>
      <c r="F2160">
        <v>195.35831769999999</v>
      </c>
      <c r="G2160" s="236">
        <f t="shared" si="273"/>
        <v>5.0146245642185752E-3</v>
      </c>
      <c r="H2160" s="236">
        <f t="shared" si="274"/>
        <v>-2.1437131487273886E-2</v>
      </c>
      <c r="I2160">
        <f t="shared" si="277"/>
        <v>27329.186945420639</v>
      </c>
      <c r="J2160">
        <f t="shared" si="277"/>
        <v>15403.763931405543</v>
      </c>
      <c r="K2160">
        <f t="shared" si="275"/>
        <v>29391.675560298925</v>
      </c>
      <c r="L2160" s="236">
        <f>I2160/MAX(I$2:I2160)-1</f>
        <v>-3.7063725331618502E-2</v>
      </c>
      <c r="M2160" s="236">
        <f>J2160/MAX(J$2:J2160)-1</f>
        <v>-0.224312228972669</v>
      </c>
      <c r="N2160" s="236"/>
    </row>
    <row r="2161" spans="1:14">
      <c r="A2161" s="237">
        <v>37351</v>
      </c>
      <c r="B2161">
        <v>164.64</v>
      </c>
      <c r="D2161" s="237">
        <v>37460</v>
      </c>
      <c r="E2161">
        <f t="shared" si="271"/>
        <v>165.66</v>
      </c>
      <c r="F2161">
        <v>191.15283880000001</v>
      </c>
      <c r="G2161" s="236">
        <f t="shared" si="273"/>
        <v>2.5080272849879368E-3</v>
      </c>
      <c r="H2161" s="236">
        <f t="shared" si="274"/>
        <v>-2.1527002021270891E-2</v>
      </c>
      <c r="I2161">
        <f t="shared" si="277"/>
        <v>27397.729291956293</v>
      </c>
      <c r="J2161">
        <f t="shared" si="277"/>
        <v>15072.167074118996</v>
      </c>
      <c r="K2161">
        <f t="shared" si="275"/>
        <v>29466.382070437663</v>
      </c>
      <c r="L2161" s="236">
        <f>I2161/MAX(I$2:I2161)-1</f>
        <v>-3.4648654881045515E-2</v>
      </c>
      <c r="M2161" s="236">
        <f>J2161/MAX(J$2:J2161)-1</f>
        <v>-0.24101046118744951</v>
      </c>
      <c r="N2161" s="236"/>
    </row>
    <row r="2162" spans="1:14">
      <c r="A2162" s="237">
        <v>37354</v>
      </c>
      <c r="B2162">
        <v>164.11</v>
      </c>
      <c r="D2162" s="237">
        <v>37461</v>
      </c>
      <c r="E2162">
        <f t="shared" si="271"/>
        <v>165.24</v>
      </c>
      <c r="F2162">
        <v>187.83785750000001</v>
      </c>
      <c r="G2162" s="236">
        <f t="shared" si="273"/>
        <v>-2.5690434510154494E-3</v>
      </c>
      <c r="H2162" s="236">
        <f t="shared" si="274"/>
        <v>-1.7342045877060785E-2</v>
      </c>
      <c r="I2162">
        <f t="shared" si="277"/>
        <v>27327.343334946097</v>
      </c>
      <c r="J2162">
        <f t="shared" si="277"/>
        <v>14810.7848612529</v>
      </c>
      <c r="K2162">
        <f t="shared" si="275"/>
        <v>29391.675560298925</v>
      </c>
      <c r="L2162" s="236">
        <f>I2162/MAX(I$2:I2162)-1</f>
        <v>-3.7128684432152337E-2</v>
      </c>
      <c r="M2162" s="236">
        <f>J2162/MAX(J$2:J2162)-1</f>
        <v>-0.25417289258974585</v>
      </c>
      <c r="N2162" s="236"/>
    </row>
    <row r="2163" spans="1:14">
      <c r="A2163" s="237">
        <v>37355</v>
      </c>
      <c r="B2163">
        <v>163.66</v>
      </c>
      <c r="D2163" s="237">
        <v>37462</v>
      </c>
      <c r="E2163">
        <f t="shared" si="271"/>
        <v>165.95</v>
      </c>
      <c r="F2163">
        <v>190.89901459999999</v>
      </c>
      <c r="G2163" s="236">
        <f t="shared" si="273"/>
        <v>4.2630502818409768E-3</v>
      </c>
      <c r="H2163" s="236">
        <f t="shared" si="274"/>
        <v>1.62968058768449E-2</v>
      </c>
      <c r="I2163">
        <f t="shared" ref="I2163:J2178" si="278">I2162*(1+G2163)</f>
        <v>27443.841173652105</v>
      </c>
      <c r="J2163">
        <f t="shared" si="278"/>
        <v>15052.153347020452</v>
      </c>
      <c r="K2163">
        <f t="shared" si="275"/>
        <v>29517.96513696203</v>
      </c>
      <c r="L2163" s="236">
        <f>I2163/MAX(I$2:I2163)-1</f>
        <v>-3.3023915598944242E-2</v>
      </c>
      <c r="M2163" s="236">
        <f>J2163/MAX(J$2:J2163)-1</f>
        <v>-0.24201829300259214</v>
      </c>
      <c r="N2163" s="236"/>
    </row>
    <row r="2164" spans="1:14">
      <c r="A2164" s="237">
        <v>37356</v>
      </c>
      <c r="B2164">
        <v>164.22</v>
      </c>
      <c r="D2164" s="237">
        <v>37463</v>
      </c>
      <c r="E2164">
        <f t="shared" si="271"/>
        <v>166.09</v>
      </c>
      <c r="F2164">
        <v>191.7893048</v>
      </c>
      <c r="G2164" s="236">
        <f t="shared" si="273"/>
        <v>8.0989743994413154E-4</v>
      </c>
      <c r="H2164" s="236">
        <f t="shared" si="274"/>
        <v>4.6636710088079347E-3</v>
      </c>
      <c r="I2164">
        <f t="shared" si="278"/>
        <v>27466.067870360879</v>
      </c>
      <c r="J2164">
        <f t="shared" si="278"/>
        <v>15122.351638205082</v>
      </c>
      <c r="K2164">
        <f t="shared" si="275"/>
        <v>29542.867307008277</v>
      </c>
      <c r="L2164" s="236">
        <f>I2164/MAX(I$2:I2164)-1</f>
        <v>-3.2240764143700584E-2</v>
      </c>
      <c r="M2164" s="236">
        <f>J2164/MAX(J$2:J2164)-1</f>
        <v>-0.23848331569046166</v>
      </c>
      <c r="N2164" s="236"/>
    </row>
    <row r="2165" spans="1:14">
      <c r="A2165" s="237">
        <v>37357</v>
      </c>
      <c r="B2165">
        <v>163.38999999999999</v>
      </c>
      <c r="D2165" s="237">
        <v>37466</v>
      </c>
      <c r="E2165">
        <f t="shared" si="271"/>
        <v>164.54</v>
      </c>
      <c r="F2165">
        <v>191.66275630000001</v>
      </c>
      <c r="G2165" s="236">
        <f t="shared" si="273"/>
        <v>-9.3660198811698712E-3</v>
      </c>
      <c r="H2165" s="236">
        <f t="shared" si="274"/>
        <v>-6.5983084996290575E-4</v>
      </c>
      <c r="I2165">
        <f t="shared" si="278"/>
        <v>27208.820132629517</v>
      </c>
      <c r="J2165">
        <f t="shared" si="278"/>
        <v>15112.373444070206</v>
      </c>
      <c r="K2165">
        <f t="shared" si="275"/>
        <v>29267.164710067682</v>
      </c>
      <c r="L2165" s="236">
        <f>I2165/MAX(I$2:I2165)-1</f>
        <v>-4.1304816386916521E-2</v>
      </c>
      <c r="M2165" s="236">
        <f>J2165/MAX(J$2:J2165)-1</f>
        <v>-0.23898578789153058</v>
      </c>
      <c r="N2165" s="236"/>
    </row>
    <row r="2166" spans="1:14">
      <c r="A2166" s="237">
        <v>37358</v>
      </c>
      <c r="B2166">
        <v>163.83000000000001</v>
      </c>
      <c r="D2166" s="237">
        <v>37467</v>
      </c>
      <c r="E2166">
        <f t="shared" si="271"/>
        <v>164.25</v>
      </c>
      <c r="F2166">
        <v>197.03565750000001</v>
      </c>
      <c r="G2166" s="236">
        <f t="shared" si="273"/>
        <v>-1.7962195230184033E-3</v>
      </c>
      <c r="H2166" s="236">
        <f t="shared" si="274"/>
        <v>2.8033099928867156E-2</v>
      </c>
      <c r="I2166">
        <f t="shared" si="278"/>
        <v>27159.947118708991</v>
      </c>
      <c r="J2166">
        <f t="shared" si="278"/>
        <v>15536.020118990185</v>
      </c>
      <c r="K2166">
        <f t="shared" si="275"/>
        <v>29215.581643543315</v>
      </c>
      <c r="L2166" s="236">
        <f>I2166/MAX(I$2:I2166)-1</f>
        <v>-4.3026843392346081E-2</v>
      </c>
      <c r="M2166" s="236">
        <f>J2166/MAX(J$2:J2166)-1</f>
        <v>-0.2176522004362057</v>
      </c>
      <c r="N2166" s="236"/>
    </row>
    <row r="2167" spans="1:14">
      <c r="A2167" s="237">
        <v>37361</v>
      </c>
      <c r="B2167">
        <v>164.05</v>
      </c>
      <c r="D2167" s="237">
        <v>37468</v>
      </c>
      <c r="E2167">
        <f t="shared" si="271"/>
        <v>165.4</v>
      </c>
      <c r="F2167">
        <v>198.33536169999999</v>
      </c>
      <c r="G2167" s="236">
        <f t="shared" si="273"/>
        <v>6.9677919112850952E-3</v>
      </c>
      <c r="H2167" s="236">
        <f t="shared" si="274"/>
        <v>6.5962893036251025E-3</v>
      </c>
      <c r="I2167">
        <f t="shared" si="278"/>
        <v>27349.191978553663</v>
      </c>
      <c r="J2167">
        <f t="shared" si="278"/>
        <v>15638.500202321984</v>
      </c>
      <c r="K2167">
        <f t="shared" si="275"/>
        <v>29420.135183208917</v>
      </c>
      <c r="L2167" s="236">
        <f>I2167/MAX(I$2:I2167)-1</f>
        <v>-3.6358853572418304E-2</v>
      </c>
      <c r="M2167" s="236">
        <f>J2167/MAX(J$2:J2167)-1</f>
        <v>-0.21249160801422851</v>
      </c>
      <c r="N2167" s="236"/>
    </row>
    <row r="2168" spans="1:14">
      <c r="A2168" s="237">
        <v>37362</v>
      </c>
      <c r="B2168">
        <v>165.48</v>
      </c>
      <c r="D2168" s="237">
        <v>37469</v>
      </c>
      <c r="E2168">
        <f t="shared" si="271"/>
        <v>166.67</v>
      </c>
      <c r="F2168">
        <v>199.04320849999999</v>
      </c>
      <c r="G2168" s="236">
        <f t="shared" si="273"/>
        <v>7.6446253430834579E-3</v>
      </c>
      <c r="H2168" s="236">
        <f t="shared" si="274"/>
        <v>3.5689389624362633E-3</v>
      </c>
      <c r="I2168">
        <f t="shared" si="278"/>
        <v>27558.266304665773</v>
      </c>
      <c r="J2168">
        <f t="shared" si="278"/>
        <v>15694.313055008119</v>
      </c>
      <c r="K2168">
        <f t="shared" si="275"/>
        <v>29646.03344005701</v>
      </c>
      <c r="L2168" s="236">
        <f>I2168/MAX(I$2:I2168)-1</f>
        <v>-2.8992178042799854E-2</v>
      </c>
      <c r="M2168" s="236">
        <f>J2168/MAX(J$2:J2168)-1</f>
        <v>-0.20968103863082488</v>
      </c>
      <c r="N2168" s="236"/>
    </row>
    <row r="2169" spans="1:14">
      <c r="A2169" s="237">
        <v>37363</v>
      </c>
      <c r="B2169">
        <v>166.45</v>
      </c>
      <c r="D2169" s="237">
        <v>37470</v>
      </c>
      <c r="E2169">
        <f t="shared" si="271"/>
        <v>167.97</v>
      </c>
      <c r="F2169">
        <v>196.18654770000001</v>
      </c>
      <c r="G2169" s="236">
        <f t="shared" si="273"/>
        <v>7.7661138443897906E-3</v>
      </c>
      <c r="H2169" s="236">
        <f t="shared" si="274"/>
        <v>-1.4351963181903682E-2</v>
      </c>
      <c r="I2169">
        <f t="shared" si="278"/>
        <v>27772.28693814182</v>
      </c>
      <c r="J2169">
        <f t="shared" si="278"/>
        <v>15469.068851877371</v>
      </c>
      <c r="K2169">
        <f t="shared" si="275"/>
        <v>29877.267876200731</v>
      </c>
      <c r="L2169" s="236">
        <f>I2169/MAX(I$2:I2169)-1</f>
        <v>-2.1451220753687217E-2</v>
      </c>
      <c r="M2169" s="236">
        <f>J2169/MAX(J$2:J2169)-1</f>
        <v>-0.22102366726635569</v>
      </c>
      <c r="N2169" s="236"/>
    </row>
    <row r="2170" spans="1:14">
      <c r="A2170" s="237">
        <v>37364</v>
      </c>
      <c r="B2170">
        <v>166.07</v>
      </c>
      <c r="D2170" s="237">
        <v>37473</v>
      </c>
      <c r="E2170">
        <f t="shared" si="271"/>
        <v>168.25</v>
      </c>
      <c r="F2170">
        <v>194.65478999999999</v>
      </c>
      <c r="G2170" s="236">
        <f t="shared" si="273"/>
        <v>1.6332341801398773E-3</v>
      </c>
      <c r="H2170" s="236">
        <f t="shared" si="274"/>
        <v>-7.8076591792741734E-3</v>
      </c>
      <c r="I2170">
        <f t="shared" si="278"/>
        <v>27817.645586429848</v>
      </c>
      <c r="J2170">
        <f t="shared" si="278"/>
        <v>15348.291634461188</v>
      </c>
      <c r="K2170">
        <f t="shared" si="275"/>
        <v>29927.072216293225</v>
      </c>
      <c r="L2170" s="236">
        <f>I2170/MAX(I$2:I2170)-1</f>
        <v>-1.985302144048795E-2</v>
      </c>
      <c r="M2170" s="236">
        <f>J2170/MAX(J$2:J2170)-1</f>
        <v>-0.22710564898106089</v>
      </c>
      <c r="N2170" s="236"/>
    </row>
    <row r="2171" spans="1:14">
      <c r="A2171" s="237">
        <v>37365</v>
      </c>
      <c r="B2171">
        <v>166.12</v>
      </c>
      <c r="D2171" s="237">
        <v>37474</v>
      </c>
      <c r="E2171">
        <f t="shared" si="271"/>
        <v>166.89</v>
      </c>
      <c r="F2171">
        <v>194.08561649999999</v>
      </c>
      <c r="G2171" s="236">
        <f t="shared" si="273"/>
        <v>-8.1169396683885096E-3</v>
      </c>
      <c r="H2171" s="236">
        <f t="shared" si="274"/>
        <v>-2.9240148675508948E-3</v>
      </c>
      <c r="I2171">
        <f t="shared" si="278"/>
        <v>27591.851435488181</v>
      </c>
      <c r="J2171">
        <f t="shared" si="278"/>
        <v>15303.413001530516</v>
      </c>
      <c r="K2171">
        <f t="shared" si="275"/>
        <v>29685.165421558253</v>
      </c>
      <c r="L2171" s="236">
        <f>I2171/MAX(I$2:I2171)-1</f>
        <v>-2.7808815331608838E-2</v>
      </c>
      <c r="M2171" s="236">
        <f>J2171/MAX(J$2:J2171)-1</f>
        <v>-0.22936560355448632</v>
      </c>
      <c r="N2171" s="236"/>
    </row>
    <row r="2172" spans="1:14">
      <c r="A2172" s="237">
        <v>37368</v>
      </c>
      <c r="B2172">
        <v>165.61</v>
      </c>
      <c r="D2172" s="237">
        <v>37475</v>
      </c>
      <c r="E2172">
        <f t="shared" si="271"/>
        <v>167.41</v>
      </c>
      <c r="F2172">
        <v>190.986525</v>
      </c>
      <c r="G2172" s="236">
        <f t="shared" si="273"/>
        <v>3.082094636044965E-3</v>
      </c>
      <c r="H2172" s="236">
        <f t="shared" si="274"/>
        <v>-1.5967651575045982E-2</v>
      </c>
      <c r="I2172">
        <f t="shared" si="278"/>
        <v>27676.892132796049</v>
      </c>
      <c r="J2172">
        <f t="shared" si="278"/>
        <v>15059.053434813048</v>
      </c>
      <c r="K2172">
        <f t="shared" si="275"/>
        <v>29777.659196015746</v>
      </c>
      <c r="L2172" s="236">
        <f>I2172/MAX(I$2:I2172)-1</f>
        <v>-2.481243009613221E-2</v>
      </c>
      <c r="M2172" s="236">
        <f>J2172/MAX(J$2:J2172)-1</f>
        <v>-0.24167082508867421</v>
      </c>
      <c r="N2172" s="236"/>
    </row>
    <row r="2173" spans="1:14">
      <c r="A2173" s="237">
        <v>37369</v>
      </c>
      <c r="B2173">
        <v>165.43</v>
      </c>
      <c r="D2173" s="237">
        <v>37476</v>
      </c>
      <c r="E2173">
        <f t="shared" si="271"/>
        <v>166.83</v>
      </c>
      <c r="F2173">
        <v>192.858789</v>
      </c>
      <c r="G2173" s="236">
        <f t="shared" si="273"/>
        <v>-3.498278274135356E-3</v>
      </c>
      <c r="H2173" s="236">
        <f t="shared" si="274"/>
        <v>9.8031209269868747E-3</v>
      </c>
      <c r="I2173">
        <f t="shared" si="278"/>
        <v>27580.0706623523</v>
      </c>
      <c r="J2173">
        <f t="shared" si="278"/>
        <v>15206.679156680477</v>
      </c>
      <c r="K2173">
        <f t="shared" si="275"/>
        <v>29674.493062967013</v>
      </c>
      <c r="L2173" s="236">
        <f>I2173/MAX(I$2:I2173)-1</f>
        <v>-2.8223907585133712E-2</v>
      </c>
      <c r="M2173" s="236">
        <f>J2173/MAX(J$2:J2173)-1</f>
        <v>-0.23423683248455629</v>
      </c>
      <c r="N2173" s="236"/>
    </row>
    <row r="2174" spans="1:14">
      <c r="A2174" s="237">
        <v>37370</v>
      </c>
      <c r="B2174">
        <v>165.26</v>
      </c>
      <c r="D2174" s="237">
        <v>37477</v>
      </c>
      <c r="E2174">
        <f t="shared" si="271"/>
        <v>168.07</v>
      </c>
      <c r="F2174">
        <v>194.83349340000001</v>
      </c>
      <c r="G2174" s="236">
        <f t="shared" si="273"/>
        <v>7.3989857796500826E-3</v>
      </c>
      <c r="H2174" s="236">
        <f t="shared" si="274"/>
        <v>1.0239120603417362E-2</v>
      </c>
      <c r="I2174">
        <f t="shared" si="278"/>
        <v>27784.135212984791</v>
      </c>
      <c r="J2174">
        <f t="shared" si="278"/>
        <v>15362.382178543201</v>
      </c>
      <c r="K2174">
        <f t="shared" si="275"/>
        <v>29895.055140519482</v>
      </c>
      <c r="L2174" s="236">
        <f>I2174/MAX(I$2:I2174)-1</f>
        <v>-2.1033750096352111E-2</v>
      </c>
      <c r="M2174" s="236">
        <f>J2174/MAX(J$2:J2174)-1</f>
        <v>-0.22639609105871072</v>
      </c>
      <c r="N2174" s="236"/>
    </row>
    <row r="2175" spans="1:14">
      <c r="A2175" s="237">
        <v>37371</v>
      </c>
      <c r="B2175">
        <v>164.76</v>
      </c>
      <c r="D2175" s="237">
        <v>37480</v>
      </c>
      <c r="E2175">
        <f t="shared" si="271"/>
        <v>168.41</v>
      </c>
      <c r="F2175">
        <v>199.5108725</v>
      </c>
      <c r="G2175" s="236">
        <f t="shared" si="273"/>
        <v>1.9892364623205669E-3</v>
      </c>
      <c r="H2175" s="236">
        <f t="shared" si="274"/>
        <v>2.4007058634406109E-2</v>
      </c>
      <c r="I2175">
        <f t="shared" si="278"/>
        <v>27839.404427824506</v>
      </c>
      <c r="J2175">
        <f t="shared" si="278"/>
        <v>15731.187788267644</v>
      </c>
      <c r="K2175">
        <f t="shared" si="275"/>
        <v>29955.531839203224</v>
      </c>
      <c r="L2175" s="236">
        <f>I2175/MAX(I$2:I2175)-1</f>
        <v>-1.9086354736662536E-2</v>
      </c>
      <c r="M2175" s="236">
        <f>J2175/MAX(J$2:J2175)-1</f>
        <v>-0.20782413665695143</v>
      </c>
      <c r="N2175" s="236"/>
    </row>
    <row r="2176" spans="1:14">
      <c r="A2176" s="237">
        <v>37372</v>
      </c>
      <c r="B2176">
        <v>164.25</v>
      </c>
      <c r="D2176" s="237">
        <v>37481</v>
      </c>
      <c r="E2176">
        <f t="shared" si="271"/>
        <v>169.76</v>
      </c>
      <c r="F2176">
        <v>198.74286119999999</v>
      </c>
      <c r="G2176" s="236">
        <f t="shared" si="273"/>
        <v>7.9824209011831095E-3</v>
      </c>
      <c r="H2176" s="236">
        <f t="shared" si="274"/>
        <v>-3.8494709104137659E-3</v>
      </c>
      <c r="I2176">
        <f t="shared" si="278"/>
        <v>28061.630271605663</v>
      </c>
      <c r="J2176">
        <f t="shared" si="278"/>
        <v>15670.631038490452</v>
      </c>
      <c r="K2176">
        <f t="shared" si="275"/>
        <v>30195.65990750632</v>
      </c>
      <c r="L2176" s="236">
        <f>I2176/MAX(I$2:I2176)-1</f>
        <v>-1.1256289152456689E-2</v>
      </c>
      <c r="M2176" s="236">
        <f>J2176/MAX(J$2:J2176)-1</f>
        <v>-0.21087359459882238</v>
      </c>
      <c r="N2176" s="236"/>
    </row>
    <row r="2177" spans="1:14">
      <c r="A2177" s="237">
        <v>37375</v>
      </c>
      <c r="B2177">
        <v>163.47</v>
      </c>
      <c r="D2177" s="237">
        <v>37482</v>
      </c>
      <c r="E2177">
        <f t="shared" si="271"/>
        <v>169.26</v>
      </c>
      <c r="F2177">
        <v>197.7857631</v>
      </c>
      <c r="G2177" s="236">
        <f t="shared" si="273"/>
        <v>-2.9790647487396107E-3</v>
      </c>
      <c r="H2177" s="236">
        <f t="shared" si="274"/>
        <v>-4.8157608993907308E-3</v>
      </c>
      <c r="I2177">
        <f t="shared" si="278"/>
        <v>27978.032858071358</v>
      </c>
      <c r="J2177">
        <f t="shared" si="278"/>
        <v>15595.165026266512</v>
      </c>
      <c r="K2177">
        <f t="shared" si="275"/>
        <v>30106.723585912579</v>
      </c>
      <c r="L2177" s="236">
        <f>I2177/MAX(I$2:I2177)-1</f>
        <v>-1.4201820686980726E-2</v>
      </c>
      <c r="M2177" s="236">
        <f>J2177/MAX(J$2:J2177)-1</f>
        <v>-0.21467383868663004</v>
      </c>
      <c r="N2177" s="236"/>
    </row>
    <row r="2178" spans="1:14">
      <c r="A2178" s="237">
        <v>37376</v>
      </c>
      <c r="B2178">
        <v>163.61000000000001</v>
      </c>
      <c r="D2178" s="237">
        <v>37483</v>
      </c>
      <c r="E2178">
        <f t="shared" ref="E2178:E2241" si="279">SUMIF(A:A,D2178,B:B)</f>
        <v>168.28</v>
      </c>
      <c r="F2178">
        <v>199.24833810000001</v>
      </c>
      <c r="G2178" s="236">
        <f t="shared" si="273"/>
        <v>-5.8236391744455693E-3</v>
      </c>
      <c r="H2178" s="236">
        <f t="shared" si="274"/>
        <v>7.3947435703980435E-3</v>
      </c>
      <c r="I2178">
        <f t="shared" si="278"/>
        <v>27815.098889895165</v>
      </c>
      <c r="J2178">
        <f t="shared" si="278"/>
        <v>15710.487272573793</v>
      </c>
      <c r="K2178">
        <f t="shared" si="275"/>
        <v>29932.408395588853</v>
      </c>
      <c r="L2178" s="236">
        <f>I2178/MAX(I$2:I2178)-1</f>
        <v>-1.9942753582125161E-2</v>
      </c>
      <c r="M2178" s="236">
        <f>J2178/MAX(J$2:J2178)-1</f>
        <v>-0.20886655310459257</v>
      </c>
      <c r="N2178" s="236"/>
    </row>
    <row r="2179" spans="1:14">
      <c r="A2179" s="237">
        <v>37377</v>
      </c>
      <c r="B2179">
        <v>164.5</v>
      </c>
      <c r="D2179" s="237">
        <v>37484</v>
      </c>
      <c r="E2179">
        <f t="shared" si="279"/>
        <v>167.17</v>
      </c>
      <c r="F2179">
        <v>200.91829609999999</v>
      </c>
      <c r="G2179" s="236">
        <f t="shared" si="273"/>
        <v>-6.6298794337481069E-3</v>
      </c>
      <c r="H2179" s="236">
        <f t="shared" si="274"/>
        <v>8.3812894798742654E-3</v>
      </c>
      <c r="I2179">
        <f t="shared" ref="I2179:J2194" si="280">I2178*(1+G2179)</f>
        <v>27630.688137817378</v>
      </c>
      <c r="J2179">
        <f t="shared" si="280"/>
        <v>15842.161414275115</v>
      </c>
      <c r="K2179">
        <f t="shared" si="275"/>
        <v>29734.969761650747</v>
      </c>
      <c r="L2179" s="236">
        <f>I2179/MAX(I$2:I2179)-1</f>
        <v>-2.6440414964046921E-2</v>
      </c>
      <c r="M2179" s="236">
        <f>J2179/MAX(J$2:J2179)-1</f>
        <v>-0.20223583466895145</v>
      </c>
      <c r="N2179" s="236"/>
    </row>
    <row r="2180" spans="1:14">
      <c r="A2180" s="237">
        <v>37378</v>
      </c>
      <c r="B2180">
        <v>163.92</v>
      </c>
      <c r="D2180" s="237">
        <v>37487</v>
      </c>
      <c r="E2180">
        <f t="shared" si="279"/>
        <v>167.34</v>
      </c>
      <c r="F2180">
        <v>201.1188563</v>
      </c>
      <c r="G2180" s="236">
        <f t="shared" ref="G2180:G2243" si="281">(E2180/E2179-1)-($P$21/252)</f>
        <v>9.8319871606793651E-4</v>
      </c>
      <c r="H2180" s="236">
        <f t="shared" ref="H2180:H2243" si="282">F2180/F2179-1</f>
        <v>9.9821770288244238E-4</v>
      </c>
      <c r="I2180">
        <f t="shared" si="280"/>
        <v>27657.854594918557</v>
      </c>
      <c r="J2180">
        <f t="shared" si="280"/>
        <v>15857.975340250765</v>
      </c>
      <c r="K2180">
        <f t="shared" ref="K2180:K2243" si="283">K2179*(1+(E2180/E2179-1))</f>
        <v>29765.208110992618</v>
      </c>
      <c r="L2180" s="236">
        <f>I2180/MAX(I$2:I2180)-1</f>
        <v>-2.5483212430023827E-2</v>
      </c>
      <c r="M2180" s="236">
        <f>J2180/MAX(J$2:J2180)-1</f>
        <v>-0.2014394923563928</v>
      </c>
      <c r="N2180" s="236"/>
    </row>
    <row r="2181" spans="1:14">
      <c r="A2181" s="237">
        <v>37379</v>
      </c>
      <c r="B2181">
        <v>164.02</v>
      </c>
      <c r="D2181" s="237">
        <v>37488</v>
      </c>
      <c r="E2181">
        <f t="shared" si="279"/>
        <v>168.86</v>
      </c>
      <c r="F2181">
        <v>203.64275610000001</v>
      </c>
      <c r="G2181" s="236">
        <f t="shared" si="281"/>
        <v>9.049573295315463E-3</v>
      </c>
      <c r="H2181" s="236">
        <f t="shared" si="282"/>
        <v>1.2549294712750569E-2</v>
      </c>
      <c r="I2181">
        <f t="shared" si="280"/>
        <v>27908.146377266454</v>
      </c>
      <c r="J2181">
        <f t="shared" si="280"/>
        <v>16056.981746343103</v>
      </c>
      <c r="K2181">
        <f t="shared" si="283"/>
        <v>30035.574528637586</v>
      </c>
      <c r="L2181" s="236">
        <f>I2181/MAX(I$2:I2181)-1</f>
        <v>-1.6664251333393776E-2</v>
      </c>
      <c r="M2181" s="236">
        <f>J2181/MAX(J$2:J2181)-1</f>
        <v>-0.19141812120000945</v>
      </c>
      <c r="N2181" s="236"/>
    </row>
    <row r="2182" spans="1:14">
      <c r="A2182" s="237">
        <v>37382</v>
      </c>
      <c r="B2182">
        <v>162.86000000000001</v>
      </c>
      <c r="D2182" s="237">
        <v>37489</v>
      </c>
      <c r="E2182">
        <f t="shared" si="279"/>
        <v>168.45</v>
      </c>
      <c r="F2182">
        <v>202.27420839999999</v>
      </c>
      <c r="G2182" s="236">
        <f t="shared" si="281"/>
        <v>-2.4617770614900427E-3</v>
      </c>
      <c r="H2182" s="236">
        <f t="shared" si="282"/>
        <v>-6.7203357792309237E-3</v>
      </c>
      <c r="I2182">
        <f t="shared" si="280"/>
        <v>27839.442742686191</v>
      </c>
      <c r="J2182">
        <f t="shared" si="280"/>
        <v>15949.073437406696</v>
      </c>
      <c r="K2182">
        <f t="shared" si="283"/>
        <v>29962.646744930713</v>
      </c>
      <c r="L2182" s="236">
        <f>I2182/MAX(I$2:I2182)-1</f>
        <v>-1.9085004723204402E-2</v>
      </c>
      <c r="M2182" s="236">
        <f>J2182/MAX(J$2:J2182)-1</f>
        <v>-0.1968520629305468</v>
      </c>
      <c r="N2182" s="236"/>
    </row>
    <row r="2183" spans="1:14">
      <c r="A2183" s="237">
        <v>37383</v>
      </c>
      <c r="B2183">
        <v>163.16999999999999</v>
      </c>
      <c r="D2183" s="237">
        <v>37490</v>
      </c>
      <c r="E2183">
        <f t="shared" si="279"/>
        <v>167.56</v>
      </c>
      <c r="F2183">
        <v>203.2746626</v>
      </c>
      <c r="G2183" s="236">
        <f t="shared" si="281"/>
        <v>-5.3171970628558916E-3</v>
      </c>
      <c r="H2183" s="236">
        <f t="shared" si="282"/>
        <v>4.9460294909253744E-3</v>
      </c>
      <c r="I2183">
        <f t="shared" si="280"/>
        <v>27691.414939503233</v>
      </c>
      <c r="J2183">
        <f t="shared" si="280"/>
        <v>16027.958024981044</v>
      </c>
      <c r="K2183">
        <f t="shared" si="283"/>
        <v>29804.340092493861</v>
      </c>
      <c r="L2183" s="236">
        <f>I2183/MAX(I$2:I2183)-1</f>
        <v>-2.4300723055001638E-2</v>
      </c>
      <c r="M2183" s="236">
        <f>J2183/MAX(J$2:J2183)-1</f>
        <v>-0.19287966954822533</v>
      </c>
      <c r="N2183" s="236"/>
    </row>
    <row r="2184" spans="1:14">
      <c r="A2184" s="237">
        <v>37384</v>
      </c>
      <c r="B2184">
        <v>164.55</v>
      </c>
      <c r="D2184" s="237">
        <v>37491</v>
      </c>
      <c r="E2184">
        <f t="shared" si="279"/>
        <v>168.31</v>
      </c>
      <c r="F2184">
        <v>204.85559499999999</v>
      </c>
      <c r="G2184" s="236">
        <f t="shared" si="281"/>
        <v>4.4422784352064395E-3</v>
      </c>
      <c r="H2184" s="236">
        <f t="shared" si="282"/>
        <v>7.7773214810885616E-3</v>
      </c>
      <c r="I2184">
        <f t="shared" si="280"/>
        <v>27814.427914929343</v>
      </c>
      <c r="J2184">
        <f t="shared" si="280"/>
        <v>16152.612607226714</v>
      </c>
      <c r="K2184">
        <f t="shared" si="283"/>
        <v>29937.744574884473</v>
      </c>
      <c r="L2184" s="236">
        <f>I2184/MAX(I$2:I2184)-1</f>
        <v>-1.9966395197782316E-2</v>
      </c>
      <c r="M2184" s="236">
        <f>J2184/MAX(J$2:J2184)-1</f>
        <v>-0.18660243526437947</v>
      </c>
      <c r="N2184" s="236"/>
    </row>
    <row r="2185" spans="1:14">
      <c r="A2185" s="237">
        <v>37385</v>
      </c>
      <c r="B2185">
        <v>163.62</v>
      </c>
      <c r="D2185" s="237">
        <v>37494</v>
      </c>
      <c r="E2185">
        <f t="shared" si="279"/>
        <v>168.39</v>
      </c>
      <c r="F2185">
        <v>203.00380960000001</v>
      </c>
      <c r="G2185" s="236">
        <f t="shared" si="281"/>
        <v>4.4158325104930662E-4</v>
      </c>
      <c r="H2185" s="236">
        <f t="shared" si="282"/>
        <v>-9.0394670450664183E-3</v>
      </c>
      <c r="I2185">
        <f t="shared" si="280"/>
        <v>27826.710300434097</v>
      </c>
      <c r="J2185">
        <f t="shared" si="280"/>
        <v>16006.601597871964</v>
      </c>
      <c r="K2185">
        <f t="shared" si="283"/>
        <v>29951.974386339469</v>
      </c>
      <c r="L2185" s="236">
        <f>I2185/MAX(I$2:I2185)-1</f>
        <v>-1.9533628772436029E-2</v>
      </c>
      <c r="M2185" s="236">
        <f>J2185/MAX(J$2:J2185)-1</f>
        <v>-0.19395511574534441</v>
      </c>
      <c r="N2185" s="236"/>
    </row>
    <row r="2186" spans="1:14">
      <c r="A2186" s="237">
        <v>37386</v>
      </c>
      <c r="B2186">
        <v>163.31</v>
      </c>
      <c r="D2186" s="237">
        <v>37495</v>
      </c>
      <c r="E2186">
        <f t="shared" si="279"/>
        <v>167.92</v>
      </c>
      <c r="F2186">
        <v>203.2849621</v>
      </c>
      <c r="G2186" s="236">
        <f t="shared" si="281"/>
        <v>-2.8248697750969478E-3</v>
      </c>
      <c r="H2186" s="236">
        <f t="shared" si="282"/>
        <v>1.3849616938419462E-3</v>
      </c>
      <c r="I2186">
        <f t="shared" si="280"/>
        <v>27748.103467566019</v>
      </c>
      <c r="J2186">
        <f t="shared" si="280"/>
        <v>16028.770127933607</v>
      </c>
      <c r="K2186">
        <f t="shared" si="283"/>
        <v>29868.374244041352</v>
      </c>
      <c r="L2186" s="236">
        <f>I2186/MAX(I$2:I2186)-1</f>
        <v>-2.2303318590015886E-2</v>
      </c>
      <c r="M2186" s="236">
        <f>J2186/MAX(J$2:J2186)-1</f>
        <v>-0.19283877445713438</v>
      </c>
      <c r="N2186" s="236"/>
    </row>
    <row r="2187" spans="1:14">
      <c r="A2187" s="237">
        <v>37389</v>
      </c>
      <c r="B2187">
        <v>163.56</v>
      </c>
      <c r="D2187" s="237">
        <v>37496</v>
      </c>
      <c r="E2187">
        <f t="shared" si="279"/>
        <v>168.47</v>
      </c>
      <c r="F2187">
        <v>203.36142150000001</v>
      </c>
      <c r="G2187" s="236">
        <f t="shared" si="281"/>
        <v>3.2416390647095803E-3</v>
      </c>
      <c r="H2187" s="236">
        <f t="shared" si="282"/>
        <v>3.761193115818795E-4</v>
      </c>
      <c r="I2187">
        <f t="shared" si="280"/>
        <v>27838.052803738086</v>
      </c>
      <c r="J2187">
        <f t="shared" si="280"/>
        <v>16034.79885791963</v>
      </c>
      <c r="K2187">
        <f t="shared" si="283"/>
        <v>29966.204197794465</v>
      </c>
      <c r="L2187" s="236">
        <f>I2187/MAX(I$2:I2187)-1</f>
        <v>-1.9133978834120269E-2</v>
      </c>
      <c r="M2187" s="236">
        <f>J2187/MAX(J$2:J2187)-1</f>
        <v>-0.1925351855326477</v>
      </c>
      <c r="N2187" s="236"/>
    </row>
    <row r="2188" spans="1:14">
      <c r="A2188" s="237">
        <v>37390</v>
      </c>
      <c r="B2188">
        <v>163.81</v>
      </c>
      <c r="D2188" s="237">
        <v>37497</v>
      </c>
      <c r="E2188">
        <f t="shared" si="279"/>
        <v>169.22</v>
      </c>
      <c r="F2188">
        <v>200.50640659999999</v>
      </c>
      <c r="G2188" s="236">
        <f t="shared" si="281"/>
        <v>4.4181010278311807E-3</v>
      </c>
      <c r="H2188" s="236">
        <f t="shared" si="282"/>
        <v>-1.4039117542262169E-2</v>
      </c>
      <c r="I2188">
        <f t="shared" si="280"/>
        <v>27961.044133443102</v>
      </c>
      <c r="J2188">
        <f t="shared" si="280"/>
        <v>15809.684431986765</v>
      </c>
      <c r="K2188">
        <f t="shared" si="283"/>
        <v>30099.608680185072</v>
      </c>
      <c r="L2188" s="236">
        <f>I2188/MAX(I$2:I2188)-1</f>
        <v>-1.480041365784257E-2</v>
      </c>
      <c r="M2188" s="236">
        <f>J2188/MAX(J$2:J2188)-1</f>
        <v>-0.20387127897419577</v>
      </c>
      <c r="N2188" s="236"/>
    </row>
    <row r="2189" spans="1:14">
      <c r="A2189" s="237">
        <v>37391</v>
      </c>
      <c r="B2189">
        <v>164.43</v>
      </c>
      <c r="D2189" s="237">
        <v>37498</v>
      </c>
      <c r="E2189">
        <f t="shared" si="279"/>
        <v>169.54</v>
      </c>
      <c r="F2189">
        <v>200.41525050000001</v>
      </c>
      <c r="G2189" s="236">
        <f t="shared" si="281"/>
        <v>1.8572992704152711E-3</v>
      </c>
      <c r="H2189" s="236">
        <f t="shared" si="282"/>
        <v>-4.5462936344886629E-4</v>
      </c>
      <c r="I2189">
        <f t="shared" si="280"/>
        <v>28012.976160312195</v>
      </c>
      <c r="J2189">
        <f t="shared" si="280"/>
        <v>15802.496885217124</v>
      </c>
      <c r="K2189">
        <f t="shared" si="283"/>
        <v>30156.527926005063</v>
      </c>
      <c r="L2189" s="236">
        <f>I2189/MAX(I$2:I2189)-1</f>
        <v>-1.297060318491583E-2</v>
      </c>
      <c r="M2189" s="236">
        <f>J2189/MAX(J$2:J2189)-1</f>
        <v>-0.20423322246785902</v>
      </c>
      <c r="N2189" s="236"/>
    </row>
    <row r="2190" spans="1:14">
      <c r="A2190" s="237">
        <v>37392</v>
      </c>
      <c r="B2190">
        <v>164.81</v>
      </c>
      <c r="D2190" s="237">
        <v>37502</v>
      </c>
      <c r="E2190">
        <f t="shared" si="279"/>
        <v>171.18</v>
      </c>
      <c r="F2190">
        <v>200.2888542</v>
      </c>
      <c r="G2190" s="236">
        <f t="shared" si="281"/>
        <v>9.6395032965016971E-3</v>
      </c>
      <c r="H2190" s="236">
        <f t="shared" si="282"/>
        <v>-6.306720655472331E-4</v>
      </c>
      <c r="I2190">
        <f t="shared" si="280"/>
        <v>28283.007336354349</v>
      </c>
      <c r="J2190">
        <f t="shared" si="280"/>
        <v>15792.530691865721</v>
      </c>
      <c r="K2190">
        <f t="shared" si="283"/>
        <v>30448.23906083253</v>
      </c>
      <c r="L2190" s="236">
        <f>I2190/MAX(I$2:I2190)-1</f>
        <v>-3.4561300605727707E-3</v>
      </c>
      <c r="M2190" s="236">
        <f>J2190/MAX(J$2:J2190)-1</f>
        <v>-0.20473509034513904</v>
      </c>
      <c r="N2190" s="236"/>
    </row>
    <row r="2191" spans="1:14">
      <c r="A2191" s="237">
        <v>37393</v>
      </c>
      <c r="B2191">
        <v>165.22</v>
      </c>
      <c r="D2191" s="237">
        <v>37503</v>
      </c>
      <c r="E2191">
        <f t="shared" si="279"/>
        <v>171.14</v>
      </c>
      <c r="F2191">
        <v>196.08780340000001</v>
      </c>
      <c r="G2191" s="236">
        <f t="shared" si="281"/>
        <v>-2.6740231669270876E-4</v>
      </c>
      <c r="H2191" s="236">
        <f t="shared" si="282"/>
        <v>-2.0974960472862847E-2</v>
      </c>
      <c r="I2191">
        <f t="shared" si="280"/>
        <v>28275.444394669568</v>
      </c>
      <c r="J2191">
        <f t="shared" si="280"/>
        <v>15461.282984837364</v>
      </c>
      <c r="K2191">
        <f t="shared" si="283"/>
        <v>30441.124155105026</v>
      </c>
      <c r="L2191" s="236">
        <f>I2191/MAX(I$2:I2191)-1</f>
        <v>-3.7226082000805238E-3</v>
      </c>
      <c r="M2191" s="236">
        <f>J2191/MAX(J$2:J2191)-1</f>
        <v>-0.22141574039060463</v>
      </c>
      <c r="N2191" s="236"/>
    </row>
    <row r="2192" spans="1:14">
      <c r="A2192" s="237">
        <v>37396</v>
      </c>
      <c r="B2192">
        <v>165.01</v>
      </c>
      <c r="D2192" s="237">
        <v>37504</v>
      </c>
      <c r="E2192">
        <f t="shared" si="279"/>
        <v>171.78</v>
      </c>
      <c r="F2192">
        <v>197.041853</v>
      </c>
      <c r="G2192" s="236">
        <f t="shared" si="281"/>
        <v>3.7058982157002671E-3</v>
      </c>
      <c r="H2192" s="236">
        <f t="shared" si="282"/>
        <v>4.8654204058464767E-3</v>
      </c>
      <c r="I2192">
        <f t="shared" si="280"/>
        <v>28380.230313599906</v>
      </c>
      <c r="J2192">
        <f t="shared" si="280"/>
        <v>15536.508626572358</v>
      </c>
      <c r="K2192">
        <f t="shared" si="283"/>
        <v>30554.962646745018</v>
      </c>
      <c r="L2192" s="236">
        <f>I2192/MAX(I$2:I2192)-1</f>
        <v>-3.0505591466667425E-5</v>
      </c>
      <c r="M2192" s="236">
        <f>J2192/MAX(J$2:J2192)-1</f>
        <v>-0.21762760064623021</v>
      </c>
      <c r="N2192" s="236"/>
    </row>
    <row r="2193" spans="1:14">
      <c r="A2193" s="237">
        <v>37397</v>
      </c>
      <c r="B2193">
        <v>164.65</v>
      </c>
      <c r="D2193" s="237">
        <v>37505</v>
      </c>
      <c r="E2193">
        <f t="shared" si="279"/>
        <v>170.55</v>
      </c>
      <c r="F2193">
        <v>195.5444971</v>
      </c>
      <c r="G2193" s="236">
        <f t="shared" si="281"/>
        <v>-7.1940514999804892E-3</v>
      </c>
      <c r="H2193" s="236">
        <f t="shared" si="282"/>
        <v>-7.5991769119223562E-3</v>
      </c>
      <c r="I2193">
        <f t="shared" si="280"/>
        <v>28176.06147514256</v>
      </c>
      <c r="J2193">
        <f t="shared" si="280"/>
        <v>15418.443948925427</v>
      </c>
      <c r="K2193">
        <f t="shared" si="283"/>
        <v>30336.179295624424</v>
      </c>
      <c r="L2193" s="236">
        <f>I2193/MAX(I$2:I2193)-1</f>
        <v>-7.2243376326511788E-3</v>
      </c>
      <c r="M2193" s="236">
        <f>J2193/MAX(J$2:J2193)-1</f>
        <v>-0.22357298691992467</v>
      </c>
      <c r="N2193" s="236"/>
    </row>
    <row r="2194" spans="1:14">
      <c r="A2194" s="237">
        <v>37398</v>
      </c>
      <c r="B2194">
        <v>165.19</v>
      </c>
      <c r="D2194" s="237">
        <v>37508</v>
      </c>
      <c r="E2194">
        <f t="shared" si="279"/>
        <v>170.29</v>
      </c>
      <c r="F2194">
        <v>197.31390809999999</v>
      </c>
      <c r="G2194" s="236">
        <f t="shared" si="281"/>
        <v>-1.5582097834737165E-3</v>
      </c>
      <c r="H2194" s="236">
        <f t="shared" si="282"/>
        <v>9.0486361224224598E-3</v>
      </c>
      <c r="I2194">
        <f t="shared" si="280"/>
        <v>28132.157260492233</v>
      </c>
      <c r="J2194">
        <f t="shared" si="280"/>
        <v>15557.95983779322</v>
      </c>
      <c r="K2194">
        <f t="shared" si="283"/>
        <v>30289.932408395678</v>
      </c>
      <c r="L2194" s="236">
        <f>I2194/MAX(I$2:I2194)-1</f>
        <v>-8.7712903825466482E-3</v>
      </c>
      <c r="M2194" s="236">
        <f>J2194/MAX(J$2:J2194)-1</f>
        <v>-0.21654738140294372</v>
      </c>
      <c r="N2194" s="236"/>
    </row>
    <row r="2195" spans="1:14">
      <c r="A2195" s="237">
        <v>37399</v>
      </c>
      <c r="B2195">
        <v>164.72</v>
      </c>
      <c r="D2195" s="237">
        <v>37509</v>
      </c>
      <c r="E2195">
        <f t="shared" si="279"/>
        <v>170.93</v>
      </c>
      <c r="F2195">
        <v>197.64828539999999</v>
      </c>
      <c r="G2195" s="236">
        <f t="shared" si="281"/>
        <v>3.7245645150618032E-3</v>
      </c>
      <c r="H2195" s="236">
        <f t="shared" si="282"/>
        <v>1.6946463795675104E-3</v>
      </c>
      <c r="I2195">
        <f t="shared" ref="I2195:J2210" si="284">I2194*(1+G2195)</f>
        <v>28236.937295156804</v>
      </c>
      <c r="J2195">
        <f t="shared" si="284"/>
        <v>15584.325078105792</v>
      </c>
      <c r="K2195">
        <f t="shared" si="283"/>
        <v>30403.77090003567</v>
      </c>
      <c r="L2195" s="236">
        <f>I2195/MAX(I$2:I2195)-1</f>
        <v>-5.0793951043949237E-3</v>
      </c>
      <c r="M2195" s="236">
        <f>J2195/MAX(J$2:J2195)-1</f>
        <v>-0.21521970625927556</v>
      </c>
      <c r="N2195" s="236"/>
    </row>
    <row r="2196" spans="1:14">
      <c r="A2196" s="237">
        <v>37400</v>
      </c>
      <c r="B2196">
        <v>165.18</v>
      </c>
      <c r="D2196" s="237">
        <v>37510</v>
      </c>
      <c r="E2196">
        <f t="shared" si="279"/>
        <v>170.37</v>
      </c>
      <c r="F2196">
        <v>198.79407979999999</v>
      </c>
      <c r="G2196" s="236">
        <f t="shared" si="281"/>
        <v>-3.3099250923287007E-3</v>
      </c>
      <c r="H2196" s="236">
        <f t="shared" si="282"/>
        <v>5.7971380712011911E-3</v>
      </c>
      <c r="I2196">
        <f t="shared" si="284"/>
        <v>28143.47514787305</v>
      </c>
      <c r="J2196">
        <f t="shared" si="284"/>
        <v>15674.669562330055</v>
      </c>
      <c r="K2196">
        <f t="shared" si="283"/>
        <v>30304.162219850681</v>
      </c>
      <c r="L2196" s="236">
        <f>I2196/MAX(I$2:I2196)-1</f>
        <v>-8.3725077794137848E-3</v>
      </c>
      <c r="M2196" s="236">
        <f>J2196/MAX(J$2:J2196)-1</f>
        <v>-0.21067022654090273</v>
      </c>
      <c r="N2196" s="236"/>
    </row>
    <row r="2197" spans="1:14">
      <c r="A2197" s="237">
        <v>37403</v>
      </c>
      <c r="B2197">
        <v>165.18</v>
      </c>
      <c r="D2197" s="237">
        <v>37511</v>
      </c>
      <c r="E2197">
        <f t="shared" si="279"/>
        <v>171.13</v>
      </c>
      <c r="F2197">
        <v>199.74773640000001</v>
      </c>
      <c r="G2197" s="236">
        <f t="shared" si="281"/>
        <v>4.4271491040507784E-3</v>
      </c>
      <c r="H2197" s="236">
        <f t="shared" si="282"/>
        <v>4.7972082516716252E-3</v>
      </c>
      <c r="I2197">
        <f t="shared" si="284"/>
        <v>28268.070508658835</v>
      </c>
      <c r="J2197">
        <f t="shared" si="284"/>
        <v>15749.864216496691</v>
      </c>
      <c r="K2197">
        <f t="shared" si="283"/>
        <v>30439.345428673161</v>
      </c>
      <c r="L2197" s="236">
        <f>I2197/MAX(I$2:I2197)-1</f>
        <v>-3.9824250156772489E-3</v>
      </c>
      <c r="M2197" s="236">
        <f>J2197/MAX(J$2:J2197)-1</f>
        <v>-0.2068836472383746</v>
      </c>
      <c r="N2197" s="236"/>
    </row>
    <row r="2198" spans="1:14">
      <c r="A2198" s="237">
        <v>37404</v>
      </c>
      <c r="B2198">
        <v>165.09</v>
      </c>
      <c r="D2198" s="237">
        <v>37512</v>
      </c>
      <c r="E2198">
        <f t="shared" si="279"/>
        <v>171.87</v>
      </c>
      <c r="F2198">
        <v>197.12458520000001</v>
      </c>
      <c r="G2198" s="236">
        <f t="shared" si="281"/>
        <v>4.2904678194152692E-3</v>
      </c>
      <c r="H2198" s="236">
        <f t="shared" si="282"/>
        <v>-1.3132320031637668E-2</v>
      </c>
      <c r="I2198">
        <f t="shared" si="284"/>
        <v>28389.353755493201</v>
      </c>
      <c r="J2198">
        <f t="shared" si="284"/>
        <v>15543.031959150818</v>
      </c>
      <c r="K2198">
        <f t="shared" si="283"/>
        <v>30570.971184631901</v>
      </c>
      <c r="L2198" s="236">
        <f>I2198/MAX(I$2:I2198)-1</f>
        <v>0</v>
      </c>
      <c r="M2198" s="236">
        <f>J2198/MAX(J$2:J2198)-1</f>
        <v>-0.21729910500516558</v>
      </c>
      <c r="N2198" s="236"/>
    </row>
    <row r="2199" spans="1:14">
      <c r="A2199" s="237">
        <v>37405</v>
      </c>
      <c r="B2199">
        <v>165.08</v>
      </c>
      <c r="D2199" s="237">
        <v>37515</v>
      </c>
      <c r="E2199">
        <f t="shared" si="279"/>
        <v>171.9</v>
      </c>
      <c r="F2199">
        <v>196.09903420000001</v>
      </c>
      <c r="G2199" s="236">
        <f t="shared" si="281"/>
        <v>1.4082037364897759E-4</v>
      </c>
      <c r="H2199" s="236">
        <f t="shared" si="282"/>
        <v>-5.2025524820229485E-3</v>
      </c>
      <c r="I2199">
        <f t="shared" si="284"/>
        <v>28393.351554896704</v>
      </c>
      <c r="J2199">
        <f t="shared" si="284"/>
        <v>15462.168519653576</v>
      </c>
      <c r="K2199">
        <f t="shared" si="283"/>
        <v>30576.307363927524</v>
      </c>
      <c r="L2199" s="236">
        <f>I2199/MAX(I$2:I2199)-1</f>
        <v>0</v>
      </c>
      <c r="M2199" s="236">
        <f>J2199/MAX(J$2:J2199)-1</f>
        <v>-0.22137114748910247</v>
      </c>
      <c r="N2199" s="236"/>
    </row>
    <row r="2200" spans="1:14">
      <c r="A2200" s="237">
        <v>37406</v>
      </c>
      <c r="B2200">
        <v>164.97</v>
      </c>
      <c r="D2200" s="237">
        <v>37516</v>
      </c>
      <c r="E2200">
        <f t="shared" si="279"/>
        <v>172.41</v>
      </c>
      <c r="F2200">
        <v>195.9807984</v>
      </c>
      <c r="G2200" s="236">
        <f t="shared" si="281"/>
        <v>2.9331110280063541E-3</v>
      </c>
      <c r="H2200" s="236">
        <f t="shared" si="282"/>
        <v>-6.0293922651055709E-4</v>
      </c>
      <c r="I2200">
        <f t="shared" si="284"/>
        <v>28476.632407464436</v>
      </c>
      <c r="J2200">
        <f t="shared" si="284"/>
        <v>15452.845771726161</v>
      </c>
      <c r="K2200">
        <f t="shared" si="283"/>
        <v>30667.022411953141</v>
      </c>
      <c r="L2200" s="236">
        <f>I2200/MAX(I$2:I2200)-1</f>
        <v>0</v>
      </c>
      <c r="M2200" s="236">
        <f>J2200/MAX(J$2:J2200)-1</f>
        <v>-0.2218406133671742</v>
      </c>
      <c r="N2200" s="236"/>
    </row>
    <row r="2201" spans="1:14">
      <c r="A2201" s="237">
        <v>37407</v>
      </c>
      <c r="B2201">
        <v>164.44</v>
      </c>
      <c r="D2201" s="237">
        <v>37517</v>
      </c>
      <c r="E2201">
        <f t="shared" si="279"/>
        <v>172.57</v>
      </c>
      <c r="F2201">
        <v>194.82753529999999</v>
      </c>
      <c r="G2201" s="236">
        <f t="shared" si="281"/>
        <v>8.942902577190791E-4</v>
      </c>
      <c r="H2201" s="236">
        <f t="shared" si="282"/>
        <v>-5.8845719040605537E-3</v>
      </c>
      <c r="I2201">
        <f t="shared" si="284"/>
        <v>28502.09878239908</v>
      </c>
      <c r="J2201">
        <f t="shared" si="284"/>
        <v>15361.912389660079</v>
      </c>
      <c r="K2201">
        <f t="shared" si="283"/>
        <v>30695.48203486314</v>
      </c>
      <c r="L2201" s="236">
        <f>I2201/MAX(I$2:I2201)-1</f>
        <v>0</v>
      </c>
      <c r="M2201" s="236">
        <f>J2201/MAX(J$2:J2201)-1</f>
        <v>-0.22641974823063471</v>
      </c>
      <c r="N2201" s="236"/>
    </row>
    <row r="2202" spans="1:14">
      <c r="A2202" s="237">
        <v>37410</v>
      </c>
      <c r="B2202">
        <v>164.99</v>
      </c>
      <c r="D2202" s="237">
        <v>37518</v>
      </c>
      <c r="E2202">
        <f t="shared" si="279"/>
        <v>173.34</v>
      </c>
      <c r="F2202">
        <v>193.45553169999999</v>
      </c>
      <c r="G2202" s="236">
        <f t="shared" si="281"/>
        <v>4.4282273078052794E-3</v>
      </c>
      <c r="H2202" s="236">
        <f t="shared" si="282"/>
        <v>-7.0421442117376554E-3</v>
      </c>
      <c r="I2202">
        <f t="shared" si="284"/>
        <v>28628.312554557066</v>
      </c>
      <c r="J2202">
        <f t="shared" si="284"/>
        <v>15253.731587244014</v>
      </c>
      <c r="K2202">
        <f t="shared" si="283"/>
        <v>30832.443970117503</v>
      </c>
      <c r="L2202" s="236">
        <f>I2202/MAX(I$2:I2202)-1</f>
        <v>0</v>
      </c>
      <c r="M2202" s="236">
        <f>J2202/MAX(J$2:J2202)-1</f>
        <v>-0.23186741192294691</v>
      </c>
      <c r="N2202" s="236"/>
    </row>
    <row r="2203" spans="1:14">
      <c r="A2203" s="237">
        <v>37411</v>
      </c>
      <c r="B2203">
        <v>164.91</v>
      </c>
      <c r="D2203" s="237">
        <v>37519</v>
      </c>
      <c r="E2203">
        <f t="shared" si="279"/>
        <v>173.28</v>
      </c>
      <c r="F2203">
        <v>193.45553169999999</v>
      </c>
      <c r="G2203" s="236">
        <f t="shared" si="281"/>
        <v>-3.7987069178664135E-4</v>
      </c>
      <c r="H2203" s="236">
        <f t="shared" si="282"/>
        <v>0</v>
      </c>
      <c r="I2203">
        <f t="shared" si="284"/>
        <v>28617.437497662282</v>
      </c>
      <c r="J2203">
        <f t="shared" si="284"/>
        <v>15253.731587244014</v>
      </c>
      <c r="K2203">
        <f t="shared" si="283"/>
        <v>30821.771611526252</v>
      </c>
      <c r="L2203" s="236">
        <f>I2203/MAX(I$2:I2203)-1</f>
        <v>-3.7987069178657684E-4</v>
      </c>
      <c r="M2203" s="236">
        <f>J2203/MAX(J$2:J2203)-1</f>
        <v>-0.23186741192294691</v>
      </c>
      <c r="N2203" s="236"/>
    </row>
    <row r="2204" spans="1:14">
      <c r="A2204" s="237">
        <v>37412</v>
      </c>
      <c r="B2204">
        <v>164.22</v>
      </c>
      <c r="D2204" s="237">
        <v>37522</v>
      </c>
      <c r="E2204">
        <f t="shared" si="279"/>
        <v>174.15</v>
      </c>
      <c r="F2204">
        <v>191.0071408</v>
      </c>
      <c r="G2204" s="236">
        <f t="shared" si="281"/>
        <v>4.9870454645385889E-3</v>
      </c>
      <c r="H2204" s="236">
        <f t="shared" si="282"/>
        <v>-1.2656091446363038E-2</v>
      </c>
      <c r="I2204">
        <f t="shared" si="284"/>
        <v>28760.153959541716</v>
      </c>
      <c r="J2204">
        <f t="shared" si="284"/>
        <v>15060.678965377578</v>
      </c>
      <c r="K2204">
        <f t="shared" si="283"/>
        <v>30976.520811099359</v>
      </c>
      <c r="L2204" s="236">
        <f>I2204/MAX(I$2:I2204)-1</f>
        <v>0</v>
      </c>
      <c r="M2204" s="236">
        <f>J2204/MAX(J$2:J2204)-1</f>
        <v>-0.24158896820058162</v>
      </c>
      <c r="N2204" s="236"/>
    </row>
    <row r="2205" spans="1:14">
      <c r="A2205" s="237">
        <v>37413</v>
      </c>
      <c r="B2205">
        <v>163.87</v>
      </c>
      <c r="D2205" s="237">
        <v>37523</v>
      </c>
      <c r="E2205">
        <f t="shared" si="279"/>
        <v>174.72</v>
      </c>
      <c r="F2205">
        <v>188.76118020000001</v>
      </c>
      <c r="G2205" s="236">
        <f t="shared" si="281"/>
        <v>3.2393103236125118E-3</v>
      </c>
      <c r="H2205" s="236">
        <f t="shared" si="282"/>
        <v>-1.1758516412492148E-2</v>
      </c>
      <c r="I2205">
        <f t="shared" si="284"/>
        <v>28853.317023171548</v>
      </c>
      <c r="J2205">
        <f t="shared" si="284"/>
        <v>14883.587724579911</v>
      </c>
      <c r="K2205">
        <f t="shared" si="283"/>
        <v>31077.908217716216</v>
      </c>
      <c r="L2205" s="236">
        <f>I2205/MAX(I$2:I2205)-1</f>
        <v>0</v>
      </c>
      <c r="M2205" s="236">
        <f>J2205/MAX(J$2:J2205)-1</f>
        <v>-0.25050675676541012</v>
      </c>
      <c r="N2205" s="236"/>
    </row>
    <row r="2206" spans="1:14">
      <c r="A2206" s="237">
        <v>37414</v>
      </c>
      <c r="B2206">
        <v>162.94</v>
      </c>
      <c r="D2206" s="237">
        <v>37524</v>
      </c>
      <c r="E2206">
        <f t="shared" si="279"/>
        <v>173.45</v>
      </c>
      <c r="F2206">
        <v>186.88534949999999</v>
      </c>
      <c r="G2206" s="236">
        <f t="shared" si="281"/>
        <v>-7.3025030525030819E-3</v>
      </c>
      <c r="H2206" s="236">
        <f t="shared" si="282"/>
        <v>-9.9375872624472006E-3</v>
      </c>
      <c r="I2206">
        <f t="shared" si="284"/>
        <v>28642.615587534998</v>
      </c>
      <c r="J2206">
        <f t="shared" si="284"/>
        <v>14735.68077278861</v>
      </c>
      <c r="K2206">
        <f t="shared" si="283"/>
        <v>30852.009960868119</v>
      </c>
      <c r="L2206" s="236">
        <f>I2206/MAX(I$2:I2206)-1</f>
        <v>-7.3025030525031287E-3</v>
      </c>
      <c r="M2206" s="236">
        <f>J2206/MAX(J$2:J2206)-1</f>
        <v>-0.25795491127266845</v>
      </c>
      <c r="N2206" s="236"/>
    </row>
    <row r="2207" spans="1:14">
      <c r="A2207" s="237">
        <v>37417</v>
      </c>
      <c r="B2207">
        <v>163.29</v>
      </c>
      <c r="D2207" s="237">
        <v>37525</v>
      </c>
      <c r="E2207">
        <f t="shared" si="279"/>
        <v>173.4</v>
      </c>
      <c r="F2207">
        <v>188.6390676</v>
      </c>
      <c r="G2207" s="236">
        <f t="shared" si="281"/>
        <v>-3.2199767098146437E-4</v>
      </c>
      <c r="H2207" s="236">
        <f t="shared" si="282"/>
        <v>9.3839249823057802E-3</v>
      </c>
      <c r="I2207">
        <f t="shared" si="284"/>
        <v>28633.392732024993</v>
      </c>
      <c r="J2207">
        <f t="shared" si="284"/>
        <v>14873.959295723664</v>
      </c>
      <c r="K2207">
        <f t="shared" si="283"/>
        <v>30843.116328708747</v>
      </c>
      <c r="L2207" s="236">
        <f>I2207/MAX(I$2:I2207)-1</f>
        <v>-7.6221493345093316E-3</v>
      </c>
      <c r="M2207" s="236">
        <f>J2207/MAX(J$2:J2207)-1</f>
        <v>-0.25099161582656271</v>
      </c>
      <c r="N2207" s="236"/>
    </row>
    <row r="2208" spans="1:14">
      <c r="A2208" s="237">
        <v>37418</v>
      </c>
      <c r="B2208">
        <v>163.24</v>
      </c>
      <c r="D2208" s="237">
        <v>37526</v>
      </c>
      <c r="E2208">
        <f t="shared" si="279"/>
        <v>174.5</v>
      </c>
      <c r="F2208">
        <v>191.69897560000001</v>
      </c>
      <c r="G2208" s="236">
        <f t="shared" si="281"/>
        <v>6.3099837974404573E-3</v>
      </c>
      <c r="H2208" s="236">
        <f t="shared" si="282"/>
        <v>1.6220966520511082E-2</v>
      </c>
      <c r="I2208">
        <f t="shared" si="284"/>
        <v>28814.068976229821</v>
      </c>
      <c r="J2208">
        <f t="shared" si="284"/>
        <v>15115.229291487041</v>
      </c>
      <c r="K2208">
        <f t="shared" si="283"/>
        <v>31038.77623621497</v>
      </c>
      <c r="L2208" s="236">
        <f>I2208/MAX(I$2:I2208)-1</f>
        <v>-1.3602611758712913E-3</v>
      </c>
      <c r="M2208" s="236">
        <f>J2208/MAX(J$2:J2208)-1</f>
        <v>-0.23884197590330336</v>
      </c>
      <c r="N2208" s="236"/>
    </row>
    <row r="2209" spans="1:14">
      <c r="A2209" s="237">
        <v>37419</v>
      </c>
      <c r="B2209">
        <v>162.87</v>
      </c>
      <c r="D2209" s="237">
        <v>37529</v>
      </c>
      <c r="E2209">
        <f t="shared" si="279"/>
        <v>175.46</v>
      </c>
      <c r="F2209">
        <v>190.3613225</v>
      </c>
      <c r="G2209" s="236">
        <f t="shared" si="281"/>
        <v>5.4677025060262865E-3</v>
      </c>
      <c r="H2209" s="236">
        <f t="shared" si="282"/>
        <v>-6.9778834018976443E-3</v>
      </c>
      <c r="I2209">
        <f t="shared" si="284"/>
        <v>28971.615733379967</v>
      </c>
      <c r="J2209">
        <f t="shared" si="284"/>
        <v>15009.756983898096</v>
      </c>
      <c r="K2209">
        <f t="shared" si="283"/>
        <v>31209.533973674948</v>
      </c>
      <c r="L2209" s="236">
        <f>I2209/MAX(I$2:I2209)-1</f>
        <v>0</v>
      </c>
      <c r="M2209" s="236">
        <f>J2209/MAX(J$2:J2209)-1</f>
        <v>-0.24415324784586889</v>
      </c>
      <c r="N2209" s="236"/>
    </row>
    <row r="2210" spans="1:14">
      <c r="A2210" s="237">
        <v>37420</v>
      </c>
      <c r="B2210">
        <v>162.88</v>
      </c>
      <c r="D2210" s="237">
        <v>37530</v>
      </c>
      <c r="E2210">
        <f t="shared" si="279"/>
        <v>173.97</v>
      </c>
      <c r="F2210">
        <v>187.71022919999999</v>
      </c>
      <c r="G2210" s="236">
        <f t="shared" si="281"/>
        <v>-8.525694139124582E-3</v>
      </c>
      <c r="H2210" s="236">
        <f t="shared" si="282"/>
        <v>-1.3926638380020728E-2</v>
      </c>
      <c r="I2210">
        <f t="shared" si="284"/>
        <v>28724.612598920918</v>
      </c>
      <c r="J2210">
        <f t="shared" si="284"/>
        <v>14800.721526211357</v>
      </c>
      <c r="K2210">
        <f t="shared" si="283"/>
        <v>30944.503735325605</v>
      </c>
      <c r="L2210" s="236">
        <f>I2210/MAX(I$2:I2210)-1</f>
        <v>-8.5256941391246288E-3</v>
      </c>
      <c r="M2210" s="236">
        <f>J2210/MAX(J$2:J2210)-1</f>
        <v>-0.25467965223383271</v>
      </c>
      <c r="N2210" s="236"/>
    </row>
    <row r="2211" spans="1:14">
      <c r="A2211" s="237">
        <v>37421</v>
      </c>
      <c r="B2211">
        <v>162.47</v>
      </c>
      <c r="D2211" s="237">
        <v>37531</v>
      </c>
      <c r="E2211">
        <f t="shared" si="279"/>
        <v>174.53</v>
      </c>
      <c r="F2211">
        <v>190.3827138</v>
      </c>
      <c r="G2211" s="236">
        <f t="shared" si="281"/>
        <v>3.1852156365219006E-3</v>
      </c>
      <c r="H2211" s="236">
        <f t="shared" si="282"/>
        <v>1.4237288033741358E-2</v>
      </c>
      <c r="I2211">
        <f t="shared" ref="I2211:J2226" si="285">I2210*(1+G2211)</f>
        <v>28816.106684124035</v>
      </c>
      <c r="J2211">
        <f t="shared" si="285"/>
        <v>15011.443661687224</v>
      </c>
      <c r="K2211">
        <f t="shared" si="283"/>
        <v>31044.112415510594</v>
      </c>
      <c r="L2211" s="236">
        <f>I2211/MAX(I$2:I2211)-1</f>
        <v>-5.3676346768868344E-3</v>
      </c>
      <c r="M2211" s="236">
        <f>J2211/MAX(J$2:J2211)-1</f>
        <v>-0.24406831176527743</v>
      </c>
      <c r="N2211" s="236"/>
    </row>
    <row r="2212" spans="1:14">
      <c r="A2212" s="237">
        <v>37424</v>
      </c>
      <c r="B2212">
        <v>162.51</v>
      </c>
      <c r="D2212" s="237">
        <v>37532</v>
      </c>
      <c r="E2212">
        <f t="shared" si="279"/>
        <v>174.42</v>
      </c>
      <c r="F2212">
        <v>189.74726419999999</v>
      </c>
      <c r="G2212" s="236">
        <f t="shared" si="281"/>
        <v>-6.6399429670078514E-4</v>
      </c>
      <c r="H2212" s="236">
        <f t="shared" si="282"/>
        <v>-3.3377484085428399E-3</v>
      </c>
      <c r="I2212">
        <f t="shared" si="285"/>
        <v>28796.972953632656</v>
      </c>
      <c r="J2212">
        <f t="shared" si="285"/>
        <v>14961.339239495497</v>
      </c>
      <c r="K2212">
        <f t="shared" si="283"/>
        <v>31024.54642475997</v>
      </c>
      <c r="L2212" s="236">
        <f>I2212/MAX(I$2:I2212)-1</f>
        <v>-6.0280648947754756E-3</v>
      </c>
      <c r="M2212" s="236">
        <f>J2212/MAX(J$2:J2212)-1</f>
        <v>-0.24659142155464997</v>
      </c>
      <c r="N2212" s="236"/>
    </row>
    <row r="2213" spans="1:14">
      <c r="A2213" s="237">
        <v>37425</v>
      </c>
      <c r="B2213">
        <v>162.84</v>
      </c>
      <c r="D2213" s="237">
        <v>37533</v>
      </c>
      <c r="E2213">
        <f t="shared" si="279"/>
        <v>174.58</v>
      </c>
      <c r="F2213">
        <v>188.48868490000001</v>
      </c>
      <c r="G2213" s="236">
        <f t="shared" si="281"/>
        <v>8.8359583599533431E-4</v>
      </c>
      <c r="H2213" s="236">
        <f t="shared" si="282"/>
        <v>-6.6329246184724244E-3</v>
      </c>
      <c r="I2213">
        <f t="shared" si="285"/>
        <v>28822.417839023758</v>
      </c>
      <c r="J2213">
        <f t="shared" si="285"/>
        <v>14862.10180412853</v>
      </c>
      <c r="K2213">
        <f t="shared" si="283"/>
        <v>31053.006047669969</v>
      </c>
      <c r="L2213" s="236">
        <f>I2213/MAX(I$2:I2213)-1</f>
        <v>-5.1497954318201478E-3</v>
      </c>
      <c r="M2213" s="236">
        <f>J2213/MAX(J$2:J2213)-1</f>
        <v>-0.25158872386238851</v>
      </c>
      <c r="N2213" s="236"/>
    </row>
    <row r="2214" spans="1:14">
      <c r="A2214" s="237">
        <v>37426</v>
      </c>
      <c r="B2214">
        <v>162.30000000000001</v>
      </c>
      <c r="D2214" s="237">
        <v>37536</v>
      </c>
      <c r="E2214">
        <f t="shared" si="279"/>
        <v>175.24</v>
      </c>
      <c r="F2214">
        <v>188.4429907</v>
      </c>
      <c r="G2214" s="236">
        <f t="shared" si="281"/>
        <v>3.7467716169600671E-3</v>
      </c>
      <c r="H2214" s="236">
        <f t="shared" si="282"/>
        <v>-2.424241010766659E-4</v>
      </c>
      <c r="I2214">
        <f t="shared" si="285"/>
        <v>28930.408856115177</v>
      </c>
      <c r="J2214">
        <f t="shared" si="285"/>
        <v>14858.498872458555</v>
      </c>
      <c r="K2214">
        <f t="shared" si="283"/>
        <v>31170.401992173705</v>
      </c>
      <c r="L2214" s="236">
        <f>I2214/MAX(I$2:I2214)-1</f>
        <v>-1.422318922217114E-3</v>
      </c>
      <c r="M2214" s="236">
        <f>J2214/MAX(J$2:J2214)-1</f>
        <v>-0.25177015679324177</v>
      </c>
      <c r="N2214" s="236"/>
    </row>
    <row r="2215" spans="1:14">
      <c r="A2215" s="237">
        <v>37427</v>
      </c>
      <c r="B2215">
        <v>161.37</v>
      </c>
      <c r="D2215" s="237">
        <v>37537</v>
      </c>
      <c r="E2215">
        <f t="shared" si="279"/>
        <v>174.92</v>
      </c>
      <c r="F2215">
        <v>183.9549165</v>
      </c>
      <c r="G2215" s="236">
        <f t="shared" si="281"/>
        <v>-1.8597972666964482E-3</v>
      </c>
      <c r="H2215" s="236">
        <f t="shared" si="282"/>
        <v>-2.381661521783518E-2</v>
      </c>
      <c r="I2215">
        <f t="shared" si="285"/>
        <v>28876.604160800161</v>
      </c>
      <c r="J2215">
        <f t="shared" si="285"/>
        <v>14504.61972209857</v>
      </c>
      <c r="K2215">
        <f t="shared" si="283"/>
        <v>31113.482746353711</v>
      </c>
      <c r="L2215" s="236">
        <f>I2215/MAX(I$2:I2215)-1</f>
        <v>-3.279470964069775E-3</v>
      </c>
      <c r="M2215" s="236">
        <f>J2215/MAX(J$2:J2215)-1</f>
        <v>-0.26959045906339829</v>
      </c>
      <c r="N2215" s="236"/>
    </row>
    <row r="2216" spans="1:14">
      <c r="A2216" s="237">
        <v>37428</v>
      </c>
      <c r="B2216">
        <v>161.38</v>
      </c>
      <c r="D2216" s="237">
        <v>37538</v>
      </c>
      <c r="E2216">
        <f t="shared" si="279"/>
        <v>175.8</v>
      </c>
      <c r="F2216">
        <v>184.45501300000001</v>
      </c>
      <c r="G2216" s="236">
        <f t="shared" si="281"/>
        <v>4.9971410967010656E-3</v>
      </c>
      <c r="H2216" s="236">
        <f t="shared" si="282"/>
        <v>2.7185818651387361E-3</v>
      </c>
      <c r="I2216">
        <f t="shared" si="285"/>
        <v>29020.904626185267</v>
      </c>
      <c r="J2216">
        <f t="shared" si="285"/>
        <v>14544.051718235802</v>
      </c>
      <c r="K2216">
        <f t="shared" si="283"/>
        <v>31270.010672358698</v>
      </c>
      <c r="L2216" s="236">
        <f>I2216/MAX(I$2:I2216)-1</f>
        <v>0</v>
      </c>
      <c r="M2216" s="236">
        <f>J2216/MAX(J$2:J2216)-1</f>
        <v>-0.2676047809312837</v>
      </c>
      <c r="N2216" s="236"/>
    </row>
    <row r="2217" spans="1:14">
      <c r="A2217" s="237">
        <v>37431</v>
      </c>
      <c r="B2217">
        <v>160.66</v>
      </c>
      <c r="D2217" s="237">
        <v>37539</v>
      </c>
      <c r="E2217">
        <f t="shared" si="279"/>
        <v>174.81</v>
      </c>
      <c r="F2217">
        <v>182.48135980000001</v>
      </c>
      <c r="G2217" s="236">
        <f t="shared" si="281"/>
        <v>-5.6651294761363522E-3</v>
      </c>
      <c r="H2217" s="236">
        <f t="shared" si="282"/>
        <v>-1.0699916298832157E-2</v>
      </c>
      <c r="I2217">
        <f t="shared" si="285"/>
        <v>28856.497443963322</v>
      </c>
      <c r="J2217">
        <f t="shared" si="285"/>
        <v>14388.431582204792</v>
      </c>
      <c r="K2217">
        <f t="shared" si="283"/>
        <v>31093.916755603092</v>
      </c>
      <c r="L2217" s="236">
        <f>I2217/MAX(I$2:I2217)-1</f>
        <v>-5.6651294761363991E-3</v>
      </c>
      <c r="M2217" s="236">
        <f>J2217/MAX(J$2:J2217)-1</f>
        <v>-0.27544134847298385</v>
      </c>
      <c r="N2217" s="236"/>
    </row>
    <row r="2218" spans="1:14">
      <c r="A2218" s="237">
        <v>37432</v>
      </c>
      <c r="B2218">
        <v>160.62</v>
      </c>
      <c r="D2218" s="237">
        <v>37540</v>
      </c>
      <c r="E2218">
        <f t="shared" si="279"/>
        <v>173.58</v>
      </c>
      <c r="F2218">
        <v>184.81530029999999</v>
      </c>
      <c r="G2218" s="236">
        <f t="shared" si="281"/>
        <v>-7.069940901822622E-3</v>
      </c>
      <c r="H2218" s="236">
        <f t="shared" si="282"/>
        <v>1.2790021416751784E-2</v>
      </c>
      <c r="I2218">
        <f t="shared" si="285"/>
        <v>28652.483712400906</v>
      </c>
      <c r="J2218">
        <f t="shared" si="285"/>
        <v>14572.459930294659</v>
      </c>
      <c r="K2218">
        <f t="shared" si="283"/>
        <v>30875.133404482494</v>
      </c>
      <c r="L2218" s="236">
        <f>I2218/MAX(I$2:I2218)-1</f>
        <v>-1.2695018247361523E-2</v>
      </c>
      <c r="M2218" s="236">
        <f>J2218/MAX(J$2:J2218)-1</f>
        <v>-0.26617422780226052</v>
      </c>
      <c r="N2218" s="236"/>
    </row>
    <row r="2219" spans="1:14">
      <c r="A2219" s="237">
        <v>37433</v>
      </c>
      <c r="B2219">
        <v>160</v>
      </c>
      <c r="D2219" s="237">
        <v>37543</v>
      </c>
      <c r="E2219">
        <f t="shared" si="279"/>
        <v>173.44</v>
      </c>
      <c r="F2219">
        <v>189.19311759999999</v>
      </c>
      <c r="G2219" s="236">
        <f t="shared" si="281"/>
        <v>-8.4027469151055423E-4</v>
      </c>
      <c r="H2219" s="236">
        <f t="shared" si="282"/>
        <v>2.3687526373053158E-2</v>
      </c>
      <c r="I2219">
        <f t="shared" si="285"/>
        <v>28628.407755488457</v>
      </c>
      <c r="J2219">
        <f t="shared" si="285"/>
        <v>14917.645459213774</v>
      </c>
      <c r="K2219">
        <f t="shared" si="283"/>
        <v>30850.231234436244</v>
      </c>
      <c r="L2219" s="236">
        <f>I2219/MAX(I$2:I2219)-1</f>
        <v>-1.3524625636330612E-2</v>
      </c>
      <c r="M2219" s="236">
        <f>J2219/MAX(J$2:J2219)-1</f>
        <v>-0.24879171047010051</v>
      </c>
      <c r="N2219" s="236"/>
    </row>
    <row r="2220" spans="1:14">
      <c r="A2220" s="237">
        <v>37434</v>
      </c>
      <c r="B2220">
        <v>159.76</v>
      </c>
      <c r="D2220" s="237">
        <v>37544</v>
      </c>
      <c r="E2220">
        <f t="shared" si="279"/>
        <v>170.54</v>
      </c>
      <c r="F2220">
        <v>188.78969649999999</v>
      </c>
      <c r="G2220" s="236">
        <f t="shared" si="281"/>
        <v>-1.6754209863527224E-2</v>
      </c>
      <c r="H2220" s="236">
        <f t="shared" si="282"/>
        <v>-2.1323243948700998E-3</v>
      </c>
      <c r="I2220">
        <f t="shared" si="285"/>
        <v>28148.761403894372</v>
      </c>
      <c r="J2220">
        <f t="shared" si="285"/>
        <v>14885.83619988707</v>
      </c>
      <c r="K2220">
        <f t="shared" si="283"/>
        <v>30334.400569192556</v>
      </c>
      <c r="L2220" s="236">
        <f>I2220/MAX(I$2:I2220)-1</f>
        <v>-3.0052241083621145E-2</v>
      </c>
      <c r="M2220" s="236">
        <f>J2220/MAX(J$2:J2220)-1</f>
        <v>-0.25039353023149369</v>
      </c>
      <c r="N2220" s="236"/>
    </row>
    <row r="2221" spans="1:14">
      <c r="A2221" s="237">
        <v>37435</v>
      </c>
      <c r="B2221">
        <v>160.77000000000001</v>
      </c>
      <c r="D2221" s="237">
        <v>37545</v>
      </c>
      <c r="E2221">
        <f t="shared" si="279"/>
        <v>170.54</v>
      </c>
      <c r="F2221">
        <v>193.97605820000001</v>
      </c>
      <c r="G2221" s="236">
        <f t="shared" si="281"/>
        <v>-3.3730158730158734E-5</v>
      </c>
      <c r="H2221" s="236">
        <f t="shared" si="282"/>
        <v>2.7471635349548995E-2</v>
      </c>
      <c r="I2221">
        <f t="shared" si="285"/>
        <v>28147.81194170416</v>
      </c>
      <c r="J2221">
        <f t="shared" si="285"/>
        <v>15294.774463843483</v>
      </c>
      <c r="K2221">
        <f t="shared" si="283"/>
        <v>30334.400569192556</v>
      </c>
      <c r="L2221" s="236">
        <f>I2221/MAX(I$2:I2221)-1</f>
        <v>-3.0084957575489346E-2</v>
      </c>
      <c r="M2221" s="236">
        <f>J2221/MAX(J$2:J2221)-1</f>
        <v>-0.22980061463835055</v>
      </c>
      <c r="N2221" s="236"/>
    </row>
    <row r="2222" spans="1:14">
      <c r="A2222" s="237">
        <v>37438</v>
      </c>
      <c r="B2222">
        <v>161.03</v>
      </c>
      <c r="D2222" s="237">
        <v>37546</v>
      </c>
      <c r="E2222">
        <f t="shared" si="279"/>
        <v>169.64</v>
      </c>
      <c r="F2222">
        <v>191.65342720000001</v>
      </c>
      <c r="G2222" s="236">
        <f t="shared" si="281"/>
        <v>-5.3110844451145865E-3</v>
      </c>
      <c r="H2222" s="236">
        <f t="shared" si="282"/>
        <v>-1.1973802445275128E-2</v>
      </c>
      <c r="I2222">
        <f t="shared" si="285"/>
        <v>27998.316535536564</v>
      </c>
      <c r="J2222">
        <f t="shared" si="285"/>
        <v>15111.637855968384</v>
      </c>
      <c r="K2222">
        <f t="shared" si="283"/>
        <v>30174.315190323825</v>
      </c>
      <c r="L2222" s="236">
        <f>I2222/MAX(I$2:I2222)-1</f>
        <v>-3.5236258270392895E-2</v>
      </c>
      <c r="M2222" s="236">
        <f>J2222/MAX(J$2:J2222)-1</f>
        <v>-0.2390228299221433</v>
      </c>
      <c r="N2222" s="236"/>
    </row>
    <row r="2223" spans="1:14">
      <c r="A2223" s="237">
        <v>37439</v>
      </c>
      <c r="B2223">
        <v>161.16</v>
      </c>
      <c r="D2223" s="237">
        <v>37547</v>
      </c>
      <c r="E2223">
        <f t="shared" si="279"/>
        <v>170.14</v>
      </c>
      <c r="F2223">
        <v>193.97800419999999</v>
      </c>
      <c r="G2223" s="236">
        <f t="shared" si="281"/>
        <v>2.9136879030477367E-3</v>
      </c>
      <c r="H2223" s="236">
        <f t="shared" si="282"/>
        <v>1.212906564709737E-2</v>
      </c>
      <c r="I2223">
        <f t="shared" si="285"/>
        <v>28079.894891731859</v>
      </c>
      <c r="J2223">
        <f t="shared" si="285"/>
        <v>15294.927903558586</v>
      </c>
      <c r="K2223">
        <f t="shared" si="283"/>
        <v>30263.251511917566</v>
      </c>
      <c r="L2223" s="236">
        <f>I2223/MAX(I$2:I2223)-1</f>
        <v>-3.2425237826816167E-2</v>
      </c>
      <c r="M2223" s="236">
        <f>J2223/MAX(J$2:J2223)-1</f>
        <v>-0.22979288787032659</v>
      </c>
      <c r="N2223" s="236"/>
    </row>
    <row r="2224" spans="1:14">
      <c r="A2224" s="237">
        <v>37440</v>
      </c>
      <c r="B2224">
        <v>161.32</v>
      </c>
      <c r="D2224" s="237">
        <v>37550</v>
      </c>
      <c r="E2224">
        <f t="shared" si="279"/>
        <v>168.83</v>
      </c>
      <c r="F2224">
        <v>194.0830364</v>
      </c>
      <c r="G2224" s="236">
        <f t="shared" si="281"/>
        <v>-7.7332717127443582E-3</v>
      </c>
      <c r="H2224" s="236">
        <f t="shared" si="282"/>
        <v>5.4146448425007598E-4</v>
      </c>
      <c r="I2224">
        <f t="shared" si="285"/>
        <v>27862.745434868793</v>
      </c>
      <c r="J2224">
        <f t="shared" si="285"/>
        <v>15303.209563807528</v>
      </c>
      <c r="K2224">
        <f t="shared" si="283"/>
        <v>30030.238349341973</v>
      </c>
      <c r="L2224" s="236">
        <f>I2224/MAX(I$2:I2224)-1</f>
        <v>-3.990775636509547E-2</v>
      </c>
      <c r="M2224" s="236">
        <f>J2224/MAX(J$2:J2224)-1</f>
        <v>-0.22937584807359157</v>
      </c>
      <c r="N2224" s="236"/>
    </row>
    <row r="2225" spans="1:14">
      <c r="A2225" s="237">
        <v>37441</v>
      </c>
      <c r="B2225">
        <v>161.32</v>
      </c>
      <c r="D2225" s="237">
        <v>37551</v>
      </c>
      <c r="E2225">
        <f t="shared" si="279"/>
        <v>168.75</v>
      </c>
      <c r="F2225">
        <v>195.18514099999999</v>
      </c>
      <c r="G2225" s="236">
        <f t="shared" si="281"/>
        <v>-5.0757959307252477E-4</v>
      </c>
      <c r="H2225" s="236">
        <f t="shared" si="282"/>
        <v>5.6785210106080619E-3</v>
      </c>
      <c r="I2225">
        <f t="shared" si="285"/>
        <v>27848.602873879077</v>
      </c>
      <c r="J2225">
        <f t="shared" si="285"/>
        <v>15390.109160845348</v>
      </c>
      <c r="K2225">
        <f t="shared" si="283"/>
        <v>30016.00853788697</v>
      </c>
      <c r="L2225" s="236">
        <f>I2225/MAX(I$2:I2225)-1</f>
        <v>-4.0395079595431871E-2</v>
      </c>
      <c r="M2225" s="236">
        <f>J2225/MAX(J$2:J2225)-1</f>
        <v>-0.22499984263559536</v>
      </c>
      <c r="N2225" s="236"/>
    </row>
    <row r="2226" spans="1:14">
      <c r="A2226" s="237">
        <v>37442</v>
      </c>
      <c r="B2226">
        <v>161.38999999999999</v>
      </c>
      <c r="D2226" s="237">
        <v>37552</v>
      </c>
      <c r="E2226">
        <f t="shared" si="279"/>
        <v>169.1</v>
      </c>
      <c r="F2226">
        <v>194.08977659999999</v>
      </c>
      <c r="G2226" s="236">
        <f t="shared" si="281"/>
        <v>2.0403439153439582E-3</v>
      </c>
      <c r="H2226" s="236">
        <f t="shared" si="282"/>
        <v>-5.6119251413712101E-3</v>
      </c>
      <c r="I2226">
        <f t="shared" si="285"/>
        <v>27905.423601303628</v>
      </c>
      <c r="J2226">
        <f t="shared" si="285"/>
        <v>15303.741020317153</v>
      </c>
      <c r="K2226">
        <f t="shared" si="283"/>
        <v>30078.263963002588</v>
      </c>
      <c r="L2226" s="236">
        <f>I2226/MAX(I$2:I2226)-1</f>
        <v>-3.8437155534950196E-2</v>
      </c>
      <c r="M2226" s="236">
        <f>J2226/MAX(J$2:J2226)-1</f>
        <v>-0.22934908550327526</v>
      </c>
      <c r="N2226" s="236"/>
    </row>
    <row r="2227" spans="1:14">
      <c r="A2227" s="237">
        <v>37445</v>
      </c>
      <c r="B2227">
        <v>161.93</v>
      </c>
      <c r="D2227" s="237">
        <v>37553</v>
      </c>
      <c r="E2227">
        <f t="shared" si="279"/>
        <v>169.89</v>
      </c>
      <c r="F2227">
        <v>193.85365289999999</v>
      </c>
      <c r="G2227" s="236">
        <f t="shared" si="281"/>
        <v>4.6380616804181842E-3</v>
      </c>
      <c r="H2227" s="236">
        <f t="shared" si="282"/>
        <v>-1.2165694872565691E-3</v>
      </c>
      <c r="I2227">
        <f t="shared" ref="I2227:J2242" si="286">I2226*(1+G2227)</f>
        <v>28034.850677184673</v>
      </c>
      <c r="J2227">
        <f t="shared" si="286"/>
        <v>15285.122955950959</v>
      </c>
      <c r="K2227">
        <f t="shared" si="283"/>
        <v>30218.783351120692</v>
      </c>
      <c r="L2227" s="236">
        <f>I2227/MAX(I$2:I2227)-1</f>
        <v>-3.3977367752722865E-2</v>
      </c>
      <c r="M2227" s="236">
        <f>J2227/MAX(J$2:J2227)-1</f>
        <v>-0.23028663589117837</v>
      </c>
      <c r="N2227" s="236"/>
    </row>
    <row r="2228" spans="1:14">
      <c r="A2228" s="237">
        <v>37446</v>
      </c>
      <c r="B2228">
        <v>162.63999999999999</v>
      </c>
      <c r="D2228" s="237">
        <v>37554</v>
      </c>
      <c r="E2228">
        <f t="shared" si="279"/>
        <v>170.63</v>
      </c>
      <c r="F2228">
        <v>193.9109943</v>
      </c>
      <c r="G2228" s="236">
        <f t="shared" si="281"/>
        <v>4.3220294504288572E-3</v>
      </c>
      <c r="H2228" s="236">
        <f t="shared" si="282"/>
        <v>2.9579736642659782E-4</v>
      </c>
      <c r="I2228">
        <f t="shared" si="286"/>
        <v>28156.018127449843</v>
      </c>
      <c r="J2228">
        <f t="shared" si="286"/>
        <v>15289.644255066836</v>
      </c>
      <c r="K2228">
        <f t="shared" si="283"/>
        <v>30350.409107079431</v>
      </c>
      <c r="L2228" s="236">
        <f>I2228/MAX(I$2:I2228)-1</f>
        <v>-2.9802189486369257E-2</v>
      </c>
      <c r="M2228" s="236">
        <f>J2228/MAX(J$2:J2228)-1</f>
        <v>-0.23005895670517162</v>
      </c>
      <c r="N2228" s="236"/>
    </row>
    <row r="2229" spans="1:14">
      <c r="A2229" s="237">
        <v>37447</v>
      </c>
      <c r="B2229">
        <v>163.46</v>
      </c>
      <c r="D2229" s="237">
        <v>37557</v>
      </c>
      <c r="E2229">
        <f t="shared" si="279"/>
        <v>170.84</v>
      </c>
      <c r="F2229">
        <v>193.79245470000001</v>
      </c>
      <c r="G2229" s="236">
        <f t="shared" si="281"/>
        <v>1.1970030065983537E-3</v>
      </c>
      <c r="H2229" s="236">
        <f t="shared" si="282"/>
        <v>-6.1130932997333076E-4</v>
      </c>
      <c r="I2229">
        <f t="shared" si="286"/>
        <v>28189.72096580224</v>
      </c>
      <c r="J2229">
        <f t="shared" si="286"/>
        <v>15280.297552881741</v>
      </c>
      <c r="K2229">
        <f t="shared" si="283"/>
        <v>30387.762362148802</v>
      </c>
      <c r="L2229" s="236">
        <f>I2229/MAX(I$2:I2229)-1</f>
        <v>-2.8640859790189266E-2</v>
      </c>
      <c r="M2229" s="236">
        <f>J2229/MAX(J$2:J2229)-1</f>
        <v>-0.23052962884846717</v>
      </c>
      <c r="N2229" s="236"/>
    </row>
    <row r="2230" spans="1:14">
      <c r="A2230" s="237">
        <v>37448</v>
      </c>
      <c r="B2230">
        <v>163.72</v>
      </c>
      <c r="D2230" s="237">
        <v>37558</v>
      </c>
      <c r="E2230">
        <f t="shared" si="279"/>
        <v>172.27</v>
      </c>
      <c r="F2230">
        <v>193.44525060000001</v>
      </c>
      <c r="G2230" s="236">
        <f t="shared" si="281"/>
        <v>8.3366748986334806E-3</v>
      </c>
      <c r="H2230" s="236">
        <f t="shared" si="282"/>
        <v>-1.791628577786919E-3</v>
      </c>
      <c r="I2230">
        <f t="shared" si="286"/>
        <v>28424.729504977327</v>
      </c>
      <c r="J2230">
        <f t="shared" si="286"/>
        <v>15252.92093510891</v>
      </c>
      <c r="K2230">
        <f t="shared" si="283"/>
        <v>30642.120241906898</v>
      </c>
      <c r="L2230" s="236">
        <f>I2230/MAX(I$2:I2230)-1</f>
        <v>-2.0542954428443894E-2</v>
      </c>
      <c r="M2230" s="236">
        <f>J2230/MAX(J$2:J2230)-1</f>
        <v>-0.23190823395518256</v>
      </c>
      <c r="N2230" s="236"/>
    </row>
    <row r="2231" spans="1:14">
      <c r="A2231" s="237">
        <v>37449</v>
      </c>
      <c r="B2231">
        <v>164.01</v>
      </c>
      <c r="D2231" s="237">
        <v>37559</v>
      </c>
      <c r="E2231">
        <f t="shared" si="279"/>
        <v>172.29</v>
      </c>
      <c r="F2231">
        <v>193.44525060000001</v>
      </c>
      <c r="G2231" s="236">
        <f t="shared" si="281"/>
        <v>8.2366666021618123E-5</v>
      </c>
      <c r="H2231" s="236">
        <f t="shared" si="282"/>
        <v>0</v>
      </c>
      <c r="I2231">
        <f t="shared" si="286"/>
        <v>28427.070755179222</v>
      </c>
      <c r="J2231">
        <f t="shared" si="286"/>
        <v>15252.92093510891</v>
      </c>
      <c r="K2231">
        <f t="shared" si="283"/>
        <v>30645.677694770646</v>
      </c>
      <c r="L2231" s="236">
        <f>I2231/MAX(I$2:I2231)-1</f>
        <v>-2.0462279817088591E-2</v>
      </c>
      <c r="M2231" s="236">
        <f>J2231/MAX(J$2:J2231)-1</f>
        <v>-0.23190823395518256</v>
      </c>
      <c r="N2231" s="236"/>
    </row>
    <row r="2232" spans="1:14">
      <c r="A2232" s="237">
        <v>37452</v>
      </c>
      <c r="B2232">
        <v>163.85</v>
      </c>
      <c r="D2232" s="237">
        <v>37560</v>
      </c>
      <c r="E2232">
        <f t="shared" si="279"/>
        <v>173.15</v>
      </c>
      <c r="F2232">
        <v>195.54885139999999</v>
      </c>
      <c r="G2232" s="236">
        <f t="shared" si="281"/>
        <v>4.9578537985512285E-3</v>
      </c>
      <c r="H2232" s="236">
        <f t="shared" si="282"/>
        <v>1.0874398794880502E-2</v>
      </c>
      <c r="I2232">
        <f t="shared" si="286"/>
        <v>28568.008015904474</v>
      </c>
      <c r="J2232">
        <f t="shared" si="286"/>
        <v>15418.787280144066</v>
      </c>
      <c r="K2232">
        <f t="shared" si="283"/>
        <v>30798.648167911881</v>
      </c>
      <c r="L2232" s="236">
        <f>I2232/MAX(I$2:I2232)-1</f>
        <v>-1.5605875010255565E-2</v>
      </c>
      <c r="M2232" s="236">
        <f>J2232/MAX(J$2:J2232)-1</f>
        <v>-0.22355569778014717</v>
      </c>
      <c r="N2232" s="236"/>
    </row>
    <row r="2233" spans="1:14">
      <c r="A2233" s="237">
        <v>37453</v>
      </c>
      <c r="B2233">
        <v>162.99</v>
      </c>
      <c r="D2233" s="237">
        <v>37561</v>
      </c>
      <c r="E2233">
        <f t="shared" si="279"/>
        <v>172.17</v>
      </c>
      <c r="F2233">
        <v>195.7481286</v>
      </c>
      <c r="G2233" s="236">
        <f t="shared" si="281"/>
        <v>-5.693562673890493E-3</v>
      </c>
      <c r="H2233" s="236">
        <f t="shared" si="282"/>
        <v>1.0190660726121514E-3</v>
      </c>
      <c r="I2233">
        <f t="shared" si="286"/>
        <v>28405.354271797714</v>
      </c>
      <c r="J2233">
        <f t="shared" si="286"/>
        <v>15434.500043142085</v>
      </c>
      <c r="K2233">
        <f t="shared" si="283"/>
        <v>30624.33297758815</v>
      </c>
      <c r="L2233" s="236">
        <f>I2233/MAX(I$2:I2233)-1</f>
        <v>-2.1210584656694231E-2</v>
      </c>
      <c r="M2233" s="236">
        <f>J2233/MAX(J$2:J2233)-1</f>
        <v>-0.22276444973448184</v>
      </c>
      <c r="N2233" s="236"/>
    </row>
    <row r="2234" spans="1:14">
      <c r="A2234" s="237">
        <v>37454</v>
      </c>
      <c r="B2234">
        <v>163.43</v>
      </c>
      <c r="D2234" s="237">
        <v>37564</v>
      </c>
      <c r="E2234">
        <f t="shared" si="279"/>
        <v>171.71</v>
      </c>
      <c r="F2234">
        <v>196.66519289999999</v>
      </c>
      <c r="G2234" s="236">
        <f t="shared" si="281"/>
        <v>-2.7055080526720656E-3</v>
      </c>
      <c r="H2234" s="236">
        <f t="shared" si="282"/>
        <v>4.6849198843375017E-3</v>
      </c>
      <c r="I2234">
        <f t="shared" si="286"/>
        <v>28328.503357076363</v>
      </c>
      <c r="J2234">
        <f t="shared" si="286"/>
        <v>15506.80943929901</v>
      </c>
      <c r="K2234">
        <f t="shared" si="283"/>
        <v>30542.511561721913</v>
      </c>
      <c r="L2234" s="236">
        <f>I2234/MAX(I$2:I2234)-1</f>
        <v>-2.385870730177575E-2</v>
      </c>
      <c r="M2234" s="236">
        <f>J2234/MAX(J$2:J2234)-1</f>
        <v>-0.21912316345022886</v>
      </c>
      <c r="N2234" s="236"/>
    </row>
    <row r="2235" spans="1:14">
      <c r="A2235" s="237">
        <v>37455</v>
      </c>
      <c r="B2235">
        <v>164</v>
      </c>
      <c r="D2235" s="237">
        <v>37565</v>
      </c>
      <c r="E2235">
        <f t="shared" si="279"/>
        <v>171.32</v>
      </c>
      <c r="F2235">
        <v>199.44615709999999</v>
      </c>
      <c r="G2235" s="236">
        <f t="shared" si="281"/>
        <v>-2.3050014882975514E-3</v>
      </c>
      <c r="H2235" s="236">
        <f t="shared" si="282"/>
        <v>1.4140601898039229E-2</v>
      </c>
      <c r="I2235">
        <f t="shared" si="286"/>
        <v>28263.206114677057</v>
      </c>
      <c r="J2235">
        <f t="shared" si="286"/>
        <v>15726.085058288894</v>
      </c>
      <c r="K2235">
        <f t="shared" si="283"/>
        <v>30473.141230878791</v>
      </c>
      <c r="L2235" s="236">
        <f>I2235/MAX(I$2:I2235)-1</f>
        <v>-2.6108714434233904E-2</v>
      </c>
      <c r="M2235" s="236">
        <f>J2235/MAX(J$2:J2235)-1</f>
        <v>-0.20808109497317828</v>
      </c>
      <c r="N2235" s="236"/>
    </row>
    <row r="2236" spans="1:14">
      <c r="A2236" s="237">
        <v>37456</v>
      </c>
      <c r="B2236">
        <v>164.41</v>
      </c>
      <c r="D2236" s="237">
        <v>37566</v>
      </c>
      <c r="E2236">
        <f t="shared" si="279"/>
        <v>171.85</v>
      </c>
      <c r="F2236">
        <v>200.1676253</v>
      </c>
      <c r="G2236" s="236">
        <f t="shared" si="281"/>
        <v>3.0598958043798661E-3</v>
      </c>
      <c r="H2236" s="236">
        <f t="shared" si="282"/>
        <v>3.6173582408924876E-3</v>
      </c>
      <c r="I2236">
        <f t="shared" si="286"/>
        <v>28349.688580485683</v>
      </c>
      <c r="J2236">
        <f t="shared" si="286"/>
        <v>15782.971941671472</v>
      </c>
      <c r="K2236">
        <f t="shared" si="283"/>
        <v>30567.413731768156</v>
      </c>
      <c r="L2236" s="236">
        <f>I2236/MAX(I$2:I2236)-1</f>
        <v>-2.3128708575609114E-2</v>
      </c>
      <c r="M2236" s="236">
        <f>J2236/MAX(J$2:J2236)-1</f>
        <v>-0.205216440595961</v>
      </c>
      <c r="N2236" s="236"/>
    </row>
    <row r="2237" spans="1:14">
      <c r="A2237" s="237">
        <v>37459</v>
      </c>
      <c r="B2237">
        <v>165.24</v>
      </c>
      <c r="D2237" s="237">
        <v>37567</v>
      </c>
      <c r="E2237">
        <f t="shared" si="279"/>
        <v>173.32</v>
      </c>
      <c r="F2237">
        <v>200.64603149999999</v>
      </c>
      <c r="G2237" s="236">
        <f t="shared" si="281"/>
        <v>8.5202413280315772E-3</v>
      </c>
      <c r="H2237" s="236">
        <f t="shared" si="282"/>
        <v>2.3900278543196318E-3</v>
      </c>
      <c r="I2237">
        <f t="shared" si="286"/>
        <v>28591.234768765964</v>
      </c>
      <c r="J2237">
        <f t="shared" si="286"/>
        <v>15820.693684236012</v>
      </c>
      <c r="K2237">
        <f t="shared" si="283"/>
        <v>30828.886517253752</v>
      </c>
      <c r="L2237" s="236">
        <f>I2237/MAX(I$2:I2237)-1</f>
        <v>-1.4805529426247355E-2</v>
      </c>
      <c r="M2237" s="236">
        <f>J2237/MAX(J$2:J2237)-1</f>
        <v>-0.20331688575083007</v>
      </c>
      <c r="N2237" s="236"/>
    </row>
    <row r="2238" spans="1:14">
      <c r="A2238" s="237">
        <v>37460</v>
      </c>
      <c r="B2238">
        <v>165.66</v>
      </c>
      <c r="D2238" s="237">
        <v>37568</v>
      </c>
      <c r="E2238">
        <f t="shared" si="279"/>
        <v>173.67</v>
      </c>
      <c r="F2238">
        <v>198.6307846</v>
      </c>
      <c r="G2238" s="236">
        <f t="shared" si="281"/>
        <v>1.9856559478933964E-3</v>
      </c>
      <c r="H2238" s="236">
        <f t="shared" si="282"/>
        <v>-1.0043791471649355E-2</v>
      </c>
      <c r="I2238">
        <f t="shared" si="286"/>
        <v>28648.007124142183</v>
      </c>
      <c r="J2238">
        <f t="shared" si="286"/>
        <v>15661.793935934706</v>
      </c>
      <c r="K2238">
        <f t="shared" si="283"/>
        <v>30891.14194236937</v>
      </c>
      <c r="L2238" s="236">
        <f>I2238/MAX(I$2:I2238)-1</f>
        <v>-1.28492721659208E-2</v>
      </c>
      <c r="M2238" s="236">
        <f>J2238/MAX(J$2:J2238)-1</f>
        <v>-0.21131860481933284</v>
      </c>
      <c r="N2238" s="236"/>
    </row>
    <row r="2239" spans="1:14">
      <c r="A2239" s="237">
        <v>37461</v>
      </c>
      <c r="B2239">
        <v>165.24</v>
      </c>
      <c r="D2239" s="237">
        <v>37571</v>
      </c>
      <c r="E2239">
        <f t="shared" si="279"/>
        <v>174.01</v>
      </c>
      <c r="F2239">
        <v>197.59740260000001</v>
      </c>
      <c r="G2239" s="236">
        <f t="shared" si="281"/>
        <v>1.924005777240436E-3</v>
      </c>
      <c r="H2239" s="236">
        <f t="shared" si="282"/>
        <v>-5.2025268997502039E-3</v>
      </c>
      <c r="I2239">
        <f t="shared" si="286"/>
        <v>28703.12605535546</v>
      </c>
      <c r="J2239">
        <f t="shared" si="286"/>
        <v>15580.31303168466</v>
      </c>
      <c r="K2239">
        <f t="shared" si="283"/>
        <v>30951.618641053115</v>
      </c>
      <c r="L2239" s="236">
        <f>I2239/MAX(I$2:I2239)-1</f>
        <v>-1.0949988462560789E-2</v>
      </c>
      <c r="M2239" s="236">
        <f>J2239/MAX(J$2:J2239)-1</f>
        <v>-0.21542174099309286</v>
      </c>
      <c r="N2239" s="236"/>
    </row>
    <row r="2240" spans="1:14">
      <c r="A2240" s="237">
        <v>37462</v>
      </c>
      <c r="B2240">
        <v>165.95</v>
      </c>
      <c r="D2240" s="237">
        <v>37572</v>
      </c>
      <c r="E2240">
        <f t="shared" si="279"/>
        <v>173.6</v>
      </c>
      <c r="F2240">
        <v>196.43917970000001</v>
      </c>
      <c r="G2240" s="236">
        <f t="shared" si="281"/>
        <v>-2.3899165847976558E-3</v>
      </c>
      <c r="H2240" s="236">
        <f t="shared" si="282"/>
        <v>-5.8615289713327412E-3</v>
      </c>
      <c r="I2240">
        <f t="shared" si="286"/>
        <v>28634.527978360227</v>
      </c>
      <c r="J2240">
        <f t="shared" si="286"/>
        <v>15488.988575467007</v>
      </c>
      <c r="K2240">
        <f t="shared" si="283"/>
        <v>30878.69085734625</v>
      </c>
      <c r="L2240" s="236">
        <f>I2240/MAX(I$2:I2240)-1</f>
        <v>-1.3313735488328482E-2</v>
      </c>
      <c r="M2240" s="236">
        <f>J2240/MAX(J$2:J2240)-1</f>
        <v>-0.22002056918853974</v>
      </c>
      <c r="N2240" s="236"/>
    </row>
    <row r="2241" spans="1:14">
      <c r="A2241" s="237">
        <v>37463</v>
      </c>
      <c r="B2241">
        <v>166.09</v>
      </c>
      <c r="D2241" s="237">
        <v>37573</v>
      </c>
      <c r="E2241">
        <f t="shared" si="279"/>
        <v>173.73</v>
      </c>
      <c r="F2241">
        <v>195.85974229999999</v>
      </c>
      <c r="G2241" s="236">
        <f t="shared" si="281"/>
        <v>7.1511776753701228E-4</v>
      </c>
      <c r="H2241" s="236">
        <f t="shared" si="282"/>
        <v>-2.9497038263187614E-3</v>
      </c>
      <c r="I2241">
        <f t="shared" si="286"/>
        <v>28655.005038082589</v>
      </c>
      <c r="J2241">
        <f t="shared" si="286"/>
        <v>15443.300646600144</v>
      </c>
      <c r="K2241">
        <f t="shared" si="283"/>
        <v>30901.814300960617</v>
      </c>
      <c r="L2241" s="236">
        <f>I2241/MAX(I$2:I2241)-1</f>
        <v>-1.2608138609591535E-2</v>
      </c>
      <c r="M2241" s="236">
        <f>J2241/MAX(J$2:J2241)-1</f>
        <v>-0.22232127750005415</v>
      </c>
      <c r="N2241" s="236"/>
    </row>
    <row r="2242" spans="1:14">
      <c r="A2242" s="237">
        <v>37466</v>
      </c>
      <c r="B2242">
        <v>164.54</v>
      </c>
      <c r="D2242" s="237">
        <v>37574</v>
      </c>
      <c r="E2242">
        <f t="shared" ref="E2242:E2305" si="287">SUMIF(A:A,D2242,B:B)</f>
        <v>171.95</v>
      </c>
      <c r="F2242">
        <v>197.65167270000001</v>
      </c>
      <c r="G2242" s="236">
        <f t="shared" si="281"/>
        <v>-1.0279513846061137E-2</v>
      </c>
      <c r="H2242" s="236">
        <f t="shared" si="282"/>
        <v>9.1490491050238987E-3</v>
      </c>
      <c r="I2242">
        <f t="shared" si="286"/>
        <v>28360.445517034666</v>
      </c>
      <c r="J2242">
        <f t="shared" si="286"/>
        <v>15584.592162559537</v>
      </c>
      <c r="K2242">
        <f t="shared" si="283"/>
        <v>30585.200996086904</v>
      </c>
      <c r="L2242" s="236">
        <f>I2242/MAX(I$2:I2242)-1</f>
        <v>-2.2758046920242303E-2</v>
      </c>
      <c r="M2242" s="236">
        <f>J2242/MAX(J$2:J2242)-1</f>
        <v>-0.21520625667996995</v>
      </c>
      <c r="N2242" s="236"/>
    </row>
    <row r="2243" spans="1:14">
      <c r="A2243" s="237">
        <v>37467</v>
      </c>
      <c r="B2243">
        <v>164.25</v>
      </c>
      <c r="D2243" s="237">
        <v>37575</v>
      </c>
      <c r="E2243">
        <f t="shared" si="287"/>
        <v>172.15</v>
      </c>
      <c r="F2243">
        <v>197.529866</v>
      </c>
      <c r="G2243" s="236">
        <f t="shared" si="281"/>
        <v>1.129398657786431E-3</v>
      </c>
      <c r="H2243" s="236">
        <f t="shared" si="282"/>
        <v>-6.1626951260307372E-4</v>
      </c>
      <c r="I2243">
        <f t="shared" ref="I2243:J2258" si="288">I2242*(1+G2243)</f>
        <v>28392.475766135831</v>
      </c>
      <c r="J2243">
        <f t="shared" si="288"/>
        <v>15574.987853543398</v>
      </c>
      <c r="K2243">
        <f t="shared" si="283"/>
        <v>30620.775524724406</v>
      </c>
      <c r="L2243" s="236">
        <f>I2243/MAX(I$2:I2243)-1</f>
        <v>-2.1654351170101394E-2</v>
      </c>
      <c r="M2243" s="236">
        <f>J2243/MAX(J$2:J2243)-1</f>
        <v>-0.21568990113765973</v>
      </c>
      <c r="N2243" s="236"/>
    </row>
    <row r="2244" spans="1:14">
      <c r="A2244" s="237">
        <v>37468</v>
      </c>
      <c r="B2244">
        <v>165.4</v>
      </c>
      <c r="D2244" s="237">
        <v>37578</v>
      </c>
      <c r="E2244">
        <f t="shared" si="287"/>
        <v>172.26</v>
      </c>
      <c r="F2244">
        <v>198.12408600000001</v>
      </c>
      <c r="G2244" s="236">
        <f t="shared" ref="G2244:G2307" si="289">(E2244/E2243-1)-($P$21/252)</f>
        <v>6.0524747705253056E-4</v>
      </c>
      <c r="H2244" s="236">
        <f t="shared" ref="H2244:H2307" si="290">F2244/F2243-1</f>
        <v>3.0082539518354601E-3</v>
      </c>
      <c r="I2244">
        <f t="shared" si="288"/>
        <v>28409.660240460562</v>
      </c>
      <c r="J2244">
        <f t="shared" si="288"/>
        <v>15621.84137230361</v>
      </c>
      <c r="K2244">
        <f t="shared" ref="K2244:K2307" si="291">K2243*(1+(E2244/E2243-1))</f>
        <v>30640.341515475026</v>
      </c>
      <c r="L2244" s="236">
        <f>I2244/MAX(I$2:I2244)-1</f>
        <v>-2.1062209934461729E-2</v>
      </c>
      <c r="M2244" s="236">
        <f>J2244/MAX(J$2:J2244)-1</f>
        <v>-0.21333049718329256</v>
      </c>
      <c r="N2244" s="236"/>
    </row>
    <row r="2245" spans="1:14">
      <c r="A2245" s="237">
        <v>37469</v>
      </c>
      <c r="B2245">
        <v>166.67</v>
      </c>
      <c r="D2245" s="237">
        <v>37579</v>
      </c>
      <c r="E2245">
        <f t="shared" si="287"/>
        <v>172.34</v>
      </c>
      <c r="F2245">
        <v>198.24618380000001</v>
      </c>
      <c r="G2245" s="236">
        <f t="shared" si="289"/>
        <v>4.3068409878770574E-4</v>
      </c>
      <c r="H2245" s="236">
        <f t="shared" si="290"/>
        <v>6.1626934142688938E-4</v>
      </c>
      <c r="I2245">
        <f t="shared" si="288"/>
        <v>28421.895829378092</v>
      </c>
      <c r="J2245">
        <f t="shared" si="288"/>
        <v>15631.468634197994</v>
      </c>
      <c r="K2245">
        <f t="shared" si="291"/>
        <v>30654.571326930029</v>
      </c>
      <c r="L2245" s="236">
        <f>I2245/MAX(I$2:I2245)-1</f>
        <v>-2.0640596994577987E-2</v>
      </c>
      <c r="M2245" s="236">
        <f>J2245/MAX(J$2:J2245)-1</f>
        <v>-0.21284569688687116</v>
      </c>
      <c r="N2245" s="236"/>
    </row>
    <row r="2246" spans="1:14">
      <c r="A2246" s="237">
        <v>37470</v>
      </c>
      <c r="B2246">
        <v>167.97</v>
      </c>
      <c r="D2246" s="237">
        <v>37580</v>
      </c>
      <c r="E2246">
        <f t="shared" si="287"/>
        <v>171.56</v>
      </c>
      <c r="F2246">
        <v>197.0916383</v>
      </c>
      <c r="G2246" s="236">
        <f t="shared" si="289"/>
        <v>-4.5596672598094499E-3</v>
      </c>
      <c r="H2246" s="236">
        <f t="shared" si="290"/>
        <v>-5.8237968462725442E-3</v>
      </c>
      <c r="I2246">
        <f t="shared" si="288"/>
        <v>28292.301441503161</v>
      </c>
      <c r="J2246">
        <f t="shared" si="288"/>
        <v>15540.434136463544</v>
      </c>
      <c r="K2246">
        <f t="shared" si="291"/>
        <v>30515.830665243793</v>
      </c>
      <c r="L2246" s="236">
        <f>I2246/MAX(I$2:I2246)-1</f>
        <v>-2.5106150000048455E-2</v>
      </c>
      <c r="M2246" s="236">
        <f>J2246/MAX(J$2:J2246)-1</f>
        <v>-0.21742992363487124</v>
      </c>
      <c r="N2246" s="236"/>
    </row>
    <row r="2247" spans="1:14">
      <c r="A2247" s="237">
        <v>37473</v>
      </c>
      <c r="B2247">
        <v>168.25</v>
      </c>
      <c r="D2247" s="237">
        <v>37581</v>
      </c>
      <c r="E2247">
        <f t="shared" si="287"/>
        <v>171.01</v>
      </c>
      <c r="F2247">
        <v>201.2522745</v>
      </c>
      <c r="G2247" s="236">
        <f t="shared" si="289"/>
        <v>-3.2396056541837506E-3</v>
      </c>
      <c r="H2247" s="236">
        <f t="shared" si="290"/>
        <v>2.1110160917465981E-2</v>
      </c>
      <c r="I2247">
        <f t="shared" si="288"/>
        <v>28200.645541783397</v>
      </c>
      <c r="J2247">
        <f t="shared" si="288"/>
        <v>15868.495201811571</v>
      </c>
      <c r="K2247">
        <f t="shared" si="291"/>
        <v>30418.000711490677</v>
      </c>
      <c r="L2247" s="236">
        <f>I2247/MAX(I$2:I2247)-1</f>
        <v>-2.8264421628737213E-2</v>
      </c>
      <c r="M2247" s="236">
        <f>J2247/MAX(J$2:J2247)-1</f>
        <v>-0.20090974339360967</v>
      </c>
      <c r="N2247" s="236"/>
    </row>
    <row r="2248" spans="1:14">
      <c r="A2248" s="237">
        <v>37474</v>
      </c>
      <c r="B2248">
        <v>166.89</v>
      </c>
      <c r="D2248" s="237">
        <v>37582</v>
      </c>
      <c r="E2248">
        <f t="shared" si="287"/>
        <v>170.82</v>
      </c>
      <c r="F2248">
        <v>201.13599170000001</v>
      </c>
      <c r="G2248" s="236">
        <f t="shared" si="289"/>
        <v>-1.1447762963829413E-3</v>
      </c>
      <c r="H2248" s="236">
        <f t="shared" si="290"/>
        <v>-5.7779620274545085E-4</v>
      </c>
      <c r="I2248">
        <f t="shared" si="288"/>
        <v>28168.362111224465</v>
      </c>
      <c r="J2248">
        <f t="shared" si="288"/>
        <v>15859.326445540681</v>
      </c>
      <c r="K2248">
        <f t="shared" si="291"/>
        <v>30384.204909285054</v>
      </c>
      <c r="L2248" s="236">
        <f>I2248/MAX(I$2:I2248)-1</f>
        <v>-2.9376841485208582E-2</v>
      </c>
      <c r="M2248" s="236">
        <f>J2248/MAX(J$2:J2248)-1</f>
        <v>-0.20137145470952766</v>
      </c>
      <c r="N2248" s="236"/>
    </row>
    <row r="2249" spans="1:14">
      <c r="A2249" s="237">
        <v>37475</v>
      </c>
      <c r="B2249">
        <v>167.41</v>
      </c>
      <c r="D2249" s="237">
        <v>37585</v>
      </c>
      <c r="E2249">
        <f t="shared" si="287"/>
        <v>170.58</v>
      </c>
      <c r="F2249">
        <v>201.06327450000001</v>
      </c>
      <c r="G2249" s="236">
        <f t="shared" si="289"/>
        <v>-1.4387178650876E-3</v>
      </c>
      <c r="H2249" s="236">
        <f t="shared" si="290"/>
        <v>-3.6153251034487521E-4</v>
      </c>
      <c r="I2249">
        <f t="shared" si="288"/>
        <v>28127.835785424788</v>
      </c>
      <c r="J2249">
        <f t="shared" si="288"/>
        <v>15853.592783438446</v>
      </c>
      <c r="K2249">
        <f t="shared" si="291"/>
        <v>30341.515474920063</v>
      </c>
      <c r="L2249" s="236">
        <f>I2249/MAX(I$2:I2249)-1</f>
        <v>-3.0773294363631631E-2</v>
      </c>
      <c r="M2249" s="236">
        <f>J2249/MAX(J$2:J2249)-1</f>
        <v>-0.20166018489233961</v>
      </c>
      <c r="N2249" s="236"/>
    </row>
    <row r="2250" spans="1:14">
      <c r="A2250" s="237">
        <v>37476</v>
      </c>
      <c r="B2250">
        <v>166.83</v>
      </c>
      <c r="D2250" s="237">
        <v>37586</v>
      </c>
      <c r="E2250">
        <f t="shared" si="287"/>
        <v>171.59</v>
      </c>
      <c r="F2250">
        <v>198.9476258</v>
      </c>
      <c r="G2250" s="236">
        <f t="shared" si="289"/>
        <v>5.8872453366384716E-3</v>
      </c>
      <c r="H2250" s="236">
        <f t="shared" si="290"/>
        <v>-1.0522303017600598E-2</v>
      </c>
      <c r="I2250">
        <f t="shared" si="288"/>
        <v>28293.431255482265</v>
      </c>
      <c r="J2250">
        <f t="shared" si="288"/>
        <v>15686.776476253461</v>
      </c>
      <c r="K2250">
        <f t="shared" si="291"/>
        <v>30521.166844539413</v>
      </c>
      <c r="L2250" s="236">
        <f>I2250/MAX(I$2:I2250)-1</f>
        <v>-2.5067218960728388E-2</v>
      </c>
      <c r="M2250" s="236">
        <f>J2250/MAX(J$2:J2250)-1</f>
        <v>-0.2100605583379177</v>
      </c>
      <c r="N2250" s="236"/>
    </row>
    <row r="2251" spans="1:14">
      <c r="A2251" s="237">
        <v>37477</v>
      </c>
      <c r="B2251">
        <v>168.07</v>
      </c>
      <c r="D2251" s="237">
        <v>37587</v>
      </c>
      <c r="E2251">
        <f t="shared" si="287"/>
        <v>170.28</v>
      </c>
      <c r="F2251">
        <v>198.4728202</v>
      </c>
      <c r="G2251" s="236">
        <f t="shared" si="289"/>
        <v>-7.6682076923860285E-3</v>
      </c>
      <c r="H2251" s="236">
        <f t="shared" si="290"/>
        <v>-2.3865859071739992E-3</v>
      </c>
      <c r="I2251">
        <f t="shared" si="288"/>
        <v>28076.47134828498</v>
      </c>
      <c r="J2251">
        <f t="shared" si="288"/>
        <v>15649.338636586246</v>
      </c>
      <c r="K2251">
        <f t="shared" si="291"/>
        <v>30288.153681963813</v>
      </c>
      <c r="L2251" s="236">
        <f>I2251/MAX(I$2:I2251)-1</f>
        <v>-3.2543206011853121E-2</v>
      </c>
      <c r="M2251" s="236">
        <f>J2251/MAX(J$2:J2251)-1</f>
        <v>-0.21194581667690926</v>
      </c>
      <c r="N2251" s="236"/>
    </row>
    <row r="2252" spans="1:14">
      <c r="A2252" s="237">
        <v>37480</v>
      </c>
      <c r="B2252">
        <v>168.41</v>
      </c>
      <c r="D2252" s="237">
        <v>37589</v>
      </c>
      <c r="E2252">
        <f t="shared" si="287"/>
        <v>170.52</v>
      </c>
      <c r="F2252">
        <v>201.50244620000001</v>
      </c>
      <c r="G2252" s="236">
        <f t="shared" si="289"/>
        <v>1.3757131111783913E-3</v>
      </c>
      <c r="H2252" s="236">
        <f t="shared" si="290"/>
        <v>1.5264689628267769E-2</v>
      </c>
      <c r="I2252">
        <f t="shared" si="288"/>
        <v>28115.096518034443</v>
      </c>
      <c r="J2252">
        <f t="shared" si="288"/>
        <v>15888.220933761395</v>
      </c>
      <c r="K2252">
        <f t="shared" si="291"/>
        <v>30330.843116328811</v>
      </c>
      <c r="L2252" s="236">
        <f>I2252/MAX(I$2:I2252)-1</f>
        <v>-3.1212263015864883E-2</v>
      </c>
      <c r="M2252" s="236">
        <f>J2252/MAX(J$2:J2252)-1</f>
        <v>-0.19991641415822425</v>
      </c>
      <c r="N2252" s="236"/>
    </row>
    <row r="2253" spans="1:14">
      <c r="A2253" s="237">
        <v>37481</v>
      </c>
      <c r="B2253">
        <v>169.76</v>
      </c>
      <c r="D2253" s="237">
        <v>37592</v>
      </c>
      <c r="E2253">
        <f t="shared" si="287"/>
        <v>170.48</v>
      </c>
      <c r="F2253">
        <v>201.88073170000001</v>
      </c>
      <c r="G2253" s="236">
        <f t="shared" si="289"/>
        <v>-2.6830674798667754E-4</v>
      </c>
      <c r="H2253" s="236">
        <f t="shared" si="290"/>
        <v>1.8773246039134328E-3</v>
      </c>
      <c r="I2253">
        <f t="shared" si="288"/>
        <v>28107.553047918354</v>
      </c>
      <c r="J2253">
        <f t="shared" si="288"/>
        <v>15918.048281832758</v>
      </c>
      <c r="K2253">
        <f t="shared" si="291"/>
        <v>30323.728210601308</v>
      </c>
      <c r="L2253" s="236">
        <f>I2253/MAX(I$2:I2253)-1</f>
        <v>-3.1472195303064554E-2</v>
      </c>
      <c r="M2253" s="236">
        <f>J2253/MAX(J$2:J2253)-1</f>
        <v>-0.19841439755733614</v>
      </c>
      <c r="N2253" s="236"/>
    </row>
    <row r="2254" spans="1:14">
      <c r="A2254" s="237">
        <v>37482</v>
      </c>
      <c r="B2254">
        <v>169.26</v>
      </c>
      <c r="D2254" s="237">
        <v>37593</v>
      </c>
      <c r="E2254">
        <f t="shared" si="287"/>
        <v>170.19</v>
      </c>
      <c r="F2254">
        <v>200.10520969999999</v>
      </c>
      <c r="G2254" s="236">
        <f t="shared" si="289"/>
        <v>-1.7348094642205083E-3</v>
      </c>
      <c r="H2254" s="236">
        <f t="shared" si="290"/>
        <v>-8.7949057101620598E-3</v>
      </c>
      <c r="I2254">
        <f t="shared" si="288"/>
        <v>28058.791798874743</v>
      </c>
      <c r="J2254">
        <f t="shared" si="288"/>
        <v>15778.050548104233</v>
      </c>
      <c r="K2254">
        <f t="shared" si="291"/>
        <v>30272.145144076942</v>
      </c>
      <c r="L2254" s="236">
        <f>I2254/MAX(I$2:I2254)-1</f>
        <v>-3.315240650501361E-2</v>
      </c>
      <c r="M2254" s="236">
        <f>J2254/MAX(J$2:J2254)-1</f>
        <v>-0.20546426734944279</v>
      </c>
      <c r="N2254" s="236"/>
    </row>
    <row r="2255" spans="1:14">
      <c r="A2255" s="237">
        <v>37483</v>
      </c>
      <c r="B2255">
        <v>168.28</v>
      </c>
      <c r="D2255" s="237">
        <v>37594</v>
      </c>
      <c r="E2255">
        <f t="shared" si="287"/>
        <v>170.54</v>
      </c>
      <c r="F2255">
        <v>199.73734529999999</v>
      </c>
      <c r="G2255" s="236">
        <f t="shared" si="289"/>
        <v>2.0227949014965294E-3</v>
      </c>
      <c r="H2255" s="236">
        <f t="shared" si="290"/>
        <v>-1.8383549361433715E-3</v>
      </c>
      <c r="I2255">
        <f t="shared" si="288"/>
        <v>28115.548979867661</v>
      </c>
      <c r="J2255">
        <f t="shared" si="288"/>
        <v>15749.044890996405</v>
      </c>
      <c r="K2255">
        <f t="shared" si="291"/>
        <v>30334.400569192556</v>
      </c>
      <c r="L2255" s="236">
        <f>I2255/MAX(I$2:I2255)-1</f>
        <v>-3.1196672122367763E-2</v>
      </c>
      <c r="M2255" s="236">
        <f>J2255/MAX(J$2:J2255)-1</f>
        <v>-0.20692490603550329</v>
      </c>
      <c r="N2255" s="236"/>
    </row>
    <row r="2256" spans="1:14">
      <c r="A2256" s="237">
        <v>37484</v>
      </c>
      <c r="B2256">
        <v>167.17</v>
      </c>
      <c r="D2256" s="237">
        <v>37595</v>
      </c>
      <c r="E2256">
        <f t="shared" si="287"/>
        <v>170.69</v>
      </c>
      <c r="F2256">
        <v>198.48603610000001</v>
      </c>
      <c r="G2256" s="236">
        <f t="shared" si="289"/>
        <v>8.458288890006903E-4</v>
      </c>
      <c r="H2256" s="236">
        <f t="shared" si="290"/>
        <v>-6.2647733608381939E-3</v>
      </c>
      <c r="I2256">
        <f t="shared" si="288"/>
        <v>28139.32992342495</v>
      </c>
      <c r="J2256">
        <f t="shared" si="288"/>
        <v>15650.380694104646</v>
      </c>
      <c r="K2256">
        <f t="shared" si="291"/>
        <v>30361.081465670683</v>
      </c>
      <c r="L2256" s="236">
        <f>I2256/MAX(I$2:I2256)-1</f>
        <v>-3.0377230279888701E-2</v>
      </c>
      <c r="M2256" s="236">
        <f>J2256/MAX(J$2:J2256)-1</f>
        <v>-0.21189334175731622</v>
      </c>
      <c r="N2256" s="236"/>
    </row>
    <row r="2257" spans="1:14">
      <c r="A2257" s="237">
        <v>37487</v>
      </c>
      <c r="B2257">
        <v>167.34</v>
      </c>
      <c r="D2257" s="237">
        <v>37596</v>
      </c>
      <c r="E2257">
        <f t="shared" si="287"/>
        <v>171.37</v>
      </c>
      <c r="F2257">
        <v>198.60799370000001</v>
      </c>
      <c r="G2257" s="236">
        <f t="shared" si="289"/>
        <v>3.9501001769661117E-3</v>
      </c>
      <c r="H2257" s="236">
        <f t="shared" si="290"/>
        <v>6.1443919379078338E-4</v>
      </c>
      <c r="I2257">
        <f t="shared" si="288"/>
        <v>28250.483095535179</v>
      </c>
      <c r="J2257">
        <f t="shared" si="288"/>
        <v>15659.996901400851</v>
      </c>
      <c r="K2257">
        <f t="shared" si="291"/>
        <v>30482.034863038167</v>
      </c>
      <c r="L2257" s="236">
        <f>I2257/MAX(I$2:I2257)-1</f>
        <v>-2.654712320562691E-2</v>
      </c>
      <c r="M2257" s="236">
        <f>J2257/MAX(J$2:J2257)-1</f>
        <v>-0.21140909813760445</v>
      </c>
      <c r="N2257" s="236"/>
    </row>
    <row r="2258" spans="1:14">
      <c r="A2258" s="237">
        <v>37488</v>
      </c>
      <c r="B2258">
        <v>168.86</v>
      </c>
      <c r="D2258" s="237">
        <v>37599</v>
      </c>
      <c r="E2258">
        <f t="shared" si="287"/>
        <v>171.45</v>
      </c>
      <c r="F2258">
        <v>199.43085450000001</v>
      </c>
      <c r="G2258" s="236">
        <f t="shared" si="289"/>
        <v>4.3309600687629001E-4</v>
      </c>
      <c r="H2258" s="236">
        <f t="shared" si="290"/>
        <v>4.1431403876066586E-3</v>
      </c>
      <c r="I2258">
        <f t="shared" si="288"/>
        <v>28262.718266956184</v>
      </c>
      <c r="J2258">
        <f t="shared" si="288"/>
        <v>15724.87846703284</v>
      </c>
      <c r="K2258">
        <f t="shared" si="291"/>
        <v>30496.264674493163</v>
      </c>
      <c r="L2258" s="236">
        <f>I2258/MAX(I$2:I2258)-1</f>
        <v>-2.6125524651804954E-2</v>
      </c>
      <c r="M2258" s="236">
        <f>J2258/MAX(J$2:J2258)-1</f>
        <v>-0.20814185532279916</v>
      </c>
      <c r="N2258" s="236"/>
    </row>
    <row r="2259" spans="1:14">
      <c r="A2259" s="237">
        <v>37489</v>
      </c>
      <c r="B2259">
        <v>168.45</v>
      </c>
      <c r="D2259" s="237">
        <v>37600</v>
      </c>
      <c r="E2259">
        <f t="shared" si="287"/>
        <v>171.55</v>
      </c>
      <c r="F2259">
        <v>199.2833828</v>
      </c>
      <c r="G2259" s="236">
        <f t="shared" si="289"/>
        <v>5.4953026705011553E-4</v>
      </c>
      <c r="H2259" s="236">
        <f t="shared" si="290"/>
        <v>-7.3946280965275779E-4</v>
      </c>
      <c r="I2259">
        <f t="shared" ref="I2259:J2274" si="292">I2258*(1+G2259)</f>
        <v>28278.249486072989</v>
      </c>
      <c r="J2259">
        <f t="shared" si="292"/>
        <v>15713.250504220161</v>
      </c>
      <c r="K2259">
        <f t="shared" si="291"/>
        <v>30514.051938811914</v>
      </c>
      <c r="L2259" s="236">
        <f>I2259/MAX(I$2:I2259)-1</f>
        <v>-2.5590351151293489E-2</v>
      </c>
      <c r="M2259" s="236">
        <f>J2259/MAX(J$2:J2259)-1</f>
        <v>-0.20872740497130859</v>
      </c>
      <c r="N2259" s="236"/>
    </row>
    <row r="2260" spans="1:14">
      <c r="A2260" s="237">
        <v>37490</v>
      </c>
      <c r="B2260">
        <v>167.56</v>
      </c>
      <c r="D2260" s="237">
        <v>37601</v>
      </c>
      <c r="E2260">
        <f t="shared" si="287"/>
        <v>172.08</v>
      </c>
      <c r="F2260">
        <v>198.0775677</v>
      </c>
      <c r="G2260" s="236">
        <f t="shared" si="289"/>
        <v>3.0557481274837059E-3</v>
      </c>
      <c r="H2260" s="236">
        <f t="shared" si="290"/>
        <v>-6.0507558786783155E-3</v>
      </c>
      <c r="I2260">
        <f t="shared" si="292"/>
        <v>28364.660693988575</v>
      </c>
      <c r="J2260">
        <f t="shared" si="292"/>
        <v>15618.173461358605</v>
      </c>
      <c r="K2260">
        <f t="shared" si="291"/>
        <v>30608.324439701275</v>
      </c>
      <c r="L2260" s="236">
        <f>I2260/MAX(I$2:I2260)-1</f>
        <v>-2.2612800691421908E-2</v>
      </c>
      <c r="M2260" s="236">
        <f>J2260/MAX(J$2:J2260)-1</f>
        <v>-0.21351520227731546</v>
      </c>
      <c r="N2260" s="236"/>
    </row>
    <row r="2261" spans="1:14">
      <c r="A2261" s="237">
        <v>37491</v>
      </c>
      <c r="B2261">
        <v>168.31</v>
      </c>
      <c r="D2261" s="237">
        <v>37602</v>
      </c>
      <c r="E2261">
        <f t="shared" si="287"/>
        <v>172.14</v>
      </c>
      <c r="F2261">
        <v>198.15171699999999</v>
      </c>
      <c r="G2261" s="236">
        <f t="shared" si="289"/>
        <v>3.1494487613719301E-4</v>
      </c>
      <c r="H2261" s="236">
        <f t="shared" si="290"/>
        <v>3.7434476231190672E-4</v>
      </c>
      <c r="I2261">
        <f t="shared" si="292"/>
        <v>28373.593998537519</v>
      </c>
      <c r="J2261">
        <f t="shared" si="292"/>
        <v>15624.020042790744</v>
      </c>
      <c r="K2261">
        <f t="shared" si="291"/>
        <v>30618.996798292519</v>
      </c>
      <c r="L2261" s="236">
        <f>I2261/MAX(I$2:I2261)-1</f>
        <v>-2.2304977600997589E-2</v>
      </c>
      <c r="M2261" s="236">
        <f>J2261/MAX(J$2:J2261)-1</f>
        <v>-0.21322078581265003</v>
      </c>
      <c r="N2261" s="236"/>
    </row>
    <row r="2262" spans="1:14">
      <c r="A2262" s="237">
        <v>37494</v>
      </c>
      <c r="B2262">
        <v>168.39</v>
      </c>
      <c r="D2262" s="237">
        <v>37603</v>
      </c>
      <c r="E2262">
        <f t="shared" si="287"/>
        <v>171.36</v>
      </c>
      <c r="F2262">
        <v>198.04533710000001</v>
      </c>
      <c r="G2262" s="236">
        <f t="shared" si="289"/>
        <v>-4.5649256972451566E-3</v>
      </c>
      <c r="H2262" s="236">
        <f t="shared" si="290"/>
        <v>-5.3686085394843985E-4</v>
      </c>
      <c r="I2262">
        <f t="shared" si="292"/>
        <v>28244.070650170393</v>
      </c>
      <c r="J2262">
        <f t="shared" si="292"/>
        <v>15615.632118048463</v>
      </c>
      <c r="K2262">
        <f t="shared" si="291"/>
        <v>30480.256136606291</v>
      </c>
      <c r="L2262" s="236">
        <f>I2262/MAX(I$2:I2262)-1</f>
        <v>-2.6768082732815501E-2</v>
      </c>
      <c r="M2262" s="236">
        <f>J2262/MAX(J$2:J2262)-1</f>
        <v>-0.21364317677344757</v>
      </c>
      <c r="N2262" s="236"/>
    </row>
    <row r="2263" spans="1:14">
      <c r="A2263" s="237">
        <v>37495</v>
      </c>
      <c r="B2263">
        <v>167.92</v>
      </c>
      <c r="D2263" s="237">
        <v>37606</v>
      </c>
      <c r="E2263">
        <f t="shared" si="287"/>
        <v>171.35</v>
      </c>
      <c r="F2263">
        <v>196.53656549999999</v>
      </c>
      <c r="G2263" s="236">
        <f t="shared" si="289"/>
        <v>-9.208683473400437E-5</v>
      </c>
      <c r="H2263" s="236">
        <f t="shared" si="290"/>
        <v>-7.6183141804453403E-3</v>
      </c>
      <c r="I2263">
        <f t="shared" si="292"/>
        <v>28241.469743104215</v>
      </c>
      <c r="J2263">
        <f t="shared" si="292"/>
        <v>15496.667326446917</v>
      </c>
      <c r="K2263">
        <f t="shared" si="291"/>
        <v>30478.477410174411</v>
      </c>
      <c r="L2263" s="236">
        <f>I2263/MAX(I$2:I2263)-1</f>
        <v>-2.6857704579538733E-2</v>
      </c>
      <c r="M2263" s="236">
        <f>J2263/MAX(J$2:J2263)-1</f>
        <v>-0.21963389011072432</v>
      </c>
      <c r="N2263" s="236"/>
    </row>
    <row r="2264" spans="1:14">
      <c r="A2264" s="237">
        <v>37496</v>
      </c>
      <c r="B2264">
        <v>168.47</v>
      </c>
      <c r="D2264" s="237">
        <v>37607</v>
      </c>
      <c r="E2264">
        <f t="shared" si="287"/>
        <v>171.52</v>
      </c>
      <c r="F2264">
        <v>198.21792579999999</v>
      </c>
      <c r="G2264" s="236">
        <f t="shared" si="289"/>
        <v>9.5839123023993211E-4</v>
      </c>
      <c r="H2264" s="236">
        <f t="shared" si="290"/>
        <v>8.5549490280474316E-3</v>
      </c>
      <c r="I2264">
        <f t="shared" si="292"/>
        <v>28268.536120035093</v>
      </c>
      <c r="J2264">
        <f t="shared" si="292"/>
        <v>15629.240525529278</v>
      </c>
      <c r="K2264">
        <f t="shared" si="291"/>
        <v>30508.715759516286</v>
      </c>
      <c r="L2264" s="236">
        <f>I2264/MAX(I$2:I2264)-1</f>
        <v>-2.5925053537832143E-2</v>
      </c>
      <c r="M2264" s="236">
        <f>J2264/MAX(J$2:J2264)-1</f>
        <v>-0.21295789781740604</v>
      </c>
      <c r="N2264" s="236"/>
    </row>
    <row r="2265" spans="1:14">
      <c r="A2265" s="237">
        <v>37497</v>
      </c>
      <c r="B2265">
        <v>169.22</v>
      </c>
      <c r="D2265" s="237">
        <v>37608</v>
      </c>
      <c r="E2265">
        <f t="shared" si="287"/>
        <v>171.94</v>
      </c>
      <c r="F2265">
        <v>198.45303089999999</v>
      </c>
      <c r="G2265" s="236">
        <f t="shared" si="289"/>
        <v>2.4149638711205477E-3</v>
      </c>
      <c r="H2265" s="236">
        <f t="shared" si="290"/>
        <v>1.1860940379186946E-3</v>
      </c>
      <c r="I2265">
        <f t="shared" si="292"/>
        <v>28336.803613454445</v>
      </c>
      <c r="J2265">
        <f t="shared" si="292"/>
        <v>15647.778274533805</v>
      </c>
      <c r="K2265">
        <f t="shared" si="291"/>
        <v>30583.422269655024</v>
      </c>
      <c r="L2265" s="236">
        <f>I2265/MAX(I$2:I2265)-1</f>
        <v>-2.3572697734362325E-2</v>
      </c>
      <c r="M2265" s="236">
        <f>J2265/MAX(J$2:J2265)-1</f>
        <v>-0.21202439187241628</v>
      </c>
      <c r="N2265" s="236"/>
    </row>
    <row r="2266" spans="1:14">
      <c r="A2266" s="237">
        <v>37498</v>
      </c>
      <c r="B2266">
        <v>169.54</v>
      </c>
      <c r="D2266" s="237">
        <v>37609</v>
      </c>
      <c r="E2266">
        <f t="shared" si="287"/>
        <v>172.55</v>
      </c>
      <c r="F2266">
        <v>198.79140129999999</v>
      </c>
      <c r="G2266" s="236">
        <f t="shared" si="289"/>
        <v>3.5140190561124183E-3</v>
      </c>
      <c r="H2266" s="236">
        <f t="shared" si="290"/>
        <v>1.7050402226939099E-3</v>
      </c>
      <c r="I2266">
        <f t="shared" si="292"/>
        <v>28436.379681341441</v>
      </c>
      <c r="J2266">
        <f t="shared" si="292"/>
        <v>15674.45836588768</v>
      </c>
      <c r="K2266">
        <f t="shared" si="291"/>
        <v>30691.924581999392</v>
      </c>
      <c r="L2266" s="236">
        <f>I2266/MAX(I$2:I2266)-1</f>
        <v>-2.0141513587292326E-2</v>
      </c>
      <c r="M2266" s="236">
        <f>J2266/MAX(J$2:J2266)-1</f>
        <v>-0.21068086176605705</v>
      </c>
      <c r="N2266" s="236"/>
    </row>
    <row r="2267" spans="1:14">
      <c r="A2267" s="237">
        <v>37501</v>
      </c>
      <c r="B2267">
        <v>169.54</v>
      </c>
      <c r="D2267" s="237">
        <v>37610</v>
      </c>
      <c r="E2267">
        <f t="shared" si="287"/>
        <v>172.8</v>
      </c>
      <c r="F2267">
        <v>196.36024620000001</v>
      </c>
      <c r="G2267" s="236">
        <f t="shared" si="289"/>
        <v>1.4151252455005168E-3</v>
      </c>
      <c r="H2267" s="236">
        <f t="shared" si="290"/>
        <v>-1.2229679372957825E-2</v>
      </c>
      <c r="I2267">
        <f t="shared" si="292"/>
        <v>28476.620720119146</v>
      </c>
      <c r="J2267">
        <f t="shared" si="292"/>
        <v>15482.764765728098</v>
      </c>
      <c r="K2267">
        <f t="shared" si="291"/>
        <v>30736.392742796263</v>
      </c>
      <c r="L2267" s="236">
        <f>I2267/MAX(I$2:I2267)-1</f>
        <v>-1.8754891106151805E-2</v>
      </c>
      <c r="M2267" s="236">
        <f>J2267/MAX(J$2:J2267)-1</f>
        <v>-0.22033398174959751</v>
      </c>
      <c r="N2267" s="236"/>
    </row>
    <row r="2268" spans="1:14">
      <c r="A2268" s="237">
        <v>37502</v>
      </c>
      <c r="B2268">
        <v>171.18</v>
      </c>
      <c r="D2268" s="237">
        <v>37613</v>
      </c>
      <c r="E2268">
        <f t="shared" si="287"/>
        <v>172.79</v>
      </c>
      <c r="F2268">
        <v>196.31540369999999</v>
      </c>
      <c r="G2268" s="236">
        <f t="shared" si="289"/>
        <v>-9.1600529100686174E-5</v>
      </c>
      <c r="H2268" s="236">
        <f t="shared" si="290"/>
        <v>-2.2836852605256919E-4</v>
      </c>
      <c r="I2268">
        <f t="shared" si="292"/>
        <v>28474.012246594182</v>
      </c>
      <c r="J2268">
        <f t="shared" si="292"/>
        <v>15479.228989559329</v>
      </c>
      <c r="K2268">
        <f t="shared" si="291"/>
        <v>30734.614016364383</v>
      </c>
      <c r="L2268" s="236">
        <f>I2268/MAX(I$2:I2268)-1</f>
        <v>-1.8844773677303972E-2</v>
      </c>
      <c r="M2268" s="236">
        <f>J2268/MAX(J$2:J2268)-1</f>
        <v>-0.22051203292899868</v>
      </c>
      <c r="N2268" s="236"/>
    </row>
    <row r="2269" spans="1:14">
      <c r="A2269" s="237">
        <v>37503</v>
      </c>
      <c r="B2269">
        <v>171.14</v>
      </c>
      <c r="D2269" s="237">
        <v>37614</v>
      </c>
      <c r="E2269">
        <f t="shared" si="287"/>
        <v>173.25</v>
      </c>
      <c r="F2269">
        <v>197.9899087</v>
      </c>
      <c r="G2269" s="236">
        <f t="shared" si="289"/>
        <v>2.6284609402917234E-3</v>
      </c>
      <c r="H2269" s="236">
        <f t="shared" si="290"/>
        <v>8.5296668954153443E-3</v>
      </c>
      <c r="I2269">
        <f t="shared" si="292"/>
        <v>28548.855075597745</v>
      </c>
      <c r="J2269">
        <f t="shared" si="292"/>
        <v>15611.261656638128</v>
      </c>
      <c r="K2269">
        <f t="shared" si="291"/>
        <v>30816.435432230621</v>
      </c>
      <c r="L2269" s="236">
        <f>I2269/MAX(I$2:I2269)-1</f>
        <v>-1.6265845488551589E-2</v>
      </c>
      <c r="M2269" s="236">
        <f>J2269/MAX(J$2:J2269)-1</f>
        <v>-0.21386326022089852</v>
      </c>
      <c r="N2269" s="236"/>
    </row>
    <row r="2270" spans="1:14">
      <c r="A2270" s="237">
        <v>37504</v>
      </c>
      <c r="B2270">
        <v>171.78</v>
      </c>
      <c r="D2270" s="237">
        <v>37616</v>
      </c>
      <c r="E2270">
        <f t="shared" si="287"/>
        <v>173.49</v>
      </c>
      <c r="F2270">
        <v>197.8262192</v>
      </c>
      <c r="G2270" s="236">
        <f t="shared" si="289"/>
        <v>1.3515512265513305E-3</v>
      </c>
      <c r="H2270" s="236">
        <f t="shared" si="290"/>
        <v>-8.2675678308452571E-4</v>
      </c>
      <c r="I2270">
        <f t="shared" si="292"/>
        <v>28587.440315691809</v>
      </c>
      <c r="J2270">
        <f t="shared" si="292"/>
        <v>15598.354940170995</v>
      </c>
      <c r="K2270">
        <f t="shared" si="291"/>
        <v>30859.124866595619</v>
      </c>
      <c r="L2270" s="236">
        <f>I2270/MAX(I$2:I2270)-1</f>
        <v>-1.4936278385421109E-2</v>
      </c>
      <c r="M2270" s="236">
        <f>J2270/MAX(J$2:J2270)-1</f>
        <v>-0.21451320410294283</v>
      </c>
      <c r="N2270" s="236"/>
    </row>
    <row r="2271" spans="1:14">
      <c r="A2271" s="237">
        <v>37505</v>
      </c>
      <c r="B2271">
        <v>170.55</v>
      </c>
      <c r="D2271" s="237">
        <v>37617</v>
      </c>
      <c r="E2271">
        <f t="shared" si="287"/>
        <v>173.81</v>
      </c>
      <c r="F2271">
        <v>198.13356669999999</v>
      </c>
      <c r="G2271" s="236">
        <f t="shared" si="289"/>
        <v>1.8107565552014002E-3</v>
      </c>
      <c r="H2271" s="236">
        <f t="shared" si="290"/>
        <v>1.5536236867028652E-3</v>
      </c>
      <c r="I2271">
        <f t="shared" si="292"/>
        <v>28639.205210639877</v>
      </c>
      <c r="J2271">
        <f t="shared" si="292"/>
        <v>15622.588913879643</v>
      </c>
      <c r="K2271">
        <f t="shared" si="291"/>
        <v>30916.04411241561</v>
      </c>
      <c r="L2271" s="236">
        <f>I2271/MAX(I$2:I2271)-1</f>
        <v>-1.3152567794216363E-2</v>
      </c>
      <c r="M2271" s="236">
        <f>J2271/MAX(J$2:J2271)-1</f>
        <v>-0.21329285321124491</v>
      </c>
      <c r="N2271" s="236"/>
    </row>
    <row r="2272" spans="1:14">
      <c r="A2272" s="237">
        <v>37508</v>
      </c>
      <c r="B2272">
        <v>170.29</v>
      </c>
      <c r="D2272" s="237">
        <v>37620</v>
      </c>
      <c r="E2272">
        <f t="shared" si="287"/>
        <v>174.32</v>
      </c>
      <c r="F2272">
        <v>197.06852019999999</v>
      </c>
      <c r="G2272" s="236">
        <f t="shared" si="289"/>
        <v>2.9005083776025196E-3</v>
      </c>
      <c r="H2272" s="236">
        <f t="shared" si="290"/>
        <v>-5.3753965960376959E-3</v>
      </c>
      <c r="I2272">
        <f t="shared" si="292"/>
        <v>28722.273465281218</v>
      </c>
      <c r="J2272">
        <f t="shared" si="292"/>
        <v>15538.611302610678</v>
      </c>
      <c r="K2272">
        <f t="shared" si="291"/>
        <v>31006.759160441219</v>
      </c>
      <c r="L2272" s="236">
        <f>I2272/MAX(I$2:I2272)-1</f>
        <v>-1.0290208549687874E-2</v>
      </c>
      <c r="M2272" s="236">
        <f>J2272/MAX(J$2:J2272)-1</f>
        <v>-0.21752171613017168</v>
      </c>
      <c r="N2272" s="236"/>
    </row>
    <row r="2273" spans="1:14">
      <c r="A2273" s="237">
        <v>37509</v>
      </c>
      <c r="B2273">
        <v>170.93</v>
      </c>
      <c r="D2273" s="237">
        <v>37621</v>
      </c>
      <c r="E2273">
        <f t="shared" si="287"/>
        <v>174.38</v>
      </c>
      <c r="F2273">
        <v>197.3074877</v>
      </c>
      <c r="G2273" s="236">
        <f t="shared" si="289"/>
        <v>3.1046442594167211E-4</v>
      </c>
      <c r="H2273" s="236">
        <f t="shared" si="290"/>
        <v>1.212611226579785E-3</v>
      </c>
      <c r="I2273">
        <f t="shared" si="292"/>
        <v>28731.190709424358</v>
      </c>
      <c r="J2273">
        <f t="shared" si="292"/>
        <v>15557.453597121683</v>
      </c>
      <c r="K2273">
        <f t="shared" si="291"/>
        <v>31017.431519032467</v>
      </c>
      <c r="L2273" s="236">
        <f>I2273/MAX(I$2:I2273)-1</f>
        <v>-9.9829388674363972E-3</v>
      </c>
      <c r="M2273" s="236">
        <f>J2273/MAX(J$2:J2273)-1</f>
        <v>-0.21657287417859628</v>
      </c>
      <c r="N2273" s="236"/>
    </row>
    <row r="2274" spans="1:14">
      <c r="A2274" s="237">
        <v>37510</v>
      </c>
      <c r="B2274">
        <v>170.37</v>
      </c>
      <c r="D2274" s="237">
        <v>37623</v>
      </c>
      <c r="E2274">
        <f t="shared" si="287"/>
        <v>172.58</v>
      </c>
      <c r="F2274">
        <v>199.90475939999999</v>
      </c>
      <c r="G2274" s="236">
        <f t="shared" si="289"/>
        <v>-1.035601482440269E-2</v>
      </c>
      <c r="H2274" s="236">
        <f t="shared" si="290"/>
        <v>1.3163573923504979E-2</v>
      </c>
      <c r="I2274">
        <f t="shared" si="292"/>
        <v>28433.650072514818</v>
      </c>
      <c r="J2274">
        <f t="shared" si="292"/>
        <v>15762.245287608892</v>
      </c>
      <c r="K2274">
        <f t="shared" si="291"/>
        <v>30697.260761295009</v>
      </c>
      <c r="L2274" s="236">
        <f>I2274/MAX(I$2:I2274)-1</f>
        <v>-2.023557022893685E-2</v>
      </c>
      <c r="M2274" s="236">
        <f>J2274/MAX(J$2:J2274)-1</f>
        <v>-0.20626017329416724</v>
      </c>
      <c r="N2274" s="236"/>
    </row>
    <row r="2275" spans="1:14">
      <c r="A2275" s="237">
        <v>37511</v>
      </c>
      <c r="B2275">
        <v>171.13</v>
      </c>
      <c r="D2275" s="237">
        <v>37624</v>
      </c>
      <c r="E2275">
        <f t="shared" si="287"/>
        <v>172.92</v>
      </c>
      <c r="F2275">
        <v>199.90475939999999</v>
      </c>
      <c r="G2275" s="236">
        <f t="shared" si="289"/>
        <v>1.9363706640764164E-3</v>
      </c>
      <c r="H2275" s="236">
        <f t="shared" si="290"/>
        <v>0</v>
      </c>
      <c r="I2275">
        <f t="shared" ref="I2275:J2290" si="293">I2274*(1+G2275)</f>
        <v>28488.708158387853</v>
      </c>
      <c r="J2275">
        <f t="shared" si="293"/>
        <v>15762.245287608892</v>
      </c>
      <c r="K2275">
        <f t="shared" si="291"/>
        <v>30757.737459978744</v>
      </c>
      <c r="L2275" s="236">
        <f>I2275/MAX(I$2:I2275)-1</f>
        <v>-1.8338383129422486E-2</v>
      </c>
      <c r="M2275" s="236">
        <f>J2275/MAX(J$2:J2275)-1</f>
        <v>-0.20626017329416724</v>
      </c>
      <c r="N2275" s="236"/>
    </row>
    <row r="2276" spans="1:14">
      <c r="A2276" s="237">
        <v>37512</v>
      </c>
      <c r="B2276">
        <v>171.87</v>
      </c>
      <c r="D2276" s="237">
        <v>37627</v>
      </c>
      <c r="E2276">
        <f t="shared" si="287"/>
        <v>172.86</v>
      </c>
      <c r="F2276">
        <v>202.4633431</v>
      </c>
      <c r="G2276" s="236">
        <f t="shared" si="289"/>
        <v>-3.8071142174185069E-4</v>
      </c>
      <c r="H2276" s="236">
        <f t="shared" si="290"/>
        <v>1.2799013428591799E-2</v>
      </c>
      <c r="I2276">
        <f t="shared" si="293"/>
        <v>28477.862181801283</v>
      </c>
      <c r="J2276">
        <f t="shared" si="293"/>
        <v>15963.986476709755</v>
      </c>
      <c r="K2276">
        <f t="shared" si="291"/>
        <v>30747.065101387499</v>
      </c>
      <c r="L2276" s="236">
        <f>I2276/MAX(I$2:I2276)-1</f>
        <v>-1.8712112919250679E-2</v>
      </c>
      <c r="M2276" s="236">
        <f>J2276/MAX(J$2:J2276)-1</f>
        <v>-0.19610108659335113</v>
      </c>
      <c r="N2276" s="236"/>
    </row>
    <row r="2277" spans="1:14">
      <c r="A2277" s="237">
        <v>37515</v>
      </c>
      <c r="B2277">
        <v>171.9</v>
      </c>
      <c r="D2277" s="237">
        <v>37628</v>
      </c>
      <c r="E2277">
        <f t="shared" si="287"/>
        <v>173.18</v>
      </c>
      <c r="F2277">
        <v>202.5784141</v>
      </c>
      <c r="G2277" s="236">
        <f t="shared" si="289"/>
        <v>1.817478912194239E-3</v>
      </c>
      <c r="H2277" s="236">
        <f t="shared" si="290"/>
        <v>5.6835473640859391E-4</v>
      </c>
      <c r="I2277">
        <f t="shared" si="293"/>
        <v>28529.620095781083</v>
      </c>
      <c r="J2277">
        <f t="shared" si="293"/>
        <v>15973.059684035756</v>
      </c>
      <c r="K2277">
        <f t="shared" si="291"/>
        <v>30803.98434720749</v>
      </c>
      <c r="L2277" s="236">
        <f>I2277/MAX(I$2:I2277)-1</f>
        <v>-1.6928642877689692E-2</v>
      </c>
      <c r="M2277" s="236">
        <f>J2277/MAX(J$2:J2277)-1</f>
        <v>-0.19564418683832274</v>
      </c>
      <c r="N2277" s="236"/>
    </row>
    <row r="2278" spans="1:14">
      <c r="A2278" s="237">
        <v>37516</v>
      </c>
      <c r="B2278">
        <v>172.41</v>
      </c>
      <c r="D2278" s="237">
        <v>37629</v>
      </c>
      <c r="E2278">
        <f t="shared" si="287"/>
        <v>173.32</v>
      </c>
      <c r="F2278">
        <v>201.78937310000001</v>
      </c>
      <c r="G2278" s="236">
        <f t="shared" si="289"/>
        <v>7.746772786182875E-4</v>
      </c>
      <c r="H2278" s="236">
        <f t="shared" si="290"/>
        <v>-3.8949905077768632E-3</v>
      </c>
      <c r="I2278">
        <f t="shared" si="293"/>
        <v>28551.721344236899</v>
      </c>
      <c r="J2278">
        <f t="shared" si="293"/>
        <v>15910.844768186284</v>
      </c>
      <c r="K2278">
        <f t="shared" si="291"/>
        <v>30828.886517253737</v>
      </c>
      <c r="L2278" s="236">
        <f>I2278/MAX(I$2:I2278)-1</f>
        <v>-1.6167079834066511E-2</v>
      </c>
      <c r="M2278" s="236">
        <f>J2278/MAX(J$2:J2278)-1</f>
        <v>-0.19877714509546263</v>
      </c>
      <c r="N2278" s="236"/>
    </row>
    <row r="2279" spans="1:14">
      <c r="A2279" s="237">
        <v>37517</v>
      </c>
      <c r="B2279">
        <v>172.57</v>
      </c>
      <c r="D2279" s="237">
        <v>37630</v>
      </c>
      <c r="E2279">
        <f t="shared" si="287"/>
        <v>171.75</v>
      </c>
      <c r="F2279">
        <v>201.50794400000001</v>
      </c>
      <c r="G2279" s="236">
        <f t="shared" si="289"/>
        <v>-9.0921192655844616E-3</v>
      </c>
      <c r="H2279" s="236">
        <f t="shared" si="290"/>
        <v>-1.3946675965960109E-3</v>
      </c>
      <c r="I2279">
        <f t="shared" si="293"/>
        <v>28292.125688537362</v>
      </c>
      <c r="J2279">
        <f t="shared" si="293"/>
        <v>15888.654428553626</v>
      </c>
      <c r="K2279">
        <f t="shared" si="291"/>
        <v>30549.626467449398</v>
      </c>
      <c r="L2279" s="236">
        <f>I2279/MAX(I$2:I2279)-1</f>
        <v>-2.5112206081623456E-2</v>
      </c>
      <c r="M2279" s="236">
        <f>J2279/MAX(J$2:J2279)-1</f>
        <v>-0.19989458464885013</v>
      </c>
      <c r="N2279" s="236"/>
    </row>
    <row r="2280" spans="1:14">
      <c r="A2280" s="237">
        <v>37518</v>
      </c>
      <c r="B2280">
        <v>173.34</v>
      </c>
      <c r="D2280" s="237">
        <v>37631</v>
      </c>
      <c r="E2280">
        <f t="shared" si="287"/>
        <v>171.97</v>
      </c>
      <c r="F2280">
        <v>201.50794400000001</v>
      </c>
      <c r="G2280" s="236">
        <f t="shared" si="289"/>
        <v>1.2472014278783103E-3</v>
      </c>
      <c r="H2280" s="236">
        <f t="shared" si="290"/>
        <v>0</v>
      </c>
      <c r="I2280">
        <f t="shared" si="293"/>
        <v>28327.41166809382</v>
      </c>
      <c r="J2280">
        <f t="shared" si="293"/>
        <v>15888.654428553626</v>
      </c>
      <c r="K2280">
        <f t="shared" si="291"/>
        <v>30588.758448950644</v>
      </c>
      <c r="L2280" s="236">
        <f>I2280/MAX(I$2:I2280)-1</f>
        <v>-2.3896324633027266E-2</v>
      </c>
      <c r="M2280" s="236">
        <f>J2280/MAX(J$2:J2280)-1</f>
        <v>-0.19989458464885013</v>
      </c>
      <c r="N2280" s="236"/>
    </row>
    <row r="2281" spans="1:14">
      <c r="A2281" s="237">
        <v>37519</v>
      </c>
      <c r="B2281">
        <v>173.28</v>
      </c>
      <c r="D2281" s="237">
        <v>37634</v>
      </c>
      <c r="E2281">
        <f t="shared" si="287"/>
        <v>172.24</v>
      </c>
      <c r="F2281">
        <v>201.8807036</v>
      </c>
      <c r="G2281" s="236">
        <f t="shared" si="289"/>
        <v>1.536311127540759E-3</v>
      </c>
      <c r="H2281" s="236">
        <f t="shared" si="290"/>
        <v>1.8498506441015916E-3</v>
      </c>
      <c r="I2281">
        <f t="shared" si="293"/>
        <v>28370.931385853943</v>
      </c>
      <c r="J2281">
        <f t="shared" si="293"/>
        <v>15918.046066182193</v>
      </c>
      <c r="K2281">
        <f t="shared" si="291"/>
        <v>30636.784062611267</v>
      </c>
      <c r="L2281" s="236">
        <f>I2281/MAX(I$2:I2281)-1</f>
        <v>-2.2396725694927566E-2</v>
      </c>
      <c r="M2281" s="236">
        <f>J2281/MAX(J$2:J2281)-1</f>
        <v>-0.19841450913091363</v>
      </c>
      <c r="N2281" s="236"/>
    </row>
    <row r="2282" spans="1:14">
      <c r="A2282" s="237">
        <v>37522</v>
      </c>
      <c r="B2282">
        <v>174.15</v>
      </c>
      <c r="D2282" s="237">
        <v>37635</v>
      </c>
      <c r="E2282">
        <f t="shared" si="287"/>
        <v>172.67</v>
      </c>
      <c r="F2282">
        <v>202.80365209999999</v>
      </c>
      <c r="G2282" s="236">
        <f t="shared" si="289"/>
        <v>2.4627863298902117E-3</v>
      </c>
      <c r="H2282" s="236">
        <f t="shared" si="290"/>
        <v>4.5717519482628699E-3</v>
      </c>
      <c r="I2282">
        <f t="shared" si="293"/>
        <v>28440.802927837278</v>
      </c>
      <c r="J2282">
        <f t="shared" si="293"/>
        <v>15990.819424297799</v>
      </c>
      <c r="K2282">
        <f t="shared" si="291"/>
        <v>30713.269299181877</v>
      </c>
      <c r="L2282" s="236">
        <f>I2282/MAX(I$2:I2282)-1</f>
        <v>-1.9989097714913084E-2</v>
      </c>
      <c r="M2282" s="236">
        <f>J2282/MAX(J$2:J2282)-1</f>
        <v>-0.19474985910133369</v>
      </c>
      <c r="N2282" s="236"/>
    </row>
    <row r="2283" spans="1:14">
      <c r="A2283" s="237">
        <v>37523</v>
      </c>
      <c r="B2283">
        <v>174.72</v>
      </c>
      <c r="D2283" s="237">
        <v>37636</v>
      </c>
      <c r="E2283">
        <f t="shared" si="287"/>
        <v>172.82</v>
      </c>
      <c r="F2283">
        <v>202.80365209999999</v>
      </c>
      <c r="G2283" s="236">
        <f t="shared" si="289"/>
        <v>8.3497893954980406E-4</v>
      </c>
      <c r="H2283" s="236">
        <f t="shared" si="290"/>
        <v>0</v>
      </c>
      <c r="I2283">
        <f t="shared" si="293"/>
        <v>28464.55039930591</v>
      </c>
      <c r="J2283">
        <f t="shared" si="293"/>
        <v>15990.819424297799</v>
      </c>
      <c r="K2283">
        <f t="shared" si="291"/>
        <v>30739.95019566</v>
      </c>
      <c r="L2283" s="236">
        <f>I2283/MAX(I$2:I2283)-1</f>
        <v>-1.9170809250975696E-2</v>
      </c>
      <c r="M2283" s="236">
        <f>J2283/MAX(J$2:J2283)-1</f>
        <v>-0.19474985910133369</v>
      </c>
      <c r="N2283" s="236"/>
    </row>
    <row r="2284" spans="1:14">
      <c r="A2284" s="237">
        <v>37524</v>
      </c>
      <c r="B2284">
        <v>173.45</v>
      </c>
      <c r="D2284" s="237">
        <v>37637</v>
      </c>
      <c r="E2284">
        <f t="shared" si="287"/>
        <v>172.68</v>
      </c>
      <c r="F2284">
        <v>201.35191219999999</v>
      </c>
      <c r="G2284" s="236">
        <f t="shared" si="289"/>
        <v>-8.4382158333369051E-4</v>
      </c>
      <c r="H2284" s="236">
        <f t="shared" si="290"/>
        <v>-7.1583518588914652E-3</v>
      </c>
      <c r="I2284">
        <f t="shared" si="293"/>
        <v>28440.531397319086</v>
      </c>
      <c r="J2284">
        <f t="shared" si="293"/>
        <v>15876.351512346679</v>
      </c>
      <c r="K2284">
        <f t="shared" si="291"/>
        <v>30715.048025613756</v>
      </c>
      <c r="L2284" s="236">
        <f>I2284/MAX(I$2:I2284)-1</f>
        <v>-1.999845409169354E-2</v>
      </c>
      <c r="M2284" s="236">
        <f>J2284/MAX(J$2:J2284)-1</f>
        <v>-0.20051412294430826</v>
      </c>
      <c r="N2284" s="236"/>
    </row>
    <row r="2285" spans="1:14">
      <c r="A2285" s="237">
        <v>37525</v>
      </c>
      <c r="B2285">
        <v>173.4</v>
      </c>
      <c r="D2285" s="237">
        <v>37638</v>
      </c>
      <c r="E2285">
        <f t="shared" si="287"/>
        <v>173.07</v>
      </c>
      <c r="F2285">
        <v>201.47435179999999</v>
      </c>
      <c r="G2285" s="236">
        <f t="shared" si="289"/>
        <v>2.2247826974199267E-3</v>
      </c>
      <c r="H2285" s="236">
        <f t="shared" si="290"/>
        <v>6.0808759480956986E-4</v>
      </c>
      <c r="I2285">
        <f t="shared" si="293"/>
        <v>28503.805399477271</v>
      </c>
      <c r="J2285">
        <f t="shared" si="293"/>
        <v>15886.005724752173</v>
      </c>
      <c r="K2285">
        <f t="shared" si="291"/>
        <v>30784.418356456874</v>
      </c>
      <c r="L2285" s="236">
        <f>I2285/MAX(I$2:I2285)-1</f>
        <v>-1.7818163608911863E-2</v>
      </c>
      <c r="M2285" s="236">
        <f>J2285/MAX(J$2:J2285)-1</f>
        <v>-0.20002796550024526</v>
      </c>
      <c r="N2285" s="236"/>
    </row>
    <row r="2286" spans="1:14">
      <c r="A2286" s="237">
        <v>37526</v>
      </c>
      <c r="B2286">
        <v>174.5</v>
      </c>
      <c r="D2286" s="237">
        <v>37642</v>
      </c>
      <c r="E2286">
        <f t="shared" si="287"/>
        <v>173.09</v>
      </c>
      <c r="F2286">
        <v>199.42118260000001</v>
      </c>
      <c r="G2286" s="236">
        <f t="shared" si="289"/>
        <v>8.1830019232611456E-5</v>
      </c>
      <c r="H2286" s="236">
        <f t="shared" si="290"/>
        <v>-1.019072245006214E-2</v>
      </c>
      <c r="I2286">
        <f t="shared" si="293"/>
        <v>28506.137866421315</v>
      </c>
      <c r="J2286">
        <f t="shared" si="293"/>
        <v>15724.115849571124</v>
      </c>
      <c r="K2286">
        <f t="shared" si="291"/>
        <v>30787.975809320626</v>
      </c>
      <c r="L2286" s="236">
        <f>I2286/MAX(I$2:I2286)-1</f>
        <v>-1.7737791650349943E-2</v>
      </c>
      <c r="M2286" s="236">
        <f>J2286/MAX(J$2:J2286)-1</f>
        <v>-0.20818025847164379</v>
      </c>
      <c r="N2286" s="236"/>
    </row>
    <row r="2287" spans="1:14">
      <c r="A2287" s="237">
        <v>37529</v>
      </c>
      <c r="B2287">
        <v>175.46</v>
      </c>
      <c r="D2287" s="237">
        <v>37643</v>
      </c>
      <c r="E2287">
        <f t="shared" si="287"/>
        <v>173.35</v>
      </c>
      <c r="F2287">
        <v>196.94159300000001</v>
      </c>
      <c r="G2287" s="236">
        <f t="shared" si="289"/>
        <v>1.4683785708324202E-3</v>
      </c>
      <c r="H2287" s="236">
        <f t="shared" si="290"/>
        <v>-1.2433932883517018E-2</v>
      </c>
      <c r="I2287">
        <f t="shared" si="293"/>
        <v>28547.995668401563</v>
      </c>
      <c r="J2287">
        <f t="shared" si="293"/>
        <v>15528.603248444912</v>
      </c>
      <c r="K2287">
        <f t="shared" si="291"/>
        <v>30834.222696549368</v>
      </c>
      <c r="L2287" s="236">
        <f>I2287/MAX(I$2:I2287)-1</f>
        <v>-1.6295458872670809E-2</v>
      </c>
      <c r="M2287" s="236">
        <f>J2287/MAX(J$2:J2287)-1</f>
        <v>-0.21802569199365118</v>
      </c>
      <c r="N2287" s="236"/>
    </row>
    <row r="2288" spans="1:14">
      <c r="A2288" s="237">
        <v>37530</v>
      </c>
      <c r="B2288">
        <v>173.97</v>
      </c>
      <c r="D2288" s="237">
        <v>37644</v>
      </c>
      <c r="E2288">
        <f t="shared" si="287"/>
        <v>173.22</v>
      </c>
      <c r="F2288">
        <v>197.5424276</v>
      </c>
      <c r="G2288" s="236">
        <f t="shared" si="289"/>
        <v>-7.8365805027897706E-4</v>
      </c>
      <c r="H2288" s="236">
        <f t="shared" si="290"/>
        <v>3.0508263432194038E-3</v>
      </c>
      <c r="I2288">
        <f t="shared" si="293"/>
        <v>28525.623801776688</v>
      </c>
      <c r="J2288">
        <f t="shared" si="293"/>
        <v>15575.97832030867</v>
      </c>
      <c r="K2288">
        <f t="shared" si="291"/>
        <v>30811.099252934997</v>
      </c>
      <c r="L2288" s="236">
        <f>I2288/MAX(I$2:I2288)-1</f>
        <v>-1.7066346855421299E-2</v>
      </c>
      <c r="M2288" s="236">
        <f>J2288/MAX(J$2:J2288)-1</f>
        <v>-0.21564002417506456</v>
      </c>
      <c r="N2288" s="236"/>
    </row>
    <row r="2289" spans="1:14">
      <c r="A2289" s="237">
        <v>37531</v>
      </c>
      <c r="B2289">
        <v>174.53</v>
      </c>
      <c r="D2289" s="237">
        <v>37645</v>
      </c>
      <c r="E2289">
        <f t="shared" si="287"/>
        <v>173.06</v>
      </c>
      <c r="F2289">
        <v>197.6621987</v>
      </c>
      <c r="G2289" s="236">
        <f t="shared" si="289"/>
        <v>-9.5741102699016046E-4</v>
      </c>
      <c r="H2289" s="236">
        <f t="shared" si="290"/>
        <v>6.0630570078101798E-4</v>
      </c>
      <c r="I2289">
        <f t="shared" si="293"/>
        <v>28498.313054997092</v>
      </c>
      <c r="J2289">
        <f t="shared" si="293"/>
        <v>15585.422124759514</v>
      </c>
      <c r="K2289">
        <f t="shared" si="291"/>
        <v>30782.639630025002</v>
      </c>
      <c r="L2289" s="236">
        <f>I2289/MAX(I$2:I2289)-1</f>
        <v>-1.8007418373741757E-2</v>
      </c>
      <c r="M2289" s="236">
        <f>J2289/MAX(J$2:J2289)-1</f>
        <v>-0.21516446225025754</v>
      </c>
      <c r="N2289" s="236"/>
    </row>
    <row r="2290" spans="1:14">
      <c r="A2290" s="237">
        <v>37532</v>
      </c>
      <c r="B2290">
        <v>174.42</v>
      </c>
      <c r="D2290" s="237">
        <v>37648</v>
      </c>
      <c r="E2290">
        <f t="shared" si="287"/>
        <v>172.12</v>
      </c>
      <c r="F2290">
        <v>195.44744180000001</v>
      </c>
      <c r="G2290" s="236">
        <f t="shared" si="289"/>
        <v>-5.4653723637457328E-3</v>
      </c>
      <c r="H2290" s="236">
        <f t="shared" si="290"/>
        <v>-1.1204756977136632E-2</v>
      </c>
      <c r="I2290">
        <f t="shared" si="293"/>
        <v>28342.559162412934</v>
      </c>
      <c r="J2290">
        <f t="shared" si="293"/>
        <v>15410.791257465495</v>
      </c>
      <c r="K2290">
        <f t="shared" si="291"/>
        <v>30615.439345428775</v>
      </c>
      <c r="L2290" s="236">
        <f>I2290/MAX(I$2:I2290)-1</f>
        <v>-2.3374373490765321E-2</v>
      </c>
      <c r="M2290" s="236">
        <f>J2290/MAX(J$2:J2290)-1</f>
        <v>-0.22395835371776374</v>
      </c>
      <c r="N2290" s="236"/>
    </row>
    <row r="2291" spans="1:14">
      <c r="A2291" s="237">
        <v>37533</v>
      </c>
      <c r="B2291">
        <v>174.58</v>
      </c>
      <c r="D2291" s="237">
        <v>37649</v>
      </c>
      <c r="E2291">
        <f t="shared" si="287"/>
        <v>172.25</v>
      </c>
      <c r="F2291">
        <v>192.80619200000001</v>
      </c>
      <c r="G2291" s="236">
        <f t="shared" si="289"/>
        <v>7.2155685033330685E-4</v>
      </c>
      <c r="H2291" s="236">
        <f t="shared" si="290"/>
        <v>-1.3513862221347317E-2</v>
      </c>
      <c r="I2291">
        <f t="shared" ref="I2291:J2306" si="294">I2290*(1+G2291)</f>
        <v>28363.00993013255</v>
      </c>
      <c r="J2291">
        <f t="shared" si="294"/>
        <v>15202.531947690162</v>
      </c>
      <c r="K2291">
        <f t="shared" si="291"/>
        <v>30638.562789043146</v>
      </c>
      <c r="L2291" s="236">
        <f>I2291/MAX(I$2:I2291)-1</f>
        <v>-2.2669682579746553E-2</v>
      </c>
      <c r="M2291" s="236">
        <f>J2291/MAX(J$2:J2291)-1</f>
        <v>-0.23444567360364943</v>
      </c>
      <c r="N2291" s="236"/>
    </row>
    <row r="2292" spans="1:14">
      <c r="A2292" s="237">
        <v>37536</v>
      </c>
      <c r="B2292">
        <v>175.24</v>
      </c>
      <c r="D2292" s="237">
        <v>37650</v>
      </c>
      <c r="E2292">
        <f t="shared" si="287"/>
        <v>171.79</v>
      </c>
      <c r="F2292">
        <v>193.40294270000001</v>
      </c>
      <c r="G2292" s="236">
        <f t="shared" si="289"/>
        <v>-2.7042671688898936E-3</v>
      </c>
      <c r="H2292" s="236">
        <f t="shared" si="290"/>
        <v>3.0950805770801892E-3</v>
      </c>
      <c r="I2292">
        <f t="shared" si="294"/>
        <v>28286.308773567594</v>
      </c>
      <c r="J2292">
        <f t="shared" si="294"/>
        <v>15249.5850090439</v>
      </c>
      <c r="K2292">
        <f t="shared" si="291"/>
        <v>30556.741373176905</v>
      </c>
      <c r="L2292" s="236">
        <f>I2292/MAX(I$2:I2292)-1</f>
        <v>-2.5312644870306822E-2</v>
      </c>
      <c r="M2292" s="236">
        <f>J2292/MAX(J$2:J2292)-1</f>
        <v>-0.2320762212773203</v>
      </c>
      <c r="N2292" s="236"/>
    </row>
    <row r="2293" spans="1:14">
      <c r="A2293" s="237">
        <v>37537</v>
      </c>
      <c r="B2293">
        <v>174.92</v>
      </c>
      <c r="D2293" s="237">
        <v>37651</v>
      </c>
      <c r="E2293">
        <f t="shared" si="287"/>
        <v>172.1</v>
      </c>
      <c r="F2293">
        <v>193.14201990000001</v>
      </c>
      <c r="G2293" s="236">
        <f t="shared" si="289"/>
        <v>1.7707986264145401E-3</v>
      </c>
      <c r="H2293" s="236">
        <f t="shared" si="290"/>
        <v>-1.3491149429134541E-3</v>
      </c>
      <c r="I2293">
        <f t="shared" si="294"/>
        <v>28336.398130290167</v>
      </c>
      <c r="J2293">
        <f t="shared" si="294"/>
        <v>15229.011566034969</v>
      </c>
      <c r="K2293">
        <f t="shared" si="291"/>
        <v>30611.881892565023</v>
      </c>
      <c r="L2293" s="236">
        <f>I2293/MAX(I$2:I2293)-1</f>
        <v>-2.3586669840659491E-2</v>
      </c>
      <c r="M2293" s="236">
        <f>J2293/MAX(J$2:J2293)-1</f>
        <v>-0.23311223872221365</v>
      </c>
      <c r="N2293" s="236"/>
    </row>
    <row r="2294" spans="1:14">
      <c r="A2294" s="237">
        <v>37538</v>
      </c>
      <c r="B2294">
        <v>175.8</v>
      </c>
      <c r="D2294" s="237">
        <v>37652</v>
      </c>
      <c r="E2294">
        <f t="shared" si="287"/>
        <v>172.4</v>
      </c>
      <c r="F2294">
        <v>193.59546</v>
      </c>
      <c r="G2294" s="236">
        <f t="shared" si="289"/>
        <v>1.7094424153546914E-3</v>
      </c>
      <c r="H2294" s="236">
        <f t="shared" si="290"/>
        <v>2.3477030023542067E-3</v>
      </c>
      <c r="I2294">
        <f t="shared" si="294"/>
        <v>28384.837571152464</v>
      </c>
      <c r="J2294">
        <f t="shared" si="294"/>
        <v>15264.764762211436</v>
      </c>
      <c r="K2294">
        <f t="shared" si="291"/>
        <v>30665.243685521265</v>
      </c>
      <c r="L2294" s="236">
        <f>I2294/MAX(I$2:I2294)-1</f>
        <v>-2.191754747916741E-2</v>
      </c>
      <c r="M2294" s="236">
        <f>J2294/MAX(J$2:J2294)-1</f>
        <v>-0.23131181402259315</v>
      </c>
      <c r="N2294" s="236"/>
    </row>
    <row r="2295" spans="1:14">
      <c r="A2295" s="237">
        <v>37539</v>
      </c>
      <c r="B2295">
        <v>174.81</v>
      </c>
      <c r="D2295" s="237">
        <v>37655</v>
      </c>
      <c r="E2295">
        <f t="shared" si="287"/>
        <v>172.4</v>
      </c>
      <c r="F2295">
        <v>193.36737260000001</v>
      </c>
      <c r="G2295" s="236">
        <f t="shared" si="289"/>
        <v>-3.3730158730158734E-5</v>
      </c>
      <c r="H2295" s="236">
        <f t="shared" si="290"/>
        <v>-1.1781650251508902E-3</v>
      </c>
      <c r="I2295">
        <f t="shared" si="294"/>
        <v>28383.880146075659</v>
      </c>
      <c r="J2295">
        <f t="shared" si="294"/>
        <v>15246.780350251443</v>
      </c>
      <c r="K2295">
        <f t="shared" si="291"/>
        <v>30665.243685521265</v>
      </c>
      <c r="L2295" s="236">
        <f>I2295/MAX(I$2:I2295)-1</f>
        <v>-2.195053835554206E-2</v>
      </c>
      <c r="M2295" s="236">
        <f>J2295/MAX(J$2:J2295)-1</f>
        <v>-0.23221745555855844</v>
      </c>
      <c r="N2295" s="236"/>
    </row>
    <row r="2296" spans="1:14">
      <c r="A2296" s="237">
        <v>37540</v>
      </c>
      <c r="B2296">
        <v>173.58</v>
      </c>
      <c r="D2296" s="237">
        <v>37656</v>
      </c>
      <c r="E2296">
        <f t="shared" si="287"/>
        <v>172.52</v>
      </c>
      <c r="F2296">
        <v>193.89497370000001</v>
      </c>
      <c r="G2296" s="236">
        <f t="shared" si="289"/>
        <v>6.6232552572469616E-4</v>
      </c>
      <c r="H2296" s="236">
        <f t="shared" si="290"/>
        <v>2.7284908146907316E-3</v>
      </c>
      <c r="I2296">
        <f t="shared" si="294"/>
        <v>28402.679514415518</v>
      </c>
      <c r="J2296">
        <f t="shared" si="294"/>
        <v>15288.381050390712</v>
      </c>
      <c r="K2296">
        <f t="shared" si="291"/>
        <v>30686.588402703765</v>
      </c>
      <c r="L2296" s="236">
        <f>I2296/MAX(I$2:I2296)-1</f>
        <v>-2.1302751231673578E-2</v>
      </c>
      <c r="M2296" s="236">
        <f>J2296/MAX(J$2:J2296)-1</f>
        <v>-0.23012256793837005</v>
      </c>
      <c r="N2296" s="236"/>
    </row>
    <row r="2297" spans="1:14">
      <c r="A2297" s="237">
        <v>37543</v>
      </c>
      <c r="B2297">
        <v>173.44</v>
      </c>
      <c r="D2297" s="237">
        <v>37657</v>
      </c>
      <c r="E2297">
        <f t="shared" si="287"/>
        <v>172.08</v>
      </c>
      <c r="F2297">
        <v>193.65646709999999</v>
      </c>
      <c r="G2297" s="236">
        <f t="shared" si="289"/>
        <v>-2.5841590945056649E-3</v>
      </c>
      <c r="H2297" s="236">
        <f t="shared" si="290"/>
        <v>-1.230081396380367E-3</v>
      </c>
      <c r="I2297">
        <f t="shared" si="294"/>
        <v>28329.282471840012</v>
      </c>
      <c r="J2297">
        <f t="shared" si="294"/>
        <v>15269.575097279852</v>
      </c>
      <c r="K2297">
        <f t="shared" si="291"/>
        <v>30608.324439701275</v>
      </c>
      <c r="L2297" s="236">
        <f>I2297/MAX(I$2:I2297)-1</f>
        <v>-2.3831860627845924E-2</v>
      </c>
      <c r="M2297" s="236">
        <f>J2297/MAX(J$2:J2297)-1</f>
        <v>-0.23106957984504217</v>
      </c>
      <c r="N2297" s="236"/>
    </row>
    <row r="2298" spans="1:14">
      <c r="A2298" s="237">
        <v>37544</v>
      </c>
      <c r="B2298">
        <v>170.54</v>
      </c>
      <c r="D2298" s="237">
        <v>37658</v>
      </c>
      <c r="E2298">
        <f t="shared" si="287"/>
        <v>171.95</v>
      </c>
      <c r="F2298">
        <v>193.7733624</v>
      </c>
      <c r="G2298" s="236">
        <f t="shared" si="289"/>
        <v>-7.8919273427653159E-4</v>
      </c>
      <c r="H2298" s="236">
        <f t="shared" si="290"/>
        <v>6.0362197942831486E-4</v>
      </c>
      <c r="I2298">
        <f t="shared" si="294"/>
        <v>28306.925207945966</v>
      </c>
      <c r="J2298">
        <f t="shared" si="294"/>
        <v>15278.792148425102</v>
      </c>
      <c r="K2298">
        <f t="shared" si="291"/>
        <v>30585.2009960869</v>
      </c>
      <c r="L2298" s="236">
        <f>I2298/MAX(I$2:I2298)-1</f>
        <v>-2.4602245430870751E-2</v>
      </c>
      <c r="M2298" s="236">
        <f>J2298/MAX(J$2:J2298)-1</f>
        <v>-0.23060543654278554</v>
      </c>
      <c r="N2298" s="236"/>
    </row>
    <row r="2299" spans="1:14">
      <c r="A2299" s="237">
        <v>37545</v>
      </c>
      <c r="B2299">
        <v>170.54</v>
      </c>
      <c r="D2299" s="237">
        <v>37659</v>
      </c>
      <c r="E2299">
        <f t="shared" si="287"/>
        <v>171.63</v>
      </c>
      <c r="F2299">
        <v>192.75669060000001</v>
      </c>
      <c r="G2299" s="236">
        <f t="shared" si="289"/>
        <v>-1.8947362651564139E-3</v>
      </c>
      <c r="H2299" s="236">
        <f t="shared" si="290"/>
        <v>-5.2467056741333229E-3</v>
      </c>
      <c r="I2299">
        <f t="shared" si="294"/>
        <v>28253.291050199397</v>
      </c>
      <c r="J2299">
        <f t="shared" si="294"/>
        <v>15198.628822966057</v>
      </c>
      <c r="K2299">
        <f t="shared" si="291"/>
        <v>30528.28175026691</v>
      </c>
      <c r="L2299" s="236">
        <f>I2299/MAX(I$2:I2299)-1</f>
        <v>-2.6450366929405056E-2</v>
      </c>
      <c r="M2299" s="236">
        <f>J2299/MAX(J$2:J2299)-1</f>
        <v>-0.23464222336452378</v>
      </c>
      <c r="N2299" s="236"/>
    </row>
    <row r="2300" spans="1:14">
      <c r="A2300" s="237">
        <v>37546</v>
      </c>
      <c r="B2300">
        <v>169.64</v>
      </c>
      <c r="D2300" s="237">
        <v>37662</v>
      </c>
      <c r="E2300">
        <f t="shared" si="287"/>
        <v>171.16</v>
      </c>
      <c r="F2300">
        <v>191.4628003</v>
      </c>
      <c r="G2300" s="236">
        <f t="shared" si="289"/>
        <v>-2.7721791478346283E-3</v>
      </c>
      <c r="H2300" s="236">
        <f t="shared" si="290"/>
        <v>-6.7125571411943419E-3</v>
      </c>
      <c r="I2300">
        <f t="shared" si="294"/>
        <v>28174.967865892329</v>
      </c>
      <c r="J2300">
        <f t="shared" si="294"/>
        <v>15096.607158524093</v>
      </c>
      <c r="K2300">
        <f t="shared" si="291"/>
        <v>30444.681607968796</v>
      </c>
      <c r="L2300" s="236">
        <f>I2300/MAX(I$2:I2300)-1</f>
        <v>-2.9149220921585561E-2</v>
      </c>
      <c r="M2300" s="236">
        <f>J2300/MAX(J$2:J2300)-1</f>
        <v>-0.23977973117364693</v>
      </c>
      <c r="N2300" s="236"/>
    </row>
    <row r="2301" spans="1:14">
      <c r="A2301" s="237">
        <v>37547</v>
      </c>
      <c r="B2301">
        <v>170.14</v>
      </c>
      <c r="D2301" s="237">
        <v>37663</v>
      </c>
      <c r="E2301">
        <f t="shared" si="287"/>
        <v>171.34</v>
      </c>
      <c r="F2301">
        <v>191.67726719999999</v>
      </c>
      <c r="G2301" s="236">
        <f t="shared" si="289"/>
        <v>1.0179174224804097E-3</v>
      </c>
      <c r="H2301" s="236">
        <f t="shared" si="290"/>
        <v>1.1201491864945012E-3</v>
      </c>
      <c r="I2301">
        <f t="shared" si="294"/>
        <v>28203.64765656085</v>
      </c>
      <c r="J2301">
        <f t="shared" si="294"/>
        <v>15113.517610751542</v>
      </c>
      <c r="K2301">
        <f t="shared" si="291"/>
        <v>30476.698683742543</v>
      </c>
      <c r="L2301" s="236">
        <f>I2301/MAX(I$2:I2301)-1</f>
        <v>-2.8160974998932775E-2</v>
      </c>
      <c r="M2301" s="236">
        <f>J2301/MAX(J$2:J2301)-1</f>
        <v>-0.23892817105796438</v>
      </c>
      <c r="N2301" s="236"/>
    </row>
    <row r="2302" spans="1:14">
      <c r="A2302" s="237">
        <v>37550</v>
      </c>
      <c r="B2302">
        <v>168.83</v>
      </c>
      <c r="D2302" s="237">
        <v>37664</v>
      </c>
      <c r="E2302">
        <f t="shared" si="287"/>
        <v>171.84</v>
      </c>
      <c r="F2302">
        <v>191.90095500000001</v>
      </c>
      <c r="G2302" s="236">
        <f t="shared" si="289"/>
        <v>2.8844442313712879E-3</v>
      </c>
      <c r="H2302" s="236">
        <f t="shared" si="290"/>
        <v>1.1670022390637413E-3</v>
      </c>
      <c r="I2302">
        <f t="shared" si="294"/>
        <v>28284.999505347449</v>
      </c>
      <c r="J2302">
        <f t="shared" si="294"/>
        <v>15131.155119643417</v>
      </c>
      <c r="K2302">
        <f t="shared" si="291"/>
        <v>30565.63500533628</v>
      </c>
      <c r="L2302" s="236">
        <f>I2302/MAX(I$2:I2302)-1</f>
        <v>-2.5357759529446855E-2</v>
      </c>
      <c r="M2302" s="236">
        <f>J2302/MAX(J$2:J2302)-1</f>
        <v>-0.23803999852950075</v>
      </c>
      <c r="N2302" s="236"/>
    </row>
    <row r="2303" spans="1:14">
      <c r="A2303" s="237">
        <v>37551</v>
      </c>
      <c r="B2303">
        <v>168.75</v>
      </c>
      <c r="D2303" s="237">
        <v>37665</v>
      </c>
      <c r="E2303">
        <f t="shared" si="287"/>
        <v>172.02</v>
      </c>
      <c r="F2303">
        <v>190.58296100000001</v>
      </c>
      <c r="G2303" s="236">
        <f t="shared" si="289"/>
        <v>1.0137558747895146E-3</v>
      </c>
      <c r="H2303" s="236">
        <f t="shared" si="290"/>
        <v>-6.8680950545556563E-3</v>
      </c>
      <c r="I2303">
        <f t="shared" si="294"/>
        <v>28313.673589764414</v>
      </c>
      <c r="J2303">
        <f t="shared" si="294"/>
        <v>15027.23290799648</v>
      </c>
      <c r="K2303">
        <f t="shared" si="291"/>
        <v>30597.652081110031</v>
      </c>
      <c r="L2303" s="236">
        <f>I2303/MAX(I$2:I2303)-1</f>
        <v>-2.4369710232351793E-2</v>
      </c>
      <c r="M2303" s="236">
        <f>J2303/MAX(J$2:J2303)-1</f>
        <v>-0.24327321224736953</v>
      </c>
      <c r="N2303" s="236"/>
    </row>
    <row r="2304" spans="1:14">
      <c r="A2304" s="237">
        <v>37552</v>
      </c>
      <c r="B2304">
        <v>169.1</v>
      </c>
      <c r="D2304" s="237">
        <v>37666</v>
      </c>
      <c r="E2304">
        <f t="shared" si="287"/>
        <v>171.72</v>
      </c>
      <c r="F2304">
        <v>190.36119729999999</v>
      </c>
      <c r="G2304" s="236">
        <f t="shared" si="289"/>
        <v>-1.777713416490976E-3</v>
      </c>
      <c r="H2304" s="236">
        <f t="shared" si="290"/>
        <v>-1.1636071705278805E-3</v>
      </c>
      <c r="I2304">
        <f t="shared" si="294"/>
        <v>28263.339992353744</v>
      </c>
      <c r="J2304">
        <f t="shared" si="294"/>
        <v>15009.747112031542</v>
      </c>
      <c r="K2304">
        <f t="shared" si="291"/>
        <v>30544.290288153785</v>
      </c>
      <c r="L2304" s="236">
        <f>I2304/MAX(I$2:I2304)-1</f>
        <v>-2.6104101288006776E-2</v>
      </c>
      <c r="M2304" s="236">
        <f>J2304/MAX(J$2:J2304)-1</f>
        <v>-0.24415374496372899</v>
      </c>
      <c r="N2304" s="236"/>
    </row>
    <row r="2305" spans="1:14">
      <c r="A2305" s="237">
        <v>37553</v>
      </c>
      <c r="B2305">
        <v>169.89</v>
      </c>
      <c r="D2305" s="237">
        <v>37670</v>
      </c>
      <c r="E2305">
        <f t="shared" si="287"/>
        <v>171.83</v>
      </c>
      <c r="F2305">
        <v>194.26735669999999</v>
      </c>
      <c r="G2305" s="236">
        <f t="shared" si="289"/>
        <v>6.0684752587285772E-4</v>
      </c>
      <c r="H2305" s="236">
        <f t="shared" si="290"/>
        <v>2.0519724898788505E-2</v>
      </c>
      <c r="I2305">
        <f t="shared" si="294"/>
        <v>28280.491530301009</v>
      </c>
      <c r="J2305">
        <f t="shared" si="294"/>
        <v>15317.742993570815</v>
      </c>
      <c r="K2305">
        <f t="shared" si="291"/>
        <v>30563.856278904412</v>
      </c>
      <c r="L2305" s="236">
        <f>I2305/MAX(I$2:I2305)-1</f>
        <v>-2.5513094971415518E-2</v>
      </c>
      <c r="M2305" s="236">
        <f>J2305/MAX(J$2:J2305)-1</f>
        <v>-0.22864398774460515</v>
      </c>
      <c r="N2305" s="236"/>
    </row>
    <row r="2306" spans="1:14">
      <c r="A2306" s="237">
        <v>37554</v>
      </c>
      <c r="B2306">
        <v>170.63</v>
      </c>
      <c r="D2306" s="237">
        <v>37671</v>
      </c>
      <c r="E2306">
        <f t="shared" ref="E2306:E2369" si="295">SUMIF(A:A,D2306,B:B)</f>
        <v>172.37</v>
      </c>
      <c r="F2306">
        <v>194.4940671</v>
      </c>
      <c r="G2306" s="236">
        <f t="shared" si="289"/>
        <v>3.1089108236361149E-3</v>
      </c>
      <c r="H2306" s="236">
        <f t="shared" si="290"/>
        <v>1.1670020318961249E-3</v>
      </c>
      <c r="I2306">
        <f t="shared" si="294"/>
        <v>28368.413056517315</v>
      </c>
      <c r="J2306">
        <f t="shared" si="294"/>
        <v>15335.618830768375</v>
      </c>
      <c r="K2306">
        <f t="shared" si="291"/>
        <v>30659.907506225649</v>
      </c>
      <c r="L2306" s="236">
        <f>I2306/MAX(I$2:I2306)-1</f>
        <v>-2.248350208488048E-2</v>
      </c>
      <c r="M2306" s="236">
        <f>J2306/MAX(J$2:J2306)-1</f>
        <v>-0.22774381371098784</v>
      </c>
      <c r="N2306" s="236"/>
    </row>
    <row r="2307" spans="1:14">
      <c r="A2307" s="237">
        <v>37557</v>
      </c>
      <c r="B2307">
        <v>170.84</v>
      </c>
      <c r="D2307" s="237">
        <v>37672</v>
      </c>
      <c r="E2307">
        <f t="shared" si="295"/>
        <v>172.92</v>
      </c>
      <c r="F2307">
        <v>194.61112650000001</v>
      </c>
      <c r="G2307" s="236">
        <f t="shared" si="289"/>
        <v>3.1570803071280704E-3</v>
      </c>
      <c r="H2307" s="236">
        <f t="shared" si="290"/>
        <v>6.0186617383983787E-4</v>
      </c>
      <c r="I2307">
        <f t="shared" ref="I2307:J2322" si="296">I2306*(1+G2307)</f>
        <v>28457.974414722521</v>
      </c>
      <c r="J2307">
        <f t="shared" si="296"/>
        <v>15344.848820997517</v>
      </c>
      <c r="K2307">
        <f t="shared" si="291"/>
        <v>30757.737459978758</v>
      </c>
      <c r="L2307" s="236">
        <f>I2307/MAX(I$2:I2307)-1</f>
        <v>-1.9397403999419804E-2</v>
      </c>
      <c r="M2307" s="236">
        <f>J2307/MAX(J$2:J2307)-1</f>
        <v>-0.22727901883492185</v>
      </c>
      <c r="N2307" s="236"/>
    </row>
    <row r="2308" spans="1:14">
      <c r="A2308" s="237">
        <v>37558</v>
      </c>
      <c r="B2308">
        <v>172.27</v>
      </c>
      <c r="D2308" s="237">
        <v>37673</v>
      </c>
      <c r="E2308">
        <f t="shared" si="295"/>
        <v>172.36</v>
      </c>
      <c r="F2308">
        <v>192.82195100000001</v>
      </c>
      <c r="G2308" s="236">
        <f t="shared" ref="G2308:G2371" si="297">(E2308/E2307-1)-($P$21/252)</f>
        <v>-3.272221946840135E-3</v>
      </c>
      <c r="H2308" s="236">
        <f t="shared" ref="H2308:H2371" si="298">F2308/F2307-1</f>
        <v>-9.1935930497786256E-3</v>
      </c>
      <c r="I2308">
        <f t="shared" si="296"/>
        <v>28364.853606280049</v>
      </c>
      <c r="J2308">
        <f t="shared" si="296"/>
        <v>15203.774525526891</v>
      </c>
      <c r="K2308">
        <f t="shared" ref="K2308:K2371" si="299">K2307*(1+(E2308/E2307-1))</f>
        <v>30658.128779793773</v>
      </c>
      <c r="L2308" s="236">
        <f>I2308/MAX(I$2:I2308)-1</f>
        <v>-2.2606153335181345E-2</v>
      </c>
      <c r="M2308" s="236">
        <f>J2308/MAX(J$2:J2308)-1</f>
        <v>-0.23438310107677918</v>
      </c>
      <c r="N2308" s="236"/>
    </row>
    <row r="2309" spans="1:14">
      <c r="A2309" s="237">
        <v>37559</v>
      </c>
      <c r="B2309">
        <v>172.29</v>
      </c>
      <c r="D2309" s="237">
        <v>37676</v>
      </c>
      <c r="E2309">
        <f t="shared" si="295"/>
        <v>172.92</v>
      </c>
      <c r="F2309">
        <v>192.38788450000001</v>
      </c>
      <c r="G2309" s="236">
        <f t="shared" si="297"/>
        <v>3.2152835335416594E-3</v>
      </c>
      <c r="H2309" s="236">
        <f t="shared" si="298"/>
        <v>-2.2511259623132496E-3</v>
      </c>
      <c r="I2309">
        <f t="shared" si="296"/>
        <v>28456.054653011641</v>
      </c>
      <c r="J2309">
        <f t="shared" si="296"/>
        <v>15169.548913967321</v>
      </c>
      <c r="K2309">
        <f t="shared" si="299"/>
        <v>30757.737459978754</v>
      </c>
      <c r="L2309" s="236">
        <f>I2309/MAX(I$2:I2309)-1</f>
        <v>-1.9463554994215038E-2</v>
      </c>
      <c r="M2309" s="236">
        <f>J2309/MAX(J$2:J2309)-1</f>
        <v>-0.23610660115513105</v>
      </c>
      <c r="N2309" s="236"/>
    </row>
    <row r="2310" spans="1:14">
      <c r="A2310" s="237">
        <v>37560</v>
      </c>
      <c r="B2310">
        <v>173.15</v>
      </c>
      <c r="D2310" s="237">
        <v>37677</v>
      </c>
      <c r="E2310">
        <f t="shared" si="295"/>
        <v>173.12</v>
      </c>
      <c r="F2310">
        <v>191.5146708</v>
      </c>
      <c r="G2310" s="236">
        <f t="shared" si="297"/>
        <v>1.1228740513093325E-3</v>
      </c>
      <c r="H2310" s="236">
        <f t="shared" si="298"/>
        <v>-4.5388185553857374E-3</v>
      </c>
      <c r="I2310">
        <f t="shared" si="296"/>
        <v>28488.007218384151</v>
      </c>
      <c r="J2310">
        <f t="shared" si="296"/>
        <v>15100.697083879775</v>
      </c>
      <c r="K2310">
        <f t="shared" si="299"/>
        <v>30793.311988616257</v>
      </c>
      <c r="L2310" s="236">
        <f>I2310/MAX(I$2:I2310)-1</f>
        <v>-1.836253606375482E-2</v>
      </c>
      <c r="M2310" s="236">
        <f>J2310/MAX(J$2:J2310)-1</f>
        <v>-0.23957377468814478</v>
      </c>
      <c r="N2310" s="236"/>
    </row>
    <row r="2311" spans="1:14">
      <c r="A2311" s="237">
        <v>37561</v>
      </c>
      <c r="B2311">
        <v>172.17</v>
      </c>
      <c r="D2311" s="237">
        <v>37678</v>
      </c>
      <c r="E2311">
        <f t="shared" si="295"/>
        <v>173.61</v>
      </c>
      <c r="F2311">
        <v>191.62209089999999</v>
      </c>
      <c r="G2311" s="236">
        <f t="shared" si="297"/>
        <v>2.7966764956137056E-3</v>
      </c>
      <c r="H2311" s="236">
        <f t="shared" si="298"/>
        <v>5.6089749966026226E-4</v>
      </c>
      <c r="I2311">
        <f t="shared" si="296"/>
        <v>28567.678958578683</v>
      </c>
      <c r="J2311">
        <f t="shared" si="296"/>
        <v>15109.16702711725</v>
      </c>
      <c r="K2311">
        <f t="shared" si="299"/>
        <v>30880.469583778122</v>
      </c>
      <c r="L2311" s="236">
        <f>I2311/MAX(I$2:I2311)-1</f>
        <v>-1.5617213641150318E-2</v>
      </c>
      <c r="M2311" s="236">
        <f>J2311/MAX(J$2:J2311)-1</f>
        <v>-0.23914725351969124</v>
      </c>
      <c r="N2311" s="236"/>
    </row>
    <row r="2312" spans="1:14">
      <c r="A2312" s="237">
        <v>37564</v>
      </c>
      <c r="B2312">
        <v>171.71</v>
      </c>
      <c r="D2312" s="237">
        <v>37679</v>
      </c>
      <c r="E2312">
        <f t="shared" si="295"/>
        <v>173.78</v>
      </c>
      <c r="F2312">
        <v>190.76847050000001</v>
      </c>
      <c r="G2312" s="236">
        <f t="shared" si="297"/>
        <v>9.4547610818989313E-4</v>
      </c>
      <c r="H2312" s="236">
        <f t="shared" si="298"/>
        <v>-4.4547076800526275E-3</v>
      </c>
      <c r="I2312">
        <f t="shared" si="296"/>
        <v>28594.689016500459</v>
      </c>
      <c r="J2312">
        <f t="shared" si="296"/>
        <v>15041.860104722353</v>
      </c>
      <c r="K2312">
        <f t="shared" si="299"/>
        <v>30910.707933119993</v>
      </c>
      <c r="L2312" s="236">
        <f>I2312/MAX(I$2:I2312)-1</f>
        <v>-1.4686503235334603E-2</v>
      </c>
      <c r="M2312" s="236">
        <f>J2312/MAX(J$2:J2312)-1</f>
        <v>-0.24253663009282622</v>
      </c>
      <c r="N2312" s="236"/>
    </row>
    <row r="2313" spans="1:14">
      <c r="A2313" s="237">
        <v>37565</v>
      </c>
      <c r="B2313">
        <v>171.32</v>
      </c>
      <c r="D2313" s="237">
        <v>37680</v>
      </c>
      <c r="E2313">
        <f t="shared" si="295"/>
        <v>174.36</v>
      </c>
      <c r="F2313">
        <v>191.19504230000001</v>
      </c>
      <c r="G2313" s="236">
        <f t="shared" si="297"/>
        <v>3.3038230694894441E-3</v>
      </c>
      <c r="H2313" s="236">
        <f t="shared" si="298"/>
        <v>2.2360707662119061E-3</v>
      </c>
      <c r="I2313">
        <f t="shared" si="296"/>
        <v>28689.160809738052</v>
      </c>
      <c r="J2313">
        <f t="shared" si="296"/>
        <v>15075.494768371971</v>
      </c>
      <c r="K2313">
        <f t="shared" si="299"/>
        <v>31013.87406616873</v>
      </c>
      <c r="L2313" s="236">
        <f>I2313/MAX(I$2:I2313)-1</f>
        <v>-1.1431201774044109E-2</v>
      </c>
      <c r="M2313" s="236">
        <f>J2313/MAX(J$2:J2313)-1</f>
        <v>-0.24084288839490053</v>
      </c>
      <c r="N2313" s="236"/>
    </row>
    <row r="2314" spans="1:14">
      <c r="A2314" s="237">
        <v>37566</v>
      </c>
      <c r="B2314">
        <v>171.85</v>
      </c>
      <c r="D2314" s="237">
        <v>37683</v>
      </c>
      <c r="E2314">
        <f t="shared" si="295"/>
        <v>174.72</v>
      </c>
      <c r="F2314">
        <v>193.0728757</v>
      </c>
      <c r="G2314" s="236">
        <f t="shared" si="297"/>
        <v>2.0309635783654543E-3</v>
      </c>
      <c r="H2314" s="236">
        <f t="shared" si="298"/>
        <v>9.8215590603731862E-3</v>
      </c>
      <c r="I2314">
        <f t="shared" si="296"/>
        <v>28747.427450436502</v>
      </c>
      <c r="J2314">
        <f t="shared" si="296"/>
        <v>15223.559630603884</v>
      </c>
      <c r="K2314">
        <f t="shared" si="299"/>
        <v>31077.90821771622</v>
      </c>
      <c r="L2314" s="236">
        <f>I2314/MAX(I$2:I2314)-1</f>
        <v>-9.4234545501385991E-3</v>
      </c>
      <c r="M2314" s="236">
        <f>J2314/MAX(J$2:J2314)-1</f>
        <v>-0.23338678198716867</v>
      </c>
      <c r="N2314" s="236"/>
    </row>
    <row r="2315" spans="1:14">
      <c r="A2315" s="237">
        <v>37567</v>
      </c>
      <c r="B2315">
        <v>173.32</v>
      </c>
      <c r="D2315" s="237">
        <v>37684</v>
      </c>
      <c r="E2315">
        <f t="shared" si="295"/>
        <v>175.03</v>
      </c>
      <c r="F2315">
        <v>193.0882641</v>
      </c>
      <c r="G2315" s="236">
        <f t="shared" si="297"/>
        <v>1.7405372405371786E-3</v>
      </c>
      <c r="H2315" s="236">
        <f t="shared" si="298"/>
        <v>7.9702547259419276E-5</v>
      </c>
      <c r="I2315">
        <f t="shared" si="296"/>
        <v>28797.463418483629</v>
      </c>
      <c r="J2315">
        <f t="shared" si="296"/>
        <v>15224.7729870848</v>
      </c>
      <c r="K2315">
        <f t="shared" si="299"/>
        <v>31133.048737104335</v>
      </c>
      <c r="L2315" s="236">
        <f>I2315/MAX(I$2:I2315)-1</f>
        <v>-7.6993191831804531E-3</v>
      </c>
      <c r="M2315" s="236">
        <f>J2315/MAX(J$2:J2315)-1</f>
        <v>-0.2333256809609302</v>
      </c>
      <c r="N2315" s="236"/>
    </row>
    <row r="2316" spans="1:14">
      <c r="A2316" s="237">
        <v>37568</v>
      </c>
      <c r="B2316">
        <v>173.67</v>
      </c>
      <c r="D2316" s="237">
        <v>37685</v>
      </c>
      <c r="E2316">
        <f t="shared" si="295"/>
        <v>175.35</v>
      </c>
      <c r="F2316">
        <v>191.77981579999999</v>
      </c>
      <c r="G2316" s="236">
        <f t="shared" si="297"/>
        <v>1.7945278541819285E-3</v>
      </c>
      <c r="H2316" s="236">
        <f t="shared" si="298"/>
        <v>-6.7764258283578016E-3</v>
      </c>
      <c r="I2316">
        <f t="shared" si="296"/>
        <v>28849.141268717885</v>
      </c>
      <c r="J2316">
        <f t="shared" si="296"/>
        <v>15121.603442184234</v>
      </c>
      <c r="K2316">
        <f t="shared" si="299"/>
        <v>31189.967982924329</v>
      </c>
      <c r="L2316" s="236">
        <f>I2316/MAX(I$2:I2316)-1</f>
        <v>-5.9186079717309381E-3</v>
      </c>
      <c r="M2316" s="236">
        <f>J2316/MAX(J$2:J2316)-1</f>
        <v>-0.2385209926184052</v>
      </c>
      <c r="N2316" s="236"/>
    </row>
    <row r="2317" spans="1:14">
      <c r="A2317" s="237">
        <v>37571</v>
      </c>
      <c r="B2317">
        <v>174.01</v>
      </c>
      <c r="D2317" s="237">
        <v>37686</v>
      </c>
      <c r="E2317">
        <f t="shared" si="295"/>
        <v>174.98</v>
      </c>
      <c r="F2317">
        <v>191.98292950000001</v>
      </c>
      <c r="G2317" s="236">
        <f t="shared" si="297"/>
        <v>-2.1437957418497058E-3</v>
      </c>
      <c r="H2317" s="236">
        <f t="shared" si="298"/>
        <v>1.0590984205127718E-3</v>
      </c>
      <c r="I2317">
        <f t="shared" si="296"/>
        <v>28787.294602509985</v>
      </c>
      <c r="J2317">
        <f t="shared" si="296"/>
        <v>15137.618708505472</v>
      </c>
      <c r="K2317">
        <f t="shared" si="299"/>
        <v>31124.155104944959</v>
      </c>
      <c r="L2317" s="236">
        <f>I2317/MAX(I$2:I2317)-1</f>
        <v>-8.0497154270131599E-3</v>
      </c>
      <c r="M2317" s="236">
        <f>J2317/MAX(J$2:J2317)-1</f>
        <v>-0.23771451140443378</v>
      </c>
      <c r="N2317" s="236"/>
    </row>
    <row r="2318" spans="1:14">
      <c r="A2318" s="237">
        <v>37572</v>
      </c>
      <c r="B2318">
        <v>173.6</v>
      </c>
      <c r="D2318" s="237">
        <v>37687</v>
      </c>
      <c r="E2318">
        <f t="shared" si="295"/>
        <v>175.54</v>
      </c>
      <c r="F2318">
        <v>190.9170728</v>
      </c>
      <c r="G2318" s="236">
        <f t="shared" si="297"/>
        <v>3.1666355973562397E-3</v>
      </c>
      <c r="H2318" s="236">
        <f t="shared" si="298"/>
        <v>-5.5518305860626782E-3</v>
      </c>
      <c r="I2318">
        <f t="shared" si="296"/>
        <v>28878.453474349877</v>
      </c>
      <c r="J2318">
        <f t="shared" si="296"/>
        <v>15053.577213959436</v>
      </c>
      <c r="K2318">
        <f t="shared" si="299"/>
        <v>31223.763785129948</v>
      </c>
      <c r="L2318" s="236">
        <f>I2318/MAX(I$2:I2318)-1</f>
        <v>-4.9085703450766349E-3</v>
      </c>
      <c r="M2318" s="236">
        <f>J2318/MAX(J$2:J2318)-1</f>
        <v>-0.24194659129533036</v>
      </c>
      <c r="N2318" s="236"/>
    </row>
    <row r="2319" spans="1:14">
      <c r="A2319" s="237">
        <v>37573</v>
      </c>
      <c r="B2319">
        <v>173.73</v>
      </c>
      <c r="D2319" s="237">
        <v>37690</v>
      </c>
      <c r="E2319">
        <f t="shared" si="295"/>
        <v>176.07</v>
      </c>
      <c r="F2319">
        <v>188.4077849</v>
      </c>
      <c r="G2319" s="236">
        <f t="shared" si="297"/>
        <v>2.9855247119545034E-3</v>
      </c>
      <c r="H2319" s="236">
        <f t="shared" si="298"/>
        <v>-1.3143339478228211E-2</v>
      </c>
      <c r="I2319">
        <f t="shared" si="296"/>
        <v>28964.67081084058</v>
      </c>
      <c r="J2319">
        <f t="shared" si="296"/>
        <v>14855.722938274646</v>
      </c>
      <c r="K2319">
        <f t="shared" si="299"/>
        <v>31318.036286019309</v>
      </c>
      <c r="L2319" s="236">
        <f>I2319/MAX(I$2:I2319)-1</f>
        <v>-1.9377002911875607E-3</v>
      </c>
      <c r="M2319" s="236">
        <f>J2319/MAX(J$2:J2319)-1</f>
        <v>-0.25190994458856397</v>
      </c>
      <c r="N2319" s="236"/>
    </row>
    <row r="2320" spans="1:14">
      <c r="A2320" s="237">
        <v>37574</v>
      </c>
      <c r="B2320">
        <v>171.95</v>
      </c>
      <c r="D2320" s="237">
        <v>37691</v>
      </c>
      <c r="E2320">
        <f t="shared" si="295"/>
        <v>176.02</v>
      </c>
      <c r="F2320">
        <v>187.46527560000001</v>
      </c>
      <c r="G2320" s="236">
        <f t="shared" si="297"/>
        <v>-3.1770812204008137E-4</v>
      </c>
      <c r="H2320" s="236">
        <f t="shared" si="298"/>
        <v>-5.0024965820825162E-3</v>
      </c>
      <c r="I2320">
        <f t="shared" si="296"/>
        <v>28955.468499671759</v>
      </c>
      <c r="J2320">
        <f t="shared" si="296"/>
        <v>14781.407235051563</v>
      </c>
      <c r="K2320">
        <f t="shared" si="299"/>
        <v>31309.142653859941</v>
      </c>
      <c r="L2320" s="236">
        <f>I2320/MAX(I$2:I2320)-1</f>
        <v>-2.2547927901070963E-3</v>
      </c>
      <c r="M2320" s="236">
        <f>J2320/MAX(J$2:J2320)-1</f>
        <v>-0.25565226253384954</v>
      </c>
      <c r="N2320" s="236"/>
    </row>
    <row r="2321" spans="1:14">
      <c r="A2321" s="237">
        <v>37575</v>
      </c>
      <c r="B2321">
        <v>172.15</v>
      </c>
      <c r="D2321" s="237">
        <v>37692</v>
      </c>
      <c r="E2321">
        <f t="shared" si="295"/>
        <v>175.62</v>
      </c>
      <c r="F2321">
        <v>186.4814863</v>
      </c>
      <c r="G2321" s="236">
        <f t="shared" si="297"/>
        <v>-2.3061991963395181E-3</v>
      </c>
      <c r="H2321" s="236">
        <f t="shared" si="298"/>
        <v>-5.2478481513512643E-3</v>
      </c>
      <c r="I2321">
        <f t="shared" si="296"/>
        <v>28888.69142148818</v>
      </c>
      <c r="J2321">
        <f t="shared" si="296"/>
        <v>14703.836654418728</v>
      </c>
      <c r="K2321">
        <f t="shared" si="299"/>
        <v>31237.993596584951</v>
      </c>
      <c r="L2321" s="236">
        <f>I2321/MAX(I$2:I2321)-1</f>
        <v>-4.5557919851262341E-3</v>
      </c>
      <c r="M2321" s="236">
        <f>J2321/MAX(J$2:J2321)-1</f>
        <v>-0.25955848643187374</v>
      </c>
      <c r="N2321" s="236"/>
    </row>
    <row r="2322" spans="1:14">
      <c r="A2322" s="237">
        <v>37578</v>
      </c>
      <c r="B2322">
        <v>172.26</v>
      </c>
      <c r="D2322" s="237">
        <v>37693</v>
      </c>
      <c r="E2322">
        <f t="shared" si="295"/>
        <v>173.71</v>
      </c>
      <c r="F2322">
        <v>186.98192639999999</v>
      </c>
      <c r="G2322" s="236">
        <f t="shared" si="297"/>
        <v>-1.0909484628608255E-2</v>
      </c>
      <c r="H2322" s="236">
        <f t="shared" si="298"/>
        <v>2.6835913308569381E-3</v>
      </c>
      <c r="I2322">
        <f t="shared" si="296"/>
        <v>28573.530686484846</v>
      </c>
      <c r="J2322">
        <f t="shared" si="296"/>
        <v>14743.295742994864</v>
      </c>
      <c r="K2322">
        <f t="shared" si="299"/>
        <v>30898.256848096869</v>
      </c>
      <c r="L2322" s="236">
        <f>I2322/MAX(I$2:I2322)-1</f>
        <v>-1.54155752711016E-2</v>
      </c>
      <c r="M2322" s="236">
        <f>J2322/MAX(J$2:J2322)-1</f>
        <v>-0.25757144400505572</v>
      </c>
      <c r="N2322" s="236"/>
    </row>
    <row r="2323" spans="1:14">
      <c r="A2323" s="237">
        <v>37579</v>
      </c>
      <c r="B2323">
        <v>172.34</v>
      </c>
      <c r="D2323" s="237">
        <v>37694</v>
      </c>
      <c r="E2323">
        <f t="shared" si="295"/>
        <v>174.3</v>
      </c>
      <c r="F2323">
        <v>189.3576966</v>
      </c>
      <c r="G2323" s="236">
        <f t="shared" si="297"/>
        <v>3.3627352145932285E-3</v>
      </c>
      <c r="H2323" s="236">
        <f t="shared" si="298"/>
        <v>1.2705881502780292E-2</v>
      </c>
      <c r="I2323">
        <f t="shared" ref="I2323:J2338" si="300">I2322*(1+G2323)</f>
        <v>28669.615904329552</v>
      </c>
      <c r="J2323">
        <f t="shared" si="300"/>
        <v>14930.622311665802</v>
      </c>
      <c r="K2323">
        <f t="shared" si="299"/>
        <v>31003.201707577482</v>
      </c>
      <c r="L2323" s="236">
        <f>I2323/MAX(I$2:I2323)-1</f>
        <v>-1.2104678554325621E-2</v>
      </c>
      <c r="M2323" s="236">
        <f>J2323/MAX(J$2:J2323)-1</f>
        <v>-0.24813823474830354</v>
      </c>
      <c r="N2323" s="236"/>
    </row>
    <row r="2324" spans="1:14">
      <c r="A2324" s="237">
        <v>37580</v>
      </c>
      <c r="B2324">
        <v>171.56</v>
      </c>
      <c r="D2324" s="237">
        <v>37697</v>
      </c>
      <c r="E2324">
        <f t="shared" si="295"/>
        <v>172.98</v>
      </c>
      <c r="F2324">
        <v>193.41056459999999</v>
      </c>
      <c r="G2324" s="236">
        <f t="shared" si="297"/>
        <v>-7.6068799005547059E-3</v>
      </c>
      <c r="H2324" s="236">
        <f t="shared" si="298"/>
        <v>2.1403238805556946E-2</v>
      </c>
      <c r="I2324">
        <f t="shared" si="300"/>
        <v>28451.529579350281</v>
      </c>
      <c r="J2324">
        <f t="shared" si="300"/>
        <v>15250.185986517961</v>
      </c>
      <c r="K2324">
        <f t="shared" si="299"/>
        <v>30768.409818570006</v>
      </c>
      <c r="L2324" s="236">
        <f>I2324/MAX(I$2:I2324)-1</f>
        <v>-1.9619479618882885E-2</v>
      </c>
      <c r="M2324" s="236">
        <f>J2324/MAX(J$2:J2324)-1</f>
        <v>-0.23204595783785398</v>
      </c>
      <c r="N2324" s="236"/>
    </row>
    <row r="2325" spans="1:14">
      <c r="A2325" s="237">
        <v>37581</v>
      </c>
      <c r="B2325">
        <v>171.01</v>
      </c>
      <c r="D2325" s="237">
        <v>37698</v>
      </c>
      <c r="E2325">
        <f t="shared" si="295"/>
        <v>172.05</v>
      </c>
      <c r="F2325">
        <v>193.87427589999999</v>
      </c>
      <c r="G2325" s="236">
        <f t="shared" si="297"/>
        <v>-5.410074244751548E-3</v>
      </c>
      <c r="H2325" s="236">
        <f t="shared" si="298"/>
        <v>2.3975489702903197E-3</v>
      </c>
      <c r="I2325">
        <f t="shared" si="300"/>
        <v>28297.604691949251</v>
      </c>
      <c r="J2325">
        <f t="shared" si="300"/>
        <v>15286.749054226673</v>
      </c>
      <c r="K2325">
        <f t="shared" si="299"/>
        <v>30602.988260405655</v>
      </c>
      <c r="L2325" s="236">
        <f>I2325/MAX(I$2:I2325)-1</f>
        <v>-2.4923411022252928E-2</v>
      </c>
      <c r="M2325" s="236">
        <f>J2325/MAX(J$2:J2325)-1</f>
        <v>-0.23020475041483779</v>
      </c>
      <c r="N2325" s="236"/>
    </row>
    <row r="2326" spans="1:14">
      <c r="A2326" s="237">
        <v>37582</v>
      </c>
      <c r="B2326">
        <v>170.82</v>
      </c>
      <c r="D2326" s="237">
        <v>37699</v>
      </c>
      <c r="E2326">
        <f t="shared" si="295"/>
        <v>171.24</v>
      </c>
      <c r="F2326">
        <v>194.5120158</v>
      </c>
      <c r="G2326" s="236">
        <f t="shared" si="297"/>
        <v>-4.7416638989220081E-3</v>
      </c>
      <c r="H2326" s="236">
        <f t="shared" si="298"/>
        <v>3.2894508414771373E-3</v>
      </c>
      <c r="I2326">
        <f t="shared" si="300"/>
        <v>28163.426961355468</v>
      </c>
      <c r="J2326">
        <f t="shared" si="300"/>
        <v>15337.034063766549</v>
      </c>
      <c r="K2326">
        <f t="shared" si="299"/>
        <v>30458.911419423795</v>
      </c>
      <c r="L2326" s="236">
        <f>I2326/MAX(I$2:I2326)-1</f>
        <v>-2.954689648289277E-2</v>
      </c>
      <c r="M2326" s="236">
        <f>J2326/MAX(J$2:J2326)-1</f>
        <v>-0.22767254678332483</v>
      </c>
      <c r="N2326" s="236"/>
    </row>
    <row r="2327" spans="1:14">
      <c r="A2327" s="237">
        <v>37585</v>
      </c>
      <c r="B2327">
        <v>170.58</v>
      </c>
      <c r="D2327" s="237">
        <v>37700</v>
      </c>
      <c r="E2327">
        <f t="shared" si="295"/>
        <v>171.37</v>
      </c>
      <c r="F2327">
        <v>194.77453890000001</v>
      </c>
      <c r="G2327" s="236">
        <f t="shared" si="297"/>
        <v>7.2543825986353327E-4</v>
      </c>
      <c r="H2327" s="236">
        <f t="shared" si="298"/>
        <v>1.3496497834351029E-3</v>
      </c>
      <c r="I2327">
        <f t="shared" si="300"/>
        <v>28183.85778880211</v>
      </c>
      <c r="J2327">
        <f t="shared" si="300"/>
        <v>15357.733688469249</v>
      </c>
      <c r="K2327">
        <f t="shared" si="299"/>
        <v>30482.034863038163</v>
      </c>
      <c r="L2327" s="236">
        <f>I2327/MAX(I$2:I2327)-1</f>
        <v>-2.8842892672198084E-2</v>
      </c>
      <c r="M2327" s="236">
        <f>J2327/MAX(J$2:J2327)-1</f>
        <v>-0.22663017520334994</v>
      </c>
      <c r="N2327" s="236"/>
    </row>
    <row r="2328" spans="1:14">
      <c r="A2328" s="237">
        <v>37586</v>
      </c>
      <c r="B2328">
        <v>171.59</v>
      </c>
      <c r="D2328" s="237">
        <v>37701</v>
      </c>
      <c r="E2328">
        <f t="shared" si="295"/>
        <v>169.83</v>
      </c>
      <c r="F2328">
        <v>194.54723659999999</v>
      </c>
      <c r="G2328" s="236">
        <f t="shared" si="297"/>
        <v>-9.0201338466568502E-3</v>
      </c>
      <c r="H2328" s="236">
        <f t="shared" si="298"/>
        <v>-1.1670021209329029E-3</v>
      </c>
      <c r="I2328">
        <f t="shared" si="300"/>
        <v>27929.635619231973</v>
      </c>
      <c r="J2328">
        <f t="shared" si="300"/>
        <v>15339.811180682082</v>
      </c>
      <c r="K2328">
        <f t="shared" si="299"/>
        <v>30208.110992529448</v>
      </c>
      <c r="L2328" s="236">
        <f>I2328/MAX(I$2:I2328)-1</f>
        <v>-3.7602859766426966E-2</v>
      </c>
      <c r="M2328" s="236">
        <f>J2328/MAX(J$2:J2328)-1</f>
        <v>-0.22753269942915322</v>
      </c>
      <c r="N2328" s="236"/>
    </row>
    <row r="2329" spans="1:14">
      <c r="A2329" s="237">
        <v>37587</v>
      </c>
      <c r="B2329">
        <v>170.28</v>
      </c>
      <c r="D2329" s="237">
        <v>37704</v>
      </c>
      <c r="E2329">
        <f t="shared" si="295"/>
        <v>171.44</v>
      </c>
      <c r="F2329">
        <v>197.31572109999999</v>
      </c>
      <c r="G2329" s="236">
        <f t="shared" si="297"/>
        <v>9.4463381448674413E-3</v>
      </c>
      <c r="H2329" s="236">
        <f t="shared" si="298"/>
        <v>1.4230397451967747E-2</v>
      </c>
      <c r="I2329">
        <f t="shared" si="300"/>
        <v>28193.468401554175</v>
      </c>
      <c r="J2329">
        <f t="shared" si="300"/>
        <v>15558.102790621326</v>
      </c>
      <c r="K2329">
        <f t="shared" si="299"/>
        <v>30494.485948061283</v>
      </c>
      <c r="L2329" s="236">
        <f>I2329/MAX(I$2:I2329)-1</f>
        <v>-2.8511730950127046E-2</v>
      </c>
      <c r="M2329" s="236">
        <f>J2329/MAX(J$2:J2329)-1</f>
        <v>-0.21654018272338138</v>
      </c>
      <c r="N2329" s="236"/>
    </row>
    <row r="2330" spans="1:14">
      <c r="A2330" s="237">
        <v>37588</v>
      </c>
      <c r="B2330">
        <v>170.28</v>
      </c>
      <c r="D2330" s="237">
        <v>37705</v>
      </c>
      <c r="E2330">
        <f t="shared" si="295"/>
        <v>171.49</v>
      </c>
      <c r="F2330">
        <v>194.99849019999999</v>
      </c>
      <c r="G2330" s="236">
        <f t="shared" si="297"/>
        <v>2.5791706478843978E-4</v>
      </c>
      <c r="H2330" s="236">
        <f t="shared" si="298"/>
        <v>-1.1743772300969457E-2</v>
      </c>
      <c r="I2330">
        <f t="shared" si="300"/>
        <v>28200.73997817051</v>
      </c>
      <c r="J2330">
        <f t="shared" si="300"/>
        <v>15375.391974013191</v>
      </c>
      <c r="K2330">
        <f t="shared" si="299"/>
        <v>30503.379580220662</v>
      </c>
      <c r="L2330" s="236">
        <f>I2330/MAX(I$2:I2330)-1</f>
        <v>-2.826116754729735E-2</v>
      </c>
      <c r="M2330" s="236">
        <f>J2330/MAX(J$2:J2330)-1</f>
        <v>-0.22574095642443714</v>
      </c>
      <c r="N2330" s="236"/>
    </row>
    <row r="2331" spans="1:14">
      <c r="A2331" s="237">
        <v>37589</v>
      </c>
      <c r="B2331">
        <v>170.52</v>
      </c>
      <c r="D2331" s="237">
        <v>37706</v>
      </c>
      <c r="E2331">
        <f t="shared" si="295"/>
        <v>171.87</v>
      </c>
      <c r="F2331">
        <v>195.108183</v>
      </c>
      <c r="G2331" s="236">
        <f t="shared" si="297"/>
        <v>2.1821424869052273E-3</v>
      </c>
      <c r="H2331" s="236">
        <f t="shared" si="298"/>
        <v>5.6253153492358265E-4</v>
      </c>
      <c r="I2331">
        <f t="shared" si="300"/>
        <v>28262.278011039045</v>
      </c>
      <c r="J2331">
        <f t="shared" si="300"/>
        <v>15384.041116860384</v>
      </c>
      <c r="K2331">
        <f t="shared" si="299"/>
        <v>30570.971184631908</v>
      </c>
      <c r="L2331" s="236">
        <f>I2331/MAX(I$2:I2331)-1</f>
        <v>-2.6140694954826516E-2</v>
      </c>
      <c r="M2331" s="236">
        <f>J2331/MAX(J$2:J2331)-1</f>
        <v>-0.22530541129622617</v>
      </c>
      <c r="N2331" s="236"/>
    </row>
    <row r="2332" spans="1:14">
      <c r="A2332" s="237">
        <v>37592</v>
      </c>
      <c r="B2332">
        <v>170.48</v>
      </c>
      <c r="D2332" s="237">
        <v>37707</v>
      </c>
      <c r="E2332">
        <f t="shared" si="295"/>
        <v>172.17</v>
      </c>
      <c r="F2332">
        <v>195.16888560000001</v>
      </c>
      <c r="G2332" s="236">
        <f t="shared" si="297"/>
        <v>1.7117751650609823E-3</v>
      </c>
      <c r="H2332" s="236">
        <f t="shared" si="298"/>
        <v>3.1112277848444059E-4</v>
      </c>
      <c r="I2332">
        <f t="shared" si="300"/>
        <v>28310.656676646391</v>
      </c>
      <c r="J2332">
        <f t="shared" si="300"/>
        <v>15388.827442476981</v>
      </c>
      <c r="K2332">
        <f t="shared" si="299"/>
        <v>30624.332977588147</v>
      </c>
      <c r="L2332" s="236">
        <f>I2332/MAX(I$2:I2332)-1</f>
        <v>-2.4473666782186654E-2</v>
      </c>
      <c r="M2332" s="236">
        <f>J2332/MAX(J$2:J2332)-1</f>
        <v>-0.22506438616331181</v>
      </c>
      <c r="N2332" s="236"/>
    </row>
    <row r="2333" spans="1:14">
      <c r="A2333" s="237">
        <v>37593</v>
      </c>
      <c r="B2333">
        <v>170.19</v>
      </c>
      <c r="D2333" s="237">
        <v>37708</v>
      </c>
      <c r="E2333">
        <f t="shared" si="295"/>
        <v>172.44</v>
      </c>
      <c r="F2333">
        <v>195.02841860000001</v>
      </c>
      <c r="G2333" s="236">
        <f t="shared" si="297"/>
        <v>1.5344873007576052E-3</v>
      </c>
      <c r="H2333" s="236">
        <f t="shared" si="298"/>
        <v>-7.1972025442568199E-4</v>
      </c>
      <c r="I2333">
        <f t="shared" si="300"/>
        <v>28354.099019792815</v>
      </c>
      <c r="J2333">
        <f t="shared" si="300"/>
        <v>15377.751791674767</v>
      </c>
      <c r="K2333">
        <f t="shared" si="299"/>
        <v>30672.358591248769</v>
      </c>
      <c r="L2333" s="236">
        <f>I2333/MAX(I$2:I2333)-1</f>
        <v>-2.2976734012309152E-2</v>
      </c>
      <c r="M2333" s="236">
        <f>J2333/MAX(J$2:J2333)-1</f>
        <v>-0.22562212302046591</v>
      </c>
      <c r="N2333" s="236"/>
    </row>
    <row r="2334" spans="1:14">
      <c r="A2334" s="237">
        <v>37594</v>
      </c>
      <c r="B2334">
        <v>170.54</v>
      </c>
      <c r="D2334" s="237">
        <v>37711</v>
      </c>
      <c r="E2334">
        <f t="shared" si="295"/>
        <v>173.57</v>
      </c>
      <c r="F2334">
        <v>195.0669876</v>
      </c>
      <c r="G2334" s="236">
        <f t="shared" si="297"/>
        <v>6.5192737846703677E-3</v>
      </c>
      <c r="H2334" s="236">
        <f t="shared" si="298"/>
        <v>1.9776092262269174E-4</v>
      </c>
      <c r="I2334">
        <f t="shared" si="300"/>
        <v>28538.947154220499</v>
      </c>
      <c r="J2334">
        <f t="shared" si="300"/>
        <v>15380.792910056953</v>
      </c>
      <c r="K2334">
        <f t="shared" si="299"/>
        <v>30873.354678050619</v>
      </c>
      <c r="L2334" s="236">
        <f>I2334/MAX(I$2:I2334)-1</f>
        <v>-1.6607251847342575E-2</v>
      </c>
      <c r="M2334" s="236">
        <f>J2334/MAX(J$2:J2334)-1</f>
        <v>-0.22546898133705573</v>
      </c>
      <c r="N2334" s="236"/>
    </row>
    <row r="2335" spans="1:14">
      <c r="A2335" s="237">
        <v>37595</v>
      </c>
      <c r="B2335">
        <v>170.69</v>
      </c>
      <c r="D2335" s="237">
        <v>37712</v>
      </c>
      <c r="E2335">
        <f t="shared" si="295"/>
        <v>173.43</v>
      </c>
      <c r="F2335">
        <v>192.37991819999999</v>
      </c>
      <c r="G2335" s="236">
        <f t="shared" si="297"/>
        <v>-8.4032115947902731E-4</v>
      </c>
      <c r="H2335" s="236">
        <f t="shared" si="298"/>
        <v>-1.3775110966034232E-2</v>
      </c>
      <c r="I2335">
        <f t="shared" si="300"/>
        <v>28514.965273057554</v>
      </c>
      <c r="J2335">
        <f t="shared" si="300"/>
        <v>15168.920780975326</v>
      </c>
      <c r="K2335">
        <f t="shared" si="299"/>
        <v>30848.452508004375</v>
      </c>
      <c r="L2335" s="236">
        <f>I2335/MAX(I$2:I2335)-1</f>
        <v>-1.7433617581693484E-2</v>
      </c>
      <c r="M2335" s="236">
        <f>J2335/MAX(J$2:J2335)-1</f>
        <v>-0.23613823206577333</v>
      </c>
      <c r="N2335" s="236"/>
    </row>
    <row r="2336" spans="1:14">
      <c r="A2336" s="237">
        <v>37596</v>
      </c>
      <c r="B2336">
        <v>171.37</v>
      </c>
      <c r="D2336" s="237">
        <v>37713</v>
      </c>
      <c r="E2336">
        <f t="shared" si="295"/>
        <v>172.41</v>
      </c>
      <c r="F2336">
        <v>193.59123990000001</v>
      </c>
      <c r="G2336" s="236">
        <f t="shared" si="297"/>
        <v>-5.9150655678290118E-3</v>
      </c>
      <c r="H2336" s="236">
        <f t="shared" si="298"/>
        <v>6.2965080312629151E-3</v>
      </c>
      <c r="I2336">
        <f t="shared" si="300"/>
        <v>28346.297383803052</v>
      </c>
      <c r="J2336">
        <f t="shared" si="300"/>
        <v>15264.432012498328</v>
      </c>
      <c r="K2336">
        <f t="shared" si="299"/>
        <v>30667.022411953145</v>
      </c>
      <c r="L2336" s="236">
        <f>I2336/MAX(I$2:I2336)-1</f>
        <v>-2.3245562158442312E-2</v>
      </c>
      <c r="M2336" s="236">
        <f>J2336/MAX(J$2:J2336)-1</f>
        <v>-0.23132857030920084</v>
      </c>
      <c r="N2336" s="236"/>
    </row>
    <row r="2337" spans="1:14">
      <c r="A2337" s="237">
        <v>37599</v>
      </c>
      <c r="B2337">
        <v>171.45</v>
      </c>
      <c r="D2337" s="237">
        <v>37714</v>
      </c>
      <c r="E2337">
        <f t="shared" si="295"/>
        <v>172.68</v>
      </c>
      <c r="F2337">
        <v>193.43894599999999</v>
      </c>
      <c r="G2337" s="236">
        <f t="shared" si="297"/>
        <v>1.5323042940277773E-3</v>
      </c>
      <c r="H2337" s="236">
        <f t="shared" si="298"/>
        <v>-7.8667764139883634E-4</v>
      </c>
      <c r="I2337">
        <f t="shared" si="300"/>
        <v>28389.732537004045</v>
      </c>
      <c r="J2337">
        <f t="shared" si="300"/>
        <v>15252.423825125443</v>
      </c>
      <c r="K2337">
        <f t="shared" si="299"/>
        <v>30715.048025613763</v>
      </c>
      <c r="L2337" s="236">
        <f>I2337/MAX(I$2:I2337)-1</f>
        <v>-2.1748877139126876E-2</v>
      </c>
      <c r="M2337" s="236">
        <f>J2337/MAX(J$2:J2337)-1</f>
        <v>-0.23193326693652061</v>
      </c>
      <c r="N2337" s="236"/>
    </row>
    <row r="2338" spans="1:14">
      <c r="A2338" s="237">
        <v>37600</v>
      </c>
      <c r="B2338">
        <v>171.55</v>
      </c>
      <c r="D2338" s="237">
        <v>37715</v>
      </c>
      <c r="E2338">
        <f t="shared" si="295"/>
        <v>172.43</v>
      </c>
      <c r="F2338">
        <v>195.73947250000001</v>
      </c>
      <c r="G2338" s="236">
        <f t="shared" si="297"/>
        <v>-1.4814948101084615E-3</v>
      </c>
      <c r="H2338" s="236">
        <f t="shared" si="298"/>
        <v>1.1892778303289608E-2</v>
      </c>
      <c r="I2338">
        <f t="shared" si="300"/>
        <v>28347.673295590106</v>
      </c>
      <c r="J2338">
        <f t="shared" si="300"/>
        <v>15433.817520265473</v>
      </c>
      <c r="K2338">
        <f t="shared" si="299"/>
        <v>30670.579864816893</v>
      </c>
      <c r="L2338" s="236">
        <f>I2338/MAX(I$2:I2338)-1</f>
        <v>-2.3198151100628062E-2</v>
      </c>
      <c r="M2338" s="236">
        <f>J2338/MAX(J$2:J2338)-1</f>
        <v>-0.22279881955806469</v>
      </c>
      <c r="N2338" s="236"/>
    </row>
    <row r="2339" spans="1:14">
      <c r="A2339" s="237">
        <v>37601</v>
      </c>
      <c r="B2339">
        <v>172.08</v>
      </c>
      <c r="D2339" s="237">
        <v>37718</v>
      </c>
      <c r="E2339">
        <f t="shared" si="295"/>
        <v>172.08</v>
      </c>
      <c r="F2339">
        <v>195.51590770000001</v>
      </c>
      <c r="G2339" s="236">
        <f t="shared" si="297"/>
        <v>-2.0635393566655427E-3</v>
      </c>
      <c r="H2339" s="236">
        <f t="shared" si="298"/>
        <v>-1.142154912060378E-3</v>
      </c>
      <c r="I2339">
        <f t="shared" ref="I2339:J2354" si="301">I2338*(1+G2339)</f>
        <v>28289.176756074758</v>
      </c>
      <c r="J2339">
        <f t="shared" si="301"/>
        <v>15416.189709772858</v>
      </c>
      <c r="K2339">
        <f t="shared" si="299"/>
        <v>30608.324439701275</v>
      </c>
      <c r="L2339" s="236">
        <f>I2339/MAX(I$2:I2339)-1</f>
        <v>-2.5213820159495581E-2</v>
      </c>
      <c r="M2339" s="236">
        <f>J2339/MAX(J$2:J2339)-1</f>
        <v>-0.22368650370396559</v>
      </c>
      <c r="N2339" s="236"/>
    </row>
    <row r="2340" spans="1:14">
      <c r="A2340" s="237">
        <v>37602</v>
      </c>
      <c r="B2340">
        <v>172.14</v>
      </c>
      <c r="D2340" s="237">
        <v>37719</v>
      </c>
      <c r="E2340">
        <f t="shared" si="295"/>
        <v>172.65</v>
      </c>
      <c r="F2340">
        <v>197.6580419</v>
      </c>
      <c r="G2340" s="236">
        <f t="shared" si="297"/>
        <v>3.278682672511015E-3</v>
      </c>
      <c r="H2340" s="236">
        <f t="shared" si="298"/>
        <v>1.095631667622099E-2</v>
      </c>
      <c r="I2340">
        <f t="shared" si="301"/>
        <v>28381.927989724503</v>
      </c>
      <c r="J2340">
        <f t="shared" si="301"/>
        <v>15585.094366173829</v>
      </c>
      <c r="K2340">
        <f t="shared" si="299"/>
        <v>30709.711846318136</v>
      </c>
      <c r="L2340" s="236">
        <f>I2340/MAX(I$2:I2340)-1</f>
        <v>-2.2017805602249307E-2</v>
      </c>
      <c r="M2340" s="236">
        <f>J2340/MAX(J$2:J2340)-1</f>
        <v>-0.21518096719852187</v>
      </c>
      <c r="N2340" s="236"/>
    </row>
    <row r="2341" spans="1:14">
      <c r="A2341" s="237">
        <v>37603</v>
      </c>
      <c r="B2341">
        <v>171.36</v>
      </c>
      <c r="D2341" s="237">
        <v>37720</v>
      </c>
      <c r="E2341">
        <f t="shared" si="295"/>
        <v>173.1</v>
      </c>
      <c r="F2341">
        <v>197.03799749999999</v>
      </c>
      <c r="G2341" s="236">
        <f t="shared" si="297"/>
        <v>2.5726990332767727E-3</v>
      </c>
      <c r="H2341" s="236">
        <f t="shared" si="298"/>
        <v>-3.1369550868752816E-3</v>
      </c>
      <c r="I2341">
        <f t="shared" si="301"/>
        <v>28454.946148426199</v>
      </c>
      <c r="J2341">
        <f t="shared" si="301"/>
        <v>15536.204625122429</v>
      </c>
      <c r="K2341">
        <f t="shared" si="299"/>
        <v>30789.754535752501</v>
      </c>
      <c r="L2341" s="236">
        <f>I2341/MAX(I$2:I2341)-1</f>
        <v>-1.9501751756160313E-2</v>
      </c>
      <c r="M2341" s="236">
        <f>J2341/MAX(J$2:J2341)-1</f>
        <v>-0.21764290925574503</v>
      </c>
      <c r="N2341" s="236"/>
    </row>
    <row r="2342" spans="1:14">
      <c r="A2342" s="237">
        <v>37606</v>
      </c>
      <c r="B2342">
        <v>171.35</v>
      </c>
      <c r="D2342" s="237">
        <v>37721</v>
      </c>
      <c r="E2342">
        <f t="shared" si="295"/>
        <v>172.68</v>
      </c>
      <c r="F2342">
        <v>196.08324350000001</v>
      </c>
      <c r="G2342" s="236">
        <f t="shared" si="297"/>
        <v>-2.4600733129762167E-3</v>
      </c>
      <c r="H2342" s="236">
        <f t="shared" si="298"/>
        <v>-4.845532395344132E-3</v>
      </c>
      <c r="I2342">
        <f t="shared" si="301"/>
        <v>28384.944894784279</v>
      </c>
      <c r="J2342">
        <f t="shared" si="301"/>
        <v>15460.923442310703</v>
      </c>
      <c r="K2342">
        <f t="shared" si="299"/>
        <v>30715.048025613763</v>
      </c>
      <c r="L2342" s="236">
        <f>I2342/MAX(I$2:I2342)-1</f>
        <v>-2.1913849330084889E-2</v>
      </c>
      <c r="M2342" s="236">
        <f>J2342/MAX(J$2:J2342)-1</f>
        <v>-0.22143384588367354</v>
      </c>
      <c r="N2342" s="236"/>
    </row>
    <row r="2343" spans="1:14">
      <c r="A2343" s="237">
        <v>37607</v>
      </c>
      <c r="B2343">
        <v>171.52</v>
      </c>
      <c r="D2343" s="237">
        <v>37722</v>
      </c>
      <c r="E2343">
        <f t="shared" si="295"/>
        <v>172.26</v>
      </c>
      <c r="F2343">
        <v>195.62867550000001</v>
      </c>
      <c r="G2343" s="236">
        <f t="shared" si="297"/>
        <v>-2.4659747730457295E-3</v>
      </c>
      <c r="H2343" s="236">
        <f t="shared" si="298"/>
        <v>-2.3182399061039138E-3</v>
      </c>
      <c r="I2343">
        <f t="shared" si="301"/>
        <v>28314.948336739446</v>
      </c>
      <c r="J2343">
        <f t="shared" si="301"/>
        <v>15425.08131260152</v>
      </c>
      <c r="K2343">
        <f t="shared" si="299"/>
        <v>30640.341515475022</v>
      </c>
      <c r="L2343" s="236">
        <f>I2343/MAX(I$2:I2343)-1</f>
        <v>-2.4325785103502362E-2</v>
      </c>
      <c r="M2343" s="236">
        <f>J2343/MAX(J$2:J2343)-1</f>
        <v>-0.22323874901168783</v>
      </c>
      <c r="N2343" s="236"/>
    </row>
    <row r="2344" spans="1:14">
      <c r="A2344" s="237">
        <v>37608</v>
      </c>
      <c r="B2344">
        <v>171.94</v>
      </c>
      <c r="D2344" s="237">
        <v>37725</v>
      </c>
      <c r="E2344">
        <f t="shared" si="295"/>
        <v>171.97</v>
      </c>
      <c r="F2344">
        <v>195.6026411</v>
      </c>
      <c r="G2344" s="236">
        <f t="shared" si="297"/>
        <v>-1.7172318422317792E-3</v>
      </c>
      <c r="H2344" s="236">
        <f t="shared" si="298"/>
        <v>-1.3308069450179705E-4</v>
      </c>
      <c r="I2344">
        <f t="shared" si="301"/>
        <v>28266.325005844446</v>
      </c>
      <c r="J2344">
        <f t="shared" si="301"/>
        <v>15423.028532067692</v>
      </c>
      <c r="K2344">
        <f t="shared" si="299"/>
        <v>30588.758448950655</v>
      </c>
      <c r="L2344" s="236">
        <f>I2344/MAX(I$2:I2344)-1</f>
        <v>-2.6001243932967211E-2</v>
      </c>
      <c r="M2344" s="236">
        <f>J2344/MAX(J$2:J2344)-1</f>
        <v>-0.22334212093843153</v>
      </c>
      <c r="N2344" s="236"/>
    </row>
    <row r="2345" spans="1:14">
      <c r="A2345" s="237">
        <v>37609</v>
      </c>
      <c r="B2345">
        <v>172.55</v>
      </c>
      <c r="D2345" s="237">
        <v>37726</v>
      </c>
      <c r="E2345">
        <f t="shared" si="295"/>
        <v>172.6</v>
      </c>
      <c r="F2345">
        <v>196.90442300000001</v>
      </c>
      <c r="G2345" s="236">
        <f t="shared" si="297"/>
        <v>3.6296995092352422E-3</v>
      </c>
      <c r="H2345" s="236">
        <f t="shared" si="298"/>
        <v>6.6552368244070514E-3</v>
      </c>
      <c r="I2345">
        <f t="shared" si="301"/>
        <v>28368.923271846044</v>
      </c>
      <c r="J2345">
        <f t="shared" si="301"/>
        <v>15525.67243949819</v>
      </c>
      <c r="K2345">
        <f t="shared" si="299"/>
        <v>30700.818214158768</v>
      </c>
      <c r="L2345" s="236">
        <f>I2345/MAX(I$2:I2345)-1</f>
        <v>-2.2465921126075039E-2</v>
      </c>
      <c r="M2345" s="236">
        <f>J2345/MAX(J$2:J2345)-1</f>
        <v>-0.21817327882173498</v>
      </c>
      <c r="N2345" s="236"/>
    </row>
    <row r="2346" spans="1:14">
      <c r="A2346" s="237">
        <v>37610</v>
      </c>
      <c r="B2346">
        <v>172.8</v>
      </c>
      <c r="D2346" s="237">
        <v>37727</v>
      </c>
      <c r="E2346">
        <f t="shared" si="295"/>
        <v>172.75</v>
      </c>
      <c r="F2346">
        <v>198.4037003</v>
      </c>
      <c r="G2346" s="236">
        <f t="shared" si="297"/>
        <v>8.3533125494310789E-4</v>
      </c>
      <c r="H2346" s="236">
        <f t="shared" si="298"/>
        <v>7.6142388127056204E-3</v>
      </c>
      <c r="I2346">
        <f t="shared" si="301"/>
        <v>28392.620720124101</v>
      </c>
      <c r="J2346">
        <f t="shared" si="301"/>
        <v>15643.888617180372</v>
      </c>
      <c r="K2346">
        <f t="shared" si="299"/>
        <v>30727.499110636891</v>
      </c>
      <c r="L2346" s="236">
        <f>I2346/MAX(I$2:I2346)-1</f>
        <v>-2.164935635721954E-2</v>
      </c>
      <c r="M2346" s="236">
        <f>J2346/MAX(J$2:J2346)-1</f>
        <v>-0.21222026345652911</v>
      </c>
      <c r="N2346" s="236"/>
    </row>
    <row r="2347" spans="1:14">
      <c r="A2347" s="237">
        <v>37613</v>
      </c>
      <c r="B2347">
        <v>172.79</v>
      </c>
      <c r="D2347" s="237">
        <v>37728</v>
      </c>
      <c r="E2347">
        <f t="shared" si="295"/>
        <v>172.74</v>
      </c>
      <c r="F2347">
        <v>197.66449510000001</v>
      </c>
      <c r="G2347" s="236">
        <f t="shared" si="297"/>
        <v>-9.1617278845832601E-5</v>
      </c>
      <c r="H2347" s="236">
        <f t="shared" si="298"/>
        <v>-3.725763173177965E-3</v>
      </c>
      <c r="I2347">
        <f t="shared" si="301"/>
        <v>28390.019465474419</v>
      </c>
      <c r="J2347">
        <f t="shared" si="301"/>
        <v>15585.603193085182</v>
      </c>
      <c r="K2347">
        <f t="shared" si="299"/>
        <v>30725.720384205018</v>
      </c>
      <c r="L2347" s="236">
        <f>I2347/MAX(I$2:I2347)-1</f>
        <v>-2.1738990180947271E-2</v>
      </c>
      <c r="M2347" s="236">
        <f>J2347/MAX(J$2:J2347)-1</f>
        <v>-0.21515534418751869</v>
      </c>
      <c r="N2347" s="236"/>
    </row>
    <row r="2348" spans="1:14">
      <c r="A2348" s="237">
        <v>37614</v>
      </c>
      <c r="B2348">
        <v>173.25</v>
      </c>
      <c r="D2348" s="237">
        <v>37732</v>
      </c>
      <c r="E2348">
        <f t="shared" si="295"/>
        <v>172.47</v>
      </c>
      <c r="F2348">
        <v>198.71877749999999</v>
      </c>
      <c r="G2348" s="236">
        <f t="shared" si="297"/>
        <v>-1.5967728818980322E-3</v>
      </c>
      <c r="H2348" s="236">
        <f t="shared" si="298"/>
        <v>5.3336963700365558E-3</v>
      </c>
      <c r="I2348">
        <f t="shared" si="301"/>
        <v>28344.687052275392</v>
      </c>
      <c r="J2348">
        <f t="shared" si="301"/>
        <v>15668.732068260972</v>
      </c>
      <c r="K2348">
        <f t="shared" si="299"/>
        <v>30677.694770544396</v>
      </c>
      <c r="L2348" s="236">
        <f>I2348/MAX(I$2:I2348)-1</f>
        <v>-2.3301050832844505E-2</v>
      </c>
      <c r="M2348" s="236">
        <f>J2348/MAX(J$2:J2348)-1</f>
        <v>-0.21096922109576899</v>
      </c>
      <c r="N2348" s="236"/>
    </row>
    <row r="2349" spans="1:14">
      <c r="A2349" s="237">
        <v>37615</v>
      </c>
      <c r="B2349">
        <v>173.25</v>
      </c>
      <c r="D2349" s="237">
        <v>37733</v>
      </c>
      <c r="E2349">
        <f t="shared" si="295"/>
        <v>172.82</v>
      </c>
      <c r="F2349">
        <v>198.96525650000001</v>
      </c>
      <c r="G2349" s="236">
        <f t="shared" si="297"/>
        <v>1.9956082769398329E-3</v>
      </c>
      <c r="H2349" s="236">
        <f t="shared" si="298"/>
        <v>1.2403407624628215E-3</v>
      </c>
      <c r="I2349">
        <f t="shared" si="301"/>
        <v>28401.251944364183</v>
      </c>
      <c r="J2349">
        <f t="shared" si="301"/>
        <v>15688.166635341344</v>
      </c>
      <c r="K2349">
        <f t="shared" si="299"/>
        <v>30739.950195660014</v>
      </c>
      <c r="L2349" s="236">
        <f>I2349/MAX(I$2:I2349)-1</f>
        <v>-2.135194232580806E-2</v>
      </c>
      <c r="M2349" s="236">
        <f>J2349/MAX(J$2:J2349)-1</f>
        <v>-0.20999055405785627</v>
      </c>
      <c r="N2349" s="236"/>
    </row>
    <row r="2350" spans="1:14">
      <c r="A2350" s="237">
        <v>37616</v>
      </c>
      <c r="B2350">
        <v>173.49</v>
      </c>
      <c r="D2350" s="237">
        <v>37734</v>
      </c>
      <c r="E2350">
        <f t="shared" si="295"/>
        <v>172.89</v>
      </c>
      <c r="F2350">
        <v>200.65174300000001</v>
      </c>
      <c r="G2350" s="236">
        <f t="shared" si="297"/>
        <v>3.7131555357155165E-4</v>
      </c>
      <c r="H2350" s="236">
        <f t="shared" si="298"/>
        <v>8.4762864113414604E-3</v>
      </c>
      <c r="I2350">
        <f t="shared" si="301"/>
        <v>28411.797770952031</v>
      </c>
      <c r="J2350">
        <f t="shared" si="301"/>
        <v>15821.144029011348</v>
      </c>
      <c r="K2350">
        <f t="shared" si="299"/>
        <v>30752.401280683134</v>
      </c>
      <c r="L2350" s="236">
        <f>I2350/MAX(I$2:I2350)-1</f>
        <v>-2.0988555080520999E-2</v>
      </c>
      <c r="M2350" s="236">
        <f>J2350/MAX(J$2:J2350)-1</f>
        <v>-0.20329420772638551</v>
      </c>
      <c r="N2350" s="236"/>
    </row>
    <row r="2351" spans="1:14">
      <c r="A2351" s="237">
        <v>37617</v>
      </c>
      <c r="B2351">
        <v>173.81</v>
      </c>
      <c r="D2351" s="237">
        <v>37735</v>
      </c>
      <c r="E2351">
        <f t="shared" si="295"/>
        <v>173.6</v>
      </c>
      <c r="F2351">
        <v>201.9466803</v>
      </c>
      <c r="G2351" s="236">
        <f t="shared" si="297"/>
        <v>4.0729272534973295E-3</v>
      </c>
      <c r="H2351" s="236">
        <f t="shared" si="298"/>
        <v>6.4536558747958495E-3</v>
      </c>
      <c r="I2351">
        <f t="shared" si="301"/>
        <v>28527.516956414198</v>
      </c>
      <c r="J2351">
        <f t="shared" si="301"/>
        <v>15923.248248120168</v>
      </c>
      <c r="K2351">
        <f t="shared" si="299"/>
        <v>30878.690857346246</v>
      </c>
      <c r="L2351" s="236">
        <f>I2351/MAX(I$2:I2351)-1</f>
        <v>-1.7001112685022579E-2</v>
      </c>
      <c r="M2351" s="236">
        <f>J2351/MAX(J$2:J2351)-1</f>
        <v>-0.19815254270959504</v>
      </c>
      <c r="N2351" s="236"/>
    </row>
    <row r="2352" spans="1:14">
      <c r="A2352" s="237">
        <v>37620</v>
      </c>
      <c r="B2352">
        <v>174.32</v>
      </c>
      <c r="D2352" s="237">
        <v>37736</v>
      </c>
      <c r="E2352">
        <f t="shared" si="295"/>
        <v>173.64</v>
      </c>
      <c r="F2352">
        <v>202.0221779</v>
      </c>
      <c r="G2352" s="236">
        <f t="shared" si="297"/>
        <v>1.9668458781356912E-4</v>
      </c>
      <c r="H2352" s="236">
        <f t="shared" si="298"/>
        <v>3.738491758709106E-4</v>
      </c>
      <c r="I2352">
        <f t="shared" si="301"/>
        <v>28533.127879328116</v>
      </c>
      <c r="J2352">
        <f t="shared" si="301"/>
        <v>15929.201141354915</v>
      </c>
      <c r="K2352">
        <f t="shared" si="299"/>
        <v>30885.805763073742</v>
      </c>
      <c r="L2352" s="236">
        <f>I2352/MAX(I$2:I2352)-1</f>
        <v>-1.6807771954049811E-2</v>
      </c>
      <c r="M2352" s="236">
        <f>J2352/MAX(J$2:J2352)-1</f>
        <v>-0.19785277269851287</v>
      </c>
      <c r="N2352" s="236"/>
    </row>
    <row r="2353" spans="1:14">
      <c r="A2353" s="237">
        <v>37621</v>
      </c>
      <c r="B2353">
        <v>174.38</v>
      </c>
      <c r="D2353" s="237">
        <v>37739</v>
      </c>
      <c r="E2353">
        <f t="shared" si="295"/>
        <v>173.78</v>
      </c>
      <c r="F2353">
        <v>199.6302034</v>
      </c>
      <c r="G2353" s="236">
        <f t="shared" si="297"/>
        <v>7.7253567863449157E-4</v>
      </c>
      <c r="H2353" s="236">
        <f t="shared" si="298"/>
        <v>-1.1840157971091725E-2</v>
      </c>
      <c r="I2353">
        <f t="shared" si="301"/>
        <v>28555.170738637938</v>
      </c>
      <c r="J2353">
        <f t="shared" si="301"/>
        <v>15740.596883487979</v>
      </c>
      <c r="K2353">
        <f t="shared" si="299"/>
        <v>30910.707933119989</v>
      </c>
      <c r="L2353" s="236">
        <f>I2353/MAX(I$2:I2353)-1</f>
        <v>-1.6048220878928099E-2</v>
      </c>
      <c r="M2353" s="236">
        <f>J2353/MAX(J$2:J2353)-1</f>
        <v>-0.20735032258583563</v>
      </c>
      <c r="N2353" s="236"/>
    </row>
    <row r="2354" spans="1:14">
      <c r="A2354" s="237">
        <v>37622</v>
      </c>
      <c r="B2354">
        <v>174.38</v>
      </c>
      <c r="D2354" s="237">
        <v>37740</v>
      </c>
      <c r="E2354">
        <f t="shared" si="295"/>
        <v>173.62</v>
      </c>
      <c r="F2354">
        <v>201.22945189999999</v>
      </c>
      <c r="G2354" s="236">
        <f t="shared" si="297"/>
        <v>-9.5443449754934807E-4</v>
      </c>
      <c r="H2354" s="236">
        <f t="shared" si="298"/>
        <v>8.0110548041447682E-3</v>
      </c>
      <c r="I2354">
        <f t="shared" si="301"/>
        <v>28527.91669860157</v>
      </c>
      <c r="J2354">
        <f t="shared" si="301"/>
        <v>15866.695667771552</v>
      </c>
      <c r="K2354">
        <f t="shared" si="299"/>
        <v>30882.248310209994</v>
      </c>
      <c r="L2354" s="236">
        <f>I2354/MAX(I$2:I2354)-1</f>
        <v>-1.698733840084643E-2</v>
      </c>
      <c r="M2354" s="236">
        <f>J2354/MAX(J$2:J2354)-1</f>
        <v>-0.20100036257958309</v>
      </c>
      <c r="N2354" s="236"/>
    </row>
    <row r="2355" spans="1:14">
      <c r="A2355" s="237">
        <v>37623</v>
      </c>
      <c r="B2355">
        <v>172.58</v>
      </c>
      <c r="D2355" s="237">
        <v>37741</v>
      </c>
      <c r="E2355">
        <f t="shared" si="295"/>
        <v>174.51</v>
      </c>
      <c r="F2355">
        <v>202.3819929</v>
      </c>
      <c r="G2355" s="236">
        <f t="shared" si="297"/>
        <v>5.0924073830275664E-3</v>
      </c>
      <c r="H2355" s="236">
        <f t="shared" si="298"/>
        <v>5.7274965921627619E-3</v>
      </c>
      <c r="I2355">
        <f t="shared" ref="I2355:J2370" si="302">I2354*(1+G2355)</f>
        <v>28673.192472219926</v>
      </c>
      <c r="J2355">
        <f t="shared" si="302"/>
        <v>15957.572113137598</v>
      </c>
      <c r="K2355">
        <f t="shared" si="299"/>
        <v>31040.554962646846</v>
      </c>
      <c r="L2355" s="236">
        <f>I2355/MAX(I$2:I2355)-1</f>
        <v>-1.1981437465309219E-2</v>
      </c>
      <c r="M2355" s="236">
        <f>J2355/MAX(J$2:J2355)-1</f>
        <v>-0.19642409487911838</v>
      </c>
      <c r="N2355" s="236"/>
    </row>
    <row r="2356" spans="1:14">
      <c r="A2356" s="237">
        <v>37624</v>
      </c>
      <c r="B2356">
        <v>172.92</v>
      </c>
      <c r="D2356" s="237">
        <v>37742</v>
      </c>
      <c r="E2356">
        <f t="shared" si="295"/>
        <v>174.64</v>
      </c>
      <c r="F2356">
        <v>203.07136610000001</v>
      </c>
      <c r="G2356" s="236">
        <f t="shared" si="297"/>
        <v>7.1121282447988087E-4</v>
      </c>
      <c r="H2356" s="236">
        <f t="shared" si="298"/>
        <v>3.4062971221981986E-3</v>
      </c>
      <c r="I2356">
        <f t="shared" si="302"/>
        <v>28693.585214424951</v>
      </c>
      <c r="J2356">
        <f t="shared" si="302"/>
        <v>16011.928345103848</v>
      </c>
      <c r="K2356">
        <f t="shared" si="299"/>
        <v>31063.678406261213</v>
      </c>
      <c r="L2356" s="236">
        <f>I2356/MAX(I$2:I2356)-1</f>
        <v>-1.1278745992810313E-2</v>
      </c>
      <c r="M2356" s="236">
        <f>J2356/MAX(J$2:J2356)-1</f>
        <v>-0.19368687658603734</v>
      </c>
      <c r="N2356" s="236"/>
    </row>
    <row r="2357" spans="1:14">
      <c r="A2357" s="237">
        <v>37627</v>
      </c>
      <c r="B2357">
        <v>172.86</v>
      </c>
      <c r="D2357" s="237">
        <v>37743</v>
      </c>
      <c r="E2357">
        <f t="shared" si="295"/>
        <v>174.18</v>
      </c>
      <c r="F2357">
        <v>202.97423889999999</v>
      </c>
      <c r="G2357" s="236">
        <f t="shared" si="297"/>
        <v>-2.6677200808555381E-3</v>
      </c>
      <c r="H2357" s="236">
        <f t="shared" si="298"/>
        <v>-4.7829096669482762E-4</v>
      </c>
      <c r="I2357">
        <f t="shared" si="302"/>
        <v>28617.03876095669</v>
      </c>
      <c r="J2357">
        <f t="shared" si="302"/>
        <v>16004.26998441702</v>
      </c>
      <c r="K2357">
        <f t="shared" si="299"/>
        <v>30981.856990394979</v>
      </c>
      <c r="L2357" s="236">
        <f>I2357/MAX(I$2:I2357)-1</f>
        <v>-1.3916377536493885E-2</v>
      </c>
      <c r="M2357" s="236">
        <f>J2357/MAX(J$2:J2357)-1</f>
        <v>-0.19407252886929371</v>
      </c>
      <c r="N2357" s="236"/>
    </row>
    <row r="2358" spans="1:14">
      <c r="A2358" s="237">
        <v>37628</v>
      </c>
      <c r="B2358">
        <v>173.18</v>
      </c>
      <c r="D2358" s="237">
        <v>37746</v>
      </c>
      <c r="E2358">
        <f t="shared" si="295"/>
        <v>174.64</v>
      </c>
      <c r="F2358">
        <v>204.2823171</v>
      </c>
      <c r="G2358" s="236">
        <f t="shared" si="297"/>
        <v>2.6072159889331445E-3</v>
      </c>
      <c r="H2358" s="236">
        <f t="shared" si="298"/>
        <v>6.4445528018186593E-3</v>
      </c>
      <c r="I2358">
        <f t="shared" si="302"/>
        <v>28691.649561970178</v>
      </c>
      <c r="J2358">
        <f t="shared" si="302"/>
        <v>16107.410347386158</v>
      </c>
      <c r="K2358">
        <f t="shared" si="299"/>
        <v>31063.678406261217</v>
      </c>
      <c r="L2358" s="236">
        <f>I2358/MAX(I$2:I2358)-1</f>
        <v>-1.1345444549581862E-2</v>
      </c>
      <c r="M2358" s="236">
        <f>J2358/MAX(J$2:J2358)-1</f>
        <v>-0.18887868672715558</v>
      </c>
      <c r="N2358" s="236"/>
    </row>
    <row r="2359" spans="1:14">
      <c r="A2359" s="237">
        <v>37629</v>
      </c>
      <c r="B2359">
        <v>173.32</v>
      </c>
      <c r="D2359" s="237">
        <v>37747</v>
      </c>
      <c r="E2359">
        <f t="shared" si="295"/>
        <v>175.82</v>
      </c>
      <c r="F2359">
        <v>204.60695329999999</v>
      </c>
      <c r="G2359" s="236">
        <f t="shared" si="297"/>
        <v>6.7230265980266404E-3</v>
      </c>
      <c r="H2359" s="236">
        <f t="shared" si="298"/>
        <v>1.5891546787236699E-3</v>
      </c>
      <c r="I2359">
        <f t="shared" si="302"/>
        <v>28884.544285116564</v>
      </c>
      <c r="J2359">
        <f t="shared" si="302"/>
        <v>16133.007513901828</v>
      </c>
      <c r="K2359">
        <f t="shared" si="299"/>
        <v>31273.568125222442</v>
      </c>
      <c r="L2359" s="236">
        <f>I2359/MAX(I$2:I2359)-1</f>
        <v>-4.6986936770284649E-3</v>
      </c>
      <c r="M2359" s="236">
        <f>J2359/MAX(J$2:J2359)-1</f>
        <v>-0.1875896894971556</v>
      </c>
      <c r="N2359" s="236"/>
    </row>
    <row r="2360" spans="1:14">
      <c r="A2360" s="237">
        <v>37630</v>
      </c>
      <c r="B2360">
        <v>171.75</v>
      </c>
      <c r="D2360" s="237">
        <v>37748</v>
      </c>
      <c r="E2360">
        <f t="shared" si="295"/>
        <v>176.46</v>
      </c>
      <c r="F2360">
        <v>206.9145948</v>
      </c>
      <c r="G2360" s="236">
        <f t="shared" si="297"/>
        <v>3.6063562933232227E-3</v>
      </c>
      <c r="H2360" s="236">
        <f t="shared" si="298"/>
        <v>1.1278411915046194E-2</v>
      </c>
      <c r="I2360">
        <f t="shared" si="302"/>
        <v>28988.712243178968</v>
      </c>
      <c r="J2360">
        <f t="shared" si="302"/>
        <v>16314.962218072149</v>
      </c>
      <c r="K2360">
        <f t="shared" si="299"/>
        <v>31387.406616862434</v>
      </c>
      <c r="L2360" s="236">
        <f>I2360/MAX(I$2:I2360)-1</f>
        <v>-1.1092825472177603E-3</v>
      </c>
      <c r="M2360" s="236">
        <f>J2360/MAX(J$2:J2360)-1</f>
        <v>-0.17842699137127394</v>
      </c>
      <c r="N2360" s="236"/>
    </row>
    <row r="2361" spans="1:14">
      <c r="A2361" s="237">
        <v>37631</v>
      </c>
      <c r="B2361">
        <v>171.97</v>
      </c>
      <c r="D2361" s="237">
        <v>37749</v>
      </c>
      <c r="E2361">
        <f t="shared" si="295"/>
        <v>176.17</v>
      </c>
      <c r="F2361">
        <v>206.14274700000001</v>
      </c>
      <c r="G2361" s="236">
        <f t="shared" si="297"/>
        <v>-1.6771620979799209E-3</v>
      </c>
      <c r="H2361" s="236">
        <f t="shared" si="298"/>
        <v>-3.7302723896592838E-3</v>
      </c>
      <c r="I2361">
        <f t="shared" si="302"/>
        <v>28940.093473735462</v>
      </c>
      <c r="J2361">
        <f t="shared" si="302"/>
        <v>16254.10296497174</v>
      </c>
      <c r="K2361">
        <f t="shared" si="299"/>
        <v>31335.823550338064</v>
      </c>
      <c r="L2361" s="236">
        <f>I2361/MAX(I$2:I2361)-1</f>
        <v>-2.7845841985535413E-3</v>
      </c>
      <c r="M2361" s="236">
        <f>J2361/MAX(J$2:J2361)-1</f>
        <v>-0.18149168248145098</v>
      </c>
      <c r="N2361" s="236"/>
    </row>
    <row r="2362" spans="1:14">
      <c r="A2362" s="237">
        <v>37634</v>
      </c>
      <c r="B2362">
        <v>172.24</v>
      </c>
      <c r="D2362" s="237">
        <v>37750</v>
      </c>
      <c r="E2362">
        <f t="shared" si="295"/>
        <v>176.92</v>
      </c>
      <c r="F2362">
        <v>204.84815459999999</v>
      </c>
      <c r="G2362" s="236">
        <f t="shared" si="297"/>
        <v>4.2235213596894441E-3</v>
      </c>
      <c r="H2362" s="236">
        <f t="shared" si="298"/>
        <v>-6.2800773679416722E-3</v>
      </c>
      <c r="I2362">
        <f t="shared" si="302"/>
        <v>29062.322576673196</v>
      </c>
      <c r="J2362">
        <f t="shared" si="302"/>
        <v>16152.025940805228</v>
      </c>
      <c r="K2362">
        <f t="shared" si="299"/>
        <v>31469.228032728668</v>
      </c>
      <c r="L2362" s="236">
        <f>I2362/MAX(I$2:I2362)-1</f>
        <v>0</v>
      </c>
      <c r="M2362" s="236">
        <f>J2362/MAX(J$2:J2362)-1</f>
        <v>-0.18663197804177123</v>
      </c>
      <c r="N2362" s="236"/>
    </row>
    <row r="2363" spans="1:14">
      <c r="A2363" s="237">
        <v>37635</v>
      </c>
      <c r="B2363">
        <v>172.67</v>
      </c>
      <c r="D2363" s="237">
        <v>37753</v>
      </c>
      <c r="E2363">
        <f t="shared" si="295"/>
        <v>177.95</v>
      </c>
      <c r="F2363">
        <v>206.50761610000001</v>
      </c>
      <c r="G2363" s="236">
        <f t="shared" si="297"/>
        <v>5.7881102211025295E-3</v>
      </c>
      <c r="H2363" s="236">
        <f t="shared" si="298"/>
        <v>8.1009345836695612E-3</v>
      </c>
      <c r="I2363">
        <f t="shared" si="302"/>
        <v>29230.53850302822</v>
      </c>
      <c r="J2363">
        <f t="shared" si="302"/>
        <v>16282.872446345425</v>
      </c>
      <c r="K2363">
        <f t="shared" si="299"/>
        <v>31652.43685521177</v>
      </c>
      <c r="L2363" s="236">
        <f>I2363/MAX(I$2:I2363)-1</f>
        <v>0</v>
      </c>
      <c r="M2363" s="236">
        <f>J2363/MAX(J$2:J2363)-1</f>
        <v>-0.18004293690343887</v>
      </c>
      <c r="N2363" s="236"/>
    </row>
    <row r="2364" spans="1:14">
      <c r="A2364" s="237">
        <v>37636</v>
      </c>
      <c r="B2364">
        <v>172.82</v>
      </c>
      <c r="D2364" s="237">
        <v>37754</v>
      </c>
      <c r="E2364">
        <f t="shared" si="295"/>
        <v>177.87</v>
      </c>
      <c r="F2364">
        <v>207.36847359999999</v>
      </c>
      <c r="G2364" s="236">
        <f t="shared" si="297"/>
        <v>-4.8329464313585436E-4</v>
      </c>
      <c r="H2364" s="236">
        <f t="shared" si="298"/>
        <v>4.1686477053859416E-3</v>
      </c>
      <c r="I2364">
        <f t="shared" si="302"/>
        <v>29216.411540353729</v>
      </c>
      <c r="J2364">
        <f t="shared" si="302"/>
        <v>16350.750005205975</v>
      </c>
      <c r="K2364">
        <f t="shared" si="299"/>
        <v>31638.207043756775</v>
      </c>
      <c r="L2364" s="236">
        <f>I2364/MAX(I$2:I2364)-1</f>
        <v>-4.8329464313590087E-4</v>
      </c>
      <c r="M2364" s="236">
        <f>J2364/MAX(J$2:J2364)-1</f>
        <v>-0.17662482477384633</v>
      </c>
      <c r="N2364" s="236"/>
    </row>
    <row r="2365" spans="1:14">
      <c r="A2365" s="237">
        <v>37637</v>
      </c>
      <c r="B2365">
        <v>172.68</v>
      </c>
      <c r="D2365" s="237">
        <v>37755</v>
      </c>
      <c r="E2365">
        <f t="shared" si="295"/>
        <v>178.21</v>
      </c>
      <c r="F2365">
        <v>207.63675480000001</v>
      </c>
      <c r="G2365" s="236">
        <f t="shared" si="297"/>
        <v>1.8777782462848134E-3</v>
      </c>
      <c r="H2365" s="236">
        <f t="shared" si="298"/>
        <v>1.2937414995759511E-3</v>
      </c>
      <c r="I2365">
        <f t="shared" si="302"/>
        <v>29271.27348237871</v>
      </c>
      <c r="J2365">
        <f t="shared" si="302"/>
        <v>16371.903649036902</v>
      </c>
      <c r="K2365">
        <f t="shared" si="299"/>
        <v>31698.68374244052</v>
      </c>
      <c r="L2365" s="236">
        <f>I2365/MAX(I$2:I2365)-1</f>
        <v>0</v>
      </c>
      <c r="M2365" s="236">
        <f>J2365/MAX(J$2:J2365)-1</f>
        <v>-0.17555959013993572</v>
      </c>
      <c r="N2365" s="236"/>
    </row>
    <row r="2366" spans="1:14">
      <c r="A2366" s="237">
        <v>37638</v>
      </c>
      <c r="B2366">
        <v>173.07</v>
      </c>
      <c r="D2366" s="237">
        <v>37756</v>
      </c>
      <c r="E2366">
        <f t="shared" si="295"/>
        <v>178.52</v>
      </c>
      <c r="F2366">
        <v>207.35196500000001</v>
      </c>
      <c r="G2366" s="236">
        <f t="shared" si="297"/>
        <v>1.7057906313490598E-3</v>
      </c>
      <c r="H2366" s="236">
        <f t="shared" si="298"/>
        <v>-1.3715770133004845E-3</v>
      </c>
      <c r="I2366">
        <f t="shared" si="302"/>
        <v>29321.204146452612</v>
      </c>
      <c r="J2366">
        <f t="shared" si="302"/>
        <v>16349.448322327913</v>
      </c>
      <c r="K2366">
        <f t="shared" si="299"/>
        <v>31753.824261828642</v>
      </c>
      <c r="L2366" s="236">
        <f>I2366/MAX(I$2:I2366)-1</f>
        <v>0</v>
      </c>
      <c r="M2366" s="236">
        <f>J2366/MAX(J$2:J2366)-1</f>
        <v>-0.17669037365493578</v>
      </c>
      <c r="N2366" s="236"/>
    </row>
    <row r="2367" spans="1:14">
      <c r="A2367" s="237">
        <v>37641</v>
      </c>
      <c r="B2367">
        <v>173.07</v>
      </c>
      <c r="D2367" s="237">
        <v>37757</v>
      </c>
      <c r="E2367">
        <f t="shared" si="295"/>
        <v>178.99</v>
      </c>
      <c r="F2367">
        <v>208.1213731</v>
      </c>
      <c r="G2367" s="236">
        <f t="shared" si="297"/>
        <v>2.5990280756413207E-3</v>
      </c>
      <c r="H2367" s="236">
        <f t="shared" si="298"/>
        <v>3.7106380930607141E-3</v>
      </c>
      <c r="I2367">
        <f t="shared" si="302"/>
        <v>29397.410779240854</v>
      </c>
      <c r="J2367">
        <f t="shared" si="302"/>
        <v>16410.115208073272</v>
      </c>
      <c r="K2367">
        <f t="shared" si="299"/>
        <v>31837.424404126756</v>
      </c>
      <c r="L2367" s="236">
        <f>I2367/MAX(I$2:I2367)-1</f>
        <v>0</v>
      </c>
      <c r="M2367" s="236">
        <f>J2367/MAX(J$2:J2367)-1</f>
        <v>-0.17363536959303616</v>
      </c>
      <c r="N2367" s="236"/>
    </row>
    <row r="2368" spans="1:14">
      <c r="A2368" s="237">
        <v>37642</v>
      </c>
      <c r="B2368">
        <v>173.09</v>
      </c>
      <c r="D2368" s="237">
        <v>37760</v>
      </c>
      <c r="E2368">
        <f t="shared" si="295"/>
        <v>177.15</v>
      </c>
      <c r="F2368">
        <v>208.90804370000001</v>
      </c>
      <c r="G2368" s="236">
        <f t="shared" si="297"/>
        <v>-1.0313634063976293E-2</v>
      </c>
      <c r="H2368" s="236">
        <f t="shared" si="298"/>
        <v>3.7798645486641913E-3</v>
      </c>
      <c r="I2368">
        <f t="shared" si="302"/>
        <v>29094.216642035371</v>
      </c>
      <c r="J2368">
        <f t="shared" si="302"/>
        <v>16472.143220787762</v>
      </c>
      <c r="K2368">
        <f t="shared" si="299"/>
        <v>31510.138740661794</v>
      </c>
      <c r="L2368" s="236">
        <f>I2368/MAX(I$2:I2368)-1</f>
        <v>-1.031363406397634E-2</v>
      </c>
      <c r="M2368" s="236">
        <f>J2368/MAX(J$2:J2368)-1</f>
        <v>-0.17051182322229086</v>
      </c>
      <c r="N2368" s="236"/>
    </row>
    <row r="2369" spans="1:14">
      <c r="A2369" s="237">
        <v>37643</v>
      </c>
      <c r="B2369">
        <v>173.35</v>
      </c>
      <c r="D2369" s="237">
        <v>37761</v>
      </c>
      <c r="E2369">
        <f t="shared" si="295"/>
        <v>177.58</v>
      </c>
      <c r="F2369">
        <v>205.93106019999999</v>
      </c>
      <c r="G2369" s="236">
        <f t="shared" si="297"/>
        <v>2.3935913202425738E-3</v>
      </c>
      <c r="H2369" s="236">
        <f t="shared" si="298"/>
        <v>-1.4250210031525046E-2</v>
      </c>
      <c r="I2369">
        <f t="shared" si="302"/>
        <v>29163.856306459005</v>
      </c>
      <c r="J2369">
        <f t="shared" si="302"/>
        <v>16237.411720222175</v>
      </c>
      <c r="K2369">
        <f t="shared" si="299"/>
        <v>31586.623977232412</v>
      </c>
      <c r="L2369" s="236">
        <f>I2369/MAX(I$2:I2369)-1</f>
        <v>-7.9447293687093801E-3</v>
      </c>
      <c r="M2369" s="236">
        <f>J2369/MAX(J$2:J2369)-1</f>
        <v>-0.18233220396004002</v>
      </c>
      <c r="N2369" s="236"/>
    </row>
    <row r="2370" spans="1:14">
      <c r="A2370" s="237">
        <v>37644</v>
      </c>
      <c r="B2370">
        <v>173.22</v>
      </c>
      <c r="D2370" s="237">
        <v>37762</v>
      </c>
      <c r="E2370">
        <f t="shared" ref="E2370:E2433" si="303">SUMIF(A:A,D2370,B:B)</f>
        <v>177.48</v>
      </c>
      <c r="F2370">
        <v>206.13360779999999</v>
      </c>
      <c r="G2370" s="236">
        <f t="shared" si="297"/>
        <v>-5.9685663693726865E-4</v>
      </c>
      <c r="H2370" s="236">
        <f t="shared" si="298"/>
        <v>9.8356993745030152E-4</v>
      </c>
      <c r="I2370">
        <f t="shared" si="302"/>
        <v>29146.449665263808</v>
      </c>
      <c r="J2370">
        <f t="shared" si="302"/>
        <v>16253.382350252188</v>
      </c>
      <c r="K2370">
        <f t="shared" si="299"/>
        <v>31568.83671291366</v>
      </c>
      <c r="L2370" s="236">
        <f>I2370/MAX(I$2:I2370)-1</f>
        <v>-8.5368441411943774E-3</v>
      </c>
      <c r="M2370" s="236">
        <f>J2370/MAX(J$2:J2370)-1</f>
        <v>-0.18152797049703395</v>
      </c>
      <c r="N2370" s="236"/>
    </row>
    <row r="2371" spans="1:14">
      <c r="A2371" s="237">
        <v>37645</v>
      </c>
      <c r="B2371">
        <v>173.06</v>
      </c>
      <c r="D2371" s="237">
        <v>37763</v>
      </c>
      <c r="E2371">
        <f t="shared" si="303"/>
        <v>178.68</v>
      </c>
      <c r="F2371">
        <v>205.9180983</v>
      </c>
      <c r="G2371" s="236">
        <f t="shared" si="297"/>
        <v>6.7275950610129944E-3</v>
      </c>
      <c r="H2371" s="236">
        <f t="shared" si="298"/>
        <v>-1.0454845393725876E-3</v>
      </c>
      <c r="I2371">
        <f t="shared" ref="I2371:J2386" si="304">I2370*(1+G2371)</f>
        <v>29342.535176077901</v>
      </c>
      <c r="J2371">
        <f t="shared" si="304"/>
        <v>16236.389690292488</v>
      </c>
      <c r="K2371">
        <f t="shared" si="299"/>
        <v>31782.283884738637</v>
      </c>
      <c r="L2371" s="236">
        <f>I2371/MAX(I$2:I2371)-1</f>
        <v>-1.8666815106622714E-3</v>
      </c>
      <c r="M2371" s="236">
        <f>J2371/MAX(J$2:J2371)-1</f>
        <v>-0.1823836703497882</v>
      </c>
      <c r="N2371" s="236"/>
    </row>
    <row r="2372" spans="1:14">
      <c r="A2372" s="237">
        <v>37648</v>
      </c>
      <c r="B2372">
        <v>172.12</v>
      </c>
      <c r="D2372" s="237">
        <v>37764</v>
      </c>
      <c r="E2372">
        <f t="shared" si="303"/>
        <v>179.06</v>
      </c>
      <c r="F2372">
        <v>207.32617070000001</v>
      </c>
      <c r="G2372" s="236">
        <f t="shared" ref="G2372:G2435" si="305">(E2372/E2371-1)-($P$21/252)</f>
        <v>2.0929768034367211E-3</v>
      </c>
      <c r="H2372" s="236">
        <f t="shared" ref="H2372:H2435" si="306">F2372/F2371-1</f>
        <v>6.8380215805441402E-3</v>
      </c>
      <c r="I2372">
        <f t="shared" si="304"/>
        <v>29403.948421555458</v>
      </c>
      <c r="J2372">
        <f t="shared" si="304"/>
        <v>16347.414473384832</v>
      </c>
      <c r="K2372">
        <f t="shared" ref="K2372:K2435" si="307">K2371*(1+(E2372/E2371-1))</f>
        <v>31849.875489149876</v>
      </c>
      <c r="L2372" s="236">
        <f>I2372/MAX(I$2:I2372)-1</f>
        <v>0</v>
      </c>
      <c r="M2372" s="236">
        <f>J2372/MAX(J$2:J2372)-1</f>
        <v>-0.17679279224303479</v>
      </c>
      <c r="N2372" s="236"/>
    </row>
    <row r="2373" spans="1:14">
      <c r="A2373" s="237">
        <v>37649</v>
      </c>
      <c r="B2373">
        <v>172.25</v>
      </c>
      <c r="D2373" s="237">
        <v>37768</v>
      </c>
      <c r="E2373">
        <f t="shared" si="303"/>
        <v>181.04</v>
      </c>
      <c r="F2373">
        <v>207.61468690000001</v>
      </c>
      <c r="G2373" s="236">
        <f t="shared" si="305"/>
        <v>1.1024015848194837E-2</v>
      </c>
      <c r="H2373" s="236">
        <f t="shared" si="306"/>
        <v>1.391605309768007E-3</v>
      </c>
      <c r="I2373">
        <f t="shared" si="304"/>
        <v>29728.09801495419</v>
      </c>
      <c r="J2373">
        <f t="shared" si="304"/>
        <v>16370.163622166972</v>
      </c>
      <c r="K2373">
        <f t="shared" si="307"/>
        <v>32202.063322661081</v>
      </c>
      <c r="L2373" s="236">
        <f>I2373/MAX(I$2:I2373)-1</f>
        <v>0</v>
      </c>
      <c r="M2373" s="236">
        <f>J2373/MAX(J$2:J2373)-1</f>
        <v>-0.17564721272168082</v>
      </c>
      <c r="N2373" s="236"/>
    </row>
    <row r="2374" spans="1:14">
      <c r="A2374" s="237">
        <v>37650</v>
      </c>
      <c r="B2374">
        <v>171.79</v>
      </c>
      <c r="D2374" s="237">
        <v>37769</v>
      </c>
      <c r="E2374">
        <f t="shared" si="303"/>
        <v>181.48</v>
      </c>
      <c r="F2374">
        <v>208.9530173</v>
      </c>
      <c r="G2374" s="236">
        <f t="shared" si="305"/>
        <v>2.3966719623479868E-3</v>
      </c>
      <c r="H2374" s="236">
        <f t="shared" si="306"/>
        <v>6.4462221819818755E-3</v>
      </c>
      <c r="I2374">
        <f t="shared" si="304"/>
        <v>29799.346513960565</v>
      </c>
      <c r="J2374">
        <f t="shared" si="304"/>
        <v>16475.689334030856</v>
      </c>
      <c r="K2374">
        <f t="shared" si="307"/>
        <v>32280.32728566357</v>
      </c>
      <c r="L2374" s="236">
        <f>I2374/MAX(I$2:I2374)-1</f>
        <v>0</v>
      </c>
      <c r="M2374" s="236">
        <f>J2374/MAX(J$2:J2374)-1</f>
        <v>-0.17033325149854883</v>
      </c>
      <c r="N2374" s="236"/>
    </row>
    <row r="2375" spans="1:14">
      <c r="A2375" s="237">
        <v>37651</v>
      </c>
      <c r="B2375">
        <v>172.1</v>
      </c>
      <c r="D2375" s="237">
        <v>37770</v>
      </c>
      <c r="E2375">
        <f t="shared" si="303"/>
        <v>181.89</v>
      </c>
      <c r="F2375">
        <v>209.85523559999999</v>
      </c>
      <c r="G2375" s="236">
        <f t="shared" si="305"/>
        <v>2.2254719572053958E-3</v>
      </c>
      <c r="H2375" s="236">
        <f t="shared" si="306"/>
        <v>4.3178046034368922E-3</v>
      </c>
      <c r="I2375">
        <f t="shared" si="304"/>
        <v>29865.664123970433</v>
      </c>
      <c r="J2375">
        <f t="shared" si="304"/>
        <v>16546.828141282131</v>
      </c>
      <c r="K2375">
        <f t="shared" si="307"/>
        <v>32353.255069370432</v>
      </c>
      <c r="L2375" s="236">
        <f>I2375/MAX(I$2:I2375)-1</f>
        <v>0</v>
      </c>
      <c r="M2375" s="236">
        <f>J2375/MAX(J$2:J2375)-1</f>
        <v>-0.16675091259255082</v>
      </c>
      <c r="N2375" s="236"/>
    </row>
    <row r="2376" spans="1:14">
      <c r="A2376" s="237">
        <v>37652</v>
      </c>
      <c r="B2376">
        <v>172.4</v>
      </c>
      <c r="D2376" s="237">
        <v>37771</v>
      </c>
      <c r="E2376">
        <f t="shared" si="303"/>
        <v>183.14</v>
      </c>
      <c r="F2376">
        <v>210.4990277</v>
      </c>
      <c r="G2376" s="236">
        <f t="shared" si="305"/>
        <v>6.8385552885181135E-3</v>
      </c>
      <c r="H2376" s="236">
        <f t="shared" si="306"/>
        <v>3.0677914618586488E-3</v>
      </c>
      <c r="I2376">
        <f t="shared" si="304"/>
        <v>30069.902119310518</v>
      </c>
      <c r="J2376">
        <f t="shared" si="304"/>
        <v>16597.590359374797</v>
      </c>
      <c r="K2376">
        <f t="shared" si="307"/>
        <v>32575.595873354778</v>
      </c>
      <c r="L2376" s="236">
        <f>I2376/MAX(I$2:I2376)-1</f>
        <v>0</v>
      </c>
      <c r="M2376" s="236">
        <f>J2376/MAX(J$2:J2376)-1</f>
        <v>-0.16419467815660083</v>
      </c>
      <c r="N2376" s="236"/>
    </row>
    <row r="2377" spans="1:14">
      <c r="A2377" s="237">
        <v>37655</v>
      </c>
      <c r="B2377">
        <v>172.4</v>
      </c>
      <c r="D2377" s="237">
        <v>37774</v>
      </c>
      <c r="E2377">
        <f t="shared" si="303"/>
        <v>183.78</v>
      </c>
      <c r="F2377">
        <v>210.66873799999999</v>
      </c>
      <c r="G2377" s="236">
        <f t="shared" si="305"/>
        <v>3.4608641407129401E-3</v>
      </c>
      <c r="H2377" s="236">
        <f t="shared" si="306"/>
        <v>8.0622842705890818E-4</v>
      </c>
      <c r="I2377">
        <f t="shared" si="304"/>
        <v>30173.969965269989</v>
      </c>
      <c r="J2377">
        <f t="shared" si="304"/>
        <v>16610.971808543203</v>
      </c>
      <c r="K2377">
        <f t="shared" si="307"/>
        <v>32689.434364994766</v>
      </c>
      <c r="L2377" s="236">
        <f>I2377/MAX(I$2:I2377)-1</f>
        <v>0</v>
      </c>
      <c r="M2377" s="236">
        <f>J2377/MAX(J$2:J2377)-1</f>
        <v>-0.16352082814664359</v>
      </c>
      <c r="N2377" s="236"/>
    </row>
    <row r="2378" spans="1:14">
      <c r="A2378" s="237">
        <v>37656</v>
      </c>
      <c r="B2378">
        <v>172.52</v>
      </c>
      <c r="D2378" s="237">
        <v>37775</v>
      </c>
      <c r="E2378">
        <f t="shared" si="303"/>
        <v>184.05</v>
      </c>
      <c r="F2378">
        <v>211.1613658</v>
      </c>
      <c r="G2378" s="236">
        <f t="shared" si="305"/>
        <v>1.4354177354913198E-3</v>
      </c>
      <c r="H2378" s="236">
        <f t="shared" si="306"/>
        <v>2.3384001094648443E-3</v>
      </c>
      <c r="I2378">
        <f t="shared" si="304"/>
        <v>30217.282216908323</v>
      </c>
      <c r="J2378">
        <f t="shared" si="304"/>
        <v>16649.814906838619</v>
      </c>
      <c r="K2378">
        <f t="shared" si="307"/>
        <v>32737.459978655388</v>
      </c>
      <c r="L2378" s="236">
        <f>I2378/MAX(I$2:I2378)-1</f>
        <v>0</v>
      </c>
      <c r="M2378" s="236">
        <f>J2378/MAX(J$2:J2378)-1</f>
        <v>-0.16156480515961658</v>
      </c>
      <c r="N2378" s="236"/>
    </row>
    <row r="2379" spans="1:14">
      <c r="A2379" s="237">
        <v>37657</v>
      </c>
      <c r="B2379">
        <v>172.08</v>
      </c>
      <c r="D2379" s="237">
        <v>37776</v>
      </c>
      <c r="E2379">
        <f t="shared" si="303"/>
        <v>185.86</v>
      </c>
      <c r="F2379">
        <v>212.5247688</v>
      </c>
      <c r="G2379" s="236">
        <f t="shared" si="305"/>
        <v>9.800554003182407E-3</v>
      </c>
      <c r="H2379" s="236">
        <f t="shared" si="306"/>
        <v>6.456687731842603E-3</v>
      </c>
      <c r="I2379">
        <f t="shared" si="304"/>
        <v>30513.428323104537</v>
      </c>
      <c r="J2379">
        <f t="shared" si="304"/>
        <v>16757.317562485056</v>
      </c>
      <c r="K2379">
        <f t="shared" si="307"/>
        <v>33059.409462824726</v>
      </c>
      <c r="L2379" s="236">
        <f>I2379/MAX(I$2:I2379)-1</f>
        <v>0</v>
      </c>
      <c r="M2379" s="236">
        <f>J2379/MAX(J$2:J2379)-1</f>
        <v>-0.1561512909231455</v>
      </c>
      <c r="N2379" s="236"/>
    </row>
    <row r="2380" spans="1:14">
      <c r="A2380" s="237">
        <v>37658</v>
      </c>
      <c r="B2380">
        <v>171.95</v>
      </c>
      <c r="D2380" s="237">
        <v>37777</v>
      </c>
      <c r="E2380">
        <f t="shared" si="303"/>
        <v>186.28</v>
      </c>
      <c r="F2380">
        <v>213.7858311</v>
      </c>
      <c r="G2380" s="236">
        <f t="shared" si="305"/>
        <v>2.2260352560980376E-3</v>
      </c>
      <c r="H2380" s="236">
        <f t="shared" si="306"/>
        <v>5.9337191948047874E-3</v>
      </c>
      <c r="I2380">
        <f t="shared" si="304"/>
        <v>30581.352290336192</v>
      </c>
      <c r="J2380">
        <f t="shared" si="304"/>
        <v>16856.750779359012</v>
      </c>
      <c r="K2380">
        <f t="shared" si="307"/>
        <v>33134.11597296346</v>
      </c>
      <c r="L2380" s="236">
        <f>I2380/MAX(I$2:I2380)-1</f>
        <v>0</v>
      </c>
      <c r="M2380" s="236">
        <f>J2380/MAX(J$2:J2380)-1</f>
        <v>-0.15114412964058499</v>
      </c>
      <c r="N2380" s="236"/>
    </row>
    <row r="2381" spans="1:14">
      <c r="A2381" s="237">
        <v>37659</v>
      </c>
      <c r="B2381">
        <v>171.63</v>
      </c>
      <c r="D2381" s="237">
        <v>37778</v>
      </c>
      <c r="E2381">
        <f t="shared" si="303"/>
        <v>186.5</v>
      </c>
      <c r="F2381">
        <v>214.73826969999999</v>
      </c>
      <c r="G2381" s="236">
        <f t="shared" si="305"/>
        <v>1.1472876639024208E-3</v>
      </c>
      <c r="H2381" s="236">
        <f t="shared" si="306"/>
        <v>4.4551062860405111E-3</v>
      </c>
      <c r="I2381">
        <f t="shared" si="304"/>
        <v>30616.437898564349</v>
      </c>
      <c r="J2381">
        <f t="shared" si="304"/>
        <v>16931.849395718353</v>
      </c>
      <c r="K2381">
        <f t="shared" si="307"/>
        <v>33173.247954464707</v>
      </c>
      <c r="L2381" s="236">
        <f>I2381/MAX(I$2:I2381)-1</f>
        <v>0</v>
      </c>
      <c r="M2381" s="236">
        <f>J2381/MAX(J$2:J2381)-1</f>
        <v>-0.14736238651660438</v>
      </c>
      <c r="N2381" s="236"/>
    </row>
    <row r="2382" spans="1:14">
      <c r="A2382" s="237">
        <v>37662</v>
      </c>
      <c r="B2382">
        <v>171.16</v>
      </c>
      <c r="D2382" s="237">
        <v>37781</v>
      </c>
      <c r="E2382">
        <f t="shared" si="303"/>
        <v>185.75</v>
      </c>
      <c r="F2382">
        <v>215.16891519999999</v>
      </c>
      <c r="G2382" s="236">
        <f t="shared" si="305"/>
        <v>-4.0551778799097857E-3</v>
      </c>
      <c r="H2382" s="236">
        <f t="shared" si="306"/>
        <v>2.0054436528786912E-3</v>
      </c>
      <c r="I2382">
        <f t="shared" si="304"/>
        <v>30492.282796836458</v>
      </c>
      <c r="J2382">
        <f t="shared" si="304"/>
        <v>16965.805265620493</v>
      </c>
      <c r="K2382">
        <f t="shared" si="307"/>
        <v>33039.843472074099</v>
      </c>
      <c r="L2382" s="236">
        <f>I2382/MAX(I$2:I2382)-1</f>
        <v>-4.0551778799098326E-3</v>
      </c>
      <c r="M2382" s="236">
        <f>J2382/MAX(J$2:J2382)-1</f>
        <v>-0.14565246982643854</v>
      </c>
      <c r="N2382" s="236"/>
    </row>
    <row r="2383" spans="1:14">
      <c r="A2383" s="237">
        <v>37663</v>
      </c>
      <c r="B2383">
        <v>171.34</v>
      </c>
      <c r="D2383" s="237">
        <v>37782</v>
      </c>
      <c r="E2383">
        <f t="shared" si="303"/>
        <v>186.97</v>
      </c>
      <c r="F2383">
        <v>214.16695970000001</v>
      </c>
      <c r="G2383" s="236">
        <f t="shared" si="305"/>
        <v>6.5342375397893695E-3</v>
      </c>
      <c r="H2383" s="236">
        <f t="shared" si="306"/>
        <v>-4.6565996722559566E-3</v>
      </c>
      <c r="I2383">
        <f t="shared" si="304"/>
        <v>30691.526615761424</v>
      </c>
      <c r="J2383">
        <f t="shared" si="304"/>
        <v>16886.802302381046</v>
      </c>
      <c r="K2383">
        <f t="shared" si="307"/>
        <v>33256.84809676282</v>
      </c>
      <c r="L2383" s="236">
        <f>I2383/MAX(I$2:I2383)-1</f>
        <v>0</v>
      </c>
      <c r="M2383" s="236">
        <f>J2383/MAX(J$2:J2383)-1</f>
        <v>-0.14963082425543739</v>
      </c>
      <c r="N2383" s="236"/>
    </row>
    <row r="2384" spans="1:14">
      <c r="A2384" s="237">
        <v>37664</v>
      </c>
      <c r="B2384">
        <v>171.84</v>
      </c>
      <c r="D2384" s="237">
        <v>37783</v>
      </c>
      <c r="E2384">
        <f t="shared" si="303"/>
        <v>188.27</v>
      </c>
      <c r="F2384">
        <v>214.87211669999999</v>
      </c>
      <c r="G2384" s="236">
        <f t="shared" si="305"/>
        <v>6.9192569515014648E-3</v>
      </c>
      <c r="H2384" s="236">
        <f t="shared" si="306"/>
        <v>3.2925573626658711E-3</v>
      </c>
      <c r="I2384">
        <f t="shared" si="304"/>
        <v>30903.889174649725</v>
      </c>
      <c r="J2384">
        <f t="shared" si="304"/>
        <v>16942.403067633633</v>
      </c>
      <c r="K2384">
        <f t="shared" si="307"/>
        <v>33488.082532906541</v>
      </c>
      <c r="L2384" s="236">
        <f>I2384/MAX(I$2:I2384)-1</f>
        <v>0</v>
      </c>
      <c r="M2384" s="236">
        <f>J2384/MAX(J$2:J2384)-1</f>
        <v>-0.14683093496485555</v>
      </c>
      <c r="N2384" s="236"/>
    </row>
    <row r="2385" spans="1:14">
      <c r="A2385" s="237">
        <v>37665</v>
      </c>
      <c r="B2385">
        <v>172.02</v>
      </c>
      <c r="D2385" s="237">
        <v>37784</v>
      </c>
      <c r="E2385">
        <f t="shared" si="303"/>
        <v>189.05</v>
      </c>
      <c r="F2385">
        <v>216.73377160000001</v>
      </c>
      <c r="G2385" s="236">
        <f t="shared" si="305"/>
        <v>4.1092559782009343E-3</v>
      </c>
      <c r="H2385" s="236">
        <f t="shared" si="306"/>
        <v>8.6640134075619546E-3</v>
      </c>
      <c r="I2385">
        <f t="shared" si="304"/>
        <v>31030.881165990315</v>
      </c>
      <c r="J2385">
        <f t="shared" si="304"/>
        <v>17089.192274967929</v>
      </c>
      <c r="K2385">
        <f t="shared" si="307"/>
        <v>33626.823194592776</v>
      </c>
      <c r="L2385" s="236">
        <f>I2385/MAX(I$2:I2385)-1</f>
        <v>0</v>
      </c>
      <c r="M2385" s="236">
        <f>J2385/MAX(J$2:J2385)-1</f>
        <v>-0.13943906674647399</v>
      </c>
      <c r="N2385" s="236"/>
    </row>
    <row r="2386" spans="1:14">
      <c r="A2386" s="237">
        <v>37666</v>
      </c>
      <c r="B2386">
        <v>171.72</v>
      </c>
      <c r="D2386" s="237">
        <v>37785</v>
      </c>
      <c r="E2386">
        <f t="shared" si="303"/>
        <v>188.24</v>
      </c>
      <c r="F2386">
        <v>216.99828009999999</v>
      </c>
      <c r="G2386" s="236">
        <f t="shared" si="305"/>
        <v>-4.3183109574606669E-3</v>
      </c>
      <c r="H2386" s="236">
        <f t="shared" si="306"/>
        <v>1.220430475819656E-3</v>
      </c>
      <c r="I2386">
        <f t="shared" si="304"/>
        <v>30896.880171831559</v>
      </c>
      <c r="J2386">
        <f t="shared" si="304"/>
        <v>17110.048446027442</v>
      </c>
      <c r="K2386">
        <f t="shared" si="307"/>
        <v>33482.746353610921</v>
      </c>
      <c r="L2386" s="236">
        <f>I2386/MAX(I$2:I2386)-1</f>
        <v>-4.3183109574607137E-3</v>
      </c>
      <c r="M2386" s="236">
        <f>J2386/MAX(J$2:J2386)-1</f>
        <v>-0.13838881195723152</v>
      </c>
      <c r="N2386" s="236"/>
    </row>
    <row r="2387" spans="1:14">
      <c r="A2387" s="237">
        <v>37669</v>
      </c>
      <c r="B2387">
        <v>171.72</v>
      </c>
      <c r="D2387" s="237">
        <v>37788</v>
      </c>
      <c r="E2387">
        <f t="shared" si="303"/>
        <v>190.44</v>
      </c>
      <c r="F2387">
        <v>216.32561089999999</v>
      </c>
      <c r="G2387" s="236">
        <f t="shared" si="305"/>
        <v>1.1653477661074321E-2</v>
      </c>
      <c r="H2387" s="236">
        <f t="shared" si="306"/>
        <v>-3.0998826335859597E-3</v>
      </c>
      <c r="I2387">
        <f t="shared" ref="I2387:J2402" si="308">I2386*(1+G2387)</f>
        <v>31256.93627471089</v>
      </c>
      <c r="J2387">
        <f t="shared" si="308"/>
        <v>17057.009303989787</v>
      </c>
      <c r="K2387">
        <f t="shared" si="307"/>
        <v>33874.066168623373</v>
      </c>
      <c r="L2387" s="236">
        <f>I2387/MAX(I$2:I2387)-1</f>
        <v>0</v>
      </c>
      <c r="M2387" s="236">
        <f>J2387/MAX(J$2:J2387)-1</f>
        <v>-0.14105970551594871</v>
      </c>
      <c r="N2387" s="236"/>
    </row>
    <row r="2388" spans="1:14">
      <c r="A2388" s="237">
        <v>37670</v>
      </c>
      <c r="B2388">
        <v>171.83</v>
      </c>
      <c r="D2388" s="237">
        <v>37789</v>
      </c>
      <c r="E2388">
        <f t="shared" si="303"/>
        <v>191.09</v>
      </c>
      <c r="F2388">
        <v>217.908995</v>
      </c>
      <c r="G2388" s="236">
        <f t="shared" si="305"/>
        <v>3.3794183394845654E-3</v>
      </c>
      <c r="H2388" s="236">
        <f t="shared" si="306"/>
        <v>7.319448184671673E-3</v>
      </c>
      <c r="I2388">
        <f t="shared" si="308"/>
        <v>31362.566538393748</v>
      </c>
      <c r="J2388">
        <f t="shared" si="308"/>
        <v>17181.857199775804</v>
      </c>
      <c r="K2388">
        <f t="shared" si="307"/>
        <v>33989.683386695237</v>
      </c>
      <c r="L2388" s="236">
        <f>I2388/MAX(I$2:I2388)-1</f>
        <v>0</v>
      </c>
      <c r="M2388" s="236">
        <f>J2388/MAX(J$2:J2388)-1</f>
        <v>-0.13477273653674604</v>
      </c>
      <c r="N2388" s="236"/>
    </row>
    <row r="2389" spans="1:14">
      <c r="A2389" s="237">
        <v>37671</v>
      </c>
      <c r="B2389">
        <v>172.37</v>
      </c>
      <c r="D2389" s="237">
        <v>37790</v>
      </c>
      <c r="E2389">
        <f t="shared" si="303"/>
        <v>190.48</v>
      </c>
      <c r="F2389">
        <v>218.21545990000001</v>
      </c>
      <c r="G2389" s="236">
        <f t="shared" si="305"/>
        <v>-3.2259432520370204E-3</v>
      </c>
      <c r="H2389" s="236">
        <f t="shared" si="306"/>
        <v>1.4063893966378416E-3</v>
      </c>
      <c r="I2389">
        <f t="shared" si="308"/>
        <v>31261.392678502652</v>
      </c>
      <c r="J2389">
        <f t="shared" si="308"/>
        <v>17206.021581556113</v>
      </c>
      <c r="K2389">
        <f t="shared" si="307"/>
        <v>33881.181074350876</v>
      </c>
      <c r="L2389" s="236">
        <f>I2389/MAX(I$2:I2389)-1</f>
        <v>-3.2259432520370668E-3</v>
      </c>
      <c r="M2389" s="236">
        <f>J2389/MAX(J$2:J2389)-1</f>
        <v>-0.13355589008772939</v>
      </c>
      <c r="N2389" s="236"/>
    </row>
    <row r="2390" spans="1:14">
      <c r="A2390" s="237">
        <v>37672</v>
      </c>
      <c r="B2390">
        <v>172.92</v>
      </c>
      <c r="D2390" s="237">
        <v>37791</v>
      </c>
      <c r="E2390">
        <f t="shared" si="303"/>
        <v>189.04</v>
      </c>
      <c r="F2390">
        <v>218.1892771</v>
      </c>
      <c r="G2390" s="236">
        <f t="shared" si="305"/>
        <v>-7.5935789617541192E-3</v>
      </c>
      <c r="H2390" s="236">
        <f t="shared" si="306"/>
        <v>-1.1998599921381192E-4</v>
      </c>
      <c r="I2390">
        <f t="shared" si="308"/>
        <v>31024.006824744039</v>
      </c>
      <c r="J2390">
        <f t="shared" si="308"/>
        <v>17203.957099864157</v>
      </c>
      <c r="K2390">
        <f t="shared" si="307"/>
        <v>33625.044468160908</v>
      </c>
      <c r="L2390" s="236">
        <f>I2390/MAX(I$2:I2390)-1</f>
        <v>-1.0795025758980725E-2</v>
      </c>
      <c r="M2390" s="236">
        <f>J2390/MAX(J$2:J2390)-1</f>
        <v>-0.13365985125002</v>
      </c>
      <c r="N2390" s="236"/>
    </row>
    <row r="2391" spans="1:14">
      <c r="A2391" s="237">
        <v>37673</v>
      </c>
      <c r="B2391">
        <v>172.36</v>
      </c>
      <c r="D2391" s="237">
        <v>37792</v>
      </c>
      <c r="E2391">
        <f t="shared" si="303"/>
        <v>188.84</v>
      </c>
      <c r="F2391">
        <v>216.31098040000001</v>
      </c>
      <c r="G2391" s="236">
        <f t="shared" si="305"/>
        <v>-1.0917073064236706E-3</v>
      </c>
      <c r="H2391" s="236">
        <f t="shared" si="306"/>
        <v>-8.6085655764794877E-3</v>
      </c>
      <c r="I2391">
        <f t="shared" si="308"/>
        <v>30990.137689818926</v>
      </c>
      <c r="J2391">
        <f t="shared" si="308"/>
        <v>17055.855706995037</v>
      </c>
      <c r="K2391">
        <f t="shared" si="307"/>
        <v>33589.469939523413</v>
      </c>
      <c r="L2391" s="236">
        <f>I2391/MAX(I$2:I2391)-1</f>
        <v>-1.1874948056910362E-2</v>
      </c>
      <c r="M2391" s="236">
        <f>J2391/MAX(J$2:J2391)-1</f>
        <v>-0.1411177972320713</v>
      </c>
      <c r="N2391" s="236"/>
    </row>
    <row r="2392" spans="1:14">
      <c r="A2392" s="237">
        <v>37676</v>
      </c>
      <c r="B2392">
        <v>172.92</v>
      </c>
      <c r="D2392" s="237">
        <v>37795</v>
      </c>
      <c r="E2392">
        <f t="shared" si="303"/>
        <v>186.9</v>
      </c>
      <c r="F2392">
        <v>216.4525443</v>
      </c>
      <c r="G2392" s="236">
        <f t="shared" si="305"/>
        <v>-1.0306977352121336E-2</v>
      </c>
      <c r="H2392" s="236">
        <f t="shared" si="306"/>
        <v>6.5444620397081543E-4</v>
      </c>
      <c r="I2392">
        <f t="shared" si="308"/>
        <v>30670.723042510839</v>
      </c>
      <c r="J2392">
        <f t="shared" si="308"/>
        <v>17067.017847017953</v>
      </c>
      <c r="K2392">
        <f t="shared" si="307"/>
        <v>33244.397011739704</v>
      </c>
      <c r="L2392" s="236">
        <f>I2392/MAX(I$2:I2392)-1</f>
        <v>-2.2059530588351639E-2</v>
      </c>
      <c r="M2392" s="236">
        <f>J2392/MAX(J$2:J2392)-1</f>
        <v>-0.14055570503481174</v>
      </c>
      <c r="N2392" s="236"/>
    </row>
    <row r="2393" spans="1:14">
      <c r="A2393" s="237">
        <v>37677</v>
      </c>
      <c r="B2393">
        <v>173.12</v>
      </c>
      <c r="D2393" s="237">
        <v>37796</v>
      </c>
      <c r="E2393">
        <f t="shared" si="303"/>
        <v>186.3</v>
      </c>
      <c r="F2393">
        <v>214.8192957</v>
      </c>
      <c r="G2393" s="236">
        <f t="shared" si="305"/>
        <v>-3.2440030319243565E-3</v>
      </c>
      <c r="H2393" s="236">
        <f t="shared" si="306"/>
        <v>-7.5455273823732405E-3</v>
      </c>
      <c r="I2393">
        <f t="shared" si="308"/>
        <v>30571.22712396962</v>
      </c>
      <c r="J2393">
        <f t="shared" si="308"/>
        <v>16938.238196517825</v>
      </c>
      <c r="K2393">
        <f t="shared" si="307"/>
        <v>33137.673425827219</v>
      </c>
      <c r="L2393" s="236">
        <f>I2393/MAX(I$2:I2393)-1</f>
        <v>-2.5231972436164596E-2</v>
      </c>
      <c r="M2393" s="236">
        <f>J2393/MAX(J$2:J2393)-1</f>
        <v>-0.14704066549609607</v>
      </c>
      <c r="N2393" s="236"/>
    </row>
    <row r="2394" spans="1:14">
      <c r="A2394" s="237">
        <v>37678</v>
      </c>
      <c r="B2394">
        <v>173.61</v>
      </c>
      <c r="D2394" s="237">
        <v>37797</v>
      </c>
      <c r="E2394">
        <f t="shared" si="303"/>
        <v>186.21</v>
      </c>
      <c r="F2394">
        <v>214.03776439999999</v>
      </c>
      <c r="G2394" s="236">
        <f t="shared" si="305"/>
        <v>-5.1682194616981881E-4</v>
      </c>
      <c r="H2394" s="236">
        <f t="shared" si="306"/>
        <v>-3.6380870603516247E-3</v>
      </c>
      <c r="I2394">
        <f t="shared" si="308"/>
        <v>30555.42724287061</v>
      </c>
      <c r="J2394">
        <f t="shared" si="308"/>
        <v>16876.615411309918</v>
      </c>
      <c r="K2394">
        <f t="shared" si="307"/>
        <v>33121.664887940344</v>
      </c>
      <c r="L2394" s="236">
        <f>I2394/MAX(I$2:I2394)-1</f>
        <v>-2.5735753945234197E-2</v>
      </c>
      <c r="M2394" s="236">
        <f>J2394/MAX(J$2:J2394)-1</f>
        <v>-0.15014380581396092</v>
      </c>
      <c r="N2394" s="236"/>
    </row>
    <row r="2395" spans="1:14">
      <c r="A2395" s="237">
        <v>37679</v>
      </c>
      <c r="B2395">
        <v>173.78</v>
      </c>
      <c r="D2395" s="237">
        <v>37798</v>
      </c>
      <c r="E2395">
        <f t="shared" si="303"/>
        <v>186.57</v>
      </c>
      <c r="F2395">
        <v>213.2270633</v>
      </c>
      <c r="G2395" s="236">
        <f t="shared" si="305"/>
        <v>1.8995709529178637E-3</v>
      </c>
      <c r="H2395" s="236">
        <f t="shared" si="306"/>
        <v>-3.7876544929936751E-3</v>
      </c>
      <c r="I2395">
        <f t="shared" si="308"/>
        <v>30613.469444915165</v>
      </c>
      <c r="J2395">
        <f t="shared" si="308"/>
        <v>16812.692623120744</v>
      </c>
      <c r="K2395">
        <f t="shared" si="307"/>
        <v>33185.69903948783</v>
      </c>
      <c r="L2395" s="236">
        <f>I2395/MAX(I$2:I2395)-1</f>
        <v>-2.3885069882962129E-2</v>
      </c>
      <c r="M2395" s="236">
        <f>J2395/MAX(J$2:J2395)-1</f>
        <v>-0.1533627674462682</v>
      </c>
      <c r="N2395" s="236"/>
    </row>
    <row r="2396" spans="1:14">
      <c r="A2396" s="237">
        <v>37680</v>
      </c>
      <c r="B2396">
        <v>174.36</v>
      </c>
      <c r="D2396" s="237">
        <v>37799</v>
      </c>
      <c r="E2396">
        <f t="shared" si="303"/>
        <v>185.88</v>
      </c>
      <c r="F2396">
        <v>213.4101149</v>
      </c>
      <c r="G2396" s="236">
        <f t="shared" si="305"/>
        <v>-3.7320739439045771E-3</v>
      </c>
      <c r="H2396" s="236">
        <f t="shared" si="306"/>
        <v>8.5848201990401662E-4</v>
      </c>
      <c r="I2396">
        <f t="shared" si="308"/>
        <v>30499.217713267277</v>
      </c>
      <c r="J2396">
        <f t="shared" si="308"/>
        <v>16827.126017443865</v>
      </c>
      <c r="K2396">
        <f t="shared" si="307"/>
        <v>33062.96691568847</v>
      </c>
      <c r="L2396" s="236">
        <f>I2396/MAX(I$2:I2396)-1</f>
        <v>-2.7528002979908206E-2</v>
      </c>
      <c r="M2396" s="236">
        <f>J2396/MAX(J$2:J2396)-1</f>
        <v>-0.15263594460473962</v>
      </c>
      <c r="N2396" s="236"/>
    </row>
    <row r="2397" spans="1:14">
      <c r="A2397" s="237">
        <v>37683</v>
      </c>
      <c r="B2397">
        <v>174.72</v>
      </c>
      <c r="D2397" s="237">
        <v>37802</v>
      </c>
      <c r="E2397">
        <f t="shared" si="303"/>
        <v>185.56</v>
      </c>
      <c r="F2397">
        <v>213.40606869999999</v>
      </c>
      <c r="G2397" s="236">
        <f t="shared" si="305"/>
        <v>-1.7552709377272693E-3</v>
      </c>
      <c r="H2397" s="236">
        <f t="shared" si="306"/>
        <v>-1.8959738632307044E-5</v>
      </c>
      <c r="I2397">
        <f t="shared" si="308"/>
        <v>30445.68332279176</v>
      </c>
      <c r="J2397">
        <f t="shared" si="308"/>
        <v>16826.806979532641</v>
      </c>
      <c r="K2397">
        <f t="shared" si="307"/>
        <v>33006.04766986848</v>
      </c>
      <c r="L2397" s="236">
        <f>I2397/MAX(I$2:I2397)-1</f>
        <v>-2.9234954814031267E-2</v>
      </c>
      <c r="M2397" s="236">
        <f>J2397/MAX(J$2:J2397)-1</f>
        <v>-0.15265201040575627</v>
      </c>
      <c r="N2397" s="236"/>
    </row>
    <row r="2398" spans="1:14">
      <c r="A2398" s="237">
        <v>37684</v>
      </c>
      <c r="B2398">
        <v>175.03</v>
      </c>
      <c r="D2398" s="237">
        <v>37803</v>
      </c>
      <c r="E2398">
        <f t="shared" si="303"/>
        <v>186.39</v>
      </c>
      <c r="F2398">
        <v>213.00369130000001</v>
      </c>
      <c r="G2398" s="236">
        <f t="shared" si="305"/>
        <v>4.4392165970361021E-3</v>
      </c>
      <c r="H2398" s="236">
        <f t="shared" si="306"/>
        <v>-1.8855012064611376E-3</v>
      </c>
      <c r="I2398">
        <f t="shared" si="308"/>
        <v>30580.838305506404</v>
      </c>
      <c r="J2398">
        <f t="shared" si="308"/>
        <v>16795.080014671843</v>
      </c>
      <c r="K2398">
        <f t="shared" si="307"/>
        <v>33153.681963714087</v>
      </c>
      <c r="L2398" s="236">
        <f>I2398/MAX(I$2:I2398)-1</f>
        <v>-2.4925518513619127E-2</v>
      </c>
      <c r="M2398" s="236">
        <f>J2398/MAX(J$2:J2398)-1</f>
        <v>-0.15424968606242873</v>
      </c>
      <c r="N2398" s="236"/>
    </row>
    <row r="2399" spans="1:14">
      <c r="A2399" s="237">
        <v>37685</v>
      </c>
      <c r="B2399">
        <v>175.35</v>
      </c>
      <c r="D2399" s="237">
        <v>37804</v>
      </c>
      <c r="E2399">
        <f t="shared" si="303"/>
        <v>189.31</v>
      </c>
      <c r="F2399">
        <v>213.3914441</v>
      </c>
      <c r="G2399" s="236">
        <f t="shared" si="305"/>
        <v>1.5632346347520244E-2</v>
      </c>
      <c r="H2399" s="236">
        <f t="shared" si="306"/>
        <v>1.8204041330620591E-3</v>
      </c>
      <c r="I2399">
        <f t="shared" si="308"/>
        <v>31058.888561495598</v>
      </c>
      <c r="J2399">
        <f t="shared" si="308"/>
        <v>16825.65384774566</v>
      </c>
      <c r="K2399">
        <f t="shared" si="307"/>
        <v>33673.070081821526</v>
      </c>
      <c r="L2399" s="236">
        <f>I2399/MAX(I$2:I2399)-1</f>
        <v>-9.6828165043951753E-3</v>
      </c>
      <c r="M2399" s="236">
        <f>J2399/MAX(J$2:J2399)-1</f>
        <v>-0.15271007869539821</v>
      </c>
      <c r="N2399" s="236"/>
    </row>
    <row r="2400" spans="1:14">
      <c r="A2400" s="237">
        <v>37686</v>
      </c>
      <c r="B2400">
        <v>174.98</v>
      </c>
      <c r="D2400" s="237">
        <v>37805</v>
      </c>
      <c r="E2400">
        <f t="shared" si="303"/>
        <v>188.96</v>
      </c>
      <c r="F2400">
        <v>214.93167639999999</v>
      </c>
      <c r="G2400" s="236">
        <f t="shared" si="305"/>
        <v>-1.8825495554867879E-3</v>
      </c>
      <c r="H2400" s="236">
        <f t="shared" si="306"/>
        <v>7.2178727994276493E-3</v>
      </c>
      <c r="I2400">
        <f t="shared" si="308"/>
        <v>31000.418664640238</v>
      </c>
      <c r="J2400">
        <f t="shared" si="308"/>
        <v>16947.099276985889</v>
      </c>
      <c r="K2400">
        <f t="shared" si="307"/>
        <v>33610.814656705908</v>
      </c>
      <c r="L2400" s="236">
        <f>I2400/MAX(I$2:I2400)-1</f>
        <v>-1.1547137677975883E-2</v>
      </c>
      <c r="M2400" s="236">
        <f>J2400/MAX(J$2:J2400)-1</f>
        <v>-0.1465944478191844</v>
      </c>
      <c r="N2400" s="236"/>
    </row>
    <row r="2401" spans="1:14">
      <c r="A2401" s="237">
        <v>37687</v>
      </c>
      <c r="B2401">
        <v>175.54</v>
      </c>
      <c r="D2401" s="237">
        <v>37809</v>
      </c>
      <c r="E2401">
        <f t="shared" si="303"/>
        <v>191.94</v>
      </c>
      <c r="F2401">
        <v>214.2621245</v>
      </c>
      <c r="G2401" s="236">
        <f t="shared" si="305"/>
        <v>1.5736803287501756E-2</v>
      </c>
      <c r="H2401" s="236">
        <f t="shared" si="306"/>
        <v>-3.1151848401996807E-3</v>
      </c>
      <c r="I2401">
        <f t="shared" si="308"/>
        <v>31488.266154995879</v>
      </c>
      <c r="J2401">
        <f t="shared" si="308"/>
        <v>16894.305930232866</v>
      </c>
      <c r="K2401">
        <f t="shared" si="307"/>
        <v>34140.875133404588</v>
      </c>
      <c r="L2401" s="236">
        <f>I2401/MAX(I$2:I2401)-1</f>
        <v>0</v>
      </c>
      <c r="M2401" s="236">
        <f>J2401/MAX(J$2:J2401)-1</f>
        <v>-0.14925296385788023</v>
      </c>
      <c r="N2401" s="236"/>
    </row>
    <row r="2402" spans="1:14">
      <c r="A2402" s="237">
        <v>37690</v>
      </c>
      <c r="B2402">
        <v>176.07</v>
      </c>
      <c r="D2402" s="237">
        <v>37810</v>
      </c>
      <c r="E2402">
        <f t="shared" si="303"/>
        <v>191.8</v>
      </c>
      <c r="F2402">
        <v>216.20353410000001</v>
      </c>
      <c r="G2402" s="236">
        <f t="shared" si="305"/>
        <v>-7.6312476121005236E-4</v>
      </c>
      <c r="H2402" s="236">
        <f t="shared" si="306"/>
        <v>9.0609089428683731E-3</v>
      </c>
      <c r="I2402">
        <f t="shared" si="308"/>
        <v>31464.236679405429</v>
      </c>
      <c r="J2402">
        <f t="shared" si="308"/>
        <v>17047.383697919668</v>
      </c>
      <c r="K2402">
        <f t="shared" si="307"/>
        <v>34115.972963358341</v>
      </c>
      <c r="L2402" s="236">
        <f>I2402/MAX(I$2:I2402)-1</f>
        <v>-7.6312476121009887E-4</v>
      </c>
      <c r="M2402" s="236">
        <f>J2402/MAX(J$2:J2402)-1</f>
        <v>-0.14154442242998133</v>
      </c>
      <c r="N2402" s="236"/>
    </row>
    <row r="2403" spans="1:14">
      <c r="A2403" s="237">
        <v>37691</v>
      </c>
      <c r="B2403">
        <v>176.02</v>
      </c>
      <c r="D2403" s="237">
        <v>37811</v>
      </c>
      <c r="E2403">
        <f t="shared" si="303"/>
        <v>191.24</v>
      </c>
      <c r="F2403">
        <v>216.5035862</v>
      </c>
      <c r="G2403" s="236">
        <f t="shared" si="305"/>
        <v>-2.9534381879272134E-3</v>
      </c>
      <c r="H2403" s="236">
        <f t="shared" si="306"/>
        <v>1.3878223649257393E-3</v>
      </c>
      <c r="I2403">
        <f t="shared" ref="I2403:J2418" si="309">I2402*(1+G2403)</f>
        <v>31371.309001242491</v>
      </c>
      <c r="J2403">
        <f t="shared" si="309"/>
        <v>17071.04243827911</v>
      </c>
      <c r="K2403">
        <f t="shared" si="307"/>
        <v>34016.364283173352</v>
      </c>
      <c r="L2403" s="236">
        <f>I2403/MAX(I$2:I2403)-1</f>
        <v>-3.7143091073253975E-3</v>
      </c>
      <c r="M2403" s="236">
        <f>J2403/MAX(J$2:J2403)-1</f>
        <v>-0.14035303858013448</v>
      </c>
      <c r="N2403" s="236"/>
    </row>
    <row r="2404" spans="1:14">
      <c r="A2404" s="237">
        <v>37692</v>
      </c>
      <c r="B2404">
        <v>175.62</v>
      </c>
      <c r="D2404" s="237">
        <v>37812</v>
      </c>
      <c r="E2404">
        <f t="shared" si="303"/>
        <v>189.47</v>
      </c>
      <c r="F2404">
        <v>216.1158385</v>
      </c>
      <c r="G2404" s="236">
        <f t="shared" si="305"/>
        <v>-9.2891160612611021E-3</v>
      </c>
      <c r="H2404" s="236">
        <f t="shared" si="306"/>
        <v>-1.790952781917543E-3</v>
      </c>
      <c r="I2404">
        <f t="shared" si="309"/>
        <v>31079.897270936264</v>
      </c>
      <c r="J2404">
        <f t="shared" si="309"/>
        <v>17040.469007334043</v>
      </c>
      <c r="K2404">
        <f t="shared" si="307"/>
        <v>33701.529704731511</v>
      </c>
      <c r="L2404" s="236">
        <f>I2404/MAX(I$2:I2404)-1</f>
        <v>-1.2968922520201209E-2</v>
      </c>
      <c r="M2404" s="236">
        <f>J2404/MAX(J$2:J2404)-1</f>
        <v>-0.14189262569715633</v>
      </c>
      <c r="N2404" s="236"/>
    </row>
    <row r="2405" spans="1:14">
      <c r="A2405" s="237">
        <v>37693</v>
      </c>
      <c r="B2405">
        <v>173.71</v>
      </c>
      <c r="D2405" s="237">
        <v>37813</v>
      </c>
      <c r="E2405">
        <f t="shared" si="303"/>
        <v>190.26</v>
      </c>
      <c r="F2405">
        <v>214.86596489999999</v>
      </c>
      <c r="G2405" s="236">
        <f t="shared" si="305"/>
        <v>4.1357953598214949E-3</v>
      </c>
      <c r="H2405" s="236">
        <f t="shared" si="306"/>
        <v>-5.7833503026665234E-3</v>
      </c>
      <c r="I2405">
        <f t="shared" si="309"/>
        <v>31208.437365853133</v>
      </c>
      <c r="J2405">
        <f t="shared" si="309"/>
        <v>16941.918005742897</v>
      </c>
      <c r="K2405">
        <f t="shared" si="307"/>
        <v>33842.049092849615</v>
      </c>
      <c r="L2405" s="236">
        <f>I2405/MAX(I$2:I2405)-1</f>
        <v>-8.886763969960576E-3</v>
      </c>
      <c r="M2405" s="236">
        <f>J2405/MAX(J$2:J2405)-1</f>
        <v>-0.14685536124005105</v>
      </c>
      <c r="N2405" s="236"/>
    </row>
    <row r="2406" spans="1:14">
      <c r="A2406" s="237">
        <v>37694</v>
      </c>
      <c r="B2406">
        <v>174.3</v>
      </c>
      <c r="D2406" s="237">
        <v>37816</v>
      </c>
      <c r="E2406">
        <f t="shared" si="303"/>
        <v>192.23</v>
      </c>
      <c r="F2406">
        <v>214.97879560000001</v>
      </c>
      <c r="G2406" s="236">
        <f t="shared" si="305"/>
        <v>1.0320521917376249E-2</v>
      </c>
      <c r="H2406" s="236">
        <f t="shared" si="306"/>
        <v>5.2512132413595758E-4</v>
      </c>
      <c r="I2406">
        <f t="shared" si="309"/>
        <v>31530.524727694487</v>
      </c>
      <c r="J2406">
        <f t="shared" si="309"/>
        <v>16950.814568159476</v>
      </c>
      <c r="K2406">
        <f t="shared" si="307"/>
        <v>34192.458199928951</v>
      </c>
      <c r="L2406" s="236">
        <f>I2406/MAX(I$2:I2406)-1</f>
        <v>0</v>
      </c>
      <c r="M2406" s="236">
        <f>J2406/MAX(J$2:J2406)-1</f>
        <v>-0.14640735679766592</v>
      </c>
      <c r="N2406" s="236"/>
    </row>
    <row r="2407" spans="1:14">
      <c r="A2407" s="237">
        <v>37697</v>
      </c>
      <c r="B2407">
        <v>172.98</v>
      </c>
      <c r="D2407" s="237">
        <v>37817</v>
      </c>
      <c r="E2407">
        <f t="shared" si="303"/>
        <v>190.42</v>
      </c>
      <c r="F2407">
        <v>215.43981400000001</v>
      </c>
      <c r="G2407" s="236">
        <f t="shared" si="305"/>
        <v>-9.4495341435400591E-3</v>
      </c>
      <c r="H2407" s="236">
        <f t="shared" si="306"/>
        <v>2.1444831278047971E-3</v>
      </c>
      <c r="I2407">
        <f t="shared" si="309"/>
        <v>31232.575957716403</v>
      </c>
      <c r="J2407">
        <f t="shared" si="309"/>
        <v>16987.165304003443</v>
      </c>
      <c r="K2407">
        <f t="shared" si="307"/>
        <v>33870.508715759614</v>
      </c>
      <c r="L2407" s="236">
        <f>I2407/MAX(I$2:I2407)-1</f>
        <v>-9.4495341435401059E-3</v>
      </c>
      <c r="M2407" s="236">
        <f>J2407/MAX(J$2:J2407)-1</f>
        <v>-0.14457684177630015</v>
      </c>
      <c r="N2407" s="236"/>
    </row>
    <row r="2408" spans="1:14">
      <c r="A2408" s="237">
        <v>37698</v>
      </c>
      <c r="B2408">
        <v>172.05</v>
      </c>
      <c r="D2408" s="237">
        <v>37818</v>
      </c>
      <c r="E2408">
        <f t="shared" si="303"/>
        <v>189.77</v>
      </c>
      <c r="F2408">
        <v>214.5313329</v>
      </c>
      <c r="G2408" s="236">
        <f t="shared" si="305"/>
        <v>-3.4472371432904916E-3</v>
      </c>
      <c r="H2408" s="236">
        <f t="shared" si="306"/>
        <v>-4.2168672685543029E-3</v>
      </c>
      <c r="I2408">
        <f t="shared" si="309"/>
        <v>31124.90986179432</v>
      </c>
      <c r="J2408">
        <f t="shared" si="309"/>
        <v>16915.53268264747</v>
      </c>
      <c r="K2408">
        <f t="shared" si="307"/>
        <v>33754.891497687757</v>
      </c>
      <c r="L2408" s="236">
        <f>I2408/MAX(I$2:I2408)-1</f>
        <v>-1.2864196501744196E-2</v>
      </c>
      <c r="M2408" s="236">
        <f>J2408/MAX(J$2:J2408)-1</f>
        <v>-0.14818404769297699</v>
      </c>
      <c r="N2408" s="236"/>
    </row>
    <row r="2409" spans="1:14">
      <c r="A2409" s="237">
        <v>37699</v>
      </c>
      <c r="B2409">
        <v>171.24</v>
      </c>
      <c r="D2409" s="237">
        <v>37819</v>
      </c>
      <c r="E2409">
        <f t="shared" si="303"/>
        <v>186.78</v>
      </c>
      <c r="F2409">
        <v>214.0685757</v>
      </c>
      <c r="G2409" s="236">
        <f t="shared" si="305"/>
        <v>-1.5789645213796843E-2</v>
      </c>
      <c r="H2409" s="236">
        <f t="shared" si="306"/>
        <v>-2.1570611329567724E-3</v>
      </c>
      <c r="I2409">
        <f t="shared" si="309"/>
        <v>30633.458577765181</v>
      </c>
      <c r="J2409">
        <f t="shared" si="309"/>
        <v>16879.044844554472</v>
      </c>
      <c r="K2409">
        <f t="shared" si="307"/>
        <v>33223.052294557194</v>
      </c>
      <c r="L2409" s="236">
        <f>I2409/MAX(I$2:I2409)-1</f>
        <v>-2.845072061681797E-2</v>
      </c>
      <c r="M2409" s="236">
        <f>J2409/MAX(J$2:J2409)-1</f>
        <v>-0.15002146677613104</v>
      </c>
      <c r="N2409" s="236"/>
    </row>
    <row r="2410" spans="1:14">
      <c r="A2410" s="237">
        <v>37700</v>
      </c>
      <c r="B2410">
        <v>171.37</v>
      </c>
      <c r="D2410" s="237">
        <v>37820</v>
      </c>
      <c r="E2410">
        <f t="shared" si="303"/>
        <v>188</v>
      </c>
      <c r="F2410">
        <v>212.3577123</v>
      </c>
      <c r="G2410" s="236">
        <f t="shared" si="305"/>
        <v>6.4980184224884743E-3</v>
      </c>
      <c r="H2410" s="236">
        <f t="shared" si="306"/>
        <v>-7.9921277301233662E-3</v>
      </c>
      <c r="I2410">
        <f t="shared" si="309"/>
        <v>30832.515355948039</v>
      </c>
      <c r="J2410">
        <f t="shared" si="309"/>
        <v>16744.145362194311</v>
      </c>
      <c r="K2410">
        <f t="shared" si="307"/>
        <v>33440.056919245922</v>
      </c>
      <c r="L2410" s="236">
        <f>I2410/MAX(I$2:I2410)-1</f>
        <v>-2.2137575501030571E-2</v>
      </c>
      <c r="M2410" s="236">
        <f>J2410/MAX(J$2:J2410)-1</f>
        <v>-0.15681460378151912</v>
      </c>
      <c r="N2410" s="236"/>
    </row>
    <row r="2411" spans="1:14">
      <c r="A2411" s="237">
        <v>37701</v>
      </c>
      <c r="B2411">
        <v>169.83</v>
      </c>
      <c r="D2411" s="237">
        <v>37823</v>
      </c>
      <c r="E2411">
        <f t="shared" si="303"/>
        <v>186.46</v>
      </c>
      <c r="F2411">
        <v>212.73650910000001</v>
      </c>
      <c r="G2411" s="236">
        <f t="shared" si="305"/>
        <v>-8.2252195204322674E-3</v>
      </c>
      <c r="H2411" s="236">
        <f t="shared" si="306"/>
        <v>1.78376756792753E-3</v>
      </c>
      <c r="I2411">
        <f t="shared" si="309"/>
        <v>30578.911148778265</v>
      </c>
      <c r="J2411">
        <f t="shared" si="309"/>
        <v>16774.013025644057</v>
      </c>
      <c r="K2411">
        <f t="shared" si="307"/>
        <v>33166.133048737203</v>
      </c>
      <c r="L2411" s="236">
        <f>I2411/MAX(I$2:I2411)-1</f>
        <v>-3.0180708603316786E-2</v>
      </c>
      <c r="M2411" s="236">
        <f>J2411/MAX(J$2:J2411)-1</f>
        <v>-0.15531055701799446</v>
      </c>
      <c r="N2411" s="236"/>
    </row>
    <row r="2412" spans="1:14">
      <c r="A2412" s="237">
        <v>37704</v>
      </c>
      <c r="B2412">
        <v>171.44</v>
      </c>
      <c r="D2412" s="237">
        <v>37824</v>
      </c>
      <c r="E2412">
        <f t="shared" si="303"/>
        <v>187.72</v>
      </c>
      <c r="F2412">
        <v>211.59413789999999</v>
      </c>
      <c r="G2412" s="236">
        <f t="shared" si="305"/>
        <v>6.7237513386419392E-3</v>
      </c>
      <c r="H2412" s="236">
        <f t="shared" si="306"/>
        <v>-5.3698878713057674E-3</v>
      </c>
      <c r="I2412">
        <f t="shared" si="309"/>
        <v>30784.516143549077</v>
      </c>
      <c r="J2412">
        <f t="shared" si="309"/>
        <v>16683.938456544525</v>
      </c>
      <c r="K2412">
        <f t="shared" si="307"/>
        <v>33390.252579153428</v>
      </c>
      <c r="L2412" s="236">
        <f>I2412/MAX(I$2:I2412)-1</f>
        <v>-2.3659884844547507E-2</v>
      </c>
      <c r="M2412" s="236">
        <f>J2412/MAX(J$2:J2412)-1</f>
        <v>-0.15984644461288366</v>
      </c>
      <c r="N2412" s="236"/>
    </row>
    <row r="2413" spans="1:14">
      <c r="A2413" s="237">
        <v>37705</v>
      </c>
      <c r="B2413">
        <v>171.49</v>
      </c>
      <c r="D2413" s="237">
        <v>37825</v>
      </c>
      <c r="E2413">
        <f t="shared" si="303"/>
        <v>188.1</v>
      </c>
      <c r="F2413">
        <v>212.5341004</v>
      </c>
      <c r="G2413" s="236">
        <f t="shared" si="305"/>
        <v>1.9905613392456243E-3</v>
      </c>
      <c r="H2413" s="236">
        <f t="shared" si="306"/>
        <v>4.4422898920017939E-3</v>
      </c>
      <c r="I2413">
        <f t="shared" si="309"/>
        <v>30845.79461123181</v>
      </c>
      <c r="J2413">
        <f t="shared" si="309"/>
        <v>16758.053347708814</v>
      </c>
      <c r="K2413">
        <f t="shared" si="307"/>
        <v>33457.844183564674</v>
      </c>
      <c r="L2413" s="236">
        <f>I2413/MAX(I$2:I2413)-1</f>
        <v>-2.1716419957364397E-2</v>
      </c>
      <c r="M2413" s="236">
        <f>J2413/MAX(J$2:J2413)-1</f>
        <v>-0.15611423896605803</v>
      </c>
      <c r="N2413" s="236"/>
    </row>
    <row r="2414" spans="1:14">
      <c r="A2414" s="237">
        <v>37706</v>
      </c>
      <c r="B2414">
        <v>171.87</v>
      </c>
      <c r="D2414" s="237">
        <v>37826</v>
      </c>
      <c r="E2414">
        <f t="shared" si="303"/>
        <v>188.93</v>
      </c>
      <c r="F2414">
        <v>213.1908976</v>
      </c>
      <c r="G2414" s="236">
        <f t="shared" si="305"/>
        <v>4.3788163590795983E-3</v>
      </c>
      <c r="H2414" s="236">
        <f t="shared" si="306"/>
        <v>3.0903144425475926E-3</v>
      </c>
      <c r="I2414">
        <f t="shared" si="309"/>
        <v>30980.862681284281</v>
      </c>
      <c r="J2414">
        <f t="shared" si="309"/>
        <v>16809.841001998222</v>
      </c>
      <c r="K2414">
        <f t="shared" si="307"/>
        <v>33605.478477410281</v>
      </c>
      <c r="L2414" s="236">
        <f>I2414/MAX(I$2:I2414)-1</f>
        <v>-1.7432695813254795E-2</v>
      </c>
      <c r="M2414" s="236">
        <f>J2414/MAX(J$2:J2414)-1</f>
        <v>-0.15350636661087458</v>
      </c>
      <c r="N2414" s="236"/>
    </row>
    <row r="2415" spans="1:14">
      <c r="A2415" s="237">
        <v>37707</v>
      </c>
      <c r="B2415">
        <v>172.17</v>
      </c>
      <c r="D2415" s="237">
        <v>37827</v>
      </c>
      <c r="E2415">
        <f t="shared" si="303"/>
        <v>190.61</v>
      </c>
      <c r="F2415">
        <v>213.1594144</v>
      </c>
      <c r="G2415" s="236">
        <f t="shared" si="305"/>
        <v>8.8584521310068245E-3</v>
      </c>
      <c r="H2415" s="236">
        <f t="shared" si="306"/>
        <v>-1.4767609853150176E-4</v>
      </c>
      <c r="I2415">
        <f t="shared" si="309"/>
        <v>31255.305170323736</v>
      </c>
      <c r="J2415">
        <f t="shared" si="309"/>
        <v>16807.358590262113</v>
      </c>
      <c r="K2415">
        <f t="shared" si="307"/>
        <v>33904.304517965247</v>
      </c>
      <c r="L2415" s="236">
        <f>I2415/MAX(I$2:I2415)-1</f>
        <v>-8.7286703836240154E-3</v>
      </c>
      <c r="M2415" s="236">
        <f>J2415/MAX(J$2:J2415)-1</f>
        <v>-0.1536313734880852</v>
      </c>
      <c r="N2415" s="236"/>
    </row>
    <row r="2416" spans="1:14">
      <c r="A2416" s="237">
        <v>37708</v>
      </c>
      <c r="B2416">
        <v>172.44</v>
      </c>
      <c r="D2416" s="237">
        <v>37830</v>
      </c>
      <c r="E2416">
        <f t="shared" si="303"/>
        <v>191.02</v>
      </c>
      <c r="F2416">
        <v>213.91390490000001</v>
      </c>
      <c r="G2416" s="236">
        <f t="shared" si="305"/>
        <v>2.117258771546273E-3</v>
      </c>
      <c r="H2416" s="236">
        <f t="shared" si="306"/>
        <v>3.5395598272014439E-3</v>
      </c>
      <c r="I2416">
        <f t="shared" si="309"/>
        <v>31321.480739352963</v>
      </c>
      <c r="J2416">
        <f t="shared" si="309"/>
        <v>16866.849241529573</v>
      </c>
      <c r="K2416">
        <f t="shared" si="307"/>
        <v>33977.232301672113</v>
      </c>
      <c r="L2416" s="236">
        <f>I2416/MAX(I$2:I2416)-1</f>
        <v>-6.6298924660113112E-3</v>
      </c>
      <c r="M2416" s="236">
        <f>J2416/MAX(J$2:J2416)-1</f>
        <v>-0.15063560109867991</v>
      </c>
      <c r="N2416" s="236"/>
    </row>
    <row r="2417" spans="1:14">
      <c r="A2417" s="237">
        <v>37711</v>
      </c>
      <c r="B2417">
        <v>173.57</v>
      </c>
      <c r="D2417" s="237">
        <v>37831</v>
      </c>
      <c r="E2417">
        <f t="shared" si="303"/>
        <v>190.1</v>
      </c>
      <c r="F2417">
        <v>213.96997949999999</v>
      </c>
      <c r="G2417" s="236">
        <f t="shared" si="305"/>
        <v>-4.8499797661011954E-3</v>
      </c>
      <c r="H2417" s="236">
        <f t="shared" si="306"/>
        <v>2.6213630210802918E-4</v>
      </c>
      <c r="I2417">
        <f t="shared" si="309"/>
        <v>31169.57219152277</v>
      </c>
      <c r="J2417">
        <f t="shared" si="309"/>
        <v>16871.270655017961</v>
      </c>
      <c r="K2417">
        <f t="shared" si="307"/>
        <v>33813.58946993963</v>
      </c>
      <c r="L2417" s="236">
        <f>I2417/MAX(I$2:I2417)-1</f>
        <v>-1.1447717387800926E-2</v>
      </c>
      <c r="M2417" s="236">
        <f>J2417/MAX(J$2:J2417)-1</f>
        <v>-0.15041295185600978</v>
      </c>
      <c r="N2417" s="236"/>
    </row>
    <row r="2418" spans="1:14">
      <c r="A2418" s="237">
        <v>37712</v>
      </c>
      <c r="B2418">
        <v>173.43</v>
      </c>
      <c r="D2418" s="237">
        <v>37832</v>
      </c>
      <c r="E2418">
        <f t="shared" si="303"/>
        <v>189.03</v>
      </c>
      <c r="F2418">
        <v>213.23907</v>
      </c>
      <c r="G2418" s="236">
        <f t="shared" si="305"/>
        <v>-5.662346676352412E-3</v>
      </c>
      <c r="H2418" s="236">
        <f t="shared" si="306"/>
        <v>-3.4159441511747435E-3</v>
      </c>
      <c r="I2418">
        <f t="shared" si="309"/>
        <v>30993.079268020774</v>
      </c>
      <c r="J2418">
        <f t="shared" si="309"/>
        <v>16813.639336701068</v>
      </c>
      <c r="K2418">
        <f t="shared" si="307"/>
        <v>33623.265741729032</v>
      </c>
      <c r="L2418" s="236">
        <f>I2418/MAX(I$2:I2418)-1</f>
        <v>-1.7045243119650721E-2</v>
      </c>
      <c r="M2418" s="236">
        <f>J2418/MAX(J$2:J2418)-1</f>
        <v>-0.15331509376403096</v>
      </c>
      <c r="N2418" s="236"/>
    </row>
    <row r="2419" spans="1:14">
      <c r="A2419" s="237">
        <v>37713</v>
      </c>
      <c r="B2419">
        <v>172.41</v>
      </c>
      <c r="D2419" s="237">
        <v>37833</v>
      </c>
      <c r="E2419">
        <f t="shared" si="303"/>
        <v>189.42</v>
      </c>
      <c r="F2419">
        <v>212.26074969999999</v>
      </c>
      <c r="G2419" s="236">
        <f t="shared" si="305"/>
        <v>2.0294344183210875E-3</v>
      </c>
      <c r="H2419" s="236">
        <f t="shared" si="306"/>
        <v>-4.5879036144736984E-3</v>
      </c>
      <c r="I2419">
        <f t="shared" ref="I2419:J2434" si="310">I2418*(1+G2419)</f>
        <v>31055.977689817053</v>
      </c>
      <c r="J2419">
        <f t="shared" si="310"/>
        <v>16736.49998001576</v>
      </c>
      <c r="K2419">
        <f t="shared" si="307"/>
        <v>33692.636072572146</v>
      </c>
      <c r="L2419" s="236">
        <f>I2419/MAX(I$2:I2419)-1</f>
        <v>-1.5050400904385253E-2</v>
      </c>
      <c r="M2419" s="236">
        <f>J2419/MAX(J$2:J2419)-1</f>
        <v>-0.15719960250567133</v>
      </c>
      <c r="N2419" s="236"/>
    </row>
    <row r="2420" spans="1:14">
      <c r="A2420" s="237">
        <v>37714</v>
      </c>
      <c r="B2420">
        <v>172.68</v>
      </c>
      <c r="D2420" s="237">
        <v>37834</v>
      </c>
      <c r="E2420">
        <f t="shared" si="303"/>
        <v>188.56</v>
      </c>
      <c r="F2420">
        <v>212.34697610000001</v>
      </c>
      <c r="G2420" s="236">
        <f t="shared" si="305"/>
        <v>-4.5739054306127101E-3</v>
      </c>
      <c r="H2420" s="236">
        <f t="shared" si="306"/>
        <v>4.0622866037121064E-4</v>
      </c>
      <c r="I2420">
        <f t="shared" si="310"/>
        <v>30913.930584808611</v>
      </c>
      <c r="J2420">
        <f t="shared" si="310"/>
        <v>16743.298825981943</v>
      </c>
      <c r="K2420">
        <f t="shared" si="307"/>
        <v>33539.665599430919</v>
      </c>
      <c r="L2420" s="236">
        <f>I2420/MAX(I$2:I2420)-1</f>
        <v>-1.9555467224568468E-2</v>
      </c>
      <c r="M2420" s="236">
        <f>J2420/MAX(J$2:J2420)-1</f>
        <v>-0.15685723282923691</v>
      </c>
      <c r="N2420" s="236"/>
    </row>
    <row r="2421" spans="1:14">
      <c r="A2421" s="237">
        <v>37715</v>
      </c>
      <c r="B2421">
        <v>172.43</v>
      </c>
      <c r="D2421" s="237">
        <v>37837</v>
      </c>
      <c r="E2421">
        <f t="shared" si="303"/>
        <v>188.29</v>
      </c>
      <c r="F2421">
        <v>211.76076789999999</v>
      </c>
      <c r="G2421" s="236">
        <f t="shared" si="305"/>
        <v>-1.4656351226674615E-3</v>
      </c>
      <c r="H2421" s="236">
        <f t="shared" si="306"/>
        <v>-2.760614776656678E-3</v>
      </c>
      <c r="I2421">
        <f t="shared" si="310"/>
        <v>30868.622042363811</v>
      </c>
      <c r="J2421">
        <f t="shared" si="310"/>
        <v>16697.077027832958</v>
      </c>
      <c r="K2421">
        <f t="shared" si="307"/>
        <v>33491.639985770293</v>
      </c>
      <c r="L2421" s="236">
        <f>I2421/MAX(I$2:I2421)-1</f>
        <v>-2.0992441167631437E-2</v>
      </c>
      <c r="M2421" s="236">
        <f>J2421/MAX(J$2:J2421)-1</f>
        <v>-0.15918482521111976</v>
      </c>
      <c r="N2421" s="236"/>
    </row>
    <row r="2422" spans="1:14">
      <c r="A2422" s="237">
        <v>37718</v>
      </c>
      <c r="B2422">
        <v>172.08</v>
      </c>
      <c r="D2422" s="237">
        <v>37838</v>
      </c>
      <c r="E2422">
        <f t="shared" si="303"/>
        <v>187.02</v>
      </c>
      <c r="F2422">
        <v>211.5150763</v>
      </c>
      <c r="G2422" s="236">
        <f t="shared" si="305"/>
        <v>-6.7786449178782269E-3</v>
      </c>
      <c r="H2422" s="236">
        <f t="shared" si="306"/>
        <v>-1.1602319090381341E-3</v>
      </c>
      <c r="I2422">
        <f t="shared" si="310"/>
        <v>30659.374614434437</v>
      </c>
      <c r="J2422">
        <f t="shared" si="310"/>
        <v>16677.7045462776</v>
      </c>
      <c r="K2422">
        <f t="shared" si="307"/>
        <v>33265.741728922199</v>
      </c>
      <c r="L2422" s="236">
        <f>I2422/MAX(I$2:I2422)-1</f>
        <v>-2.7628785780874909E-2</v>
      </c>
      <c r="M2422" s="236">
        <f>J2422/MAX(J$2:J2422)-1</f>
        <v>-0.16016036580651327</v>
      </c>
      <c r="N2422" s="236"/>
    </row>
    <row r="2423" spans="1:14">
      <c r="A2423" s="237">
        <v>37719</v>
      </c>
      <c r="B2423">
        <v>172.65</v>
      </c>
      <c r="D2423" s="237">
        <v>37839</v>
      </c>
      <c r="E2423">
        <f t="shared" si="303"/>
        <v>186.45</v>
      </c>
      <c r="F2423">
        <v>211.03625640000001</v>
      </c>
      <c r="G2423" s="236">
        <f t="shared" si="305"/>
        <v>-3.081532532807916E-3</v>
      </c>
      <c r="H2423" s="236">
        <f t="shared" si="306"/>
        <v>-2.2637625098688163E-3</v>
      </c>
      <c r="I2423">
        <f t="shared" si="310"/>
        <v>30564.896754124511</v>
      </c>
      <c r="J2423">
        <f t="shared" si="310"/>
        <v>16639.95018397507</v>
      </c>
      <c r="K2423">
        <f t="shared" si="307"/>
        <v>33164.354322305335</v>
      </c>
      <c r="L2423" s="236">
        <f>I2423/MAX(I$2:I2423)-1</f>
        <v>-3.062517931145714E-2</v>
      </c>
      <c r="M2423" s="236">
        <f>J2423/MAX(J$2:J2423)-1</f>
        <v>-0.16206156328470234</v>
      </c>
      <c r="N2423" s="236"/>
    </row>
    <row r="2424" spans="1:14">
      <c r="A2424" s="237">
        <v>37720</v>
      </c>
      <c r="B2424">
        <v>173.1</v>
      </c>
      <c r="D2424" s="237">
        <v>37840</v>
      </c>
      <c r="E2424">
        <f t="shared" si="303"/>
        <v>187.61</v>
      </c>
      <c r="F2424">
        <v>210.5706442</v>
      </c>
      <c r="G2424" s="236">
        <f t="shared" si="305"/>
        <v>6.1877769477329172E-3</v>
      </c>
      <c r="H2424" s="236">
        <f t="shared" si="306"/>
        <v>-2.2063137772757591E-3</v>
      </c>
      <c r="I2424">
        <f t="shared" si="310"/>
        <v>30754.025517669521</v>
      </c>
      <c r="J2424">
        <f t="shared" si="310"/>
        <v>16603.237232630985</v>
      </c>
      <c r="K2424">
        <f t="shared" si="307"/>
        <v>33370.686588402816</v>
      </c>
      <c r="L2424" s="236">
        <f>I2424/MAX(I$2:I2424)-1</f>
        <v>-2.4626904142287742E-2</v>
      </c>
      <c r="M2424" s="236">
        <f>J2424/MAX(J$2:J2424)-1</f>
        <v>-0.1639103184021361</v>
      </c>
      <c r="N2424" s="236"/>
    </row>
    <row r="2425" spans="1:14">
      <c r="A2425" s="237">
        <v>37721</v>
      </c>
      <c r="B2425">
        <v>172.68</v>
      </c>
      <c r="D2425" s="237">
        <v>37841</v>
      </c>
      <c r="E2425">
        <f t="shared" si="303"/>
        <v>188.22</v>
      </c>
      <c r="F2425">
        <v>211.4727211</v>
      </c>
      <c r="G2425" s="236">
        <f t="shared" si="305"/>
        <v>3.2176956714492964E-3</v>
      </c>
      <c r="H2425" s="236">
        <f t="shared" si="306"/>
        <v>4.2839632439135578E-3</v>
      </c>
      <c r="I2425">
        <f t="shared" si="310"/>
        <v>30852.98261245737</v>
      </c>
      <c r="J2425">
        <f t="shared" si="310"/>
        <v>16674.364890665554</v>
      </c>
      <c r="K2425">
        <f t="shared" si="307"/>
        <v>33479.188900747169</v>
      </c>
      <c r="L2425" s="236">
        <f>I2425/MAX(I$2:I2425)-1</f>
        <v>-2.1488450353698174E-2</v>
      </c>
      <c r="M2425" s="236">
        <f>J2425/MAX(J$2:J2425)-1</f>
        <v>-0.16032854093755544</v>
      </c>
      <c r="N2425" s="236"/>
    </row>
    <row r="2426" spans="1:14">
      <c r="A2426" s="237">
        <v>37722</v>
      </c>
      <c r="B2426">
        <v>172.26</v>
      </c>
      <c r="D2426" s="237">
        <v>37844</v>
      </c>
      <c r="E2426">
        <f t="shared" si="303"/>
        <v>189.08</v>
      </c>
      <c r="F2426">
        <v>211.51771919999999</v>
      </c>
      <c r="G2426" s="236">
        <f t="shared" si="305"/>
        <v>4.5353910823708234E-3</v>
      </c>
      <c r="H2426" s="236">
        <f t="shared" si="306"/>
        <v>2.1278441855732133E-4</v>
      </c>
      <c r="I2426">
        <f t="shared" si="310"/>
        <v>30992.912954662454</v>
      </c>
      <c r="J2426">
        <f t="shared" si="310"/>
        <v>16677.912935703629</v>
      </c>
      <c r="K2426">
        <f t="shared" si="307"/>
        <v>33632.159373888404</v>
      </c>
      <c r="L2426" s="236">
        <f>I2426/MAX(I$2:I2426)-1</f>
        <v>-1.7050517797435383E-2</v>
      </c>
      <c r="M2426" s="236">
        <f>J2426/MAX(J$2:J2426)-1</f>
        <v>-0.16014987193435959</v>
      </c>
      <c r="N2426" s="236"/>
    </row>
    <row r="2427" spans="1:14">
      <c r="A2427" s="237">
        <v>37725</v>
      </c>
      <c r="B2427">
        <v>171.97</v>
      </c>
      <c r="D2427" s="237">
        <v>37845</v>
      </c>
      <c r="E2427">
        <f t="shared" si="303"/>
        <v>189.87</v>
      </c>
      <c r="F2427">
        <v>212.50360330000001</v>
      </c>
      <c r="G2427" s="236">
        <f t="shared" si="305"/>
        <v>4.1443955023656078E-3</v>
      </c>
      <c r="H2427" s="236">
        <f t="shared" si="306"/>
        <v>4.6610000511011496E-3</v>
      </c>
      <c r="I2427">
        <f t="shared" si="310"/>
        <v>31121.359843716968</v>
      </c>
      <c r="J2427">
        <f t="shared" si="310"/>
        <v>16755.648688749203</v>
      </c>
      <c r="K2427">
        <f t="shared" si="307"/>
        <v>33772.678762006508</v>
      </c>
      <c r="L2427" s="236">
        <f>I2427/MAX(I$2:I2427)-1</f>
        <v>-1.2976786384342409E-2</v>
      </c>
      <c r="M2427" s="236">
        <f>J2427/MAX(J$2:J2427)-1</f>
        <v>-0.15623533044452831</v>
      </c>
      <c r="N2427" s="236"/>
    </row>
    <row r="2428" spans="1:14">
      <c r="A2428" s="237">
        <v>37726</v>
      </c>
      <c r="B2428">
        <v>172.6</v>
      </c>
      <c r="D2428" s="237">
        <v>37846</v>
      </c>
      <c r="E2428">
        <f t="shared" si="303"/>
        <v>190.79</v>
      </c>
      <c r="F2428">
        <v>212.40508349999999</v>
      </c>
      <c r="G2428" s="236">
        <f t="shared" si="305"/>
        <v>4.8116903921730427E-3</v>
      </c>
      <c r="H2428" s="236">
        <f t="shared" si="306"/>
        <v>-4.6361472685685357E-4</v>
      </c>
      <c r="I2428">
        <f t="shared" si="310"/>
        <v>31271.106191868341</v>
      </c>
      <c r="J2428">
        <f t="shared" si="310"/>
        <v>16747.88052325906</v>
      </c>
      <c r="K2428">
        <f t="shared" si="307"/>
        <v>33936.321593738983</v>
      </c>
      <c r="L2428" s="236">
        <f>I2428/MAX(I$2:I2428)-1</f>
        <v>-8.2275362705361843E-3</v>
      </c>
      <c r="M2428" s="236">
        <f>J2428/MAX(J$2:J2428)-1</f>
        <v>-0.15662651217133572</v>
      </c>
      <c r="N2428" s="236"/>
    </row>
    <row r="2429" spans="1:14">
      <c r="A2429" s="237">
        <v>37727</v>
      </c>
      <c r="B2429">
        <v>172.75</v>
      </c>
      <c r="D2429" s="237">
        <v>37847</v>
      </c>
      <c r="E2429">
        <f t="shared" si="303"/>
        <v>192.47</v>
      </c>
      <c r="F2429">
        <v>212.27603450000001</v>
      </c>
      <c r="G2429" s="236">
        <f t="shared" si="305"/>
        <v>8.7717627916340992E-3</v>
      </c>
      <c r="H2429" s="236">
        <f t="shared" si="306"/>
        <v>-6.0756078844026451E-4</v>
      </c>
      <c r="I2429">
        <f t="shared" si="310"/>
        <v>31545.408917615412</v>
      </c>
      <c r="J2429">
        <f t="shared" si="310"/>
        <v>16737.705167763645</v>
      </c>
      <c r="K2429">
        <f t="shared" si="307"/>
        <v>34235.14763429395</v>
      </c>
      <c r="L2429" s="236">
        <f>I2429/MAX(I$2:I2429)-1</f>
        <v>0</v>
      </c>
      <c r="M2429" s="236">
        <f>J2429/MAX(J$2:J2429)-1</f>
        <v>-0.15713891283255055</v>
      </c>
      <c r="N2429" s="236"/>
    </row>
    <row r="2430" spans="1:14">
      <c r="A2430" s="237">
        <v>37728</v>
      </c>
      <c r="B2430">
        <v>172.74</v>
      </c>
      <c r="D2430" s="237">
        <v>37848</v>
      </c>
      <c r="E2430">
        <f t="shared" si="303"/>
        <v>192.11</v>
      </c>
      <c r="F2430">
        <v>213.42263489999999</v>
      </c>
      <c r="G2430" s="236">
        <f t="shared" si="305"/>
        <v>-1.9041515230985941E-3</v>
      </c>
      <c r="H2430" s="236">
        <f t="shared" si="306"/>
        <v>5.4014594850555486E-3</v>
      </c>
      <c r="I2430">
        <f t="shared" si="310"/>
        <v>31485.341679178164</v>
      </c>
      <c r="J2430">
        <f t="shared" si="310"/>
        <v>16828.113204100126</v>
      </c>
      <c r="K2430">
        <f t="shared" si="307"/>
        <v>34171.113482746456</v>
      </c>
      <c r="L2430" s="236">
        <f>I2430/MAX(I$2:I2430)-1</f>
        <v>-1.9041515230986406E-3</v>
      </c>
      <c r="M2430" s="236">
        <f>J2430/MAX(J$2:J2430)-1</f>
        <v>-0.15258623281868566</v>
      </c>
      <c r="N2430" s="236"/>
    </row>
    <row r="2431" spans="1:14">
      <c r="A2431" s="237">
        <v>37729</v>
      </c>
      <c r="B2431">
        <v>172.74</v>
      </c>
      <c r="D2431" s="237">
        <v>37851</v>
      </c>
      <c r="E2431">
        <f t="shared" si="303"/>
        <v>194.09</v>
      </c>
      <c r="F2431">
        <v>213.7857856</v>
      </c>
      <c r="G2431" s="236">
        <f t="shared" si="305"/>
        <v>1.0272865021114732E-2</v>
      </c>
      <c r="H2431" s="236">
        <f t="shared" si="306"/>
        <v>1.701556632782486E-3</v>
      </c>
      <c r="I2431">
        <f t="shared" si="310"/>
        <v>31808.78634439204</v>
      </c>
      <c r="J2431">
        <f t="shared" si="310"/>
        <v>16856.747191739778</v>
      </c>
      <c r="K2431">
        <f t="shared" si="307"/>
        <v>34523.301316257661</v>
      </c>
      <c r="L2431" s="236">
        <f>I2431/MAX(I$2:I2431)-1</f>
        <v>0</v>
      </c>
      <c r="M2431" s="236">
        <f>J2431/MAX(J$2:J2431)-1</f>
        <v>-0.15114431030242703</v>
      </c>
      <c r="N2431" s="236"/>
    </row>
    <row r="2432" spans="1:14">
      <c r="A2432" s="237">
        <v>37732</v>
      </c>
      <c r="B2432">
        <v>172.47</v>
      </c>
      <c r="D2432" s="237">
        <v>37852</v>
      </c>
      <c r="E2432">
        <f t="shared" si="303"/>
        <v>194.29</v>
      </c>
      <c r="F2432">
        <v>214.9215696</v>
      </c>
      <c r="G2432" s="236">
        <f t="shared" si="305"/>
        <v>9.9671963260366181E-4</v>
      </c>
      <c r="H2432" s="236">
        <f t="shared" si="306"/>
        <v>5.3127199117208868E-3</v>
      </c>
      <c r="I2432">
        <f t="shared" si="310"/>
        <v>31840.490786230792</v>
      </c>
      <c r="J2432">
        <f t="shared" si="310"/>
        <v>16946.30236819218</v>
      </c>
      <c r="K2432">
        <f t="shared" si="307"/>
        <v>34558.875844895156</v>
      </c>
      <c r="L2432" s="236">
        <f>I2432/MAX(I$2:I2432)-1</f>
        <v>0</v>
      </c>
      <c r="M2432" s="236">
        <f>J2432/MAX(J$2:J2432)-1</f>
        <v>-0.14663457777759314</v>
      </c>
      <c r="N2432" s="236"/>
    </row>
    <row r="2433" spans="1:14">
      <c r="A2433" s="237">
        <v>37733</v>
      </c>
      <c r="B2433">
        <v>172.82</v>
      </c>
      <c r="D2433" s="237">
        <v>37853</v>
      </c>
      <c r="E2433">
        <f t="shared" si="303"/>
        <v>194.6</v>
      </c>
      <c r="F2433">
        <v>214.8215979</v>
      </c>
      <c r="G2433" s="236">
        <f t="shared" si="305"/>
        <v>1.5618228805411214E-3</v>
      </c>
      <c r="H2433" s="236">
        <f t="shared" si="306"/>
        <v>-4.6515433600291534E-4</v>
      </c>
      <c r="I2433">
        <f t="shared" si="310"/>
        <v>31890.219993268387</v>
      </c>
      <c r="J2433">
        <f t="shared" si="310"/>
        <v>16938.4197221664</v>
      </c>
      <c r="K2433">
        <f t="shared" si="307"/>
        <v>34614.016364283278</v>
      </c>
      <c r="L2433" s="236">
        <f>I2433/MAX(I$2:I2433)-1</f>
        <v>0</v>
      </c>
      <c r="M2433" s="236">
        <f>J2433/MAX(J$2:J2433)-1</f>
        <v>-0.14703152440393474</v>
      </c>
      <c r="N2433" s="236"/>
    </row>
    <row r="2434" spans="1:14">
      <c r="A2434" s="237">
        <v>37734</v>
      </c>
      <c r="B2434">
        <v>172.89</v>
      </c>
      <c r="D2434" s="237">
        <v>37854</v>
      </c>
      <c r="E2434">
        <f t="shared" ref="E2434:E2497" si="311">SUMIF(A:A,D2434,B:B)</f>
        <v>195.64</v>
      </c>
      <c r="F2434">
        <v>214.7157177</v>
      </c>
      <c r="G2434" s="236">
        <f t="shared" si="305"/>
        <v>5.3105658330478336E-3</v>
      </c>
      <c r="H2434" s="236">
        <f t="shared" si="306"/>
        <v>-4.9287502297268304E-4</v>
      </c>
      <c r="I2434">
        <f t="shared" si="310"/>
        <v>32059.575105973017</v>
      </c>
      <c r="J2434">
        <f t="shared" si="310"/>
        <v>16930.071198156715</v>
      </c>
      <c r="K2434">
        <f t="shared" si="307"/>
        <v>34799.003913198256</v>
      </c>
      <c r="L2434" s="236">
        <f>I2434/MAX(I$2:I2434)-1</f>
        <v>0</v>
      </c>
      <c r="M2434" s="236">
        <f>J2434/MAX(J$2:J2434)-1</f>
        <v>-0.14745193126093925</v>
      </c>
      <c r="N2434" s="236"/>
    </row>
    <row r="2435" spans="1:14">
      <c r="A2435" s="237">
        <v>37735</v>
      </c>
      <c r="B2435">
        <v>173.6</v>
      </c>
      <c r="D2435" s="237">
        <v>37855</v>
      </c>
      <c r="E2435">
        <f t="shared" si="311"/>
        <v>195.32</v>
      </c>
      <c r="F2435">
        <v>215.06540810000001</v>
      </c>
      <c r="G2435" s="236">
        <f t="shared" si="305"/>
        <v>-1.6693874885194784E-3</v>
      </c>
      <c r="H2435" s="236">
        <f t="shared" si="306"/>
        <v>1.628620409096504E-3</v>
      </c>
      <c r="I2435">
        <f t="shared" ref="I2435:J2450" si="312">I2434*(1+G2435)</f>
        <v>32006.055252403854</v>
      </c>
      <c r="J2435">
        <f t="shared" si="312"/>
        <v>16957.643857637489</v>
      </c>
      <c r="K2435">
        <f t="shared" si="307"/>
        <v>34742.084667378265</v>
      </c>
      <c r="L2435" s="236">
        <f>I2435/MAX(I$2:I2435)-1</f>
        <v>-1.6693874885195248E-3</v>
      </c>
      <c r="M2435" s="236">
        <f>J2435/MAX(J$2:J2435)-1</f>
        <v>-0.14606345407645505</v>
      </c>
      <c r="N2435" s="236"/>
    </row>
    <row r="2436" spans="1:14">
      <c r="A2436" s="237">
        <v>37736</v>
      </c>
      <c r="B2436">
        <v>173.64</v>
      </c>
      <c r="D2436" s="237">
        <v>37858</v>
      </c>
      <c r="E2436">
        <f t="shared" si="311"/>
        <v>194.55</v>
      </c>
      <c r="F2436">
        <v>213.93078070000001</v>
      </c>
      <c r="G2436" s="236">
        <f t="shared" ref="G2436:G2499" si="313">(E2436/E2435-1)-($P$21/252)</f>
        <v>-3.9759787763831798E-3</v>
      </c>
      <c r="H2436" s="236">
        <f t="shared" ref="H2436:H2499" si="314">F2436/F2435-1</f>
        <v>-5.2757317414450222E-3</v>
      </c>
      <c r="I2436">
        <f t="shared" si="312"/>
        <v>31878.799856004549</v>
      </c>
      <c r="J2436">
        <f t="shared" si="312"/>
        <v>16868.17987767763</v>
      </c>
      <c r="K2436">
        <f t="shared" ref="K2436:K2499" si="315">K2435*(1+(E2436/E2435-1))</f>
        <v>34605.122732123906</v>
      </c>
      <c r="L2436" s="236">
        <f>I2436/MAX(I$2:I2436)-1</f>
        <v>-5.6387288156788395E-3</v>
      </c>
      <c r="M2436" s="236">
        <f>J2436/MAX(J$2:J2436)-1</f>
        <v>-0.15056859421696378</v>
      </c>
      <c r="N2436" s="236"/>
    </row>
    <row r="2437" spans="1:14">
      <c r="A2437" s="237">
        <v>37739</v>
      </c>
      <c r="B2437">
        <v>173.78</v>
      </c>
      <c r="D2437" s="237">
        <v>37859</v>
      </c>
      <c r="E2437">
        <f t="shared" si="311"/>
        <v>193.21</v>
      </c>
      <c r="F2437">
        <v>213.7650529</v>
      </c>
      <c r="G2437" s="236">
        <f t="shared" si="313"/>
        <v>-6.921419698694151E-3</v>
      </c>
      <c r="H2437" s="236">
        <f t="shared" si="314"/>
        <v>-7.7467954568177788E-4</v>
      </c>
      <c r="I2437">
        <f t="shared" si="312"/>
        <v>31658.153302710471</v>
      </c>
      <c r="J2437">
        <f t="shared" si="312"/>
        <v>16855.112443753511</v>
      </c>
      <c r="K2437">
        <f t="shared" si="315"/>
        <v>34366.773390252689</v>
      </c>
      <c r="L2437" s="236">
        <f>I2437/MAX(I$2:I2437)-1</f>
        <v>-1.2521120505672556E-2</v>
      </c>
      <c r="M2437" s="236">
        <f>J2437/MAX(J$2:J2437)-1</f>
        <v>-0.15122663135248371</v>
      </c>
      <c r="N2437" s="236"/>
    </row>
    <row r="2438" spans="1:14">
      <c r="A2438" s="237">
        <v>37740</v>
      </c>
      <c r="B2438">
        <v>173.62</v>
      </c>
      <c r="D2438" s="237">
        <v>37860</v>
      </c>
      <c r="E2438">
        <f t="shared" si="311"/>
        <v>194.23</v>
      </c>
      <c r="F2438">
        <v>213.5457035</v>
      </c>
      <c r="G2438" s="236">
        <f t="shared" si="313"/>
        <v>5.2454996947969759E-3</v>
      </c>
      <c r="H2438" s="236">
        <f t="shared" si="314"/>
        <v>-1.0261237607561702E-3</v>
      </c>
      <c r="I2438">
        <f t="shared" si="312"/>
        <v>31824.216136197676</v>
      </c>
      <c r="J2438">
        <f t="shared" si="312"/>
        <v>16837.817012384759</v>
      </c>
      <c r="K2438">
        <f t="shared" si="315"/>
        <v>34548.203486303915</v>
      </c>
      <c r="L2438" s="236">
        <f>I2438/MAX(I$2:I2438)-1</f>
        <v>-7.3413003446665126E-3</v>
      </c>
      <c r="M2438" s="236">
        <f>J2438/MAX(J$2:J2438)-1</f>
        <v>-0.15209757787354994</v>
      </c>
      <c r="N2438" s="236"/>
    </row>
    <row r="2439" spans="1:14">
      <c r="A2439" s="237">
        <v>37741</v>
      </c>
      <c r="B2439">
        <v>174.51</v>
      </c>
      <c r="D2439" s="237">
        <v>37861</v>
      </c>
      <c r="E2439">
        <f t="shared" si="311"/>
        <v>195.23</v>
      </c>
      <c r="F2439">
        <v>214.23734540000001</v>
      </c>
      <c r="G2439" s="236">
        <f t="shared" si="313"/>
        <v>5.1148050829936034E-3</v>
      </c>
      <c r="H2439" s="236">
        <f t="shared" si="314"/>
        <v>3.2388471819571052E-3</v>
      </c>
      <c r="I2439">
        <f t="shared" si="312"/>
        <v>31986.990798653387</v>
      </c>
      <c r="J2439">
        <f t="shared" si="312"/>
        <v>16892.352128565632</v>
      </c>
      <c r="K2439">
        <f t="shared" si="315"/>
        <v>34726.076129491397</v>
      </c>
      <c r="L2439" s="236">
        <f>I2439/MAX(I$2:I2439)-1</f>
        <v>-2.2640445819915866E-3</v>
      </c>
      <c r="M2439" s="236">
        <f>J2439/MAX(J$2:J2439)-1</f>
        <v>-0.14935135150307111</v>
      </c>
      <c r="N2439" s="236"/>
    </row>
    <row r="2440" spans="1:14">
      <c r="A2440" s="237">
        <v>37742</v>
      </c>
      <c r="B2440">
        <v>174.64</v>
      </c>
      <c r="D2440" s="237">
        <v>37862</v>
      </c>
      <c r="E2440">
        <f t="shared" si="311"/>
        <v>195.92</v>
      </c>
      <c r="F2440">
        <v>214.92573490000001</v>
      </c>
      <c r="G2440" s="236">
        <f t="shared" si="313"/>
        <v>3.5005627265846571E-3</v>
      </c>
      <c r="H2440" s="236">
        <f t="shared" si="314"/>
        <v>3.2132096237222907E-3</v>
      </c>
      <c r="I2440">
        <f t="shared" si="312"/>
        <v>32098.963266378763</v>
      </c>
      <c r="J2440">
        <f t="shared" si="312"/>
        <v>16946.630796992446</v>
      </c>
      <c r="K2440">
        <f t="shared" si="315"/>
        <v>34848.808253290757</v>
      </c>
      <c r="L2440" s="236">
        <f>I2440/MAX(I$2:I2440)-1</f>
        <v>0</v>
      </c>
      <c r="M2440" s="236">
        <f>J2440/MAX(J$2:J2440)-1</f>
        <v>-0.14661803907931437</v>
      </c>
      <c r="N2440" s="236"/>
    </row>
    <row r="2441" spans="1:14">
      <c r="A2441" s="237">
        <v>37743</v>
      </c>
      <c r="B2441">
        <v>174.18</v>
      </c>
      <c r="D2441" s="237">
        <v>37866</v>
      </c>
      <c r="E2441">
        <f t="shared" si="311"/>
        <v>198.49</v>
      </c>
      <c r="F2441">
        <v>215.76515029999999</v>
      </c>
      <c r="G2441" s="236">
        <f t="shared" si="313"/>
        <v>1.308386886127815E-2</v>
      </c>
      <c r="H2441" s="236">
        <f t="shared" si="314"/>
        <v>3.9056067454674714E-3</v>
      </c>
      <c r="I2441">
        <f t="shared" si="312"/>
        <v>32518.941892339051</v>
      </c>
      <c r="J2441">
        <f t="shared" si="312"/>
        <v>17012.817672546127</v>
      </c>
      <c r="K2441">
        <f t="shared" si="315"/>
        <v>35305.940946282579</v>
      </c>
      <c r="L2441" s="236">
        <f>I2441/MAX(I$2:I2441)-1</f>
        <v>0</v>
      </c>
      <c r="M2441" s="236">
        <f>J2441/MAX(J$2:J2441)-1</f>
        <v>-0.14328506473628222</v>
      </c>
      <c r="N2441" s="236"/>
    </row>
    <row r="2442" spans="1:14">
      <c r="A2442" s="237">
        <v>37746</v>
      </c>
      <c r="B2442">
        <v>174.64</v>
      </c>
      <c r="D2442" s="237">
        <v>37867</v>
      </c>
      <c r="E2442">
        <f t="shared" si="311"/>
        <v>200.13</v>
      </c>
      <c r="F2442">
        <v>216.41919949999999</v>
      </c>
      <c r="G2442" s="236">
        <f t="shared" si="313"/>
        <v>8.2286508176413944E-3</v>
      </c>
      <c r="H2442" s="236">
        <f t="shared" si="314"/>
        <v>3.0313013899168073E-3</v>
      </c>
      <c r="I2442">
        <f t="shared" si="312"/>
        <v>32786.528910130284</v>
      </c>
      <c r="J2442">
        <f t="shared" si="312"/>
        <v>17064.388650403318</v>
      </c>
      <c r="K2442">
        <f t="shared" si="315"/>
        <v>35597.652081110042</v>
      </c>
      <c r="L2442" s="236">
        <f>I2442/MAX(I$2:I2442)-1</f>
        <v>0</v>
      </c>
      <c r="M2442" s="236">
        <f>J2442/MAX(J$2:J2442)-1</f>
        <v>-0.14068810356225481</v>
      </c>
      <c r="N2442" s="236"/>
    </row>
    <row r="2443" spans="1:14">
      <c r="A2443" s="237">
        <v>37747</v>
      </c>
      <c r="B2443">
        <v>175.82</v>
      </c>
      <c r="D2443" s="237">
        <v>37868</v>
      </c>
      <c r="E2443">
        <f t="shared" si="311"/>
        <v>200.26</v>
      </c>
      <c r="F2443">
        <v>217.9080917</v>
      </c>
      <c r="G2443" s="236">
        <f t="shared" si="313"/>
        <v>6.158476157164715E-4</v>
      </c>
      <c r="H2443" s="236">
        <f t="shared" si="314"/>
        <v>6.8796678087703622E-3</v>
      </c>
      <c r="I2443">
        <f t="shared" si="312"/>
        <v>32806.720415787211</v>
      </c>
      <c r="J2443">
        <f t="shared" si="312"/>
        <v>17181.785975677845</v>
      </c>
      <c r="K2443">
        <f t="shared" si="315"/>
        <v>35620.775524724413</v>
      </c>
      <c r="L2443" s="236">
        <f>I2443/MAX(I$2:I2443)-1</f>
        <v>0</v>
      </c>
      <c r="M2443" s="236">
        <f>J2443/MAX(J$2:J2443)-1</f>
        <v>-0.13477632317063859</v>
      </c>
      <c r="N2443" s="236"/>
    </row>
    <row r="2444" spans="1:14">
      <c r="A2444" s="237">
        <v>37748</v>
      </c>
      <c r="B2444">
        <v>176.46</v>
      </c>
      <c r="D2444" s="237">
        <v>37869</v>
      </c>
      <c r="E2444">
        <f t="shared" si="311"/>
        <v>200.73</v>
      </c>
      <c r="F2444">
        <v>218.96292890000001</v>
      </c>
      <c r="G2444" s="236">
        <f t="shared" si="313"/>
        <v>2.3132188076135283E-3</v>
      </c>
      <c r="H2444" s="236">
        <f t="shared" si="314"/>
        <v>4.8407435986921321E-3</v>
      </c>
      <c r="I2444">
        <f t="shared" si="312"/>
        <v>32882.609538469129</v>
      </c>
      <c r="J2444">
        <f t="shared" si="312"/>
        <v>17264.958596153705</v>
      </c>
      <c r="K2444">
        <f t="shared" si="315"/>
        <v>35704.375667022527</v>
      </c>
      <c r="L2444" s="236">
        <f>I2444/MAX(I$2:I2444)-1</f>
        <v>0</v>
      </c>
      <c r="M2444" s="236">
        <f>J2444/MAX(J$2:J2444)-1</f>
        <v>-0.13058799719559</v>
      </c>
      <c r="N2444" s="236"/>
    </row>
    <row r="2445" spans="1:14">
      <c r="A2445" s="237">
        <v>37749</v>
      </c>
      <c r="B2445">
        <v>176.17</v>
      </c>
      <c r="D2445" s="237">
        <v>37872</v>
      </c>
      <c r="E2445">
        <f t="shared" si="311"/>
        <v>202.67</v>
      </c>
      <c r="F2445">
        <v>218.62847869999999</v>
      </c>
      <c r="G2445" s="236">
        <f t="shared" si="313"/>
        <v>9.6309935995521536E-3</v>
      </c>
      <c r="H2445" s="236">
        <f t="shared" si="314"/>
        <v>-1.5274284175873509E-3</v>
      </c>
      <c r="I2445">
        <f t="shared" si="312"/>
        <v>33199.301740470699</v>
      </c>
      <c r="J2445">
        <f t="shared" si="312"/>
        <v>17238.587607765472</v>
      </c>
      <c r="K2445">
        <f t="shared" si="315"/>
        <v>36049.448594806236</v>
      </c>
      <c r="L2445" s="236">
        <f>I2445/MAX(I$2:I2445)-1</f>
        <v>0</v>
      </c>
      <c r="M2445" s="236">
        <f>J2445/MAX(J$2:J2445)-1</f>
        <v>-0.13191596179526488</v>
      </c>
      <c r="N2445" s="236"/>
    </row>
    <row r="2446" spans="1:14">
      <c r="A2446" s="237">
        <v>37750</v>
      </c>
      <c r="B2446">
        <v>176.92</v>
      </c>
      <c r="D2446" s="237">
        <v>37873</v>
      </c>
      <c r="E2446">
        <f t="shared" si="311"/>
        <v>201.95</v>
      </c>
      <c r="F2446">
        <v>219.80098799999999</v>
      </c>
      <c r="G2446" s="236">
        <f t="shared" si="313"/>
        <v>-3.5863033071980668E-3</v>
      </c>
      <c r="H2446" s="236">
        <f t="shared" si="314"/>
        <v>5.3630218120344075E-3</v>
      </c>
      <c r="I2446">
        <f t="shared" si="312"/>
        <v>33080.238974842177</v>
      </c>
      <c r="J2446">
        <f t="shared" si="312"/>
        <v>17331.038529114583</v>
      </c>
      <c r="K2446">
        <f t="shared" si="315"/>
        <v>35921.380291711255</v>
      </c>
      <c r="L2446" s="236">
        <f>I2446/MAX(I$2:I2446)-1</f>
        <v>-3.5863033071982242E-3</v>
      </c>
      <c r="M2446" s="236">
        <f>J2446/MAX(J$2:J2446)-1</f>
        <v>-0.12726040816369411</v>
      </c>
      <c r="N2446" s="236"/>
    </row>
    <row r="2447" spans="1:14">
      <c r="A2447" s="237">
        <v>37753</v>
      </c>
      <c r="B2447">
        <v>177.95</v>
      </c>
      <c r="D2447" s="237">
        <v>37874</v>
      </c>
      <c r="E2447">
        <f t="shared" si="311"/>
        <v>199.83</v>
      </c>
      <c r="F2447">
        <v>219.77316450000001</v>
      </c>
      <c r="G2447" s="236">
        <f t="shared" si="313"/>
        <v>-1.0531378091386665E-2</v>
      </c>
      <c r="H2447" s="236">
        <f t="shared" si="314"/>
        <v>-1.2658496330320013E-4</v>
      </c>
      <c r="I2447">
        <f t="shared" si="312"/>
        <v>32731.858470844687</v>
      </c>
      <c r="J2447">
        <f t="shared" si="312"/>
        <v>17328.84468023837</v>
      </c>
      <c r="K2447">
        <f t="shared" si="315"/>
        <v>35544.290288153803</v>
      </c>
      <c r="L2447" s="236">
        <f>I2447/MAX(I$2:I2447)-1</f>
        <v>-1.4079912682506412E-2</v>
      </c>
      <c r="M2447" s="236">
        <f>J2447/MAX(J$2:J2447)-1</f>
        <v>-0.12737088387289985</v>
      </c>
      <c r="N2447" s="236"/>
    </row>
    <row r="2448" spans="1:14">
      <c r="A2448" s="237">
        <v>37754</v>
      </c>
      <c r="B2448">
        <v>177.87</v>
      </c>
      <c r="D2448" s="237">
        <v>37875</v>
      </c>
      <c r="E2448">
        <f t="shared" si="311"/>
        <v>199.91</v>
      </c>
      <c r="F2448">
        <v>218.04406159999999</v>
      </c>
      <c r="G2448" s="236">
        <f t="shared" si="313"/>
        <v>3.666101305156898E-4</v>
      </c>
      <c r="H2448" s="236">
        <f t="shared" si="314"/>
        <v>-7.8676707592296724E-3</v>
      </c>
      <c r="I2448">
        <f t="shared" si="312"/>
        <v>32743.858301750708</v>
      </c>
      <c r="J2448">
        <f t="shared" si="312"/>
        <v>17192.507035656425</v>
      </c>
      <c r="K2448">
        <f t="shared" si="315"/>
        <v>35558.520099608802</v>
      </c>
      <c r="L2448" s="236">
        <f>I2448/MAX(I$2:I2448)-1</f>
        <v>-1.3718464390616858E-2</v>
      </c>
      <c r="M2448" s="236">
        <f>J2448/MAX(J$2:J2448)-1</f>
        <v>-0.13423644245350552</v>
      </c>
      <c r="N2448" s="236"/>
    </row>
    <row r="2449" spans="1:14">
      <c r="A2449" s="237">
        <v>37755</v>
      </c>
      <c r="B2449">
        <v>178.21</v>
      </c>
      <c r="D2449" s="237">
        <v>37876</v>
      </c>
      <c r="E2449">
        <f t="shared" si="311"/>
        <v>200.73</v>
      </c>
      <c r="F2449">
        <v>218.5222364</v>
      </c>
      <c r="G2449" s="236">
        <f t="shared" si="313"/>
        <v>4.0681156718935154E-3</v>
      </c>
      <c r="H2449" s="236">
        <f t="shared" si="314"/>
        <v>2.1930191379264663E-3</v>
      </c>
      <c r="I2449">
        <f t="shared" si="312"/>
        <v>32877.064104866324</v>
      </c>
      <c r="J2449">
        <f t="shared" si="312"/>
        <v>17230.210532614554</v>
      </c>
      <c r="K2449">
        <f t="shared" si="315"/>
        <v>35704.375667022534</v>
      </c>
      <c r="L2449" s="236">
        <f>I2449/MAX(I$2:I2449)-1</f>
        <v>-9.7061570187050306E-3</v>
      </c>
      <c r="M2449" s="236">
        <f>J2449/MAX(J$2:J2449)-1</f>
        <v>-0.13233780640288684</v>
      </c>
      <c r="N2449" s="236"/>
    </row>
    <row r="2450" spans="1:14">
      <c r="A2450" s="237">
        <v>37756</v>
      </c>
      <c r="B2450">
        <v>178.52</v>
      </c>
      <c r="D2450" s="237">
        <v>37879</v>
      </c>
      <c r="E2450">
        <f t="shared" si="311"/>
        <v>200.08</v>
      </c>
      <c r="F2450">
        <v>219.0072074</v>
      </c>
      <c r="G2450" s="236">
        <f t="shared" si="313"/>
        <v>-3.2719107993916621E-3</v>
      </c>
      <c r="H2450" s="236">
        <f t="shared" si="314"/>
        <v>2.2193210539556141E-3</v>
      </c>
      <c r="I2450">
        <f t="shared" si="312"/>
        <v>32769.49328376932</v>
      </c>
      <c r="J2450">
        <f t="shared" si="312"/>
        <v>17268.449901613672</v>
      </c>
      <c r="K2450">
        <f t="shared" si="315"/>
        <v>35588.758448950677</v>
      </c>
      <c r="L2450" s="236">
        <f>I2450/MAX(I$2:I2450)-1</f>
        <v>-1.2946310138126638E-2</v>
      </c>
      <c r="M2450" s="236">
        <f>J2450/MAX(J$2:J2450)-1</f>
        <v>-0.13041218542891553</v>
      </c>
      <c r="N2450" s="236"/>
    </row>
    <row r="2451" spans="1:14">
      <c r="A2451" s="237">
        <v>37757</v>
      </c>
      <c r="B2451">
        <v>178.99</v>
      </c>
      <c r="D2451" s="237">
        <v>37880</v>
      </c>
      <c r="E2451">
        <f t="shared" si="311"/>
        <v>202.8</v>
      </c>
      <c r="F2451">
        <v>218.71539039999999</v>
      </c>
      <c r="G2451" s="236">
        <f t="shared" si="313"/>
        <v>1.3560832016399729E-2</v>
      </c>
      <c r="H2451" s="236">
        <f t="shared" si="314"/>
        <v>-1.3324538651690032E-3</v>
      </c>
      <c r="I2451">
        <f t="shared" ref="I2451:J2466" si="316">I2450*(1+G2451)</f>
        <v>33213.874877453054</v>
      </c>
      <c r="J2451">
        <f t="shared" si="316"/>
        <v>17245.44048879679</v>
      </c>
      <c r="K2451">
        <f t="shared" si="315"/>
        <v>36072.572038420614</v>
      </c>
      <c r="L2451" s="236">
        <f>I2451/MAX(I$2:I2451)-1</f>
        <v>0</v>
      </c>
      <c r="M2451" s="236">
        <f>J2451/MAX(J$2:J2451)-1</f>
        <v>-0.13157087107354459</v>
      </c>
      <c r="N2451" s="236"/>
    </row>
    <row r="2452" spans="1:14">
      <c r="A2452" s="237">
        <v>37760</v>
      </c>
      <c r="B2452">
        <v>177.15</v>
      </c>
      <c r="D2452" s="237">
        <v>37881</v>
      </c>
      <c r="E2452">
        <f t="shared" si="311"/>
        <v>203.12</v>
      </c>
      <c r="F2452">
        <v>219.11523790000001</v>
      </c>
      <c r="G2452" s="236">
        <f t="shared" si="313"/>
        <v>1.5441791114866785E-3</v>
      </c>
      <c r="H2452" s="236">
        <f t="shared" si="314"/>
        <v>1.8281635291816922E-3</v>
      </c>
      <c r="I2452">
        <f t="shared" si="316"/>
        <v>33265.163049250354</v>
      </c>
      <c r="J2452">
        <f t="shared" si="316"/>
        <v>17276.967974143081</v>
      </c>
      <c r="K2452">
        <f t="shared" si="315"/>
        <v>36129.491284240605</v>
      </c>
      <c r="L2452" s="236">
        <f>I2452/MAX(I$2:I2452)-1</f>
        <v>0</v>
      </c>
      <c r="M2452" s="236">
        <f>J2452/MAX(J$2:J2452)-1</f>
        <v>-0.12998324061236222</v>
      </c>
      <c r="N2452" s="236"/>
    </row>
    <row r="2453" spans="1:14">
      <c r="A2453" s="237">
        <v>37761</v>
      </c>
      <c r="B2453">
        <v>177.58</v>
      </c>
      <c r="D2453" s="237">
        <v>37882</v>
      </c>
      <c r="E2453">
        <f t="shared" si="311"/>
        <v>205.21</v>
      </c>
      <c r="F2453">
        <v>220.9269329</v>
      </c>
      <c r="G2453" s="236">
        <f t="shared" si="313"/>
        <v>1.0255753890107957E-2</v>
      </c>
      <c r="H2453" s="236">
        <f t="shared" si="314"/>
        <v>8.2682291627149684E-3</v>
      </c>
      <c r="I2453">
        <f t="shared" si="316"/>
        <v>33606.322374597781</v>
      </c>
      <c r="J2453">
        <f t="shared" si="316"/>
        <v>17419.817904590182</v>
      </c>
      <c r="K2453">
        <f t="shared" si="315"/>
        <v>36501.245108502437</v>
      </c>
      <c r="L2453" s="236">
        <f>I2453/MAX(I$2:I2453)-1</f>
        <v>0</v>
      </c>
      <c r="M2453" s="236">
        <f>J2453/MAX(J$2:J2453)-1</f>
        <v>-0.12278974267034271</v>
      </c>
      <c r="N2453" s="236"/>
    </row>
    <row r="2454" spans="1:14">
      <c r="A2454" s="237">
        <v>37762</v>
      </c>
      <c r="B2454">
        <v>177.48</v>
      </c>
      <c r="D2454" s="237">
        <v>37883</v>
      </c>
      <c r="E2454">
        <f t="shared" si="311"/>
        <v>204.5</v>
      </c>
      <c r="F2454">
        <v>222.41925900000001</v>
      </c>
      <c r="G2454" s="236">
        <f t="shared" si="313"/>
        <v>-3.4936005354175383E-3</v>
      </c>
      <c r="H2454" s="236">
        <f t="shared" si="314"/>
        <v>6.7548400750012672E-3</v>
      </c>
      <c r="I2454">
        <f t="shared" si="316"/>
        <v>33488.91530875647</v>
      </c>
      <c r="J2454">
        <f t="shared" si="316"/>
        <v>17537.485988671331</v>
      </c>
      <c r="K2454">
        <f t="shared" si="315"/>
        <v>36374.955531839325</v>
      </c>
      <c r="L2454" s="236">
        <f>I2454/MAX(I$2:I2454)-1</f>
        <v>-3.4936005354175848E-3</v>
      </c>
      <c r="M2454" s="236">
        <f>J2454/MAX(J$2:J2454)-1</f>
        <v>-0.11686432766993016</v>
      </c>
      <c r="N2454" s="236"/>
    </row>
    <row r="2455" spans="1:14">
      <c r="A2455" s="237">
        <v>37763</v>
      </c>
      <c r="B2455">
        <v>178.68</v>
      </c>
      <c r="D2455" s="237">
        <v>37886</v>
      </c>
      <c r="E2455">
        <f t="shared" si="311"/>
        <v>202.14</v>
      </c>
      <c r="F2455">
        <v>222.5760248</v>
      </c>
      <c r="G2455" s="236">
        <f t="shared" si="313"/>
        <v>-1.1574072457018756E-2</v>
      </c>
      <c r="H2455" s="236">
        <f t="shared" si="314"/>
        <v>7.0482115939429768E-4</v>
      </c>
      <c r="I2455">
        <f t="shared" si="316"/>
        <v>33101.312176465959</v>
      </c>
      <c r="J2455">
        <f t="shared" si="316"/>
        <v>17549.846779878728</v>
      </c>
      <c r="K2455">
        <f t="shared" si="315"/>
        <v>35955.176093916874</v>
      </c>
      <c r="L2455" s="236">
        <f>I2455/MAX(I$2:I2455)-1</f>
        <v>-1.5027237806703564E-2</v>
      </c>
      <c r="M2455" s="236">
        <f>J2455/MAX(J$2:J2455)-1</f>
        <v>-0.11624187496145599</v>
      </c>
      <c r="N2455" s="236"/>
    </row>
    <row r="2456" spans="1:14">
      <c r="A2456" s="237">
        <v>37764</v>
      </c>
      <c r="B2456">
        <v>179.06</v>
      </c>
      <c r="D2456" s="237">
        <v>37887</v>
      </c>
      <c r="E2456">
        <f t="shared" si="311"/>
        <v>202.6</v>
      </c>
      <c r="F2456">
        <v>221.9695122</v>
      </c>
      <c r="G2456" s="236">
        <f t="shared" si="313"/>
        <v>2.2419203805001306E-3</v>
      </c>
      <c r="H2456" s="236">
        <f t="shared" si="314"/>
        <v>-2.7249682464451919E-3</v>
      </c>
      <c r="I2456">
        <f t="shared" si="316"/>
        <v>33175.522682855677</v>
      </c>
      <c r="J2456">
        <f t="shared" si="316"/>
        <v>17502.024004673582</v>
      </c>
      <c r="K2456">
        <f t="shared" si="315"/>
        <v>36036.997509783119</v>
      </c>
      <c r="L2456" s="236">
        <f>I2456/MAX(I$2:I2456)-1</f>
        <v>-1.2819007296904772E-2</v>
      </c>
      <c r="M2456" s="236">
        <f>J2456/MAX(J$2:J2456)-1</f>
        <v>-0.11865008778972397</v>
      </c>
      <c r="N2456" s="236"/>
    </row>
    <row r="2457" spans="1:14">
      <c r="A2457" s="237">
        <v>37767</v>
      </c>
      <c r="B2457">
        <v>179.06</v>
      </c>
      <c r="D2457" s="237">
        <v>37888</v>
      </c>
      <c r="E2457">
        <f t="shared" si="311"/>
        <v>201.82</v>
      </c>
      <c r="F2457">
        <v>221.0218587</v>
      </c>
      <c r="G2457" s="236">
        <f t="shared" si="313"/>
        <v>-3.8836808003886538E-3</v>
      </c>
      <c r="H2457" s="236">
        <f t="shared" si="314"/>
        <v>-4.269295772232673E-3</v>
      </c>
      <c r="I2457">
        <f t="shared" si="316"/>
        <v>33046.679542369413</v>
      </c>
      <c r="J2457">
        <f t="shared" si="316"/>
        <v>17427.302687584914</v>
      </c>
      <c r="K2457">
        <f t="shared" si="315"/>
        <v>35898.256848096884</v>
      </c>
      <c r="L2457" s="236">
        <f>I2457/MAX(I$2:I2457)-1</f>
        <v>-1.6652903164774413E-2</v>
      </c>
      <c r="M2457" s="236">
        <f>J2457/MAX(J$2:J2457)-1</f>
        <v>-0.12241283124378088</v>
      </c>
      <c r="N2457" s="236"/>
    </row>
    <row r="2458" spans="1:14">
      <c r="A2458" s="237">
        <v>37768</v>
      </c>
      <c r="B2458">
        <v>181.04</v>
      </c>
      <c r="D2458" s="237">
        <v>37889</v>
      </c>
      <c r="E2458">
        <f t="shared" si="311"/>
        <v>200.42</v>
      </c>
      <c r="F2458">
        <v>221.3847198</v>
      </c>
      <c r="G2458" s="236">
        <f t="shared" si="313"/>
        <v>-6.9706046013027854E-3</v>
      </c>
      <c r="H2458" s="236">
        <f t="shared" si="314"/>
        <v>1.6417430481050488E-3</v>
      </c>
      <c r="I2458">
        <f t="shared" si="316"/>
        <v>32816.324205893594</v>
      </c>
      <c r="J2458">
        <f t="shared" si="316"/>
        <v>17455.91384061948</v>
      </c>
      <c r="K2458">
        <f t="shared" si="315"/>
        <v>35649.235147634412</v>
      </c>
      <c r="L2458" s="236">
        <f>I2458/MAX(I$2:I2458)-1</f>
        <v>-2.3507426962651734E-2</v>
      </c>
      <c r="M2458" s="236">
        <f>J2458/MAX(J$2:J2458)-1</f>
        <v>-0.12097205861036919</v>
      </c>
      <c r="N2458" s="236"/>
    </row>
    <row r="2459" spans="1:14">
      <c r="A2459" s="237">
        <v>37769</v>
      </c>
      <c r="B2459">
        <v>181.48</v>
      </c>
      <c r="D2459" s="237">
        <v>37890</v>
      </c>
      <c r="E2459">
        <f t="shared" si="311"/>
        <v>199.11</v>
      </c>
      <c r="F2459">
        <v>219.1829923</v>
      </c>
      <c r="G2459" s="236">
        <f t="shared" si="313"/>
        <v>-6.570003983697623E-3</v>
      </c>
      <c r="H2459" s="236">
        <f t="shared" si="314"/>
        <v>-9.9452550383289928E-3</v>
      </c>
      <c r="I2459">
        <f t="shared" si="316"/>
        <v>32600.72082513056</v>
      </c>
      <c r="J2459">
        <f t="shared" si="316"/>
        <v>17282.310325547423</v>
      </c>
      <c r="K2459">
        <f t="shared" si="315"/>
        <v>35416.221985058823</v>
      </c>
      <c r="L2459" s="236">
        <f>I2459/MAX(I$2:I2459)-1</f>
        <v>-2.9922987057558248E-2</v>
      </c>
      <c r="M2459" s="236">
        <f>J2459/MAX(J$2:J2459)-1</f>
        <v>-0.12971421567330621</v>
      </c>
      <c r="N2459" s="236"/>
    </row>
    <row r="2460" spans="1:14">
      <c r="A2460" s="237">
        <v>37770</v>
      </c>
      <c r="B2460">
        <v>181.89</v>
      </c>
      <c r="D2460" s="237">
        <v>37893</v>
      </c>
      <c r="E2460">
        <f t="shared" si="311"/>
        <v>199.68</v>
      </c>
      <c r="F2460">
        <v>218.20383630000001</v>
      </c>
      <c r="G2460" s="236">
        <f t="shared" si="313"/>
        <v>2.8290090306625679E-3</v>
      </c>
      <c r="H2460" s="236">
        <f t="shared" si="314"/>
        <v>-4.4672991719165722E-3</v>
      </c>
      <c r="I2460">
        <f t="shared" si="316"/>
        <v>32692.948558750966</v>
      </c>
      <c r="J2460">
        <f t="shared" si="316"/>
        <v>17205.105074941301</v>
      </c>
      <c r="K2460">
        <f t="shared" si="315"/>
        <v>35517.60939167568</v>
      </c>
      <c r="L2460" s="236">
        <f>I2460/MAX(I$2:I2460)-1</f>
        <v>-2.7178630427505901E-2</v>
      </c>
      <c r="M2460" s="236">
        <f>J2460/MAX(J$2:J2460)-1</f>
        <v>-0.13360204263695963</v>
      </c>
      <c r="N2460" s="236"/>
    </row>
    <row r="2461" spans="1:14">
      <c r="A2461" s="237">
        <v>37771</v>
      </c>
      <c r="B2461">
        <v>183.14</v>
      </c>
      <c r="D2461" s="237">
        <v>37894</v>
      </c>
      <c r="E2461">
        <f t="shared" si="311"/>
        <v>198.93</v>
      </c>
      <c r="F2461">
        <v>219.34536610000001</v>
      </c>
      <c r="G2461" s="236">
        <f t="shared" si="313"/>
        <v>-3.7897397741147401E-3</v>
      </c>
      <c r="H2461" s="236">
        <f t="shared" si="314"/>
        <v>5.2314836409683707E-3</v>
      </c>
      <c r="I2461">
        <f t="shared" si="316"/>
        <v>32569.050791264777</v>
      </c>
      <c r="J2461">
        <f t="shared" si="316"/>
        <v>17295.113300681998</v>
      </c>
      <c r="K2461">
        <f t="shared" si="315"/>
        <v>35384.204909285072</v>
      </c>
      <c r="L2461" s="236">
        <f>I2461/MAX(I$2:I2461)-1</f>
        <v>-3.0865370264883674E-2</v>
      </c>
      <c r="M2461" s="236">
        <f>J2461/MAX(J$2:J2461)-1</f>
        <v>-0.12906949589644645</v>
      </c>
      <c r="N2461" s="236"/>
    </row>
    <row r="2462" spans="1:14">
      <c r="A2462" s="237">
        <v>37774</v>
      </c>
      <c r="B2462">
        <v>183.78</v>
      </c>
      <c r="D2462" s="237">
        <v>37895</v>
      </c>
      <c r="E2462">
        <f t="shared" si="311"/>
        <v>203.42</v>
      </c>
      <c r="F2462">
        <v>218.34128050000001</v>
      </c>
      <c r="G2462" s="236">
        <f t="shared" si="313"/>
        <v>2.2537023372662657E-2</v>
      </c>
      <c r="H2462" s="236">
        <f t="shared" si="314"/>
        <v>-4.5776467397183884E-3</v>
      </c>
      <c r="I2462">
        <f t="shared" si="316"/>
        <v>33303.060250172952</v>
      </c>
      <c r="J2462">
        <f t="shared" si="316"/>
        <v>17215.942381668072</v>
      </c>
      <c r="K2462">
        <f t="shared" si="315"/>
        <v>36182.853077196844</v>
      </c>
      <c r="L2462" s="236">
        <f>I2462/MAX(I$2:I2462)-1</f>
        <v>-9.0239604632864623E-3</v>
      </c>
      <c r="M2462" s="236">
        <f>J2462/MAX(J$2:J2462)-1</f>
        <v>-0.13305630807907731</v>
      </c>
      <c r="N2462" s="236"/>
    </row>
    <row r="2463" spans="1:14">
      <c r="A2463" s="237">
        <v>37775</v>
      </c>
      <c r="B2463">
        <v>184.05</v>
      </c>
      <c r="D2463" s="237">
        <v>37896</v>
      </c>
      <c r="E2463">
        <f t="shared" si="311"/>
        <v>205.31</v>
      </c>
      <c r="F2463">
        <v>220.7374768</v>
      </c>
      <c r="G2463" s="236">
        <f t="shared" si="313"/>
        <v>9.2573916582003226E-3</v>
      </c>
      <c r="H2463" s="236">
        <f t="shared" si="314"/>
        <v>1.0974545420420423E-2</v>
      </c>
      <c r="I2463">
        <f t="shared" si="316"/>
        <v>33611.359722325447</v>
      </c>
      <c r="J2463">
        <f t="shared" si="316"/>
        <v>17404.879523291031</v>
      </c>
      <c r="K2463">
        <f t="shared" si="315"/>
        <v>36519.032372821181</v>
      </c>
      <c r="L2463" s="236">
        <f>I2463/MAX(I$2:I2463)-1</f>
        <v>0</v>
      </c>
      <c r="M2463" s="236">
        <f>J2463/MAX(J$2:J2463)-1</f>
        <v>-0.12354199515514419</v>
      </c>
      <c r="N2463" s="236"/>
    </row>
    <row r="2464" spans="1:14">
      <c r="A2464" s="237">
        <v>37776</v>
      </c>
      <c r="B2464">
        <v>185.86</v>
      </c>
      <c r="D2464" s="237">
        <v>37897</v>
      </c>
      <c r="E2464">
        <f t="shared" si="311"/>
        <v>208.26</v>
      </c>
      <c r="F2464">
        <v>220.79921160000001</v>
      </c>
      <c r="G2464" s="236">
        <f t="shared" si="313"/>
        <v>1.433478574405094E-2</v>
      </c>
      <c r="H2464" s="236">
        <f t="shared" si="314"/>
        <v>2.7967520918958932E-4</v>
      </c>
      <c r="I2464">
        <f t="shared" si="316"/>
        <v>34093.17136251121</v>
      </c>
      <c r="J2464">
        <f t="shared" si="316"/>
        <v>17409.747236612628</v>
      </c>
      <c r="K2464">
        <f t="shared" si="315"/>
        <v>37043.75667022424</v>
      </c>
      <c r="L2464" s="236">
        <f>I2464/MAX(I$2:I2464)-1</f>
        <v>0</v>
      </c>
      <c r="M2464" s="236">
        <f>J2464/MAX(J$2:J2464)-1</f>
        <v>-0.12329687157929325</v>
      </c>
      <c r="N2464" s="236"/>
    </row>
    <row r="2465" spans="1:14">
      <c r="A2465" s="237">
        <v>37777</v>
      </c>
      <c r="B2465">
        <v>186.28</v>
      </c>
      <c r="D2465" s="237">
        <v>37900</v>
      </c>
      <c r="E2465">
        <f t="shared" si="311"/>
        <v>208.23</v>
      </c>
      <c r="F2465">
        <v>222.33514400000001</v>
      </c>
      <c r="G2465" s="236">
        <f t="shared" si="313"/>
        <v>-1.7778086457860066E-4</v>
      </c>
      <c r="H2465" s="236">
        <f t="shared" si="314"/>
        <v>6.956240418025228E-3</v>
      </c>
      <c r="I2465">
        <f t="shared" si="316"/>
        <v>34087.110249030156</v>
      </c>
      <c r="J2465">
        <f t="shared" si="316"/>
        <v>17530.853624007555</v>
      </c>
      <c r="K2465">
        <f t="shared" si="315"/>
        <v>37038.42049092862</v>
      </c>
      <c r="L2465" s="236">
        <f>I2465/MAX(I$2:I2465)-1</f>
        <v>-1.7778086457864717E-4</v>
      </c>
      <c r="M2465" s="236">
        <f>J2465/MAX(J$2:J2465)-1</f>
        <v>-0.11719831384276391</v>
      </c>
      <c r="N2465" s="236"/>
    </row>
    <row r="2466" spans="1:14">
      <c r="A2466" s="237">
        <v>37778</v>
      </c>
      <c r="B2466">
        <v>186.5</v>
      </c>
      <c r="D2466" s="237">
        <v>37901</v>
      </c>
      <c r="E2466">
        <f t="shared" si="311"/>
        <v>208.59</v>
      </c>
      <c r="F2466">
        <v>222.72292849999999</v>
      </c>
      <c r="G2466" s="236">
        <f t="shared" si="313"/>
        <v>1.6951273545965837E-3</v>
      </c>
      <c r="H2466" s="236">
        <f t="shared" si="314"/>
        <v>1.744143966731615E-3</v>
      </c>
      <c r="I2466">
        <f t="shared" si="316"/>
        <v>34144.89224205244</v>
      </c>
      <c r="J2466">
        <f t="shared" si="316"/>
        <v>17561.429956587523</v>
      </c>
      <c r="K2466">
        <f t="shared" si="315"/>
        <v>37102.454642476114</v>
      </c>
      <c r="L2466" s="236">
        <f>I2466/MAX(I$2:I2466)-1</f>
        <v>0</v>
      </c>
      <c r="M2466" s="236">
        <f>J2466/MAX(J$2:J2466)-1</f>
        <v>-0.11565858060803236</v>
      </c>
      <c r="N2466" s="236"/>
    </row>
    <row r="2467" spans="1:14">
      <c r="A2467" s="237">
        <v>37781</v>
      </c>
      <c r="B2467">
        <v>185.75</v>
      </c>
      <c r="D2467" s="237">
        <v>37902</v>
      </c>
      <c r="E2467">
        <f t="shared" si="311"/>
        <v>208.54</v>
      </c>
      <c r="F2467">
        <v>223.42163020000001</v>
      </c>
      <c r="G2467" s="236">
        <f t="shared" si="313"/>
        <v>-2.7343484255977003E-4</v>
      </c>
      <c r="H2467" s="236">
        <f t="shared" si="314"/>
        <v>3.13708922878142E-3</v>
      </c>
      <c r="I2467">
        <f t="shared" ref="I2467:J2482" si="317">I2466*(1+G2467)</f>
        <v>34135.555838818014</v>
      </c>
      <c r="J2467">
        <f t="shared" si="317"/>
        <v>17616.521729346332</v>
      </c>
      <c r="K2467">
        <f t="shared" si="315"/>
        <v>37093.561010316735</v>
      </c>
      <c r="L2467" s="236">
        <f>I2467/MAX(I$2:I2467)-1</f>
        <v>-2.7343484255970552E-4</v>
      </c>
      <c r="M2467" s="236">
        <f>J2467/MAX(J$2:J2467)-1</f>
        <v>-0.11288432266669257</v>
      </c>
      <c r="N2467" s="236"/>
    </row>
    <row r="2468" spans="1:14">
      <c r="A2468" s="237">
        <v>37782</v>
      </c>
      <c r="B2468">
        <v>186.97</v>
      </c>
      <c r="D2468" s="237">
        <v>37903</v>
      </c>
      <c r="E2468">
        <f t="shared" si="311"/>
        <v>211.33</v>
      </c>
      <c r="F2468">
        <v>222.64052150000001</v>
      </c>
      <c r="G2468" s="236">
        <f t="shared" si="313"/>
        <v>1.334499814279482E-2</v>
      </c>
      <c r="H2468" s="236">
        <f t="shared" si="314"/>
        <v>-3.4961194191484024E-3</v>
      </c>
      <c r="I2468">
        <f t="shared" si="317"/>
        <v>34591.094768090312</v>
      </c>
      <c r="J2468">
        <f t="shared" si="317"/>
        <v>17554.932265630516</v>
      </c>
      <c r="K2468">
        <f t="shared" si="315"/>
        <v>37589.825684809803</v>
      </c>
      <c r="L2468" s="236">
        <f>I2468/MAX(I$2:I2468)-1</f>
        <v>0</v>
      </c>
      <c r="M2468" s="236">
        <f>J2468/MAX(J$2:J2468)-1</f>
        <v>-0.11598578501324841</v>
      </c>
      <c r="N2468" s="236"/>
    </row>
    <row r="2469" spans="1:14">
      <c r="A2469" s="237">
        <v>37783</v>
      </c>
      <c r="B2469">
        <v>188.27</v>
      </c>
      <c r="D2469" s="237">
        <v>37904</v>
      </c>
      <c r="E2469">
        <f t="shared" si="311"/>
        <v>212.59</v>
      </c>
      <c r="F2469">
        <v>223.94953100000001</v>
      </c>
      <c r="G2469" s="236">
        <f t="shared" si="313"/>
        <v>5.928508993306927E-3</v>
      </c>
      <c r="H2469" s="236">
        <f t="shared" si="314"/>
        <v>5.8794755383286823E-3</v>
      </c>
      <c r="I2469">
        <f t="shared" si="317"/>
        <v>34796.168384511271</v>
      </c>
      <c r="J2469">
        <f t="shared" si="317"/>
        <v>17658.146060463307</v>
      </c>
      <c r="K2469">
        <f t="shared" si="315"/>
        <v>37813.945215226027</v>
      </c>
      <c r="L2469" s="236">
        <f>I2469/MAX(I$2:I2469)-1</f>
        <v>0</v>
      </c>
      <c r="M2469" s="236">
        <f>J2469/MAX(J$2:J2469)-1</f>
        <v>-0.11078824506069906</v>
      </c>
      <c r="N2469" s="236"/>
    </row>
    <row r="2470" spans="1:14">
      <c r="A2470" s="237">
        <v>37784</v>
      </c>
      <c r="B2470">
        <v>189.05</v>
      </c>
      <c r="D2470" s="237">
        <v>37907</v>
      </c>
      <c r="E2470">
        <f t="shared" si="311"/>
        <v>214.02</v>
      </c>
      <c r="F2470">
        <v>223.9488265</v>
      </c>
      <c r="G2470" s="236">
        <f t="shared" si="313"/>
        <v>6.6928327087613562E-3</v>
      </c>
      <c r="H2470" s="236">
        <f t="shared" si="314"/>
        <v>-3.1457980593785351E-6</v>
      </c>
      <c r="I2470">
        <f t="shared" si="317"/>
        <v>35029.053318414699</v>
      </c>
      <c r="J2470">
        <f t="shared" si="317"/>
        <v>17658.090511501698</v>
      </c>
      <c r="K2470">
        <f t="shared" si="315"/>
        <v>38068.303094984127</v>
      </c>
      <c r="L2470" s="236">
        <f>I2470/MAX(I$2:I2470)-1</f>
        <v>0</v>
      </c>
      <c r="M2470" s="236">
        <f>J2470/MAX(J$2:J2470)-1</f>
        <v>-0.1107910423413121</v>
      </c>
      <c r="N2470" s="236"/>
    </row>
    <row r="2471" spans="1:14">
      <c r="A2471" s="237">
        <v>37785</v>
      </c>
      <c r="B2471">
        <v>188.24</v>
      </c>
      <c r="D2471" s="237">
        <v>37908</v>
      </c>
      <c r="E2471">
        <f t="shared" si="311"/>
        <v>212.98</v>
      </c>
      <c r="F2471">
        <v>224.48885100000001</v>
      </c>
      <c r="G2471" s="236">
        <f t="shared" si="313"/>
        <v>-4.893089097147205E-3</v>
      </c>
      <c r="H2471" s="236">
        <f t="shared" si="314"/>
        <v>2.4113745467650993E-3</v>
      </c>
      <c r="I2471">
        <f t="shared" si="317"/>
        <v>34857.653039538971</v>
      </c>
      <c r="J2471">
        <f t="shared" si="317"/>
        <v>17700.670781505607</v>
      </c>
      <c r="K2471">
        <f t="shared" si="315"/>
        <v>37883.315546069149</v>
      </c>
      <c r="L2471" s="236">
        <f>I2471/MAX(I$2:I2471)-1</f>
        <v>-4.8930890971473628E-3</v>
      </c>
      <c r="M2471" s="236">
        <f>J2471/MAX(J$2:J2471)-1</f>
        <v>-0.10864682649405843</v>
      </c>
      <c r="N2471" s="236"/>
    </row>
    <row r="2472" spans="1:14">
      <c r="A2472" s="237">
        <v>37788</v>
      </c>
      <c r="B2472">
        <v>190.44</v>
      </c>
      <c r="D2472" s="237">
        <v>37909</v>
      </c>
      <c r="E2472">
        <f t="shared" si="311"/>
        <v>213.74</v>
      </c>
      <c r="F2472">
        <v>224.8276406</v>
      </c>
      <c r="G2472" s="236">
        <f t="shared" si="313"/>
        <v>3.5346800206294457E-3</v>
      </c>
      <c r="H2472" s="236">
        <f t="shared" si="314"/>
        <v>1.5091600250560777E-3</v>
      </c>
      <c r="I2472">
        <f t="shared" si="317"/>
        <v>34980.863689303864</v>
      </c>
      <c r="J2472">
        <f t="shared" si="317"/>
        <v>17727.383926265735</v>
      </c>
      <c r="K2472">
        <f t="shared" si="315"/>
        <v>38018.498754891632</v>
      </c>
      <c r="L2472" s="236">
        <f>I2472/MAX(I$2:I2472)-1</f>
        <v>-1.375704580788728E-3</v>
      </c>
      <c r="M2472" s="236">
        <f>J2472/MAX(J$2:J2472)-1</f>
        <v>-0.1073016319163963</v>
      </c>
      <c r="N2472" s="236"/>
    </row>
    <row r="2473" spans="1:14">
      <c r="A2473" s="237">
        <v>37789</v>
      </c>
      <c r="B2473">
        <v>191.09</v>
      </c>
      <c r="D2473" s="237">
        <v>37910</v>
      </c>
      <c r="E2473">
        <f t="shared" si="311"/>
        <v>214.3</v>
      </c>
      <c r="F2473">
        <v>224.1963021</v>
      </c>
      <c r="G2473" s="236">
        <f t="shared" si="313"/>
        <v>2.5862754555676013E-3</v>
      </c>
      <c r="H2473" s="236">
        <f t="shared" si="314"/>
        <v>-2.8081000108133303E-3</v>
      </c>
      <c r="I2473">
        <f t="shared" si="317"/>
        <v>35071.333838478065</v>
      </c>
      <c r="J2473">
        <f t="shared" si="317"/>
        <v>17677.603659270695</v>
      </c>
      <c r="K2473">
        <f t="shared" si="315"/>
        <v>38118.107435076621</v>
      </c>
      <c r="L2473" s="236">
        <f>I2473/MAX(I$2:I2473)-1</f>
        <v>0</v>
      </c>
      <c r="M2473" s="236">
        <f>J2473/MAX(J$2:J2473)-1</f>
        <v>-0.10980841821346499</v>
      </c>
      <c r="N2473" s="236"/>
    </row>
    <row r="2474" spans="1:14">
      <c r="A2474" s="237">
        <v>37790</v>
      </c>
      <c r="B2474">
        <v>190.48</v>
      </c>
      <c r="D2474" s="237">
        <v>37911</v>
      </c>
      <c r="E2474">
        <f t="shared" si="311"/>
        <v>213.37</v>
      </c>
      <c r="F2474">
        <v>224.8327884</v>
      </c>
      <c r="G2474" s="236">
        <f t="shared" si="313"/>
        <v>-4.3734408446844484E-3</v>
      </c>
      <c r="H2474" s="236">
        <f t="shared" si="314"/>
        <v>2.8389687699492683E-3</v>
      </c>
      <c r="I2474">
        <f t="shared" si="317"/>
        <v>34917.951434591298</v>
      </c>
      <c r="J2474">
        <f t="shared" si="317"/>
        <v>17727.789823986906</v>
      </c>
      <c r="K2474">
        <f t="shared" si="315"/>
        <v>37952.685876912263</v>
      </c>
      <c r="L2474" s="236">
        <f>I2474/MAX(I$2:I2474)-1</f>
        <v>-4.3734408446846063E-3</v>
      </c>
      <c r="M2474" s="236">
        <f>J2474/MAX(J$2:J2474)-1</f>
        <v>-0.10728119211350118</v>
      </c>
      <c r="N2474" s="236"/>
    </row>
    <row r="2475" spans="1:14">
      <c r="A2475" s="237">
        <v>37791</v>
      </c>
      <c r="B2475">
        <v>189.04</v>
      </c>
      <c r="D2475" s="237">
        <v>37914</v>
      </c>
      <c r="E2475">
        <f t="shared" si="311"/>
        <v>214.15</v>
      </c>
      <c r="F2475">
        <v>224.3598446</v>
      </c>
      <c r="G2475" s="236">
        <f t="shared" si="313"/>
        <v>3.621891531291934E-3</v>
      </c>
      <c r="H2475" s="236">
        <f t="shared" si="314"/>
        <v>-2.1035357136548472E-3</v>
      </c>
      <c r="I2475">
        <f t="shared" si="317"/>
        <v>35044.42046718231</v>
      </c>
      <c r="J2475">
        <f t="shared" si="317"/>
        <v>17690.498784967982</v>
      </c>
      <c r="K2475">
        <f t="shared" si="315"/>
        <v>38091.426538598498</v>
      </c>
      <c r="L2475" s="236">
        <f>I2475/MAX(I$2:I2475)-1</f>
        <v>-7.6738944175047674E-4</v>
      </c>
      <c r="M2475" s="236">
        <f>J2475/MAX(J$2:J2475)-1</f>
        <v>-0.10915905800814185</v>
      </c>
      <c r="N2475" s="236"/>
    </row>
    <row r="2476" spans="1:14">
      <c r="A2476" s="237">
        <v>37792</v>
      </c>
      <c r="B2476">
        <v>188.84</v>
      </c>
      <c r="D2476" s="237">
        <v>37915</v>
      </c>
      <c r="E2476">
        <f t="shared" si="311"/>
        <v>214.73</v>
      </c>
      <c r="F2476">
        <v>224.67715190000001</v>
      </c>
      <c r="G2476" s="236">
        <f t="shared" si="313"/>
        <v>2.6746518165207587E-3</v>
      </c>
      <c r="H2476" s="236">
        <f t="shared" si="314"/>
        <v>1.4142784800270647E-3</v>
      </c>
      <c r="I2476">
        <f t="shared" si="317"/>
        <v>35138.152090043775</v>
      </c>
      <c r="J2476">
        <f t="shared" si="317"/>
        <v>17715.518076700508</v>
      </c>
      <c r="K2476">
        <f t="shared" si="315"/>
        <v>38194.592671647231</v>
      </c>
      <c r="L2476" s="236">
        <f>I2476/MAX(I$2:I2476)-1</f>
        <v>0</v>
      </c>
      <c r="M2476" s="236">
        <f>J2476/MAX(J$2:J2476)-1</f>
        <v>-0.1078991608347557</v>
      </c>
      <c r="N2476" s="236"/>
    </row>
    <row r="2477" spans="1:14">
      <c r="A2477" s="237">
        <v>37795</v>
      </c>
      <c r="B2477">
        <v>186.9</v>
      </c>
      <c r="D2477" s="237">
        <v>37916</v>
      </c>
      <c r="E2477">
        <f t="shared" si="311"/>
        <v>212.12</v>
      </c>
      <c r="F2477">
        <v>225.36997439999999</v>
      </c>
      <c r="G2477" s="236">
        <f t="shared" si="313"/>
        <v>-1.2188529208699792E-2</v>
      </c>
      <c r="H2477" s="236">
        <f t="shared" si="314"/>
        <v>3.0836357597605613E-3</v>
      </c>
      <c r="I2477">
        <f t="shared" si="317"/>
        <v>34709.869696954542</v>
      </c>
      <c r="J2477">
        <f t="shared" si="317"/>
        <v>17770.146281744506</v>
      </c>
      <c r="K2477">
        <f t="shared" si="315"/>
        <v>37730.345072927914</v>
      </c>
      <c r="L2477" s="236">
        <f>I2477/MAX(I$2:I2477)-1</f>
        <v>-1.2188529208699728E-2</v>
      </c>
      <c r="M2477" s="236">
        <f>J2477/MAX(J$2:J2477)-1</f>
        <v>-0.10514824678579338</v>
      </c>
      <c r="N2477" s="236"/>
    </row>
    <row r="2478" spans="1:14">
      <c r="A2478" s="237">
        <v>37796</v>
      </c>
      <c r="B2478">
        <v>186.3</v>
      </c>
      <c r="D2478" s="237">
        <v>37917</v>
      </c>
      <c r="E2478">
        <f t="shared" si="311"/>
        <v>208.88</v>
      </c>
      <c r="F2478">
        <v>225.2469562</v>
      </c>
      <c r="G2478" s="236">
        <f t="shared" si="313"/>
        <v>-1.5308103155147365E-2</v>
      </c>
      <c r="H2478" s="236">
        <f t="shared" si="314"/>
        <v>-5.458499976649378E-4</v>
      </c>
      <c r="I2478">
        <f t="shared" si="317"/>
        <v>34178.527431131835</v>
      </c>
      <c r="J2478">
        <f t="shared" si="317"/>
        <v>17760.446447438109</v>
      </c>
      <c r="K2478">
        <f t="shared" si="315"/>
        <v>37154.037709000484</v>
      </c>
      <c r="L2478" s="236">
        <f>I2478/MAX(I$2:I2478)-1</f>
        <v>-2.7310049101410883E-2</v>
      </c>
      <c r="M2478" s="236">
        <f>J2478/MAX(J$2:J2478)-1</f>
        <v>-0.10563670161319583</v>
      </c>
      <c r="N2478" s="236"/>
    </row>
    <row r="2479" spans="1:14">
      <c r="A2479" s="237">
        <v>37797</v>
      </c>
      <c r="B2479">
        <v>186.21</v>
      </c>
      <c r="D2479" s="237">
        <v>37918</v>
      </c>
      <c r="E2479">
        <f t="shared" si="311"/>
        <v>209.11</v>
      </c>
      <c r="F2479">
        <v>223.28152850000001</v>
      </c>
      <c r="G2479" s="236">
        <f t="shared" si="313"/>
        <v>1.0673805268310208E-3</v>
      </c>
      <c r="H2479" s="236">
        <f t="shared" si="314"/>
        <v>-8.725657088368699E-3</v>
      </c>
      <c r="I2479">
        <f t="shared" si="317"/>
        <v>34215.008925747585</v>
      </c>
      <c r="J2479">
        <f t="shared" si="317"/>
        <v>17605.474882001428</v>
      </c>
      <c r="K2479">
        <f t="shared" si="315"/>
        <v>37194.948416933606</v>
      </c>
      <c r="L2479" s="236">
        <f>I2479/MAX(I$2:I2479)-1</f>
        <v>-2.6271818789177503E-2</v>
      </c>
      <c r="M2479" s="236">
        <f>J2479/MAX(J$2:J2479)-1</f>
        <v>-0.11344060906734144</v>
      </c>
      <c r="N2479" s="236"/>
    </row>
    <row r="2480" spans="1:14">
      <c r="A2480" s="237">
        <v>37798</v>
      </c>
      <c r="B2480">
        <v>186.57</v>
      </c>
      <c r="D2480" s="237">
        <v>37921</v>
      </c>
      <c r="E2480">
        <f t="shared" si="311"/>
        <v>210.6</v>
      </c>
      <c r="F2480">
        <v>222.75333209999999</v>
      </c>
      <c r="G2480" s="236">
        <f t="shared" si="313"/>
        <v>7.0917062144703526E-3</v>
      </c>
      <c r="H2480" s="236">
        <f t="shared" si="314"/>
        <v>-2.3656072383076987E-3</v>
      </c>
      <c r="I2480">
        <f t="shared" si="317"/>
        <v>34457.651717174471</v>
      </c>
      <c r="J2480">
        <f t="shared" si="317"/>
        <v>17563.827243186723</v>
      </c>
      <c r="K2480">
        <f t="shared" si="315"/>
        <v>37459.978655282939</v>
      </c>
      <c r="L2480" s="236">
        <f>I2480/MAX(I$2:I2480)-1</f>
        <v>-1.9366424595279708E-2</v>
      </c>
      <c r="M2480" s="236">
        <f>J2480/MAX(J$2:J2480)-1</f>
        <v>-0.11553786037972136</v>
      </c>
      <c r="N2480" s="236"/>
    </row>
    <row r="2481" spans="1:14">
      <c r="A2481" s="237">
        <v>37799</v>
      </c>
      <c r="B2481">
        <v>185.88</v>
      </c>
      <c r="D2481" s="237">
        <v>37922</v>
      </c>
      <c r="E2481">
        <f t="shared" si="311"/>
        <v>212.45</v>
      </c>
      <c r="F2481">
        <v>223.75322639999999</v>
      </c>
      <c r="G2481" s="236">
        <f t="shared" si="313"/>
        <v>8.7506952923618788E-3</v>
      </c>
      <c r="H2481" s="236">
        <f t="shared" si="314"/>
        <v>4.4887961521091757E-3</v>
      </c>
      <c r="I2481">
        <f t="shared" si="317"/>
        <v>34759.180127841799</v>
      </c>
      <c r="J2481">
        <f t="shared" si="317"/>
        <v>17642.667683332249</v>
      </c>
      <c r="K2481">
        <f t="shared" si="315"/>
        <v>37789.043045179773</v>
      </c>
      <c r="L2481" s="236">
        <f>I2481/MAX(I$2:I2481)-1</f>
        <v>-1.0785198983453537E-2</v>
      </c>
      <c r="M2481" s="236">
        <f>J2481/MAX(J$2:J2481)-1</f>
        <v>-0.11156769013070766</v>
      </c>
      <c r="N2481" s="236"/>
    </row>
    <row r="2482" spans="1:14">
      <c r="A2482" s="237">
        <v>37802</v>
      </c>
      <c r="B2482">
        <v>185.56</v>
      </c>
      <c r="D2482" s="237">
        <v>37923</v>
      </c>
      <c r="E2482">
        <f t="shared" si="311"/>
        <v>213.8</v>
      </c>
      <c r="F2482">
        <v>224.87181870000001</v>
      </c>
      <c r="G2482" s="236">
        <f t="shared" si="313"/>
        <v>6.3207061792317967E-3</v>
      </c>
      <c r="H2482" s="236">
        <f t="shared" si="314"/>
        <v>4.9992231084092786E-3</v>
      </c>
      <c r="I2482">
        <f t="shared" si="317"/>
        <v>34978.88269246088</v>
      </c>
      <c r="J2482">
        <f t="shared" si="317"/>
        <v>17730.867315308747</v>
      </c>
      <c r="K2482">
        <f t="shared" si="315"/>
        <v>38029.171113482873</v>
      </c>
      <c r="L2482" s="236">
        <f>I2482/MAX(I$2:I2482)-1</f>
        <v>-4.5326628780807399E-3</v>
      </c>
      <c r="M2482" s="236">
        <f>J2482/MAX(J$2:J2482)-1</f>
        <v>-0.10712621879695172</v>
      </c>
      <c r="N2482" s="236"/>
    </row>
    <row r="2483" spans="1:14">
      <c r="A2483" s="237">
        <v>37803</v>
      </c>
      <c r="B2483">
        <v>186.39</v>
      </c>
      <c r="D2483" s="237">
        <v>37924</v>
      </c>
      <c r="E2483">
        <f t="shared" si="311"/>
        <v>214.21</v>
      </c>
      <c r="F2483">
        <v>225.19483640000001</v>
      </c>
      <c r="G2483" s="236">
        <f t="shared" si="313"/>
        <v>1.8839499161060111E-3</v>
      </c>
      <c r="H2483" s="236">
        <f t="shared" si="314"/>
        <v>1.4364525615855328E-3</v>
      </c>
      <c r="I2483">
        <f t="shared" ref="I2483:J2498" si="318">I2482*(1+G2483)</f>
        <v>35044.781155574827</v>
      </c>
      <c r="J2483">
        <f t="shared" si="318"/>
        <v>17756.336865082954</v>
      </c>
      <c r="K2483">
        <f t="shared" si="315"/>
        <v>38102.098897189731</v>
      </c>
      <c r="L2483" s="236">
        <f>I2483/MAX(I$2:I2483)-1</f>
        <v>-2.6572522718234515E-3</v>
      </c>
      <c r="M2483" s="236">
        <f>J2483/MAX(J$2:J2483)-1</f>
        <v>-0.10584364796677015</v>
      </c>
      <c r="N2483" s="236"/>
    </row>
    <row r="2484" spans="1:14">
      <c r="A2484" s="237">
        <v>37804</v>
      </c>
      <c r="B2484">
        <v>189.31</v>
      </c>
      <c r="D2484" s="237">
        <v>37925</v>
      </c>
      <c r="E2484">
        <f t="shared" si="311"/>
        <v>212.4</v>
      </c>
      <c r="F2484">
        <v>225.01130660000001</v>
      </c>
      <c r="G2484" s="236">
        <f t="shared" si="313"/>
        <v>-8.4833823691778474E-3</v>
      </c>
      <c r="H2484" s="236">
        <f t="shared" si="314"/>
        <v>-8.149822746112978E-4</v>
      </c>
      <c r="I2484">
        <f t="shared" si="318"/>
        <v>34747.482876987924</v>
      </c>
      <c r="J2484">
        <f t="shared" si="318"/>
        <v>17741.865765275885</v>
      </c>
      <c r="K2484">
        <f t="shared" si="315"/>
        <v>37780.149413020394</v>
      </c>
      <c r="L2484" s="236">
        <f>I2484/MAX(I$2:I2484)-1</f>
        <v>-1.1118092153928227E-2</v>
      </c>
      <c r="M2484" s="236">
        <f>J2484/MAX(J$2:J2484)-1</f>
        <v>-0.1065723695444083</v>
      </c>
      <c r="N2484" s="236"/>
    </row>
    <row r="2485" spans="1:14">
      <c r="A2485" s="237">
        <v>37805</v>
      </c>
      <c r="B2485">
        <v>188.96</v>
      </c>
      <c r="D2485" s="237">
        <v>37928</v>
      </c>
      <c r="E2485">
        <f t="shared" si="311"/>
        <v>214.75</v>
      </c>
      <c r="F2485">
        <v>224.7524512</v>
      </c>
      <c r="G2485" s="236">
        <f t="shared" si="313"/>
        <v>1.1030299973096616E-2</v>
      </c>
      <c r="H2485" s="236">
        <f t="shared" si="314"/>
        <v>-1.1504106345205933E-3</v>
      </c>
      <c r="I2485">
        <f t="shared" si="318"/>
        <v>35130.758036431143</v>
      </c>
      <c r="J2485">
        <f t="shared" si="318"/>
        <v>17721.455334223276</v>
      </c>
      <c r="K2485">
        <f t="shared" si="315"/>
        <v>38198.150124510968</v>
      </c>
      <c r="L2485" s="236">
        <f>I2485/MAX(I$2:I2485)-1</f>
        <v>-2.1042807241777872E-4</v>
      </c>
      <c r="M2485" s="236">
        <f>J2485/MAX(J$2:J2485)-1</f>
        <v>-0.1076001781916589</v>
      </c>
      <c r="N2485" s="236"/>
    </row>
    <row r="2486" spans="1:14">
      <c r="A2486" s="237">
        <v>37806</v>
      </c>
      <c r="B2486">
        <v>188.96</v>
      </c>
      <c r="D2486" s="237">
        <v>37929</v>
      </c>
      <c r="E2486">
        <f t="shared" si="311"/>
        <v>215.22</v>
      </c>
      <c r="F2486">
        <v>225.56092319999999</v>
      </c>
      <c r="G2486" s="236">
        <f t="shared" si="313"/>
        <v>2.1548612266015141E-3</v>
      </c>
      <c r="H2486" s="236">
        <f t="shared" si="314"/>
        <v>3.5971665522818164E-3</v>
      </c>
      <c r="I2486">
        <f t="shared" si="318"/>
        <v>35206.459944784969</v>
      </c>
      <c r="J2486">
        <f t="shared" si="318"/>
        <v>17785.202360609299</v>
      </c>
      <c r="K2486">
        <f t="shared" si="315"/>
        <v>38281.750266809082</v>
      </c>
      <c r="L2486" s="236">
        <f>I2486/MAX(I$2:I2486)-1</f>
        <v>0</v>
      </c>
      <c r="M2486" s="236">
        <f>J2486/MAX(J$2:J2486)-1</f>
        <v>-0.10439006740138779</v>
      </c>
      <c r="N2486" s="236"/>
    </row>
    <row r="2487" spans="1:14">
      <c r="A2487" s="237">
        <v>37809</v>
      </c>
      <c r="B2487">
        <v>191.94</v>
      </c>
      <c r="D2487" s="237">
        <v>37930</v>
      </c>
      <c r="E2487">
        <f t="shared" si="311"/>
        <v>214.5</v>
      </c>
      <c r="F2487">
        <v>225.7289561</v>
      </c>
      <c r="G2487" s="236">
        <f t="shared" si="313"/>
        <v>-3.3791441537120528E-3</v>
      </c>
      <c r="H2487" s="236">
        <f t="shared" si="314"/>
        <v>7.449557202381385E-4</v>
      </c>
      <c r="I2487">
        <f t="shared" si="318"/>
        <v>35087.49224148965</v>
      </c>
      <c r="J2487">
        <f t="shared" si="318"/>
        <v>17798.451548843426</v>
      </c>
      <c r="K2487">
        <f t="shared" si="315"/>
        <v>38153.681963714094</v>
      </c>
      <c r="L2487" s="236">
        <f>I2487/MAX(I$2:I2487)-1</f>
        <v>-3.3791441537120992E-3</v>
      </c>
      <c r="M2487" s="236">
        <f>J2487/MAX(J$2:J2487)-1</f>
        <v>-0.10372287765899635</v>
      </c>
      <c r="N2487" s="236"/>
    </row>
    <row r="2488" spans="1:14">
      <c r="A2488" s="237">
        <v>37810</v>
      </c>
      <c r="B2488">
        <v>191.8</v>
      </c>
      <c r="D2488" s="237">
        <v>37931</v>
      </c>
      <c r="E2488">
        <f t="shared" si="311"/>
        <v>213.02</v>
      </c>
      <c r="F2488">
        <v>225.1692299</v>
      </c>
      <c r="G2488" s="236">
        <f t="shared" si="313"/>
        <v>-6.9334970584970599E-3</v>
      </c>
      <c r="H2488" s="236">
        <f t="shared" si="314"/>
        <v>-2.4796384552101536E-3</v>
      </c>
      <c r="I2488">
        <f t="shared" si="318"/>
        <v>34844.213217243239</v>
      </c>
      <c r="J2488">
        <f t="shared" si="318"/>
        <v>17754.31782393972</v>
      </c>
      <c r="K2488">
        <f t="shared" si="315"/>
        <v>37890.430451796623</v>
      </c>
      <c r="L2488" s="236">
        <f>I2488/MAX(I$2:I2488)-1</f>
        <v>-1.0289211926159281E-2</v>
      </c>
      <c r="M2488" s="236">
        <f>J2488/MAX(J$2:J2488)-1</f>
        <v>-0.10594532087807818</v>
      </c>
      <c r="N2488" s="236"/>
    </row>
    <row r="2489" spans="1:14">
      <c r="A2489" s="237">
        <v>37811</v>
      </c>
      <c r="B2489">
        <v>191.24</v>
      </c>
      <c r="D2489" s="237">
        <v>37932</v>
      </c>
      <c r="E2489">
        <f t="shared" si="311"/>
        <v>214.92</v>
      </c>
      <c r="F2489">
        <v>224.71102479999999</v>
      </c>
      <c r="G2489" s="236">
        <f t="shared" si="313"/>
        <v>8.8856201370165946E-3</v>
      </c>
      <c r="H2489" s="236">
        <f t="shared" si="314"/>
        <v>-2.0349365683912657E-3</v>
      </c>
      <c r="I2489">
        <f t="shared" si="318"/>
        <v>35153.82565986488</v>
      </c>
      <c r="J2489">
        <f t="shared" si="318"/>
        <v>17718.188913352944</v>
      </c>
      <c r="K2489">
        <f t="shared" si="315"/>
        <v>38228.388473852829</v>
      </c>
      <c r="L2489" s="236">
        <f>I2489/MAX(I$2:I2489)-1</f>
        <v>-1.4950178178276818E-3</v>
      </c>
      <c r="M2489" s="236">
        <f>J2489/MAX(J$2:J2489)-1</f>
        <v>-0.10776466543876473</v>
      </c>
      <c r="N2489" s="236"/>
    </row>
    <row r="2490" spans="1:14">
      <c r="A2490" s="237">
        <v>37812</v>
      </c>
      <c r="B2490">
        <v>189.47</v>
      </c>
      <c r="D2490" s="237">
        <v>37935</v>
      </c>
      <c r="E2490">
        <f t="shared" si="311"/>
        <v>213.55</v>
      </c>
      <c r="F2490">
        <v>225.50992049999999</v>
      </c>
      <c r="G2490" s="236">
        <f t="shared" si="313"/>
        <v>-6.4081950759085713E-3</v>
      </c>
      <c r="H2490" s="236">
        <f t="shared" si="314"/>
        <v>3.5552136380982979E-3</v>
      </c>
      <c r="I2490">
        <f t="shared" si="318"/>
        <v>34928.553087371984</v>
      </c>
      <c r="J2490">
        <f t="shared" si="318"/>
        <v>17781.180860220098</v>
      </c>
      <c r="K2490">
        <f t="shared" si="315"/>
        <v>37984.702952685984</v>
      </c>
      <c r="L2490" s="236">
        <f>I2490/MAX(I$2:I2490)-1</f>
        <v>-7.8936325279176378E-3</v>
      </c>
      <c r="M2490" s="236">
        <f>J2490/MAX(J$2:J2490)-1</f>
        <v>-0.10459257820893941</v>
      </c>
      <c r="N2490" s="236"/>
    </row>
    <row r="2491" spans="1:14">
      <c r="A2491" s="237">
        <v>37813</v>
      </c>
      <c r="B2491">
        <v>190.26</v>
      </c>
      <c r="D2491" s="237">
        <v>37936</v>
      </c>
      <c r="E2491">
        <f t="shared" si="311"/>
        <v>211.31</v>
      </c>
      <c r="F2491">
        <v>224.39890589999999</v>
      </c>
      <c r="G2491" s="236">
        <f t="shared" si="313"/>
        <v>-1.0523076915929972E-2</v>
      </c>
      <c r="H2491" s="236">
        <f t="shared" si="314"/>
        <v>-4.9266772722754704E-3</v>
      </c>
      <c r="I2491">
        <f t="shared" si="318"/>
        <v>34560.997236671421</v>
      </c>
      <c r="J2491">
        <f t="shared" si="318"/>
        <v>17693.578720601832</v>
      </c>
      <c r="K2491">
        <f t="shared" si="315"/>
        <v>37586.268231946029</v>
      </c>
      <c r="L2491" s="236">
        <f>I2491/MAX(I$2:I2491)-1</f>
        <v>-1.8333644141610428E-2</v>
      </c>
      <c r="M2491" s="236">
        <f>J2491/MAX(J$2:J2491)-1</f>
        <v>-0.10900396160330428</v>
      </c>
      <c r="N2491" s="236"/>
    </row>
    <row r="2492" spans="1:14">
      <c r="A2492" s="237">
        <v>37816</v>
      </c>
      <c r="B2492">
        <v>192.23</v>
      </c>
      <c r="D2492" s="237">
        <v>37937</v>
      </c>
      <c r="E2492">
        <f t="shared" si="311"/>
        <v>214.16</v>
      </c>
      <c r="F2492">
        <v>224.77800060000001</v>
      </c>
      <c r="G2492" s="236">
        <f t="shared" si="313"/>
        <v>1.3453563391030812E-2</v>
      </c>
      <c r="H2492" s="236">
        <f t="shared" si="314"/>
        <v>1.6893785577054565E-3</v>
      </c>
      <c r="I2492">
        <f t="shared" si="318"/>
        <v>35025.965803852225</v>
      </c>
      <c r="J2492">
        <f t="shared" si="318"/>
        <v>17723.469873101491</v>
      </c>
      <c r="K2492">
        <f t="shared" si="315"/>
        <v>38093.205265030338</v>
      </c>
      <c r="L2492" s="236">
        <f>I2492/MAX(I$2:I2492)-1</f>
        <v>-5.1267335942272174E-3</v>
      </c>
      <c r="M2492" s="236">
        <f>J2492/MAX(J$2:J2492)-1</f>
        <v>-0.10749873200103632</v>
      </c>
      <c r="N2492" s="236"/>
    </row>
    <row r="2493" spans="1:14">
      <c r="A2493" s="237">
        <v>37817</v>
      </c>
      <c r="B2493">
        <v>190.42</v>
      </c>
      <c r="D2493" s="237">
        <v>37938</v>
      </c>
      <c r="E2493">
        <f t="shared" si="311"/>
        <v>215.84</v>
      </c>
      <c r="F2493">
        <v>226.15050059999999</v>
      </c>
      <c r="G2493" s="236">
        <f t="shared" si="313"/>
        <v>7.8108720078743834E-3</v>
      </c>
      <c r="H2493" s="236">
        <f t="shared" si="314"/>
        <v>6.1060245946504832E-3</v>
      </c>
      <c r="I2493">
        <f t="shared" si="318"/>
        <v>35299.549139698305</v>
      </c>
      <c r="J2493">
        <f t="shared" si="318"/>
        <v>17831.689816049195</v>
      </c>
      <c r="K2493">
        <f t="shared" si="315"/>
        <v>38392.031305585304</v>
      </c>
      <c r="L2493" s="236">
        <f>I2493/MAX(I$2:I2493)-1</f>
        <v>0</v>
      </c>
      <c r="M2493" s="236">
        <f>J2493/MAX(J$2:J2493)-1</f>
        <v>-0.10204909730787792</v>
      </c>
      <c r="N2493" s="236"/>
    </row>
    <row r="2494" spans="1:14">
      <c r="A2494" s="237">
        <v>37818</v>
      </c>
      <c r="B2494">
        <v>189.77</v>
      </c>
      <c r="D2494" s="237">
        <v>37939</v>
      </c>
      <c r="E2494">
        <f t="shared" si="311"/>
        <v>215.71</v>
      </c>
      <c r="F2494">
        <v>226.99260849999999</v>
      </c>
      <c r="G2494" s="236">
        <f t="shared" si="313"/>
        <v>-6.3602815724756801E-4</v>
      </c>
      <c r="H2494" s="236">
        <f t="shared" si="314"/>
        <v>3.7236614456559458E-3</v>
      </c>
      <c r="I2494">
        <f t="shared" si="318"/>
        <v>35277.097632507313</v>
      </c>
      <c r="J2494">
        <f t="shared" si="318"/>
        <v>17898.088991928114</v>
      </c>
      <c r="K2494">
        <f t="shared" si="315"/>
        <v>38368.907861970933</v>
      </c>
      <c r="L2494" s="236">
        <f>I2494/MAX(I$2:I2494)-1</f>
        <v>-6.360281572475035E-4</v>
      </c>
      <c r="M2494" s="236">
        <f>J2494/MAX(J$2:J2494)-1</f>
        <v>-9.8705432151431238E-2</v>
      </c>
      <c r="N2494" s="236"/>
    </row>
    <row r="2495" spans="1:14">
      <c r="A2495" s="237">
        <v>37819</v>
      </c>
      <c r="B2495">
        <v>186.78</v>
      </c>
      <c r="D2495" s="237">
        <v>37942</v>
      </c>
      <c r="E2495">
        <f t="shared" si="311"/>
        <v>211.85</v>
      </c>
      <c r="F2495">
        <v>227.03987910000001</v>
      </c>
      <c r="G2495" s="236">
        <f t="shared" si="313"/>
        <v>-1.7928125411615991E-2</v>
      </c>
      <c r="H2495" s="236">
        <f t="shared" si="314"/>
        <v>2.0824730951551906E-4</v>
      </c>
      <c r="I2495">
        <f t="shared" si="318"/>
        <v>34644.645401993897</v>
      </c>
      <c r="J2495">
        <f t="shared" si="318"/>
        <v>17901.816220806151</v>
      </c>
      <c r="K2495">
        <f t="shared" si="315"/>
        <v>37682.319459267266</v>
      </c>
      <c r="L2495" s="236">
        <f>I2495/MAX(I$2:I2495)-1</f>
        <v>-1.8552750776295146E-2</v>
      </c>
      <c r="M2495" s="236">
        <f>J2495/MAX(J$2:J2495)-1</f>
        <v>-9.8517739982595942E-2</v>
      </c>
      <c r="N2495" s="236"/>
    </row>
    <row r="2496" spans="1:14">
      <c r="A2496" s="237">
        <v>37820</v>
      </c>
      <c r="B2496">
        <v>188</v>
      </c>
      <c r="D2496" s="237">
        <v>37943</v>
      </c>
      <c r="E2496">
        <f t="shared" si="311"/>
        <v>212.68</v>
      </c>
      <c r="F2496">
        <v>225.0454493</v>
      </c>
      <c r="G2496" s="236">
        <f t="shared" si="313"/>
        <v>3.8841362561860457E-3</v>
      </c>
      <c r="H2496" s="236">
        <f t="shared" si="314"/>
        <v>-8.7844911118964975E-3</v>
      </c>
      <c r="I2496">
        <f t="shared" si="318"/>
        <v>34779.209925282492</v>
      </c>
      <c r="J2496">
        <f t="shared" si="318"/>
        <v>17744.557875327675</v>
      </c>
      <c r="K2496">
        <f t="shared" si="315"/>
        <v>37829.953753112874</v>
      </c>
      <c r="L2496" s="236">
        <f>I2496/MAX(I$2:I2496)-1</f>
        <v>-1.4740675932051306E-2</v>
      </c>
      <c r="M2496" s="236">
        <f>J2496/MAX(J$2:J2496)-1</f>
        <v>-0.10643680288325119</v>
      </c>
      <c r="N2496" s="236"/>
    </row>
    <row r="2497" spans="1:14">
      <c r="A2497" s="237">
        <v>37823</v>
      </c>
      <c r="B2497">
        <v>186.46</v>
      </c>
      <c r="D2497" s="237">
        <v>37944</v>
      </c>
      <c r="E2497">
        <f t="shared" si="311"/>
        <v>211.9</v>
      </c>
      <c r="F2497">
        <v>224.79237209999999</v>
      </c>
      <c r="G2497" s="236">
        <f t="shared" si="313"/>
        <v>-3.701211821321835E-3</v>
      </c>
      <c r="H2497" s="236">
        <f t="shared" si="314"/>
        <v>-1.1245603978538021E-3</v>
      </c>
      <c r="I2497">
        <f t="shared" si="318"/>
        <v>34650.484702370799</v>
      </c>
      <c r="J2497">
        <f t="shared" si="318"/>
        <v>17724.603048263656</v>
      </c>
      <c r="K2497">
        <f t="shared" si="315"/>
        <v>37691.213091426638</v>
      </c>
      <c r="L2497" s="236">
        <f>I2497/MAX(I$2:I2497)-1</f>
        <v>-1.8387329389359275E-2</v>
      </c>
      <c r="M2497" s="236">
        <f>J2497/MAX(J$2:J2497)-1</f>
        <v>-0.10744166866770832</v>
      </c>
      <c r="N2497" s="236"/>
    </row>
    <row r="2498" spans="1:14">
      <c r="A2498" s="237">
        <v>37824</v>
      </c>
      <c r="B2498">
        <v>187.72</v>
      </c>
      <c r="D2498" s="237">
        <v>37945</v>
      </c>
      <c r="E2498">
        <f t="shared" ref="E2498:E2561" si="319">SUMIF(A:A,D2498,B:B)</f>
        <v>210.27</v>
      </c>
      <c r="F2498">
        <v>224.8762649</v>
      </c>
      <c r="G2498" s="236">
        <f t="shared" si="313"/>
        <v>-7.7260378510378234E-3</v>
      </c>
      <c r="H2498" s="236">
        <f t="shared" si="314"/>
        <v>3.7320127554285598E-4</v>
      </c>
      <c r="I2498">
        <f t="shared" si="318"/>
        <v>34382.773746003477</v>
      </c>
      <c r="J2498">
        <f t="shared" si="318"/>
        <v>17731.217892729757</v>
      </c>
      <c r="K2498">
        <f t="shared" si="315"/>
        <v>37401.280683031051</v>
      </c>
      <c r="L2498" s="236">
        <f>I2498/MAX(I$2:I2498)-1</f>
        <v>-2.5971306037555375E-2</v>
      </c>
      <c r="M2498" s="236">
        <f>J2498/MAX(J$2:J2498)-1</f>
        <v>-0.10710856475995878</v>
      </c>
      <c r="N2498" s="236"/>
    </row>
    <row r="2499" spans="1:14">
      <c r="A2499" s="237">
        <v>37825</v>
      </c>
      <c r="B2499">
        <v>188.1</v>
      </c>
      <c r="D2499" s="237">
        <v>37946</v>
      </c>
      <c r="E2499">
        <f t="shared" si="319"/>
        <v>211.66</v>
      </c>
      <c r="F2499">
        <v>224.57821809999999</v>
      </c>
      <c r="G2499" s="236">
        <f t="shared" si="313"/>
        <v>6.5768181838769448E-3</v>
      </c>
      <c r="H2499" s="236">
        <f t="shared" si="314"/>
        <v>-1.3253813163988104E-3</v>
      </c>
      <c r="I2499">
        <f t="shared" ref="I2499:J2514" si="320">I2498*(1+G2499)</f>
        <v>34608.902997588324</v>
      </c>
      <c r="J2499">
        <f t="shared" si="320"/>
        <v>17707.717267817738</v>
      </c>
      <c r="K2499">
        <f t="shared" si="315"/>
        <v>37648.523657061647</v>
      </c>
      <c r="L2499" s="236">
        <f>I2499/MAX(I$2:I2499)-1</f>
        <v>-1.9565296411485078E-2</v>
      </c>
      <c r="M2499" s="236">
        <f>J2499/MAX(J$2:J2499)-1</f>
        <v>-0.1082919863857984</v>
      </c>
      <c r="N2499" s="236"/>
    </row>
    <row r="2500" spans="1:14">
      <c r="A2500" s="237">
        <v>37826</v>
      </c>
      <c r="B2500">
        <v>188.93</v>
      </c>
      <c r="D2500" s="237">
        <v>37949</v>
      </c>
      <c r="E2500">
        <f t="shared" si="319"/>
        <v>213.2</v>
      </c>
      <c r="F2500">
        <v>224.22880599999999</v>
      </c>
      <c r="G2500" s="236">
        <f t="shared" ref="G2500:G2563" si="321">(E2500/E2499-1)-($P$21/252)</f>
        <v>7.2420895521267317E-3</v>
      </c>
      <c r="H2500" s="236">
        <f t="shared" ref="H2500:H2563" si="322">F2500/F2499-1</f>
        <v>-1.5558592589972609E-3</v>
      </c>
      <c r="I2500">
        <f t="shared" si="320"/>
        <v>34859.54377239773</v>
      </c>
      <c r="J2500">
        <f t="shared" si="320"/>
        <v>17680.166551950897</v>
      </c>
      <c r="K2500">
        <f t="shared" ref="K2500:K2563" si="323">K2499*(1+(E2500/E2499-1))</f>
        <v>37922.447527570359</v>
      </c>
      <c r="L2500" s="236">
        <f>I2500/MAX(I$2:I2500)-1</f>
        <v>-1.246490048808413E-2</v>
      </c>
      <c r="M2500" s="236">
        <f>J2500/MAX(J$2:J2500)-1</f>
        <v>-0.10967935855510214</v>
      </c>
      <c r="N2500" s="236"/>
    </row>
    <row r="2501" spans="1:14">
      <c r="A2501" s="237">
        <v>37827</v>
      </c>
      <c r="B2501">
        <v>190.61</v>
      </c>
      <c r="D2501" s="237">
        <v>37950</v>
      </c>
      <c r="E2501">
        <f t="shared" si="319"/>
        <v>213.57</v>
      </c>
      <c r="F2501">
        <v>226.21676719999999</v>
      </c>
      <c r="G2501" s="236">
        <f t="shared" si="321"/>
        <v>1.7017295035587818E-3</v>
      </c>
      <c r="H2501" s="236">
        <f t="shared" si="322"/>
        <v>8.865770796638861E-3</v>
      </c>
      <c r="I2501">
        <f t="shared" si="320"/>
        <v>34918.865286515822</v>
      </c>
      <c r="J2501">
        <f t="shared" si="320"/>
        <v>17836.914856246894</v>
      </c>
      <c r="K2501">
        <f t="shared" si="323"/>
        <v>37988.260405549729</v>
      </c>
      <c r="L2501" s="236">
        <f>I2501/MAX(I$2:I2501)-1</f>
        <v>-1.0784382873444742E-2</v>
      </c>
      <c r="M2501" s="236">
        <f>J2501/MAX(J$2:J2501)-1</f>
        <v>-0.10178597981253523</v>
      </c>
      <c r="N2501" s="236"/>
    </row>
    <row r="2502" spans="1:14">
      <c r="A2502" s="237">
        <v>37830</v>
      </c>
      <c r="B2502">
        <v>191.02</v>
      </c>
      <c r="D2502" s="237">
        <v>37951</v>
      </c>
      <c r="E2502">
        <f t="shared" si="319"/>
        <v>215.61</v>
      </c>
      <c r="F2502">
        <v>226.29693140000001</v>
      </c>
      <c r="G2502" s="236">
        <f t="shared" si="321"/>
        <v>9.5181731984829623E-3</v>
      </c>
      <c r="H2502" s="236">
        <f t="shared" si="322"/>
        <v>3.5436895766949306E-4</v>
      </c>
      <c r="I2502">
        <f t="shared" si="320"/>
        <v>35251.229094207374</v>
      </c>
      <c r="J2502">
        <f t="shared" si="320"/>
        <v>17843.235705172541</v>
      </c>
      <c r="K2502">
        <f t="shared" si="323"/>
        <v>38351.120597652189</v>
      </c>
      <c r="L2502" s="236">
        <f>I2502/MAX(I$2:I2502)-1</f>
        <v>-1.368857298989945E-3</v>
      </c>
      <c r="M2502" s="236">
        <f>J2502/MAX(J$2:J2502)-1</f>
        <v>-0.1014676806464373</v>
      </c>
      <c r="N2502" s="236"/>
    </row>
    <row r="2503" spans="1:14">
      <c r="A2503" s="237">
        <v>37831</v>
      </c>
      <c r="B2503">
        <v>190.1</v>
      </c>
      <c r="D2503" s="237">
        <v>37953</v>
      </c>
      <c r="E2503">
        <f t="shared" si="319"/>
        <v>216.69</v>
      </c>
      <c r="F2503">
        <v>227.1921045</v>
      </c>
      <c r="G2503" s="236">
        <f t="shared" si="321"/>
        <v>4.9753139486858246E-3</v>
      </c>
      <c r="H2503" s="236">
        <f t="shared" si="322"/>
        <v>3.9557456411889458E-3</v>
      </c>
      <c r="I2503">
        <f t="shared" si="320"/>
        <v>35426.615026028107</v>
      </c>
      <c r="J2503">
        <f t="shared" si="320"/>
        <v>17913.819007037986</v>
      </c>
      <c r="K2503">
        <f t="shared" si="323"/>
        <v>38543.223052294656</v>
      </c>
      <c r="L2503" s="236">
        <f>I2503/MAX(I$2:I2503)-1</f>
        <v>0</v>
      </c>
      <c r="M2503" s="236">
        <f>J2503/MAX(J$2:J2503)-1</f>
        <v>-9.7913315340687035E-2</v>
      </c>
      <c r="N2503" s="236"/>
    </row>
    <row r="2504" spans="1:14">
      <c r="A2504" s="237">
        <v>37832</v>
      </c>
      <c r="B2504">
        <v>189.03</v>
      </c>
      <c r="D2504" s="237">
        <v>37956</v>
      </c>
      <c r="E2504">
        <f t="shared" si="319"/>
        <v>220.74</v>
      </c>
      <c r="F2504">
        <v>226.94307280000001</v>
      </c>
      <c r="G2504" s="236">
        <f t="shared" si="321"/>
        <v>1.8656564732589299E-2</v>
      </c>
      <c r="H2504" s="236">
        <f t="shared" si="322"/>
        <v>-1.0961283207796546E-3</v>
      </c>
      <c r="I2504">
        <f t="shared" si="320"/>
        <v>36087.553962517726</v>
      </c>
      <c r="J2504">
        <f t="shared" si="320"/>
        <v>17894.18316269105</v>
      </c>
      <c r="K2504">
        <f t="shared" si="323"/>
        <v>39263.607257203948</v>
      </c>
      <c r="L2504" s="236">
        <f>I2504/MAX(I$2:I2504)-1</f>
        <v>0</v>
      </c>
      <c r="M2504" s="236">
        <f>J2504/MAX(J$2:J2504)-1</f>
        <v>-9.8902118103540326E-2</v>
      </c>
      <c r="N2504" s="236"/>
    </row>
    <row r="2505" spans="1:14">
      <c r="A2505" s="237">
        <v>37833</v>
      </c>
      <c r="B2505">
        <v>189.42</v>
      </c>
      <c r="D2505" s="237">
        <v>37957</v>
      </c>
      <c r="E2505">
        <f t="shared" si="319"/>
        <v>221.26</v>
      </c>
      <c r="F2505">
        <v>228.6461305</v>
      </c>
      <c r="G2505" s="236">
        <f t="shared" si="321"/>
        <v>2.3219824443322843E-3</v>
      </c>
      <c r="H2505" s="236">
        <f t="shared" si="322"/>
        <v>7.5043387708990661E-3</v>
      </c>
      <c r="I2505">
        <f t="shared" si="320"/>
        <v>36171.348629277585</v>
      </c>
      <c r="J2505">
        <f t="shared" si="320"/>
        <v>18028.467175172402</v>
      </c>
      <c r="K2505">
        <f t="shared" si="323"/>
        <v>39356.101031661441</v>
      </c>
      <c r="L2505" s="236">
        <f>I2505/MAX(I$2:I2505)-1</f>
        <v>0</v>
      </c>
      <c r="M2505" s="236">
        <f>J2505/MAX(J$2:J2505)-1</f>
        <v>-9.2139974332049679E-2</v>
      </c>
      <c r="N2505" s="236"/>
    </row>
    <row r="2506" spans="1:14">
      <c r="A2506" s="237">
        <v>37834</v>
      </c>
      <c r="B2506">
        <v>188.56</v>
      </c>
      <c r="D2506" s="237">
        <v>37958</v>
      </c>
      <c r="E2506">
        <f t="shared" si="319"/>
        <v>221.97</v>
      </c>
      <c r="F2506">
        <v>228.72267830000001</v>
      </c>
      <c r="G2506" s="236">
        <f t="shared" si="321"/>
        <v>3.1751643545123074E-3</v>
      </c>
      <c r="H2506" s="236">
        <f t="shared" si="322"/>
        <v>3.3478720953028507E-4</v>
      </c>
      <c r="I2506">
        <f t="shared" si="320"/>
        <v>36286.198606099904</v>
      </c>
      <c r="J2506">
        <f t="shared" si="320"/>
        <v>18034.502875390088</v>
      </c>
      <c r="K2506">
        <f t="shared" si="323"/>
        <v>39482.390608324553</v>
      </c>
      <c r="L2506" s="236">
        <f>I2506/MAX(I$2:I2506)-1</f>
        <v>0</v>
      </c>
      <c r="M2506" s="236">
        <f>J2506/MAX(J$2:J2506)-1</f>
        <v>-9.183603440741217E-2</v>
      </c>
      <c r="N2506" s="236"/>
    </row>
    <row r="2507" spans="1:14">
      <c r="A2507" s="237">
        <v>37837</v>
      </c>
      <c r="B2507">
        <v>188.29</v>
      </c>
      <c r="D2507" s="237">
        <v>37959</v>
      </c>
      <c r="E2507">
        <f t="shared" si="319"/>
        <v>221.31</v>
      </c>
      <c r="F2507">
        <v>229.1914908</v>
      </c>
      <c r="G2507" s="236">
        <f t="shared" si="321"/>
        <v>-3.0071049391058959E-3</v>
      </c>
      <c r="H2507" s="236">
        <f t="shared" si="322"/>
        <v>2.0496983660933665E-3</v>
      </c>
      <c r="I2507">
        <f t="shared" si="320"/>
        <v>36177.082199050121</v>
      </c>
      <c r="J2507">
        <f t="shared" si="320"/>
        <v>18071.468166467082</v>
      </c>
      <c r="K2507">
        <f t="shared" si="323"/>
        <v>39364.99466382082</v>
      </c>
      <c r="L2507" s="236">
        <f>I2507/MAX(I$2:I2507)-1</f>
        <v>-3.0071049391059423E-3</v>
      </c>
      <c r="M2507" s="236">
        <f>J2507/MAX(J$2:J2507)-1</f>
        <v>-8.9974572210992032E-2</v>
      </c>
      <c r="N2507" s="236"/>
    </row>
    <row r="2508" spans="1:14">
      <c r="A2508" s="237">
        <v>37838</v>
      </c>
      <c r="B2508">
        <v>187.02</v>
      </c>
      <c r="D2508" s="237">
        <v>37960</v>
      </c>
      <c r="E2508">
        <f t="shared" si="319"/>
        <v>221.05</v>
      </c>
      <c r="F2508">
        <v>229.9441238</v>
      </c>
      <c r="G2508" s="236">
        <f t="shared" si="321"/>
        <v>-1.2085528056959374E-3</v>
      </c>
      <c r="H2508" s="236">
        <f t="shared" si="322"/>
        <v>3.283861007984612E-3</v>
      </c>
      <c r="I2508">
        <f t="shared" si="320"/>
        <v>36133.360284856564</v>
      </c>
      <c r="J2508">
        <f t="shared" si="320"/>
        <v>18130.812356135979</v>
      </c>
      <c r="K2508">
        <f t="shared" si="323"/>
        <v>39318.747776592078</v>
      </c>
      <c r="L2508" s="236">
        <f>I2508/MAX(I$2:I2508)-1</f>
        <v>-4.2120234996907424E-3</v>
      </c>
      <c r="M2508" s="236">
        <f>J2508/MAX(J$2:J2508)-1</f>
        <v>-8.6986175192401261E-2</v>
      </c>
      <c r="N2508" s="236"/>
    </row>
    <row r="2509" spans="1:14">
      <c r="A2509" s="237">
        <v>37839</v>
      </c>
      <c r="B2509">
        <v>186.45</v>
      </c>
      <c r="D2509" s="237">
        <v>37963</v>
      </c>
      <c r="E2509">
        <f t="shared" si="319"/>
        <v>221.03</v>
      </c>
      <c r="F2509">
        <v>229.38825560000001</v>
      </c>
      <c r="G2509" s="236">
        <f t="shared" si="321"/>
        <v>-1.2420742631675597E-4</v>
      </c>
      <c r="H2509" s="236">
        <f t="shared" si="322"/>
        <v>-2.4174055453727306E-3</v>
      </c>
      <c r="I2509">
        <f t="shared" si="320"/>
        <v>36128.872253171401</v>
      </c>
      <c r="J2509">
        <f t="shared" si="320"/>
        <v>18086.982829804143</v>
      </c>
      <c r="K2509">
        <f t="shared" si="323"/>
        <v>39315.190323728326</v>
      </c>
      <c r="L2509" s="236">
        <f>I2509/MAX(I$2:I2509)-1</f>
        <v>-4.3357077614092354E-3</v>
      </c>
      <c r="M2509" s="236">
        <f>J2509/MAX(J$2:J2509)-1</f>
        <v>-8.9193299875493071E-2</v>
      </c>
      <c r="N2509" s="236"/>
    </row>
    <row r="2510" spans="1:14">
      <c r="A2510" s="237">
        <v>37840</v>
      </c>
      <c r="B2510">
        <v>187.61</v>
      </c>
      <c r="D2510" s="237">
        <v>37964</v>
      </c>
      <c r="E2510">
        <f t="shared" si="319"/>
        <v>220.91</v>
      </c>
      <c r="F2510">
        <v>229.18122439999999</v>
      </c>
      <c r="G2510" s="236">
        <f t="shared" si="321"/>
        <v>-5.7664288550935761E-4</v>
      </c>
      <c r="H2510" s="236">
        <f t="shared" si="322"/>
        <v>-9.0253618023505844E-4</v>
      </c>
      <c r="I2510">
        <f t="shared" si="320"/>
        <v>36108.038796025132</v>
      </c>
      <c r="J2510">
        <f t="shared" si="320"/>
        <v>18070.658673408954</v>
      </c>
      <c r="K2510">
        <f t="shared" si="323"/>
        <v>39293.84560654583</v>
      </c>
      <c r="L2510" s="236">
        <f>I2510/MAX(I$2:I2510)-1</f>
        <v>-4.9098504918843044E-3</v>
      </c>
      <c r="M2510" s="236">
        <f>J2510/MAX(J$2:J2510)-1</f>
        <v>-9.0015335875555991E-2</v>
      </c>
      <c r="N2510" s="236"/>
    </row>
    <row r="2511" spans="1:14">
      <c r="A2511" s="237">
        <v>37841</v>
      </c>
      <c r="B2511">
        <v>188.22</v>
      </c>
      <c r="D2511" s="237">
        <v>37965</v>
      </c>
      <c r="E2511">
        <f t="shared" si="319"/>
        <v>219.77</v>
      </c>
      <c r="F2511">
        <v>229.2655863</v>
      </c>
      <c r="G2511" s="236">
        <f t="shared" si="321"/>
        <v>-5.1942027493778273E-3</v>
      </c>
      <c r="H2511" s="236">
        <f t="shared" si="322"/>
        <v>3.6810127103947821E-4</v>
      </c>
      <c r="I2511">
        <f t="shared" si="320"/>
        <v>35920.486321636177</v>
      </c>
      <c r="J2511">
        <f t="shared" si="320"/>
        <v>18077.310505835158</v>
      </c>
      <c r="K2511">
        <f t="shared" si="323"/>
        <v>39091.070793312108</v>
      </c>
      <c r="L2511" s="236">
        <f>I2511/MAX(I$2:I2511)-1</f>
        <v>-1.0078550482338189E-2</v>
      </c>
      <c r="M2511" s="236">
        <f>J2511/MAX(J$2:J2511)-1</f>
        <v>-8.9680369364065315E-2</v>
      </c>
      <c r="N2511" s="236"/>
    </row>
    <row r="2512" spans="1:14">
      <c r="A2512" s="237">
        <v>37844</v>
      </c>
      <c r="B2512">
        <v>189.08</v>
      </c>
      <c r="D2512" s="237">
        <v>37966</v>
      </c>
      <c r="E2512">
        <f t="shared" si="319"/>
        <v>220.99</v>
      </c>
      <c r="F2512">
        <v>228.6443069</v>
      </c>
      <c r="G2512" s="236">
        <f t="shared" si="321"/>
        <v>5.5175279747729424E-3</v>
      </c>
      <c r="H2512" s="236">
        <f t="shared" si="322"/>
        <v>-2.7098676693109169E-3</v>
      </c>
      <c r="I2512">
        <f t="shared" si="320"/>
        <v>36118.678609783259</v>
      </c>
      <c r="J2512">
        <f t="shared" si="320"/>
        <v>18028.323386547301</v>
      </c>
      <c r="K2512">
        <f t="shared" si="323"/>
        <v>39308.07541800083</v>
      </c>
      <c r="L2512" s="236">
        <f>I2512/MAX(I$2:I2512)-1</f>
        <v>-4.6166311917965608E-3</v>
      </c>
      <c r="M2512" s="236">
        <f>J2512/MAX(J$2:J2512)-1</f>
        <v>-9.2147215099864677E-2</v>
      </c>
      <c r="N2512" s="236"/>
    </row>
    <row r="2513" spans="1:14">
      <c r="A2513" s="237">
        <v>37845</v>
      </c>
      <c r="B2513">
        <v>189.87</v>
      </c>
      <c r="D2513" s="237">
        <v>37967</v>
      </c>
      <c r="E2513">
        <f t="shared" si="319"/>
        <v>222.64</v>
      </c>
      <c r="F2513">
        <v>229.99701479999999</v>
      </c>
      <c r="G2513" s="236">
        <f t="shared" si="321"/>
        <v>7.4326710358940031E-3</v>
      </c>
      <c r="H2513" s="236">
        <f t="shared" si="322"/>
        <v>5.9162107219734583E-3</v>
      </c>
      <c r="I2513">
        <f t="shared" si="320"/>
        <v>36387.136866140965</v>
      </c>
      <c r="J2513">
        <f t="shared" si="320"/>
        <v>18134.982746665999</v>
      </c>
      <c r="K2513">
        <f t="shared" si="323"/>
        <v>39601.565279260169</v>
      </c>
      <c r="L2513" s="236">
        <f>I2513/MAX(I$2:I2513)-1</f>
        <v>0</v>
      </c>
      <c r="M2513" s="236">
        <f>J2513/MAX(J$2:J2513)-1</f>
        <v>-8.6776166719864878E-2</v>
      </c>
      <c r="N2513" s="236"/>
    </row>
    <row r="2514" spans="1:14">
      <c r="A2514" s="237">
        <v>37846</v>
      </c>
      <c r="B2514">
        <v>190.79</v>
      </c>
      <c r="D2514" s="237">
        <v>37970</v>
      </c>
      <c r="E2514">
        <f t="shared" si="319"/>
        <v>223.28</v>
      </c>
      <c r="F2514">
        <v>230.6249655</v>
      </c>
      <c r="G2514" s="236">
        <f t="shared" si="321"/>
        <v>2.8408656012412401E-3</v>
      </c>
      <c r="H2514" s="236">
        <f t="shared" si="322"/>
        <v>2.7302558711297387E-3</v>
      </c>
      <c r="I2514">
        <f t="shared" si="320"/>
        <v>36490.507831591647</v>
      </c>
      <c r="J2514">
        <f t="shared" si="320"/>
        <v>18184.49588978292</v>
      </c>
      <c r="K2514">
        <f t="shared" si="323"/>
        <v>39715.403770900164</v>
      </c>
      <c r="L2514" s="236">
        <f>I2514/MAX(I$2:I2514)-1</f>
        <v>0</v>
      </c>
      <c r="M2514" s="236">
        <f>J2514/MAX(J$2:J2514)-1</f>
        <v>-8.4282831987396167E-2</v>
      </c>
      <c r="N2514" s="236"/>
    </row>
    <row r="2515" spans="1:14">
      <c r="A2515" s="237">
        <v>37847</v>
      </c>
      <c r="B2515">
        <v>192.47</v>
      </c>
      <c r="D2515" s="237">
        <v>37971</v>
      </c>
      <c r="E2515">
        <f t="shared" si="319"/>
        <v>223.07</v>
      </c>
      <c r="F2515">
        <v>230.5125324</v>
      </c>
      <c r="G2515" s="236">
        <f t="shared" si="321"/>
        <v>-9.7425326872664154E-4</v>
      </c>
      <c r="H2515" s="236">
        <f t="shared" si="322"/>
        <v>-4.8751486967701929E-4</v>
      </c>
      <c r="I2515">
        <f t="shared" ref="I2515:J2530" si="324">I2514*(1+G2515)</f>
        <v>36454.956835059224</v>
      </c>
      <c r="J2515">
        <f t="shared" si="324"/>
        <v>18175.63067763907</v>
      </c>
      <c r="K2515">
        <f t="shared" si="323"/>
        <v>39678.050515830793</v>
      </c>
      <c r="L2515" s="236">
        <f>I2515/MAX(I$2:I2515)-1</f>
        <v>-9.7425326872668805E-4</v>
      </c>
      <c r="M2515" s="236">
        <f>J2515/MAX(J$2:J2515)-1</f>
        <v>-8.472925772322093E-2</v>
      </c>
      <c r="N2515" s="236"/>
    </row>
    <row r="2516" spans="1:14">
      <c r="A2516" s="237">
        <v>37848</v>
      </c>
      <c r="B2516">
        <v>192.11</v>
      </c>
      <c r="D2516" s="237">
        <v>37972</v>
      </c>
      <c r="E2516">
        <f t="shared" si="319"/>
        <v>222.28</v>
      </c>
      <c r="F2516">
        <v>231.1412196</v>
      </c>
      <c r="G2516" s="236">
        <f t="shared" si="321"/>
        <v>-3.5752193773610033E-3</v>
      </c>
      <c r="H2516" s="236">
        <f t="shared" si="322"/>
        <v>2.7273449883804535E-3</v>
      </c>
      <c r="I2516">
        <f t="shared" si="324"/>
        <v>36324.622366981661</v>
      </c>
      <c r="J2516">
        <f t="shared" si="324"/>
        <v>18225.201892878384</v>
      </c>
      <c r="K2516">
        <f t="shared" si="323"/>
        <v>39537.531127712689</v>
      </c>
      <c r="L2516" s="236">
        <f>I2516/MAX(I$2:I2516)-1</f>
        <v>-4.5459894769228626E-3</v>
      </c>
      <c r="M2516" s="236">
        <f>J2516/MAX(J$2:J2516)-1</f>
        <v>-8.2232998651260991E-2</v>
      </c>
      <c r="N2516" s="236"/>
    </row>
    <row r="2517" spans="1:14">
      <c r="A2517" s="237">
        <v>37851</v>
      </c>
      <c r="B2517">
        <v>194.09</v>
      </c>
      <c r="D2517" s="237">
        <v>37973</v>
      </c>
      <c r="E2517">
        <f t="shared" si="319"/>
        <v>224.77</v>
      </c>
      <c r="F2517">
        <v>232.76340540000001</v>
      </c>
      <c r="G2517" s="236">
        <f t="shared" si="321"/>
        <v>1.1168357298530987E-2</v>
      </c>
      <c r="H2517" s="236">
        <f t="shared" si="322"/>
        <v>7.0181588675843898E-3</v>
      </c>
      <c r="I2517">
        <f t="shared" si="324"/>
        <v>36730.308728310323</v>
      </c>
      <c r="J2517">
        <f t="shared" si="324"/>
        <v>18353.109255156403</v>
      </c>
      <c r="K2517">
        <f t="shared" si="323"/>
        <v>39980.434009249511</v>
      </c>
      <c r="L2517" s="236">
        <f>I2517/MAX(I$2:I2517)-1</f>
        <v>0</v>
      </c>
      <c r="M2517" s="236">
        <f>J2517/MAX(J$2:J2517)-1</f>
        <v>-7.5791964032369097E-2</v>
      </c>
      <c r="N2517" s="236"/>
    </row>
    <row r="2518" spans="1:14">
      <c r="A2518" s="237">
        <v>37852</v>
      </c>
      <c r="B2518">
        <v>194.29</v>
      </c>
      <c r="D2518" s="237">
        <v>37974</v>
      </c>
      <c r="E2518">
        <f t="shared" si="319"/>
        <v>224.9</v>
      </c>
      <c r="F2518">
        <v>232.80880049999999</v>
      </c>
      <c r="G2518" s="236">
        <f t="shared" si="321"/>
        <v>5.4463884069149359E-4</v>
      </c>
      <c r="H2518" s="236">
        <f t="shared" si="322"/>
        <v>1.9502679092520125E-4</v>
      </c>
      <c r="I2518">
        <f t="shared" si="324"/>
        <v>36750.31348107435</v>
      </c>
      <c r="J2518">
        <f t="shared" si="324"/>
        <v>18356.688603157938</v>
      </c>
      <c r="K2518">
        <f t="shared" si="323"/>
        <v>40003.557452863883</v>
      </c>
      <c r="L2518" s="236">
        <f>I2518/MAX(I$2:I2518)-1</f>
        <v>0</v>
      </c>
      <c r="M2518" s="236">
        <f>J2518/MAX(J$2:J2518)-1</f>
        <v>-7.5611718704966968E-2</v>
      </c>
      <c r="N2518" s="236"/>
    </row>
    <row r="2519" spans="1:14">
      <c r="A2519" s="237">
        <v>37853</v>
      </c>
      <c r="B2519">
        <v>194.6</v>
      </c>
      <c r="D2519" s="237">
        <v>37977</v>
      </c>
      <c r="E2519">
        <f t="shared" si="319"/>
        <v>226.49</v>
      </c>
      <c r="F2519">
        <v>232.84649870000001</v>
      </c>
      <c r="G2519" s="236">
        <f t="shared" si="321"/>
        <v>7.0360786451827886E-3</v>
      </c>
      <c r="H2519" s="236">
        <f t="shared" si="322"/>
        <v>1.6192772747025685E-4</v>
      </c>
      <c r="I2519">
        <f t="shared" si="324"/>
        <v>37008.891576962313</v>
      </c>
      <c r="J2519">
        <f t="shared" si="324"/>
        <v>18359.661060027327</v>
      </c>
      <c r="K2519">
        <f t="shared" si="323"/>
        <v>40286.374955531974</v>
      </c>
      <c r="L2519" s="236">
        <f>I2519/MAX(I$2:I2519)-1</f>
        <v>0</v>
      </c>
      <c r="M2519" s="236">
        <f>J2519/MAX(J$2:J2519)-1</f>
        <v>-7.5462034611276652E-2</v>
      </c>
      <c r="N2519" s="236"/>
    </row>
    <row r="2520" spans="1:14">
      <c r="A2520" s="237">
        <v>37854</v>
      </c>
      <c r="B2520">
        <v>195.64</v>
      </c>
      <c r="D2520" s="237">
        <v>37978</v>
      </c>
      <c r="E2520">
        <f t="shared" si="319"/>
        <v>227.28</v>
      </c>
      <c r="F2520">
        <v>232.8707474</v>
      </c>
      <c r="G2520" s="236">
        <f t="shared" si="321"/>
        <v>3.454282557063084E-3</v>
      </c>
      <c r="H2520" s="236">
        <f t="shared" si="322"/>
        <v>1.0414028183958202E-4</v>
      </c>
      <c r="I2520">
        <f t="shared" si="324"/>
        <v>37136.730745592853</v>
      </c>
      <c r="J2520">
        <f t="shared" si="324"/>
        <v>18361.573040304596</v>
      </c>
      <c r="K2520">
        <f t="shared" si="323"/>
        <v>40426.894343650085</v>
      </c>
      <c r="L2520" s="236">
        <f>I2520/MAX(I$2:I2520)-1</f>
        <v>0</v>
      </c>
      <c r="M2520" s="236">
        <f>J2520/MAX(J$2:J2520)-1</f>
        <v>-7.5365752966989774E-2</v>
      </c>
      <c r="N2520" s="236"/>
    </row>
    <row r="2521" spans="1:14">
      <c r="A2521" s="237">
        <v>37855</v>
      </c>
      <c r="B2521">
        <v>195.32</v>
      </c>
      <c r="D2521" s="237">
        <v>37979</v>
      </c>
      <c r="E2521">
        <f t="shared" si="319"/>
        <v>228.1</v>
      </c>
      <c r="F2521">
        <v>233.42683199999999</v>
      </c>
      <c r="G2521" s="236">
        <f t="shared" si="321"/>
        <v>3.5741543889641811E-3</v>
      </c>
      <c r="H2521" s="236">
        <f t="shared" si="322"/>
        <v>2.3879538594206995E-3</v>
      </c>
      <c r="I2521">
        <f t="shared" si="324"/>
        <v>37269.463154778998</v>
      </c>
      <c r="J2521">
        <f t="shared" si="324"/>
        <v>18405.419629511227</v>
      </c>
      <c r="K2521">
        <f t="shared" si="323"/>
        <v>40572.749911063809</v>
      </c>
      <c r="L2521" s="236">
        <f>I2521/MAX(I$2:I2521)-1</f>
        <v>0</v>
      </c>
      <c r="M2521" s="236">
        <f>J2521/MAX(J$2:J2521)-1</f>
        <v>-7.3157769048234678E-2</v>
      </c>
      <c r="N2521" s="236"/>
    </row>
    <row r="2522" spans="1:14">
      <c r="A2522" s="237">
        <v>37858</v>
      </c>
      <c r="B2522">
        <v>194.55</v>
      </c>
      <c r="D2522" s="237">
        <v>37981</v>
      </c>
      <c r="E2522">
        <f t="shared" si="319"/>
        <v>228.41</v>
      </c>
      <c r="F2522">
        <v>234.03052650000001</v>
      </c>
      <c r="G2522" s="236">
        <f t="shared" si="321"/>
        <v>1.3253228881790389E-3</v>
      </c>
      <c r="H2522" s="236">
        <f t="shared" si="322"/>
        <v>2.5862258200035626E-3</v>
      </c>
      <c r="I2522">
        <f t="shared" si="324"/>
        <v>37318.857227328175</v>
      </c>
      <c r="J2522">
        <f t="shared" si="324"/>
        <v>18453.020200985069</v>
      </c>
      <c r="K2522">
        <f t="shared" si="323"/>
        <v>40627.890430451924</v>
      </c>
      <c r="L2522" s="236">
        <f>I2522/MAX(I$2:I2522)-1</f>
        <v>0</v>
      </c>
      <c r="M2522" s="236">
        <f>J2522/MAX(J$2:J2522)-1</f>
        <v>-7.0760745739477549E-2</v>
      </c>
      <c r="N2522" s="236"/>
    </row>
    <row r="2523" spans="1:14">
      <c r="A2523" s="237">
        <v>37859</v>
      </c>
      <c r="B2523">
        <v>193.21</v>
      </c>
      <c r="D2523" s="237">
        <v>37984</v>
      </c>
      <c r="E2523">
        <f t="shared" si="319"/>
        <v>230.27</v>
      </c>
      <c r="F2523">
        <v>233.91322690000001</v>
      </c>
      <c r="G2523" s="236">
        <f t="shared" si="321"/>
        <v>8.1095210124095176E-3</v>
      </c>
      <c r="H2523" s="236">
        <f t="shared" si="322"/>
        <v>-5.012149558190071E-4</v>
      </c>
      <c r="I2523">
        <f t="shared" si="324"/>
        <v>37621.495284172306</v>
      </c>
      <c r="J2523">
        <f t="shared" si="324"/>
        <v>18443.771271280304</v>
      </c>
      <c r="K2523">
        <f t="shared" si="323"/>
        <v>40958.733546780633</v>
      </c>
      <c r="L2523" s="236">
        <f>I2523/MAX(I$2:I2523)-1</f>
        <v>0</v>
      </c>
      <c r="M2523" s="236">
        <f>J2523/MAX(J$2:J2523)-1</f>
        <v>-7.1226494351247061E-2</v>
      </c>
      <c r="N2523" s="236"/>
    </row>
    <row r="2524" spans="1:14">
      <c r="A2524" s="237">
        <v>37860</v>
      </c>
      <c r="B2524">
        <v>194.23</v>
      </c>
      <c r="D2524" s="237">
        <v>37985</v>
      </c>
      <c r="E2524">
        <f t="shared" si="319"/>
        <v>232.34</v>
      </c>
      <c r="F2524">
        <v>235.25704690000001</v>
      </c>
      <c r="G2524" s="236">
        <f t="shared" si="321"/>
        <v>8.9557170119824361E-3</v>
      </c>
      <c r="H2524" s="236">
        <f t="shared" si="322"/>
        <v>5.7449508854601206E-3</v>
      </c>
      <c r="I2524">
        <f t="shared" si="324"/>
        <v>37958.422749504985</v>
      </c>
      <c r="J2524">
        <f t="shared" si="324"/>
        <v>18549.72983137647</v>
      </c>
      <c r="K2524">
        <f t="shared" si="323"/>
        <v>41326.929918178714</v>
      </c>
      <c r="L2524" s="236">
        <f>I2524/MAX(I$2:I2524)-1</f>
        <v>0</v>
      </c>
      <c r="M2524" s="236">
        <f>J2524/MAX(J$2:J2524)-1</f>
        <v>-6.5890736177578346E-2</v>
      </c>
      <c r="N2524" s="236"/>
    </row>
    <row r="2525" spans="1:14">
      <c r="A2525" s="237">
        <v>37861</v>
      </c>
      <c r="B2525">
        <v>195.23</v>
      </c>
      <c r="D2525" s="237">
        <v>37986</v>
      </c>
      <c r="E2525">
        <f t="shared" si="319"/>
        <v>234.05</v>
      </c>
      <c r="F2525">
        <v>235.9635385</v>
      </c>
      <c r="G2525" s="236">
        <f t="shared" si="321"/>
        <v>7.3261734308369044E-3</v>
      </c>
      <c r="H2525" s="236">
        <f t="shared" si="322"/>
        <v>3.0030624345136481E-3</v>
      </c>
      <c r="I2525">
        <f t="shared" si="324"/>
        <v>38236.512737728888</v>
      </c>
      <c r="J2525">
        <f t="shared" si="324"/>
        <v>18605.435828203452</v>
      </c>
      <c r="K2525">
        <f t="shared" si="323"/>
        <v>41631.0921380293</v>
      </c>
      <c r="L2525" s="236">
        <f>I2525/MAX(I$2:I2525)-1</f>
        <v>0</v>
      </c>
      <c r="M2525" s="236">
        <f>J2525/MAX(J$2:J2525)-1</f>
        <v>-6.3085547737662173E-2</v>
      </c>
      <c r="N2525" s="236"/>
    </row>
    <row r="2526" spans="1:14">
      <c r="A2526" s="237">
        <v>37862</v>
      </c>
      <c r="B2526">
        <v>195.92</v>
      </c>
      <c r="D2526" s="237">
        <v>37988</v>
      </c>
      <c r="E2526">
        <f t="shared" si="319"/>
        <v>237.64</v>
      </c>
      <c r="F2526">
        <v>235.3727872</v>
      </c>
      <c r="G2526" s="236">
        <f t="shared" si="321"/>
        <v>1.530487270390595E-2</v>
      </c>
      <c r="H2526" s="236">
        <f t="shared" si="322"/>
        <v>-2.5035702708788854E-3</v>
      </c>
      <c r="I2526">
        <f t="shared" si="324"/>
        <v>38821.717697821106</v>
      </c>
      <c r="J2526">
        <f t="shared" si="324"/>
        <v>18558.855812187216</v>
      </c>
      <c r="K2526">
        <f t="shared" si="323"/>
        <v>42269.654927072341</v>
      </c>
      <c r="L2526" s="236">
        <f>I2526/MAX(I$2:I2526)-1</f>
        <v>0</v>
      </c>
      <c r="M2526" s="236">
        <f>J2526/MAX(J$2:J2526)-1</f>
        <v>-6.5431178906703025E-2</v>
      </c>
      <c r="N2526" s="236"/>
    </row>
    <row r="2527" spans="1:14">
      <c r="A2527" s="237">
        <v>37865</v>
      </c>
      <c r="B2527">
        <v>195.92</v>
      </c>
      <c r="D2527" s="237">
        <v>37991</v>
      </c>
      <c r="E2527">
        <f t="shared" si="319"/>
        <v>242.2</v>
      </c>
      <c r="F2527">
        <v>238.15171480000001</v>
      </c>
      <c r="G2527" s="236">
        <f t="shared" si="321"/>
        <v>1.9154958614203622E-2</v>
      </c>
      <c r="H2527" s="236">
        <f t="shared" si="322"/>
        <v>1.180649485039531E-2</v>
      </c>
      <c r="I2527">
        <f t="shared" si="324"/>
        <v>39565.346093655171</v>
      </c>
      <c r="J2527">
        <f t="shared" si="324"/>
        <v>18777.970847763034</v>
      </c>
      <c r="K2527">
        <f t="shared" si="323"/>
        <v>43080.754180007236</v>
      </c>
      <c r="L2527" s="236">
        <f>I2527/MAX(I$2:I2527)-1</f>
        <v>0</v>
      </c>
      <c r="M2527" s="236">
        <f>J2527/MAX(J$2:J2527)-1</f>
        <v>-5.4397196933124947E-2</v>
      </c>
      <c r="N2527" s="236"/>
    </row>
    <row r="2528" spans="1:14">
      <c r="A2528" s="237">
        <v>37866</v>
      </c>
      <c r="B2528">
        <v>198.49</v>
      </c>
      <c r="D2528" s="237">
        <v>37992</v>
      </c>
      <c r="E2528">
        <f t="shared" si="319"/>
        <v>241.69</v>
      </c>
      <c r="F2528">
        <v>238.58263149999999</v>
      </c>
      <c r="G2528" s="236">
        <f t="shared" si="321"/>
        <v>-2.1394279291677234E-3</v>
      </c>
      <c r="H2528" s="236">
        <f t="shared" si="322"/>
        <v>1.8094209414443174E-3</v>
      </c>
      <c r="I2528">
        <f t="shared" si="324"/>
        <v>39480.698887195213</v>
      </c>
      <c r="J2528">
        <f t="shared" si="324"/>
        <v>18811.948101452806</v>
      </c>
      <c r="K2528">
        <f t="shared" si="323"/>
        <v>42990.039131981626</v>
      </c>
      <c r="L2528" s="236">
        <f>I2528/MAX(I$2:I2528)-1</f>
        <v>-2.1394279291678808E-3</v>
      </c>
      <c r="M2528" s="236">
        <f>J2528/MAX(J$2:J2528)-1</f>
        <v>-5.2686203418967348E-2</v>
      </c>
      <c r="N2528" s="236"/>
    </row>
    <row r="2529" spans="1:14">
      <c r="A2529" s="237">
        <v>37867</v>
      </c>
      <c r="B2529">
        <v>200.13</v>
      </c>
      <c r="D2529" s="237">
        <v>37993</v>
      </c>
      <c r="E2529">
        <f t="shared" si="319"/>
        <v>240.36</v>
      </c>
      <c r="F2529">
        <v>239.0697069</v>
      </c>
      <c r="G2529" s="236">
        <f t="shared" si="321"/>
        <v>-5.5366471184718578E-3</v>
      </c>
      <c r="H2529" s="236">
        <f t="shared" si="322"/>
        <v>2.0415375458713303E-3</v>
      </c>
      <c r="I2529">
        <f t="shared" si="324"/>
        <v>39262.108189466169</v>
      </c>
      <c r="J2529">
        <f t="shared" si="324"/>
        <v>18850.353399812906</v>
      </c>
      <c r="K2529">
        <f t="shared" si="323"/>
        <v>42753.468516542285</v>
      </c>
      <c r="L2529" s="236">
        <f>I2529/MAX(I$2:I2529)-1</f>
        <v>-7.6642297901604595E-3</v>
      </c>
      <c r="M2529" s="236">
        <f>J2529/MAX(J$2:J2529)-1</f>
        <v>-5.0752226735525152E-2</v>
      </c>
      <c r="N2529" s="236"/>
    </row>
    <row r="2530" spans="1:14">
      <c r="A2530" s="237">
        <v>37868</v>
      </c>
      <c r="B2530">
        <v>200.26</v>
      </c>
      <c r="D2530" s="237">
        <v>37994</v>
      </c>
      <c r="E2530">
        <f t="shared" si="319"/>
        <v>242.4</v>
      </c>
      <c r="F2530">
        <v>238.60610579999999</v>
      </c>
      <c r="G2530" s="236">
        <f t="shared" si="321"/>
        <v>8.4535389376251737E-3</v>
      </c>
      <c r="H2530" s="236">
        <f t="shared" si="322"/>
        <v>-1.9391879716234017E-3</v>
      </c>
      <c r="I2530">
        <f t="shared" si="324"/>
        <v>39594.011949819076</v>
      </c>
      <c r="J2530">
        <f t="shared" si="324"/>
        <v>18813.799021239138</v>
      </c>
      <c r="K2530">
        <f t="shared" si="323"/>
        <v>43116.328708644738</v>
      </c>
      <c r="L2530" s="236">
        <f>I2530/MAX(I$2:I2530)-1</f>
        <v>0</v>
      </c>
      <c r="M2530" s="236">
        <f>J2530/MAX(J$2:J2530)-1</f>
        <v>-5.2592996599529984E-2</v>
      </c>
      <c r="N2530" s="236"/>
    </row>
    <row r="2531" spans="1:14">
      <c r="A2531" s="237">
        <v>37869</v>
      </c>
      <c r="B2531">
        <v>200.73</v>
      </c>
      <c r="D2531" s="237">
        <v>37995</v>
      </c>
      <c r="E2531">
        <f t="shared" si="319"/>
        <v>243.26</v>
      </c>
      <c r="F2531">
        <v>240.7886781</v>
      </c>
      <c r="G2531" s="236">
        <f t="shared" si="321"/>
        <v>3.5141246267484292E-3</v>
      </c>
      <c r="H2531" s="236">
        <f t="shared" si="322"/>
        <v>9.1471770711075706E-3</v>
      </c>
      <c r="I2531">
        <f t="shared" ref="I2531:J2546" si="325">I2530*(1+G2531)</f>
        <v>39733.150242283707</v>
      </c>
      <c r="J2531">
        <f t="shared" si="325"/>
        <v>18985.892172266642</v>
      </c>
      <c r="K2531">
        <f t="shared" si="323"/>
        <v>43269.299181785973</v>
      </c>
      <c r="L2531" s="236">
        <f>I2531/MAX(I$2:I2531)-1</f>
        <v>0</v>
      </c>
      <c r="M2531" s="236">
        <f>J2531/MAX(J$2:J2531)-1</f>
        <v>-4.3926896981018482E-2</v>
      </c>
      <c r="N2531" s="236"/>
    </row>
    <row r="2532" spans="1:14">
      <c r="A2532" s="237">
        <v>37872</v>
      </c>
      <c r="B2532">
        <v>202.67</v>
      </c>
      <c r="D2532" s="237">
        <v>37998</v>
      </c>
      <c r="E2532">
        <f t="shared" si="319"/>
        <v>242.73</v>
      </c>
      <c r="F2532">
        <v>239.93239560000001</v>
      </c>
      <c r="G2532" s="236">
        <f t="shared" si="321"/>
        <v>-2.2124689567240654E-3</v>
      </c>
      <c r="H2532" s="236">
        <f t="shared" si="322"/>
        <v>-3.5561576514173687E-3</v>
      </c>
      <c r="I2532">
        <f t="shared" si="325"/>
        <v>39645.241880819798</v>
      </c>
      <c r="J2532">
        <f t="shared" si="325"/>
        <v>18918.375346549252</v>
      </c>
      <c r="K2532">
        <f t="shared" si="323"/>
        <v>43175.026680896612</v>
      </c>
      <c r="L2532" s="236">
        <f>I2532/MAX(I$2:I2532)-1</f>
        <v>-2.2124689567241118E-3</v>
      </c>
      <c r="M2532" s="236">
        <f>J2532/MAX(J$2:J2532)-1</f>
        <v>-4.7326843661633755E-2</v>
      </c>
      <c r="N2532" s="236"/>
    </row>
    <row r="2533" spans="1:14">
      <c r="A2533" s="237">
        <v>37873</v>
      </c>
      <c r="B2533">
        <v>201.95</v>
      </c>
      <c r="D2533" s="237">
        <v>37999</v>
      </c>
      <c r="E2533">
        <f t="shared" si="319"/>
        <v>242.21</v>
      </c>
      <c r="F2533">
        <v>240.16984360000001</v>
      </c>
      <c r="G2533" s="236">
        <f t="shared" si="321"/>
        <v>-2.176028185343968E-3</v>
      </c>
      <c r="H2533" s="236">
        <f t="shared" si="322"/>
        <v>9.8964543494095558E-4</v>
      </c>
      <c r="I2533">
        <f t="shared" si="325"/>
        <v>39558.972717072356</v>
      </c>
      <c r="J2533">
        <f t="shared" si="325"/>
        <v>18937.097830347462</v>
      </c>
      <c r="K2533">
        <f t="shared" si="323"/>
        <v>43082.532906439126</v>
      </c>
      <c r="L2533" s="236">
        <f>I2533/MAX(I$2:I2533)-1</f>
        <v>-4.3836827472590878E-3</v>
      </c>
      <c r="M2533" s="236">
        <f>J2533/MAX(J$2:J2533)-1</f>
        <v>-4.6384035021472814E-2</v>
      </c>
      <c r="N2533" s="236"/>
    </row>
    <row r="2534" spans="1:14">
      <c r="A2534" s="237">
        <v>37874</v>
      </c>
      <c r="B2534">
        <v>199.83</v>
      </c>
      <c r="D2534" s="237">
        <v>38000</v>
      </c>
      <c r="E2534">
        <f t="shared" si="319"/>
        <v>242.48</v>
      </c>
      <c r="F2534">
        <v>239.81957349999999</v>
      </c>
      <c r="G2534" s="236">
        <f t="shared" si="321"/>
        <v>1.0810049884561377E-3</v>
      </c>
      <c r="H2534" s="236">
        <f t="shared" si="322"/>
        <v>-1.4584266481989516E-3</v>
      </c>
      <c r="I2534">
        <f t="shared" si="325"/>
        <v>39601.736163917718</v>
      </c>
      <c r="J2534">
        <f t="shared" si="325"/>
        <v>18909.479462232131</v>
      </c>
      <c r="K2534">
        <f t="shared" si="323"/>
        <v>43130.558520099745</v>
      </c>
      <c r="L2534" s="236">
        <f>I2534/MAX(I$2:I2534)-1</f>
        <v>-3.3074165417203982E-3</v>
      </c>
      <c r="M2534" s="236">
        <f>J2534/MAX(J$2:J2534)-1</f>
        <v>-4.7774813956945494E-2</v>
      </c>
      <c r="N2534" s="236"/>
    </row>
    <row r="2535" spans="1:14">
      <c r="A2535" s="237">
        <v>37875</v>
      </c>
      <c r="B2535">
        <v>199.91</v>
      </c>
      <c r="D2535" s="237">
        <v>38001</v>
      </c>
      <c r="E2535">
        <f t="shared" si="319"/>
        <v>239.78</v>
      </c>
      <c r="F2535">
        <v>240.52746210000001</v>
      </c>
      <c r="G2535" s="236">
        <f t="shared" si="321"/>
        <v>-1.1168669122768435E-2</v>
      </c>
      <c r="H2535" s="236">
        <f t="shared" si="322"/>
        <v>2.9517548950190875E-3</v>
      </c>
      <c r="I2535">
        <f t="shared" si="325"/>
        <v>39159.437476015744</v>
      </c>
      <c r="J2535">
        <f t="shared" si="325"/>
        <v>18965.295610797039</v>
      </c>
      <c r="K2535">
        <f t="shared" si="323"/>
        <v>42650.302383493552</v>
      </c>
      <c r="L2535" s="236">
        <f>I2535/MAX(I$2:I2535)-1</f>
        <v>-1.443914622348319E-2</v>
      </c>
      <c r="M2535" s="236">
        <f>J2535/MAX(J$2:J2535)-1</f>
        <v>-4.4964078602882429E-2</v>
      </c>
      <c r="N2535" s="236"/>
    </row>
    <row r="2536" spans="1:14">
      <c r="A2536" s="237">
        <v>37876</v>
      </c>
      <c r="B2536">
        <v>200.73</v>
      </c>
      <c r="D2536" s="237">
        <v>38002</v>
      </c>
      <c r="E2536">
        <f t="shared" si="319"/>
        <v>239.38</v>
      </c>
      <c r="F2536">
        <v>240.19385890000001</v>
      </c>
      <c r="G2536" s="236">
        <f t="shared" si="321"/>
        <v>-1.7019260049225362E-3</v>
      </c>
      <c r="H2536" s="236">
        <f t="shared" si="322"/>
        <v>-1.386965118607919E-3</v>
      </c>
      <c r="I2536">
        <f t="shared" si="325"/>
        <v>39092.791011037174</v>
      </c>
      <c r="J2536">
        <f t="shared" si="325"/>
        <v>18938.991407320776</v>
      </c>
      <c r="K2536">
        <f t="shared" si="323"/>
        <v>42579.153326218562</v>
      </c>
      <c r="L2536" s="236">
        <f>I2536/MAX(I$2:I2536)-1</f>
        <v>-1.6116497869959168E-2</v>
      </c>
      <c r="M2536" s="236">
        <f>J2536/MAX(J$2:J2536)-1</f>
        <v>-4.6288680112877678E-2</v>
      </c>
      <c r="N2536" s="236"/>
    </row>
    <row r="2537" spans="1:14">
      <c r="A2537" s="237">
        <v>37879</v>
      </c>
      <c r="B2537">
        <v>200.08</v>
      </c>
      <c r="D2537" s="237">
        <v>38006</v>
      </c>
      <c r="E2537">
        <f t="shared" si="319"/>
        <v>243.41</v>
      </c>
      <c r="F2537">
        <v>240.65569909999999</v>
      </c>
      <c r="G2537" s="236">
        <f t="shared" si="321"/>
        <v>1.680142733145289E-2</v>
      </c>
      <c r="H2537" s="236">
        <f t="shared" si="322"/>
        <v>1.9227810490869413E-3</v>
      </c>
      <c r="I2537">
        <f t="shared" si="325"/>
        <v>39749.605698392792</v>
      </c>
      <c r="J2537">
        <f t="shared" si="325"/>
        <v>18975.406941087593</v>
      </c>
      <c r="K2537">
        <f t="shared" si="323"/>
        <v>43295.980078264103</v>
      </c>
      <c r="L2537" s="236">
        <f>I2537/MAX(I$2:I2537)-1</f>
        <v>0</v>
      </c>
      <c r="M2537" s="236">
        <f>J2537/MAX(J$2:J2537)-1</f>
        <v>-4.4454902060699131E-2</v>
      </c>
      <c r="N2537" s="236"/>
    </row>
    <row r="2538" spans="1:14">
      <c r="A2538" s="237">
        <v>37880</v>
      </c>
      <c r="B2538">
        <v>202.8</v>
      </c>
      <c r="D2538" s="237">
        <v>38007</v>
      </c>
      <c r="E2538">
        <f t="shared" si="319"/>
        <v>244.49</v>
      </c>
      <c r="F2538">
        <v>241.4835301</v>
      </c>
      <c r="G2538" s="236">
        <f t="shared" si="321"/>
        <v>4.4032280599132691E-3</v>
      </c>
      <c r="H2538" s="236">
        <f t="shared" si="322"/>
        <v>3.4398977588974144E-3</v>
      </c>
      <c r="I2538">
        <f t="shared" si="325"/>
        <v>39924.632277574448</v>
      </c>
      <c r="J2538">
        <f t="shared" si="325"/>
        <v>19040.680400898407</v>
      </c>
      <c r="K2538">
        <f t="shared" si="323"/>
        <v>43488.082532906577</v>
      </c>
      <c r="L2538" s="236">
        <f>I2538/MAX(I$2:I2538)-1</f>
        <v>0</v>
      </c>
      <c r="M2538" s="236">
        <f>J2538/MAX(J$2:J2538)-1</f>
        <v>-4.1167924619772256E-2</v>
      </c>
      <c r="N2538" s="236"/>
    </row>
    <row r="2539" spans="1:14">
      <c r="A2539" s="237">
        <v>37881</v>
      </c>
      <c r="B2539">
        <v>203.12</v>
      </c>
      <c r="D2539" s="237">
        <v>38008</v>
      </c>
      <c r="E2539">
        <f t="shared" si="319"/>
        <v>245.48</v>
      </c>
      <c r="F2539">
        <v>242.54904010000001</v>
      </c>
      <c r="G2539" s="236">
        <f t="shared" si="321"/>
        <v>4.0155152091784687E-3</v>
      </c>
      <c r="H2539" s="236">
        <f t="shared" si="322"/>
        <v>4.4123506044440042E-3</v>
      </c>
      <c r="I2539">
        <f t="shared" si="325"/>
        <v>40084.950245705906</v>
      </c>
      <c r="J2539">
        <f t="shared" si="325"/>
        <v>19124.694558574338</v>
      </c>
      <c r="K2539">
        <f t="shared" si="323"/>
        <v>43664.176449662176</v>
      </c>
      <c r="L2539" s="236">
        <f>I2539/MAX(I$2:I2539)-1</f>
        <v>0</v>
      </c>
      <c r="M2539" s="236">
        <f>J2539/MAX(J$2:J2539)-1</f>
        <v>-3.6937221332407955E-2</v>
      </c>
      <c r="N2539" s="236"/>
    </row>
    <row r="2540" spans="1:14">
      <c r="A2540" s="237">
        <v>37882</v>
      </c>
      <c r="B2540">
        <v>205.21</v>
      </c>
      <c r="D2540" s="237">
        <v>38009</v>
      </c>
      <c r="E2540">
        <f t="shared" si="319"/>
        <v>244.88</v>
      </c>
      <c r="F2540">
        <v>242.28721970000001</v>
      </c>
      <c r="G2540" s="236">
        <f t="shared" si="321"/>
        <v>-2.4779211315181884E-3</v>
      </c>
      <c r="H2540" s="236">
        <f t="shared" si="322"/>
        <v>-1.0794534577092119E-3</v>
      </c>
      <c r="I2540">
        <f t="shared" si="325"/>
        <v>39985.622900436218</v>
      </c>
      <c r="J2540">
        <f t="shared" si="325"/>
        <v>19104.050340905451</v>
      </c>
      <c r="K2540">
        <f t="shared" si="323"/>
        <v>43557.452863749691</v>
      </c>
      <c r="L2540" s="236">
        <f>I2540/MAX(I$2:I2540)-1</f>
        <v>-2.4779211315181238E-3</v>
      </c>
      <c r="M2540" s="236">
        <f>J2540/MAX(J$2:J2540)-1</f>
        <v>-3.7976802778831753E-2</v>
      </c>
      <c r="N2540" s="236"/>
    </row>
    <row r="2541" spans="1:14">
      <c r="A2541" s="237">
        <v>37883</v>
      </c>
      <c r="B2541">
        <v>204.5</v>
      </c>
      <c r="D2541" s="237">
        <v>38012</v>
      </c>
      <c r="E2541">
        <f t="shared" si="319"/>
        <v>244.49</v>
      </c>
      <c r="F2541">
        <v>241.4232532</v>
      </c>
      <c r="G2541" s="236">
        <f t="shared" si="321"/>
        <v>-1.6263469506281971E-3</v>
      </c>
      <c r="H2541" s="236">
        <f t="shared" si="322"/>
        <v>-3.5658773131730381E-3</v>
      </c>
      <c r="I2541">
        <f t="shared" si="325"/>
        <v>39920.592404563125</v>
      </c>
      <c r="J2541">
        <f t="shared" si="325"/>
        <v>19035.9276412051</v>
      </c>
      <c r="K2541">
        <f t="shared" si="323"/>
        <v>43488.082532906577</v>
      </c>
      <c r="L2541" s="236">
        <f>I2541/MAX(I$2:I2541)-1</f>
        <v>-4.1002381226701301E-3</v>
      </c>
      <c r="M2541" s="236">
        <f>J2541/MAX(J$2:J2541)-1</f>
        <v>-4.1407259472548974E-2</v>
      </c>
      <c r="N2541" s="236"/>
    </row>
    <row r="2542" spans="1:14">
      <c r="A2542" s="237">
        <v>37886</v>
      </c>
      <c r="B2542">
        <v>202.14</v>
      </c>
      <c r="D2542" s="237">
        <v>38013</v>
      </c>
      <c r="E2542">
        <f t="shared" si="319"/>
        <v>244.33</v>
      </c>
      <c r="F2542">
        <v>241.9301944</v>
      </c>
      <c r="G2542" s="236">
        <f t="shared" si="321"/>
        <v>-6.8815365253356087E-4</v>
      </c>
      <c r="H2542" s="236">
        <f t="shared" si="322"/>
        <v>2.0998027045060486E-3</v>
      </c>
      <c r="I2542">
        <f t="shared" si="325"/>
        <v>39893.120903088617</v>
      </c>
      <c r="J2542">
        <f t="shared" si="325"/>
        <v>19075.899333548885</v>
      </c>
      <c r="K2542">
        <f t="shared" si="323"/>
        <v>43459.622909996579</v>
      </c>
      <c r="L2542" s="236">
        <f>I2542/MAX(I$2:I2542)-1</f>
        <v>-4.7855701813634965E-3</v>
      </c>
      <c r="M2542" s="236">
        <f>J2542/MAX(J$2:J2542)-1</f>
        <v>-3.9394403843469483E-2</v>
      </c>
      <c r="N2542" s="236"/>
    </row>
    <row r="2543" spans="1:14">
      <c r="A2543" s="237">
        <v>37887</v>
      </c>
      <c r="B2543">
        <v>202.6</v>
      </c>
      <c r="D2543" s="237">
        <v>38014</v>
      </c>
      <c r="E2543">
        <f t="shared" si="319"/>
        <v>242.8</v>
      </c>
      <c r="F2543">
        <v>241.6106911</v>
      </c>
      <c r="G2543" s="236">
        <f t="shared" si="321"/>
        <v>-6.2957528329821797E-3</v>
      </c>
      <c r="H2543" s="236">
        <f t="shared" si="322"/>
        <v>-1.3206425134010269E-3</v>
      </c>
      <c r="I2543">
        <f t="shared" si="325"/>
        <v>39641.963674146493</v>
      </c>
      <c r="J2543">
        <f t="shared" si="325"/>
        <v>19050.70688990764</v>
      </c>
      <c r="K2543">
        <f t="shared" si="323"/>
        <v>43187.477765919735</v>
      </c>
      <c r="L2543" s="236">
        <f>I2543/MAX(I$2:I2543)-1</f>
        <v>-1.1051194247319041E-2</v>
      </c>
      <c r="M2543" s="236">
        <f>J2543/MAX(J$2:J2543)-1</f>
        <v>-4.0663020432364805E-2</v>
      </c>
      <c r="N2543" s="236"/>
    </row>
    <row r="2544" spans="1:14">
      <c r="A2544" s="237">
        <v>37888</v>
      </c>
      <c r="B2544">
        <v>201.82</v>
      </c>
      <c r="D2544" s="237">
        <v>38015</v>
      </c>
      <c r="E2544">
        <f t="shared" si="319"/>
        <v>238.56</v>
      </c>
      <c r="F2544">
        <v>239.47565449999999</v>
      </c>
      <c r="G2544" s="236">
        <f t="shared" si="321"/>
        <v>-1.7496662613425373E-2</v>
      </c>
      <c r="H2544" s="236">
        <f t="shared" si="322"/>
        <v>-8.8366809857612916E-3</v>
      </c>
      <c r="I2544">
        <f t="shared" si="325"/>
        <v>38948.361610406282</v>
      </c>
      <c r="J2544">
        <f t="shared" si="325"/>
        <v>18882.361870568282</v>
      </c>
      <c r="K2544">
        <f t="shared" si="323"/>
        <v>42433.297758804831</v>
      </c>
      <c r="L2544" s="236">
        <f>I2544/MAX(I$2:I2544)-1</f>
        <v>-2.8354497843523729E-2</v>
      </c>
      <c r="M2544" s="236">
        <f>J2544/MAX(J$2:J2544)-1</f>
        <v>-4.9140375278647785E-2</v>
      </c>
      <c r="N2544" s="236"/>
    </row>
    <row r="2545" spans="1:14">
      <c r="A2545" s="237">
        <v>37889</v>
      </c>
      <c r="B2545">
        <v>200.42</v>
      </c>
      <c r="D2545" s="237">
        <v>38016</v>
      </c>
      <c r="E2545">
        <f t="shared" si="319"/>
        <v>238.31</v>
      </c>
      <c r="F2545">
        <v>239.43156450000001</v>
      </c>
      <c r="G2545" s="236">
        <f t="shared" si="321"/>
        <v>-1.0816845517550113E-3</v>
      </c>
      <c r="H2545" s="236">
        <f t="shared" si="322"/>
        <v>-1.8411057312706092E-4</v>
      </c>
      <c r="I2545">
        <f t="shared" si="325"/>
        <v>38906.231769336133</v>
      </c>
      <c r="J2545">
        <f t="shared" si="325"/>
        <v>18878.885428102298</v>
      </c>
      <c r="K2545">
        <f t="shared" si="323"/>
        <v>42388.829598007957</v>
      </c>
      <c r="L2545" s="236">
        <f>I2545/MAX(I$2:I2545)-1</f>
        <v>-2.9405511772988779E-2</v>
      </c>
      <c r="M2545" s="236">
        <f>J2545/MAX(J$2:J2545)-1</f>
        <v>-4.9315438589118687E-2</v>
      </c>
      <c r="N2545" s="236"/>
    </row>
    <row r="2546" spans="1:14">
      <c r="A2546" s="237">
        <v>37890</v>
      </c>
      <c r="B2546">
        <v>199.11</v>
      </c>
      <c r="D2546" s="237">
        <v>38019</v>
      </c>
      <c r="E2546">
        <f t="shared" si="319"/>
        <v>238.66</v>
      </c>
      <c r="F2546">
        <v>239.29435330000001</v>
      </c>
      <c r="G2546" s="236">
        <f t="shared" si="321"/>
        <v>1.4349450961898456E-3</v>
      </c>
      <c r="H2546" s="236">
        <f t="shared" si="322"/>
        <v>-5.7307064040001965E-4</v>
      </c>
      <c r="I2546">
        <f t="shared" si="325"/>
        <v>38962.060075824767</v>
      </c>
      <c r="J2546">
        <f t="shared" si="325"/>
        <v>18868.066493139977</v>
      </c>
      <c r="K2546">
        <f t="shared" si="323"/>
        <v>42451.085023123575</v>
      </c>
      <c r="L2546" s="236">
        <f>I2546/MAX(I$2:I2546)-1</f>
        <v>-2.8012761971718536E-2</v>
      </c>
      <c r="M2546" s="236">
        <f>J2546/MAX(J$2:J2546)-1</f>
        <v>-4.9860247999544804E-2</v>
      </c>
      <c r="N2546" s="236"/>
    </row>
    <row r="2547" spans="1:14">
      <c r="A2547" s="237">
        <v>37893</v>
      </c>
      <c r="B2547">
        <v>199.68</v>
      </c>
      <c r="D2547" s="237">
        <v>38020</v>
      </c>
      <c r="E2547">
        <f t="shared" si="319"/>
        <v>238.98</v>
      </c>
      <c r="F2547">
        <v>239.8559802</v>
      </c>
      <c r="G2547" s="236">
        <f t="shared" si="321"/>
        <v>1.3070894172357204E-3</v>
      </c>
      <c r="H2547" s="236">
        <f t="shared" si="322"/>
        <v>2.3470127575300204E-3</v>
      </c>
      <c r="I2547">
        <f t="shared" ref="I2547:J2562" si="326">I2546*(1+G2547)</f>
        <v>39012.986972223582</v>
      </c>
      <c r="J2547">
        <f t="shared" si="326"/>
        <v>18912.3500859093</v>
      </c>
      <c r="K2547">
        <f t="shared" si="323"/>
        <v>42508.004268943572</v>
      </c>
      <c r="L2547" s="236">
        <f>I2547/MAX(I$2:I2547)-1</f>
        <v>-2.6742287739203507E-2</v>
      </c>
      <c r="M2547" s="236">
        <f>J2547/MAX(J$2:J2547)-1</f>
        <v>-4.7630257880163396E-2</v>
      </c>
      <c r="N2547" s="236"/>
    </row>
    <row r="2548" spans="1:14">
      <c r="A2548" s="237">
        <v>37894</v>
      </c>
      <c r="B2548">
        <v>198.93</v>
      </c>
      <c r="D2548" s="237">
        <v>38021</v>
      </c>
      <c r="E2548">
        <f t="shared" si="319"/>
        <v>236.96</v>
      </c>
      <c r="F2548">
        <v>240.09702960000001</v>
      </c>
      <c r="G2548" s="236">
        <f t="shared" si="321"/>
        <v>-8.4863203336401159E-3</v>
      </c>
      <c r="H2548" s="236">
        <f t="shared" si="322"/>
        <v>1.0049755682515205E-3</v>
      </c>
      <c r="I2548">
        <f t="shared" si="326"/>
        <v>38681.910267605163</v>
      </c>
      <c r="J2548">
        <f t="shared" si="326"/>
        <v>18931.356535683859</v>
      </c>
      <c r="K2548">
        <f t="shared" si="323"/>
        <v>42148.701529704871</v>
      </c>
      <c r="L2548" s="236">
        <f>I2548/MAX(I$2:I2548)-1</f>
        <v>-3.5001664452634418E-2</v>
      </c>
      <c r="M2548" s="236">
        <f>J2548/MAX(J$2:J2548)-1</f>
        <v>-4.6673149557390992E-2</v>
      </c>
      <c r="N2548" s="236"/>
    </row>
    <row r="2549" spans="1:14">
      <c r="A2549" s="237">
        <v>37895</v>
      </c>
      <c r="B2549">
        <v>203.42</v>
      </c>
      <c r="D2549" s="237">
        <v>38022</v>
      </c>
      <c r="E2549">
        <f t="shared" si="319"/>
        <v>237.6</v>
      </c>
      <c r="F2549">
        <v>238.6814966</v>
      </c>
      <c r="G2549" s="236">
        <f t="shared" si="321"/>
        <v>2.6671476265500058E-3</v>
      </c>
      <c r="H2549" s="236">
        <f t="shared" si="322"/>
        <v>-5.8956706059973829E-3</v>
      </c>
      <c r="I2549">
        <f t="shared" si="326"/>
        <v>38785.080632765828</v>
      </c>
      <c r="J2549">
        <f t="shared" si="326"/>
        <v>18819.743493424772</v>
      </c>
      <c r="K2549">
        <f t="shared" si="323"/>
        <v>42262.540021344852</v>
      </c>
      <c r="L2549" s="236">
        <f>I2549/MAX(I$2:I2549)-1</f>
        <v>-3.2427871432354483E-2</v>
      </c>
      <c r="M2549" s="236">
        <f>J2549/MAX(J$2:J2549)-1</f>
        <v>-5.2293650647453394E-2</v>
      </c>
      <c r="N2549" s="236"/>
    </row>
    <row r="2550" spans="1:14">
      <c r="A2550" s="237">
        <v>37896</v>
      </c>
      <c r="B2550">
        <v>205.31</v>
      </c>
      <c r="D2550" s="237">
        <v>38023</v>
      </c>
      <c r="E2550">
        <f t="shared" si="319"/>
        <v>241.09</v>
      </c>
      <c r="F2550">
        <v>239.1688201</v>
      </c>
      <c r="G2550" s="236">
        <f t="shared" si="321"/>
        <v>1.4654822029822092E-2</v>
      </c>
      <c r="H2550" s="236">
        <f t="shared" si="322"/>
        <v>2.0417313739937715E-3</v>
      </c>
      <c r="I2550">
        <f t="shared" si="326"/>
        <v>39353.469086851313</v>
      </c>
      <c r="J2550">
        <f t="shared" si="326"/>
        <v>18858.168354165813</v>
      </c>
      <c r="K2550">
        <f t="shared" si="323"/>
        <v>42883.315546069156</v>
      </c>
      <c r="L2550" s="236">
        <f>I2550/MAX(I$2:I2550)-1</f>
        <v>-1.8248274087179439E-2</v>
      </c>
      <c r="M2550" s="236">
        <f>J2550/MAX(J$2:J2550)-1</f>
        <v>-5.0358688860647205E-2</v>
      </c>
      <c r="N2550" s="236"/>
    </row>
    <row r="2551" spans="1:14">
      <c r="A2551" s="237">
        <v>37897</v>
      </c>
      <c r="B2551">
        <v>208.26</v>
      </c>
      <c r="D2551" s="237">
        <v>38026</v>
      </c>
      <c r="E2551">
        <f t="shared" si="319"/>
        <v>243.43</v>
      </c>
      <c r="F2551">
        <v>240.91515759999999</v>
      </c>
      <c r="G2551" s="236">
        <f t="shared" si="321"/>
        <v>9.6721887926988683E-3</v>
      </c>
      <c r="H2551" s="236">
        <f t="shared" si="322"/>
        <v>7.3016938381424978E-3</v>
      </c>
      <c r="I2551">
        <f t="shared" si="326"/>
        <v>39734.103269506981</v>
      </c>
      <c r="J2551">
        <f t="shared" si="326"/>
        <v>18995.864925836078</v>
      </c>
      <c r="K2551">
        <f t="shared" si="323"/>
        <v>43299.537531127862</v>
      </c>
      <c r="L2551" s="236">
        <f>I2551/MAX(I$2:I2551)-1</f>
        <v>-8.7525860465926808E-3</v>
      </c>
      <c r="M2551" s="236">
        <f>J2551/MAX(J$2:J2551)-1</f>
        <v>-4.3424698750655466E-2</v>
      </c>
      <c r="N2551" s="236"/>
    </row>
    <row r="2552" spans="1:14">
      <c r="A2552" s="237">
        <v>37900</v>
      </c>
      <c r="B2552">
        <v>208.23</v>
      </c>
      <c r="D2552" s="237">
        <v>38027</v>
      </c>
      <c r="E2552">
        <f t="shared" si="319"/>
        <v>243.7</v>
      </c>
      <c r="F2552">
        <v>241.29417090000001</v>
      </c>
      <c r="G2552" s="236">
        <f t="shared" si="321"/>
        <v>1.0754182617602102E-3</v>
      </c>
      <c r="H2552" s="236">
        <f t="shared" si="322"/>
        <v>1.573223137040225E-3</v>
      </c>
      <c r="I2552">
        <f t="shared" si="326"/>
        <v>39776.834049777681</v>
      </c>
      <c r="J2552">
        <f t="shared" si="326"/>
        <v>19025.749660045494</v>
      </c>
      <c r="K2552">
        <f t="shared" si="323"/>
        <v>43347.563144788473</v>
      </c>
      <c r="L2552" s="236">
        <f>I2552/MAX(I$2:I2552)-1</f>
        <v>-7.6865804757043632E-3</v>
      </c>
      <c r="M2552" s="236">
        <f>J2552/MAX(J$2:J2552)-1</f>
        <v>-4.1919792354408791E-2</v>
      </c>
      <c r="N2552" s="236"/>
    </row>
    <row r="2553" spans="1:14">
      <c r="A2553" s="237">
        <v>37901</v>
      </c>
      <c r="B2553">
        <v>208.59</v>
      </c>
      <c r="D2553" s="237">
        <v>38028</v>
      </c>
      <c r="E2553">
        <f t="shared" si="319"/>
        <v>246.62</v>
      </c>
      <c r="F2553">
        <v>242.14550689999999</v>
      </c>
      <c r="G2553" s="236">
        <f t="shared" si="321"/>
        <v>1.1948214855631736E-2</v>
      </c>
      <c r="H2553" s="236">
        <f t="shared" si="322"/>
        <v>3.5282079000276134E-3</v>
      </c>
      <c r="I2553">
        <f t="shared" si="326"/>
        <v>40252.096209281233</v>
      </c>
      <c r="J2553">
        <f t="shared" si="326"/>
        <v>19092.876460300013</v>
      </c>
      <c r="K2553">
        <f t="shared" si="323"/>
        <v>43866.951262895906</v>
      </c>
      <c r="L2553" s="236">
        <f>I2553/MAX(I$2:I2553)-1</f>
        <v>0</v>
      </c>
      <c r="M2553" s="236">
        <f>J2553/MAX(J$2:J2553)-1</f>
        <v>-3.8539486196933703E-2</v>
      </c>
      <c r="N2553" s="236"/>
    </row>
    <row r="2554" spans="1:14">
      <c r="A2554" s="237">
        <v>37902</v>
      </c>
      <c r="B2554">
        <v>208.54</v>
      </c>
      <c r="D2554" s="237">
        <v>38029</v>
      </c>
      <c r="E2554">
        <f t="shared" si="319"/>
        <v>246.74</v>
      </c>
      <c r="F2554">
        <v>243.28190380000001</v>
      </c>
      <c r="G2554" s="236">
        <f t="shared" si="321"/>
        <v>4.5284838315622566E-4</v>
      </c>
      <c r="H2554" s="236">
        <f t="shared" si="322"/>
        <v>4.6930331871462005E-3</v>
      </c>
      <c r="I2554">
        <f t="shared" si="326"/>
        <v>40270.324305968257</v>
      </c>
      <c r="J2554">
        <f t="shared" si="326"/>
        <v>19182.479963166283</v>
      </c>
      <c r="K2554">
        <f t="shared" si="323"/>
        <v>43888.295980078408</v>
      </c>
      <c r="L2554" s="236">
        <f>I2554/MAX(I$2:I2554)-1</f>
        <v>0</v>
      </c>
      <c r="M2554" s="236">
        <f>J2554/MAX(J$2:J2554)-1</f>
        <v>-3.4027320097525293E-2</v>
      </c>
      <c r="N2554" s="236"/>
    </row>
    <row r="2555" spans="1:14">
      <c r="A2555" s="237">
        <v>37903</v>
      </c>
      <c r="B2555">
        <v>211.33</v>
      </c>
      <c r="D2555" s="237">
        <v>38030</v>
      </c>
      <c r="E2555">
        <f t="shared" si="319"/>
        <v>246.6</v>
      </c>
      <c r="F2555">
        <v>243.7163779</v>
      </c>
      <c r="G2555" s="236">
        <f t="shared" si="321"/>
        <v>-6.0112904014381974E-4</v>
      </c>
      <c r="H2555" s="236">
        <f t="shared" si="322"/>
        <v>1.7858874548974946E-3</v>
      </c>
      <c r="I2555">
        <f t="shared" si="326"/>
        <v>40246.116644571928</v>
      </c>
      <c r="J2555">
        <f t="shared" si="326"/>
        <v>19216.737713486324</v>
      </c>
      <c r="K2555">
        <f t="shared" si="323"/>
        <v>43863.393810032161</v>
      </c>
      <c r="L2555" s="236">
        <f>I2555/MAX(I$2:I2555)-1</f>
        <v>-6.0112904014386626E-4</v>
      </c>
      <c r="M2555" s="236">
        <f>J2555/MAX(J$2:J2555)-1</f>
        <v>-3.230220160671371E-2</v>
      </c>
      <c r="N2555" s="236"/>
    </row>
    <row r="2556" spans="1:14">
      <c r="A2556" s="237">
        <v>37904</v>
      </c>
      <c r="B2556">
        <v>212.59</v>
      </c>
      <c r="D2556" s="237">
        <v>38034</v>
      </c>
      <c r="E2556">
        <f t="shared" si="319"/>
        <v>249.97</v>
      </c>
      <c r="F2556">
        <v>243.01980140000001</v>
      </c>
      <c r="G2556" s="236">
        <f t="shared" si="321"/>
        <v>1.3632125477928516E-2</v>
      </c>
      <c r="H2556" s="236">
        <f t="shared" si="322"/>
        <v>-2.8581439868837766E-3</v>
      </c>
      <c r="I2556">
        <f t="shared" si="326"/>
        <v>40794.756756670082</v>
      </c>
      <c r="J2556">
        <f t="shared" si="326"/>
        <v>19161.813510143002</v>
      </c>
      <c r="K2556">
        <f t="shared" si="323"/>
        <v>44462.82461757397</v>
      </c>
      <c r="L2556" s="236">
        <f>I2556/MAX(I$2:I2556)-1</f>
        <v>0</v>
      </c>
      <c r="M2556" s="236">
        <f>J2556/MAX(J$2:J2556)-1</f>
        <v>-3.5068021250312054E-2</v>
      </c>
      <c r="N2556" s="236"/>
    </row>
    <row r="2557" spans="1:14">
      <c r="A2557" s="237">
        <v>37907</v>
      </c>
      <c r="B2557">
        <v>214.02</v>
      </c>
      <c r="D2557" s="237">
        <v>38035</v>
      </c>
      <c r="E2557">
        <f t="shared" si="319"/>
        <v>247.81</v>
      </c>
      <c r="F2557">
        <v>244.57229459999999</v>
      </c>
      <c r="G2557" s="236">
        <f t="shared" si="321"/>
        <v>-8.6747670831611254E-3</v>
      </c>
      <c r="H2557" s="236">
        <f t="shared" si="322"/>
        <v>6.3883403371096659E-3</v>
      </c>
      <c r="I2557">
        <f t="shared" si="326"/>
        <v>40440.871743591757</v>
      </c>
      <c r="J2557">
        <f t="shared" si="326"/>
        <v>19284.225696322021</v>
      </c>
      <c r="K2557">
        <f t="shared" si="323"/>
        <v>44078.619708289014</v>
      </c>
      <c r="L2557" s="236">
        <f>I2557/MAX(I$2:I2557)-1</f>
        <v>-8.6747670831610613E-3</v>
      </c>
      <c r="M2557" s="236">
        <f>J2557/MAX(J$2:J2557)-1</f>
        <v>-2.8903707367898379E-2</v>
      </c>
      <c r="N2557" s="236"/>
    </row>
    <row r="2558" spans="1:14">
      <c r="A2558" s="237">
        <v>37908</v>
      </c>
      <c r="B2558">
        <v>212.98</v>
      </c>
      <c r="D2558" s="237">
        <v>38036</v>
      </c>
      <c r="E2558">
        <f t="shared" si="319"/>
        <v>248.22</v>
      </c>
      <c r="F2558">
        <v>244.528098</v>
      </c>
      <c r="G2558" s="236">
        <f t="shared" si="321"/>
        <v>1.6207632031197037E-3</v>
      </c>
      <c r="H2558" s="236">
        <f t="shared" si="322"/>
        <v>-1.8070975730211103E-4</v>
      </c>
      <c r="I2558">
        <f t="shared" si="326"/>
        <v>40506.416820415856</v>
      </c>
      <c r="J2558">
        <f t="shared" si="326"/>
        <v>19280.740848576679</v>
      </c>
      <c r="K2558">
        <f t="shared" si="323"/>
        <v>44151.54749199588</v>
      </c>
      <c r="L2558" s="236">
        <f>I2558/MAX(I$2:I2558)-1</f>
        <v>-7.0680636233253491E-3</v>
      </c>
      <c r="M2558" s="236">
        <f>J2558/MAX(J$2:J2558)-1</f>
        <v>-2.9079193943256976E-2</v>
      </c>
      <c r="N2558" s="236"/>
    </row>
    <row r="2559" spans="1:14">
      <c r="A2559" s="237">
        <v>37909</v>
      </c>
      <c r="B2559">
        <v>213.74</v>
      </c>
      <c r="D2559" s="237">
        <v>38037</v>
      </c>
      <c r="E2559">
        <f t="shared" si="319"/>
        <v>244.94</v>
      </c>
      <c r="F2559">
        <v>243.5899335</v>
      </c>
      <c r="G2559" s="236">
        <f t="shared" si="321"/>
        <v>-1.3247814438804248E-2</v>
      </c>
      <c r="H2559" s="236">
        <f t="shared" si="322"/>
        <v>-3.836632712859056E-3</v>
      </c>
      <c r="I2559">
        <f t="shared" si="326"/>
        <v>39969.795326798128</v>
      </c>
      <c r="J2559">
        <f t="shared" si="326"/>
        <v>19206.767727508872</v>
      </c>
      <c r="K2559">
        <f t="shared" si="323"/>
        <v>43568.125222340954</v>
      </c>
      <c r="L2559" s="236">
        <f>I2559/MAX(I$2:I2559)-1</f>
        <v>-2.0222241666806084E-2</v>
      </c>
      <c r="M2559" s="236">
        <f>J2559/MAX(J$2:J2559)-1</f>
        <v>-3.2804260469369795E-2</v>
      </c>
      <c r="N2559" s="236"/>
    </row>
    <row r="2560" spans="1:14">
      <c r="A2560" s="237">
        <v>37910</v>
      </c>
      <c r="B2560">
        <v>214.3</v>
      </c>
      <c r="D2560" s="237">
        <v>38040</v>
      </c>
      <c r="E2560">
        <f t="shared" si="319"/>
        <v>244.88</v>
      </c>
      <c r="F2560">
        <v>242.24617509999999</v>
      </c>
      <c r="G2560" s="236">
        <f t="shared" si="321"/>
        <v>-2.7868810761561902E-4</v>
      </c>
      <c r="H2560" s="236">
        <f t="shared" si="322"/>
        <v>-5.516477551811505E-3</v>
      </c>
      <c r="I2560">
        <f t="shared" si="326"/>
        <v>39958.656220176716</v>
      </c>
      <c r="J2560">
        <f t="shared" si="326"/>
        <v>19100.814024497213</v>
      </c>
      <c r="K2560">
        <f t="shared" si="323"/>
        <v>43557.452863749706</v>
      </c>
      <c r="L2560" s="236">
        <f>I2560/MAX(I$2:I2560)-1</f>
        <v>-2.0495294076159909E-2</v>
      </c>
      <c r="M2560" s="236">
        <f>J2560/MAX(J$2:J2560)-1</f>
        <v>-3.813977405469815E-2</v>
      </c>
      <c r="N2560" s="236"/>
    </row>
    <row r="2561" spans="1:14">
      <c r="A2561" s="237">
        <v>37911</v>
      </c>
      <c r="B2561">
        <v>213.37</v>
      </c>
      <c r="D2561" s="237">
        <v>38041</v>
      </c>
      <c r="E2561">
        <f t="shared" si="319"/>
        <v>243.76</v>
      </c>
      <c r="F2561">
        <v>242.3927942</v>
      </c>
      <c r="G2561" s="236">
        <f t="shared" si="321"/>
        <v>-4.607398894437462E-3</v>
      </c>
      <c r="H2561" s="236">
        <f t="shared" si="322"/>
        <v>6.0524835919273379E-4</v>
      </c>
      <c r="I2561">
        <f t="shared" si="326"/>
        <v>39774.550751684663</v>
      </c>
      <c r="J2561">
        <f t="shared" si="326"/>
        <v>19112.374760844785</v>
      </c>
      <c r="K2561">
        <f t="shared" si="323"/>
        <v>43358.235503379728</v>
      </c>
      <c r="L2561" s="236">
        <f>I2561/MAX(I$2:I2561)-1</f>
        <v>-2.5008262975329876E-2</v>
      </c>
      <c r="M2561" s="236">
        <f>J2561/MAX(J$2:J2561)-1</f>
        <v>-3.7557609731171948E-2</v>
      </c>
      <c r="N2561" s="236"/>
    </row>
    <row r="2562" spans="1:14">
      <c r="A2562" s="237">
        <v>37914</v>
      </c>
      <c r="B2562">
        <v>214.15</v>
      </c>
      <c r="D2562" s="237">
        <v>38042</v>
      </c>
      <c r="E2562">
        <f t="shared" ref="E2562:E2625" si="327">SUMIF(A:A,D2562,B:B)</f>
        <v>243.64</v>
      </c>
      <c r="F2562">
        <v>242.23814759999999</v>
      </c>
      <c r="G2562" s="236">
        <f t="shared" si="321"/>
        <v>-5.2601765462773965E-4</v>
      </c>
      <c r="H2562" s="236">
        <f t="shared" si="322"/>
        <v>-6.3799998886271414E-4</v>
      </c>
      <c r="I2562">
        <f t="shared" si="326"/>
        <v>39753.628635784386</v>
      </c>
      <c r="J2562">
        <f t="shared" si="326"/>
        <v>19100.181065960227</v>
      </c>
      <c r="K2562">
        <f t="shared" si="323"/>
        <v>43336.890786197233</v>
      </c>
      <c r="L2562" s="236">
        <f>I2562/MAX(I$2:I2562)-1</f>
        <v>-2.5521125842121073E-2</v>
      </c>
      <c r="M2562" s="236">
        <f>J2562/MAX(J$2:J2562)-1</f>
        <v>-3.8171647965444477E-2</v>
      </c>
      <c r="N2562" s="236"/>
    </row>
    <row r="2563" spans="1:14">
      <c r="A2563" s="237">
        <v>37915</v>
      </c>
      <c r="B2563">
        <v>214.73</v>
      </c>
      <c r="D2563" s="237">
        <v>38043</v>
      </c>
      <c r="E2563">
        <f t="shared" si="327"/>
        <v>243.14</v>
      </c>
      <c r="F2563">
        <v>241.91551989999999</v>
      </c>
      <c r="G2563" s="236">
        <f t="shared" si="321"/>
        <v>-2.085938334727542E-3</v>
      </c>
      <c r="H2563" s="236">
        <f t="shared" si="322"/>
        <v>-1.3318616543119832E-3</v>
      </c>
      <c r="I2563">
        <f t="shared" ref="I2563:J2578" si="328">I2562*(1+G2563)</f>
        <v>39670.70501786848</v>
      </c>
      <c r="J2563">
        <f t="shared" si="328"/>
        <v>19074.742267208057</v>
      </c>
      <c r="K2563">
        <f t="shared" si="323"/>
        <v>43247.954464603492</v>
      </c>
      <c r="L2563" s="236">
        <f>I2563/MAX(I$2:I2563)-1</f>
        <v>-2.7553828682109094E-2</v>
      </c>
      <c r="M2563" s="236">
        <f>J2563/MAX(J$2:J2563)-1</f>
        <v>-3.9452670265549439E-2</v>
      </c>
      <c r="N2563" s="236"/>
    </row>
    <row r="2564" spans="1:14">
      <c r="A2564" s="237">
        <v>37916</v>
      </c>
      <c r="B2564">
        <v>212.12</v>
      </c>
      <c r="D2564" s="237">
        <v>38044</v>
      </c>
      <c r="E2564">
        <f t="shared" si="327"/>
        <v>245.15</v>
      </c>
      <c r="F2564">
        <v>242.17803839999999</v>
      </c>
      <c r="G2564" s="236">
        <f t="shared" ref="G2564:G2627" si="329">(E2564/E2563-1)-($P$21/252)</f>
        <v>8.233111989826394E-3</v>
      </c>
      <c r="H2564" s="236">
        <f t="shared" ref="H2564:H2627" si="330">F2564/F2563-1</f>
        <v>1.0851660121207196E-3</v>
      </c>
      <c r="I2564">
        <f t="shared" si="328"/>
        <v>39997.318374995964</v>
      </c>
      <c r="J2564">
        <f t="shared" si="328"/>
        <v>19095.441529206393</v>
      </c>
      <c r="K2564">
        <f t="shared" ref="K2564:K2627" si="331">K2563*(1+(E2564/E2563-1))</f>
        <v>43605.478477410332</v>
      </c>
      <c r="L2564" s="236">
        <f>I2564/MAX(I$2:I2564)-1</f>
        <v>-1.9547570449570895E-2</v>
      </c>
      <c r="M2564" s="236">
        <f>J2564/MAX(J$2:J2564)-1</f>
        <v>-3.8410316950288292E-2</v>
      </c>
      <c r="N2564" s="236"/>
    </row>
    <row r="2565" spans="1:14">
      <c r="A2565" s="237">
        <v>37917</v>
      </c>
      <c r="B2565">
        <v>208.88</v>
      </c>
      <c r="D2565" s="237">
        <v>38047</v>
      </c>
      <c r="E2565">
        <f t="shared" si="327"/>
        <v>249.5</v>
      </c>
      <c r="F2565">
        <v>242.73874140000001</v>
      </c>
      <c r="G2565" s="236">
        <f t="shared" si="329"/>
        <v>1.7710508062766795E-2</v>
      </c>
      <c r="H2565" s="236">
        <f t="shared" si="330"/>
        <v>2.3152512246957802E-3</v>
      </c>
      <c r="I2565">
        <f t="shared" si="328"/>
        <v>40705.691204565381</v>
      </c>
      <c r="J2565">
        <f t="shared" si="328"/>
        <v>19139.652273592994</v>
      </c>
      <c r="K2565">
        <f t="shared" si="331"/>
        <v>44379.224475275856</v>
      </c>
      <c r="L2565" s="236">
        <f>I2565/MAX(I$2:I2565)-1</f>
        <v>-2.1832597908587603E-3</v>
      </c>
      <c r="M2565" s="236">
        <f>J2565/MAX(J$2:J2565)-1</f>
        <v>-3.6183995258952772E-2</v>
      </c>
      <c r="N2565" s="236"/>
    </row>
    <row r="2566" spans="1:14">
      <c r="A2566" s="237">
        <v>37918</v>
      </c>
      <c r="B2566">
        <v>209.11</v>
      </c>
      <c r="D2566" s="237">
        <v>38048</v>
      </c>
      <c r="E2566">
        <f t="shared" si="327"/>
        <v>247.85</v>
      </c>
      <c r="F2566">
        <v>242.6859863</v>
      </c>
      <c r="G2566" s="236">
        <f t="shared" si="329"/>
        <v>-6.6469566116360099E-3</v>
      </c>
      <c r="H2566" s="236">
        <f t="shared" si="330"/>
        <v>-2.1733283980851503E-4</v>
      </c>
      <c r="I2566">
        <f t="shared" si="328"/>
        <v>40435.122241281977</v>
      </c>
      <c r="J2566">
        <f t="shared" si="328"/>
        <v>19135.492598611425</v>
      </c>
      <c r="K2566">
        <f t="shared" si="331"/>
        <v>44085.734614016517</v>
      </c>
      <c r="L2566" s="236">
        <f>I2566/MAX(I$2:I2566)-1</f>
        <v>-8.8157043693930515E-3</v>
      </c>
      <c r="M2566" s="236">
        <f>J2566/MAX(J$2:J2566)-1</f>
        <v>-3.6393464128316122E-2</v>
      </c>
      <c r="N2566" s="236"/>
    </row>
    <row r="2567" spans="1:14">
      <c r="A2567" s="237">
        <v>37921</v>
      </c>
      <c r="B2567">
        <v>210.6</v>
      </c>
      <c r="D2567" s="237">
        <v>38049</v>
      </c>
      <c r="E2567">
        <f t="shared" si="327"/>
        <v>245.21</v>
      </c>
      <c r="F2567">
        <v>242.5822441</v>
      </c>
      <c r="G2567" s="236">
        <f t="shared" si="329"/>
        <v>-1.0685333951346585E-2</v>
      </c>
      <c r="H2567" s="236">
        <f t="shared" si="330"/>
        <v>-4.2747503299078726E-4</v>
      </c>
      <c r="I2567">
        <f t="shared" si="328"/>
        <v>40003.059456770352</v>
      </c>
      <c r="J2567">
        <f t="shared" si="328"/>
        <v>19127.312653281537</v>
      </c>
      <c r="K2567">
        <f t="shared" si="331"/>
        <v>43616.15083600158</v>
      </c>
      <c r="L2567" s="236">
        <f>I2567/MAX(I$2:I2567)-1</f>
        <v>-1.9406839575536461E-2</v>
      </c>
      <c r="M2567" s="236">
        <f>J2567/MAX(J$2:J2567)-1</f>
        <v>-3.6805381864028042E-2</v>
      </c>
      <c r="N2567" s="236"/>
    </row>
    <row r="2568" spans="1:14">
      <c r="A2568" s="237">
        <v>37922</v>
      </c>
      <c r="B2568">
        <v>212.45</v>
      </c>
      <c r="D2568" s="237">
        <v>38050</v>
      </c>
      <c r="E2568">
        <f t="shared" si="327"/>
        <v>246.77</v>
      </c>
      <c r="F2568">
        <v>242.5739628</v>
      </c>
      <c r="G2568" s="236">
        <f t="shared" si="329"/>
        <v>6.3281637281424243E-3</v>
      </c>
      <c r="H2568" s="236">
        <f t="shared" si="330"/>
        <v>-3.4138112748993699E-5</v>
      </c>
      <c r="I2568">
        <f t="shared" si="328"/>
        <v>40256.205366639413</v>
      </c>
      <c r="J2568">
        <f t="shared" si="328"/>
        <v>19126.659682925594</v>
      </c>
      <c r="K2568">
        <f t="shared" si="331"/>
        <v>43893.63215937405</v>
      </c>
      <c r="L2568" s="236">
        <f>I2568/MAX(I$2:I2568)-1</f>
        <v>-1.3201485505673793E-2</v>
      </c>
      <c r="M2568" s="236">
        <f>J2568/MAX(J$2:J2568)-1</f>
        <v>-3.6838263510501124E-2</v>
      </c>
      <c r="N2568" s="236"/>
    </row>
    <row r="2569" spans="1:14">
      <c r="A2569" s="237">
        <v>37923</v>
      </c>
      <c r="B2569">
        <v>213.8</v>
      </c>
      <c r="D2569" s="237">
        <v>38051</v>
      </c>
      <c r="E2569">
        <f t="shared" si="327"/>
        <v>249.29</v>
      </c>
      <c r="F2569">
        <v>243.6835208</v>
      </c>
      <c r="G2569" s="236">
        <f t="shared" si="329"/>
        <v>1.0178208083357612E-2</v>
      </c>
      <c r="H2569" s="236">
        <f t="shared" si="330"/>
        <v>4.5741018005085454E-3</v>
      </c>
      <c r="I2569">
        <f t="shared" si="328"/>
        <v>40665.941401507451</v>
      </c>
      <c r="J2569">
        <f t="shared" si="328"/>
        <v>19214.146971418977</v>
      </c>
      <c r="K2569">
        <f t="shared" si="331"/>
        <v>44341.871220206493</v>
      </c>
      <c r="L2569" s="236">
        <f>I2569/MAX(I$2:I2569)-1</f>
        <v>-3.1576448888022135E-3</v>
      </c>
      <c r="M2569" s="236">
        <f>J2569/MAX(J$2:J2569)-1</f>
        <v>-3.2432663677443685E-2</v>
      </c>
      <c r="N2569" s="236"/>
    </row>
    <row r="2570" spans="1:14">
      <c r="A2570" s="237">
        <v>37924</v>
      </c>
      <c r="B2570">
        <v>214.21</v>
      </c>
      <c r="D2570" s="237">
        <v>38054</v>
      </c>
      <c r="E2570">
        <f t="shared" si="327"/>
        <v>248.16</v>
      </c>
      <c r="F2570">
        <v>244.50222880000001</v>
      </c>
      <c r="G2570" s="236">
        <f t="shared" si="329"/>
        <v>-4.5666035190735175E-3</v>
      </c>
      <c r="H2570" s="236">
        <f t="shared" si="330"/>
        <v>3.3597183646734141E-3</v>
      </c>
      <c r="I2570">
        <f t="shared" si="328"/>
        <v>40480.236170396885</v>
      </c>
      <c r="J2570">
        <f t="shared" si="328"/>
        <v>19278.701093860389</v>
      </c>
      <c r="K2570">
        <f t="shared" si="331"/>
        <v>44140.875133404639</v>
      </c>
      <c r="L2570" s="236">
        <f>I2570/MAX(I$2:I2570)-1</f>
        <v>-7.7098286956146511E-3</v>
      </c>
      <c r="M2570" s="236">
        <f>J2570/MAX(J$2:J2570)-1</f>
        <v>-2.9181909928542527E-2</v>
      </c>
      <c r="N2570" s="236"/>
    </row>
    <row r="2571" spans="1:14">
      <c r="A2571" s="237">
        <v>37925</v>
      </c>
      <c r="B2571">
        <v>212.4</v>
      </c>
      <c r="D2571" s="237">
        <v>38055</v>
      </c>
      <c r="E2571">
        <f t="shared" si="327"/>
        <v>247.26</v>
      </c>
      <c r="F2571">
        <v>244.6430441</v>
      </c>
      <c r="G2571" s="236">
        <f t="shared" si="329"/>
        <v>-3.6604226152098887E-3</v>
      </c>
      <c r="H2571" s="236">
        <f t="shared" si="330"/>
        <v>5.7592644734194565E-4</v>
      </c>
      <c r="I2571">
        <f t="shared" si="328"/>
        <v>40332.061398449725</v>
      </c>
      <c r="J2571">
        <f t="shared" si="328"/>
        <v>19289.804207690744</v>
      </c>
      <c r="K2571">
        <f t="shared" si="331"/>
        <v>43980.789754535908</v>
      </c>
      <c r="L2571" s="236">
        <f>I2571/MAX(I$2:I2571)-1</f>
        <v>-1.1342030079507848E-2</v>
      </c>
      <c r="M2571" s="236">
        <f>J2571/MAX(J$2:J2571)-1</f>
        <v>-2.8622790114912422E-2</v>
      </c>
      <c r="N2571" s="236"/>
    </row>
    <row r="2572" spans="1:14">
      <c r="A2572" s="237">
        <v>37928</v>
      </c>
      <c r="B2572">
        <v>214.75</v>
      </c>
      <c r="D2572" s="237">
        <v>38056</v>
      </c>
      <c r="E2572">
        <f t="shared" si="327"/>
        <v>242.72</v>
      </c>
      <c r="F2572">
        <v>243.26356730000001</v>
      </c>
      <c r="G2572" s="236">
        <f t="shared" si="329"/>
        <v>-1.8394969340158562E-2</v>
      </c>
      <c r="H2572" s="236">
        <f t="shared" si="330"/>
        <v>-5.6387329755270832E-3</v>
      </c>
      <c r="I2572">
        <f t="shared" si="328"/>
        <v>39590.154365599847</v>
      </c>
      <c r="J2572">
        <f t="shared" si="328"/>
        <v>19181.034152613378</v>
      </c>
      <c r="K2572">
        <f t="shared" si="331"/>
        <v>43173.247954464758</v>
      </c>
      <c r="L2572" s="236">
        <f>I2572/MAX(I$2:I2572)-1</f>
        <v>-2.9528363124098789E-2</v>
      </c>
      <c r="M2572" s="236">
        <f>J2572/MAX(J$2:J2572)-1</f>
        <v>-3.4100126819966881E-2</v>
      </c>
      <c r="N2572" s="236"/>
    </row>
    <row r="2573" spans="1:14">
      <c r="A2573" s="237">
        <v>37929</v>
      </c>
      <c r="B2573">
        <v>215.22</v>
      </c>
      <c r="D2573" s="237">
        <v>38057</v>
      </c>
      <c r="E2573">
        <f t="shared" si="327"/>
        <v>237.48</v>
      </c>
      <c r="F2573">
        <v>241.7156809</v>
      </c>
      <c r="G2573" s="236">
        <f t="shared" si="329"/>
        <v>-2.162239199129452E-2</v>
      </c>
      <c r="H2573" s="236">
        <f t="shared" si="330"/>
        <v>-6.3630013206668057E-3</v>
      </c>
      <c r="I2573">
        <f t="shared" si="328"/>
        <v>38734.120528910986</v>
      </c>
      <c r="J2573">
        <f t="shared" si="328"/>
        <v>19058.985206968544</v>
      </c>
      <c r="K2573">
        <f t="shared" si="331"/>
        <v>42241.195304162364</v>
      </c>
      <c r="L2573" s="236">
        <f>I2573/MAX(I$2:I2573)-1</f>
        <v>-5.0512281273062731E-2</v>
      </c>
      <c r="M2573" s="236">
        <f>J2573/MAX(J$2:J2573)-1</f>
        <v>-4.0246148988643315E-2</v>
      </c>
      <c r="N2573" s="236"/>
    </row>
    <row r="2574" spans="1:14">
      <c r="A2574" s="237">
        <v>37930</v>
      </c>
      <c r="B2574">
        <v>214.5</v>
      </c>
      <c r="D2574" s="237">
        <v>38058</v>
      </c>
      <c r="E2574">
        <f t="shared" si="327"/>
        <v>238.35</v>
      </c>
      <c r="F2574">
        <v>239.248051</v>
      </c>
      <c r="G2574" s="236">
        <f t="shared" si="329"/>
        <v>3.6297362384402529E-3</v>
      </c>
      <c r="H2574" s="236">
        <f t="shared" si="330"/>
        <v>-1.0208811818960495E-2</v>
      </c>
      <c r="I2574">
        <f t="shared" si="328"/>
        <v>38874.715169858886</v>
      </c>
      <c r="J2574">
        <f t="shared" si="328"/>
        <v>18864.415613530251</v>
      </c>
      <c r="K2574">
        <f t="shared" si="331"/>
        <v>42395.944503735474</v>
      </c>
      <c r="L2574" s="236">
        <f>I2574/MAX(I$2:I2574)-1</f>
        <v>-4.706589129244565E-2</v>
      </c>
      <c r="M2574" s="236">
        <f>J2574/MAX(J$2:J2574)-1</f>
        <v>-5.0044095446140857E-2</v>
      </c>
      <c r="N2574" s="236"/>
    </row>
    <row r="2575" spans="1:14">
      <c r="A2575" s="237">
        <v>37931</v>
      </c>
      <c r="B2575">
        <v>213.02</v>
      </c>
      <c r="D2575" s="237">
        <v>38061</v>
      </c>
      <c r="E2575">
        <f t="shared" si="327"/>
        <v>235.09</v>
      </c>
      <c r="F2575">
        <v>239.77738170000001</v>
      </c>
      <c r="G2575" s="236">
        <f t="shared" si="329"/>
        <v>-1.3711095377945523E-2</v>
      </c>
      <c r="H2575" s="236">
        <f t="shared" si="330"/>
        <v>2.2124765396731583E-3</v>
      </c>
      <c r="I2575">
        <f t="shared" si="328"/>
        <v>38341.700242374485</v>
      </c>
      <c r="J2575">
        <f t="shared" si="328"/>
        <v>18906.152690509829</v>
      </c>
      <c r="K2575">
        <f t="shared" si="331"/>
        <v>41816.0796869443</v>
      </c>
      <c r="L2575" s="236">
        <f>I2575/MAX(I$2:I2575)-1</f>
        <v>-6.0131661745832399E-2</v>
      </c>
      <c r="M2575" s="236">
        <f>J2575/MAX(J$2:J2575)-1</f>
        <v>-4.7942340293591568E-2</v>
      </c>
      <c r="N2575" s="236"/>
    </row>
    <row r="2576" spans="1:14">
      <c r="A2576" s="237">
        <v>37932</v>
      </c>
      <c r="B2576">
        <v>214.92</v>
      </c>
      <c r="D2576" s="237">
        <v>38062</v>
      </c>
      <c r="E2576">
        <f t="shared" si="327"/>
        <v>238.23</v>
      </c>
      <c r="F2576">
        <v>238.43546699999999</v>
      </c>
      <c r="G2576" s="236">
        <f t="shared" si="329"/>
        <v>1.3322856680352648E-2</v>
      </c>
      <c r="H2576" s="236">
        <f t="shared" si="330"/>
        <v>-5.5965024327397916E-3</v>
      </c>
      <c r="I2576">
        <f t="shared" si="328"/>
        <v>38852.521219584683</v>
      </c>
      <c r="J2576">
        <f t="shared" si="328"/>
        <v>18800.344360983639</v>
      </c>
      <c r="K2576">
        <f t="shared" si="331"/>
        <v>42374.599786552979</v>
      </c>
      <c r="L2576" s="236">
        <f>I2576/MAX(I$2:I2576)-1</f>
        <v>-4.7609930576870907E-2</v>
      </c>
      <c r="M2576" s="236">
        <f>J2576/MAX(J$2:J2576)-1</f>
        <v>-5.327053330224707E-2</v>
      </c>
      <c r="N2576" s="236"/>
    </row>
    <row r="2577" spans="1:14">
      <c r="A2577" s="237">
        <v>37935</v>
      </c>
      <c r="B2577">
        <v>213.55</v>
      </c>
      <c r="D2577" s="237">
        <v>38063</v>
      </c>
      <c r="E2577">
        <f t="shared" si="327"/>
        <v>240.98</v>
      </c>
      <c r="F2577">
        <v>239.27715900000001</v>
      </c>
      <c r="G2577" s="236">
        <f t="shared" si="329"/>
        <v>1.1509736239288573E-2</v>
      </c>
      <c r="H2577" s="236">
        <f t="shared" si="330"/>
        <v>3.5300620775515767E-3</v>
      </c>
      <c r="I2577">
        <f t="shared" si="328"/>
        <v>39299.703491053471</v>
      </c>
      <c r="J2577">
        <f t="shared" si="328"/>
        <v>18866.710743657259</v>
      </c>
      <c r="K2577">
        <f t="shared" si="331"/>
        <v>42863.749555318544</v>
      </c>
      <c r="L2577" s="236">
        <f>I2577/MAX(I$2:I2577)-1</f>
        <v>-3.6648172080892882E-2</v>
      </c>
      <c r="M2577" s="236">
        <f>J2577/MAX(J$2:J2577)-1</f>
        <v>-4.9928519514156666E-2</v>
      </c>
      <c r="N2577" s="236"/>
    </row>
    <row r="2578" spans="1:14">
      <c r="A2578" s="237">
        <v>37936</v>
      </c>
      <c r="B2578">
        <v>211.31</v>
      </c>
      <c r="D2578" s="237">
        <v>38064</v>
      </c>
      <c r="E2578">
        <f t="shared" si="327"/>
        <v>241.8</v>
      </c>
      <c r="F2578">
        <v>240.94163420000001</v>
      </c>
      <c r="G2578" s="236">
        <f t="shared" si="329"/>
        <v>3.3690418555449206E-3</v>
      </c>
      <c r="H2578" s="236">
        <f t="shared" si="330"/>
        <v>6.9562644715286392E-3</v>
      </c>
      <c r="I2578">
        <f t="shared" si="328"/>
        <v>39432.105837025338</v>
      </c>
      <c r="J2578">
        <f t="shared" si="328"/>
        <v>18997.952573297971</v>
      </c>
      <c r="K2578">
        <f t="shared" si="331"/>
        <v>43009.605122732275</v>
      </c>
      <c r="L2578" s="236">
        <f>I2578/MAX(I$2:I2578)-1</f>
        <v>-3.3402599451017534E-2</v>
      </c>
      <c r="M2578" s="236">
        <f>J2578/MAX(J$2:J2578)-1</f>
        <v>-4.3319571029040382E-2</v>
      </c>
      <c r="N2578" s="236"/>
    </row>
    <row r="2579" spans="1:14">
      <c r="A2579" s="237">
        <v>37937</v>
      </c>
      <c r="B2579">
        <v>214.16</v>
      </c>
      <c r="D2579" s="237">
        <v>38065</v>
      </c>
      <c r="E2579">
        <f t="shared" si="327"/>
        <v>240.94</v>
      </c>
      <c r="F2579">
        <v>240.8674446</v>
      </c>
      <c r="G2579" s="236">
        <f t="shared" si="329"/>
        <v>-3.5903885540982763E-3</v>
      </c>
      <c r="H2579" s="236">
        <f t="shared" si="330"/>
        <v>-3.0791523534878795E-4</v>
      </c>
      <c r="I2579">
        <f t="shared" ref="I2579:J2594" si="332">I2578*(1+G2579)</f>
        <v>39290.529255564092</v>
      </c>
      <c r="J2579">
        <f t="shared" si="332"/>
        <v>18992.102814260219</v>
      </c>
      <c r="K2579">
        <f t="shared" si="331"/>
        <v>42856.63464959104</v>
      </c>
      <c r="L2579" s="236">
        <f>I2579/MAX(I$2:I2579)-1</f>
        <v>-3.6873059694369714E-2</v>
      </c>
      <c r="M2579" s="236">
        <f>J2579/MAX(J$2:J2579)-1</f>
        <v>-4.3614147508480472E-2</v>
      </c>
      <c r="N2579" s="236"/>
    </row>
    <row r="2580" spans="1:14">
      <c r="A2580" s="237">
        <v>37938</v>
      </c>
      <c r="B2580">
        <v>215.84</v>
      </c>
      <c r="D2580" s="237">
        <v>38068</v>
      </c>
      <c r="E2580">
        <f t="shared" si="327"/>
        <v>236.79</v>
      </c>
      <c r="F2580">
        <v>239.9485607</v>
      </c>
      <c r="G2580" s="236">
        <f t="shared" si="329"/>
        <v>-1.7257935355044673E-2</v>
      </c>
      <c r="H2580" s="236">
        <f t="shared" si="330"/>
        <v>-3.814894543037739E-3</v>
      </c>
      <c r="I2580">
        <f t="shared" si="332"/>
        <v>38612.455841606075</v>
      </c>
      <c r="J2580">
        <f t="shared" si="332"/>
        <v>18919.649944873287</v>
      </c>
      <c r="K2580">
        <f t="shared" si="331"/>
        <v>42118.463180363004</v>
      </c>
      <c r="L2580" s="236">
        <f>I2580/MAX(I$2:I2580)-1</f>
        <v>-5.3494642168866346E-2</v>
      </c>
      <c r="M2580" s="236">
        <f>J2580/MAX(J$2:J2580)-1</f>
        <v>-4.7262658678188907E-2</v>
      </c>
      <c r="N2580" s="236"/>
    </row>
    <row r="2581" spans="1:14">
      <c r="A2581" s="237">
        <v>37939</v>
      </c>
      <c r="B2581">
        <v>215.71</v>
      </c>
      <c r="D2581" s="237">
        <v>38069</v>
      </c>
      <c r="E2581">
        <f t="shared" si="327"/>
        <v>237.69</v>
      </c>
      <c r="F2581">
        <v>238.190245</v>
      </c>
      <c r="G2581" s="236">
        <f t="shared" si="329"/>
        <v>3.7671060252303843E-3</v>
      </c>
      <c r="H2581" s="236">
        <f t="shared" si="330"/>
        <v>-7.327886005527473E-3</v>
      </c>
      <c r="I2581">
        <f t="shared" si="332"/>
        <v>38757.913056655932</v>
      </c>
      <c r="J2581">
        <f t="shared" si="332"/>
        <v>18781.008906812771</v>
      </c>
      <c r="K2581">
        <f t="shared" si="331"/>
        <v>42278.548559231735</v>
      </c>
      <c r="L2581" s="236">
        <f>I2581/MAX(I$2:I2581)-1</f>
        <v>-4.9929056132467786E-2</v>
      </c>
      <c r="M2581" s="236">
        <f>J2581/MAX(J$2:J2581)-1</f>
        <v>-5.4244209308604407E-2</v>
      </c>
      <c r="N2581" s="236"/>
    </row>
    <row r="2582" spans="1:14">
      <c r="A2582" s="237">
        <v>37942</v>
      </c>
      <c r="B2582">
        <v>211.85</v>
      </c>
      <c r="D2582" s="237">
        <v>38070</v>
      </c>
      <c r="E2582">
        <f t="shared" si="327"/>
        <v>237.43</v>
      </c>
      <c r="F2582">
        <v>238.31438549999999</v>
      </c>
      <c r="G2582" s="236">
        <f t="shared" si="329"/>
        <v>-1.1275919114332547E-3</v>
      </c>
      <c r="H2582" s="236">
        <f t="shared" si="330"/>
        <v>5.2118213321450391E-4</v>
      </c>
      <c r="I2582">
        <f t="shared" si="332"/>
        <v>38714.209947389209</v>
      </c>
      <c r="J2582">
        <f t="shared" si="332"/>
        <v>18790.797233098743</v>
      </c>
      <c r="K2582">
        <f t="shared" si="331"/>
        <v>42232.301672002992</v>
      </c>
      <c r="L2582" s="236">
        <f>I2582/MAX(I$2:I2582)-1</f>
        <v>-5.100034844406065E-2</v>
      </c>
      <c r="M2582" s="236">
        <f>J2582/MAX(J$2:J2582)-1</f>
        <v>-5.3751298288111982E-2</v>
      </c>
      <c r="N2582" s="236"/>
    </row>
    <row r="2583" spans="1:14">
      <c r="A2583" s="237">
        <v>37943</v>
      </c>
      <c r="B2583">
        <v>212.68</v>
      </c>
      <c r="D2583" s="237">
        <v>38071</v>
      </c>
      <c r="E2583">
        <f t="shared" si="327"/>
        <v>240.19</v>
      </c>
      <c r="F2583">
        <v>238.05146199999999</v>
      </c>
      <c r="G2583" s="236">
        <f t="shared" si="329"/>
        <v>1.1590748635019457E-2</v>
      </c>
      <c r="H2583" s="236">
        <f t="shared" si="330"/>
        <v>-1.1032632354457395E-3</v>
      </c>
      <c r="I2583">
        <f t="shared" si="332"/>
        <v>39162.936623492766</v>
      </c>
      <c r="J2583">
        <f t="shared" si="332"/>
        <v>18770.066037346751</v>
      </c>
      <c r="K2583">
        <f t="shared" si="331"/>
        <v>42723.230167200425</v>
      </c>
      <c r="L2583" s="236">
        <f>I2583/MAX(I$2:I2583)-1</f>
        <v>-4.0000732028154795E-2</v>
      </c>
      <c r="M2583" s="236">
        <f>J2583/MAX(J$2:J2583)-1</f>
        <v>-5.4795259692298925E-2</v>
      </c>
      <c r="N2583" s="236"/>
    </row>
    <row r="2584" spans="1:14">
      <c r="A2584" s="237">
        <v>37944</v>
      </c>
      <c r="B2584">
        <v>211.9</v>
      </c>
      <c r="D2584" s="237">
        <v>38072</v>
      </c>
      <c r="E2584">
        <f t="shared" si="327"/>
        <v>239.72</v>
      </c>
      <c r="F2584">
        <v>237.32053239999999</v>
      </c>
      <c r="G2584" s="236">
        <f t="shared" si="329"/>
        <v>-1.9905143712286113E-3</v>
      </c>
      <c r="H2584" s="236">
        <f t="shared" si="330"/>
        <v>-3.0704688551754789E-3</v>
      </c>
      <c r="I2584">
        <f t="shared" si="332"/>
        <v>39084.982235324183</v>
      </c>
      <c r="J2584">
        <f t="shared" si="332"/>
        <v>18712.433134169492</v>
      </c>
      <c r="K2584">
        <f t="shared" si="331"/>
        <v>42639.630024902312</v>
      </c>
      <c r="L2584" s="236">
        <f>I2584/MAX(I$2:I2584)-1</f>
        <v>-4.1911624367421796E-2</v>
      </c>
      <c r="M2584" s="236">
        <f>J2584/MAX(J$2:J2584)-1</f>
        <v>-5.7697481409177853E-2</v>
      </c>
      <c r="N2584" s="236"/>
    </row>
    <row r="2585" spans="1:14">
      <c r="A2585" s="237">
        <v>37945</v>
      </c>
      <c r="B2585">
        <v>210.27</v>
      </c>
      <c r="D2585" s="237">
        <v>38075</v>
      </c>
      <c r="E2585">
        <f t="shared" si="327"/>
        <v>243.11</v>
      </c>
      <c r="F2585">
        <v>239.09035370000001</v>
      </c>
      <c r="G2585" s="236">
        <f t="shared" si="329"/>
        <v>1.4107768256087219E-2</v>
      </c>
      <c r="H2585" s="236">
        <f t="shared" si="330"/>
        <v>7.4575144514550384E-3</v>
      </c>
      <c r="I2585">
        <f t="shared" si="332"/>
        <v>39636.384106993428</v>
      </c>
      <c r="J2585">
        <f t="shared" si="332"/>
        <v>18851.981374689447</v>
      </c>
      <c r="K2585">
        <f t="shared" si="331"/>
        <v>43242.618285307864</v>
      </c>
      <c r="L2585" s="236">
        <f>I2585/MAX(I$2:I2585)-1</f>
        <v>-2.839513559514617E-2</v>
      </c>
      <c r="M2585" s="236">
        <f>J2585/MAX(J$2:J2585)-1</f>
        <v>-5.0670246759144333E-2</v>
      </c>
      <c r="N2585" s="236"/>
    </row>
    <row r="2586" spans="1:14">
      <c r="A2586" s="237">
        <v>37946</v>
      </c>
      <c r="B2586">
        <v>211.66</v>
      </c>
      <c r="D2586" s="237">
        <v>38076</v>
      </c>
      <c r="E2586">
        <f t="shared" si="327"/>
        <v>243.58</v>
      </c>
      <c r="F2586">
        <v>238.72661339999999</v>
      </c>
      <c r="G2586" s="236">
        <f t="shared" si="329"/>
        <v>1.8995510719885165E-3</v>
      </c>
      <c r="H2586" s="236">
        <f t="shared" si="330"/>
        <v>-1.5213507963455219E-3</v>
      </c>
      <c r="I2586">
        <f t="shared" si="332"/>
        <v>39711.67544291362</v>
      </c>
      <c r="J2586">
        <f t="shared" si="332"/>
        <v>18823.300897812373</v>
      </c>
      <c r="K2586">
        <f t="shared" si="331"/>
        <v>43326.218427605985</v>
      </c>
      <c r="L2586" s="236">
        <f>I2586/MAX(I$2:I2586)-1</f>
        <v>-2.6549522533416581E-2</v>
      </c>
      <c r="M2586" s="236">
        <f>J2586/MAX(J$2:J2586)-1</f>
        <v>-5.2114510335231845E-2</v>
      </c>
      <c r="N2586" s="236"/>
    </row>
    <row r="2587" spans="1:14">
      <c r="A2587" s="237">
        <v>37949</v>
      </c>
      <c r="B2587">
        <v>213.2</v>
      </c>
      <c r="D2587" s="237">
        <v>38077</v>
      </c>
      <c r="E2587">
        <f t="shared" si="327"/>
        <v>245.87</v>
      </c>
      <c r="F2587">
        <v>240.93727530000001</v>
      </c>
      <c r="G2587" s="236">
        <f t="shared" si="329"/>
        <v>9.3676985299963513E-3</v>
      </c>
      <c r="H2587" s="236">
        <f t="shared" si="330"/>
        <v>9.2602239378143381E-3</v>
      </c>
      <c r="I2587">
        <f t="shared" si="332"/>
        <v>40083.682446583894</v>
      </c>
      <c r="J2587">
        <f t="shared" si="332"/>
        <v>18997.608879374977</v>
      </c>
      <c r="K2587">
        <f t="shared" si="331"/>
        <v>43733.546780505312</v>
      </c>
      <c r="L2587" s="236">
        <f>I2587/MAX(I$2:I2587)-1</f>
        <v>-1.743053192662869E-2</v>
      </c>
      <c r="M2587" s="236">
        <f>J2587/MAX(J$2:J2587)-1</f>
        <v>-4.333687843353129E-2</v>
      </c>
      <c r="N2587" s="236"/>
    </row>
    <row r="2588" spans="1:14">
      <c r="A2588" s="237">
        <v>37950</v>
      </c>
      <c r="B2588">
        <v>213.57</v>
      </c>
      <c r="D2588" s="237">
        <v>38078</v>
      </c>
      <c r="E2588">
        <f t="shared" si="327"/>
        <v>248.41</v>
      </c>
      <c r="F2588">
        <v>241.43692150000001</v>
      </c>
      <c r="G2588" s="236">
        <f t="shared" si="329"/>
        <v>1.0296932386517346E-2</v>
      </c>
      <c r="H2588" s="236">
        <f t="shared" si="330"/>
        <v>2.0737604813447774E-3</v>
      </c>
      <c r="I2588">
        <f t="shared" si="332"/>
        <v>40496.421414539007</v>
      </c>
      <c r="J2588">
        <f t="shared" si="332"/>
        <v>19037.005369909068</v>
      </c>
      <c r="K2588">
        <f t="shared" si="331"/>
        <v>44185.343294201506</v>
      </c>
      <c r="L2588" s="236">
        <f>I2588/MAX(I$2:I2588)-1</f>
        <v>-7.3130805488206274E-3</v>
      </c>
      <c r="M2588" s="236">
        <f>J2588/MAX(J$2:J2588)-1</f>
        <v>-4.1352988258066881E-2</v>
      </c>
      <c r="N2588" s="236"/>
    </row>
    <row r="2589" spans="1:14">
      <c r="A2589" s="237">
        <v>37951</v>
      </c>
      <c r="B2589">
        <v>215.61</v>
      </c>
      <c r="D2589" s="237">
        <v>38079</v>
      </c>
      <c r="E2589">
        <f t="shared" si="327"/>
        <v>249.5</v>
      </c>
      <c r="F2589">
        <v>240.9915134</v>
      </c>
      <c r="G2589" s="236">
        <f t="shared" si="329"/>
        <v>4.3541769303564928E-3</v>
      </c>
      <c r="H2589" s="236">
        <f t="shared" si="330"/>
        <v>-1.8448218161197794E-3</v>
      </c>
      <c r="I2589">
        <f t="shared" si="332"/>
        <v>40672.749998424188</v>
      </c>
      <c r="J2589">
        <f t="shared" si="332"/>
        <v>19001.885487089072</v>
      </c>
      <c r="K2589">
        <f t="shared" si="331"/>
        <v>44379.224475275863</v>
      </c>
      <c r="L2589" s="236">
        <f>I2589/MAX(I$2:I2589)-1</f>
        <v>-2.9907460650796525E-3</v>
      </c>
      <c r="M2589" s="236">
        <f>J2589/MAX(J$2:J2589)-1</f>
        <v>-4.312152117928636E-2</v>
      </c>
      <c r="N2589" s="236"/>
    </row>
    <row r="2590" spans="1:14">
      <c r="A2590" s="237">
        <v>37952</v>
      </c>
      <c r="B2590">
        <v>215.61</v>
      </c>
      <c r="D2590" s="237">
        <v>38082</v>
      </c>
      <c r="E2590">
        <f t="shared" si="327"/>
        <v>249.45</v>
      </c>
      <c r="F2590">
        <v>241.67027239999999</v>
      </c>
      <c r="G2590" s="236">
        <f t="shared" si="329"/>
        <v>-2.3413096033337644E-4</v>
      </c>
      <c r="H2590" s="236">
        <f t="shared" si="330"/>
        <v>2.8165265673625317E-3</v>
      </c>
      <c r="I2590">
        <f t="shared" si="332"/>
        <v>40663.227248407653</v>
      </c>
      <c r="J2590">
        <f t="shared" si="332"/>
        <v>19055.404802393437</v>
      </c>
      <c r="K2590">
        <f t="shared" si="331"/>
        <v>44370.330843116491</v>
      </c>
      <c r="L2590" s="236">
        <f>I2590/MAX(I$2:I2590)-1</f>
        <v>-3.2241767991648684E-3</v>
      </c>
      <c r="M2590" s="236">
        <f>J2590/MAX(J$2:J2590)-1</f>
        <v>-4.0426447521950348E-2</v>
      </c>
      <c r="N2590" s="236"/>
    </row>
    <row r="2591" spans="1:14">
      <c r="A2591" s="237">
        <v>37953</v>
      </c>
      <c r="B2591">
        <v>216.69</v>
      </c>
      <c r="D2591" s="237">
        <v>38083</v>
      </c>
      <c r="E2591">
        <f t="shared" si="327"/>
        <v>249.57</v>
      </c>
      <c r="F2591">
        <v>243.2203217</v>
      </c>
      <c r="G2591" s="236">
        <f t="shared" si="329"/>
        <v>4.4732816959218923E-4</v>
      </c>
      <c r="H2591" s="236">
        <f t="shared" si="330"/>
        <v>6.4139014062700728E-3</v>
      </c>
      <c r="I2591">
        <f t="shared" si="332"/>
        <v>40681.417055422397</v>
      </c>
      <c r="J2591">
        <f t="shared" si="332"/>
        <v>19177.624290052554</v>
      </c>
      <c r="K2591">
        <f t="shared" si="331"/>
        <v>44391.675560298987</v>
      </c>
      <c r="L2591" s="236">
        <f>I2591/MAX(I$2:I2591)-1</f>
        <v>-2.7782908946786256E-3</v>
      </c>
      <c r="M2591" s="236">
        <f>J2591/MAX(J$2:J2591)-1</f>
        <v>-3.4271837364291846E-2</v>
      </c>
      <c r="N2591" s="236"/>
    </row>
    <row r="2592" spans="1:14">
      <c r="A2592" s="237">
        <v>37956</v>
      </c>
      <c r="B2592">
        <v>220.74</v>
      </c>
      <c r="D2592" s="237">
        <v>38084</v>
      </c>
      <c r="E2592">
        <f t="shared" si="327"/>
        <v>250.36</v>
      </c>
      <c r="F2592">
        <v>242.56322220000001</v>
      </c>
      <c r="G2592" s="236">
        <f t="shared" si="329"/>
        <v>3.1317144059210176E-3</v>
      </c>
      <c r="H2592" s="236">
        <f t="shared" si="330"/>
        <v>-2.7016636414554096E-3</v>
      </c>
      <c r="I2592">
        <f t="shared" si="332"/>
        <v>40808.819635268148</v>
      </c>
      <c r="J2592">
        <f t="shared" si="332"/>
        <v>19125.812799778629</v>
      </c>
      <c r="K2592">
        <f t="shared" si="331"/>
        <v>44532.194948417091</v>
      </c>
      <c r="L2592" s="236">
        <f>I2592/MAX(I$2:I2592)-1</f>
        <v>0</v>
      </c>
      <c r="M2592" s="236">
        <f>J2592/MAX(J$2:J2592)-1</f>
        <v>-3.6880910028814218E-2</v>
      </c>
      <c r="N2592" s="236"/>
    </row>
    <row r="2593" spans="1:14">
      <c r="A2593" s="237">
        <v>37957</v>
      </c>
      <c r="B2593">
        <v>221.26</v>
      </c>
      <c r="D2593" s="237">
        <v>38085</v>
      </c>
      <c r="E2593">
        <f t="shared" si="327"/>
        <v>250.22</v>
      </c>
      <c r="F2593">
        <v>242.72851170000001</v>
      </c>
      <c r="G2593" s="236">
        <f t="shared" si="329"/>
        <v>-5.9292491827651406E-4</v>
      </c>
      <c r="H2593" s="236">
        <f t="shared" si="330"/>
        <v>6.8142853026453842E-4</v>
      </c>
      <c r="I2593">
        <f t="shared" si="332"/>
        <v>40784.623069220943</v>
      </c>
      <c r="J2593">
        <f t="shared" si="332"/>
        <v>19138.845674284898</v>
      </c>
      <c r="K2593">
        <f t="shared" si="331"/>
        <v>44507.292778370836</v>
      </c>
      <c r="L2593" s="236">
        <f>I2593/MAX(I$2:I2593)-1</f>
        <v>-5.9292491827656058E-4</v>
      </c>
      <c r="M2593" s="236">
        <f>J2593/MAX(J$2:J2593)-1</f>
        <v>-3.6224613202865408E-2</v>
      </c>
      <c r="N2593" s="236"/>
    </row>
    <row r="2594" spans="1:14">
      <c r="A2594" s="237">
        <v>37958</v>
      </c>
      <c r="B2594">
        <v>221.97</v>
      </c>
      <c r="D2594" s="237">
        <v>38089</v>
      </c>
      <c r="E2594">
        <f t="shared" si="327"/>
        <v>250.94</v>
      </c>
      <c r="F2594">
        <v>242.3886062</v>
      </c>
      <c r="G2594" s="236">
        <f t="shared" si="329"/>
        <v>2.843737669580839E-3</v>
      </c>
      <c r="H2594" s="236">
        <f t="shared" si="330"/>
        <v>-1.400352589893239E-3</v>
      </c>
      <c r="I2594">
        <f t="shared" si="332"/>
        <v>40900.603838182542</v>
      </c>
      <c r="J2594">
        <f t="shared" si="332"/>
        <v>19112.044542177347</v>
      </c>
      <c r="K2594">
        <f t="shared" si="331"/>
        <v>44635.361081465817</v>
      </c>
      <c r="L2594" s="236">
        <f>I2594/MAX(I$2:I2594)-1</f>
        <v>0</v>
      </c>
      <c r="M2594" s="236">
        <f>J2594/MAX(J$2:J2594)-1</f>
        <v>-3.7574238561842055E-2</v>
      </c>
      <c r="N2594" s="236"/>
    </row>
    <row r="2595" spans="1:14">
      <c r="A2595" s="237">
        <v>37959</v>
      </c>
      <c r="B2595">
        <v>221.31</v>
      </c>
      <c r="D2595" s="237">
        <v>38090</v>
      </c>
      <c r="E2595">
        <f t="shared" si="327"/>
        <v>248.71</v>
      </c>
      <c r="F2595">
        <v>242.00109180000001</v>
      </c>
      <c r="G2595" s="236">
        <f t="shared" si="329"/>
        <v>-8.9203165937345539E-3</v>
      </c>
      <c r="H2595" s="236">
        <f t="shared" si="330"/>
        <v>-1.5987319126717914E-3</v>
      </c>
      <c r="I2595">
        <f t="shared" ref="I2595:J2610" si="333">I2594*(1+G2595)</f>
        <v>40535.757503071036</v>
      </c>
      <c r="J2595">
        <f t="shared" si="333"/>
        <v>19081.489506651364</v>
      </c>
      <c r="K2595">
        <f t="shared" si="331"/>
        <v>44238.705087157738</v>
      </c>
      <c r="L2595" s="236">
        <f>I2595/MAX(I$2:I2595)-1</f>
        <v>-8.9203165937346007E-3</v>
      </c>
      <c r="M2595" s="236">
        <f>J2595/MAX(J$2:J2595)-1</f>
        <v>-3.9112899340230656E-2</v>
      </c>
      <c r="N2595" s="236"/>
    </row>
    <row r="2596" spans="1:14">
      <c r="A2596" s="237">
        <v>37960</v>
      </c>
      <c r="B2596">
        <v>221.05</v>
      </c>
      <c r="D2596" s="237">
        <v>38091</v>
      </c>
      <c r="E2596">
        <f t="shared" si="327"/>
        <v>245.25</v>
      </c>
      <c r="F2596">
        <v>242.2449206</v>
      </c>
      <c r="G2596" s="236">
        <f t="shared" si="329"/>
        <v>-1.3945514968347792E-2</v>
      </c>
      <c r="H2596" s="236">
        <f t="shared" si="330"/>
        <v>1.0075524791495205E-3</v>
      </c>
      <c r="I2596">
        <f t="shared" si="333"/>
        <v>39970.465490058639</v>
      </c>
      <c r="J2596">
        <f t="shared" si="333"/>
        <v>19100.715108709657</v>
      </c>
      <c r="K2596">
        <f t="shared" si="331"/>
        <v>43623.265741729061</v>
      </c>
      <c r="L2596" s="236">
        <f>I2596/MAX(I$2:I2596)-1</f>
        <v>-2.2741433153502189E-2</v>
      </c>
      <c r="M2596" s="236">
        <f>J2596/MAX(J$2:J2596)-1</f>
        <v>-3.8144755159777999E-2</v>
      </c>
      <c r="N2596" s="236"/>
    </row>
    <row r="2597" spans="1:14">
      <c r="A2597" s="237">
        <v>37963</v>
      </c>
      <c r="B2597">
        <v>221.03</v>
      </c>
      <c r="D2597" s="237">
        <v>38092</v>
      </c>
      <c r="E2597">
        <f t="shared" si="327"/>
        <v>243.97</v>
      </c>
      <c r="F2597">
        <v>240.61563200000001</v>
      </c>
      <c r="G2597" s="236">
        <f t="shared" si="329"/>
        <v>-5.2528942769769025E-3</v>
      </c>
      <c r="H2597" s="236">
        <f t="shared" si="330"/>
        <v>-6.7257905592592593E-3</v>
      </c>
      <c r="I2597">
        <f t="shared" si="333"/>
        <v>39760.504860637804</v>
      </c>
      <c r="J2597">
        <f t="shared" si="333"/>
        <v>18972.247699356398</v>
      </c>
      <c r="K2597">
        <f t="shared" si="331"/>
        <v>43395.588758449085</v>
      </c>
      <c r="L2597" s="236">
        <f>I2597/MAX(I$2:I2597)-1</f>
        <v>-2.7874869086416898E-2</v>
      </c>
      <c r="M2597" s="236">
        <f>J2597/MAX(J$2:J2597)-1</f>
        <v>-4.4613992084898357E-2</v>
      </c>
      <c r="N2597" s="236"/>
    </row>
    <row r="2598" spans="1:14">
      <c r="A2598" s="237">
        <v>37964</v>
      </c>
      <c r="B2598">
        <v>220.91</v>
      </c>
      <c r="D2598" s="237">
        <v>38093</v>
      </c>
      <c r="E2598">
        <f t="shared" si="327"/>
        <v>246.13</v>
      </c>
      <c r="F2598">
        <v>239.7553226</v>
      </c>
      <c r="G2598" s="236">
        <f t="shared" si="329"/>
        <v>8.8198174085937688E-3</v>
      </c>
      <c r="H2598" s="236">
        <f t="shared" si="330"/>
        <v>-3.5754509914800447E-3</v>
      </c>
      <c r="I2598">
        <f t="shared" si="333"/>
        <v>40111.185253582138</v>
      </c>
      <c r="J2598">
        <f t="shared" si="333"/>
        <v>18904.413357509129</v>
      </c>
      <c r="K2598">
        <f t="shared" si="331"/>
        <v>43779.79366773404</v>
      </c>
      <c r="L2598" s="236">
        <f>I2598/MAX(I$2:I2598)-1</f>
        <v>-1.9300902933453656E-2</v>
      </c>
      <c r="M2598" s="236">
        <f>J2598/MAX(J$2:J2598)-1</f>
        <v>-4.8029927934144512E-2</v>
      </c>
      <c r="N2598" s="236"/>
    </row>
    <row r="2599" spans="1:14">
      <c r="A2599" s="237">
        <v>37965</v>
      </c>
      <c r="B2599">
        <v>219.77</v>
      </c>
      <c r="D2599" s="237">
        <v>38096</v>
      </c>
      <c r="E2599">
        <f t="shared" si="327"/>
        <v>245.9</v>
      </c>
      <c r="F2599">
        <v>239.40143430000001</v>
      </c>
      <c r="G2599" s="236">
        <f t="shared" si="329"/>
        <v>-9.6819568507795285E-4</v>
      </c>
      <c r="H2599" s="236">
        <f t="shared" si="330"/>
        <v>-1.476039389500472E-3</v>
      </c>
      <c r="I2599">
        <f t="shared" si="333"/>
        <v>40072.349777096257</v>
      </c>
      <c r="J2599">
        <f t="shared" si="333"/>
        <v>18876.509698758047</v>
      </c>
      <c r="K2599">
        <f t="shared" si="331"/>
        <v>43738.882959800925</v>
      </c>
      <c r="L2599" s="236">
        <f>I2599/MAX(I$2:I2599)-1</f>
        <v>-2.0250411567593329E-2</v>
      </c>
      <c r="M2599" s="236">
        <f>J2599/MAX(J$2:J2599)-1</f>
        <v>-4.9435073258139339E-2</v>
      </c>
      <c r="N2599" s="236"/>
    </row>
    <row r="2600" spans="1:14">
      <c r="A2600" s="237">
        <v>37966</v>
      </c>
      <c r="B2600">
        <v>220.99</v>
      </c>
      <c r="D2600" s="237">
        <v>38097</v>
      </c>
      <c r="E2600">
        <f t="shared" si="327"/>
        <v>245.87</v>
      </c>
      <c r="F2600">
        <v>240.18049239999999</v>
      </c>
      <c r="G2600" s="236">
        <f t="shared" si="329"/>
        <v>-1.5573097206895493E-4</v>
      </c>
      <c r="H2600" s="236">
        <f t="shared" si="330"/>
        <v>3.25419144742356E-3</v>
      </c>
      <c r="I2600">
        <f t="shared" si="333"/>
        <v>40066.109271112378</v>
      </c>
      <c r="J2600">
        <f t="shared" si="333"/>
        <v>18937.937475176954</v>
      </c>
      <c r="K2600">
        <f t="shared" si="331"/>
        <v>43733.546780505298</v>
      </c>
      <c r="L2600" s="236">
        <f>I2600/MAX(I$2:I2600)-1</f>
        <v>-2.0402988923384213E-2</v>
      </c>
      <c r="M2600" s="236">
        <f>J2600/MAX(J$2:J2600)-1</f>
        <v>-4.6341753003315223E-2</v>
      </c>
      <c r="N2600" s="236"/>
    </row>
    <row r="2601" spans="1:14">
      <c r="A2601" s="237">
        <v>37967</v>
      </c>
      <c r="B2601">
        <v>222.64</v>
      </c>
      <c r="D2601" s="237">
        <v>38098</v>
      </c>
      <c r="E2601">
        <f t="shared" si="327"/>
        <v>243.3</v>
      </c>
      <c r="F2601">
        <v>239.993833</v>
      </c>
      <c r="G2601" s="236">
        <f t="shared" si="329"/>
        <v>-1.0486408403330991E-2</v>
      </c>
      <c r="H2601" s="236">
        <f t="shared" si="330"/>
        <v>-7.771630332455981E-4</v>
      </c>
      <c r="I2601">
        <f t="shared" si="333"/>
        <v>39645.959686163005</v>
      </c>
      <c r="J2601">
        <f t="shared" si="333"/>
        <v>18923.219610245331</v>
      </c>
      <c r="K2601">
        <f t="shared" si="331"/>
        <v>43276.414087513476</v>
      </c>
      <c r="L2601" s="236">
        <f>I2601/MAX(I$2:I2601)-1</f>
        <v>-3.067544325221605E-2</v>
      </c>
      <c r="M2601" s="236">
        <f>J2601/MAX(J$2:J2601)-1</f>
        <v>-4.7082900939230732E-2</v>
      </c>
      <c r="N2601" s="236"/>
    </row>
    <row r="2602" spans="1:14">
      <c r="A2602" s="237">
        <v>37970</v>
      </c>
      <c r="B2602">
        <v>223.28</v>
      </c>
      <c r="D2602" s="237">
        <v>38099</v>
      </c>
      <c r="E2602">
        <f t="shared" si="327"/>
        <v>244.26</v>
      </c>
      <c r="F2602">
        <v>239.23398710000001</v>
      </c>
      <c r="G2602" s="236">
        <f t="shared" si="329"/>
        <v>3.9120158338713986E-3</v>
      </c>
      <c r="H2602" s="236">
        <f t="shared" si="330"/>
        <v>-3.1661059390638568E-3</v>
      </c>
      <c r="I2602">
        <f t="shared" si="333"/>
        <v>39801.055308204304</v>
      </c>
      <c r="J2602">
        <f t="shared" si="333"/>
        <v>18863.306692251124</v>
      </c>
      <c r="K2602">
        <f t="shared" si="331"/>
        <v>43447.171824973448</v>
      </c>
      <c r="L2602" s="236">
        <f>I2602/MAX(I$2:I2602)-1</f>
        <v>-2.6883430238058281E-2</v>
      </c>
      <c r="M2602" s="236">
        <f>J2602/MAX(J$2:J2602)-1</f>
        <v>-5.0099937426002494E-2</v>
      </c>
      <c r="N2602" s="236"/>
    </row>
    <row r="2603" spans="1:14">
      <c r="A2603" s="237">
        <v>37971</v>
      </c>
      <c r="B2603">
        <v>223.07</v>
      </c>
      <c r="D2603" s="237">
        <v>38100</v>
      </c>
      <c r="E2603">
        <f t="shared" si="327"/>
        <v>244.82</v>
      </c>
      <c r="F2603">
        <v>238.6916717</v>
      </c>
      <c r="G2603" s="236">
        <f t="shared" si="329"/>
        <v>2.2589088325086124E-3</v>
      </c>
      <c r="H2603" s="236">
        <f t="shared" si="330"/>
        <v>-2.2668827559744198E-3</v>
      </c>
      <c r="I2603">
        <f t="shared" si="333"/>
        <v>39890.962263583177</v>
      </c>
      <c r="J2603">
        <f t="shared" si="333"/>
        <v>18820.545787589803</v>
      </c>
      <c r="K2603">
        <f t="shared" si="331"/>
        <v>43546.780505158429</v>
      </c>
      <c r="L2603" s="236">
        <f>I2603/MAX(I$2:I2603)-1</f>
        <v>-2.4685248623562361E-2</v>
      </c>
      <c r="M2603" s="236">
        <f>J2603/MAX(J$2:J2603)-1</f>
        <v>-5.2253249497750565E-2</v>
      </c>
      <c r="N2603" s="236"/>
    </row>
    <row r="2604" spans="1:14">
      <c r="A2604" s="237">
        <v>37972</v>
      </c>
      <c r="B2604">
        <v>222.28</v>
      </c>
      <c r="D2604" s="237">
        <v>38103</v>
      </c>
      <c r="E2604">
        <f t="shared" si="327"/>
        <v>244.72</v>
      </c>
      <c r="F2604">
        <v>239.970191</v>
      </c>
      <c r="G2604" s="236">
        <f t="shared" si="329"/>
        <v>-4.4219351956671161E-4</v>
      </c>
      <c r="H2604" s="236">
        <f t="shared" si="330"/>
        <v>5.3563632568081054E-3</v>
      </c>
      <c r="I2604">
        <f t="shared" si="333"/>
        <v>39873.322738580937</v>
      </c>
      <c r="J2604">
        <f t="shared" si="333"/>
        <v>18921.355467519523</v>
      </c>
      <c r="K2604">
        <f t="shared" si="331"/>
        <v>43528.993240839678</v>
      </c>
      <c r="L2604" s="236">
        <f>I2604/MAX(I$2:I2604)-1</f>
        <v>-2.5116526486158919E-2</v>
      </c>
      <c r="M2604" s="236">
        <f>J2604/MAX(J$2:J2604)-1</f>
        <v>-4.7176773626600998E-2</v>
      </c>
      <c r="N2604" s="236"/>
    </row>
    <row r="2605" spans="1:14">
      <c r="A2605" s="237">
        <v>37973</v>
      </c>
      <c r="B2605">
        <v>224.77</v>
      </c>
      <c r="D2605" s="237">
        <v>38104</v>
      </c>
      <c r="E2605">
        <f t="shared" si="327"/>
        <v>244.1</v>
      </c>
      <c r="F2605">
        <v>240.47826420000001</v>
      </c>
      <c r="G2605" s="236">
        <f t="shared" si="329"/>
        <v>-2.5672378409792953E-3</v>
      </c>
      <c r="H2605" s="236">
        <f t="shared" si="330"/>
        <v>2.1172346360303074E-3</v>
      </c>
      <c r="I2605">
        <f t="shared" si="333"/>
        <v>39770.958435600871</v>
      </c>
      <c r="J2605">
        <f t="shared" si="333"/>
        <v>18961.416416675998</v>
      </c>
      <c r="K2605">
        <f t="shared" si="331"/>
        <v>43418.712202063442</v>
      </c>
      <c r="L2605" s="236">
        <f>I2605/MAX(I$2:I2605)-1</f>
        <v>-2.7619284229909002E-2</v>
      </c>
      <c r="M2605" s="236">
        <f>J2605/MAX(J$2:J2605)-1</f>
        <v>-4.5159423289709011E-2</v>
      </c>
      <c r="N2605" s="236"/>
    </row>
    <row r="2606" spans="1:14">
      <c r="A2606" s="237">
        <v>37974</v>
      </c>
      <c r="B2606">
        <v>224.9</v>
      </c>
      <c r="D2606" s="237">
        <v>38105</v>
      </c>
      <c r="E2606">
        <f t="shared" si="327"/>
        <v>238.69</v>
      </c>
      <c r="F2606">
        <v>240.03315330000001</v>
      </c>
      <c r="G2606" s="236">
        <f t="shared" si="329"/>
        <v>-2.2196778089905899E-2</v>
      </c>
      <c r="H2606" s="236">
        <f t="shared" si="330"/>
        <v>-1.8509402564126365E-3</v>
      </c>
      <c r="I2606">
        <f t="shared" si="333"/>
        <v>38888.171296782966</v>
      </c>
      <c r="J2606">
        <f t="shared" si="333"/>
        <v>18926.31996771177</v>
      </c>
      <c r="K2606">
        <f t="shared" si="331"/>
        <v>42456.421202419187</v>
      </c>
      <c r="L2606" s="236">
        <f>I2606/MAX(I$2:I2606)-1</f>
        <v>-4.920300319676163E-2</v>
      </c>
      <c r="M2606" s="236">
        <f>J2606/MAX(J$2:J2606)-1</f>
        <v>-4.6926776151598348E-2</v>
      </c>
      <c r="N2606" s="236"/>
    </row>
    <row r="2607" spans="1:14">
      <c r="A2607" s="237">
        <v>37977</v>
      </c>
      <c r="B2607">
        <v>226.49</v>
      </c>
      <c r="D2607" s="237">
        <v>38106</v>
      </c>
      <c r="E2607">
        <f t="shared" si="327"/>
        <v>235.92</v>
      </c>
      <c r="F2607">
        <v>239.81190240000001</v>
      </c>
      <c r="G2607" s="236">
        <f t="shared" si="329"/>
        <v>-1.1638740842043258E-2</v>
      </c>
      <c r="H2607" s="236">
        <f t="shared" si="330"/>
        <v>-9.2175142041095448E-4</v>
      </c>
      <c r="I2607">
        <f t="shared" si="333"/>
        <v>38435.56194923872</v>
      </c>
      <c r="J2607">
        <f t="shared" si="333"/>
        <v>18908.874605398378</v>
      </c>
      <c r="K2607">
        <f t="shared" si="331"/>
        <v>41963.713980789871</v>
      </c>
      <c r="L2607" s="236">
        <f>I2607/MAX(I$2:I2607)-1</f>
        <v>-6.026908303594769E-2</v>
      </c>
      <c r="M2607" s="236">
        <f>J2607/MAX(J$2:J2607)-1</f>
        <v>-4.7805272749436356E-2</v>
      </c>
      <c r="N2607" s="236"/>
    </row>
    <row r="2608" spans="1:14">
      <c r="A2608" s="237">
        <v>37978</v>
      </c>
      <c r="B2608">
        <v>227.28</v>
      </c>
      <c r="D2608" s="237">
        <v>38107</v>
      </c>
      <c r="E2608">
        <f t="shared" si="327"/>
        <v>233.6</v>
      </c>
      <c r="F2608">
        <v>237.64688709999999</v>
      </c>
      <c r="G2608" s="236">
        <f t="shared" si="329"/>
        <v>-9.8675721390624836E-3</v>
      </c>
      <c r="H2608" s="236">
        <f t="shared" si="330"/>
        <v>-9.0279726666311344E-3</v>
      </c>
      <c r="I2608">
        <f t="shared" si="333"/>
        <v>38056.296268999198</v>
      </c>
      <c r="J2608">
        <f t="shared" si="333"/>
        <v>18738.165802304087</v>
      </c>
      <c r="K2608">
        <f t="shared" si="331"/>
        <v>41551.049448594924</v>
      </c>
      <c r="L2608" s="236">
        <f>I2608/MAX(I$2:I2608)-1</f>
        <v>-6.9541945650397841E-2</v>
      </c>
      <c r="M2608" s="236">
        <f>J2608/MAX(J$2:J2608)-1</f>
        <v>-5.6401660720364677E-2</v>
      </c>
      <c r="N2608" s="236"/>
    </row>
    <row r="2609" spans="1:14">
      <c r="A2609" s="237">
        <v>37979</v>
      </c>
      <c r="B2609">
        <v>228.1</v>
      </c>
      <c r="D2609" s="237">
        <v>38110</v>
      </c>
      <c r="E2609">
        <f t="shared" si="327"/>
        <v>234.35</v>
      </c>
      <c r="F2609">
        <v>236.7705229</v>
      </c>
      <c r="G2609" s="236">
        <f t="shared" si="329"/>
        <v>3.1768862796259143E-3</v>
      </c>
      <c r="H2609" s="236">
        <f t="shared" si="330"/>
        <v>-3.6876738033232437E-3</v>
      </c>
      <c r="I2609">
        <f t="shared" si="333"/>
        <v>38177.196794469564</v>
      </c>
      <c r="J2609">
        <f t="shared" si="333"/>
        <v>18669.065559152605</v>
      </c>
      <c r="K2609">
        <f t="shared" si="331"/>
        <v>41684.453930985532</v>
      </c>
      <c r="L2609" s="236">
        <f>I2609/MAX(I$2:I2609)-1</f>
        <v>-6.6585986223767102E-2</v>
      </c>
      <c r="M2609" s="236">
        <f>J2609/MAX(J$2:J2609)-1</f>
        <v>-5.9881343596985381E-2</v>
      </c>
      <c r="N2609" s="236"/>
    </row>
    <row r="2610" spans="1:14">
      <c r="A2610" s="237">
        <v>37980</v>
      </c>
      <c r="B2610">
        <v>228.1</v>
      </c>
      <c r="D2610" s="237">
        <v>38111</v>
      </c>
      <c r="E2610">
        <f t="shared" si="327"/>
        <v>237.88</v>
      </c>
      <c r="F2610">
        <v>235.95961260000001</v>
      </c>
      <c r="G2610" s="236">
        <f t="shared" si="329"/>
        <v>1.5029209888208264E-2</v>
      </c>
      <c r="H2610" s="236">
        <f t="shared" si="330"/>
        <v>-3.4248786127083486E-3</v>
      </c>
      <c r="I2610">
        <f t="shared" si="333"/>
        <v>38750.969898037081</v>
      </c>
      <c r="J2610">
        <f t="shared" si="333"/>
        <v>18605.126275799812</v>
      </c>
      <c r="K2610">
        <f t="shared" si="331"/>
        <v>42312.344361437332</v>
      </c>
      <c r="L2610" s="236">
        <f>I2610/MAX(I$2:I2610)-1</f>
        <v>-5.2557511098129117E-2</v>
      </c>
      <c r="M2610" s="236">
        <f>J2610/MAX(J$2:J2610)-1</f>
        <v>-6.3101135876708181E-2</v>
      </c>
      <c r="N2610" s="236"/>
    </row>
    <row r="2611" spans="1:14">
      <c r="A2611" s="237">
        <v>37981</v>
      </c>
      <c r="B2611">
        <v>228.41</v>
      </c>
      <c r="D2611" s="237">
        <v>38112</v>
      </c>
      <c r="E2611">
        <f t="shared" si="327"/>
        <v>239.67</v>
      </c>
      <c r="F2611">
        <v>236.657747</v>
      </c>
      <c r="G2611" s="236">
        <f t="shared" si="329"/>
        <v>7.491072262658818E-3</v>
      </c>
      <c r="H2611" s="236">
        <f t="shared" si="330"/>
        <v>2.9587029420303779E-3</v>
      </c>
      <c r="I2611">
        <f t="shared" ref="I2611:J2626" si="334">I2610*(1+G2611)</f>
        <v>39041.256213791399</v>
      </c>
      <c r="J2611">
        <f t="shared" si="334"/>
        <v>18660.173317648867</v>
      </c>
      <c r="K2611">
        <f t="shared" si="331"/>
        <v>42630.736392742918</v>
      </c>
      <c r="L2611" s="236">
        <f>I2611/MAX(I$2:I2611)-1</f>
        <v>-4.5460150949051759E-2</v>
      </c>
      <c r="M2611" s="236">
        <f>J2611/MAX(J$2:J2611)-1</f>
        <v>-6.0329130451041713E-2</v>
      </c>
      <c r="N2611" s="236"/>
    </row>
    <row r="2612" spans="1:14">
      <c r="A2612" s="237">
        <v>37984</v>
      </c>
      <c r="B2612">
        <v>230.27</v>
      </c>
      <c r="D2612" s="237">
        <v>38113</v>
      </c>
      <c r="E2612">
        <f t="shared" si="327"/>
        <v>235.39</v>
      </c>
      <c r="F2612">
        <v>237.38781839999999</v>
      </c>
      <c r="G2612" s="236">
        <f t="shared" si="329"/>
        <v>-1.7891618087966198E-2</v>
      </c>
      <c r="H2612" s="236">
        <f t="shared" si="330"/>
        <v>3.0849249993070149E-3</v>
      </c>
      <c r="I2612">
        <f t="shared" si="334"/>
        <v>38342.744967939805</v>
      </c>
      <c r="J2612">
        <f t="shared" si="334"/>
        <v>18717.738552807885</v>
      </c>
      <c r="K2612">
        <f t="shared" si="331"/>
        <v>41869.44147990051</v>
      </c>
      <c r="L2612" s="236">
        <f>I2612/MAX(I$2:I2612)-1</f>
        <v>-6.2538413378016244E-2</v>
      </c>
      <c r="M2612" s="236">
        <f>J2612/MAX(J$2:J2612)-1</f>
        <v>-5.7430316294449502E-2</v>
      </c>
      <c r="N2612" s="236"/>
    </row>
    <row r="2613" spans="1:14">
      <c r="A2613" s="237">
        <v>37985</v>
      </c>
      <c r="B2613">
        <v>232.34</v>
      </c>
      <c r="D2613" s="237">
        <v>38114</v>
      </c>
      <c r="E2613">
        <f t="shared" si="327"/>
        <v>231.05</v>
      </c>
      <c r="F2613">
        <v>237.21954819999999</v>
      </c>
      <c r="G2613" s="236">
        <f t="shared" si="329"/>
        <v>-1.8471216882889951E-2</v>
      </c>
      <c r="H2613" s="236">
        <f t="shared" si="330"/>
        <v>-7.0884092172096569E-4</v>
      </c>
      <c r="I2613">
        <f t="shared" si="334"/>
        <v>37634.507809751653</v>
      </c>
      <c r="J2613">
        <f t="shared" si="334"/>
        <v>18704.470653759581</v>
      </c>
      <c r="K2613">
        <f t="shared" si="331"/>
        <v>41097.474208466861</v>
      </c>
      <c r="L2613" s="236">
        <f>I2613/MAX(I$2:I2613)-1</f>
        <v>-7.9854469663888983E-2</v>
      </c>
      <c r="M2613" s="236">
        <f>J2613/MAX(J$2:J2613)-1</f>
        <v>-5.8098448257833613E-2</v>
      </c>
      <c r="N2613" s="236"/>
    </row>
    <row r="2614" spans="1:14">
      <c r="A2614" s="237">
        <v>37986</v>
      </c>
      <c r="B2614">
        <v>234.05</v>
      </c>
      <c r="D2614" s="237">
        <v>38117</v>
      </c>
      <c r="E2614">
        <f t="shared" si="327"/>
        <v>221.94</v>
      </c>
      <c r="F2614">
        <v>235.41499630000001</v>
      </c>
      <c r="G2614" s="236">
        <f t="shared" si="329"/>
        <v>-3.9462425246373618E-2</v>
      </c>
      <c r="H2614" s="236">
        <f t="shared" si="330"/>
        <v>-7.6070961001855064E-3</v>
      </c>
      <c r="I2614">
        <f t="shared" si="334"/>
        <v>36149.358858625259</v>
      </c>
      <c r="J2614">
        <f t="shared" si="334"/>
        <v>18562.183947993333</v>
      </c>
      <c r="K2614">
        <f t="shared" si="331"/>
        <v>39477.054429028933</v>
      </c>
      <c r="L2614" s="236">
        <f>I2614/MAX(I$2:I2614)-1</f>
        <v>-0.11616564387056272</v>
      </c>
      <c r="M2614" s="236">
        <f>J2614/MAX(J$2:J2614)-1</f>
        <v>-6.5263583878850118E-2</v>
      </c>
      <c r="N2614" s="236"/>
    </row>
    <row r="2615" spans="1:14">
      <c r="A2615" s="237">
        <v>37987</v>
      </c>
      <c r="B2615">
        <v>234.05</v>
      </c>
      <c r="D2615" s="237">
        <v>38118</v>
      </c>
      <c r="E2615">
        <f t="shared" si="327"/>
        <v>224.53</v>
      </c>
      <c r="F2615">
        <v>233.41502199999999</v>
      </c>
      <c r="G2615" s="236">
        <f t="shared" si="329"/>
        <v>1.1636090513523703E-2</v>
      </c>
      <c r="H2615" s="236">
        <f t="shared" si="330"/>
        <v>-8.4955263319391738E-3</v>
      </c>
      <c r="I2615">
        <f t="shared" si="334"/>
        <v>36569.996070310073</v>
      </c>
      <c r="J2615">
        <f t="shared" si="334"/>
        <v>18404.488425484858</v>
      </c>
      <c r="K2615">
        <f t="shared" si="331"/>
        <v>39937.744574884506</v>
      </c>
      <c r="L2615" s="236">
        <f>I2615/MAX(I$2:I2615)-1</f>
        <v>-0.10588126730367864</v>
      </c>
      <c r="M2615" s="236">
        <f>J2615/MAX(J$2:J2615)-1</f>
        <v>-7.320466171542972E-2</v>
      </c>
      <c r="N2615" s="236"/>
    </row>
    <row r="2616" spans="1:14">
      <c r="A2616" s="237">
        <v>37988</v>
      </c>
      <c r="B2616">
        <v>237.64</v>
      </c>
      <c r="D2616" s="237">
        <v>38119</v>
      </c>
      <c r="E2616">
        <f t="shared" si="327"/>
        <v>225.59</v>
      </c>
      <c r="F2616">
        <v>230.08654970000001</v>
      </c>
      <c r="G2616" s="236">
        <f t="shared" si="329"/>
        <v>4.6872425397956243E-3</v>
      </c>
      <c r="H2616" s="236">
        <f t="shared" si="330"/>
        <v>-1.4259888980067359E-2</v>
      </c>
      <c r="I2616">
        <f t="shared" si="334"/>
        <v>36741.40851157099</v>
      </c>
      <c r="J2616">
        <f t="shared" si="334"/>
        <v>18142.042463802511</v>
      </c>
      <c r="K2616">
        <f t="shared" si="331"/>
        <v>40126.289576663228</v>
      </c>
      <c r="L2616" s="236">
        <f>I2616/MAX(I$2:I2616)-1</f>
        <v>-0.10169031594415623</v>
      </c>
      <c r="M2616" s="236">
        <f>J2616/MAX(J$2:J2616)-1</f>
        <v>-8.6420660346611555E-2</v>
      </c>
      <c r="N2616" s="236"/>
    </row>
    <row r="2617" spans="1:14">
      <c r="A2617" s="237">
        <v>37991</v>
      </c>
      <c r="B2617">
        <v>242.2</v>
      </c>
      <c r="D2617" s="237">
        <v>38120</v>
      </c>
      <c r="E2617">
        <f t="shared" si="327"/>
        <v>224.54</v>
      </c>
      <c r="F2617">
        <v>231.01893799999999</v>
      </c>
      <c r="G2617" s="236">
        <f t="shared" si="329"/>
        <v>-4.6881917926678372E-3</v>
      </c>
      <c r="H2617" s="236">
        <f t="shared" si="330"/>
        <v>4.0523372670662194E-3</v>
      </c>
      <c r="I2617">
        <f t="shared" si="334"/>
        <v>36569.157741735988</v>
      </c>
      <c r="J2617">
        <f t="shared" si="334"/>
        <v>18215.560138579276</v>
      </c>
      <c r="K2617">
        <f t="shared" si="331"/>
        <v>39939.523301316374</v>
      </c>
      <c r="L2617" s="236">
        <f>I2617/MAX(I$2:I2617)-1</f>
        <v>-0.10590176403222085</v>
      </c>
      <c r="M2617" s="236">
        <f>J2617/MAX(J$2:J2617)-1</f>
        <v>-8.2718528742112385E-2</v>
      </c>
      <c r="N2617" s="236"/>
    </row>
    <row r="2618" spans="1:14">
      <c r="A2618" s="237">
        <v>37992</v>
      </c>
      <c r="B2618">
        <v>241.69</v>
      </c>
      <c r="D2618" s="237">
        <v>38121</v>
      </c>
      <c r="E2618">
        <f t="shared" si="327"/>
        <v>222.39</v>
      </c>
      <c r="F2618">
        <v>231.5185735</v>
      </c>
      <c r="G2618" s="236">
        <f t="shared" si="329"/>
        <v>-9.6088615384398255E-3</v>
      </c>
      <c r="H2618" s="236">
        <f t="shared" si="330"/>
        <v>2.1627469346257033E-3</v>
      </c>
      <c r="I2618">
        <f t="shared" si="334"/>
        <v>36217.769768418279</v>
      </c>
      <c r="J2618">
        <f t="shared" si="334"/>
        <v>18254.955785431477</v>
      </c>
      <c r="K2618">
        <f t="shared" si="331"/>
        <v>39557.097118463294</v>
      </c>
      <c r="L2618" s="236">
        <f>I2618/MAX(I$2:I2618)-1</f>
        <v>-0.11449303018339863</v>
      </c>
      <c r="M2618" s="236">
        <f>J2618/MAX(J$2:J2618)-1</f>
        <v>-8.0734681051960466E-2</v>
      </c>
      <c r="N2618" s="236"/>
    </row>
    <row r="2619" spans="1:14">
      <c r="A2619" s="237">
        <v>37993</v>
      </c>
      <c r="B2619">
        <v>240.36</v>
      </c>
      <c r="D2619" s="237">
        <v>38124</v>
      </c>
      <c r="E2619">
        <f t="shared" si="327"/>
        <v>218.45</v>
      </c>
      <c r="F2619">
        <v>231.6009967</v>
      </c>
      <c r="G2619" s="236">
        <f t="shared" si="329"/>
        <v>-1.7750354107648757E-2</v>
      </c>
      <c r="H2619" s="236">
        <f t="shared" si="330"/>
        <v>3.5601117765171608E-4</v>
      </c>
      <c r="I2619">
        <f t="shared" si="334"/>
        <v>35574.89153003956</v>
      </c>
      <c r="J2619">
        <f t="shared" si="334"/>
        <v>18261.454753738628</v>
      </c>
      <c r="K2619">
        <f t="shared" si="331"/>
        <v>38856.278904304629</v>
      </c>
      <c r="L2619" s="236">
        <f>I2619/MAX(I$2:I2619)-1</f>
        <v>-0.13021109246243434</v>
      </c>
      <c r="M2619" s="236">
        <f>J2619/MAX(J$2:J2619)-1</f>
        <v>-8.0407412323187488E-2</v>
      </c>
      <c r="N2619" s="236"/>
    </row>
    <row r="2620" spans="1:14">
      <c r="A2620" s="237">
        <v>37994</v>
      </c>
      <c r="B2620">
        <v>242.4</v>
      </c>
      <c r="D2620" s="237">
        <v>38125</v>
      </c>
      <c r="E2620">
        <f t="shared" si="327"/>
        <v>221.19</v>
      </c>
      <c r="F2620">
        <v>231.3170192</v>
      </c>
      <c r="G2620" s="236">
        <f t="shared" si="329"/>
        <v>1.2509185840354256E-2</v>
      </c>
      <c r="H2620" s="236">
        <f t="shared" si="330"/>
        <v>-1.2261497318504233E-3</v>
      </c>
      <c r="I2620">
        <f t="shared" si="334"/>
        <v>36019.904459439269</v>
      </c>
      <c r="J2620">
        <f t="shared" si="334"/>
        <v>18239.063475889132</v>
      </c>
      <c r="K2620">
        <f t="shared" si="331"/>
        <v>39343.649946638317</v>
      </c>
      <c r="L2620" s="236">
        <f>I2620/MAX(I$2:I2620)-1</f>
        <v>-0.11933074137616817</v>
      </c>
      <c r="M2620" s="236">
        <f>J2620/MAX(J$2:J2620)-1</f>
        <v>-8.1534970527979089E-2</v>
      </c>
      <c r="N2620" s="236"/>
    </row>
    <row r="2621" spans="1:14">
      <c r="A2621" s="237">
        <v>37995</v>
      </c>
      <c r="B2621">
        <v>243.26</v>
      </c>
      <c r="D2621" s="237">
        <v>38126</v>
      </c>
      <c r="E2621">
        <f t="shared" si="327"/>
        <v>225.99</v>
      </c>
      <c r="F2621">
        <v>229.7947379</v>
      </c>
      <c r="G2621" s="236">
        <f t="shared" si="329"/>
        <v>2.1667070058277883E-2</v>
      </c>
      <c r="H2621" s="236">
        <f t="shared" si="330"/>
        <v>-6.5809308163521374E-3</v>
      </c>
      <c r="I2621">
        <f t="shared" si="334"/>
        <v>36800.35025285442</v>
      </c>
      <c r="J2621">
        <f t="shared" si="334"/>
        <v>18119.03346099925</v>
      </c>
      <c r="K2621">
        <f t="shared" si="331"/>
        <v>40197.438633938218</v>
      </c>
      <c r="L2621" s="236">
        <f>I2621/MAX(I$2:I2621)-1</f>
        <v>-0.10024921885139393</v>
      </c>
      <c r="M2621" s="236">
        <f>J2621/MAX(J$2:J2621)-1</f>
        <v>-8.7579325344173342E-2</v>
      </c>
      <c r="N2621" s="236"/>
    </row>
    <row r="2622" spans="1:14">
      <c r="A2622" s="237">
        <v>37998</v>
      </c>
      <c r="B2622">
        <v>242.73</v>
      </c>
      <c r="D2622" s="237">
        <v>38127</v>
      </c>
      <c r="E2622">
        <f t="shared" si="327"/>
        <v>224.15</v>
      </c>
      <c r="F2622">
        <v>230.99815079999999</v>
      </c>
      <c r="G2622" s="236">
        <f t="shared" si="329"/>
        <v>-8.17568334249936E-3</v>
      </c>
      <c r="H2622" s="236">
        <f t="shared" si="330"/>
        <v>5.2369036427790672E-3</v>
      </c>
      <c r="I2622">
        <f t="shared" si="334"/>
        <v>36499.482242294012</v>
      </c>
      <c r="J2622">
        <f t="shared" si="334"/>
        <v>18213.921093334793</v>
      </c>
      <c r="K2622">
        <f t="shared" si="331"/>
        <v>39870.15297047326</v>
      </c>
      <c r="L2622" s="236">
        <f>I2622/MAX(I$2:I2622)-1</f>
        <v>-0.10760529632523141</v>
      </c>
      <c r="M2622" s="236">
        <f>J2622/MAX(J$2:J2622)-1</f>
        <v>-8.280106618932126E-2</v>
      </c>
      <c r="N2622" s="236"/>
    </row>
    <row r="2623" spans="1:14">
      <c r="A2623" s="237">
        <v>37999</v>
      </c>
      <c r="B2623">
        <v>242.21</v>
      </c>
      <c r="D2623" s="237">
        <v>38128</v>
      </c>
      <c r="E2623">
        <f t="shared" si="327"/>
        <v>226.64</v>
      </c>
      <c r="F2623">
        <v>232.25832130000001</v>
      </c>
      <c r="G2623" s="236">
        <f t="shared" si="329"/>
        <v>1.1074902453359783E-2</v>
      </c>
      <c r="H2623" s="236">
        <f t="shared" si="330"/>
        <v>5.4553272207407133E-3</v>
      </c>
      <c r="I2623">
        <f t="shared" si="334"/>
        <v>36903.710447725556</v>
      </c>
      <c r="J2623">
        <f t="shared" si="334"/>
        <v>18313.283992871686</v>
      </c>
      <c r="K2623">
        <f t="shared" si="331"/>
        <v>40313.055852010075</v>
      </c>
      <c r="L2623" s="236">
        <f>I2623/MAX(I$2:I2623)-1</f>
        <v>-9.7722112032138431E-2</v>
      </c>
      <c r="M2623" s="236">
        <f>J2623/MAX(J$2:J2623)-1</f>
        <v>-7.7797445878869498E-2</v>
      </c>
      <c r="N2623" s="236"/>
    </row>
    <row r="2624" spans="1:14">
      <c r="A2624" s="237">
        <v>38000</v>
      </c>
      <c r="B2624">
        <v>242.48</v>
      </c>
      <c r="D2624" s="237">
        <v>38131</v>
      </c>
      <c r="E2624">
        <f t="shared" si="327"/>
        <v>227.99</v>
      </c>
      <c r="F2624">
        <v>231.57707189999999</v>
      </c>
      <c r="G2624" s="236">
        <f t="shared" si="329"/>
        <v>5.9228529686967037E-3</v>
      </c>
      <c r="H2624" s="236">
        <f t="shared" si="330"/>
        <v>-2.9331538960021275E-3</v>
      </c>
      <c r="I2624">
        <f t="shared" si="334"/>
        <v>37122.285698706793</v>
      </c>
      <c r="J2624">
        <f t="shared" si="334"/>
        <v>18259.568312579402</v>
      </c>
      <c r="K2624">
        <f t="shared" si="331"/>
        <v>40553.183920313175</v>
      </c>
      <c r="L2624" s="236">
        <f>I2624/MAX(I$2:I2624)-1</f>
        <v>-9.2378052764798491E-2</v>
      </c>
      <c r="M2624" s="236">
        <f>J2624/MAX(J$2:J2624)-1</f>
        <v>-8.0502407893392913E-2</v>
      </c>
      <c r="N2624" s="236"/>
    </row>
    <row r="2625" spans="1:14">
      <c r="A2625" s="237">
        <v>38001</v>
      </c>
      <c r="B2625">
        <v>239.78</v>
      </c>
      <c r="D2625" s="237">
        <v>38132</v>
      </c>
      <c r="E2625">
        <f t="shared" si="327"/>
        <v>230.36</v>
      </c>
      <c r="F2625">
        <v>232.6099849</v>
      </c>
      <c r="G2625" s="236">
        <f t="shared" si="329"/>
        <v>1.0361462612882668E-2</v>
      </c>
      <c r="H2625" s="236">
        <f t="shared" si="330"/>
        <v>4.4603422589524211E-3</v>
      </c>
      <c r="I2625">
        <f t="shared" si="334"/>
        <v>37506.926874078694</v>
      </c>
      <c r="J2625">
        <f t="shared" si="334"/>
        <v>18341.012236754228</v>
      </c>
      <c r="K2625">
        <f t="shared" si="331"/>
        <v>40974.742084667501</v>
      </c>
      <c r="L2625" s="236">
        <f>I2625/MAX(I$2:I2625)-1</f>
        <v>-8.2973761891889208E-2</v>
      </c>
      <c r="M2625" s="236">
        <f>J2625/MAX(J$2:J2625)-1</f>
        <v>-7.6401133926314868E-2</v>
      </c>
      <c r="N2625" s="236"/>
    </row>
    <row r="2626" spans="1:14">
      <c r="A2626" s="237">
        <v>38002</v>
      </c>
      <c r="B2626">
        <v>239.38</v>
      </c>
      <c r="D2626" s="237">
        <v>38133</v>
      </c>
      <c r="E2626">
        <f t="shared" ref="E2626:E2689" si="335">SUMIF(A:A,D2626,B:B)</f>
        <v>230.86</v>
      </c>
      <c r="F2626">
        <v>233.0217036</v>
      </c>
      <c r="G2626" s="236">
        <f t="shared" si="329"/>
        <v>2.1367855558035906E-3</v>
      </c>
      <c r="H2626" s="236">
        <f t="shared" si="330"/>
        <v>1.7699958158587936E-3</v>
      </c>
      <c r="I2626">
        <f t="shared" si="334"/>
        <v>37587.071133665806</v>
      </c>
      <c r="J2626">
        <f t="shared" si="334"/>
        <v>18373.475751671896</v>
      </c>
      <c r="K2626">
        <f t="shared" si="331"/>
        <v>41063.678406261242</v>
      </c>
      <c r="L2626" s="236">
        <f>I2626/MAX(I$2:I2626)-1</f>
        <v>-8.1014273472006959E-2</v>
      </c>
      <c r="M2626" s="236">
        <f>J2626/MAX(J$2:J2626)-1</f>
        <v>-7.4766367797832523E-2</v>
      </c>
      <c r="N2626" s="236"/>
    </row>
    <row r="2627" spans="1:14">
      <c r="A2627" s="237">
        <v>38005</v>
      </c>
      <c r="B2627">
        <v>239.38</v>
      </c>
      <c r="D2627" s="237">
        <v>38134</v>
      </c>
      <c r="E2627">
        <f t="shared" si="335"/>
        <v>234.01</v>
      </c>
      <c r="F2627">
        <v>234.88427250000001</v>
      </c>
      <c r="G2627" s="236">
        <f t="shared" si="329"/>
        <v>1.3610902952246142E-2</v>
      </c>
      <c r="H2627" s="236">
        <f t="shared" si="330"/>
        <v>7.9931133934083576E-3</v>
      </c>
      <c r="I2627">
        <f t="shared" ref="I2627:J2642" si="336">I2626*(1+G2627)</f>
        <v>38098.665111125309</v>
      </c>
      <c r="J2627">
        <f t="shared" si="336"/>
        <v>18520.337026786048</v>
      </c>
      <c r="K2627">
        <f t="shared" si="331"/>
        <v>41623.977232301797</v>
      </c>
      <c r="L2627" s="236">
        <f>I2627/MAX(I$2:I2627)-1</f>
        <v>-6.8506047933734826E-2</v>
      </c>
      <c r="M2627" s="236">
        <f>J2627/MAX(J$2:J2627)-1</f>
        <v>-6.7370870460245591E-2</v>
      </c>
      <c r="N2627" s="236"/>
    </row>
    <row r="2628" spans="1:14">
      <c r="A2628" s="237">
        <v>38006</v>
      </c>
      <c r="B2628">
        <v>243.41</v>
      </c>
      <c r="D2628" s="237">
        <v>38135</v>
      </c>
      <c r="E2628">
        <f t="shared" si="335"/>
        <v>233.46</v>
      </c>
      <c r="F2628">
        <v>235.25624260000001</v>
      </c>
      <c r="G2628" s="236">
        <f t="shared" ref="G2628:G2691" si="337">(E2628/E2627-1)-($P$21/252)</f>
        <v>-2.3840570678365738E-3</v>
      </c>
      <c r="H2628" s="236">
        <f t="shared" ref="H2628:H2691" si="338">F2628/F2627-1</f>
        <v>1.5836313604180585E-3</v>
      </c>
      <c r="I2628">
        <f t="shared" si="336"/>
        <v>38007.835719291987</v>
      </c>
      <c r="J2628">
        <f t="shared" si="336"/>
        <v>18549.666413307179</v>
      </c>
      <c r="K2628">
        <f t="shared" ref="K2628:K2691" si="339">K2627*(1+(E2628/E2627-1))</f>
        <v>41526.147278548684</v>
      </c>
      <c r="L2628" s="236">
        <f>I2628/MAX(I$2:I2628)-1</f>
        <v>-7.072678267380561E-2</v>
      </c>
      <c r="M2628" s="236">
        <f>J2628/MAX(J$2:J2628)-1</f>
        <v>-6.5893929723066957E-2</v>
      </c>
      <c r="N2628" s="236"/>
    </row>
    <row r="2629" spans="1:14">
      <c r="A2629" s="237">
        <v>38007</v>
      </c>
      <c r="B2629">
        <v>244.49</v>
      </c>
      <c r="D2629" s="237">
        <v>38139</v>
      </c>
      <c r="E2629">
        <f t="shared" si="335"/>
        <v>232.74</v>
      </c>
      <c r="F2629">
        <v>236.35217890000001</v>
      </c>
      <c r="G2629" s="236">
        <f t="shared" si="337"/>
        <v>-3.1177702512513263E-3</v>
      </c>
      <c r="H2629" s="236">
        <f t="shared" si="338"/>
        <v>4.6584791454966634E-3</v>
      </c>
      <c r="I2629">
        <f t="shared" si="336"/>
        <v>37889.33601977193</v>
      </c>
      <c r="J2629">
        <f t="shared" si="336"/>
        <v>18636.079647449489</v>
      </c>
      <c r="K2629">
        <f t="shared" si="339"/>
        <v>41398.078975453704</v>
      </c>
      <c r="L2629" s="236">
        <f>I2629/MAX(I$2:I2629)-1</f>
        <v>-7.3624043066069844E-2</v>
      </c>
      <c r="M2629" s="236">
        <f>J2629/MAX(J$2:J2629)-1</f>
        <v>-6.1542416075000106E-2</v>
      </c>
      <c r="N2629" s="236"/>
    </row>
    <row r="2630" spans="1:14">
      <c r="A2630" s="237">
        <v>38008</v>
      </c>
      <c r="B2630">
        <v>245.48</v>
      </c>
      <c r="D2630" s="237">
        <v>38140</v>
      </c>
      <c r="E2630">
        <f t="shared" si="335"/>
        <v>233.25</v>
      </c>
      <c r="F2630">
        <v>236.4990062</v>
      </c>
      <c r="G2630" s="236">
        <f t="shared" si="337"/>
        <v>2.1575562552939485E-3</v>
      </c>
      <c r="H2630" s="236">
        <f t="shared" si="338"/>
        <v>6.212225361463819E-4</v>
      </c>
      <c r="I2630">
        <f t="shared" si="336"/>
        <v>37971.084393710327</v>
      </c>
      <c r="J2630">
        <f t="shared" si="336"/>
        <v>18647.656800111905</v>
      </c>
      <c r="K2630">
        <f t="shared" si="339"/>
        <v>41488.794023479313</v>
      </c>
      <c r="L2630" s="236">
        <f>I2630/MAX(I$2:I2630)-1</f>
        <v>-7.1625334825432985E-2</v>
      </c>
      <c r="M2630" s="236">
        <f>J2630/MAX(J$2:J2630)-1</f>
        <v>-6.0959425074648355E-2</v>
      </c>
      <c r="N2630" s="236"/>
    </row>
    <row r="2631" spans="1:14">
      <c r="A2631" s="237">
        <v>38009</v>
      </c>
      <c r="B2631">
        <v>244.88</v>
      </c>
      <c r="D2631" s="237">
        <v>38141</v>
      </c>
      <c r="E2631">
        <f t="shared" si="335"/>
        <v>231.14</v>
      </c>
      <c r="F2631">
        <v>236.32496620000001</v>
      </c>
      <c r="G2631" s="236">
        <f t="shared" si="337"/>
        <v>-9.0798180472618315E-3</v>
      </c>
      <c r="H2631" s="236">
        <f t="shared" si="338"/>
        <v>-7.3590161242709229E-4</v>
      </c>
      <c r="I2631">
        <f t="shared" si="336"/>
        <v>37626.313856358211</v>
      </c>
      <c r="J2631">
        <f t="shared" si="336"/>
        <v>18633.933959404716</v>
      </c>
      <c r="K2631">
        <f t="shared" si="339"/>
        <v>41113.482746353729</v>
      </c>
      <c r="L2631" s="236">
        <f>I2631/MAX(I$2:I2631)-1</f>
        <v>-8.0054807864905819E-2</v>
      </c>
      <c r="M2631" s="236">
        <f>J2631/MAX(J$2:J2631)-1</f>
        <v>-6.1650466547870431E-2</v>
      </c>
      <c r="N2631" s="236"/>
    </row>
    <row r="2632" spans="1:14">
      <c r="A2632" s="237">
        <v>38012</v>
      </c>
      <c r="B2632">
        <v>244.49</v>
      </c>
      <c r="D2632" s="237">
        <v>38142</v>
      </c>
      <c r="E2632">
        <f t="shared" si="335"/>
        <v>232.45</v>
      </c>
      <c r="F2632">
        <v>236.5750912</v>
      </c>
      <c r="G2632" s="236">
        <f t="shared" si="337"/>
        <v>5.6338306269409413E-3</v>
      </c>
      <c r="H2632" s="236">
        <f t="shared" si="338"/>
        <v>1.0583943119590877E-3</v>
      </c>
      <c r="I2632">
        <f t="shared" si="336"/>
        <v>37838.294135741053</v>
      </c>
      <c r="J2632">
        <f t="shared" si="336"/>
        <v>18653.65600911677</v>
      </c>
      <c r="K2632">
        <f t="shared" si="339"/>
        <v>41346.495908929326</v>
      </c>
      <c r="L2632" s="236">
        <f>I2632/MAX(I$2:I2632)-1</f>
        <v>-7.4871992466348014E-2</v>
      </c>
      <c r="M2632" s="236">
        <f>J2632/MAX(J$2:J2632)-1</f>
        <v>-6.0657322739035235E-2</v>
      </c>
      <c r="N2632" s="236"/>
    </row>
    <row r="2633" spans="1:14">
      <c r="A2633" s="237">
        <v>38013</v>
      </c>
      <c r="B2633">
        <v>244.33</v>
      </c>
      <c r="D2633" s="237">
        <v>38145</v>
      </c>
      <c r="E2633">
        <f t="shared" si="335"/>
        <v>236.89</v>
      </c>
      <c r="F2633">
        <v>235.7057026</v>
      </c>
      <c r="G2633" s="236">
        <f t="shared" si="337"/>
        <v>1.9067151751358025E-2</v>
      </c>
      <c r="H2633" s="236">
        <f t="shared" si="338"/>
        <v>-3.674894916409599E-3</v>
      </c>
      <c r="I2633">
        <f t="shared" si="336"/>
        <v>38559.762632039754</v>
      </c>
      <c r="J2633">
        <f t="shared" si="336"/>
        <v>18585.105783476414</v>
      </c>
      <c r="K2633">
        <f t="shared" si="339"/>
        <v>42136.250444681733</v>
      </c>
      <c r="L2633" s="236">
        <f>I2633/MAX(I$2:I2633)-1</f>
        <v>-5.7232436357272265E-2</v>
      </c>
      <c r="M2633" s="236">
        <f>J2633/MAX(J$2:J2633)-1</f>
        <v>-6.4109308368468065E-2</v>
      </c>
      <c r="N2633" s="236"/>
    </row>
    <row r="2634" spans="1:14">
      <c r="A2634" s="237">
        <v>38014</v>
      </c>
      <c r="B2634">
        <v>242.8</v>
      </c>
      <c r="D2634" s="237">
        <v>38146</v>
      </c>
      <c r="E2634">
        <f t="shared" si="335"/>
        <v>237.13</v>
      </c>
      <c r="F2634">
        <v>236.24161860000001</v>
      </c>
      <c r="G2634" s="236">
        <f t="shared" si="337"/>
        <v>9.7939829751541229E-4</v>
      </c>
      <c r="H2634" s="236">
        <f t="shared" si="338"/>
        <v>2.273665821779014E-3</v>
      </c>
      <c r="I2634">
        <f t="shared" si="336"/>
        <v>38597.527997914178</v>
      </c>
      <c r="J2634">
        <f t="shared" si="336"/>
        <v>18627.362103290452</v>
      </c>
      <c r="K2634">
        <f t="shared" si="339"/>
        <v>42178.939879046731</v>
      </c>
      <c r="L2634" s="236">
        <f>I2634/MAX(I$2:I2634)-1</f>
        <v>-5.6309091410487677E-2</v>
      </c>
      <c r="M2634" s="236">
        <f>J2634/MAX(J$2:J2634)-1</f>
        <v>-6.1981405689984337E-2</v>
      </c>
      <c r="N2634" s="236"/>
    </row>
    <row r="2635" spans="1:14">
      <c r="A2635" s="237">
        <v>38015</v>
      </c>
      <c r="B2635">
        <v>238.56</v>
      </c>
      <c r="D2635" s="237">
        <v>38147</v>
      </c>
      <c r="E2635">
        <f t="shared" si="335"/>
        <v>234.61</v>
      </c>
      <c r="F2635">
        <v>238.74260709999999</v>
      </c>
      <c r="G2635" s="236">
        <f t="shared" si="337"/>
        <v>-1.0660812349933166E-2</v>
      </c>
      <c r="H2635" s="236">
        <f t="shared" si="338"/>
        <v>1.0586570286900132E-2</v>
      </c>
      <c r="I2635">
        <f t="shared" si="336"/>
        <v>38186.046994757118</v>
      </c>
      <c r="J2635">
        <f t="shared" si="336"/>
        <v>18824.561981456478</v>
      </c>
      <c r="K2635">
        <f t="shared" si="339"/>
        <v>41730.700818214289</v>
      </c>
      <c r="L2635" s="236">
        <f>I2635/MAX(I$2:I2635)-1</f>
        <v>-6.6369603103298536E-2</v>
      </c>
      <c r="M2635" s="236">
        <f>J2635/MAX(J$2:J2635)-1</f>
        <v>-5.205100591090206E-2</v>
      </c>
      <c r="N2635" s="236"/>
    </row>
    <row r="2636" spans="1:14">
      <c r="A2636" s="237">
        <v>38016</v>
      </c>
      <c r="B2636">
        <v>238.31</v>
      </c>
      <c r="D2636" s="237">
        <v>38148</v>
      </c>
      <c r="E2636">
        <f t="shared" si="335"/>
        <v>235.49</v>
      </c>
      <c r="F2636">
        <v>238.7949413</v>
      </c>
      <c r="G2636" s="236">
        <f t="shared" si="337"/>
        <v>3.7171755997626363E-3</v>
      </c>
      <c r="H2636" s="236">
        <f t="shared" si="338"/>
        <v>2.1920762546634442E-4</v>
      </c>
      <c r="I2636">
        <f t="shared" si="336"/>
        <v>38327.991236897418</v>
      </c>
      <c r="J2636">
        <f t="shared" si="336"/>
        <v>18828.688468988876</v>
      </c>
      <c r="K2636">
        <f t="shared" si="339"/>
        <v>41887.228744219268</v>
      </c>
      <c r="L2636" s="236">
        <f>I2636/MAX(I$2:I2636)-1</f>
        <v>-6.2899134972757453E-2</v>
      </c>
      <c r="M2636" s="236">
        <f>J2636/MAX(J$2:J2636)-1</f>
        <v>-5.1843208262844609E-2</v>
      </c>
      <c r="N2636" s="236"/>
    </row>
    <row r="2637" spans="1:14">
      <c r="A2637" s="237">
        <v>38019</v>
      </c>
      <c r="B2637">
        <v>238.66</v>
      </c>
      <c r="D2637" s="237">
        <v>38152</v>
      </c>
      <c r="E2637">
        <f t="shared" si="335"/>
        <v>232.22</v>
      </c>
      <c r="F2637">
        <v>237.56830429999999</v>
      </c>
      <c r="G2637" s="236">
        <f t="shared" si="337"/>
        <v>-1.3919670113717706E-2</v>
      </c>
      <c r="H2637" s="236">
        <f t="shared" si="338"/>
        <v>-5.1367796709687052E-3</v>
      </c>
      <c r="I2637">
        <f t="shared" si="336"/>
        <v>37794.478242758341</v>
      </c>
      <c r="J2637">
        <f t="shared" si="336"/>
        <v>18731.969644830369</v>
      </c>
      <c r="K2637">
        <f t="shared" si="339"/>
        <v>41305.585200996211</v>
      </c>
      <c r="L2637" s="236">
        <f>I2637/MAX(I$2:I2637)-1</f>
        <v>-7.5943269877216224E-2</v>
      </c>
      <c r="M2637" s="236">
        <f>J2637/MAX(J$2:J2637)-1</f>
        <v>-5.6713680795531074E-2</v>
      </c>
      <c r="N2637" s="236"/>
    </row>
    <row r="2638" spans="1:14">
      <c r="A2638" s="237">
        <v>38020</v>
      </c>
      <c r="B2638">
        <v>238.98</v>
      </c>
      <c r="D2638" s="237">
        <v>38153</v>
      </c>
      <c r="E2638">
        <f t="shared" si="335"/>
        <v>234.33</v>
      </c>
      <c r="F2638">
        <v>237.91548399999999</v>
      </c>
      <c r="G2638" s="236">
        <f t="shared" si="337"/>
        <v>9.0524811925746709E-3</v>
      </c>
      <c r="H2638" s="236">
        <f t="shared" si="338"/>
        <v>1.4613889719967688E-3</v>
      </c>
      <c r="I2638">
        <f t="shared" si="336"/>
        <v>38136.612046234084</v>
      </c>
      <c r="J2638">
        <f t="shared" si="336"/>
        <v>18759.344338693103</v>
      </c>
      <c r="K2638">
        <f t="shared" si="339"/>
        <v>41680.896478121795</v>
      </c>
      <c r="L2638" s="236">
        <f>I2638/MAX(I$2:I2638)-1</f>
        <v>-6.7578263706907671E-2</v>
      </c>
      <c r="M2638" s="236">
        <f>J2638/MAX(J$2:J2638)-1</f>
        <v>-5.5335172571210234E-2</v>
      </c>
      <c r="N2638" s="236"/>
    </row>
    <row r="2639" spans="1:14">
      <c r="A2639" s="237">
        <v>38021</v>
      </c>
      <c r="B2639">
        <v>236.96</v>
      </c>
      <c r="D2639" s="237">
        <v>38154</v>
      </c>
      <c r="E2639">
        <f t="shared" si="335"/>
        <v>234.55</v>
      </c>
      <c r="F2639">
        <v>236.3953056</v>
      </c>
      <c r="G2639" s="236">
        <f t="shared" si="337"/>
        <v>9.0511676654607897E-4</v>
      </c>
      <c r="H2639" s="236">
        <f t="shared" si="338"/>
        <v>-6.38957319818656E-3</v>
      </c>
      <c r="I2639">
        <f t="shared" si="336"/>
        <v>38171.130133216393</v>
      </c>
      <c r="J2639">
        <f t="shared" si="336"/>
        <v>18639.480134891037</v>
      </c>
      <c r="K2639">
        <f t="shared" si="339"/>
        <v>41720.028459623034</v>
      </c>
      <c r="L2639" s="236">
        <f>I2639/MAX(I$2:I2639)-1</f>
        <v>-6.6734313159896752E-2</v>
      </c>
      <c r="M2639" s="236">
        <f>J2639/MAX(J$2:J2639)-1</f>
        <v>-6.1371177633818719E-2</v>
      </c>
      <c r="N2639" s="236"/>
    </row>
    <row r="2640" spans="1:14">
      <c r="A2640" s="237">
        <v>38022</v>
      </c>
      <c r="B2640">
        <v>237.6</v>
      </c>
      <c r="D2640" s="237">
        <v>38155</v>
      </c>
      <c r="E2640">
        <f t="shared" si="335"/>
        <v>235.13</v>
      </c>
      <c r="F2640">
        <v>237.30249599999999</v>
      </c>
      <c r="G2640" s="236">
        <f t="shared" si="337"/>
        <v>2.4390901354500081E-3</v>
      </c>
      <c r="H2640" s="236">
        <f t="shared" si="338"/>
        <v>3.8375990491750223E-3</v>
      </c>
      <c r="I2640">
        <f t="shared" si="336"/>
        <v>38264.232960183304</v>
      </c>
      <c r="J2640">
        <f t="shared" si="336"/>
        <v>18711.01098613381</v>
      </c>
      <c r="K2640">
        <f t="shared" si="339"/>
        <v>41823.194592671767</v>
      </c>
      <c r="L2640" s="236">
        <f>I2640/MAX(I$2:I2640)-1</f>
        <v>-6.4457994029370913E-2</v>
      </c>
      <c r="M2640" s="236">
        <f>J2640/MAX(J$2:J2640)-1</f>
        <v>-5.7769096557578115E-2</v>
      </c>
      <c r="N2640" s="236"/>
    </row>
    <row r="2641" spans="1:14">
      <c r="A2641" s="237">
        <v>38023</v>
      </c>
      <c r="B2641">
        <v>241.09</v>
      </c>
      <c r="D2641" s="237">
        <v>38156</v>
      </c>
      <c r="E2641">
        <f t="shared" si="335"/>
        <v>236.07</v>
      </c>
      <c r="F2641">
        <v>238.00210179999999</v>
      </c>
      <c r="G2641" s="236">
        <f t="shared" si="337"/>
        <v>3.9640582987189778E-3</v>
      </c>
      <c r="H2641" s="236">
        <f t="shared" si="338"/>
        <v>2.9481603092789133E-3</v>
      </c>
      <c r="I2641">
        <f t="shared" si="336"/>
        <v>38415.914610393236</v>
      </c>
      <c r="J2641">
        <f t="shared" si="336"/>
        <v>18766.174046069613</v>
      </c>
      <c r="K2641">
        <f t="shared" si="339"/>
        <v>41990.394877268001</v>
      </c>
      <c r="L2641" s="236">
        <f>I2641/MAX(I$2:I2641)-1</f>
        <v>-6.0749450976802843E-2</v>
      </c>
      <c r="M2641" s="236">
        <f>J2641/MAX(J$2:J2641)-1</f>
        <v>-5.4991248805873028E-2</v>
      </c>
      <c r="N2641" s="236"/>
    </row>
    <row r="2642" spans="1:14">
      <c r="A2642" s="237">
        <v>38026</v>
      </c>
      <c r="B2642">
        <v>243.43</v>
      </c>
      <c r="D2642" s="237">
        <v>38159</v>
      </c>
      <c r="E2642">
        <f t="shared" si="335"/>
        <v>235.88</v>
      </c>
      <c r="F2642">
        <v>238.23453960000001</v>
      </c>
      <c r="G2642" s="236">
        <f t="shared" si="337"/>
        <v>-8.3857617897837645E-4</v>
      </c>
      <c r="H2642" s="236">
        <f t="shared" si="338"/>
        <v>9.7662078713622869E-4</v>
      </c>
      <c r="I2642">
        <f t="shared" si="336"/>
        <v>38383.699939507293</v>
      </c>
      <c r="J2642">
        <f t="shared" si="336"/>
        <v>18784.501481738022</v>
      </c>
      <c r="K2642">
        <f t="shared" si="339"/>
        <v>41956.599075062382</v>
      </c>
      <c r="L2642" s="236">
        <f>I2642/MAX(I$2:I2642)-1</f>
        <v>-6.1537084113306051E-2</v>
      </c>
      <c r="M2642" s="236">
        <f>J2642/MAX(J$2:J2642)-1</f>
        <v>-5.4068333615431174E-2</v>
      </c>
      <c r="N2642" s="236"/>
    </row>
    <row r="2643" spans="1:14">
      <c r="A2643" s="237">
        <v>38027</v>
      </c>
      <c r="B2643">
        <v>243.7</v>
      </c>
      <c r="D2643" s="237">
        <v>38160</v>
      </c>
      <c r="E2643">
        <f t="shared" si="335"/>
        <v>234.68</v>
      </c>
      <c r="F2643">
        <v>238.67145489999999</v>
      </c>
      <c r="G2643" s="236">
        <f t="shared" si="337"/>
        <v>-5.1210627007006269E-3</v>
      </c>
      <c r="H2643" s="236">
        <f t="shared" si="338"/>
        <v>1.8339712651809226E-3</v>
      </c>
      <c r="I2643">
        <f t="shared" ref="I2643:J2658" si="340">I2642*(1+G2643)</f>
        <v>38187.134605432198</v>
      </c>
      <c r="J2643">
        <f t="shared" si="340"/>
        <v>18818.951717686279</v>
      </c>
      <c r="K2643">
        <f t="shared" si="339"/>
        <v>41743.151903237413</v>
      </c>
      <c r="L2643" s="236">
        <f>I2643/MAX(I$2:I2643)-1</f>
        <v>-6.6343011547844166E-2</v>
      </c>
      <c r="M2643" s="236">
        <f>J2643/MAX(J$2:J2643)-1</f>
        <v>-5.2333522120457054E-2</v>
      </c>
      <c r="N2643" s="236"/>
    </row>
    <row r="2644" spans="1:14">
      <c r="A2644" s="237">
        <v>38028</v>
      </c>
      <c r="B2644">
        <v>246.62</v>
      </c>
      <c r="D2644" s="237">
        <v>38161</v>
      </c>
      <c r="E2644">
        <f t="shared" si="335"/>
        <v>236</v>
      </c>
      <c r="F2644">
        <v>238.3511383</v>
      </c>
      <c r="G2644" s="236">
        <f t="shared" si="337"/>
        <v>5.5909502571553273E-3</v>
      </c>
      <c r="H2644" s="236">
        <f t="shared" si="338"/>
        <v>-1.3420817337967961E-3</v>
      </c>
      <c r="I2644">
        <f t="shared" si="340"/>
        <v>38400.636975474466</v>
      </c>
      <c r="J2644">
        <f t="shared" si="340"/>
        <v>18793.69514633677</v>
      </c>
      <c r="K2644">
        <f t="shared" si="339"/>
        <v>41977.943792244885</v>
      </c>
      <c r="L2644" s="236">
        <f>I2644/MAX(I$2:I2644)-1</f>
        <v>-6.1122981768162665E-2</v>
      </c>
      <c r="M2644" s="236">
        <f>J2644/MAX(J$2:J2644)-1</f>
        <v>-5.3605367990150699E-2</v>
      </c>
      <c r="N2644" s="236"/>
    </row>
    <row r="2645" spans="1:14">
      <c r="A2645" s="237">
        <v>38029</v>
      </c>
      <c r="B2645">
        <v>246.74</v>
      </c>
      <c r="D2645" s="237">
        <v>38162</v>
      </c>
      <c r="E2645">
        <f t="shared" si="335"/>
        <v>237.96</v>
      </c>
      <c r="F2645">
        <v>238.48329279999999</v>
      </c>
      <c r="G2645" s="236">
        <f t="shared" si="337"/>
        <v>8.271354587032478E-3</v>
      </c>
      <c r="H2645" s="236">
        <f t="shared" si="338"/>
        <v>5.5445298454448455E-4</v>
      </c>
      <c r="I2645">
        <f t="shared" si="340"/>
        <v>38718.262260266529</v>
      </c>
      <c r="J2645">
        <f t="shared" si="340"/>
        <v>18804.115366701277</v>
      </c>
      <c r="K2645">
        <f t="shared" si="339"/>
        <v>42326.574172892339</v>
      </c>
      <c r="L2645" s="236">
        <f>I2645/MAX(I$2:I2645)-1</f>
        <v>-5.3357197036751347E-2</v>
      </c>
      <c r="M2645" s="236">
        <f>J2645/MAX(J$2:J2645)-1</f>
        <v>-5.3080636661875902E-2</v>
      </c>
      <c r="N2645" s="236"/>
    </row>
    <row r="2646" spans="1:14">
      <c r="A2646" s="237">
        <v>38030</v>
      </c>
      <c r="B2646">
        <v>246.6</v>
      </c>
      <c r="D2646" s="237">
        <v>38163</v>
      </c>
      <c r="E2646">
        <f t="shared" si="335"/>
        <v>237.4</v>
      </c>
      <c r="F2646">
        <v>239.31068880000001</v>
      </c>
      <c r="G2646" s="236">
        <f t="shared" si="337"/>
        <v>-2.3870668539731168E-3</v>
      </c>
      <c r="H2646" s="236">
        <f t="shared" si="338"/>
        <v>3.4694086545252745E-3</v>
      </c>
      <c r="I2646">
        <f t="shared" si="340"/>
        <v>38625.839179781608</v>
      </c>
      <c r="J2646">
        <f t="shared" si="340"/>
        <v>18869.354527295203</v>
      </c>
      <c r="K2646">
        <f t="shared" si="339"/>
        <v>42226.96549270735</v>
      </c>
      <c r="L2646" s="236">
        <f>I2646/MAX(I$2:I2646)-1</f>
        <v>-5.5616896694257068E-2</v>
      </c>
      <c r="M2646" s="236">
        <f>J2646/MAX(J$2:J2646)-1</f>
        <v>-4.9795386427572974E-2</v>
      </c>
      <c r="N2646" s="236"/>
    </row>
    <row r="2647" spans="1:14">
      <c r="A2647" s="237">
        <v>38033</v>
      </c>
      <c r="B2647">
        <v>246.6</v>
      </c>
      <c r="D2647" s="237">
        <v>38166</v>
      </c>
      <c r="E2647">
        <f t="shared" si="335"/>
        <v>238.63</v>
      </c>
      <c r="F2647">
        <v>239.70033649999999</v>
      </c>
      <c r="G2647" s="236">
        <f t="shared" si="337"/>
        <v>5.1473987376472932E-3</v>
      </c>
      <c r="H2647" s="236">
        <f t="shared" si="338"/>
        <v>1.6282085098406895E-3</v>
      </c>
      <c r="I2647">
        <f t="shared" si="340"/>
        <v>38824.661775616187</v>
      </c>
      <c r="J2647">
        <f t="shared" si="340"/>
        <v>18900.077770911746</v>
      </c>
      <c r="K2647">
        <f t="shared" si="339"/>
        <v>42445.748843827947</v>
      </c>
      <c r="L2647" s="236">
        <f>I2647/MAX(I$2:I2647)-1</f>
        <v>-5.0755780300445585E-2</v>
      </c>
      <c r="M2647" s="236">
        <f>J2647/MAX(J$2:J2647)-1</f>
        <v>-4.8248255189664468E-2</v>
      </c>
      <c r="N2647" s="236"/>
    </row>
    <row r="2648" spans="1:14">
      <c r="A2648" s="237">
        <v>38034</v>
      </c>
      <c r="B2648">
        <v>249.97</v>
      </c>
      <c r="D2648" s="237">
        <v>38167</v>
      </c>
      <c r="E2648">
        <f t="shared" si="335"/>
        <v>237.36</v>
      </c>
      <c r="F2648">
        <v>238.8387208</v>
      </c>
      <c r="G2648" s="236">
        <f t="shared" si="337"/>
        <v>-5.3557768418797756E-3</v>
      </c>
      <c r="H2648" s="236">
        <f t="shared" si="338"/>
        <v>-3.5945535687639252E-3</v>
      </c>
      <c r="I2648">
        <f t="shared" si="340"/>
        <v>38616.725551184521</v>
      </c>
      <c r="J2648">
        <f t="shared" si="340"/>
        <v>18832.140428910399</v>
      </c>
      <c r="K2648">
        <f t="shared" si="339"/>
        <v>42219.850586979854</v>
      </c>
      <c r="L2648" s="236">
        <f>I2648/MAX(I$2:I2648)-1</f>
        <v>-5.5839720509600843E-2</v>
      </c>
      <c r="M2648" s="236">
        <f>J2648/MAX(J$2:J2648)-1</f>
        <v>-5.16693778205497E-2</v>
      </c>
      <c r="N2648" s="236"/>
    </row>
    <row r="2649" spans="1:14">
      <c r="A2649" s="237">
        <v>38035</v>
      </c>
      <c r="B2649">
        <v>247.81</v>
      </c>
      <c r="D2649" s="237">
        <v>38168</v>
      </c>
      <c r="E2649">
        <f t="shared" si="335"/>
        <v>238</v>
      </c>
      <c r="F2649">
        <v>240.13631380000001</v>
      </c>
      <c r="G2649" s="236">
        <f t="shared" si="337"/>
        <v>2.6625960967467297E-3</v>
      </c>
      <c r="H2649" s="236">
        <f t="shared" si="338"/>
        <v>5.4329255978833313E-3</v>
      </c>
      <c r="I2649">
        <f t="shared" si="340"/>
        <v>38719.546293906249</v>
      </c>
      <c r="J2649">
        <f t="shared" si="340"/>
        <v>18934.454046709561</v>
      </c>
      <c r="K2649">
        <f t="shared" si="339"/>
        <v>42333.689078619842</v>
      </c>
      <c r="L2649" s="236">
        <f>I2649/MAX(I$2:I2649)-1</f>
        <v>-5.3325803034726338E-2</v>
      </c>
      <c r="M2649" s="236">
        <f>J2649/MAX(J$2:J2649)-1</f>
        <v>-4.6517168108054285E-2</v>
      </c>
      <c r="N2649" s="236"/>
    </row>
    <row r="2650" spans="1:14">
      <c r="A2650" s="237">
        <v>38036</v>
      </c>
      <c r="B2650">
        <v>248.22</v>
      </c>
      <c r="D2650" s="237">
        <v>38169</v>
      </c>
      <c r="E2650">
        <f t="shared" si="335"/>
        <v>236.35</v>
      </c>
      <c r="F2650">
        <v>239.9058197</v>
      </c>
      <c r="G2650" s="236">
        <f t="shared" si="337"/>
        <v>-6.9665032679738313E-3</v>
      </c>
      <c r="H2650" s="236">
        <f t="shared" si="338"/>
        <v>-9.5984691508166353E-4</v>
      </c>
      <c r="I2650">
        <f t="shared" si="340"/>
        <v>38449.806448115283</v>
      </c>
      <c r="J2650">
        <f t="shared" si="340"/>
        <v>18916.279869404072</v>
      </c>
      <c r="K2650">
        <f t="shared" si="339"/>
        <v>42040.199217360503</v>
      </c>
      <c r="L2650" s="236">
        <f>I2650/MAX(I$2:I2650)-1</f>
        <v>-5.9920811921591488E-2</v>
      </c>
      <c r="M2650" s="236">
        <f>J2650/MAX(J$2:J2650)-1</f>
        <v>-4.7432365662829157E-2</v>
      </c>
      <c r="N2650" s="236"/>
    </row>
    <row r="2651" spans="1:14">
      <c r="A2651" s="237">
        <v>38037</v>
      </c>
      <c r="B2651">
        <v>244.94</v>
      </c>
      <c r="D2651" s="237">
        <v>38170</v>
      </c>
      <c r="E2651">
        <f t="shared" si="335"/>
        <v>236.88</v>
      </c>
      <c r="F2651">
        <v>240.7213381</v>
      </c>
      <c r="G2651" s="236">
        <f t="shared" si="337"/>
        <v>2.2087069049465022E-3</v>
      </c>
      <c r="H2651" s="236">
        <f t="shared" si="338"/>
        <v>3.3993272902665961E-3</v>
      </c>
      <c r="I2651">
        <f t="shared" si="340"/>
        <v>38534.730801111094</v>
      </c>
      <c r="J2651">
        <f t="shared" si="340"/>
        <v>18980.582495794457</v>
      </c>
      <c r="K2651">
        <f t="shared" si="339"/>
        <v>42134.471718249864</v>
      </c>
      <c r="L2651" s="236">
        <f>I2651/MAX(I$2:I2651)-1</f>
        <v>-5.7844452527686108E-2</v>
      </c>
      <c r="M2651" s="236">
        <f>J2651/MAX(J$2:J2651)-1</f>
        <v>-4.4194276507602104E-2</v>
      </c>
      <c r="N2651" s="236"/>
    </row>
    <row r="2652" spans="1:14">
      <c r="A2652" s="237">
        <v>38040</v>
      </c>
      <c r="B2652">
        <v>244.88</v>
      </c>
      <c r="D2652" s="237">
        <v>38174</v>
      </c>
      <c r="E2652">
        <f t="shared" si="335"/>
        <v>234.15</v>
      </c>
      <c r="F2652">
        <v>239.30882299999999</v>
      </c>
      <c r="G2652" s="236">
        <f t="shared" si="337"/>
        <v>-1.1558552853765567E-2</v>
      </c>
      <c r="H2652" s="236">
        <f t="shared" si="338"/>
        <v>-5.8678433376488925E-3</v>
      </c>
      <c r="I2652">
        <f t="shared" si="340"/>
        <v>38089.325078440823</v>
      </c>
      <c r="J2652">
        <f t="shared" si="340"/>
        <v>18869.207411251813</v>
      </c>
      <c r="K2652">
        <f t="shared" si="339"/>
        <v>41648.879402348051</v>
      </c>
      <c r="L2652" s="236">
        <f>I2652/MAX(I$2:I2652)-1</f>
        <v>-6.8734407219613325E-2</v>
      </c>
      <c r="M2652" s="236">
        <f>J2652/MAX(J$2:J2652)-1</f>
        <v>-4.980279475428373E-2</v>
      </c>
      <c r="N2652" s="236"/>
    </row>
    <row r="2653" spans="1:14">
      <c r="A2653" s="237">
        <v>38041</v>
      </c>
      <c r="B2653">
        <v>243.76</v>
      </c>
      <c r="D2653" s="237">
        <v>38175</v>
      </c>
      <c r="E2653">
        <f t="shared" si="335"/>
        <v>235.6</v>
      </c>
      <c r="F2653">
        <v>239.14278440000001</v>
      </c>
      <c r="G2653" s="236">
        <f t="shared" si="337"/>
        <v>6.1588814150472151E-3</v>
      </c>
      <c r="H2653" s="236">
        <f t="shared" si="338"/>
        <v>-6.9382565138431662E-4</v>
      </c>
      <c r="I2653">
        <f t="shared" si="340"/>
        <v>38323.912714778126</v>
      </c>
      <c r="J2653">
        <f t="shared" si="340"/>
        <v>18856.115471128596</v>
      </c>
      <c r="K2653">
        <f t="shared" si="339"/>
        <v>41906.794734969888</v>
      </c>
      <c r="L2653" s="236">
        <f>I2653/MAX(I$2:I2653)-1</f>
        <v>-6.2998852867765298E-2</v>
      </c>
      <c r="M2653" s="236">
        <f>J2653/MAX(J$2:J2653)-1</f>
        <v>-5.046206594915692E-2</v>
      </c>
      <c r="N2653" s="236"/>
    </row>
    <row r="2654" spans="1:14">
      <c r="A2654" s="237">
        <v>38042</v>
      </c>
      <c r="B2654">
        <v>243.64</v>
      </c>
      <c r="D2654" s="237">
        <v>38176</v>
      </c>
      <c r="E2654">
        <f t="shared" si="335"/>
        <v>235.45</v>
      </c>
      <c r="F2654">
        <v>238.3467436</v>
      </c>
      <c r="G2654" s="236">
        <f t="shared" si="337"/>
        <v>-6.7040248470646502E-4</v>
      </c>
      <c r="H2654" s="236">
        <f t="shared" si="338"/>
        <v>-3.3287259826686455E-3</v>
      </c>
      <c r="I2654">
        <f t="shared" si="340"/>
        <v>38298.220268470461</v>
      </c>
      <c r="J2654">
        <f t="shared" si="340"/>
        <v>18793.34862962765</v>
      </c>
      <c r="K2654">
        <f t="shared" si="339"/>
        <v>41880.113838491765</v>
      </c>
      <c r="L2654" s="236">
        <f>I2654/MAX(I$2:I2654)-1</f>
        <v>-6.3627020764975617E-2</v>
      </c>
      <c r="M2654" s="236">
        <f>J2654/MAX(J$2:J2654)-1</f>
        <v>-5.3622817541761458E-2</v>
      </c>
      <c r="N2654" s="236"/>
    </row>
    <row r="2655" spans="1:14">
      <c r="A2655" s="237">
        <v>38043</v>
      </c>
      <c r="B2655">
        <v>243.14</v>
      </c>
      <c r="D2655" s="237">
        <v>38177</v>
      </c>
      <c r="E2655">
        <f t="shared" si="335"/>
        <v>236.03</v>
      </c>
      <c r="F2655">
        <v>238.5149931</v>
      </c>
      <c r="G2655" s="236">
        <f t="shared" si="337"/>
        <v>2.4296378599574695E-3</v>
      </c>
      <c r="H2655" s="236">
        <f t="shared" si="338"/>
        <v>7.0590223914424044E-4</v>
      </c>
      <c r="I2655">
        <f t="shared" si="340"/>
        <v>38391.271074403732</v>
      </c>
      <c r="J2655">
        <f t="shared" si="340"/>
        <v>18806.614896506322</v>
      </c>
      <c r="K2655">
        <f t="shared" si="339"/>
        <v>41983.279971540505</v>
      </c>
      <c r="L2655" s="236">
        <f>I2655/MAX(I$2:I2655)-1</f>
        <v>-6.1351973523584902E-2</v>
      </c>
      <c r="M2655" s="236">
        <f>J2655/MAX(J$2:J2655)-1</f>
        <v>-5.2954767769589184E-2</v>
      </c>
      <c r="N2655" s="236"/>
    </row>
    <row r="2656" spans="1:14">
      <c r="A2656" s="237">
        <v>38044</v>
      </c>
      <c r="B2656">
        <v>245.15</v>
      </c>
      <c r="D2656" s="237">
        <v>38180</v>
      </c>
      <c r="E2656">
        <f t="shared" si="335"/>
        <v>235.91</v>
      </c>
      <c r="F2656">
        <v>238.28064699999999</v>
      </c>
      <c r="G2656" s="236">
        <f t="shared" si="337"/>
        <v>-5.4214010661819201E-4</v>
      </c>
      <c r="H2656" s="236">
        <f t="shared" si="338"/>
        <v>-9.8252146313404509E-4</v>
      </c>
      <c r="I2656">
        <f t="shared" si="340"/>
        <v>38370.457626610245</v>
      </c>
      <c r="J2656">
        <f t="shared" si="340"/>
        <v>18788.136993721608</v>
      </c>
      <c r="K2656">
        <f t="shared" si="339"/>
        <v>41961.935254358003</v>
      </c>
      <c r="L2656" s="236">
        <f>I2656/MAX(I$2:I2656)-1</f>
        <v>-6.1860852264735811E-2</v>
      </c>
      <c r="M2656" s="236">
        <f>J2656/MAX(J$2:J2656)-1</f>
        <v>-5.3885260036814375E-2</v>
      </c>
      <c r="N2656" s="236"/>
    </row>
    <row r="2657" spans="1:14">
      <c r="A2657" s="237">
        <v>38047</v>
      </c>
      <c r="B2657">
        <v>249.5</v>
      </c>
      <c r="D2657" s="237">
        <v>38181</v>
      </c>
      <c r="E2657">
        <f t="shared" si="335"/>
        <v>235.93</v>
      </c>
      <c r="F2657">
        <v>238.5873641</v>
      </c>
      <c r="G2657" s="236">
        <f t="shared" si="337"/>
        <v>5.1047934610461852E-5</v>
      </c>
      <c r="H2657" s="236">
        <f t="shared" si="338"/>
        <v>1.2872094476057416E-3</v>
      </c>
      <c r="I2657">
        <f t="shared" si="340"/>
        <v>38372.416359222145</v>
      </c>
      <c r="J2657">
        <f t="shared" si="340"/>
        <v>18812.321261162837</v>
      </c>
      <c r="K2657">
        <f t="shared" si="339"/>
        <v>41965.492707221747</v>
      </c>
      <c r="L2657" s="236">
        <f>I2657/MAX(I$2:I2657)-1</f>
        <v>-6.1812962198866672E-2</v>
      </c>
      <c r="M2657" s="236">
        <f>J2657/MAX(J$2:J2657)-1</f>
        <v>-5.2667412205014696E-2</v>
      </c>
      <c r="N2657" s="236"/>
    </row>
    <row r="2658" spans="1:14">
      <c r="A2658" s="237">
        <v>38048</v>
      </c>
      <c r="B2658">
        <v>247.85</v>
      </c>
      <c r="D2658" s="237">
        <v>38182</v>
      </c>
      <c r="E2658">
        <f t="shared" si="335"/>
        <v>234.98</v>
      </c>
      <c r="F2658">
        <v>238.7807718</v>
      </c>
      <c r="G2658" s="236">
        <f t="shared" si="337"/>
        <v>-4.0603482234104569E-3</v>
      </c>
      <c r="H2658" s="236">
        <f t="shared" si="338"/>
        <v>8.1063681108828334E-4</v>
      </c>
      <c r="I2658">
        <f t="shared" si="340"/>
        <v>38216.61098663001</v>
      </c>
      <c r="J2658">
        <f t="shared" si="340"/>
        <v>18827.571221279155</v>
      </c>
      <c r="K2658">
        <f t="shared" si="339"/>
        <v>41796.513696193637</v>
      </c>
      <c r="L2658" s="236">
        <f>I2658/MAX(I$2:I2658)-1</f>
        <v>-6.5622328271029207E-2</v>
      </c>
      <c r="M2658" s="236">
        <f>J2658/MAX(J$2:J2658)-1</f>
        <v>-5.1899469537004528E-2</v>
      </c>
      <c r="N2658" s="236"/>
    </row>
    <row r="2659" spans="1:14">
      <c r="A2659" s="237">
        <v>38049</v>
      </c>
      <c r="B2659">
        <v>245.21</v>
      </c>
      <c r="D2659" s="237">
        <v>38183</v>
      </c>
      <c r="E2659">
        <f t="shared" si="335"/>
        <v>233.15</v>
      </c>
      <c r="F2659">
        <v>238.36870669999999</v>
      </c>
      <c r="G2659" s="236">
        <f t="shared" si="337"/>
        <v>-7.8216270010145836E-3</v>
      </c>
      <c r="H2659" s="236">
        <f t="shared" si="338"/>
        <v>-1.7257046993094383E-3</v>
      </c>
      <c r="I2659">
        <f t="shared" ref="I2659:J2674" si="341">I2658*(1+G2659)</f>
        <v>37917.694910249709</v>
      </c>
      <c r="J2659">
        <f t="shared" si="341"/>
        <v>18795.08039314601</v>
      </c>
      <c r="K2659">
        <f t="shared" si="339"/>
        <v>41471.006759160555</v>
      </c>
      <c r="L2659" s="236">
        <f>I2659/MAX(I$2:I2659)-1</f>
        <v>-7.2930681897369842E-2</v>
      </c>
      <c r="M2659" s="236">
        <f>J2659/MAX(J$2:J2659)-1</f>
        <v>-5.3535611077842216E-2</v>
      </c>
      <c r="N2659" s="236"/>
    </row>
    <row r="2660" spans="1:14">
      <c r="A2660" s="237">
        <v>38050</v>
      </c>
      <c r="B2660">
        <v>246.77</v>
      </c>
      <c r="D2660" s="237">
        <v>38184</v>
      </c>
      <c r="E2660">
        <f t="shared" si="335"/>
        <v>234.41</v>
      </c>
      <c r="F2660">
        <v>238.6750629</v>
      </c>
      <c r="G2660" s="236">
        <f t="shared" si="337"/>
        <v>5.3705160347074423E-3</v>
      </c>
      <c r="H2660" s="236">
        <f t="shared" si="338"/>
        <v>1.2852198773960488E-3</v>
      </c>
      <c r="I2660">
        <f t="shared" si="341"/>
        <v>38121.33249876435</v>
      </c>
      <c r="J2660">
        <f t="shared" si="341"/>
        <v>18819.236204064538</v>
      </c>
      <c r="K2660">
        <f t="shared" si="339"/>
        <v>41695.126289576772</v>
      </c>
      <c r="L2660" s="236">
        <f>I2660/MAX(I$2:I2660)-1</f>
        <v>-6.7951841259214274E-2</v>
      </c>
      <c r="M2660" s="236">
        <f>J2660/MAX(J$2:J2660)-1</f>
        <v>-5.2319196231952025E-2</v>
      </c>
      <c r="N2660" s="236"/>
    </row>
    <row r="2661" spans="1:14">
      <c r="A2661" s="237">
        <v>38051</v>
      </c>
      <c r="B2661">
        <v>249.29</v>
      </c>
      <c r="D2661" s="237">
        <v>38187</v>
      </c>
      <c r="E2661">
        <f t="shared" si="335"/>
        <v>233.59</v>
      </c>
      <c r="F2661">
        <v>237.6427449</v>
      </c>
      <c r="G2661" s="236">
        <f t="shared" si="337"/>
        <v>-3.53187443585141E-3</v>
      </c>
      <c r="H2661" s="236">
        <f t="shared" si="338"/>
        <v>-4.3252025890636592E-3</v>
      </c>
      <c r="I2661">
        <f t="shared" si="341"/>
        <v>37986.692739051374</v>
      </c>
      <c r="J2661">
        <f t="shared" si="341"/>
        <v>18737.839194910517</v>
      </c>
      <c r="K2661">
        <f t="shared" si="339"/>
        <v>41549.270722163041</v>
      </c>
      <c r="L2661" s="236">
        <f>I2661/MAX(I$2:I2661)-1</f>
        <v>-7.1243718324053296E-2</v>
      </c>
      <c r="M2661" s="236">
        <f>J2661/MAX(J$2:J2661)-1</f>
        <v>-5.6418107698015585E-2</v>
      </c>
      <c r="N2661" s="236"/>
    </row>
    <row r="2662" spans="1:14">
      <c r="A2662" s="237">
        <v>38054</v>
      </c>
      <c r="B2662">
        <v>248.16</v>
      </c>
      <c r="D2662" s="237">
        <v>38188</v>
      </c>
      <c r="E2662">
        <f t="shared" si="335"/>
        <v>233.46</v>
      </c>
      <c r="F2662">
        <v>237.54034709999999</v>
      </c>
      <c r="G2662" s="236">
        <f t="shared" si="337"/>
        <v>-5.902608321322701E-4</v>
      </c>
      <c r="H2662" s="236">
        <f t="shared" si="338"/>
        <v>-4.3088965347160002E-4</v>
      </c>
      <c r="I2662">
        <f t="shared" si="341"/>
        <v>37964.27068218527</v>
      </c>
      <c r="J2662">
        <f t="shared" si="341"/>
        <v>18729.765253873014</v>
      </c>
      <c r="K2662">
        <f t="shared" si="339"/>
        <v>41526.147278548669</v>
      </c>
      <c r="L2662" s="236">
        <f>I2662/MAX(I$2:I2662)-1</f>
        <v>-7.1791926779723347E-2</v>
      </c>
      <c r="M2662" s="236">
        <f>J2662/MAX(J$2:J2662)-1</f>
        <v>-5.6824687372611704E-2</v>
      </c>
      <c r="N2662" s="236"/>
    </row>
    <row r="2663" spans="1:14">
      <c r="A2663" s="237">
        <v>38055</v>
      </c>
      <c r="B2663">
        <v>247.26</v>
      </c>
      <c r="D2663" s="237">
        <v>38189</v>
      </c>
      <c r="E2663">
        <f t="shared" si="335"/>
        <v>231.91</v>
      </c>
      <c r="F2663">
        <v>237.10879940000001</v>
      </c>
      <c r="G2663" s="236">
        <f t="shared" si="337"/>
        <v>-6.6729831356856038E-3</v>
      </c>
      <c r="H2663" s="236">
        <f t="shared" si="338"/>
        <v>-1.8167343159530835E-3</v>
      </c>
      <c r="I2663">
        <f t="shared" si="341"/>
        <v>37710.935744164439</v>
      </c>
      <c r="J2663">
        <f t="shared" si="341"/>
        <v>18695.738246606557</v>
      </c>
      <c r="K2663">
        <f t="shared" si="339"/>
        <v>41250.444681608074</v>
      </c>
      <c r="L2663" s="236">
        <f>I2663/MAX(I$2:I2663)-1</f>
        <v>-7.7985843598729621E-2</v>
      </c>
      <c r="M2663" s="236">
        <f>J2663/MAX(J$2:J2663)-1</f>
        <v>-5.8538186329021635E-2</v>
      </c>
      <c r="N2663" s="236"/>
    </row>
    <row r="2664" spans="1:14">
      <c r="A2664" s="237">
        <v>38056</v>
      </c>
      <c r="B2664">
        <v>242.72</v>
      </c>
      <c r="D2664" s="237">
        <v>38190</v>
      </c>
      <c r="E2664">
        <f t="shared" si="335"/>
        <v>230.95</v>
      </c>
      <c r="F2664">
        <v>237.57640620000001</v>
      </c>
      <c r="G2664" s="236">
        <f t="shared" si="337"/>
        <v>-4.1732670480407272E-3</v>
      </c>
      <c r="H2664" s="236">
        <f t="shared" si="338"/>
        <v>1.9721191334243215E-3</v>
      </c>
      <c r="I2664">
        <f t="shared" si="341"/>
        <v>37553.557938672537</v>
      </c>
      <c r="J2664">
        <f t="shared" si="341"/>
        <v>18732.608469716182</v>
      </c>
      <c r="K2664">
        <f t="shared" si="339"/>
        <v>41079.686944148096</v>
      </c>
      <c r="L2664" s="236">
        <f>I2664/MAX(I$2:I2664)-1</f>
        <v>-8.1833654895466124E-2</v>
      </c>
      <c r="M2664" s="236">
        <f>J2664/MAX(J$2:J2664)-1</f>
        <v>-5.6681511472892798E-2</v>
      </c>
      <c r="N2664" s="236"/>
    </row>
    <row r="2665" spans="1:14">
      <c r="A2665" s="237">
        <v>38057</v>
      </c>
      <c r="B2665">
        <v>237.48</v>
      </c>
      <c r="D2665" s="237">
        <v>38191</v>
      </c>
      <c r="E2665">
        <f t="shared" si="335"/>
        <v>228.46</v>
      </c>
      <c r="F2665">
        <v>236.517719</v>
      </c>
      <c r="G2665" s="236">
        <f t="shared" si="337"/>
        <v>-1.081528460774501E-2</v>
      </c>
      <c r="H2665" s="236">
        <f t="shared" si="338"/>
        <v>-4.4561967113382339E-3</v>
      </c>
      <c r="I2665">
        <f t="shared" si="341"/>
        <v>37147.405521532346</v>
      </c>
      <c r="J2665">
        <f t="shared" si="341"/>
        <v>18649.132281458646</v>
      </c>
      <c r="K2665">
        <f t="shared" si="339"/>
        <v>40636.784062611281</v>
      </c>
      <c r="L2665" s="236">
        <f>I2665/MAX(I$2:I2665)-1</f>
        <v>-9.1763885235024767E-2</v>
      </c>
      <c r="M2665" s="236">
        <f>J2665/MAX(J$2:J2665)-1</f>
        <v>-6.0885124219211884E-2</v>
      </c>
      <c r="N2665" s="236"/>
    </row>
    <row r="2666" spans="1:14">
      <c r="A2666" s="237">
        <v>38058</v>
      </c>
      <c r="B2666">
        <v>238.35</v>
      </c>
      <c r="D2666" s="237">
        <v>38194</v>
      </c>
      <c r="E2666">
        <f t="shared" si="335"/>
        <v>227.47</v>
      </c>
      <c r="F2666">
        <v>235.7201781</v>
      </c>
      <c r="G2666" s="236">
        <f t="shared" si="337"/>
        <v>-4.3670926729558277E-3</v>
      </c>
      <c r="H2666" s="236">
        <f t="shared" si="338"/>
        <v>-3.3720133247183703E-3</v>
      </c>
      <c r="I2666">
        <f t="shared" si="341"/>
        <v>36985.179359059941</v>
      </c>
      <c r="J2666">
        <f t="shared" si="341"/>
        <v>18586.24715891113</v>
      </c>
      <c r="K2666">
        <f t="shared" si="339"/>
        <v>40460.690145855675</v>
      </c>
      <c r="L2666" s="236">
        <f>I2666/MAX(I$2:I2666)-1</f>
        <v>-9.5730236517128753E-2</v>
      </c>
      <c r="M2666" s="236">
        <f>J2666/MAX(J$2:J2666)-1</f>
        <v>-6.4051832093785954E-2</v>
      </c>
      <c r="N2666" s="236"/>
    </row>
    <row r="2667" spans="1:14">
      <c r="A2667" s="237">
        <v>38061</v>
      </c>
      <c r="B2667">
        <v>235.09</v>
      </c>
      <c r="D2667" s="237">
        <v>38195</v>
      </c>
      <c r="E2667">
        <f t="shared" si="335"/>
        <v>227.45</v>
      </c>
      <c r="F2667">
        <v>234.0048074</v>
      </c>
      <c r="G2667" s="236">
        <f t="shared" si="337"/>
        <v>-1.2165384097402099E-4</v>
      </c>
      <c r="H2667" s="236">
        <f t="shared" si="338"/>
        <v>-7.2771483282703109E-3</v>
      </c>
      <c r="I2667">
        <f t="shared" si="341"/>
        <v>36980.6799699318</v>
      </c>
      <c r="J2667">
        <f t="shared" si="341"/>
        <v>18450.99228146984</v>
      </c>
      <c r="K2667">
        <f t="shared" si="339"/>
        <v>40457.132692991923</v>
      </c>
      <c r="L2667" s="236">
        <f>I2667/MAX(I$2:I2667)-1</f>
        <v>-9.5840244407133124E-2</v>
      </c>
      <c r="M2667" s="236">
        <f>J2667/MAX(J$2:J2667)-1</f>
        <v>-7.0862865739212411E-2</v>
      </c>
      <c r="N2667" s="236"/>
    </row>
    <row r="2668" spans="1:14">
      <c r="A2668" s="237">
        <v>38062</v>
      </c>
      <c r="B2668">
        <v>238.23</v>
      </c>
      <c r="D2668" s="237">
        <v>38196</v>
      </c>
      <c r="E2668">
        <f t="shared" si="335"/>
        <v>227.35</v>
      </c>
      <c r="F2668">
        <v>233.60600170000001</v>
      </c>
      <c r="G2668" s="236">
        <f t="shared" si="337"/>
        <v>-4.7338722621754548E-4</v>
      </c>
      <c r="H2668" s="236">
        <f t="shared" si="338"/>
        <v>-1.7042628501143797E-3</v>
      </c>
      <c r="I2668">
        <f t="shared" si="341"/>
        <v>36963.173788417196</v>
      </c>
      <c r="J2668">
        <f t="shared" si="341"/>
        <v>18419.546940776785</v>
      </c>
      <c r="K2668">
        <f t="shared" si="339"/>
        <v>40439.345428673172</v>
      </c>
      <c r="L2668" s="236">
        <f>I2668/MAX(I$2:I2668)-1</f>
        <v>-9.6268262085890788E-2</v>
      </c>
      <c r="M2668" s="236">
        <f>J2668/MAX(J$2:J2668)-1</f>
        <v>-7.2446359639794733E-2</v>
      </c>
      <c r="N2668" s="236"/>
    </row>
    <row r="2669" spans="1:14">
      <c r="A2669" s="237">
        <v>38063</v>
      </c>
      <c r="B2669">
        <v>240.98</v>
      </c>
      <c r="D2669" s="237">
        <v>38197</v>
      </c>
      <c r="E2669">
        <f t="shared" si="335"/>
        <v>229.02</v>
      </c>
      <c r="F2669">
        <v>233.8906135</v>
      </c>
      <c r="G2669" s="236">
        <f t="shared" si="337"/>
        <v>7.311772370410077E-3</v>
      </c>
      <c r="H2669" s="236">
        <f t="shared" si="338"/>
        <v>1.218341129632039E-3</v>
      </c>
      <c r="I2669">
        <f t="shared" si="341"/>
        <v>37233.440101246015</v>
      </c>
      <c r="J2669">
        <f t="shared" si="341"/>
        <v>18441.988232403921</v>
      </c>
      <c r="K2669">
        <f t="shared" si="339"/>
        <v>40736.39274279627</v>
      </c>
      <c r="L2669" s="236">
        <f>I2669/MAX(I$2:I2669)-1</f>
        <v>-8.9660381334347616E-2</v>
      </c>
      <c r="M2669" s="236">
        <f>J2669/MAX(J$2:J2669)-1</f>
        <v>-7.1316282889803961E-2</v>
      </c>
      <c r="N2669" s="236"/>
    </row>
    <row r="2670" spans="1:14">
      <c r="A2670" s="237">
        <v>38064</v>
      </c>
      <c r="B2670">
        <v>241.8</v>
      </c>
      <c r="D2670" s="237">
        <v>38198</v>
      </c>
      <c r="E2670">
        <f t="shared" si="335"/>
        <v>229.91</v>
      </c>
      <c r="F2670">
        <v>234.7733819</v>
      </c>
      <c r="G2670" s="236">
        <f t="shared" si="337"/>
        <v>3.8523933239351014E-3</v>
      </c>
      <c r="H2670" s="236">
        <f t="shared" si="338"/>
        <v>3.7742788681855988E-3</v>
      </c>
      <c r="I2670">
        <f t="shared" si="341"/>
        <v>37376.877957319193</v>
      </c>
      <c r="J2670">
        <f t="shared" si="341"/>
        <v>18511.593438876811</v>
      </c>
      <c r="K2670">
        <f t="shared" si="339"/>
        <v>40894.699395233125</v>
      </c>
      <c r="L2670" s="236">
        <f>I2670/MAX(I$2:I2670)-1</f>
        <v>-8.6153395064886396E-2</v>
      </c>
      <c r="M2670" s="236">
        <f>J2670/MAX(J$2:J2670)-1</f>
        <v>-6.7811171561086958E-2</v>
      </c>
      <c r="N2670" s="236"/>
    </row>
    <row r="2671" spans="1:14">
      <c r="A2671" s="237">
        <v>38065</v>
      </c>
      <c r="B2671">
        <v>240.94</v>
      </c>
      <c r="D2671" s="237">
        <v>38201</v>
      </c>
      <c r="E2671">
        <f t="shared" si="335"/>
        <v>229.77</v>
      </c>
      <c r="F2671">
        <v>235.63297929999999</v>
      </c>
      <c r="G2671" s="236">
        <f t="shared" si="337"/>
        <v>-6.4266408939856812E-4</v>
      </c>
      <c r="H2671" s="236">
        <f t="shared" si="338"/>
        <v>3.6613920753849616E-3</v>
      </c>
      <c r="I2671">
        <f t="shared" si="341"/>
        <v>37352.857180082188</v>
      </c>
      <c r="J2671">
        <f t="shared" si="341"/>
        <v>18579.371640396665</v>
      </c>
      <c r="K2671">
        <f t="shared" si="339"/>
        <v>40869.797225186885</v>
      </c>
      <c r="L2671" s="236">
        <f>I2671/MAX(I$2:I2671)-1</f>
        <v>-8.6740691461097086E-2</v>
      </c>
      <c r="M2671" s="236">
        <f>J2671/MAX(J$2:J2671)-1</f>
        <v>-6.4398062771878206E-2</v>
      </c>
      <c r="N2671" s="236"/>
    </row>
    <row r="2672" spans="1:14">
      <c r="A2672" s="237">
        <v>38068</v>
      </c>
      <c r="B2672">
        <v>236.79</v>
      </c>
      <c r="D2672" s="237">
        <v>38202</v>
      </c>
      <c r="E2672">
        <f t="shared" si="335"/>
        <v>230.4</v>
      </c>
      <c r="F2672">
        <v>236.13655610000001</v>
      </c>
      <c r="G2672" s="236">
        <f t="shared" si="337"/>
        <v>2.7081421483596177E-3</v>
      </c>
      <c r="H2672" s="236">
        <f t="shared" si="338"/>
        <v>2.1371235957547974E-3</v>
      </c>
      <c r="I2672">
        <f t="shared" si="341"/>
        <v>37454.014026973229</v>
      </c>
      <c r="J2672">
        <f t="shared" si="341"/>
        <v>18619.078053923655</v>
      </c>
      <c r="K2672">
        <f t="shared" si="339"/>
        <v>40981.856990394997</v>
      </c>
      <c r="L2672" s="236">
        <f>I2672/MAX(I$2:I2672)-1</f>
        <v>-8.4267455435261041E-2</v>
      </c>
      <c r="M2672" s="236">
        <f>J2672/MAX(J$2:J2672)-1</f>
        <v>-6.2398565795593997E-2</v>
      </c>
      <c r="N2672" s="236"/>
    </row>
    <row r="2673" spans="1:14">
      <c r="A2673" s="237">
        <v>38069</v>
      </c>
      <c r="B2673">
        <v>237.69</v>
      </c>
      <c r="D2673" s="237">
        <v>38203</v>
      </c>
      <c r="E2673">
        <f t="shared" si="335"/>
        <v>228.75</v>
      </c>
      <c r="F2673">
        <v>236.7011096</v>
      </c>
      <c r="G2673" s="236">
        <f t="shared" si="337"/>
        <v>-7.1951884920635287E-3</v>
      </c>
      <c r="H2673" s="236">
        <f t="shared" si="338"/>
        <v>2.3907924690869109E-3</v>
      </c>
      <c r="I2673">
        <f t="shared" si="341"/>
        <v>37184.525336264764</v>
      </c>
      <c r="J2673">
        <f t="shared" si="341"/>
        <v>18663.592405516316</v>
      </c>
      <c r="K2673">
        <f t="shared" si="339"/>
        <v>40688.367129135659</v>
      </c>
      <c r="L2673" s="236">
        <f>I2673/MAX(I$2:I2673)-1</f>
        <v>-9.0856323701721364E-2</v>
      </c>
      <c r="M2673" s="236">
        <f>J2673/MAX(J$2:J2673)-1</f>
        <v>-6.0156955347693053E-2</v>
      </c>
      <c r="N2673" s="236"/>
    </row>
    <row r="2674" spans="1:14">
      <c r="A2674" s="237">
        <v>38070</v>
      </c>
      <c r="B2674">
        <v>237.43</v>
      </c>
      <c r="D2674" s="237">
        <v>38204</v>
      </c>
      <c r="E2674">
        <f t="shared" si="335"/>
        <v>228.46</v>
      </c>
      <c r="F2674">
        <v>236.50454429999999</v>
      </c>
      <c r="G2674" s="236">
        <f t="shared" si="337"/>
        <v>-1.3014897215716894E-3</v>
      </c>
      <c r="H2674" s="236">
        <f t="shared" si="338"/>
        <v>-8.3043674924965227E-4</v>
      </c>
      <c r="I2674">
        <f t="shared" si="341"/>
        <v>37136.13005873809</v>
      </c>
      <c r="J2674">
        <f t="shared" si="341"/>
        <v>18648.093472509758</v>
      </c>
      <c r="K2674">
        <f t="shared" si="339"/>
        <v>40636.784062611288</v>
      </c>
      <c r="L2674" s="236">
        <f>I2674/MAX(I$2:I2674)-1</f>
        <v>-9.2039564851855493E-2</v>
      </c>
      <c r="M2674" s="236">
        <f>J2674/MAX(J$2:J2674)-1</f>
        <v>-6.0937435550499131E-2</v>
      </c>
      <c r="N2674" s="236"/>
    </row>
    <row r="2675" spans="1:14">
      <c r="A2675" s="237">
        <v>38071</v>
      </c>
      <c r="B2675">
        <v>240.19</v>
      </c>
      <c r="D2675" s="237">
        <v>38205</v>
      </c>
      <c r="E2675">
        <f t="shared" si="335"/>
        <v>227.76</v>
      </c>
      <c r="F2675">
        <v>236.3939791</v>
      </c>
      <c r="G2675" s="236">
        <f t="shared" si="337"/>
        <v>-3.0977238556574951E-3</v>
      </c>
      <c r="H2675" s="236">
        <f t="shared" si="338"/>
        <v>-4.6749714821436861E-4</v>
      </c>
      <c r="I2675">
        <f t="shared" ref="I2675:J2690" si="342">I2674*(1+G2675)</f>
        <v>37021.092582748337</v>
      </c>
      <c r="J2675">
        <f t="shared" si="342"/>
        <v>18639.375541991725</v>
      </c>
      <c r="K2675">
        <f t="shared" si="339"/>
        <v>40512.273212380052</v>
      </c>
      <c r="L2675" s="236">
        <f>I2675/MAX(I$2:I2675)-1</f>
        <v>-9.4852175551807028E-2</v>
      </c>
      <c r="M2675" s="236">
        <f>J2675/MAX(J$2:J2675)-1</f>
        <v>-6.1376444621374038E-2</v>
      </c>
      <c r="N2675" s="236"/>
    </row>
    <row r="2676" spans="1:14">
      <c r="A2676" s="237">
        <v>38072</v>
      </c>
      <c r="B2676">
        <v>239.72</v>
      </c>
      <c r="D2676" s="237">
        <v>38208</v>
      </c>
      <c r="E2676">
        <f t="shared" si="335"/>
        <v>227.35</v>
      </c>
      <c r="F2676">
        <v>235.19663890000001</v>
      </c>
      <c r="G2676" s="236">
        <f t="shared" si="337"/>
        <v>-1.8338706575008004E-3</v>
      </c>
      <c r="H2676" s="236">
        <f t="shared" si="338"/>
        <v>-5.0650198645435518E-3</v>
      </c>
      <c r="I2676">
        <f t="shared" si="342"/>
        <v>36953.200687352211</v>
      </c>
      <c r="J2676">
        <f t="shared" si="342"/>
        <v>18544.96673460885</v>
      </c>
      <c r="K2676">
        <f t="shared" si="339"/>
        <v>40439.345428673187</v>
      </c>
      <c r="L2676" s="236">
        <f>I2676/MAX(I$2:I2676)-1</f>
        <v>-9.6512099587763411E-2</v>
      </c>
      <c r="M2676" s="236">
        <f>J2676/MAX(J$2:J2676)-1</f>
        <v>-6.6130591574695252E-2</v>
      </c>
      <c r="N2676" s="236"/>
    </row>
    <row r="2677" spans="1:14">
      <c r="A2677" s="237">
        <v>38075</v>
      </c>
      <c r="B2677">
        <v>243.11</v>
      </c>
      <c r="D2677" s="237">
        <v>38209</v>
      </c>
      <c r="E2677">
        <f t="shared" si="335"/>
        <v>228.33</v>
      </c>
      <c r="F2677">
        <v>233.6106657</v>
      </c>
      <c r="G2677" s="236">
        <f t="shared" si="337"/>
        <v>4.2768042595677149E-3</v>
      </c>
      <c r="H2677" s="236">
        <f t="shared" si="338"/>
        <v>-6.7431796960089052E-3</v>
      </c>
      <c r="I2677">
        <f t="shared" si="342"/>
        <v>37111.24229345654</v>
      </c>
      <c r="J2677">
        <f t="shared" si="342"/>
        <v>18419.914691460875</v>
      </c>
      <c r="K2677">
        <f t="shared" si="339"/>
        <v>40613.660618996917</v>
      </c>
      <c r="L2677" s="236">
        <f>I2677/MAX(I$2:I2677)-1</f>
        <v>-9.2648058686812473E-2</v>
      </c>
      <c r="M2677" s="236">
        <f>J2677/MAX(J$2:J2677)-1</f>
        <v>-7.242784080831266E-2</v>
      </c>
      <c r="N2677" s="236"/>
    </row>
    <row r="2678" spans="1:14">
      <c r="A2678" s="237">
        <v>38076</v>
      </c>
      <c r="B2678">
        <v>243.58</v>
      </c>
      <c r="D2678" s="237">
        <v>38210</v>
      </c>
      <c r="E2678">
        <f t="shared" si="335"/>
        <v>227.15</v>
      </c>
      <c r="F2678">
        <v>233.2560886</v>
      </c>
      <c r="G2678" s="236">
        <f t="shared" si="337"/>
        <v>-5.2016888150609539E-3</v>
      </c>
      <c r="H2678" s="236">
        <f t="shared" si="338"/>
        <v>-1.5178121210241979E-3</v>
      </c>
      <c r="I2678">
        <f t="shared" si="342"/>
        <v>36918.201159505647</v>
      </c>
      <c r="J2678">
        <f t="shared" si="342"/>
        <v>18391.956721673945</v>
      </c>
      <c r="K2678">
        <f t="shared" si="339"/>
        <v>40403.770900035692</v>
      </c>
      <c r="L2678" s="236">
        <f>I2678/MAX(I$2:I2678)-1</f>
        <v>-9.7367821131265186E-2</v>
      </c>
      <c r="M2678" s="236">
        <f>J2678/MAX(J$2:J2678)-1</f>
        <v>-7.38357210746583E-2</v>
      </c>
      <c r="N2678" s="236"/>
    </row>
    <row r="2679" spans="1:14">
      <c r="A2679" s="237">
        <v>38077</v>
      </c>
      <c r="B2679">
        <v>245.87</v>
      </c>
      <c r="D2679" s="237">
        <v>38211</v>
      </c>
      <c r="E2679">
        <f t="shared" si="335"/>
        <v>226.62</v>
      </c>
      <c r="F2679">
        <v>234.87504000000001</v>
      </c>
      <c r="G2679" s="236">
        <f t="shared" si="337"/>
        <v>-2.3669901191087452E-3</v>
      </c>
      <c r="H2679" s="236">
        <f t="shared" si="338"/>
        <v>6.9406608406963333E-3</v>
      </c>
      <c r="I2679">
        <f t="shared" si="342"/>
        <v>36830.816142145828</v>
      </c>
      <c r="J2679">
        <f t="shared" si="342"/>
        <v>18519.609055475848</v>
      </c>
      <c r="K2679">
        <f t="shared" si="339"/>
        <v>40309.49839914633</v>
      </c>
      <c r="L2679" s="236">
        <f>I2679/MAX(I$2:I2679)-1</f>
        <v>-9.9504342579837091E-2</v>
      </c>
      <c r="M2679" s="236">
        <f>J2679/MAX(J$2:J2679)-1</f>
        <v>-6.740752893186952E-2</v>
      </c>
      <c r="N2679" s="236"/>
    </row>
    <row r="2680" spans="1:14">
      <c r="A2680" s="237">
        <v>38078</v>
      </c>
      <c r="B2680">
        <v>248.41</v>
      </c>
      <c r="D2680" s="237">
        <v>38212</v>
      </c>
      <c r="E2680">
        <f t="shared" si="335"/>
        <v>227.18</v>
      </c>
      <c r="F2680">
        <v>234.23691690000001</v>
      </c>
      <c r="G2680" s="236">
        <f t="shared" si="337"/>
        <v>2.4373668318266504E-3</v>
      </c>
      <c r="H2680" s="236">
        <f t="shared" si="338"/>
        <v>-2.7168621237914081E-3</v>
      </c>
      <c r="I2680">
        <f t="shared" si="342"/>
        <v>36920.5863517998</v>
      </c>
      <c r="J2680">
        <f t="shared" si="342"/>
        <v>18469.293831085601</v>
      </c>
      <c r="K2680">
        <f t="shared" si="339"/>
        <v>40409.107079331312</v>
      </c>
      <c r="L2680" s="236">
        <f>I2680/MAX(I$2:I2680)-1</f>
        <v>-9.7309504332237173E-2</v>
      </c>
      <c r="M2680" s="236">
        <f>J2680/MAX(J$2:J2680)-1</f>
        <v>-6.9941254093447536E-2</v>
      </c>
      <c r="N2680" s="236"/>
    </row>
    <row r="2681" spans="1:14">
      <c r="A2681" s="237">
        <v>38079</v>
      </c>
      <c r="B2681">
        <v>249.5</v>
      </c>
      <c r="D2681" s="237">
        <v>38215</v>
      </c>
      <c r="E2681">
        <f t="shared" si="335"/>
        <v>228.31</v>
      </c>
      <c r="F2681">
        <v>233.0921256</v>
      </c>
      <c r="G2681" s="236">
        <f t="shared" si="337"/>
        <v>4.9402992452666685E-3</v>
      </c>
      <c r="H2681" s="236">
        <f t="shared" si="338"/>
        <v>-4.8873222682005446E-3</v>
      </c>
      <c r="I2681">
        <f t="shared" si="342"/>
        <v>37102.985096688404</v>
      </c>
      <c r="J2681">
        <f t="shared" si="342"/>
        <v>18379.028440066999</v>
      </c>
      <c r="K2681">
        <f t="shared" si="339"/>
        <v>40610.103166133165</v>
      </c>
      <c r="L2681" s="236">
        <f>I2681/MAX(I$2:I2681)-1</f>
        <v>-9.2849943157780279E-2</v>
      </c>
      <c r="M2681" s="236">
        <f>J2681/MAX(J$2:J2681)-1</f>
        <v>-7.4486750913051236E-2</v>
      </c>
      <c r="N2681" s="236"/>
    </row>
    <row r="2682" spans="1:14">
      <c r="A2682" s="237">
        <v>38082</v>
      </c>
      <c r="B2682">
        <v>249.45</v>
      </c>
      <c r="D2682" s="237">
        <v>38216</v>
      </c>
      <c r="E2682">
        <f t="shared" si="335"/>
        <v>228.66</v>
      </c>
      <c r="F2682">
        <v>233.59052840000001</v>
      </c>
      <c r="G2682" s="236">
        <f t="shared" si="337"/>
        <v>1.4992732138771523E-3</v>
      </c>
      <c r="H2682" s="236">
        <f t="shared" si="338"/>
        <v>2.1382223818890989E-3</v>
      </c>
      <c r="I2682">
        <f t="shared" si="342"/>
        <v>37158.612608398755</v>
      </c>
      <c r="J2682">
        <f t="shared" si="342"/>
        <v>18418.326890034925</v>
      </c>
      <c r="K2682">
        <f t="shared" si="339"/>
        <v>40672.358591248776</v>
      </c>
      <c r="L2682" s="236">
        <f>I2682/MAX(I$2:I2682)-1</f>
        <v>-9.1489877376589535E-2</v>
      </c>
      <c r="M2682" s="236">
        <f>J2682/MAX(J$2:J2682)-1</f>
        <v>-7.2507797769118754E-2</v>
      </c>
      <c r="N2682" s="236"/>
    </row>
    <row r="2683" spans="1:14">
      <c r="A2683" s="237">
        <v>38083</v>
      </c>
      <c r="B2683">
        <v>249.57</v>
      </c>
      <c r="D2683" s="237">
        <v>38217</v>
      </c>
      <c r="E2683">
        <f t="shared" si="335"/>
        <v>228.88</v>
      </c>
      <c r="F2683">
        <v>234.56553679999999</v>
      </c>
      <c r="G2683" s="236">
        <f t="shared" si="337"/>
        <v>9.2839701698925958E-4</v>
      </c>
      <c r="H2683" s="236">
        <f t="shared" si="338"/>
        <v>4.1740065690094585E-3</v>
      </c>
      <c r="I2683">
        <f t="shared" si="342"/>
        <v>37193.110553499857</v>
      </c>
      <c r="J2683">
        <f t="shared" si="342"/>
        <v>18495.205107464095</v>
      </c>
      <c r="K2683">
        <f t="shared" si="339"/>
        <v>40711.490572750023</v>
      </c>
      <c r="L2683" s="236">
        <f>I2683/MAX(I$2:I2683)-1</f>
        <v>-9.0646419288841318E-2</v>
      </c>
      <c r="M2683" s="236">
        <f>J2683/MAX(J$2:J2683)-1</f>
        <v>-6.8636439224301959E-2</v>
      </c>
      <c r="N2683" s="236"/>
    </row>
    <row r="2684" spans="1:14">
      <c r="A2684" s="237">
        <v>38084</v>
      </c>
      <c r="B2684">
        <v>250.36</v>
      </c>
      <c r="D2684" s="237">
        <v>38218</v>
      </c>
      <c r="E2684">
        <f t="shared" si="335"/>
        <v>230.5</v>
      </c>
      <c r="F2684">
        <v>235.2411343</v>
      </c>
      <c r="G2684" s="236">
        <f t="shared" si="337"/>
        <v>7.0442146158242094E-3</v>
      </c>
      <c r="H2684" s="236">
        <f t="shared" si="338"/>
        <v>2.8802078481633409E-3</v>
      </c>
      <c r="I2684">
        <f t="shared" si="342"/>
        <v>37455.106806468786</v>
      </c>
      <c r="J2684">
        <f t="shared" si="342"/>
        <v>18548.475142368003</v>
      </c>
      <c r="K2684">
        <f t="shared" si="339"/>
        <v>40999.644254713741</v>
      </c>
      <c r="L2684" s="236">
        <f>I2684/MAX(I$2:I2684)-1</f>
        <v>-8.424073750464367E-2</v>
      </c>
      <c r="M2684" s="236">
        <f>J2684/MAX(J$2:J2684)-1</f>
        <v>-6.5953918587062454E-2</v>
      </c>
      <c r="N2684" s="236"/>
    </row>
    <row r="2685" spans="1:14">
      <c r="A2685" s="237">
        <v>38085</v>
      </c>
      <c r="B2685">
        <v>250.22</v>
      </c>
      <c r="D2685" s="237">
        <v>38219</v>
      </c>
      <c r="E2685">
        <f t="shared" si="335"/>
        <v>230.32</v>
      </c>
      <c r="F2685">
        <v>235.94258930000001</v>
      </c>
      <c r="G2685" s="236">
        <f t="shared" si="337"/>
        <v>-8.1464122163694486E-4</v>
      </c>
      <c r="H2685" s="236">
        <f t="shared" si="338"/>
        <v>2.9818552018434641E-3</v>
      </c>
      <c r="I2685">
        <f t="shared" si="342"/>
        <v>37424.594332503417</v>
      </c>
      <c r="J2685">
        <f t="shared" si="342"/>
        <v>18603.784009457537</v>
      </c>
      <c r="K2685">
        <f t="shared" si="339"/>
        <v>40967.627178939991</v>
      </c>
      <c r="L2685" s="236">
        <f>I2685/MAX(I$2:I2685)-1</f>
        <v>-8.4986752748968386E-2</v>
      </c>
      <c r="M2685" s="236">
        <f>J2685/MAX(J$2:J2685)-1</f>
        <v>-6.3168728420439857E-2</v>
      </c>
      <c r="N2685" s="236"/>
    </row>
    <row r="2686" spans="1:14">
      <c r="A2686" s="237">
        <v>38086</v>
      </c>
      <c r="B2686">
        <v>250.22</v>
      </c>
      <c r="D2686" s="237">
        <v>38222</v>
      </c>
      <c r="E2686">
        <f t="shared" si="335"/>
        <v>230.1</v>
      </c>
      <c r="F2686">
        <v>236.3179897</v>
      </c>
      <c r="G2686" s="236">
        <f t="shared" si="337"/>
        <v>-9.8892293399939013E-4</v>
      </c>
      <c r="H2686" s="236">
        <f t="shared" si="338"/>
        <v>1.5910667129395151E-3</v>
      </c>
      <c r="I2686">
        <f t="shared" si="342"/>
        <v>37387.58429287238</v>
      </c>
      <c r="J2686">
        <f t="shared" si="342"/>
        <v>18633.383870929702</v>
      </c>
      <c r="K2686">
        <f t="shared" si="339"/>
        <v>40928.495197438744</v>
      </c>
      <c r="L2686" s="236">
        <f>I2686/MAX(I$2:I2686)-1</f>
        <v>-8.5891630334088198E-2</v>
      </c>
      <c r="M2686" s="236">
        <f>J2686/MAX(J$2:J2686)-1</f>
        <v>-6.1678167368588777E-2</v>
      </c>
      <c r="N2686" s="236"/>
    </row>
    <row r="2687" spans="1:14">
      <c r="A2687" s="237">
        <v>38089</v>
      </c>
      <c r="B2687">
        <v>250.94</v>
      </c>
      <c r="D2687" s="237">
        <v>38223</v>
      </c>
      <c r="E2687">
        <f t="shared" si="335"/>
        <v>229.56</v>
      </c>
      <c r="F2687">
        <v>236.71628870000001</v>
      </c>
      <c r="G2687" s="236">
        <f t="shared" si="337"/>
        <v>-2.3805358953664182E-3</v>
      </c>
      <c r="H2687" s="236">
        <f t="shared" si="338"/>
        <v>1.6854366462140113E-3</v>
      </c>
      <c r="I2687">
        <f t="shared" si="342"/>
        <v>37298.58180642216</v>
      </c>
      <c r="J2687">
        <f t="shared" si="342"/>
        <v>18664.789258948738</v>
      </c>
      <c r="K2687">
        <f t="shared" si="339"/>
        <v>40832.443970117507</v>
      </c>
      <c r="L2687" s="236">
        <f>I2687/MAX(I$2:I2687)-1</f>
        <v>-8.806769812033266E-2</v>
      </c>
      <c r="M2687" s="236">
        <f>J2687/MAX(J$2:J2687)-1</f>
        <v>-6.0096685365929159E-2</v>
      </c>
      <c r="N2687" s="236"/>
    </row>
    <row r="2688" spans="1:14">
      <c r="A2688" s="237">
        <v>38090</v>
      </c>
      <c r="B2688">
        <v>248.71</v>
      </c>
      <c r="D2688" s="237">
        <v>38224</v>
      </c>
      <c r="E2688">
        <f t="shared" si="335"/>
        <v>230.04</v>
      </c>
      <c r="F2688">
        <v>236.6839248</v>
      </c>
      <c r="G2688" s="236">
        <f t="shared" si="337"/>
        <v>2.0572264539201932E-3</v>
      </c>
      <c r="H2688" s="236">
        <f t="shared" si="338"/>
        <v>-1.3672020703658916E-4</v>
      </c>
      <c r="I2688">
        <f t="shared" si="342"/>
        <v>37375.313435608041</v>
      </c>
      <c r="J2688">
        <f t="shared" si="342"/>
        <v>18662.237405096959</v>
      </c>
      <c r="K2688">
        <f t="shared" si="339"/>
        <v>40917.822838847496</v>
      </c>
      <c r="L2688" s="236">
        <f>I2688/MAX(I$2:I2688)-1</f>
        <v>-8.6191646864721472E-2</v>
      </c>
      <c r="M2688" s="236">
        <f>J2688/MAX(J$2:J2688)-1</f>
        <v>-6.0225189141700386E-2</v>
      </c>
      <c r="N2688" s="236"/>
    </row>
    <row r="2689" spans="1:14">
      <c r="A2689" s="237">
        <v>38091</v>
      </c>
      <c r="B2689">
        <v>245.25</v>
      </c>
      <c r="D2689" s="237">
        <v>38225</v>
      </c>
      <c r="E2689">
        <f t="shared" si="335"/>
        <v>231.23</v>
      </c>
      <c r="F2689">
        <v>236.56858790000001</v>
      </c>
      <c r="G2689" s="236">
        <f t="shared" si="337"/>
        <v>5.1392832302456417E-3</v>
      </c>
      <c r="H2689" s="236">
        <f t="shared" si="338"/>
        <v>-4.8730347909120564E-4</v>
      </c>
      <c r="I2689">
        <f t="shared" si="342"/>
        <v>37567.395757172839</v>
      </c>
      <c r="J2689">
        <f t="shared" si="342"/>
        <v>18653.14323188183</v>
      </c>
      <c r="K2689">
        <f t="shared" si="339"/>
        <v>41129.491284240597</v>
      </c>
      <c r="L2689" s="236">
        <f>I2689/MAX(I$2:I2689)-1</f>
        <v>-8.1495326919794886E-2</v>
      </c>
      <c r="M2689" s="236">
        <f>J2689/MAX(J$2:J2689)-1</f>
        <v>-6.0683144676593859E-2</v>
      </c>
      <c r="N2689" s="236"/>
    </row>
    <row r="2690" spans="1:14">
      <c r="A2690" s="237">
        <v>38092</v>
      </c>
      <c r="B2690">
        <v>243.97</v>
      </c>
      <c r="D2690" s="237">
        <v>38226</v>
      </c>
      <c r="E2690">
        <f t="shared" ref="E2690:E2753" si="343">SUMIF(A:A,D2690,B:B)</f>
        <v>231.68</v>
      </c>
      <c r="F2690">
        <v>237.41194200000001</v>
      </c>
      <c r="G2690" s="236">
        <f t="shared" si="337"/>
        <v>1.9123840998004813E-3</v>
      </c>
      <c r="H2690" s="236">
        <f t="shared" si="338"/>
        <v>3.5649454033030992E-3</v>
      </c>
      <c r="I2690">
        <f t="shared" si="342"/>
        <v>37639.239047489769</v>
      </c>
      <c r="J2690">
        <f t="shared" si="342"/>
        <v>18719.640669103483</v>
      </c>
      <c r="K2690">
        <f t="shared" si="339"/>
        <v>41209.533973674967</v>
      </c>
      <c r="L2690" s="236">
        <f>I2690/MAX(I$2:I2690)-1</f>
        <v>-7.9738793187403845E-2</v>
      </c>
      <c r="M2690" s="236">
        <f>J2690/MAX(J$2:J2690)-1</f>
        <v>-5.7334531370963449E-2</v>
      </c>
      <c r="N2690" s="236"/>
    </row>
    <row r="2691" spans="1:14">
      <c r="A2691" s="237">
        <v>38093</v>
      </c>
      <c r="B2691">
        <v>246.13</v>
      </c>
      <c r="D2691" s="237">
        <v>38229</v>
      </c>
      <c r="E2691">
        <f t="shared" si="343"/>
        <v>231.69</v>
      </c>
      <c r="F2691">
        <v>237.89327259999999</v>
      </c>
      <c r="G2691" s="236">
        <f t="shared" si="337"/>
        <v>9.432824695278939E-6</v>
      </c>
      <c r="H2691" s="236">
        <f t="shared" si="338"/>
        <v>2.0274068606034312E-3</v>
      </c>
      <c r="I2691">
        <f t="shared" ref="I2691:J2706" si="344">I2690*(1+G2691)</f>
        <v>37639.594091833373</v>
      </c>
      <c r="J2691">
        <f t="shared" si="344"/>
        <v>18757.592997024054</v>
      </c>
      <c r="K2691">
        <f t="shared" si="339"/>
        <v>41211.312700106842</v>
      </c>
      <c r="L2691" s="236">
        <f>I2691/MAX(I$2:I2691)-1</f>
        <v>-7.9730112524766028E-2</v>
      </c>
      <c r="M2691" s="236">
        <f>J2691/MAX(J$2:J2691)-1</f>
        <v>-5.5423364932611019E-2</v>
      </c>
      <c r="N2691" s="236"/>
    </row>
    <row r="2692" spans="1:14">
      <c r="A2692" s="237">
        <v>38096</v>
      </c>
      <c r="B2692">
        <v>245.9</v>
      </c>
      <c r="D2692" s="237">
        <v>38230</v>
      </c>
      <c r="E2692">
        <f t="shared" si="343"/>
        <v>232.13</v>
      </c>
      <c r="F2692">
        <v>238.35089300000001</v>
      </c>
      <c r="G2692" s="236">
        <f t="shared" ref="G2692:G2755" si="345">(E2692/E2691-1)-($P$21/252)</f>
        <v>1.8653591416281554E-3</v>
      </c>
      <c r="H2692" s="236">
        <f t="shared" ref="H2692:H2755" si="346">F2692/F2691-1</f>
        <v>1.9236374152096225E-3</v>
      </c>
      <c r="I2692">
        <f t="shared" si="344"/>
        <v>37709.805452759749</v>
      </c>
      <c r="J2692">
        <f t="shared" si="344"/>
        <v>18793.675804732404</v>
      </c>
      <c r="K2692">
        <f t="shared" ref="K2692:K2755" si="347">K2691*(1+(E2692/E2691-1))</f>
        <v>41289.576663109336</v>
      </c>
      <c r="L2692" s="236">
        <f>I2692/MAX(I$2:I2692)-1</f>
        <v>-7.801347867739894E-2</v>
      </c>
      <c r="M2692" s="236">
        <f>J2692/MAX(J$2:J2692)-1</f>
        <v>-5.3606341975862559E-2</v>
      </c>
      <c r="N2692" s="236"/>
    </row>
    <row r="2693" spans="1:14">
      <c r="A2693" s="237">
        <v>38097</v>
      </c>
      <c r="B2693">
        <v>245.87</v>
      </c>
      <c r="D2693" s="237">
        <v>38231</v>
      </c>
      <c r="E2693">
        <f t="shared" si="343"/>
        <v>233.02</v>
      </c>
      <c r="F2693">
        <v>237.9188126</v>
      </c>
      <c r="G2693" s="236">
        <f t="shared" si="345"/>
        <v>3.8003283429714394E-3</v>
      </c>
      <c r="H2693" s="236">
        <f t="shared" si="346"/>
        <v>-1.8127911943675024E-3</v>
      </c>
      <c r="I2693">
        <f t="shared" si="344"/>
        <v>37853.115095229812</v>
      </c>
      <c r="J2693">
        <f t="shared" si="344"/>
        <v>18759.606794723786</v>
      </c>
      <c r="K2693">
        <f t="shared" si="347"/>
        <v>41447.883315546191</v>
      </c>
      <c r="L2693" s="236">
        <f>I2693/MAX(I$2:I2693)-1</f>
        <v>-7.4509627168578896E-2</v>
      </c>
      <c r="M2693" s="236">
        <f>J2693/MAX(J$2:J2693)-1</f>
        <v>-5.5321956065534028E-2</v>
      </c>
      <c r="N2693" s="236"/>
    </row>
    <row r="2694" spans="1:14">
      <c r="A2694" s="237">
        <v>38098</v>
      </c>
      <c r="B2694">
        <v>243.3</v>
      </c>
      <c r="D2694" s="237">
        <v>38232</v>
      </c>
      <c r="E2694">
        <f t="shared" si="343"/>
        <v>232.82</v>
      </c>
      <c r="F2694">
        <v>237.89957530000001</v>
      </c>
      <c r="G2694" s="236">
        <f t="shared" si="345"/>
        <v>-8.9202558401564114E-4</v>
      </c>
      <c r="H2694" s="236">
        <f t="shared" si="346"/>
        <v>-8.0856573676402199E-5</v>
      </c>
      <c r="I2694">
        <f t="shared" si="344"/>
        <v>37819.349148130175</v>
      </c>
      <c r="J2694">
        <f t="shared" si="344"/>
        <v>18758.089957194847</v>
      </c>
      <c r="K2694">
        <f t="shared" si="347"/>
        <v>41412.308786908688</v>
      </c>
      <c r="L2694" s="236">
        <f>I2694/MAX(I$2:I2694)-1</f>
        <v>-7.5335188258904839E-2</v>
      </c>
      <c r="M2694" s="236">
        <f>J2694/MAX(J$2:J2694)-1</f>
        <v>-5.5398339495393967E-2</v>
      </c>
      <c r="N2694" s="236"/>
    </row>
    <row r="2695" spans="1:14">
      <c r="A2695" s="237">
        <v>38099</v>
      </c>
      <c r="B2695">
        <v>244.26</v>
      </c>
      <c r="D2695" s="237">
        <v>38233</v>
      </c>
      <c r="E2695">
        <f t="shared" si="343"/>
        <v>231.88</v>
      </c>
      <c r="F2695">
        <v>238.5045638</v>
      </c>
      <c r="G2695" s="236">
        <f t="shared" si="345"/>
        <v>-4.0711839857209917E-3</v>
      </c>
      <c r="H2695" s="236">
        <f t="shared" si="346"/>
        <v>2.5430415301797016E-3</v>
      </c>
      <c r="I2695">
        <f t="shared" si="344"/>
        <v>37665.379619527914</v>
      </c>
      <c r="J2695">
        <f t="shared" si="344"/>
        <v>18805.792558982841</v>
      </c>
      <c r="K2695">
        <f t="shared" si="347"/>
        <v>41245.108502312461</v>
      </c>
      <c r="L2695" s="236">
        <f>I2695/MAX(I$2:I2695)-1</f>
        <v>-7.9099668832624981E-2</v>
      </c>
      <c r="M2695" s="236">
        <f>J2695/MAX(J$2:J2695)-1</f>
        <v>-5.2996178243253977E-2</v>
      </c>
      <c r="N2695" s="236"/>
    </row>
    <row r="2696" spans="1:14">
      <c r="A2696" s="237">
        <v>38100</v>
      </c>
      <c r="B2696">
        <v>244.82</v>
      </c>
      <c r="D2696" s="237">
        <v>38237</v>
      </c>
      <c r="E2696">
        <f t="shared" si="343"/>
        <v>233.05</v>
      </c>
      <c r="F2696">
        <v>238.75809369999999</v>
      </c>
      <c r="G2696" s="236">
        <f t="shared" si="345"/>
        <v>5.0119831412526652E-3</v>
      </c>
      <c r="H2696" s="236">
        <f t="shared" si="346"/>
        <v>1.0629981077117101E-3</v>
      </c>
      <c r="I2696">
        <f t="shared" si="344"/>
        <v>37854.157867189875</v>
      </c>
      <c r="J2696">
        <f t="shared" si="344"/>
        <v>18825.78308088706</v>
      </c>
      <c r="K2696">
        <f t="shared" si="347"/>
        <v>41453.219494841811</v>
      </c>
      <c r="L2696" s="236">
        <f>I2696/MAX(I$2:I2696)-1</f>
        <v>-7.4484131898039929E-2</v>
      </c>
      <c r="M2696" s="236">
        <f>J2696/MAX(J$2:J2696)-1</f>
        <v>-5.1989514972730744E-2</v>
      </c>
      <c r="N2696" s="236"/>
    </row>
    <row r="2697" spans="1:14">
      <c r="A2697" s="237">
        <v>38103</v>
      </c>
      <c r="B2697">
        <v>244.72</v>
      </c>
      <c r="D2697" s="237">
        <v>38238</v>
      </c>
      <c r="E2697">
        <f t="shared" si="343"/>
        <v>233.88</v>
      </c>
      <c r="F2697">
        <v>239.5735856</v>
      </c>
      <c r="G2697" s="236">
        <f t="shared" si="345"/>
        <v>3.5277373375152596E-3</v>
      </c>
      <c r="H2697" s="236">
        <f t="shared" si="346"/>
        <v>3.415557091122956E-3</v>
      </c>
      <c r="I2697">
        <f t="shared" si="344"/>
        <v>37987.697393278162</v>
      </c>
      <c r="J2697">
        <f t="shared" si="344"/>
        <v>18890.083617784927</v>
      </c>
      <c r="K2697">
        <f t="shared" si="347"/>
        <v>41600.853788687418</v>
      </c>
      <c r="L2697" s="236">
        <f>I2697/MAX(I$2:I2697)-1</f>
        <v>-7.1219155013673707E-2</v>
      </c>
      <c r="M2697" s="236">
        <f>J2697/MAX(J$2:J2697)-1</f>
        <v>-4.8751531038136897E-2</v>
      </c>
      <c r="N2697" s="236"/>
    </row>
    <row r="2698" spans="1:14">
      <c r="A2698" s="237">
        <v>38104</v>
      </c>
      <c r="B2698">
        <v>244.1</v>
      </c>
      <c r="D2698" s="237">
        <v>38239</v>
      </c>
      <c r="E2698">
        <f t="shared" si="343"/>
        <v>233.21</v>
      </c>
      <c r="F2698">
        <v>240.18485570000001</v>
      </c>
      <c r="G2698" s="236">
        <f t="shared" si="345"/>
        <v>-2.8984471075927478E-3</v>
      </c>
      <c r="H2698" s="236">
        <f t="shared" si="346"/>
        <v>2.5514920539722041E-3</v>
      </c>
      <c r="I2698">
        <f t="shared" si="344"/>
        <v>37877.592061644507</v>
      </c>
      <c r="J2698">
        <f t="shared" si="344"/>
        <v>18938.281516034574</v>
      </c>
      <c r="K2698">
        <f t="shared" si="347"/>
        <v>41481.67911775181</v>
      </c>
      <c r="L2698" s="236">
        <f>I2698/MAX(I$2:I2698)-1</f>
        <v>-7.3911177167411801E-2</v>
      </c>
      <c r="M2698" s="236">
        <f>J2698/MAX(J$2:J2698)-1</f>
        <v>-4.6324428128227568E-2</v>
      </c>
      <c r="N2698" s="236"/>
    </row>
    <row r="2699" spans="1:14">
      <c r="A2699" s="237">
        <v>38105</v>
      </c>
      <c r="B2699">
        <v>238.69</v>
      </c>
      <c r="D2699" s="237">
        <v>38240</v>
      </c>
      <c r="E2699">
        <f t="shared" si="343"/>
        <v>234.6</v>
      </c>
      <c r="F2699">
        <v>240.18472940000001</v>
      </c>
      <c r="G2699" s="236">
        <f t="shared" si="345"/>
        <v>5.9265631391557851E-3</v>
      </c>
      <c r="H2699" s="236">
        <f t="shared" si="346"/>
        <v>-5.2584497733931812E-7</v>
      </c>
      <c r="I2699">
        <f t="shared" si="344"/>
        <v>38102.076002557034</v>
      </c>
      <c r="J2699">
        <f t="shared" si="344"/>
        <v>18938.27155743436</v>
      </c>
      <c r="K2699">
        <f t="shared" si="347"/>
        <v>41728.922091782399</v>
      </c>
      <c r="L2699" s="236">
        <f>I2699/MAX(I$2:I2699)-1</f>
        <v>-6.8422653286427937E-2</v>
      </c>
      <c r="M2699" s="236">
        <f>J2699/MAX(J$2:J2699)-1</f>
        <v>-4.632492961373702E-2</v>
      </c>
      <c r="N2699" s="236"/>
    </row>
    <row r="2700" spans="1:14">
      <c r="A2700" s="237">
        <v>38106</v>
      </c>
      <c r="B2700">
        <v>235.92</v>
      </c>
      <c r="D2700" s="237">
        <v>38243</v>
      </c>
      <c r="E2700">
        <f t="shared" si="343"/>
        <v>235.46</v>
      </c>
      <c r="F2700">
        <v>240.09897029999999</v>
      </c>
      <c r="G2700" s="236">
        <f t="shared" si="345"/>
        <v>3.6320839930174451E-3</v>
      </c>
      <c r="H2700" s="236">
        <f t="shared" si="346"/>
        <v>-3.5705475620473326E-4</v>
      </c>
      <c r="I2700">
        <f t="shared" si="344"/>
        <v>38240.46594290666</v>
      </c>
      <c r="J2700">
        <f t="shared" si="344"/>
        <v>18931.509557500482</v>
      </c>
      <c r="K2700">
        <f t="shared" si="347"/>
        <v>41881.892564923626</v>
      </c>
      <c r="L2700" s="236">
        <f>I2700/MAX(I$2:I2700)-1</f>
        <v>-6.5039086117171796E-2</v>
      </c>
      <c r="M2700" s="236">
        <f>J2700/MAX(J$2:J2700)-1</f>
        <v>-4.6665443833492359E-2</v>
      </c>
      <c r="N2700" s="236"/>
    </row>
    <row r="2701" spans="1:14">
      <c r="A2701" s="237">
        <v>38107</v>
      </c>
      <c r="B2701">
        <v>233.6</v>
      </c>
      <c r="D2701" s="237">
        <v>38244</v>
      </c>
      <c r="E2701">
        <f t="shared" si="343"/>
        <v>235.78</v>
      </c>
      <c r="F2701">
        <v>241.19710019999999</v>
      </c>
      <c r="G2701" s="236">
        <f t="shared" si="345"/>
        <v>1.3253117167477033E-3</v>
      </c>
      <c r="H2701" s="236">
        <f t="shared" si="346"/>
        <v>4.5736551832267214E-3</v>
      </c>
      <c r="I2701">
        <f t="shared" si="344"/>
        <v>38291.146480474687</v>
      </c>
      <c r="J2701">
        <f t="shared" si="344"/>
        <v>19018.09575431445</v>
      </c>
      <c r="K2701">
        <f t="shared" si="347"/>
        <v>41938.811810743624</v>
      </c>
      <c r="L2701" s="236">
        <f>I2701/MAX(I$2:I2701)-1</f>
        <v>-6.3799971463301741E-2</v>
      </c>
      <c r="M2701" s="236">
        <f>J2701/MAX(J$2:J2701)-1</f>
        <v>-4.2305220299332258E-2</v>
      </c>
      <c r="N2701" s="236"/>
    </row>
    <row r="2702" spans="1:14">
      <c r="A2702" s="237">
        <v>38110</v>
      </c>
      <c r="B2702">
        <v>234.35</v>
      </c>
      <c r="D2702" s="237">
        <v>38245</v>
      </c>
      <c r="E2702">
        <f t="shared" si="343"/>
        <v>234.11</v>
      </c>
      <c r="F2702">
        <v>241.58198010000001</v>
      </c>
      <c r="G2702" s="236">
        <f t="shared" si="345"/>
        <v>-7.1166040241979565E-3</v>
      </c>
      <c r="H2702" s="236">
        <f t="shared" si="346"/>
        <v>1.5957069951539893E-3</v>
      </c>
      <c r="I2702">
        <f t="shared" si="344"/>
        <v>38018.643553340582</v>
      </c>
      <c r="J2702">
        <f t="shared" si="344"/>
        <v>19048.443062744118</v>
      </c>
      <c r="K2702">
        <f t="shared" si="347"/>
        <v>41641.764496620533</v>
      </c>
      <c r="L2702" s="236">
        <f>I2702/MAX(I$2:I2702)-1</f>
        <v>-7.0462536353840366E-2</v>
      </c>
      <c r="M2702" s="236">
        <f>J2702/MAX(J$2:J2702)-1</f>
        <v>-4.0777020040141387E-2</v>
      </c>
      <c r="N2702" s="236"/>
    </row>
    <row r="2703" spans="1:14">
      <c r="A2703" s="237">
        <v>38111</v>
      </c>
      <c r="B2703">
        <v>237.88</v>
      </c>
      <c r="D2703" s="237">
        <v>38246</v>
      </c>
      <c r="E2703">
        <f t="shared" si="343"/>
        <v>235.38</v>
      </c>
      <c r="F2703">
        <v>242.19058699999999</v>
      </c>
      <c r="G2703" s="236">
        <f t="shared" si="345"/>
        <v>5.391070148817503E-3</v>
      </c>
      <c r="H2703" s="236">
        <f t="shared" si="346"/>
        <v>2.5192561951352666E-3</v>
      </c>
      <c r="I2703">
        <f t="shared" si="344"/>
        <v>38223.60472769953</v>
      </c>
      <c r="J2703">
        <f t="shared" si="344"/>
        <v>19096.430970937618</v>
      </c>
      <c r="K2703">
        <f t="shared" si="347"/>
        <v>41867.662753468627</v>
      </c>
      <c r="L2703" s="236">
        <f>I2703/MAX(I$2:I2703)-1</f>
        <v>-6.5451334681369988E-2</v>
      </c>
      <c r="M2703" s="236">
        <f>J2703/MAX(J$2:J2703)-1</f>
        <v>-3.836049160536148E-2</v>
      </c>
      <c r="N2703" s="236"/>
    </row>
    <row r="2704" spans="1:14">
      <c r="A2704" s="237">
        <v>38112</v>
      </c>
      <c r="B2704">
        <v>239.67</v>
      </c>
      <c r="D2704" s="237">
        <v>38247</v>
      </c>
      <c r="E2704">
        <f t="shared" si="343"/>
        <v>235.56</v>
      </c>
      <c r="F2704">
        <v>240.35339450000001</v>
      </c>
      <c r="G2704" s="236">
        <f t="shared" si="345"/>
        <v>7.3099071814979532E-4</v>
      </c>
      <c r="H2704" s="236">
        <f t="shared" si="346"/>
        <v>-7.5857304066073716E-3</v>
      </c>
      <c r="I2704">
        <f t="shared" si="344"/>
        <v>38251.545827969705</v>
      </c>
      <c r="J2704">
        <f t="shared" si="344"/>
        <v>18951.570593863697</v>
      </c>
      <c r="K2704">
        <f t="shared" si="347"/>
        <v>41899.67982924237</v>
      </c>
      <c r="L2704" s="236">
        <f>I2704/MAX(I$2:I2704)-1</f>
        <v>-6.4768188281362771E-2</v>
      </c>
      <c r="M2704" s="236">
        <f>J2704/MAX(J$2:J2704)-1</f>
        <v>-4.5655229664385621E-2</v>
      </c>
      <c r="N2704" s="236"/>
    </row>
    <row r="2705" spans="1:14">
      <c r="A2705" s="237">
        <v>38113</v>
      </c>
      <c r="B2705">
        <v>235.39</v>
      </c>
      <c r="D2705" s="237">
        <v>38250</v>
      </c>
      <c r="E2705">
        <f t="shared" si="343"/>
        <v>235.77</v>
      </c>
      <c r="F2705">
        <v>241.20787419999999</v>
      </c>
      <c r="G2705" s="236">
        <f t="shared" si="345"/>
        <v>8.5776245461681932E-4</v>
      </c>
      <c r="H2705" s="236">
        <f t="shared" si="346"/>
        <v>3.5550972840534545E-3</v>
      </c>
      <c r="I2705">
        <f t="shared" si="344"/>
        <v>38284.356567811992</v>
      </c>
      <c r="J2705">
        <f t="shared" si="344"/>
        <v>19018.945271010489</v>
      </c>
      <c r="K2705">
        <f t="shared" si="347"/>
        <v>41937.033084311741</v>
      </c>
      <c r="L2705" s="236">
        <f>I2705/MAX(I$2:I2705)-1</f>
        <v>-6.3965981546907247E-2</v>
      </c>
      <c r="M2705" s="236">
        <f>J2705/MAX(J$2:J2705)-1</f>
        <v>-4.2262441163314901E-2</v>
      </c>
      <c r="N2705" s="236"/>
    </row>
    <row r="2706" spans="1:14">
      <c r="A2706" s="237">
        <v>38114</v>
      </c>
      <c r="B2706">
        <v>231.05</v>
      </c>
      <c r="D2706" s="237">
        <v>38251</v>
      </c>
      <c r="E2706">
        <f t="shared" si="343"/>
        <v>237.23</v>
      </c>
      <c r="F2706">
        <v>241.70462130000001</v>
      </c>
      <c r="G2706" s="236">
        <f t="shared" si="345"/>
        <v>6.1587455591304765E-3</v>
      </c>
      <c r="H2706" s="236">
        <f t="shared" si="346"/>
        <v>2.0594149409407514E-3</v>
      </c>
      <c r="I2706">
        <f t="shared" si="344"/>
        <v>38520.140178808171</v>
      </c>
      <c r="J2706">
        <f t="shared" si="344"/>
        <v>19058.113171062541</v>
      </c>
      <c r="K2706">
        <f t="shared" si="347"/>
        <v>42196.727143365461</v>
      </c>
      <c r="L2706" s="236">
        <f>I2706/MAX(I$2:I2706)-1</f>
        <v>-5.8201186192564314E-2</v>
      </c>
      <c r="M2706" s="236">
        <f>J2706/MAX(J$2:J2706)-1</f>
        <v>-4.029006212514652E-2</v>
      </c>
      <c r="N2706" s="236"/>
    </row>
    <row r="2707" spans="1:14">
      <c r="A2707" s="237">
        <v>38117</v>
      </c>
      <c r="B2707">
        <v>221.94</v>
      </c>
      <c r="D2707" s="237">
        <v>38252</v>
      </c>
      <c r="E2707">
        <f t="shared" si="343"/>
        <v>236.06</v>
      </c>
      <c r="F2707">
        <v>241.4724172</v>
      </c>
      <c r="G2707" s="236">
        <f t="shared" si="345"/>
        <v>-4.9656527654830616E-3</v>
      </c>
      <c r="H2707" s="236">
        <f t="shared" si="346"/>
        <v>-9.6069367127160632E-4</v>
      </c>
      <c r="I2707">
        <f t="shared" ref="I2707:J2722" si="348">I2706*(1+G2707)</f>
        <v>38328.862538202477</v>
      </c>
      <c r="J2707">
        <f t="shared" si="348"/>
        <v>19039.804162352724</v>
      </c>
      <c r="K2707">
        <f t="shared" si="347"/>
        <v>41988.616150836111</v>
      </c>
      <c r="L2707" s="236">
        <f>I2707/MAX(I$2:I2707)-1</f>
        <v>-6.2877832076875806E-2</v>
      </c>
      <c r="M2707" s="236">
        <f>J2707/MAX(J$2:J2707)-1</f>
        <v>-4.1212049388719363E-2</v>
      </c>
      <c r="N2707" s="236"/>
    </row>
    <row r="2708" spans="1:14">
      <c r="A2708" s="237">
        <v>38118</v>
      </c>
      <c r="B2708">
        <v>224.53</v>
      </c>
      <c r="D2708" s="237">
        <v>38253</v>
      </c>
      <c r="E2708">
        <f t="shared" si="343"/>
        <v>235.7</v>
      </c>
      <c r="F2708">
        <v>242.34413939999999</v>
      </c>
      <c r="G2708" s="236">
        <f t="shared" si="345"/>
        <v>-1.5587661665247923E-3</v>
      </c>
      <c r="H2708" s="236">
        <f t="shared" si="346"/>
        <v>3.6100280525124262E-3</v>
      </c>
      <c r="I2708">
        <f t="shared" si="348"/>
        <v>38269.116804076548</v>
      </c>
      <c r="J2708">
        <f t="shared" si="348"/>
        <v>19108.538389493162</v>
      </c>
      <c r="K2708">
        <f t="shared" si="347"/>
        <v>41924.581999288617</v>
      </c>
      <c r="L2708" s="236">
        <f>I2708/MAX(I$2:I2708)-1</f>
        <v>-6.4338586406134768E-2</v>
      </c>
      <c r="M2708" s="236">
        <f>J2708/MAX(J$2:J2708)-1</f>
        <v>-3.7750797990601659E-2</v>
      </c>
      <c r="N2708" s="236"/>
    </row>
    <row r="2709" spans="1:14">
      <c r="A2709" s="237">
        <v>38119</v>
      </c>
      <c r="B2709">
        <v>225.59</v>
      </c>
      <c r="D2709" s="237">
        <v>38254</v>
      </c>
      <c r="E2709">
        <f t="shared" si="343"/>
        <v>235.32</v>
      </c>
      <c r="F2709">
        <v>240.8990479</v>
      </c>
      <c r="G2709" s="236">
        <f t="shared" si="345"/>
        <v>-1.6459490810891244E-3</v>
      </c>
      <c r="H2709" s="236">
        <f t="shared" si="346"/>
        <v>-5.9629727526226972E-3</v>
      </c>
      <c r="I2709">
        <f t="shared" si="348"/>
        <v>38206.127786438781</v>
      </c>
      <c r="J2709">
        <f t="shared" si="348"/>
        <v>18994.594695734169</v>
      </c>
      <c r="K2709">
        <f t="shared" si="347"/>
        <v>41856.990394877372</v>
      </c>
      <c r="L2709" s="236">
        <f>I2709/MAX(I$2:I2709)-1</f>
        <v>-6.5878637450050181E-2</v>
      </c>
      <c r="M2709" s="236">
        <f>J2709/MAX(J$2:J2709)-1</f>
        <v>-4.3488663763416646E-2</v>
      </c>
      <c r="N2709" s="236"/>
    </row>
    <row r="2710" spans="1:14">
      <c r="A2710" s="237">
        <v>38120</v>
      </c>
      <c r="B2710">
        <v>224.54</v>
      </c>
      <c r="D2710" s="237">
        <v>38257</v>
      </c>
      <c r="E2710">
        <f t="shared" si="343"/>
        <v>234.69</v>
      </c>
      <c r="F2710">
        <v>240.44231970000001</v>
      </c>
      <c r="G2710" s="236">
        <f t="shared" si="345"/>
        <v>-2.7109356661243014E-3</v>
      </c>
      <c r="H2710" s="236">
        <f t="shared" si="346"/>
        <v>-1.8959319431995914E-3</v>
      </c>
      <c r="I2710">
        <f t="shared" si="348"/>
        <v>38102.553431958018</v>
      </c>
      <c r="J2710">
        <f t="shared" si="348"/>
        <v>18958.582236902399</v>
      </c>
      <c r="K2710">
        <f t="shared" si="347"/>
        <v>41744.930629669259</v>
      </c>
      <c r="L2710" s="236">
        <f>I2710/MAX(I$2:I2710)-1</f>
        <v>-6.8410980368275642E-2</v>
      </c>
      <c r="M2710" s="236">
        <f>J2710/MAX(J$2:J2710)-1</f>
        <v>-4.5302144159820035E-2</v>
      </c>
      <c r="N2710" s="236"/>
    </row>
    <row r="2711" spans="1:14">
      <c r="A2711" s="237">
        <v>38121</v>
      </c>
      <c r="B2711">
        <v>222.39</v>
      </c>
      <c r="D2711" s="237">
        <v>38258</v>
      </c>
      <c r="E2711">
        <f t="shared" si="343"/>
        <v>235.89</v>
      </c>
      <c r="F2711">
        <v>240.5042541</v>
      </c>
      <c r="G2711" s="236">
        <f t="shared" si="345"/>
        <v>5.079397797296872E-3</v>
      </c>
      <c r="H2711" s="236">
        <f t="shared" si="346"/>
        <v>2.5758527066810366E-4</v>
      </c>
      <c r="I2711">
        <f t="shared" si="348"/>
        <v>38296.091457931696</v>
      </c>
      <c r="J2711">
        <f t="shared" si="348"/>
        <v>18963.465688439373</v>
      </c>
      <c r="K2711">
        <f t="shared" si="347"/>
        <v>41958.377801494229</v>
      </c>
      <c r="L2711" s="236">
        <f>I2711/MAX(I$2:I2711)-1</f>
        <v>-6.3679069153972145E-2</v>
      </c>
      <c r="M2711" s="236">
        <f>J2711/MAX(J$2:J2711)-1</f>
        <v>-4.5056228054217273E-2</v>
      </c>
      <c r="N2711" s="236"/>
    </row>
    <row r="2712" spans="1:14">
      <c r="A2712" s="237">
        <v>38124</v>
      </c>
      <c r="B2712">
        <v>218.45</v>
      </c>
      <c r="D2712" s="237">
        <v>38259</v>
      </c>
      <c r="E2712">
        <f t="shared" si="343"/>
        <v>236.43</v>
      </c>
      <c r="F2712">
        <v>239.13632319999999</v>
      </c>
      <c r="G2712" s="236">
        <f t="shared" si="345"/>
        <v>2.2554724356995035E-3</v>
      </c>
      <c r="H2712" s="236">
        <f t="shared" si="346"/>
        <v>-5.687761761716037E-3</v>
      </c>
      <c r="I2712">
        <f t="shared" si="348"/>
        <v>38382.467236610093</v>
      </c>
      <c r="J2712">
        <f t="shared" si="348"/>
        <v>18855.606013427056</v>
      </c>
      <c r="K2712">
        <f t="shared" si="347"/>
        <v>42054.429028815466</v>
      </c>
      <c r="L2712" s="236">
        <f>I2712/MAX(I$2:I2712)-1</f>
        <v>-6.1567223103480395E-2</v>
      </c>
      <c r="M2712" s="236">
        <f>J2712/MAX(J$2:J2712)-1</f>
        <v>-5.0487720724879281E-2</v>
      </c>
      <c r="N2712" s="236"/>
    </row>
    <row r="2713" spans="1:14">
      <c r="A2713" s="237">
        <v>38125</v>
      </c>
      <c r="B2713">
        <v>221.19</v>
      </c>
      <c r="D2713" s="237">
        <v>38260</v>
      </c>
      <c r="E2713">
        <f t="shared" si="343"/>
        <v>237.39</v>
      </c>
      <c r="F2713">
        <v>239.9690253</v>
      </c>
      <c r="G2713" s="236">
        <f t="shared" si="345"/>
        <v>4.0266682678652879E-3</v>
      </c>
      <c r="H2713" s="236">
        <f t="shared" si="346"/>
        <v>3.4821230370074563E-3</v>
      </c>
      <c r="I2713">
        <f t="shared" si="348"/>
        <v>38537.020699474131</v>
      </c>
      <c r="J2713">
        <f t="shared" si="348"/>
        <v>18921.263553503148</v>
      </c>
      <c r="K2713">
        <f t="shared" si="347"/>
        <v>42225.186766275438</v>
      </c>
      <c r="L2713" s="236">
        <f>I2713/MAX(I$2:I2713)-1</f>
        <v>-5.7788465619226348E-2</v>
      </c>
      <c r="M2713" s="236">
        <f>J2713/MAX(J$2:J2713)-1</f>
        <v>-4.7181402143293805E-2</v>
      </c>
      <c r="N2713" s="236"/>
    </row>
    <row r="2714" spans="1:14">
      <c r="A2714" s="237">
        <v>38126</v>
      </c>
      <c r="B2714">
        <v>225.99</v>
      </c>
      <c r="D2714" s="237">
        <v>38261</v>
      </c>
      <c r="E2714">
        <f t="shared" si="343"/>
        <v>240.45</v>
      </c>
      <c r="F2714">
        <v>240.39237069999999</v>
      </c>
      <c r="G2714" s="236">
        <f t="shared" si="345"/>
        <v>1.2856450556548429E-2</v>
      </c>
      <c r="H2714" s="236">
        <f t="shared" si="346"/>
        <v>1.7641668522456744E-3</v>
      </c>
      <c r="I2714">
        <f t="shared" si="348"/>
        <v>39032.470000693604</v>
      </c>
      <c r="J2714">
        <f t="shared" si="348"/>
        <v>18954.643819466841</v>
      </c>
      <c r="K2714">
        <f t="shared" si="347"/>
        <v>42769.477054429117</v>
      </c>
      <c r="L2714" s="236">
        <f>I2714/MAX(I$2:I2714)-1</f>
        <v>-4.5674969613650362E-2</v>
      </c>
      <c r="M2714" s="236">
        <f>J2714/MAX(J$2:J2714)-1</f>
        <v>-4.5500471156751932E-2</v>
      </c>
      <c r="N2714" s="236"/>
    </row>
    <row r="2715" spans="1:14">
      <c r="A2715" s="237">
        <v>38127</v>
      </c>
      <c r="B2715">
        <v>224.15</v>
      </c>
      <c r="D2715" s="237">
        <v>38264</v>
      </c>
      <c r="E2715">
        <f t="shared" si="343"/>
        <v>241.95</v>
      </c>
      <c r="F2715">
        <v>240.8347177</v>
      </c>
      <c r="G2715" s="236">
        <f t="shared" si="345"/>
        <v>6.2045730228045739E-3</v>
      </c>
      <c r="H2715" s="236">
        <f t="shared" si="346"/>
        <v>1.84010415435365E-3</v>
      </c>
      <c r="I2715">
        <f t="shared" si="348"/>
        <v>39274.649811073337</v>
      </c>
      <c r="J2715">
        <f t="shared" si="348"/>
        <v>18989.522338303337</v>
      </c>
      <c r="K2715">
        <f t="shared" si="347"/>
        <v>43036.28601921034</v>
      </c>
      <c r="L2715" s="236">
        <f>I2715/MAX(I$2:I2715)-1</f>
        <v>-3.9753790275128043E-2</v>
      </c>
      <c r="M2715" s="236">
        <f>J2715/MAX(J$2:J2715)-1</f>
        <v>-4.3744092608398732E-2</v>
      </c>
      <c r="N2715" s="236"/>
    </row>
    <row r="2716" spans="1:14">
      <c r="A2716" s="237">
        <v>38128</v>
      </c>
      <c r="B2716">
        <v>226.64</v>
      </c>
      <c r="D2716" s="237">
        <v>38265</v>
      </c>
      <c r="E2716">
        <f t="shared" si="343"/>
        <v>241.85</v>
      </c>
      <c r="F2716">
        <v>242.87993660000001</v>
      </c>
      <c r="G2716" s="236">
        <f t="shared" si="345"/>
        <v>-4.4703869355140269E-4</v>
      </c>
      <c r="H2716" s="236">
        <f t="shared" si="346"/>
        <v>8.49220959308572E-3</v>
      </c>
      <c r="I2716">
        <f t="shared" si="348"/>
        <v>39257.092522932107</v>
      </c>
      <c r="J2716">
        <f t="shared" si="348"/>
        <v>19150.785342072792</v>
      </c>
      <c r="K2716">
        <f t="shared" si="347"/>
        <v>43018.498754891589</v>
      </c>
      <c r="L2716" s="236">
        <f>I2716/MAX(I$2:I2716)-1</f>
        <v>-4.0183057486211093E-2</v>
      </c>
      <c r="M2716" s="236">
        <f>J2716/MAX(J$2:J2716)-1</f>
        <v>-3.5623367018202901E-2</v>
      </c>
      <c r="N2716" s="236"/>
    </row>
    <row r="2717" spans="1:14">
      <c r="A2717" s="237">
        <v>38131</v>
      </c>
      <c r="B2717">
        <v>227.99</v>
      </c>
      <c r="D2717" s="237">
        <v>38266</v>
      </c>
      <c r="E2717">
        <f t="shared" si="343"/>
        <v>242.63</v>
      </c>
      <c r="F2717">
        <v>243.15178979999999</v>
      </c>
      <c r="G2717" s="236">
        <f t="shared" si="345"/>
        <v>3.1914093905773175E-3</v>
      </c>
      <c r="H2717" s="236">
        <f t="shared" si="346"/>
        <v>1.1192904766264E-3</v>
      </c>
      <c r="I2717">
        <f t="shared" si="348"/>
        <v>39382.377976656557</v>
      </c>
      <c r="J2717">
        <f t="shared" si="348"/>
        <v>19172.22063372609</v>
      </c>
      <c r="K2717">
        <f t="shared" si="347"/>
        <v>43157.239416577824</v>
      </c>
      <c r="L2717" s="236">
        <f>I2717/MAX(I$2:I2717)-1</f>
        <v>-3.7119888682637381E-2</v>
      </c>
      <c r="M2717" s="236">
        <f>J2717/MAX(J$2:J2717)-1</f>
        <v>-3.4543949437025323E-2</v>
      </c>
      <c r="N2717" s="236"/>
    </row>
    <row r="2718" spans="1:14">
      <c r="A2718" s="237">
        <v>38132</v>
      </c>
      <c r="B2718">
        <v>230.36</v>
      </c>
      <c r="D2718" s="237">
        <v>38267</v>
      </c>
      <c r="E2718">
        <f t="shared" si="343"/>
        <v>241.68</v>
      </c>
      <c r="F2718">
        <v>243.35705820000001</v>
      </c>
      <c r="G2718" s="236">
        <f t="shared" si="345"/>
        <v>-3.9491569402492852E-3</v>
      </c>
      <c r="H2718" s="236">
        <f t="shared" si="346"/>
        <v>8.4419859779294448E-4</v>
      </c>
      <c r="I2718">
        <f t="shared" si="348"/>
        <v>39226.85078534652</v>
      </c>
      <c r="J2718">
        <f t="shared" si="348"/>
        <v>19188.405795501658</v>
      </c>
      <c r="K2718">
        <f t="shared" si="347"/>
        <v>42988.260405549721</v>
      </c>
      <c r="L2718" s="236">
        <f>I2718/MAX(I$2:I2718)-1</f>
        <v>-4.0922453356874389E-2</v>
      </c>
      <c r="M2718" s="236">
        <f>J2718/MAX(J$2:J2718)-1</f>
        <v>-3.372891279290946E-2</v>
      </c>
      <c r="N2718" s="236"/>
    </row>
    <row r="2719" spans="1:14">
      <c r="A2719" s="237">
        <v>38133</v>
      </c>
      <c r="B2719">
        <v>230.86</v>
      </c>
      <c r="D2719" s="237">
        <v>38268</v>
      </c>
      <c r="E2719">
        <f t="shared" si="343"/>
        <v>242.2</v>
      </c>
      <c r="F2719">
        <v>244.42233419999999</v>
      </c>
      <c r="G2719" s="236">
        <f t="shared" si="345"/>
        <v>2.1178752699357226E-3</v>
      </c>
      <c r="H2719" s="236">
        <f t="shared" si="346"/>
        <v>4.3774197793124969E-3</v>
      </c>
      <c r="I2719">
        <f t="shared" si="348"/>
        <v>39309.928362542269</v>
      </c>
      <c r="J2719">
        <f t="shared" si="348"/>
        <v>19272.40150256436</v>
      </c>
      <c r="K2719">
        <f t="shared" si="347"/>
        <v>43080.754180007207</v>
      </c>
      <c r="L2719" s="236">
        <f>I2719/MAX(I$2:I2719)-1</f>
        <v>-3.8891246738888108E-2</v>
      </c>
      <c r="M2719" s="236">
        <f>J2719/MAX(J$2:J2719)-1</f>
        <v>-2.9499138623591437E-2</v>
      </c>
      <c r="N2719" s="236"/>
    </row>
    <row r="2720" spans="1:14">
      <c r="A2720" s="237">
        <v>38134</v>
      </c>
      <c r="B2720">
        <v>234.01</v>
      </c>
      <c r="D2720" s="237">
        <v>38271</v>
      </c>
      <c r="E2720">
        <f t="shared" si="343"/>
        <v>242.52</v>
      </c>
      <c r="F2720">
        <v>243.5600044</v>
      </c>
      <c r="G2720" s="236">
        <f t="shared" si="345"/>
        <v>1.2874919717406528E-3</v>
      </c>
      <c r="H2720" s="236">
        <f t="shared" si="346"/>
        <v>-3.5280319321980835E-3</v>
      </c>
      <c r="I2720">
        <f t="shared" si="348"/>
        <v>39360.539579718745</v>
      </c>
      <c r="J2720">
        <f t="shared" si="348"/>
        <v>19204.407854653171</v>
      </c>
      <c r="K2720">
        <f t="shared" si="347"/>
        <v>43137.673425827204</v>
      </c>
      <c r="L2720" s="236">
        <f>I2720/MAX(I$2:I2720)-1</f>
        <v>-3.7653826935094781E-2</v>
      </c>
      <c r="M2720" s="236">
        <f>J2720/MAX(J$2:J2720)-1</f>
        <v>-3.2923096652753059E-2</v>
      </c>
      <c r="N2720" s="236"/>
    </row>
    <row r="2721" spans="1:14">
      <c r="A2721" s="237">
        <v>38135</v>
      </c>
      <c r="B2721">
        <v>233.46</v>
      </c>
      <c r="D2721" s="237">
        <v>38272</v>
      </c>
      <c r="E2721">
        <f t="shared" si="343"/>
        <v>239.5</v>
      </c>
      <c r="F2721">
        <v>243.35526540000001</v>
      </c>
      <c r="G2721" s="236">
        <f t="shared" si="345"/>
        <v>-1.2486311389144198E-2</v>
      </c>
      <c r="H2721" s="236">
        <f t="shared" si="346"/>
        <v>-8.4061010141778247E-4</v>
      </c>
      <c r="I2721">
        <f t="shared" si="348"/>
        <v>38869.071626081641</v>
      </c>
      <c r="J2721">
        <f t="shared" si="348"/>
        <v>19188.264435418801</v>
      </c>
      <c r="K2721">
        <f t="shared" si="347"/>
        <v>42600.498043401021</v>
      </c>
      <c r="L2721" s="236">
        <f>I2721/MAX(I$2:I2721)-1</f>
        <v>-4.9669980916134393E-2</v>
      </c>
      <c r="M2721" s="236">
        <f>J2721/MAX(J$2:J2721)-1</f>
        <v>-3.3736031266554667E-2</v>
      </c>
      <c r="N2721" s="236"/>
    </row>
    <row r="2722" spans="1:14">
      <c r="A2722" s="237">
        <v>38138</v>
      </c>
      <c r="B2722">
        <v>233.46</v>
      </c>
      <c r="D2722" s="237">
        <v>38273</v>
      </c>
      <c r="E2722">
        <f t="shared" si="343"/>
        <v>238.33</v>
      </c>
      <c r="F2722">
        <v>243.566326</v>
      </c>
      <c r="G2722" s="236">
        <f t="shared" si="345"/>
        <v>-4.918907611757237E-3</v>
      </c>
      <c r="H2722" s="236">
        <f t="shared" si="346"/>
        <v>8.6729415800013143E-4</v>
      </c>
      <c r="I2722">
        <f t="shared" si="348"/>
        <v>38677.878253798168</v>
      </c>
      <c r="J2722">
        <f t="shared" si="348"/>
        <v>19204.906305065801</v>
      </c>
      <c r="K2722">
        <f t="shared" si="347"/>
        <v>42392.387050871672</v>
      </c>
      <c r="L2722" s="236">
        <f>I2722/MAX(I$2:I2722)-1</f>
        <v>-5.4344566480687528E-2</v>
      </c>
      <c r="M2722" s="236">
        <f>J2722/MAX(J$2:J2722)-1</f>
        <v>-3.2897996171386223E-2</v>
      </c>
      <c r="N2722" s="236"/>
    </row>
    <row r="2723" spans="1:14">
      <c r="A2723" s="237">
        <v>38139</v>
      </c>
      <c r="B2723">
        <v>232.74</v>
      </c>
      <c r="D2723" s="237">
        <v>38274</v>
      </c>
      <c r="E2723">
        <f t="shared" si="343"/>
        <v>237.44</v>
      </c>
      <c r="F2723">
        <v>242.9743972</v>
      </c>
      <c r="G2723" s="236">
        <f t="shared" si="345"/>
        <v>-3.7680481212191788E-3</v>
      </c>
      <c r="H2723" s="236">
        <f t="shared" si="346"/>
        <v>-2.4302571284012808E-3</v>
      </c>
      <c r="I2723">
        <f t="shared" ref="I2723:J2738" si="349">I2722*(1+G2723)</f>
        <v>38532.138147311198</v>
      </c>
      <c r="J2723">
        <f t="shared" si="349"/>
        <v>19158.233444617636</v>
      </c>
      <c r="K2723">
        <f t="shared" si="347"/>
        <v>42234.080398434817</v>
      </c>
      <c r="L2723" s="236">
        <f>I2723/MAX(I$2:I2723)-1</f>
        <v>-5.7907841660280734E-2</v>
      </c>
      <c r="M2723" s="236">
        <f>J2723/MAX(J$2:J2723)-1</f>
        <v>-3.5248302710081836E-2</v>
      </c>
      <c r="N2723" s="236"/>
    </row>
    <row r="2724" spans="1:14">
      <c r="A2724" s="237">
        <v>38140</v>
      </c>
      <c r="B2724">
        <v>233.25</v>
      </c>
      <c r="D2724" s="237">
        <v>38275</v>
      </c>
      <c r="E2724">
        <f t="shared" si="343"/>
        <v>238.79</v>
      </c>
      <c r="F2724">
        <v>242.07809090000001</v>
      </c>
      <c r="G2724" s="236">
        <f t="shared" si="345"/>
        <v>5.6519167415393558E-3</v>
      </c>
      <c r="H2724" s="236">
        <f t="shared" si="346"/>
        <v>-3.6888919586955948E-3</v>
      </c>
      <c r="I2724">
        <f t="shared" si="349"/>
        <v>38749.918583993298</v>
      </c>
      <c r="J2724">
        <f t="shared" si="349"/>
        <v>19087.560791320971</v>
      </c>
      <c r="K2724">
        <f t="shared" si="347"/>
        <v>42474.208466737909</v>
      </c>
      <c r="L2724" s="236">
        <f>I2724/MAX(I$2:I2724)-1</f>
        <v>-5.2583215218487411E-2</v>
      </c>
      <c r="M2724" s="236">
        <f>J2724/MAX(J$2:J2724)-1</f>
        <v>-3.8807167488352667E-2</v>
      </c>
      <c r="N2724" s="236"/>
    </row>
    <row r="2725" spans="1:14">
      <c r="A2725" s="237">
        <v>38141</v>
      </c>
      <c r="B2725">
        <v>231.14</v>
      </c>
      <c r="D2725" s="237">
        <v>38278</v>
      </c>
      <c r="E2725">
        <f t="shared" si="343"/>
        <v>239.23</v>
      </c>
      <c r="F2725">
        <v>241.3443383</v>
      </c>
      <c r="G2725" s="236">
        <f t="shared" si="345"/>
        <v>1.808893066698116E-3</v>
      </c>
      <c r="H2725" s="236">
        <f t="shared" si="346"/>
        <v>-3.031057446264751E-3</v>
      </c>
      <c r="I2725">
        <f t="shared" si="349"/>
        <v>38820.013043055005</v>
      </c>
      <c r="J2725">
        <f t="shared" si="349"/>
        <v>19029.705298053406</v>
      </c>
      <c r="K2725">
        <f t="shared" si="347"/>
        <v>42552.472429740403</v>
      </c>
      <c r="L2725" s="236">
        <f>I2725/MAX(I$2:I2725)-1</f>
        <v>-5.0869439565222607E-2</v>
      </c>
      <c r="M2725" s="236">
        <f>J2725/MAX(J$2:J2725)-1</f>
        <v>-4.1720598180633339E-2</v>
      </c>
      <c r="N2725" s="236"/>
    </row>
    <row r="2726" spans="1:14">
      <c r="A2726" s="237">
        <v>38142</v>
      </c>
      <c r="B2726">
        <v>232.45</v>
      </c>
      <c r="D2726" s="237">
        <v>38279</v>
      </c>
      <c r="E2726">
        <f t="shared" si="343"/>
        <v>240.41</v>
      </c>
      <c r="F2726">
        <v>241.97215109999999</v>
      </c>
      <c r="G2726" s="236">
        <f t="shared" si="345"/>
        <v>4.8987615856163538E-3</v>
      </c>
      <c r="H2726" s="236">
        <f t="shared" si="346"/>
        <v>2.6013156323543285E-3</v>
      </c>
      <c r="I2726">
        <f t="shared" si="349"/>
        <v>39010.183031703455</v>
      </c>
      <c r="J2726">
        <f t="shared" si="349"/>
        <v>19079.207567924328</v>
      </c>
      <c r="K2726">
        <f t="shared" si="347"/>
        <v>42762.362148701628</v>
      </c>
      <c r="L2726" s="236">
        <f>I2726/MAX(I$2:I2726)-1</f>
        <v>-4.6219875236029995E-2</v>
      </c>
      <c r="M2726" s="236">
        <f>J2726/MAX(J$2:J2726)-1</f>
        <v>-3.9227810992517598E-2</v>
      </c>
      <c r="N2726" s="236"/>
    </row>
    <row r="2727" spans="1:14">
      <c r="A2727" s="237">
        <v>38145</v>
      </c>
      <c r="B2727">
        <v>236.89</v>
      </c>
      <c r="D2727" s="237">
        <v>38280</v>
      </c>
      <c r="E2727">
        <f t="shared" si="343"/>
        <v>239.32</v>
      </c>
      <c r="F2727">
        <v>242.61458450000001</v>
      </c>
      <c r="G2727" s="236">
        <f t="shared" si="345"/>
        <v>-4.5676513766495595E-3</v>
      </c>
      <c r="H2727" s="236">
        <f t="shared" si="346"/>
        <v>2.6549890021621003E-3</v>
      </c>
      <c r="I2727">
        <f t="shared" si="349"/>
        <v>38831.99811547534</v>
      </c>
      <c r="J2727">
        <f t="shared" si="349"/>
        <v>19129.862654187134</v>
      </c>
      <c r="K2727">
        <f t="shared" si="347"/>
        <v>42568.480967627278</v>
      </c>
      <c r="L2727" s="236">
        <f>I2727/MAX(I$2:I2727)-1</f>
        <v>-5.0576410335929189E-2</v>
      </c>
      <c r="M2727" s="236">
        <f>J2727/MAX(J$2:J2727)-1</f>
        <v>-3.6676971397119451E-2</v>
      </c>
      <c r="N2727" s="236"/>
    </row>
    <row r="2728" spans="1:14">
      <c r="A2728" s="237">
        <v>38146</v>
      </c>
      <c r="B2728">
        <v>237.13</v>
      </c>
      <c r="D2728" s="237">
        <v>38281</v>
      </c>
      <c r="E2728">
        <f t="shared" si="343"/>
        <v>240.83</v>
      </c>
      <c r="F2728">
        <v>242.23206540000001</v>
      </c>
      <c r="G2728" s="236">
        <f t="shared" si="345"/>
        <v>6.2758135484401369E-3</v>
      </c>
      <c r="H2728" s="236">
        <f t="shared" si="346"/>
        <v>-1.5766533606721422E-3</v>
      </c>
      <c r="I2728">
        <f t="shared" si="349"/>
        <v>39075.700495361445</v>
      </c>
      <c r="J2728">
        <f t="shared" si="349"/>
        <v>19099.701491944215</v>
      </c>
      <c r="K2728">
        <f t="shared" si="347"/>
        <v>42837.06865884037</v>
      </c>
      <c r="L2728" s="236">
        <f>I2728/MAX(I$2:I2728)-1</f>
        <v>-4.461800490870671E-2</v>
      </c>
      <c r="M2728" s="236">
        <f>J2728/MAX(J$2:J2728)-1</f>
        <v>-3.8195797887578986E-2</v>
      </c>
      <c r="N2728" s="236"/>
    </row>
    <row r="2729" spans="1:14">
      <c r="A2729" s="237">
        <v>38147</v>
      </c>
      <c r="B2729">
        <v>234.61</v>
      </c>
      <c r="D2729" s="237">
        <v>38282</v>
      </c>
      <c r="E2729">
        <f t="shared" si="343"/>
        <v>240.45</v>
      </c>
      <c r="F2729">
        <v>242.28768590000001</v>
      </c>
      <c r="G2729" s="236">
        <f t="shared" si="345"/>
        <v>-1.6116066691318023E-3</v>
      </c>
      <c r="H2729" s="236">
        <f t="shared" si="346"/>
        <v>2.2961658650832995E-4</v>
      </c>
      <c r="I2729">
        <f t="shared" si="349"/>
        <v>39012.725835842124</v>
      </c>
      <c r="J2729">
        <f t="shared" si="349"/>
        <v>19104.087100204124</v>
      </c>
      <c r="K2729">
        <f t="shared" si="347"/>
        <v>42769.477054429124</v>
      </c>
      <c r="L2729" s="236">
        <f>I2729/MAX(I$2:I2729)-1</f>
        <v>-4.6157704903564301E-2</v>
      </c>
      <c r="M2729" s="236">
        <f>J2729/MAX(J$2:J2729)-1</f>
        <v>-3.7974951689800585E-2</v>
      </c>
      <c r="N2729" s="236"/>
    </row>
    <row r="2730" spans="1:14">
      <c r="A2730" s="237">
        <v>38148</v>
      </c>
      <c r="B2730">
        <v>235.49</v>
      </c>
      <c r="D2730" s="237">
        <v>38285</v>
      </c>
      <c r="E2730">
        <f t="shared" si="343"/>
        <v>240.09</v>
      </c>
      <c r="F2730">
        <v>242.8982111</v>
      </c>
      <c r="G2730" s="236">
        <f t="shared" si="345"/>
        <v>-1.5309229222984591E-3</v>
      </c>
      <c r="H2730" s="236">
        <f t="shared" si="346"/>
        <v>2.519835862611508E-3</v>
      </c>
      <c r="I2730">
        <f t="shared" si="349"/>
        <v>38953.000359598685</v>
      </c>
      <c r="J2730">
        <f t="shared" si="349"/>
        <v>19152.226264001671</v>
      </c>
      <c r="K2730">
        <f t="shared" si="347"/>
        <v>42705.44290288163</v>
      </c>
      <c r="L2730" s="236">
        <f>I2730/MAX(I$2:I2730)-1</f>
        <v>-4.7617963937385266E-2</v>
      </c>
      <c r="M2730" s="236">
        <f>J2730/MAX(J$2:J2730)-1</f>
        <v>-3.5550806472338103E-2</v>
      </c>
      <c r="N2730" s="236"/>
    </row>
    <row r="2731" spans="1:14">
      <c r="A2731" s="237">
        <v>38149</v>
      </c>
      <c r="B2731">
        <v>235.49</v>
      </c>
      <c r="D2731" s="237">
        <v>38286</v>
      </c>
      <c r="E2731">
        <f t="shared" si="343"/>
        <v>240.71</v>
      </c>
      <c r="F2731">
        <v>241.9391789</v>
      </c>
      <c r="G2731" s="236">
        <f t="shared" si="345"/>
        <v>2.548634787748296E-3</v>
      </c>
      <c r="H2731" s="236">
        <f t="shared" si="346"/>
        <v>-3.9482884441877086E-3</v>
      </c>
      <c r="I2731">
        <f t="shared" si="349"/>
        <v>39052.277331402336</v>
      </c>
      <c r="J2731">
        <f t="shared" si="349"/>
        <v>19076.607750363044</v>
      </c>
      <c r="K2731">
        <f t="shared" si="347"/>
        <v>42815.723941657867</v>
      </c>
      <c r="L2731" s="236">
        <f>I2731/MAX(I$2:I2731)-1</f>
        <v>-4.5190689949049401E-2</v>
      </c>
      <c r="M2731" s="236">
        <f>J2731/MAX(J$2:J2731)-1</f>
        <v>-3.9358730078149495E-2</v>
      </c>
      <c r="N2731" s="236"/>
    </row>
    <row r="2732" spans="1:14">
      <c r="A2732" s="237">
        <v>38152</v>
      </c>
      <c r="B2732">
        <v>232.22</v>
      </c>
      <c r="D2732" s="237">
        <v>38287</v>
      </c>
      <c r="E2732">
        <f t="shared" si="343"/>
        <v>243.6</v>
      </c>
      <c r="F2732">
        <v>241.3498969</v>
      </c>
      <c r="G2732" s="236">
        <f t="shared" si="345"/>
        <v>1.1972418318690827E-2</v>
      </c>
      <c r="H2732" s="236">
        <f t="shared" si="346"/>
        <v>-2.4356617339912345E-3</v>
      </c>
      <c r="I2732">
        <f t="shared" si="349"/>
        <v>39519.827531911411</v>
      </c>
      <c r="J2732">
        <f t="shared" si="349"/>
        <v>19030.143586851125</v>
      </c>
      <c r="K2732">
        <f t="shared" si="347"/>
        <v>43329.775880469679</v>
      </c>
      <c r="L2732" s="236">
        <f>I2732/MAX(I$2:I2732)-1</f>
        <v>-3.3759313474538866E-2</v>
      </c>
      <c r="M2732" s="236">
        <f>J2732/MAX(J$2:J2732)-1</f>
        <v>-4.1698527259390827E-2</v>
      </c>
      <c r="N2732" s="236"/>
    </row>
    <row r="2733" spans="1:14">
      <c r="A2733" s="237">
        <v>38153</v>
      </c>
      <c r="B2733">
        <v>234.33</v>
      </c>
      <c r="D2733" s="237">
        <v>38288</v>
      </c>
      <c r="E2733">
        <f t="shared" si="343"/>
        <v>244.03</v>
      </c>
      <c r="F2733">
        <v>242.7486892</v>
      </c>
      <c r="G2733" s="236">
        <f t="shared" si="345"/>
        <v>1.731458675424171E-3</v>
      </c>
      <c r="H2733" s="236">
        <f t="shared" si="346"/>
        <v>5.7957029108637315E-3</v>
      </c>
      <c r="I2733">
        <f t="shared" si="349"/>
        <v>39588.254480142808</v>
      </c>
      <c r="J2733">
        <f t="shared" si="349"/>
        <v>19140.436645431593</v>
      </c>
      <c r="K2733">
        <f t="shared" si="347"/>
        <v>43406.261117040296</v>
      </c>
      <c r="L2733" s="236">
        <f>I2733/MAX(I$2:I2733)-1</f>
        <v>-3.2086307655306512E-2</v>
      </c>
      <c r="M2733" s="236">
        <f>J2733/MAX(J$2:J2733)-1</f>
        <v>-3.6144496624343048E-2</v>
      </c>
      <c r="N2733" s="236"/>
    </row>
    <row r="2734" spans="1:14">
      <c r="A2734" s="237">
        <v>38154</v>
      </c>
      <c r="B2734">
        <v>234.55</v>
      </c>
      <c r="D2734" s="237">
        <v>38289</v>
      </c>
      <c r="E2734">
        <f t="shared" si="343"/>
        <v>243.77</v>
      </c>
      <c r="F2734">
        <v>244.6439867</v>
      </c>
      <c r="G2734" s="236">
        <f t="shared" si="345"/>
        <v>-1.099172932159618E-3</v>
      </c>
      <c r="H2734" s="236">
        <f t="shared" si="346"/>
        <v>7.8076528703250325E-3</v>
      </c>
      <c r="I2734">
        <f t="shared" si="349"/>
        <v>39544.740142386785</v>
      </c>
      <c r="J2734">
        <f t="shared" si="349"/>
        <v>19289.878530545571</v>
      </c>
      <c r="K2734">
        <f t="shared" si="347"/>
        <v>43360.014229811553</v>
      </c>
      <c r="L2734" s="236">
        <f>I2734/MAX(I$2:I2734)-1</f>
        <v>-3.3150212186598527E-2</v>
      </c>
      <c r="M2734" s="236">
        <f>J2734/MAX(J$2:J2734)-1</f>
        <v>-2.8619047436833522E-2</v>
      </c>
      <c r="N2734" s="236"/>
    </row>
    <row r="2735" spans="1:14">
      <c r="A2735" s="237">
        <v>38155</v>
      </c>
      <c r="B2735">
        <v>235.13</v>
      </c>
      <c r="D2735" s="237">
        <v>38292</v>
      </c>
      <c r="E2735">
        <f t="shared" si="343"/>
        <v>245.11</v>
      </c>
      <c r="F2735">
        <v>245.038509</v>
      </c>
      <c r="G2735" s="236">
        <f t="shared" si="345"/>
        <v>5.4632547040504489E-3</v>
      </c>
      <c r="H2735" s="236">
        <f t="shared" si="346"/>
        <v>1.6126384519876691E-3</v>
      </c>
      <c r="I2735">
        <f t="shared" si="349"/>
        <v>39760.783129990137</v>
      </c>
      <c r="J2735">
        <f t="shared" si="349"/>
        <v>19320.986130398102</v>
      </c>
      <c r="K2735">
        <f t="shared" si="347"/>
        <v>43598.363571682778</v>
      </c>
      <c r="L2735" s="236">
        <f>I2735/MAX(I$2:I2735)-1</f>
        <v>-2.7868065535216702E-2</v>
      </c>
      <c r="M2735" s="236">
        <f>J2735/MAX(J$2:J2735)-1</f>
        <v>-2.7052561161201805E-2</v>
      </c>
      <c r="N2735" s="236"/>
    </row>
    <row r="2736" spans="1:14">
      <c r="A2736" s="237">
        <v>38156</v>
      </c>
      <c r="B2736">
        <v>236.07</v>
      </c>
      <c r="D2736" s="237">
        <v>38293</v>
      </c>
      <c r="E2736">
        <f t="shared" si="343"/>
        <v>246.61</v>
      </c>
      <c r="F2736">
        <v>244.9526477</v>
      </c>
      <c r="G2736" s="236">
        <f t="shared" si="345"/>
        <v>6.0859711998434898E-3</v>
      </c>
      <c r="H2736" s="236">
        <f t="shared" si="346"/>
        <v>-3.503992101094866E-4</v>
      </c>
      <c r="I2736">
        <f t="shared" si="349"/>
        <v>40002.766111002486</v>
      </c>
      <c r="J2736">
        <f t="shared" si="349"/>
        <v>19314.216072119474</v>
      </c>
      <c r="K2736">
        <f t="shared" si="347"/>
        <v>43865.172536463993</v>
      </c>
      <c r="L2736" s="236">
        <f>I2736/MAX(I$2:I2736)-1</f>
        <v>-2.1951698579615653E-2</v>
      </c>
      <c r="M2736" s="236">
        <f>J2736/MAX(J$2:J2736)-1</f>
        <v>-2.7393481175248868E-2</v>
      </c>
      <c r="N2736" s="236"/>
    </row>
    <row r="2737" spans="1:14">
      <c r="A2737" s="237">
        <v>38159</v>
      </c>
      <c r="B2737">
        <v>235.88</v>
      </c>
      <c r="D2737" s="237">
        <v>38294</v>
      </c>
      <c r="E2737">
        <f t="shared" si="343"/>
        <v>249.7</v>
      </c>
      <c r="F2737">
        <v>245.5599728</v>
      </c>
      <c r="G2737" s="236">
        <f t="shared" si="345"/>
        <v>1.2496175360105102E-2</v>
      </c>
      <c r="H2737" s="236">
        <f t="shared" si="346"/>
        <v>2.479357156178974E-3</v>
      </c>
      <c r="I2737">
        <f t="shared" si="349"/>
        <v>40502.647691214843</v>
      </c>
      <c r="J2737">
        <f t="shared" si="349"/>
        <v>19362.102911953869</v>
      </c>
      <c r="K2737">
        <f t="shared" si="347"/>
        <v>44414.799003913293</v>
      </c>
      <c r="L2737" s="236">
        <f>I2737/MAX(I$2:I2737)-1</f>
        <v>-9.7298354944136412E-3</v>
      </c>
      <c r="M2737" s="236">
        <f>J2737/MAX(J$2:J2737)-1</f>
        <v>-2.4982042242654545E-2</v>
      </c>
      <c r="N2737" s="236"/>
    </row>
    <row r="2738" spans="1:14">
      <c r="A2738" s="237">
        <v>38160</v>
      </c>
      <c r="B2738">
        <v>234.68</v>
      </c>
      <c r="D2738" s="237">
        <v>38295</v>
      </c>
      <c r="E2738">
        <f t="shared" si="343"/>
        <v>251.37</v>
      </c>
      <c r="F2738">
        <v>245.92607240000001</v>
      </c>
      <c r="G2738" s="236">
        <f t="shared" si="345"/>
        <v>6.6542954720267191E-3</v>
      </c>
      <c r="H2738" s="236">
        <f t="shared" si="346"/>
        <v>1.4908765293690784E-3</v>
      </c>
      <c r="I2738">
        <f t="shared" si="349"/>
        <v>40772.164276351592</v>
      </c>
      <c r="J2738">
        <f t="shared" si="349"/>
        <v>19390.96941674453</v>
      </c>
      <c r="K2738">
        <f t="shared" si="347"/>
        <v>44711.846318036383</v>
      </c>
      <c r="L2738" s="236">
        <f>I2738/MAX(I$2:I2738)-1</f>
        <v>-3.1402852226608546E-3</v>
      </c>
      <c r="M2738" s="236">
        <f>J2738/MAX(J$2:J2738)-1</f>
        <v>-2.3528410853720705E-2</v>
      </c>
      <c r="N2738" s="236"/>
    </row>
    <row r="2739" spans="1:14">
      <c r="A2739" s="237">
        <v>38161</v>
      </c>
      <c r="B2739">
        <v>236</v>
      </c>
      <c r="D2739" s="237">
        <v>38296</v>
      </c>
      <c r="E2739">
        <f t="shared" si="343"/>
        <v>252.53</v>
      </c>
      <c r="F2739">
        <v>247.2500235</v>
      </c>
      <c r="G2739" s="236">
        <f t="shared" si="345"/>
        <v>4.5809812228984528E-3</v>
      </c>
      <c r="H2739" s="236">
        <f t="shared" si="346"/>
        <v>5.3835328929523474E-3</v>
      </c>
      <c r="I2739">
        <f t="shared" ref="I2739:J2754" si="350">I2738*(1+G2739)</f>
        <v>40958.940795318493</v>
      </c>
      <c r="J2739">
        <f t="shared" si="350"/>
        <v>19495.361338425806</v>
      </c>
      <c r="K2739">
        <f t="shared" si="347"/>
        <v>44918.178584133857</v>
      </c>
      <c r="L2739" s="236">
        <f>I2739/MAX(I$2:I2739)-1</f>
        <v>0</v>
      </c>
      <c r="M2739" s="236">
        <f>J2739/MAX(J$2:J2739)-1</f>
        <v>-1.8271543934518353E-2</v>
      </c>
      <c r="N2739" s="236"/>
    </row>
    <row r="2740" spans="1:14">
      <c r="A2740" s="237">
        <v>38162</v>
      </c>
      <c r="B2740">
        <v>237.96</v>
      </c>
      <c r="D2740" s="237">
        <v>38299</v>
      </c>
      <c r="E2740">
        <f t="shared" si="343"/>
        <v>251.5</v>
      </c>
      <c r="F2740">
        <v>248.47127990000001</v>
      </c>
      <c r="G2740" s="236">
        <f t="shared" si="345"/>
        <v>-4.1124534787317455E-3</v>
      </c>
      <c r="H2740" s="236">
        <f t="shared" si="346"/>
        <v>4.9393580745200616E-3</v>
      </c>
      <c r="I2740">
        <f t="shared" si="350"/>
        <v>40790.499056759618</v>
      </c>
      <c r="J2740">
        <f t="shared" si="350"/>
        <v>19591.655908868444</v>
      </c>
      <c r="K2740">
        <f t="shared" si="347"/>
        <v>44734.969761650755</v>
      </c>
      <c r="L2740" s="236">
        <f>I2740/MAX(I$2:I2740)-1</f>
        <v>-4.1124534787317923E-3</v>
      </c>
      <c r="M2740" s="236">
        <f>J2740/MAX(J$2:J2740)-1</f>
        <v>-1.3422435558065215E-2</v>
      </c>
      <c r="N2740" s="236"/>
    </row>
    <row r="2741" spans="1:14">
      <c r="A2741" s="237">
        <v>38163</v>
      </c>
      <c r="B2741">
        <v>237.4</v>
      </c>
      <c r="D2741" s="237">
        <v>38300</v>
      </c>
      <c r="E2741">
        <f t="shared" si="343"/>
        <v>251.62</v>
      </c>
      <c r="F2741">
        <v>249.58413659999999</v>
      </c>
      <c r="G2741" s="236">
        <f t="shared" si="345"/>
        <v>4.4340701820815497E-4</v>
      </c>
      <c r="H2741" s="236">
        <f t="shared" si="346"/>
        <v>4.4788142132476949E-3</v>
      </c>
      <c r="I2741">
        <f t="shared" si="350"/>
        <v>40808.585850317599</v>
      </c>
      <c r="J2741">
        <f t="shared" si="350"/>
        <v>19679.403295814143</v>
      </c>
      <c r="K2741">
        <f t="shared" si="347"/>
        <v>44756.31447883325</v>
      </c>
      <c r="L2741" s="236">
        <f>I2741/MAX(I$2:I2741)-1</f>
        <v>-3.6708699512580933E-3</v>
      </c>
      <c r="M2741" s="236">
        <f>J2741/MAX(J$2:J2741)-1</f>
        <v>-9.0037379399713346E-3</v>
      </c>
      <c r="N2741" s="236"/>
    </row>
    <row r="2742" spans="1:14">
      <c r="A2742" s="237">
        <v>38166</v>
      </c>
      <c r="B2742">
        <v>238.63</v>
      </c>
      <c r="D2742" s="237">
        <v>38301</v>
      </c>
      <c r="E2742">
        <f t="shared" si="343"/>
        <v>251.66</v>
      </c>
      <c r="F2742">
        <v>249.34554900000001</v>
      </c>
      <c r="G2742" s="236">
        <f t="shared" si="345"/>
        <v>1.2523971647853337E-4</v>
      </c>
      <c r="H2742" s="236">
        <f t="shared" si="346"/>
        <v>-9.5594056277048534E-4</v>
      </c>
      <c r="I2742">
        <f t="shared" si="350"/>
        <v>40813.696706039387</v>
      </c>
      <c r="J2742">
        <f t="shared" si="350"/>
        <v>19660.590955952557</v>
      </c>
      <c r="K2742">
        <f t="shared" si="347"/>
        <v>44763.429384560754</v>
      </c>
      <c r="L2742" s="236">
        <f>I2742/MAX(I$2:I2742)-1</f>
        <v>-3.5460899734913731E-3</v>
      </c>
      <c r="M2742" s="236">
        <f>J2742/MAX(J$2:J2742)-1</f>
        <v>-9.9510714644284182E-3</v>
      </c>
      <c r="N2742" s="236"/>
    </row>
    <row r="2743" spans="1:14">
      <c r="A2743" s="237">
        <v>38167</v>
      </c>
      <c r="B2743">
        <v>237.36</v>
      </c>
      <c r="D2743" s="237">
        <v>38302</v>
      </c>
      <c r="E2743">
        <f t="shared" si="343"/>
        <v>253.42</v>
      </c>
      <c r="F2743">
        <v>249.1594192</v>
      </c>
      <c r="G2743" s="236">
        <f t="shared" si="345"/>
        <v>6.9598325846537603E-3</v>
      </c>
      <c r="H2743" s="236">
        <f t="shared" si="346"/>
        <v>-7.4647332084520901E-4</v>
      </c>
      <c r="I2743">
        <f t="shared" si="350"/>
        <v>41097.75320227426</v>
      </c>
      <c r="J2743">
        <f t="shared" si="350"/>
        <v>19645.914849331886</v>
      </c>
      <c r="K2743">
        <f t="shared" si="347"/>
        <v>45076.485236570712</v>
      </c>
      <c r="L2743" s="236">
        <f>I2743/MAX(I$2:I2743)-1</f>
        <v>0</v>
      </c>
      <c r="M2743" s="236">
        <f>J2743/MAX(J$2:J2743)-1</f>
        <v>-1.0690116575911679E-2</v>
      </c>
      <c r="N2743" s="236"/>
    </row>
    <row r="2744" spans="1:14">
      <c r="A2744" s="237">
        <v>38168</v>
      </c>
      <c r="B2744">
        <v>238</v>
      </c>
      <c r="D2744" s="237">
        <v>38303</v>
      </c>
      <c r="E2744">
        <f t="shared" si="343"/>
        <v>256.02999999999997</v>
      </c>
      <c r="F2744">
        <v>249.1680637</v>
      </c>
      <c r="G2744" s="236">
        <f t="shared" si="345"/>
        <v>1.026537804109611E-2</v>
      </c>
      <c r="H2744" s="236">
        <f t="shared" si="346"/>
        <v>3.4694654642120071E-5</v>
      </c>
      <c r="I2744">
        <f t="shared" si="350"/>
        <v>41519.637175535274</v>
      </c>
      <c r="J2744">
        <f t="shared" si="350"/>
        <v>19646.596457562711</v>
      </c>
      <c r="K2744">
        <f t="shared" si="347"/>
        <v>45540.732835290022</v>
      </c>
      <c r="L2744" s="236">
        <f>I2744/MAX(I$2:I2744)-1</f>
        <v>0</v>
      </c>
      <c r="M2744" s="236">
        <f>J2744/MAX(J$2:J2744)-1</f>
        <v>-1.0655792811172238E-2</v>
      </c>
      <c r="N2744" s="236"/>
    </row>
    <row r="2745" spans="1:14">
      <c r="A2745" s="237">
        <v>38169</v>
      </c>
      <c r="B2745">
        <v>236.35</v>
      </c>
      <c r="D2745" s="237">
        <v>38306</v>
      </c>
      <c r="E2745">
        <f t="shared" si="343"/>
        <v>256.98</v>
      </c>
      <c r="F2745">
        <v>250.23167380000001</v>
      </c>
      <c r="G2745" s="236">
        <f t="shared" si="345"/>
        <v>3.6767725167376384E-3</v>
      </c>
      <c r="H2745" s="236">
        <f t="shared" si="346"/>
        <v>4.268645364120971E-3</v>
      </c>
      <c r="I2745">
        <f t="shared" si="350"/>
        <v>41672.295436407207</v>
      </c>
      <c r="J2745">
        <f t="shared" si="350"/>
        <v>19730.460810452041</v>
      </c>
      <c r="K2745">
        <f t="shared" si="347"/>
        <v>45709.711846318132</v>
      </c>
      <c r="L2745" s="236">
        <f>I2745/MAX(I$2:I2745)-1</f>
        <v>0</v>
      </c>
      <c r="M2745" s="236">
        <f>J2745/MAX(J$2:J2745)-1</f>
        <v>-6.4326332476357662E-3</v>
      </c>
      <c r="N2745" s="236"/>
    </row>
    <row r="2746" spans="1:14">
      <c r="A2746" s="237">
        <v>38170</v>
      </c>
      <c r="B2746">
        <v>236.88</v>
      </c>
      <c r="D2746" s="237">
        <v>38307</v>
      </c>
      <c r="E2746">
        <f t="shared" si="343"/>
        <v>255.63</v>
      </c>
      <c r="F2746">
        <v>251.56498429999999</v>
      </c>
      <c r="G2746" s="236">
        <f t="shared" si="345"/>
        <v>-5.2870572658981294E-3</v>
      </c>
      <c r="H2746" s="236">
        <f t="shared" si="346"/>
        <v>5.3283042859939567E-3</v>
      </c>
      <c r="I2746">
        <f t="shared" si="350"/>
        <v>41451.971624033496</v>
      </c>
      <c r="J2746">
        <f t="shared" si="350"/>
        <v>19835.590709353008</v>
      </c>
      <c r="K2746">
        <f t="shared" si="347"/>
        <v>45469.583778015032</v>
      </c>
      <c r="L2746" s="236">
        <f>I2746/MAX(I$2:I2746)-1</f>
        <v>-5.2870572658981763E-3</v>
      </c>
      <c r="M2746" s="236">
        <f>J2746/MAX(J$2:J2746)-1</f>
        <v>-1.1386039889454969E-3</v>
      </c>
      <c r="N2746" s="236"/>
    </row>
    <row r="2747" spans="1:14">
      <c r="A2747" s="237">
        <v>38173</v>
      </c>
      <c r="B2747">
        <v>236.88</v>
      </c>
      <c r="D2747" s="237">
        <v>38308</v>
      </c>
      <c r="E2747">
        <f t="shared" si="343"/>
        <v>259.24</v>
      </c>
      <c r="F2747">
        <v>252.06235580000001</v>
      </c>
      <c r="G2747" s="236">
        <f t="shared" si="345"/>
        <v>1.4088243005609005E-2</v>
      </c>
      <c r="H2747" s="236">
        <f t="shared" si="346"/>
        <v>1.9771094191982641E-3</v>
      </c>
      <c r="I2747">
        <f t="shared" si="350"/>
        <v>42035.957073334495</v>
      </c>
      <c r="J2747">
        <f t="shared" si="350"/>
        <v>19874.80784257983</v>
      </c>
      <c r="K2747">
        <f t="shared" si="347"/>
        <v>46111.704019921832</v>
      </c>
      <c r="L2747" s="236">
        <f>I2747/MAX(I$2:I2747)-1</f>
        <v>0</v>
      </c>
      <c r="M2747" s="236">
        <f>J2747/MAX(J$2:J2747)-1</f>
        <v>0</v>
      </c>
      <c r="N2747" s="236"/>
    </row>
    <row r="2748" spans="1:14">
      <c r="A2748" s="237">
        <v>38174</v>
      </c>
      <c r="B2748">
        <v>234.15</v>
      </c>
      <c r="D2748" s="237">
        <v>38309</v>
      </c>
      <c r="E2748">
        <f t="shared" si="343"/>
        <v>258.91000000000003</v>
      </c>
      <c r="F2748">
        <v>251.38887579999999</v>
      </c>
      <c r="G2748" s="236">
        <f t="shared" si="345"/>
        <v>-1.306681863713919E-3</v>
      </c>
      <c r="H2748" s="236">
        <f t="shared" si="346"/>
        <v>-2.6718785431585346E-3</v>
      </c>
      <c r="I2748">
        <f t="shared" si="350"/>
        <v>41981.029450602909</v>
      </c>
      <c r="J2748">
        <f t="shared" si="350"/>
        <v>19821.704769955842</v>
      </c>
      <c r="K2748">
        <f t="shared" si="347"/>
        <v>46053.006047669965</v>
      </c>
      <c r="L2748" s="236">
        <f>I2748/MAX(I$2:I2748)-1</f>
        <v>-1.3066818637139654E-3</v>
      </c>
      <c r="M2748" s="236">
        <f>J2748/MAX(J$2:J2748)-1</f>
        <v>-2.6718785431585346E-3</v>
      </c>
      <c r="N2748" s="236"/>
    </row>
    <row r="2749" spans="1:14">
      <c r="A2749" s="237">
        <v>38175</v>
      </c>
      <c r="B2749">
        <v>235.6</v>
      </c>
      <c r="D2749" s="237">
        <v>38310</v>
      </c>
      <c r="E2749">
        <f t="shared" si="343"/>
        <v>257.47000000000003</v>
      </c>
      <c r="F2749">
        <v>252.3826766</v>
      </c>
      <c r="G2749" s="236">
        <f t="shared" si="345"/>
        <v>-5.5955083828234751E-3</v>
      </c>
      <c r="H2749" s="236">
        <f t="shared" si="346"/>
        <v>3.9532409572118343E-3</v>
      </c>
      <c r="I2749">
        <f t="shared" si="350"/>
        <v>41746.124248392502</v>
      </c>
      <c r="J2749">
        <f t="shared" si="350"/>
        <v>19900.064745094194</v>
      </c>
      <c r="K2749">
        <f t="shared" si="347"/>
        <v>45796.869441479997</v>
      </c>
      <c r="L2749" s="236">
        <f>I2749/MAX(I$2:I2749)-1</f>
        <v>-6.8948786972153897E-3</v>
      </c>
      <c r="M2749" s="236">
        <f>J2749/MAX(J$2:J2749)-1</f>
        <v>0</v>
      </c>
      <c r="N2749" s="236"/>
    </row>
    <row r="2750" spans="1:14">
      <c r="A2750" s="237">
        <v>38176</v>
      </c>
      <c r="B2750">
        <v>235.45</v>
      </c>
      <c r="D2750" s="237">
        <v>38313</v>
      </c>
      <c r="E2750">
        <f t="shared" si="343"/>
        <v>256.51</v>
      </c>
      <c r="F2750">
        <v>252.37914910000001</v>
      </c>
      <c r="G2750" s="236">
        <f t="shared" si="345"/>
        <v>-3.7623198973406138E-3</v>
      </c>
      <c r="H2750" s="236">
        <f t="shared" si="346"/>
        <v>-1.3976791305658764E-5</v>
      </c>
      <c r="I2750">
        <f t="shared" si="350"/>
        <v>41589.061974495919</v>
      </c>
      <c r="J2750">
        <f t="shared" si="350"/>
        <v>19899.786606042282</v>
      </c>
      <c r="K2750">
        <f t="shared" si="347"/>
        <v>45626.111704020012</v>
      </c>
      <c r="L2750" s="236">
        <f>I2750/MAX(I$2:I2750)-1</f>
        <v>-1.063125785524377E-2</v>
      </c>
      <c r="M2750" s="236">
        <f>J2750/MAX(J$2:J2750)-1</f>
        <v>-1.3976791305658764E-5</v>
      </c>
      <c r="N2750" s="236"/>
    </row>
    <row r="2751" spans="1:14">
      <c r="A2751" s="237">
        <v>38177</v>
      </c>
      <c r="B2751">
        <v>236.03</v>
      </c>
      <c r="D2751" s="237">
        <v>38314</v>
      </c>
      <c r="E2751">
        <f t="shared" si="343"/>
        <v>257.39999999999998</v>
      </c>
      <c r="F2751">
        <v>251.5408573</v>
      </c>
      <c r="G2751" s="236">
        <f t="shared" si="345"/>
        <v>3.4359201473008103E-3</v>
      </c>
      <c r="H2751" s="236">
        <f t="shared" si="346"/>
        <v>-3.3215572799473181E-3</v>
      </c>
      <c r="I2751">
        <f t="shared" si="350"/>
        <v>41731.958670441432</v>
      </c>
      <c r="J2751">
        <f t="shared" si="350"/>
        <v>19833.688324971583</v>
      </c>
      <c r="K2751">
        <f t="shared" si="347"/>
        <v>45784.418356456867</v>
      </c>
      <c r="L2751" s="236">
        <f>I2751/MAX(I$2:I2751)-1</f>
        <v>-7.2318658609988873E-3</v>
      </c>
      <c r="M2751" s="236">
        <f>J2751/MAX(J$2:J2751)-1</f>
        <v>-3.3354876465401251E-3</v>
      </c>
      <c r="N2751" s="236"/>
    </row>
    <row r="2752" spans="1:14">
      <c r="A2752" s="237">
        <v>38180</v>
      </c>
      <c r="B2752">
        <v>235.91</v>
      </c>
      <c r="D2752" s="237">
        <v>38315</v>
      </c>
      <c r="E2752">
        <f t="shared" si="343"/>
        <v>259.19</v>
      </c>
      <c r="F2752">
        <v>251.5312074</v>
      </c>
      <c r="G2752" s="236">
        <f t="shared" si="345"/>
        <v>6.9204267954269729E-3</v>
      </c>
      <c r="H2752" s="236">
        <f t="shared" si="346"/>
        <v>-3.8363151432241338E-5</v>
      </c>
      <c r="I2752">
        <f t="shared" si="350"/>
        <v>42020.761635450006</v>
      </c>
      <c r="J2752">
        <f t="shared" si="350"/>
        <v>19832.92744218291</v>
      </c>
      <c r="K2752">
        <f t="shared" si="347"/>
        <v>46102.81038776246</v>
      </c>
      <c r="L2752" s="236">
        <f>I2752/MAX(I$2:I2752)-1</f>
        <v>-3.6148666385726891E-4</v>
      </c>
      <c r="M2752" s="236">
        <f>J2752/MAX(J$2:J2752)-1</f>
        <v>-3.3737228381548467E-3</v>
      </c>
      <c r="N2752" s="236"/>
    </row>
    <row r="2753" spans="1:14">
      <c r="A2753" s="237">
        <v>38181</v>
      </c>
      <c r="B2753">
        <v>235.93</v>
      </c>
      <c r="D2753" s="237">
        <v>38317</v>
      </c>
      <c r="E2753">
        <f t="shared" si="343"/>
        <v>262.13</v>
      </c>
      <c r="F2753">
        <v>253.06932140000001</v>
      </c>
      <c r="G2753" s="236">
        <f t="shared" si="345"/>
        <v>1.1309300050768625E-2</v>
      </c>
      <c r="H2753" s="236">
        <f t="shared" si="346"/>
        <v>6.1150026507605926E-3</v>
      </c>
      <c r="I2753">
        <f t="shared" si="350"/>
        <v>42495.987037147141</v>
      </c>
      <c r="J2753">
        <f t="shared" si="350"/>
        <v>19954.2058460642</v>
      </c>
      <c r="K2753">
        <f t="shared" si="347"/>
        <v>46625.755958733644</v>
      </c>
      <c r="L2753" s="236">
        <f>I2753/MAX(I$2:I2753)-1</f>
        <v>0</v>
      </c>
      <c r="M2753" s="236">
        <f>J2753/MAX(J$2:J2753)-1</f>
        <v>0</v>
      </c>
      <c r="N2753" s="236"/>
    </row>
    <row r="2754" spans="1:14">
      <c r="A2754" s="237">
        <v>38182</v>
      </c>
      <c r="B2754">
        <v>234.98</v>
      </c>
      <c r="D2754" s="237">
        <v>38320</v>
      </c>
      <c r="E2754">
        <f t="shared" ref="E2754:E2817" si="351">SUMIF(A:A,D2754,B:B)</f>
        <v>262.49</v>
      </c>
      <c r="F2754">
        <v>251.86870400000001</v>
      </c>
      <c r="G2754" s="236">
        <f t="shared" si="345"/>
        <v>1.339634202464681E-3</v>
      </c>
      <c r="H2754" s="236">
        <f t="shared" si="346"/>
        <v>-4.7442234141937822E-3</v>
      </c>
      <c r="I2754">
        <f t="shared" si="350"/>
        <v>42552.916114849599</v>
      </c>
      <c r="J2754">
        <f t="shared" si="350"/>
        <v>19859.53863547766</v>
      </c>
      <c r="K2754">
        <f t="shared" si="347"/>
        <v>46689.790110281137</v>
      </c>
      <c r="L2754" s="236">
        <f>I2754/MAX(I$2:I2754)-1</f>
        <v>0</v>
      </c>
      <c r="M2754" s="236">
        <f>J2754/MAX(J$2:J2754)-1</f>
        <v>-4.7442234141937822E-3</v>
      </c>
      <c r="N2754" s="236"/>
    </row>
    <row r="2755" spans="1:14">
      <c r="A2755" s="237">
        <v>38183</v>
      </c>
      <c r="B2755">
        <v>233.15</v>
      </c>
      <c r="D2755" s="237">
        <v>38321</v>
      </c>
      <c r="E2755">
        <f t="shared" si="351"/>
        <v>261.98</v>
      </c>
      <c r="F2755">
        <v>252.6822718</v>
      </c>
      <c r="G2755" s="236">
        <f t="shared" si="345"/>
        <v>-1.976661318012394E-3</v>
      </c>
      <c r="H2755" s="236">
        <f t="shared" si="346"/>
        <v>3.2301265980230198E-3</v>
      </c>
      <c r="I2755">
        <f t="shared" ref="I2755:J2770" si="352">I2754*(1+G2755)</f>
        <v>42468.803411596746</v>
      </c>
      <c r="J2755">
        <f t="shared" si="352"/>
        <v>19923.687459448582</v>
      </c>
      <c r="K2755">
        <f t="shared" si="347"/>
        <v>46599.075062255528</v>
      </c>
      <c r="L2755" s="236">
        <f>I2755/MAX(I$2:I2755)-1</f>
        <v>-1.9766613180124404E-3</v>
      </c>
      <c r="M2755" s="236">
        <f>J2755/MAX(J$2:J2755)-1</f>
        <v>-1.529421258407937E-3</v>
      </c>
      <c r="N2755" s="236"/>
    </row>
    <row r="2756" spans="1:14">
      <c r="A2756" s="237">
        <v>38184</v>
      </c>
      <c r="B2756">
        <v>234.41</v>
      </c>
      <c r="D2756" s="237">
        <v>38322</v>
      </c>
      <c r="E2756">
        <f t="shared" si="351"/>
        <v>264.23</v>
      </c>
      <c r="F2756">
        <v>252.26319179999999</v>
      </c>
      <c r="G2756" s="236">
        <f t="shared" ref="G2756:G2819" si="353">(E2756/E2755-1)-($P$21/252)</f>
        <v>8.5547117070611713E-3</v>
      </c>
      <c r="H2756" s="236">
        <f t="shared" ref="H2756:H2819" si="354">F2756/F2755-1</f>
        <v>-1.658525534912525E-3</v>
      </c>
      <c r="I2756">
        <f t="shared" si="352"/>
        <v>42832.111781326814</v>
      </c>
      <c r="J2756">
        <f t="shared" si="352"/>
        <v>19890.643515047468</v>
      </c>
      <c r="K2756">
        <f t="shared" ref="K2756:K2819" si="355">K2755*(1+(E2756/E2755-1))</f>
        <v>46999.288509427359</v>
      </c>
      <c r="L2756" s="236">
        <f>I2756/MAX(I$2:I2756)-1</f>
        <v>0</v>
      </c>
      <c r="M2756" s="236">
        <f>J2756/MAX(J$2:J2756)-1</f>
        <v>-3.1854102091097847E-3</v>
      </c>
      <c r="N2756" s="236"/>
    </row>
    <row r="2757" spans="1:14">
      <c r="A2757" s="237">
        <v>38187</v>
      </c>
      <c r="B2757">
        <v>233.59</v>
      </c>
      <c r="D2757" s="237">
        <v>38323</v>
      </c>
      <c r="E2757">
        <f t="shared" si="351"/>
        <v>264.45</v>
      </c>
      <c r="F2757">
        <v>251.75708320000001</v>
      </c>
      <c r="G2757" s="236">
        <f t="shared" si="353"/>
        <v>7.9887779646019774E-4</v>
      </c>
      <c r="H2757" s="236">
        <f t="shared" si="354"/>
        <v>-2.0062720858666783E-3</v>
      </c>
      <c r="I2757">
        <f t="shared" si="352"/>
        <v>42866.329404404423</v>
      </c>
      <c r="J2757">
        <f t="shared" si="352"/>
        <v>19850.737472193305</v>
      </c>
      <c r="K2757">
        <f t="shared" si="355"/>
        <v>47038.420490928598</v>
      </c>
      <c r="L2757" s="236">
        <f>I2757/MAX(I$2:I2757)-1</f>
        <v>0</v>
      </c>
      <c r="M2757" s="236">
        <f>J2757/MAX(J$2:J2757)-1</f>
        <v>-5.1852914953918194E-3</v>
      </c>
      <c r="N2757" s="236"/>
    </row>
    <row r="2758" spans="1:14">
      <c r="A2758" s="237">
        <v>38188</v>
      </c>
      <c r="B2758">
        <v>233.46</v>
      </c>
      <c r="D2758" s="237">
        <v>38324</v>
      </c>
      <c r="E2758">
        <f t="shared" si="351"/>
        <v>265.86</v>
      </c>
      <c r="F2758">
        <v>253.9760555</v>
      </c>
      <c r="G2758" s="236">
        <f t="shared" si="353"/>
        <v>5.2980906013379483E-3</v>
      </c>
      <c r="H2758" s="236">
        <f t="shared" si="354"/>
        <v>8.8139418831651994E-3</v>
      </c>
      <c r="I2758">
        <f t="shared" si="352"/>
        <v>43093.43910133576</v>
      </c>
      <c r="J2758">
        <f t="shared" si="352"/>
        <v>20025.700718611188</v>
      </c>
      <c r="K2758">
        <f t="shared" si="355"/>
        <v>47289.220917822946</v>
      </c>
      <c r="L2758" s="236">
        <f>I2758/MAX(I$2:I2758)-1</f>
        <v>0</v>
      </c>
      <c r="M2758" s="236">
        <f>J2758/MAX(J$2:J2758)-1</f>
        <v>0</v>
      </c>
      <c r="N2758" s="236"/>
    </row>
    <row r="2759" spans="1:14">
      <c r="A2759" s="237">
        <v>38189</v>
      </c>
      <c r="B2759">
        <v>231.91</v>
      </c>
      <c r="D2759" s="237">
        <v>38327</v>
      </c>
      <c r="E2759">
        <f t="shared" si="351"/>
        <v>265.29000000000002</v>
      </c>
      <c r="F2759">
        <v>254.2992716</v>
      </c>
      <c r="G2759" s="236">
        <f t="shared" si="353"/>
        <v>-2.1777157150379514E-3</v>
      </c>
      <c r="H2759" s="236">
        <f t="shared" si="354"/>
        <v>1.272624300600711E-3</v>
      </c>
      <c r="I2759">
        <f t="shared" si="352"/>
        <v>42999.593841789749</v>
      </c>
      <c r="J2759">
        <f t="shared" si="352"/>
        <v>20051.185911982251</v>
      </c>
      <c r="K2759">
        <f t="shared" si="355"/>
        <v>47187.833511206089</v>
      </c>
      <c r="L2759" s="236">
        <f>I2759/MAX(I$2:I2759)-1</f>
        <v>-2.1777157150379978E-3</v>
      </c>
      <c r="M2759" s="236">
        <f>J2759/MAX(J$2:J2759)-1</f>
        <v>0</v>
      </c>
      <c r="N2759" s="236"/>
    </row>
    <row r="2760" spans="1:14">
      <c r="A2760" s="237">
        <v>38190</v>
      </c>
      <c r="B2760">
        <v>230.95</v>
      </c>
      <c r="D2760" s="237">
        <v>38328</v>
      </c>
      <c r="E2760">
        <f t="shared" si="351"/>
        <v>264.11</v>
      </c>
      <c r="F2760">
        <v>254.86622220000001</v>
      </c>
      <c r="G2760" s="236">
        <f t="shared" si="353"/>
        <v>-4.4816927656886139E-3</v>
      </c>
      <c r="H2760" s="236">
        <f t="shared" si="354"/>
        <v>2.2294621468355036E-3</v>
      </c>
      <c r="I2760">
        <f t="shared" si="352"/>
        <v>42806.882873141447</v>
      </c>
      <c r="J2760">
        <f t="shared" si="352"/>
        <v>20095.889271972177</v>
      </c>
      <c r="K2760">
        <f t="shared" si="355"/>
        <v>46977.943792244863</v>
      </c>
      <c r="L2760" s="236">
        <f>I2760/MAX(I$2:I2760)-1</f>
        <v>-6.6496486279609135E-3</v>
      </c>
      <c r="M2760" s="236">
        <f>J2760/MAX(J$2:J2760)-1</f>
        <v>0</v>
      </c>
      <c r="N2760" s="236"/>
    </row>
    <row r="2761" spans="1:14">
      <c r="A2761" s="237">
        <v>38191</v>
      </c>
      <c r="B2761">
        <v>228.46</v>
      </c>
      <c r="D2761" s="237">
        <v>38329</v>
      </c>
      <c r="E2761">
        <f t="shared" si="351"/>
        <v>261.07</v>
      </c>
      <c r="F2761">
        <v>255.0003787</v>
      </c>
      <c r="G2761" s="236">
        <f t="shared" si="353"/>
        <v>-1.1544085692409342E-2</v>
      </c>
      <c r="H2761" s="236">
        <f t="shared" si="354"/>
        <v>5.2638007046179602E-4</v>
      </c>
      <c r="I2761">
        <f t="shared" si="352"/>
        <v>42312.71654902897</v>
      </c>
      <c r="J2761">
        <f t="shared" si="352"/>
        <v>20106.467347583151</v>
      </c>
      <c r="K2761">
        <f t="shared" si="355"/>
        <v>46437.210956954928</v>
      </c>
      <c r="L2761" s="236">
        <f>I2761/MAX(I$2:I2761)-1</f>
        <v>-1.811697020678471E-2</v>
      </c>
      <c r="M2761" s="236">
        <f>J2761/MAX(J$2:J2761)-1</f>
        <v>0</v>
      </c>
      <c r="N2761" s="236"/>
    </row>
    <row r="2762" spans="1:14">
      <c r="A2762" s="237">
        <v>38194</v>
      </c>
      <c r="B2762">
        <v>227.47</v>
      </c>
      <c r="D2762" s="237">
        <v>38330</v>
      </c>
      <c r="E2762">
        <f t="shared" si="351"/>
        <v>258.27999999999997</v>
      </c>
      <c r="F2762">
        <v>253.87077679999999</v>
      </c>
      <c r="G2762" s="236">
        <f t="shared" si="353"/>
        <v>-1.0720519142527649E-2</v>
      </c>
      <c r="H2762" s="236">
        <f t="shared" si="354"/>
        <v>-4.4298047938546858E-3</v>
      </c>
      <c r="I2762">
        <f t="shared" si="352"/>
        <v>41859.102261292755</v>
      </c>
      <c r="J2762">
        <f t="shared" si="352"/>
        <v>20017.399622139346</v>
      </c>
      <c r="K2762">
        <f t="shared" si="355"/>
        <v>45940.94628246186</v>
      </c>
      <c r="L2762" s="236">
        <f>I2762/MAX(I$2:I2762)-1</f>
        <v>-2.8643266023405944E-2</v>
      </c>
      <c r="M2762" s="236">
        <f>J2762/MAX(J$2:J2762)-1</f>
        <v>-4.4298047938545748E-3</v>
      </c>
      <c r="N2762" s="236"/>
    </row>
    <row r="2763" spans="1:14">
      <c r="A2763" s="237">
        <v>38195</v>
      </c>
      <c r="B2763">
        <v>227.45</v>
      </c>
      <c r="D2763" s="237">
        <v>38331</v>
      </c>
      <c r="E2763">
        <f t="shared" si="351"/>
        <v>257.74</v>
      </c>
      <c r="F2763">
        <v>253.12511810000001</v>
      </c>
      <c r="G2763" s="236">
        <f t="shared" si="353"/>
        <v>-2.1244843789561354E-3</v>
      </c>
      <c r="H2763" s="236">
        <f t="shared" si="354"/>
        <v>-2.9371584606896484E-3</v>
      </c>
      <c r="I2763">
        <f t="shared" si="352"/>
        <v>41770.173252421511</v>
      </c>
      <c r="J2763">
        <f t="shared" si="352"/>
        <v>19958.605347478173</v>
      </c>
      <c r="K2763">
        <f t="shared" si="355"/>
        <v>45844.895055140631</v>
      </c>
      <c r="L2763" s="236">
        <f>I2763/MAX(I$2:I2763)-1</f>
        <v>-3.070689823113304E-2</v>
      </c>
      <c r="M2763" s="236">
        <f>J2763/MAX(J$2:J2763)-1</f>
        <v>-7.3539522159148385E-3</v>
      </c>
      <c r="N2763" s="236"/>
    </row>
    <row r="2764" spans="1:14">
      <c r="A2764" s="237">
        <v>38196</v>
      </c>
      <c r="B2764">
        <v>227.35</v>
      </c>
      <c r="D2764" s="237">
        <v>38334</v>
      </c>
      <c r="E2764">
        <f t="shared" si="351"/>
        <v>261.10000000000002</v>
      </c>
      <c r="F2764">
        <v>253.11193230000001</v>
      </c>
      <c r="G2764" s="236">
        <f t="shared" si="353"/>
        <v>1.3002663105799941E-2</v>
      </c>
      <c r="H2764" s="236">
        <f t="shared" si="354"/>
        <v>-5.2092025078276372E-5</v>
      </c>
      <c r="I2764">
        <f t="shared" si="352"/>
        <v>42313.296743093648</v>
      </c>
      <c r="J2764">
        <f t="shared" si="352"/>
        <v>19957.565663307883</v>
      </c>
      <c r="K2764">
        <f t="shared" si="355"/>
        <v>46442.547136250556</v>
      </c>
      <c r="L2764" s="236">
        <f>I2764/MAX(I$2:I2764)-1</f>
        <v>-1.8103506578056594E-2</v>
      </c>
      <c r="M2764" s="236">
        <f>J2764/MAX(J$2:J2764)-1</f>
        <v>-7.4056611587298704E-3</v>
      </c>
      <c r="N2764" s="236"/>
    </row>
    <row r="2765" spans="1:14">
      <c r="A2765" s="237">
        <v>38197</v>
      </c>
      <c r="B2765">
        <v>229.02</v>
      </c>
      <c r="D2765" s="237">
        <v>38335</v>
      </c>
      <c r="E2765">
        <f t="shared" si="351"/>
        <v>262.18</v>
      </c>
      <c r="F2765">
        <v>253.02221080000001</v>
      </c>
      <c r="G2765" s="236">
        <f t="shared" si="353"/>
        <v>4.1026160687688742E-3</v>
      </c>
      <c r="H2765" s="236">
        <f t="shared" si="354"/>
        <v>-3.5447360851270648E-4</v>
      </c>
      <c r="I2765">
        <f t="shared" si="352"/>
        <v>42486.891954234452</v>
      </c>
      <c r="J2765">
        <f t="shared" si="352"/>
        <v>19950.49123299008</v>
      </c>
      <c r="K2765">
        <f t="shared" si="355"/>
        <v>46634.64959089303</v>
      </c>
      <c r="L2765" s="236">
        <f>I2765/MAX(I$2:I2765)-1</f>
        <v>-1.4075162246275807E-2</v>
      </c>
      <c r="M2765" s="236">
        <f>J2765/MAX(J$2:J2765)-1</f>
        <v>-7.7575096558083478E-3</v>
      </c>
      <c r="N2765" s="236"/>
    </row>
    <row r="2766" spans="1:14">
      <c r="A2766" s="237">
        <v>38198</v>
      </c>
      <c r="B2766">
        <v>229.91</v>
      </c>
      <c r="D2766" s="237">
        <v>38336</v>
      </c>
      <c r="E2766">
        <f t="shared" si="351"/>
        <v>265.3</v>
      </c>
      <c r="F2766">
        <v>254.7961019</v>
      </c>
      <c r="G2766" s="236">
        <f t="shared" si="353"/>
        <v>1.1866491063330977E-2</v>
      </c>
      <c r="H2766" s="236">
        <f t="shared" si="354"/>
        <v>7.0108117954994498E-3</v>
      </c>
      <c r="I2766">
        <f t="shared" si="352"/>
        <v>42991.062277918085</v>
      </c>
      <c r="J2766">
        <f t="shared" si="352"/>
        <v>20090.360372252337</v>
      </c>
      <c r="K2766">
        <f t="shared" si="355"/>
        <v>47189.612237637957</v>
      </c>
      <c r="L2766" s="236">
        <f>I2766/MAX(I$2:I2766)-1</f>
        <v>-2.3756939699551838E-3</v>
      </c>
      <c r="M2766" s="236">
        <f>J2766/MAX(J$2:J2766)-1</f>
        <v>-8.0108430050751522E-4</v>
      </c>
      <c r="N2766" s="236"/>
    </row>
    <row r="2767" spans="1:14">
      <c r="A2767" s="237">
        <v>38201</v>
      </c>
      <c r="B2767">
        <v>229.77</v>
      </c>
      <c r="D2767" s="237">
        <v>38337</v>
      </c>
      <c r="E2767">
        <f t="shared" si="351"/>
        <v>264.17</v>
      </c>
      <c r="F2767">
        <v>254.856797</v>
      </c>
      <c r="G2767" s="236">
        <f t="shared" si="353"/>
        <v>-4.2930592201700455E-3</v>
      </c>
      <c r="H2767" s="236">
        <f t="shared" si="354"/>
        <v>2.382104731877277E-4</v>
      </c>
      <c r="I2767">
        <f t="shared" si="352"/>
        <v>42806.499101620961</v>
      </c>
      <c r="J2767">
        <f t="shared" si="352"/>
        <v>20095.146106503122</v>
      </c>
      <c r="K2767">
        <f t="shared" si="355"/>
        <v>46988.616150836104</v>
      </c>
      <c r="L2767" s="236">
        <f>I2767/MAX(I$2:I2767)-1</f>
        <v>-6.6585541952233207E-3</v>
      </c>
      <c r="M2767" s="236">
        <f>J2767/MAX(J$2:J2767)-1</f>
        <v>-5.6306465399003081E-4</v>
      </c>
      <c r="N2767" s="236"/>
    </row>
    <row r="2768" spans="1:14">
      <c r="A2768" s="237">
        <v>38202</v>
      </c>
      <c r="B2768">
        <v>230.4</v>
      </c>
      <c r="D2768" s="237">
        <v>38338</v>
      </c>
      <c r="E2768">
        <f t="shared" si="351"/>
        <v>263.06</v>
      </c>
      <c r="F2768">
        <v>255.61201370000001</v>
      </c>
      <c r="G2768" s="236">
        <f t="shared" si="353"/>
        <v>-4.2355698831500564E-3</v>
      </c>
      <c r="H2768" s="236">
        <f t="shared" si="354"/>
        <v>2.9632982478391412E-3</v>
      </c>
      <c r="I2768">
        <f t="shared" si="352"/>
        <v>42625.189183223039</v>
      </c>
      <c r="J2768">
        <f t="shared" si="352"/>
        <v>20154.694017750593</v>
      </c>
      <c r="K2768">
        <f t="shared" si="355"/>
        <v>46791.177516898002</v>
      </c>
      <c r="L2768" s="236">
        <f>I2768/MAX(I$2:I2768)-1</f>
        <v>-1.0865921306758897E-2</v>
      </c>
      <c r="M2768" s="236">
        <f>J2768/MAX(J$2:J2768)-1</f>
        <v>0</v>
      </c>
      <c r="N2768" s="236"/>
    </row>
    <row r="2769" spans="1:14">
      <c r="A2769" s="237">
        <v>38203</v>
      </c>
      <c r="B2769">
        <v>228.75</v>
      </c>
      <c r="D2769" s="237">
        <v>38341</v>
      </c>
      <c r="E2769">
        <f t="shared" si="351"/>
        <v>266.3</v>
      </c>
      <c r="F2769">
        <v>255.12527209999999</v>
      </c>
      <c r="G2769" s="236">
        <f t="shared" si="353"/>
        <v>1.228285160968772E-2</v>
      </c>
      <c r="H2769" s="236">
        <f t="shared" si="354"/>
        <v>-1.9042203570731608E-3</v>
      </c>
      <c r="I2769">
        <f t="shared" si="352"/>
        <v>43148.748056795434</v>
      </c>
      <c r="J2769">
        <f t="shared" si="352"/>
        <v>20116.31503911141</v>
      </c>
      <c r="K2769">
        <f t="shared" si="355"/>
        <v>47367.484880825432</v>
      </c>
      <c r="L2769" s="236">
        <f>I2769/MAX(I$2:I2769)-1</f>
        <v>0</v>
      </c>
      <c r="M2769" s="236">
        <f>J2769/MAX(J$2:J2769)-1</f>
        <v>-1.9042203570732719E-3</v>
      </c>
      <c r="N2769" s="236"/>
    </row>
    <row r="2770" spans="1:14">
      <c r="A2770" s="237">
        <v>38204</v>
      </c>
      <c r="B2770">
        <v>228.46</v>
      </c>
      <c r="D2770" s="237">
        <v>38342</v>
      </c>
      <c r="E2770">
        <f t="shared" si="351"/>
        <v>266.49</v>
      </c>
      <c r="F2770">
        <v>254.217052</v>
      </c>
      <c r="G2770" s="236">
        <f t="shared" si="353"/>
        <v>6.7975087769494224E-4</v>
      </c>
      <c r="H2770" s="236">
        <f t="shared" si="354"/>
        <v>-3.5598986040238367E-3</v>
      </c>
      <c r="I2770">
        <f t="shared" si="352"/>
        <v>43178.078456158481</v>
      </c>
      <c r="J2770">
        <f t="shared" si="352"/>
        <v>20044.702997285574</v>
      </c>
      <c r="K2770">
        <f t="shared" si="355"/>
        <v>47401.280683031051</v>
      </c>
      <c r="L2770" s="236">
        <f>I2770/MAX(I$2:I2770)-1</f>
        <v>0</v>
      </c>
      <c r="M2770" s="236">
        <f>J2770/MAX(J$2:J2770)-1</f>
        <v>-5.4573401297061119E-3</v>
      </c>
      <c r="N2770" s="236"/>
    </row>
    <row r="2771" spans="1:14">
      <c r="A2771" s="237">
        <v>38205</v>
      </c>
      <c r="B2771">
        <v>227.76</v>
      </c>
      <c r="D2771" s="237">
        <v>38343</v>
      </c>
      <c r="E2771">
        <f t="shared" si="351"/>
        <v>267.58</v>
      </c>
      <c r="F2771">
        <v>255.3589767</v>
      </c>
      <c r="G2771" s="236">
        <f t="shared" si="353"/>
        <v>4.056479605238408E-3</v>
      </c>
      <c r="H2771" s="236">
        <f t="shared" si="354"/>
        <v>4.4919280237740722E-3</v>
      </c>
      <c r="I2771">
        <f t="shared" ref="I2771:J2786" si="356">I2770*(1+G2771)</f>
        <v>43353.229450809275</v>
      </c>
      <c r="J2771">
        <f t="shared" si="356"/>
        <v>20134.742360407308</v>
      </c>
      <c r="K2771">
        <f t="shared" si="355"/>
        <v>47595.161864105401</v>
      </c>
      <c r="L2771" s="236">
        <f>I2771/MAX(I$2:I2771)-1</f>
        <v>0</v>
      </c>
      <c r="M2771" s="236">
        <f>J2771/MAX(J$2:J2771)-1</f>
        <v>-9.8992608499604007E-4</v>
      </c>
      <c r="N2771" s="236"/>
    </row>
    <row r="2772" spans="1:14">
      <c r="A2772" s="237">
        <v>38208</v>
      </c>
      <c r="B2772">
        <v>227.35</v>
      </c>
      <c r="D2772" s="237">
        <v>38344</v>
      </c>
      <c r="E2772">
        <f t="shared" si="351"/>
        <v>269.45</v>
      </c>
      <c r="F2772">
        <v>255.92999459999999</v>
      </c>
      <c r="G2772" s="236">
        <f t="shared" si="353"/>
        <v>6.9548340089954832E-3</v>
      </c>
      <c r="H2772" s="236">
        <f t="shared" si="354"/>
        <v>2.2361379552002791E-3</v>
      </c>
      <c r="I2772">
        <f t="shared" si="356"/>
        <v>43654.743965393551</v>
      </c>
      <c r="J2772">
        <f t="shared" si="356"/>
        <v>20179.766422017594</v>
      </c>
      <c r="K2772">
        <f t="shared" si="355"/>
        <v>47927.783706865986</v>
      </c>
      <c r="L2772" s="236">
        <f>I2772/MAX(I$2:I2772)-1</f>
        <v>0</v>
      </c>
      <c r="M2772" s="236">
        <f>J2772/MAX(J$2:J2772)-1</f>
        <v>0</v>
      </c>
      <c r="N2772" s="236"/>
    </row>
    <row r="2773" spans="1:14">
      <c r="A2773" s="237">
        <v>38209</v>
      </c>
      <c r="B2773">
        <v>228.33</v>
      </c>
      <c r="D2773" s="237">
        <v>38348</v>
      </c>
      <c r="E2773">
        <f t="shared" si="351"/>
        <v>271.27999999999997</v>
      </c>
      <c r="F2773">
        <v>256.82345789999999</v>
      </c>
      <c r="G2773" s="236">
        <f t="shared" si="353"/>
        <v>6.7578823853410765E-3</v>
      </c>
      <c r="H2773" s="236">
        <f t="shared" si="354"/>
        <v>3.4910456720651517E-3</v>
      </c>
      <c r="I2773">
        <f t="shared" si="356"/>
        <v>43949.757590673864</v>
      </c>
      <c r="J2773">
        <f t="shared" si="356"/>
        <v>20250.214908248465</v>
      </c>
      <c r="K2773">
        <f t="shared" si="355"/>
        <v>48253.290643899069</v>
      </c>
      <c r="L2773" s="236">
        <f>I2773/MAX(I$2:I2773)-1</f>
        <v>0</v>
      </c>
      <c r="M2773" s="236">
        <f>J2773/MAX(J$2:J2773)-1</f>
        <v>0</v>
      </c>
      <c r="N2773" s="236"/>
    </row>
    <row r="2774" spans="1:14">
      <c r="A2774" s="237">
        <v>38210</v>
      </c>
      <c r="B2774">
        <v>227.15</v>
      </c>
      <c r="D2774" s="237">
        <v>38349</v>
      </c>
      <c r="E2774">
        <f t="shared" si="351"/>
        <v>271.97000000000003</v>
      </c>
      <c r="F2774">
        <v>257.21179619999998</v>
      </c>
      <c r="G2774" s="236">
        <f t="shared" si="353"/>
        <v>2.5097673346347513E-3</v>
      </c>
      <c r="H2774" s="236">
        <f t="shared" si="354"/>
        <v>1.5120826702332835E-3</v>
      </c>
      <c r="I2774">
        <f t="shared" si="356"/>
        <v>44060.061256640052</v>
      </c>
      <c r="J2774">
        <f t="shared" si="356"/>
        <v>20280.834907279728</v>
      </c>
      <c r="K2774">
        <f t="shared" si="355"/>
        <v>48376.022767698436</v>
      </c>
      <c r="L2774" s="236">
        <f>I2774/MAX(I$2:I2774)-1</f>
        <v>0</v>
      </c>
      <c r="M2774" s="236">
        <f>J2774/MAX(J$2:J2774)-1</f>
        <v>0</v>
      </c>
      <c r="N2774" s="236"/>
    </row>
    <row r="2775" spans="1:14">
      <c r="A2775" s="237">
        <v>38211</v>
      </c>
      <c r="B2775">
        <v>226.62</v>
      </c>
      <c r="D2775" s="237">
        <v>38350</v>
      </c>
      <c r="E2775">
        <f t="shared" si="351"/>
        <v>271.31</v>
      </c>
      <c r="F2775">
        <v>257.17842789999997</v>
      </c>
      <c r="G2775" s="236">
        <f t="shared" si="353"/>
        <v>-2.4604684019188896E-3</v>
      </c>
      <c r="H2775" s="236">
        <f t="shared" si="354"/>
        <v>-1.2973083075107361E-4</v>
      </c>
      <c r="I2775">
        <f t="shared" si="356"/>
        <v>43951.652868131474</v>
      </c>
      <c r="J2775">
        <f t="shared" si="356"/>
        <v>20278.203857718883</v>
      </c>
      <c r="K2775">
        <f t="shared" si="355"/>
        <v>48258.626823194696</v>
      </c>
      <c r="L2775" s="236">
        <f>I2775/MAX(I$2:I2775)-1</f>
        <v>-2.460468401919047E-3</v>
      </c>
      <c r="M2775" s="236">
        <f>J2775/MAX(J$2:J2775)-1</f>
        <v>-1.2973083075096259E-4</v>
      </c>
      <c r="N2775" s="236"/>
    </row>
    <row r="2776" spans="1:14">
      <c r="A2776" s="237">
        <v>38212</v>
      </c>
      <c r="B2776">
        <v>227.18</v>
      </c>
      <c r="D2776" s="237">
        <v>38351</v>
      </c>
      <c r="E2776">
        <f t="shared" si="351"/>
        <v>272.39999999999998</v>
      </c>
      <c r="F2776">
        <v>258.02639670000002</v>
      </c>
      <c r="G2776" s="236">
        <f t="shared" si="353"/>
        <v>3.9838143475540624E-3</v>
      </c>
      <c r="H2776" s="236">
        <f t="shared" si="354"/>
        <v>3.2972003403402006E-3</v>
      </c>
      <c r="I2776">
        <f t="shared" si="356"/>
        <v>44126.748093426257</v>
      </c>
      <c r="J2776">
        <f t="shared" si="356"/>
        <v>20345.065158380043</v>
      </c>
      <c r="K2776">
        <f t="shared" si="355"/>
        <v>48452.508004269039</v>
      </c>
      <c r="L2776" s="236">
        <f>I2776/MAX(I$2:I2776)-1</f>
        <v>0</v>
      </c>
      <c r="M2776" s="236">
        <f>J2776/MAX(J$2:J2776)-1</f>
        <v>0</v>
      </c>
      <c r="N2776" s="236"/>
    </row>
    <row r="2777" spans="1:14">
      <c r="A2777" s="237">
        <v>38215</v>
      </c>
      <c r="B2777">
        <v>228.31</v>
      </c>
      <c r="D2777" s="237">
        <v>38352</v>
      </c>
      <c r="E2777">
        <f t="shared" si="351"/>
        <v>273.27999999999997</v>
      </c>
      <c r="F2777">
        <v>257.90972879999998</v>
      </c>
      <c r="G2777" s="236">
        <f t="shared" si="353"/>
        <v>3.1968131599188674E-3</v>
      </c>
      <c r="H2777" s="236">
        <f t="shared" si="354"/>
        <v>-4.5215490156103044E-4</v>
      </c>
      <c r="I2777">
        <f t="shared" si="356"/>
        <v>44267.813062435751</v>
      </c>
      <c r="J2777">
        <f t="shared" si="356"/>
        <v>20335.866037446103</v>
      </c>
      <c r="K2777">
        <f t="shared" si="355"/>
        <v>48609.035930274018</v>
      </c>
      <c r="L2777" s="236">
        <f>I2777/MAX(I$2:I2777)-1</f>
        <v>0</v>
      </c>
      <c r="M2777" s="236">
        <f>J2777/MAX(J$2:J2777)-1</f>
        <v>-4.5215490156103044E-4</v>
      </c>
      <c r="N2777" s="236"/>
    </row>
    <row r="2778" spans="1:14">
      <c r="A2778" s="237">
        <v>38216</v>
      </c>
      <c r="B2778">
        <v>228.66</v>
      </c>
      <c r="D2778" s="237">
        <v>38355</v>
      </c>
      <c r="E2778">
        <f t="shared" si="351"/>
        <v>271.75</v>
      </c>
      <c r="F2778">
        <v>258.46722790000001</v>
      </c>
      <c r="G2778" s="236">
        <f t="shared" si="353"/>
        <v>-5.6323835545146281E-3</v>
      </c>
      <c r="H2778" s="236">
        <f t="shared" si="354"/>
        <v>2.1616055454516392E-3</v>
      </c>
      <c r="I2778">
        <f t="shared" si="356"/>
        <v>44018.479760148555</v>
      </c>
      <c r="J2778">
        <f t="shared" si="356"/>
        <v>20379.82415824421</v>
      </c>
      <c r="K2778">
        <f t="shared" si="355"/>
        <v>48336.890786197182</v>
      </c>
      <c r="L2778" s="236">
        <f>I2778/MAX(I$2:I2778)-1</f>
        <v>-5.632383554514786E-3</v>
      </c>
      <c r="M2778" s="236">
        <f>J2778/MAX(J$2:J2778)-1</f>
        <v>0</v>
      </c>
      <c r="N2778" s="236"/>
    </row>
    <row r="2779" spans="1:14">
      <c r="A2779" s="237">
        <v>38217</v>
      </c>
      <c r="B2779">
        <v>228.88</v>
      </c>
      <c r="D2779" s="237">
        <v>38356</v>
      </c>
      <c r="E2779">
        <f t="shared" si="351"/>
        <v>267.54000000000002</v>
      </c>
      <c r="F2779">
        <v>258.27348110000003</v>
      </c>
      <c r="G2779" s="236">
        <f t="shared" si="353"/>
        <v>-1.5525910471517588E-2</v>
      </c>
      <c r="H2779" s="236">
        <f t="shared" si="354"/>
        <v>-7.4959909453176099E-4</v>
      </c>
      <c r="I2779">
        <f t="shared" si="356"/>
        <v>43335.052784300176</v>
      </c>
      <c r="J2779">
        <f t="shared" si="356"/>
        <v>20364.547460508475</v>
      </c>
      <c r="K2779">
        <f t="shared" si="355"/>
        <v>47588.046958377905</v>
      </c>
      <c r="L2779" s="236">
        <f>I2779/MAX(I$2:I2779)-1</f>
        <v>-2.1070846143223743E-2</v>
      </c>
      <c r="M2779" s="236">
        <f>J2779/MAX(J$2:J2779)-1</f>
        <v>-7.4959909453164997E-4</v>
      </c>
      <c r="N2779" s="236"/>
    </row>
    <row r="2780" spans="1:14">
      <c r="A2780" s="237">
        <v>38218</v>
      </c>
      <c r="B2780">
        <v>230.5</v>
      </c>
      <c r="D2780" s="237">
        <v>38357</v>
      </c>
      <c r="E2780">
        <f t="shared" si="351"/>
        <v>264.95999999999998</v>
      </c>
      <c r="F2780">
        <v>257.19937399999998</v>
      </c>
      <c r="G2780" s="236">
        <f t="shared" si="353"/>
        <v>-9.6771479654134771E-3</v>
      </c>
      <c r="H2780" s="236">
        <f t="shared" si="354"/>
        <v>-4.1587974709031972E-3</v>
      </c>
      <c r="I2780">
        <f t="shared" si="356"/>
        <v>42915.693066417502</v>
      </c>
      <c r="J2780">
        <f t="shared" si="356"/>
        <v>20279.855432033622</v>
      </c>
      <c r="K2780">
        <f t="shared" si="355"/>
        <v>47129.1355389542</v>
      </c>
      <c r="L2780" s="236">
        <f>I2780/MAX(I$2:I2780)-1</f>
        <v>-3.0544088412752801E-2</v>
      </c>
      <c r="M2780" s="236">
        <f>J2780/MAX(J$2:J2780)-1</f>
        <v>-4.9052791346164692E-3</v>
      </c>
      <c r="N2780" s="236"/>
    </row>
    <row r="2781" spans="1:14">
      <c r="A2781" s="237">
        <v>38219</v>
      </c>
      <c r="B2781">
        <v>230.32</v>
      </c>
      <c r="D2781" s="237">
        <v>38358</v>
      </c>
      <c r="E2781">
        <f t="shared" si="351"/>
        <v>263.97000000000003</v>
      </c>
      <c r="F2781">
        <v>255.58244629999999</v>
      </c>
      <c r="G2781" s="236">
        <f t="shared" si="353"/>
        <v>-3.7701432022082073E-3</v>
      </c>
      <c r="H2781" s="236">
        <f t="shared" si="354"/>
        <v>-6.2866704333424117E-3</v>
      </c>
      <c r="I2781">
        <f t="shared" si="356"/>
        <v>42753.894757935093</v>
      </c>
      <c r="J2781">
        <f t="shared" si="356"/>
        <v>20152.362664496599</v>
      </c>
      <c r="K2781">
        <f t="shared" si="355"/>
        <v>46953.041622198609</v>
      </c>
      <c r="L2781" s="236">
        <f>I2781/MAX(I$2:I2781)-1</f>
        <v>-3.4199076027664033E-2</v>
      </c>
      <c r="M2781" s="236">
        <f>J2781/MAX(J$2:J2781)-1</f>
        <v>-1.1161111694655945E-2</v>
      </c>
      <c r="N2781" s="236"/>
    </row>
    <row r="2782" spans="1:14">
      <c r="A2782" s="237">
        <v>38222</v>
      </c>
      <c r="B2782">
        <v>230.1</v>
      </c>
      <c r="D2782" s="237">
        <v>38359</v>
      </c>
      <c r="E2782">
        <f t="shared" si="351"/>
        <v>263.61</v>
      </c>
      <c r="F2782">
        <v>254.6848115</v>
      </c>
      <c r="G2782" s="236">
        <f t="shared" si="353"/>
        <v>-1.3975214986551945E-3</v>
      </c>
      <c r="H2782" s="236">
        <f t="shared" si="354"/>
        <v>-3.5121144389796966E-3</v>
      </c>
      <c r="I2782">
        <f t="shared" si="356"/>
        <v>42694.145270859633</v>
      </c>
      <c r="J2782">
        <f t="shared" si="356"/>
        <v>20081.585260603064</v>
      </c>
      <c r="K2782">
        <f t="shared" si="355"/>
        <v>46889.007470651115</v>
      </c>
      <c r="L2782" s="236">
        <f>I2782/MAX(I$2:I2782)-1</f>
        <v>-3.5548803582336475E-2</v>
      </c>
      <c r="M2782" s="236">
        <f>J2782/MAX(J$2:J2782)-1</f>
        <v>-1.4634027032097818E-2</v>
      </c>
      <c r="N2782" s="236"/>
    </row>
    <row r="2783" spans="1:14">
      <c r="A2783" s="237">
        <v>38223</v>
      </c>
      <c r="B2783">
        <v>229.56</v>
      </c>
      <c r="D2783" s="237">
        <v>38362</v>
      </c>
      <c r="E2783">
        <f t="shared" si="351"/>
        <v>264.51</v>
      </c>
      <c r="F2783">
        <v>254.6082648</v>
      </c>
      <c r="G2783" s="236">
        <f t="shared" si="353"/>
        <v>3.3804043581697105E-3</v>
      </c>
      <c r="H2783" s="236">
        <f t="shared" si="354"/>
        <v>-3.0055463279954342E-4</v>
      </c>
      <c r="I2783">
        <f t="shared" si="356"/>
        <v>42838.468745601582</v>
      </c>
      <c r="J2783">
        <f t="shared" si="356"/>
        <v>20075.549647119031</v>
      </c>
      <c r="K2783">
        <f t="shared" si="355"/>
        <v>47049.092849519839</v>
      </c>
      <c r="L2783" s="236">
        <f>I2783/MAX(I$2:I2783)-1</f>
        <v>-3.2288568554724173E-2</v>
      </c>
      <c r="M2783" s="236">
        <f>J2783/MAX(J$2:J2783)-1</f>
        <v>-1.4930183340276293E-2</v>
      </c>
      <c r="N2783" s="236"/>
    </row>
    <row r="2784" spans="1:14">
      <c r="A2784" s="237">
        <v>38224</v>
      </c>
      <c r="B2784">
        <v>230.04</v>
      </c>
      <c r="D2784" s="237">
        <v>38363</v>
      </c>
      <c r="E2784">
        <f t="shared" si="351"/>
        <v>264.69</v>
      </c>
      <c r="F2784">
        <v>254.4534405</v>
      </c>
      <c r="G2784" s="236">
        <f t="shared" si="353"/>
        <v>6.4677341391366149E-4</v>
      </c>
      <c r="H2784" s="236">
        <f t="shared" si="354"/>
        <v>-6.0808827286740197E-4</v>
      </c>
      <c r="I2784">
        <f t="shared" si="356"/>
        <v>42866.175528279011</v>
      </c>
      <c r="J2784">
        <f t="shared" si="356"/>
        <v>20063.341940807251</v>
      </c>
      <c r="K2784">
        <f t="shared" si="355"/>
        <v>47081.109925293589</v>
      </c>
      <c r="L2784" s="236">
        <f>I2784/MAX(I$2:I2784)-1</f>
        <v>-3.166267852852489E-2</v>
      </c>
      <c r="M2784" s="236">
        <f>J2784/MAX(J$2:J2784)-1</f>
        <v>-1.5529192743742759E-2</v>
      </c>
      <c r="N2784" s="236"/>
    </row>
    <row r="2785" spans="1:14">
      <c r="A2785" s="237">
        <v>38225</v>
      </c>
      <c r="B2785">
        <v>231.23</v>
      </c>
      <c r="D2785" s="237">
        <v>38364</v>
      </c>
      <c r="E2785">
        <f t="shared" si="351"/>
        <v>265.98</v>
      </c>
      <c r="F2785">
        <v>255.16507419999999</v>
      </c>
      <c r="G2785" s="236">
        <f t="shared" si="353"/>
        <v>4.8398955921484157E-3</v>
      </c>
      <c r="H2785" s="236">
        <f t="shared" si="354"/>
        <v>2.7967147883778409E-3</v>
      </c>
      <c r="I2785">
        <f t="shared" si="356"/>
        <v>43073.643342270589</v>
      </c>
      <c r="J2785">
        <f t="shared" si="356"/>
        <v>20119.45338591739</v>
      </c>
      <c r="K2785">
        <f t="shared" si="355"/>
        <v>47310.565635005441</v>
      </c>
      <c r="L2785" s="236">
        <f>I2785/MAX(I$2:I2785)-1</f>
        <v>-2.6976026994622315E-2</v>
      </c>
      <c r="M2785" s="236">
        <f>J2785/MAX(J$2:J2785)-1</f>
        <v>-1.2775908678362757E-2</v>
      </c>
      <c r="N2785" s="236"/>
    </row>
    <row r="2786" spans="1:14">
      <c r="A2786" s="237">
        <v>38226</v>
      </c>
      <c r="B2786">
        <v>231.68</v>
      </c>
      <c r="D2786" s="237">
        <v>38365</v>
      </c>
      <c r="E2786">
        <f t="shared" si="351"/>
        <v>265.20999999999998</v>
      </c>
      <c r="F2786">
        <v>255.0124702</v>
      </c>
      <c r="G2786" s="236">
        <f t="shared" si="353"/>
        <v>-2.9286846665880864E-3</v>
      </c>
      <c r="H2786" s="236">
        <f t="shared" si="354"/>
        <v>-5.9805990486139216E-4</v>
      </c>
      <c r="I2786">
        <f t="shared" si="356"/>
        <v>42947.494223479996</v>
      </c>
      <c r="J2786">
        <f t="shared" si="356"/>
        <v>20107.420747539545</v>
      </c>
      <c r="K2786">
        <f t="shared" si="355"/>
        <v>47173.603699751075</v>
      </c>
      <c r="L2786" s="236">
        <f>I2786/MAX(I$2:I2786)-1</f>
        <v>-2.9825707384585787E-2</v>
      </c>
      <c r="M2786" s="236">
        <f>J2786/MAX(J$2:J2786)-1</f>
        <v>-1.3366327824495428E-2</v>
      </c>
      <c r="N2786" s="236"/>
    </row>
    <row r="2787" spans="1:14">
      <c r="A2787" s="237">
        <v>38229</v>
      </c>
      <c r="B2787">
        <v>231.69</v>
      </c>
      <c r="D2787" s="237">
        <v>38366</v>
      </c>
      <c r="E2787">
        <f t="shared" si="351"/>
        <v>266.26</v>
      </c>
      <c r="F2787">
        <v>255.2889169</v>
      </c>
      <c r="G2787" s="236">
        <f t="shared" si="353"/>
        <v>3.9253965710312391E-3</v>
      </c>
      <c r="H2787" s="236">
        <f t="shared" si="354"/>
        <v>1.0840516927788091E-3</v>
      </c>
      <c r="I2787">
        <f t="shared" ref="I2787:J2802" si="357">I2786*(1+G2787)</f>
        <v>43116.080170039233</v>
      </c>
      <c r="J2787">
        <f t="shared" si="357"/>
        <v>20129.218231038332</v>
      </c>
      <c r="K2787">
        <f t="shared" si="355"/>
        <v>47360.369975097929</v>
      </c>
      <c r="L2787" s="236">
        <f>I2787/MAX(I$2:I2787)-1</f>
        <v>-2.6017388543050468E-2</v>
      </c>
      <c r="M2787" s="236">
        <f>J2787/MAX(J$2:J2787)-1</f>
        <v>-1.2296765922021002E-2</v>
      </c>
      <c r="N2787" s="236"/>
    </row>
    <row r="2788" spans="1:14">
      <c r="A2788" s="237">
        <v>38230</v>
      </c>
      <c r="B2788">
        <v>232.13</v>
      </c>
      <c r="D2788" s="237">
        <v>38370</v>
      </c>
      <c r="E2788">
        <f t="shared" si="351"/>
        <v>265.83</v>
      </c>
      <c r="F2788">
        <v>254.91649459999999</v>
      </c>
      <c r="G2788" s="236">
        <f t="shared" si="353"/>
        <v>-1.6486929770281413E-3</v>
      </c>
      <c r="H2788" s="236">
        <f t="shared" si="354"/>
        <v>-1.4588267462699589E-3</v>
      </c>
      <c r="I2788">
        <f t="shared" si="357"/>
        <v>43044.994991465908</v>
      </c>
      <c r="J2788">
        <f t="shared" si="357"/>
        <v>20099.853189101388</v>
      </c>
      <c r="K2788">
        <f t="shared" si="355"/>
        <v>47283.884738527311</v>
      </c>
      <c r="L2788" s="236">
        <f>I2788/MAX(I$2:I2788)-1</f>
        <v>-2.762318683430709E-2</v>
      </c>
      <c r="M2788" s="236">
        <f>J2788/MAX(J$2:J2788)-1</f>
        <v>-1.3737653817271323E-2</v>
      </c>
      <c r="N2788" s="236"/>
    </row>
    <row r="2789" spans="1:14">
      <c r="A2789" s="237">
        <v>38231</v>
      </c>
      <c r="B2789">
        <v>233.02</v>
      </c>
      <c r="D2789" s="237">
        <v>38371</v>
      </c>
      <c r="E2789">
        <f t="shared" si="351"/>
        <v>265.38</v>
      </c>
      <c r="F2789">
        <v>255.34691620000001</v>
      </c>
      <c r="G2789" s="236">
        <f t="shared" si="353"/>
        <v>-1.7265413538548138E-3</v>
      </c>
      <c r="H2789" s="236">
        <f t="shared" si="354"/>
        <v>1.6884807735779717E-3</v>
      </c>
      <c r="I2789">
        <f t="shared" si="357"/>
        <v>42970.676027536669</v>
      </c>
      <c r="J2789">
        <f t="shared" si="357"/>
        <v>20133.791404762927</v>
      </c>
      <c r="K2789">
        <f t="shared" si="355"/>
        <v>47203.842049092949</v>
      </c>
      <c r="L2789" s="236">
        <f>I2789/MAX(I$2:I2789)-1</f>
        <v>-2.9302035613767208E-2</v>
      </c>
      <c r="M2789" s="236">
        <f>J2789/MAX(J$2:J2789)-1</f>
        <v>-1.2072368808037748E-2</v>
      </c>
      <c r="N2789" s="236"/>
    </row>
    <row r="2790" spans="1:14">
      <c r="A2790" s="237">
        <v>38232</v>
      </c>
      <c r="B2790">
        <v>232.82</v>
      </c>
      <c r="D2790" s="237">
        <v>38372</v>
      </c>
      <c r="E2790">
        <f t="shared" si="351"/>
        <v>262.48</v>
      </c>
      <c r="F2790">
        <v>255.91481569999999</v>
      </c>
      <c r="G2790" s="236">
        <f t="shared" si="353"/>
        <v>-1.0961456438027659E-2</v>
      </c>
      <c r="H2790" s="236">
        <f t="shared" si="354"/>
        <v>2.224031166897511E-3</v>
      </c>
      <c r="I2790">
        <f t="shared" si="357"/>
        <v>42499.654834148227</v>
      </c>
      <c r="J2790">
        <f t="shared" si="357"/>
        <v>20178.569584354933</v>
      </c>
      <c r="K2790">
        <f t="shared" si="355"/>
        <v>46688.011383849269</v>
      </c>
      <c r="L2790" s="236">
        <f>I2790/MAX(I$2:I2790)-1</f>
        <v>-3.9942299064869013E-2</v>
      </c>
      <c r="M2790" s="236">
        <f>J2790/MAX(J$2:J2790)-1</f>
        <v>-9.8751869656276137E-3</v>
      </c>
      <c r="N2790" s="236"/>
    </row>
    <row r="2791" spans="1:14">
      <c r="A2791" s="237">
        <v>38233</v>
      </c>
      <c r="B2791">
        <v>231.88</v>
      </c>
      <c r="D2791" s="237">
        <v>38373</v>
      </c>
      <c r="E2791">
        <f t="shared" si="351"/>
        <v>263.68</v>
      </c>
      <c r="F2791">
        <v>255.29481720000001</v>
      </c>
      <c r="G2791" s="236">
        <f t="shared" si="353"/>
        <v>4.5380467385571135E-3</v>
      </c>
      <c r="H2791" s="236">
        <f t="shared" si="354"/>
        <v>-2.4226752886662428E-3</v>
      </c>
      <c r="I2791">
        <f t="shared" si="357"/>
        <v>42692.520254158138</v>
      </c>
      <c r="J2791">
        <f t="shared" si="357"/>
        <v>20129.683462462282</v>
      </c>
      <c r="K2791">
        <f t="shared" si="355"/>
        <v>46901.458555674239</v>
      </c>
      <c r="L2791" s="236">
        <f>I2791/MAX(I$2:I2791)-1</f>
        <v>-3.5585512346313686E-2</v>
      </c>
      <c r="M2791" s="236">
        <f>J2791/MAX(J$2:J2791)-1</f>
        <v>-1.2273937882861352E-2</v>
      </c>
      <c r="N2791" s="236"/>
    </row>
    <row r="2792" spans="1:14">
      <c r="A2792" s="237">
        <v>38236</v>
      </c>
      <c r="B2792">
        <v>231.88</v>
      </c>
      <c r="D2792" s="237">
        <v>38376</v>
      </c>
      <c r="E2792">
        <f t="shared" si="351"/>
        <v>264.38</v>
      </c>
      <c r="F2792">
        <v>253.91895099999999</v>
      </c>
      <c r="G2792" s="236">
        <f t="shared" si="353"/>
        <v>2.6210028509784842E-3</v>
      </c>
      <c r="H2792" s="236">
        <f t="shared" si="354"/>
        <v>-5.3893228820315331E-3</v>
      </c>
      <c r="I2792">
        <f t="shared" si="357"/>
        <v>42804.417471459747</v>
      </c>
      <c r="J2792">
        <f t="shared" si="357"/>
        <v>20021.198098769983</v>
      </c>
      <c r="K2792">
        <f t="shared" si="355"/>
        <v>47025.969405905467</v>
      </c>
      <c r="L2792" s="236">
        <f>I2792/MAX(I$2:I2792)-1</f>
        <v>-3.3057779224648365E-2</v>
      </c>
      <c r="M2792" s="236">
        <f>J2792/MAX(J$2:J2792)-1</f>
        <v>-1.7597112550608141E-2</v>
      </c>
      <c r="N2792" s="236"/>
    </row>
    <row r="2793" spans="1:14">
      <c r="A2793" s="237">
        <v>38237</v>
      </c>
      <c r="B2793">
        <v>233.05</v>
      </c>
      <c r="D2793" s="237">
        <v>38377</v>
      </c>
      <c r="E2793">
        <f t="shared" si="351"/>
        <v>264.33</v>
      </c>
      <c r="F2793">
        <v>253.3643663</v>
      </c>
      <c r="G2793" s="236">
        <f t="shared" si="353"/>
        <v>-2.2285187746835312E-4</v>
      </c>
      <c r="H2793" s="236">
        <f t="shared" si="354"/>
        <v>-2.184101256782478E-3</v>
      </c>
      <c r="I2793">
        <f t="shared" si="357"/>
        <v>42794.87842666229</v>
      </c>
      <c r="J2793">
        <f t="shared" si="357"/>
        <v>19977.469774840167</v>
      </c>
      <c r="K2793">
        <f t="shared" si="355"/>
        <v>47017.075773746095</v>
      </c>
      <c r="L2793" s="236">
        <f>I2793/MAX(I$2:I2793)-1</f>
        <v>-3.3273264113951595E-2</v>
      </c>
      <c r="M2793" s="236">
        <f>J2793/MAX(J$2:J2793)-1</f>
        <v>-1.9742779931753218E-2</v>
      </c>
      <c r="N2793" s="236"/>
    </row>
    <row r="2794" spans="1:14">
      <c r="A2794" s="237">
        <v>38238</v>
      </c>
      <c r="B2794">
        <v>233.88</v>
      </c>
      <c r="D2794" s="237">
        <v>38378</v>
      </c>
      <c r="E2794">
        <f t="shared" si="351"/>
        <v>267.52999999999997</v>
      </c>
      <c r="F2794">
        <v>253.34205610000001</v>
      </c>
      <c r="G2794" s="236">
        <f t="shared" si="353"/>
        <v>1.2072349363079595E-2</v>
      </c>
      <c r="H2794" s="236">
        <f t="shared" si="354"/>
        <v>-8.8055792240249176E-5</v>
      </c>
      <c r="I2794">
        <f t="shared" si="357"/>
        <v>43311.513149979481</v>
      </c>
      <c r="J2794">
        <f t="shared" si="357"/>
        <v>19975.710642912189</v>
      </c>
      <c r="K2794">
        <f t="shared" si="355"/>
        <v>47586.268231946022</v>
      </c>
      <c r="L2794" s="236">
        <f>I2794/MAX(I$2:I2794)-1</f>
        <v>-2.1602601219705475E-2</v>
      </c>
      <c r="M2794" s="236">
        <f>J2794/MAX(J$2:J2794)-1</f>
        <v>-1.9829097257865524E-2</v>
      </c>
      <c r="N2794" s="236"/>
    </row>
    <row r="2795" spans="1:14">
      <c r="A2795" s="237">
        <v>38239</v>
      </c>
      <c r="B2795">
        <v>233.21</v>
      </c>
      <c r="D2795" s="237">
        <v>38379</v>
      </c>
      <c r="E2795">
        <f t="shared" si="351"/>
        <v>267.74</v>
      </c>
      <c r="F2795">
        <v>253.24448820000001</v>
      </c>
      <c r="G2795" s="236">
        <f t="shared" si="353"/>
        <v>7.5122853749103535E-4</v>
      </c>
      <c r="H2795" s="236">
        <f t="shared" si="354"/>
        <v>-3.8512318681693802E-4</v>
      </c>
      <c r="I2795">
        <f t="shared" si="357"/>
        <v>43344.049994659668</v>
      </c>
      <c r="J2795">
        <f t="shared" si="357"/>
        <v>19968.017533570459</v>
      </c>
      <c r="K2795">
        <f t="shared" si="355"/>
        <v>47623.6214870154</v>
      </c>
      <c r="L2795" s="236">
        <f>I2795/MAX(I$2:I2795)-1</f>
        <v>-2.0867601172734673E-2</v>
      </c>
      <c r="M2795" s="236">
        <f>J2795/MAX(J$2:J2795)-1</f>
        <v>-2.0206583799554645E-2</v>
      </c>
      <c r="N2795" s="236"/>
    </row>
    <row r="2796" spans="1:14">
      <c r="A2796" s="237">
        <v>38240</v>
      </c>
      <c r="B2796">
        <v>234.6</v>
      </c>
      <c r="D2796" s="237">
        <v>38380</v>
      </c>
      <c r="E2796">
        <f t="shared" si="351"/>
        <v>267.02999999999997</v>
      </c>
      <c r="F2796">
        <v>254.8417518</v>
      </c>
      <c r="G2796" s="236">
        <f t="shared" si="353"/>
        <v>-2.6855565574753306E-3</v>
      </c>
      <c r="H2796" s="236">
        <f t="shared" si="354"/>
        <v>6.3071998579433686E-3</v>
      </c>
      <c r="I2796">
        <f t="shared" si="357"/>
        <v>43227.647096968969</v>
      </c>
      <c r="J2796">
        <f t="shared" si="357"/>
        <v>20093.959810921606</v>
      </c>
      <c r="K2796">
        <f t="shared" si="355"/>
        <v>47497.331910352288</v>
      </c>
      <c r="L2796" s="236">
        <f>I2796/MAX(I$2:I2796)-1</f>
        <v>-2.349711660704179E-2</v>
      </c>
      <c r="M2796" s="236">
        <f>J2796/MAX(J$2:J2796)-1</f>
        <v>-1.4026830904081411E-2</v>
      </c>
      <c r="N2796" s="236"/>
    </row>
    <row r="2797" spans="1:14">
      <c r="A2797" s="237">
        <v>38243</v>
      </c>
      <c r="B2797">
        <v>235.46</v>
      </c>
      <c r="D2797" s="237">
        <v>38383</v>
      </c>
      <c r="E2797">
        <f t="shared" si="351"/>
        <v>269.52</v>
      </c>
      <c r="F2797">
        <v>254.69969499999999</v>
      </c>
      <c r="G2797" s="236">
        <f t="shared" si="353"/>
        <v>9.2910648081276272E-3</v>
      </c>
      <c r="H2797" s="236">
        <f t="shared" si="354"/>
        <v>-5.5743142164355053E-4</v>
      </c>
      <c r="I2797">
        <f t="shared" si="357"/>
        <v>43629.277967649781</v>
      </c>
      <c r="J2797">
        <f t="shared" si="357"/>
        <v>20082.758806337755</v>
      </c>
      <c r="K2797">
        <f t="shared" si="355"/>
        <v>47940.234791889117</v>
      </c>
      <c r="L2797" s="236">
        <f>I2797/MAX(I$2:I2797)-1</f>
        <v>-1.4424365032114306E-2</v>
      </c>
      <c r="M2797" s="236">
        <f>J2797/MAX(J$2:J2797)-1</f>
        <v>-1.4576443329432864E-2</v>
      </c>
      <c r="N2797" s="236"/>
    </row>
    <row r="2798" spans="1:14">
      <c r="A2798" s="237">
        <v>38244</v>
      </c>
      <c r="B2798">
        <v>235.78</v>
      </c>
      <c r="D2798" s="237">
        <v>38384</v>
      </c>
      <c r="E2798">
        <f t="shared" si="351"/>
        <v>270.56</v>
      </c>
      <c r="F2798">
        <v>256.37924779999997</v>
      </c>
      <c r="G2798" s="236">
        <f t="shared" si="353"/>
        <v>3.8249816251820132E-3</v>
      </c>
      <c r="H2798" s="236">
        <f t="shared" si="354"/>
        <v>6.5942473939750723E-3</v>
      </c>
      <c r="I2798">
        <f t="shared" si="357"/>
        <v>43796.159154196001</v>
      </c>
      <c r="J2798">
        <f t="shared" si="357"/>
        <v>20215.189486260278</v>
      </c>
      <c r="K2798">
        <f t="shared" si="355"/>
        <v>48125.222340804095</v>
      </c>
      <c r="L2798" s="236">
        <f>I2798/MAX(I$2:I2798)-1</f>
        <v>-1.0654556338135057E-2</v>
      </c>
      <c r="M2798" s="236">
        <f>J2798/MAX(J$2:J2798)-1</f>
        <v>-8.0783166088963521E-3</v>
      </c>
      <c r="N2798" s="236"/>
    </row>
    <row r="2799" spans="1:14">
      <c r="A2799" s="237">
        <v>38245</v>
      </c>
      <c r="B2799">
        <v>234.11</v>
      </c>
      <c r="D2799" s="237">
        <v>38385</v>
      </c>
      <c r="E2799">
        <f t="shared" si="351"/>
        <v>271.72000000000003</v>
      </c>
      <c r="F2799">
        <v>256.45913230000002</v>
      </c>
      <c r="G2799" s="236">
        <f t="shared" si="353"/>
        <v>4.2536737442859154E-3</v>
      </c>
      <c r="H2799" s="236">
        <f t="shared" si="354"/>
        <v>3.1158723135948918E-4</v>
      </c>
      <c r="I2799">
        <f t="shared" si="357"/>
        <v>43982.453726490778</v>
      </c>
      <c r="J2799">
        <f t="shared" si="357"/>
        <v>20221.488281183709</v>
      </c>
      <c r="K2799">
        <f t="shared" si="355"/>
        <v>48331.554606901576</v>
      </c>
      <c r="L2799" s="236">
        <f>I2799/MAX(I$2:I2799)-1</f>
        <v>-6.44620360040149E-3</v>
      </c>
      <c r="M2799" s="236">
        <f>J2799/MAX(J$2:J2799)-1</f>
        <v>-7.7692464778431614E-3</v>
      </c>
      <c r="N2799" s="236"/>
    </row>
    <row r="2800" spans="1:14">
      <c r="A2800" s="237">
        <v>38246</v>
      </c>
      <c r="B2800">
        <v>235.38</v>
      </c>
      <c r="D2800" s="237">
        <v>38386</v>
      </c>
      <c r="E2800">
        <f t="shared" si="351"/>
        <v>270.24</v>
      </c>
      <c r="F2800">
        <v>256.81124540000002</v>
      </c>
      <c r="G2800" s="236">
        <f t="shared" si="353"/>
        <v>-5.4805136122853624E-3</v>
      </c>
      <c r="H2800" s="236">
        <f t="shared" si="354"/>
        <v>1.3729793782040201E-3</v>
      </c>
      <c r="I2800">
        <f t="shared" si="357"/>
        <v>43741.407290141033</v>
      </c>
      <c r="J2800">
        <f t="shared" si="357"/>
        <v>20249.251967590368</v>
      </c>
      <c r="K2800">
        <f t="shared" si="355"/>
        <v>48068.303094984105</v>
      </c>
      <c r="L2800" s="236">
        <f>I2800/MAX(I$2:I2800)-1</f>
        <v>-1.1891388706107286E-2</v>
      </c>
      <c r="M2800" s="236">
        <f>J2800/MAX(J$2:J2800)-1</f>
        <v>-6.4069341148373926E-3</v>
      </c>
      <c r="N2800" s="236"/>
    </row>
    <row r="2801" spans="1:14">
      <c r="A2801" s="237">
        <v>38247</v>
      </c>
      <c r="B2801">
        <v>235.56</v>
      </c>
      <c r="D2801" s="237">
        <v>38387</v>
      </c>
      <c r="E2801">
        <f t="shared" si="351"/>
        <v>273.05</v>
      </c>
      <c r="F2801">
        <v>256.47994249999999</v>
      </c>
      <c r="G2801" s="236">
        <f t="shared" si="353"/>
        <v>1.0364434435704497E-2</v>
      </c>
      <c r="H2801" s="236">
        <f t="shared" si="354"/>
        <v>-1.2900638345645365E-3</v>
      </c>
      <c r="I2801">
        <f t="shared" si="357"/>
        <v>44194.762238125149</v>
      </c>
      <c r="J2801">
        <f t="shared" si="357"/>
        <v>20223.129139949993</v>
      </c>
      <c r="K2801">
        <f t="shared" si="355"/>
        <v>48568.125222340925</v>
      </c>
      <c r="L2801" s="236">
        <f>I2801/MAX(I$2:I2801)-1</f>
        <v>-1.6502017889966636E-3</v>
      </c>
      <c r="M2801" s="236">
        <f>J2801/MAX(J$2:J2801)-1</f>
        <v>-7.6887325954100305E-3</v>
      </c>
      <c r="N2801" s="236"/>
    </row>
    <row r="2802" spans="1:14">
      <c r="A2802" s="237">
        <v>38250</v>
      </c>
      <c r="B2802">
        <v>235.77</v>
      </c>
      <c r="D2802" s="237">
        <v>38390</v>
      </c>
      <c r="E2802">
        <f t="shared" si="351"/>
        <v>273.13</v>
      </c>
      <c r="F2802">
        <v>257.41177640000001</v>
      </c>
      <c r="G2802" s="236">
        <f t="shared" si="353"/>
        <v>2.5925647375462312E-4</v>
      </c>
      <c r="H2802" s="236">
        <f t="shared" si="354"/>
        <v>3.6331648039105158E-3</v>
      </c>
      <c r="I2802">
        <f t="shared" si="357"/>
        <v>44206.220016341431</v>
      </c>
      <c r="J2802">
        <f t="shared" si="357"/>
        <v>20296.603100966197</v>
      </c>
      <c r="K2802">
        <f t="shared" si="355"/>
        <v>48582.355033795917</v>
      </c>
      <c r="L2802" s="236">
        <f>I2802/MAX(I$2:I2802)-1</f>
        <v>-1.391373140738783E-3</v>
      </c>
      <c r="M2802" s="236">
        <f>J2802/MAX(J$2:J2802)-1</f>
        <v>-4.0835022241517693E-3</v>
      </c>
      <c r="N2802" s="236"/>
    </row>
    <row r="2803" spans="1:14">
      <c r="A2803" s="237">
        <v>38251</v>
      </c>
      <c r="B2803">
        <v>237.23</v>
      </c>
      <c r="D2803" s="237">
        <v>38391</v>
      </c>
      <c r="E2803">
        <f t="shared" si="351"/>
        <v>272.17</v>
      </c>
      <c r="F2803">
        <v>257.33789619999999</v>
      </c>
      <c r="G2803" s="236">
        <f t="shared" si="353"/>
        <v>-3.5485399562624289E-3</v>
      </c>
      <c r="H2803" s="236">
        <f t="shared" si="354"/>
        <v>-2.8701173284784165E-4</v>
      </c>
      <c r="I2803">
        <f t="shared" ref="I2803:J2818" si="358">I2802*(1+G2803)</f>
        <v>44049.352478298111</v>
      </c>
      <c r="J2803">
        <f t="shared" si="358"/>
        <v>20290.777737739263</v>
      </c>
      <c r="K2803">
        <f t="shared" si="355"/>
        <v>48411.597296335938</v>
      </c>
      <c r="L2803" s="236">
        <f>I2803/MAX(I$2:I2803)-1</f>
        <v>-4.9349757538174055E-3</v>
      </c>
      <c r="M2803" s="236">
        <f>J2803/MAX(J$2:J2803)-1</f>
        <v>-4.3693419439502224E-3</v>
      </c>
      <c r="N2803" s="236"/>
    </row>
    <row r="2804" spans="1:14">
      <c r="A2804" s="237">
        <v>38252</v>
      </c>
      <c r="B2804">
        <v>236.06</v>
      </c>
      <c r="D2804" s="237">
        <v>38392</v>
      </c>
      <c r="E2804">
        <f t="shared" si="351"/>
        <v>272.3</v>
      </c>
      <c r="F2804">
        <v>257.69761340000002</v>
      </c>
      <c r="G2804" s="236">
        <f t="shared" si="353"/>
        <v>4.4391249108437713E-4</v>
      </c>
      <c r="H2804" s="236">
        <f t="shared" si="354"/>
        <v>1.3978399812535347E-3</v>
      </c>
      <c r="I2804">
        <f t="shared" si="358"/>
        <v>44068.906536087408</v>
      </c>
      <c r="J2804">
        <f t="shared" si="358"/>
        <v>20319.140998111805</v>
      </c>
      <c r="K2804">
        <f t="shared" si="355"/>
        <v>48434.720739950317</v>
      </c>
      <c r="L2804" s="236">
        <f>I2804/MAX(I$2:I2804)-1</f>
        <v>-4.4932539601132415E-3</v>
      </c>
      <c r="M2804" s="236">
        <f>J2804/MAX(J$2:J2804)-1</f>
        <v>-2.9776096035576405E-3</v>
      </c>
      <c r="N2804" s="236"/>
    </row>
    <row r="2805" spans="1:14">
      <c r="A2805" s="237">
        <v>38253</v>
      </c>
      <c r="B2805">
        <v>235.7</v>
      </c>
      <c r="D2805" s="237">
        <v>38393</v>
      </c>
      <c r="E2805">
        <f t="shared" si="351"/>
        <v>273.83999999999997</v>
      </c>
      <c r="F2805">
        <v>256.62007720000003</v>
      </c>
      <c r="G2805" s="236">
        <f t="shared" si="353"/>
        <v>5.6217968335576154E-3</v>
      </c>
      <c r="H2805" s="236">
        <f t="shared" si="354"/>
        <v>-4.1813976690868726E-3</v>
      </c>
      <c r="I2805">
        <f t="shared" si="358"/>
        <v>44316.652975310331</v>
      </c>
      <c r="J2805">
        <f t="shared" si="358"/>
        <v>20234.178589304454</v>
      </c>
      <c r="K2805">
        <f t="shared" si="355"/>
        <v>48708.644610459029</v>
      </c>
      <c r="L2805" s="236">
        <f>I2805/MAX(I$2:I2805)-1</f>
        <v>0</v>
      </c>
      <c r="M2805" s="236">
        <f>J2805/MAX(J$2:J2805)-1</f>
        <v>-7.1465567027887422E-3</v>
      </c>
      <c r="N2805" s="236"/>
    </row>
    <row r="2806" spans="1:14">
      <c r="A2806" s="237">
        <v>38254</v>
      </c>
      <c r="B2806">
        <v>235.32</v>
      </c>
      <c r="D2806" s="237">
        <v>38394</v>
      </c>
      <c r="E2806">
        <f t="shared" si="351"/>
        <v>275.58999999999997</v>
      </c>
      <c r="F2806">
        <v>257.49623689999999</v>
      </c>
      <c r="G2806" s="236">
        <f t="shared" si="353"/>
        <v>6.356862888304551E-3</v>
      </c>
      <c r="H2806" s="236">
        <f t="shared" si="354"/>
        <v>3.4142289627523414E-3</v>
      </c>
      <c r="I2806">
        <f t="shared" si="358"/>
        <v>44598.367861942956</v>
      </c>
      <c r="J2806">
        <f t="shared" si="358"/>
        <v>20303.26270788156</v>
      </c>
      <c r="K2806">
        <f t="shared" si="355"/>
        <v>49019.921736037111</v>
      </c>
      <c r="L2806" s="236">
        <f>I2806/MAX(I$2:I2806)-1</f>
        <v>0</v>
      </c>
      <c r="M2806" s="236">
        <f>J2806/MAX(J$2:J2806)-1</f>
        <v>-3.7567277209149541E-3</v>
      </c>
      <c r="N2806" s="236"/>
    </row>
    <row r="2807" spans="1:14">
      <c r="A2807" s="237">
        <v>38257</v>
      </c>
      <c r="B2807">
        <v>234.69</v>
      </c>
      <c r="D2807" s="237">
        <v>38397</v>
      </c>
      <c r="E2807">
        <f t="shared" si="351"/>
        <v>277.98</v>
      </c>
      <c r="F2807">
        <v>258.69304690000001</v>
      </c>
      <c r="G2807" s="236">
        <f t="shared" si="353"/>
        <v>8.6385729001618363E-3</v>
      </c>
      <c r="H2807" s="236">
        <f t="shared" si="354"/>
        <v>4.6478737491795208E-3</v>
      </c>
      <c r="I2807">
        <f t="shared" si="358"/>
        <v>44983.634113946588</v>
      </c>
      <c r="J2807">
        <f t="shared" si="358"/>
        <v>20397.629709644218</v>
      </c>
      <c r="K2807">
        <f t="shared" si="355"/>
        <v>49445.037353255189</v>
      </c>
      <c r="L2807" s="236">
        <f>I2807/MAX(I$2:I2807)-1</f>
        <v>0</v>
      </c>
      <c r="M2807" s="236">
        <f>J2807/MAX(J$2:J2807)-1</f>
        <v>0</v>
      </c>
      <c r="N2807" s="236"/>
    </row>
    <row r="2808" spans="1:14">
      <c r="A2808" s="237">
        <v>38258</v>
      </c>
      <c r="B2808">
        <v>235.89</v>
      </c>
      <c r="D2808" s="237">
        <v>38398</v>
      </c>
      <c r="E2808">
        <f t="shared" si="351"/>
        <v>278.92</v>
      </c>
      <c r="F2808">
        <v>259.11893350000003</v>
      </c>
      <c r="G2808" s="236">
        <f t="shared" si="353"/>
        <v>3.3478080814310271E-3</v>
      </c>
      <c r="H2808" s="236">
        <f t="shared" si="354"/>
        <v>1.6463009157128283E-3</v>
      </c>
      <c r="I2808">
        <f t="shared" si="358"/>
        <v>45134.230687765397</v>
      </c>
      <c r="J2808">
        <f t="shared" si="358"/>
        <v>20431.210346113578</v>
      </c>
      <c r="K2808">
        <f t="shared" si="355"/>
        <v>49612.237637851424</v>
      </c>
      <c r="L2808" s="236">
        <f>I2808/MAX(I$2:I2808)-1</f>
        <v>0</v>
      </c>
      <c r="M2808" s="236">
        <f>J2808/MAX(J$2:J2808)-1</f>
        <v>0</v>
      </c>
      <c r="N2808" s="236"/>
    </row>
    <row r="2809" spans="1:14">
      <c r="A2809" s="237">
        <v>38259</v>
      </c>
      <c r="B2809">
        <v>236.43</v>
      </c>
      <c r="D2809" s="237">
        <v>38399</v>
      </c>
      <c r="E2809">
        <f t="shared" si="351"/>
        <v>277.74</v>
      </c>
      <c r="F2809">
        <v>259.75622859999999</v>
      </c>
      <c r="G2809" s="236">
        <f t="shared" si="353"/>
        <v>-4.2643339160800074E-3</v>
      </c>
      <c r="H2809" s="236">
        <f t="shared" si="354"/>
        <v>2.459469446681517E-3</v>
      </c>
      <c r="I2809">
        <f t="shared" si="358"/>
        <v>44941.763257067381</v>
      </c>
      <c r="J2809">
        <f t="shared" si="358"/>
        <v>20481.460283718567</v>
      </c>
      <c r="K2809">
        <f t="shared" si="355"/>
        <v>49402.347918890198</v>
      </c>
      <c r="L2809" s="236">
        <f>I2809/MAX(I$2:I2809)-1</f>
        <v>-4.2643339160799432E-3</v>
      </c>
      <c r="M2809" s="236">
        <f>J2809/MAX(J$2:J2809)-1</f>
        <v>0</v>
      </c>
      <c r="N2809" s="236"/>
    </row>
    <row r="2810" spans="1:14">
      <c r="A2810" s="237">
        <v>38260</v>
      </c>
      <c r="B2810">
        <v>237.39</v>
      </c>
      <c r="D2810" s="237">
        <v>38400</v>
      </c>
      <c r="E2810">
        <f t="shared" si="351"/>
        <v>278.54000000000002</v>
      </c>
      <c r="F2810">
        <v>259.26776460000002</v>
      </c>
      <c r="G2810" s="236">
        <f t="shared" si="353"/>
        <v>2.8466615745456523E-3</v>
      </c>
      <c r="H2810" s="236">
        <f t="shared" si="354"/>
        <v>-1.8804707884488847E-3</v>
      </c>
      <c r="I2810">
        <f t="shared" si="358"/>
        <v>45069.697247623604</v>
      </c>
      <c r="J2810">
        <f t="shared" si="358"/>
        <v>20442.945495950258</v>
      </c>
      <c r="K2810">
        <f t="shared" si="355"/>
        <v>49544.646033440185</v>
      </c>
      <c r="L2810" s="236">
        <f>I2810/MAX(I$2:I2810)-1</f>
        <v>-1.4298114570342468E-3</v>
      </c>
      <c r="M2810" s="236">
        <f>J2810/MAX(J$2:J2810)-1</f>
        <v>-1.8804707884488847E-3</v>
      </c>
      <c r="N2810" s="236"/>
    </row>
    <row r="2811" spans="1:14">
      <c r="A2811" s="237">
        <v>38261</v>
      </c>
      <c r="B2811">
        <v>240.45</v>
      </c>
      <c r="D2811" s="237">
        <v>38401</v>
      </c>
      <c r="E2811">
        <f t="shared" si="351"/>
        <v>279.83</v>
      </c>
      <c r="F2811">
        <v>258.87302970000002</v>
      </c>
      <c r="G2811" s="236">
        <f t="shared" si="353"/>
        <v>4.5975615767476687E-3</v>
      </c>
      <c r="H2811" s="236">
        <f t="shared" si="354"/>
        <v>-1.5224989524208477E-3</v>
      </c>
      <c r="I2811">
        <f t="shared" si="358"/>
        <v>45276.907955964933</v>
      </c>
      <c r="J2811">
        <f t="shared" si="358"/>
        <v>20411.821132848276</v>
      </c>
      <c r="K2811">
        <f t="shared" si="355"/>
        <v>49774.10174315203</v>
      </c>
      <c r="L2811" s="236">
        <f>I2811/MAX(I$2:I2811)-1</f>
        <v>0</v>
      </c>
      <c r="M2811" s="236">
        <f>J2811/MAX(J$2:J2811)-1</f>
        <v>-3.4001067260642781E-3</v>
      </c>
      <c r="N2811" s="236"/>
    </row>
    <row r="2812" spans="1:14">
      <c r="A2812" s="237">
        <v>38264</v>
      </c>
      <c r="B2812">
        <v>241.95</v>
      </c>
      <c r="D2812" s="237">
        <v>38405</v>
      </c>
      <c r="E2812">
        <f t="shared" si="351"/>
        <v>280.67</v>
      </c>
      <c r="F2812">
        <v>258.71369979999997</v>
      </c>
      <c r="G2812" s="236">
        <f t="shared" si="353"/>
        <v>2.968092376380562E-3</v>
      </c>
      <c r="H2812" s="236">
        <f t="shared" si="354"/>
        <v>-6.1547508515924498E-4</v>
      </c>
      <c r="I2812">
        <f t="shared" si="358"/>
        <v>45411.294001295122</v>
      </c>
      <c r="J2812">
        <f t="shared" si="358"/>
        <v>20399.258165498282</v>
      </c>
      <c r="K2812">
        <f t="shared" si="355"/>
        <v>49923.514763429521</v>
      </c>
      <c r="L2812" s="236">
        <f>I2812/MAX(I$2:I2812)-1</f>
        <v>0</v>
      </c>
      <c r="M2812" s="236">
        <f>J2812/MAX(J$2:J2812)-1</f>
        <v>-4.0134891302466835E-3</v>
      </c>
      <c r="N2812" s="236"/>
    </row>
    <row r="2813" spans="1:14">
      <c r="A2813" s="237">
        <v>38265</v>
      </c>
      <c r="B2813">
        <v>241.85</v>
      </c>
      <c r="D2813" s="237">
        <v>38406</v>
      </c>
      <c r="E2813">
        <f t="shared" si="351"/>
        <v>279.57</v>
      </c>
      <c r="F2813">
        <v>258.1135529</v>
      </c>
      <c r="G2813" s="236">
        <f t="shared" si="353"/>
        <v>-3.9529235174789543E-3</v>
      </c>
      <c r="H2813" s="236">
        <f t="shared" si="354"/>
        <v>-2.3197337460827416E-3</v>
      </c>
      <c r="I2813">
        <f t="shared" si="358"/>
        <v>45231.786629278249</v>
      </c>
      <c r="J2813">
        <f t="shared" si="358"/>
        <v>20351.937317936721</v>
      </c>
      <c r="K2813">
        <f t="shared" si="355"/>
        <v>49727.854855923288</v>
      </c>
      <c r="L2813" s="236">
        <f>I2813/MAX(I$2:I2813)-1</f>
        <v>-3.9529235174790012E-3</v>
      </c>
      <c r="M2813" s="236">
        <f>J2813/MAX(J$2:J2813)-1</f>
        <v>-6.3239126501545284E-3</v>
      </c>
      <c r="N2813" s="236"/>
    </row>
    <row r="2814" spans="1:14">
      <c r="A2814" s="237">
        <v>38266</v>
      </c>
      <c r="B2814">
        <v>242.63</v>
      </c>
      <c r="D2814" s="237">
        <v>38407</v>
      </c>
      <c r="E2814">
        <f t="shared" si="351"/>
        <v>281.45</v>
      </c>
      <c r="F2814">
        <v>257.62700910000001</v>
      </c>
      <c r="G2814" s="236">
        <f t="shared" si="353"/>
        <v>6.6908826394957346E-3</v>
      </c>
      <c r="H2814" s="236">
        <f t="shared" si="354"/>
        <v>-1.8849990422180607E-3</v>
      </c>
      <c r="I2814">
        <f t="shared" si="358"/>
        <v>45534.427205189466</v>
      </c>
      <c r="J2814">
        <f t="shared" si="358"/>
        <v>20313.573935585129</v>
      </c>
      <c r="K2814">
        <f t="shared" si="355"/>
        <v>50062.255425115749</v>
      </c>
      <c r="L2814" s="236">
        <f>I2814/MAX(I$2:I2814)-1</f>
        <v>0</v>
      </c>
      <c r="M2814" s="236">
        <f>J2814/MAX(J$2:J2814)-1</f>
        <v>-8.1969911230839188E-3</v>
      </c>
      <c r="N2814" s="236"/>
    </row>
    <row r="2815" spans="1:14">
      <c r="A2815" s="237">
        <v>38267</v>
      </c>
      <c r="B2815">
        <v>241.68</v>
      </c>
      <c r="D2815" s="237">
        <v>38408</v>
      </c>
      <c r="E2815">
        <f t="shared" si="351"/>
        <v>284.52999999999997</v>
      </c>
      <c r="F2815">
        <v>258.30330759999998</v>
      </c>
      <c r="G2815" s="236">
        <f t="shared" si="353"/>
        <v>1.0909599029402741E-2</v>
      </c>
      <c r="H2815" s="236">
        <f t="shared" si="354"/>
        <v>2.6251071359426614E-3</v>
      </c>
      <c r="I2815">
        <f t="shared" si="358"/>
        <v>46031.189548031616</v>
      </c>
      <c r="J2815">
        <f t="shared" si="358"/>
        <v>20366.899243479933</v>
      </c>
      <c r="K2815">
        <f t="shared" si="355"/>
        <v>50610.10316613318</v>
      </c>
      <c r="L2815" s="236">
        <f>I2815/MAX(I$2:I2815)-1</f>
        <v>0</v>
      </c>
      <c r="M2815" s="236">
        <f>J2815/MAX(J$2:J2815)-1</f>
        <v>-5.5934019670317303E-3</v>
      </c>
      <c r="N2815" s="236"/>
    </row>
    <row r="2816" spans="1:14">
      <c r="A2816" s="237">
        <v>38268</v>
      </c>
      <c r="B2816">
        <v>242.2</v>
      </c>
      <c r="D2816" s="237">
        <v>38411</v>
      </c>
      <c r="E2816">
        <f t="shared" si="351"/>
        <v>285.01</v>
      </c>
      <c r="F2816">
        <v>259.71972449999998</v>
      </c>
      <c r="G2816" s="236">
        <f t="shared" si="353"/>
        <v>1.6532624255315895E-3</v>
      </c>
      <c r="H2816" s="236">
        <f t="shared" si="354"/>
        <v>5.483541473628506E-3</v>
      </c>
      <c r="I2816">
        <f t="shared" si="358"/>
        <v>46107.291184113899</v>
      </c>
      <c r="J2816">
        <f t="shared" si="358"/>
        <v>20478.581980170769</v>
      </c>
      <c r="K2816">
        <f t="shared" si="355"/>
        <v>50695.482034863169</v>
      </c>
      <c r="L2816" s="236">
        <f>I2816/MAX(I$2:I2816)-1</f>
        <v>0</v>
      </c>
      <c r="M2816" s="236">
        <f>J2816/MAX(J$2:J2816)-1</f>
        <v>-1.4053214506803968E-4</v>
      </c>
      <c r="N2816" s="236"/>
    </row>
    <row r="2817" spans="1:14">
      <c r="A2817" s="237">
        <v>38271</v>
      </c>
      <c r="B2817">
        <v>242.52</v>
      </c>
      <c r="D2817" s="237">
        <v>38412</v>
      </c>
      <c r="E2817">
        <f t="shared" si="351"/>
        <v>285.87</v>
      </c>
      <c r="F2817">
        <v>259.16921209999998</v>
      </c>
      <c r="G2817" s="236">
        <f t="shared" si="353"/>
        <v>2.9837078259020064E-3</v>
      </c>
      <c r="H2817" s="236">
        <f t="shared" si="354"/>
        <v>-2.1196403201945158E-3</v>
      </c>
      <c r="I2817">
        <f t="shared" si="358"/>
        <v>46244.861869651082</v>
      </c>
      <c r="J2817">
        <f t="shared" si="358"/>
        <v>20435.174752105191</v>
      </c>
      <c r="K2817">
        <f t="shared" si="355"/>
        <v>50848.452508004404</v>
      </c>
      <c r="L2817" s="236">
        <f>I2817/MAX(I$2:I2817)-1</f>
        <v>0</v>
      </c>
      <c r="M2817" s="236">
        <f>J2817/MAX(J$2:J2817)-1</f>
        <v>-2.2598745876615256E-3</v>
      </c>
      <c r="N2817" s="236"/>
    </row>
    <row r="2818" spans="1:14">
      <c r="A2818" s="237">
        <v>38272</v>
      </c>
      <c r="B2818">
        <v>239.5</v>
      </c>
      <c r="D2818" s="237">
        <v>38413</v>
      </c>
      <c r="E2818">
        <f t="shared" ref="E2818:E2881" si="359">SUMIF(A:A,D2818,B:B)</f>
        <v>282.89</v>
      </c>
      <c r="F2818">
        <v>259.57963169999999</v>
      </c>
      <c r="G2818" s="236">
        <f t="shared" si="353"/>
        <v>-1.0458048905013515E-2</v>
      </c>
      <c r="H2818" s="236">
        <f t="shared" si="354"/>
        <v>1.5835970510327257E-3</v>
      </c>
      <c r="I2818">
        <f t="shared" si="358"/>
        <v>45761.230842612676</v>
      </c>
      <c r="J2818">
        <f t="shared" si="358"/>
        <v>20467.535834579965</v>
      </c>
      <c r="K2818">
        <f t="shared" si="355"/>
        <v>50318.392031305717</v>
      </c>
      <c r="L2818" s="236">
        <f>I2818/MAX(I$2:I2818)-1</f>
        <v>-1.0458048905013562E-2</v>
      </c>
      <c r="M2818" s="236">
        <f>J2818/MAX(J$2:J2818)-1</f>
        <v>-6.79856267361445E-4</v>
      </c>
      <c r="N2818" s="236"/>
    </row>
    <row r="2819" spans="1:14">
      <c r="A2819" s="237">
        <v>38273</v>
      </c>
      <c r="B2819">
        <v>238.33</v>
      </c>
      <c r="D2819" s="237">
        <v>38414</v>
      </c>
      <c r="E2819">
        <f t="shared" si="359"/>
        <v>283.74</v>
      </c>
      <c r="F2819">
        <v>259.66129260000002</v>
      </c>
      <c r="G2819" s="236">
        <f t="shared" si="353"/>
        <v>2.9709713153411219E-3</v>
      </c>
      <c r="H2819" s="236">
        <f t="shared" si="354"/>
        <v>3.1458901249381555E-4</v>
      </c>
      <c r="I2819">
        <f t="shared" ref="I2819:J2834" si="360">I2818*(1+G2819)</f>
        <v>45897.186146800785</v>
      </c>
      <c r="J2819">
        <f t="shared" si="360"/>
        <v>20473.974696466346</v>
      </c>
      <c r="K2819">
        <f t="shared" si="355"/>
        <v>50469.583778015076</v>
      </c>
      <c r="L2819" s="236">
        <f>I2819/MAX(I$2:I2819)-1</f>
        <v>-7.5181481529835725E-3</v>
      </c>
      <c r="M2819" s="236">
        <f>J2819/MAX(J$2:J2819)-1</f>
        <v>-3.6548113017953465E-4</v>
      </c>
      <c r="N2819" s="236"/>
    </row>
    <row r="2820" spans="1:14">
      <c r="A2820" s="237">
        <v>38274</v>
      </c>
      <c r="B2820">
        <v>237.44</v>
      </c>
      <c r="D2820" s="237">
        <v>38415</v>
      </c>
      <c r="E2820">
        <f t="shared" si="359"/>
        <v>287.52999999999997</v>
      </c>
      <c r="F2820">
        <v>259.8514414</v>
      </c>
      <c r="G2820" s="236">
        <f t="shared" ref="G2820:G2883" si="361">(E2820/E2819-1)-($P$21/252)</f>
        <v>1.3323568776915031E-2</v>
      </c>
      <c r="H2820" s="236">
        <f t="shared" ref="H2820:H2883" si="362">F2820/F2819-1</f>
        <v>7.322955150381727E-4</v>
      </c>
      <c r="I2820">
        <f t="shared" si="360"/>
        <v>46508.700463094559</v>
      </c>
      <c r="J2820">
        <f t="shared" si="360"/>
        <v>20488.967696311574</v>
      </c>
      <c r="K2820">
        <f t="shared" ref="K2820:K2883" si="363">K2819*(1+(E2820/E2819-1))</f>
        <v>51143.721095695611</v>
      </c>
      <c r="L2820" s="236">
        <f>I2820/MAX(I$2:I2820)-1</f>
        <v>0</v>
      </c>
      <c r="M2820" s="236">
        <f>J2820/MAX(J$2:J2820)-1</f>
        <v>0</v>
      </c>
      <c r="N2820" s="236"/>
    </row>
    <row r="2821" spans="1:14">
      <c r="A2821" s="237">
        <v>38275</v>
      </c>
      <c r="B2821">
        <v>238.79</v>
      </c>
      <c r="D2821" s="237">
        <v>38418</v>
      </c>
      <c r="E2821">
        <f t="shared" si="359"/>
        <v>287.19</v>
      </c>
      <c r="F2821">
        <v>261.68197479999998</v>
      </c>
      <c r="G2821" s="236">
        <f t="shared" si="361"/>
        <v>-1.2162154646112124E-3</v>
      </c>
      <c r="H2821" s="236">
        <f t="shared" si="362"/>
        <v>7.0445381797292761E-3</v>
      </c>
      <c r="I2821">
        <f t="shared" si="360"/>
        <v>46452.13586235237</v>
      </c>
      <c r="J2821">
        <f t="shared" si="360"/>
        <v>20633.303011511482</v>
      </c>
      <c r="K2821">
        <f t="shared" si="363"/>
        <v>51083.244397011869</v>
      </c>
      <c r="L2821" s="236">
        <f>I2821/MAX(I$2:I2821)-1</f>
        <v>-1.2162154646112588E-3</v>
      </c>
      <c r="M2821" s="236">
        <f>J2821/MAX(J$2:J2821)-1</f>
        <v>0</v>
      </c>
      <c r="N2821" s="236"/>
    </row>
    <row r="2822" spans="1:14">
      <c r="A2822" s="237">
        <v>38278</v>
      </c>
      <c r="B2822">
        <v>239.23</v>
      </c>
      <c r="D2822" s="237">
        <v>38419</v>
      </c>
      <c r="E2822">
        <f t="shared" si="359"/>
        <v>287.45999999999998</v>
      </c>
      <c r="F2822">
        <v>261.64094390000002</v>
      </c>
      <c r="G2822" s="236">
        <f t="shared" si="361"/>
        <v>9.0641399670692501E-4</v>
      </c>
      <c r="H2822" s="236">
        <f t="shared" si="362"/>
        <v>-1.5679681426783443E-4</v>
      </c>
      <c r="I2822">
        <f t="shared" si="360"/>
        <v>46494.240728474942</v>
      </c>
      <c r="J2822">
        <f t="shared" si="360"/>
        <v>20630.067775331452</v>
      </c>
      <c r="K2822">
        <f t="shared" si="363"/>
        <v>51131.270010672481</v>
      </c>
      <c r="L2822" s="236">
        <f>I2822/MAX(I$2:I2822)-1</f>
        <v>-3.1090386262444536E-4</v>
      </c>
      <c r="M2822" s="236">
        <f>J2822/MAX(J$2:J2822)-1</f>
        <v>-1.5679681426794545E-4</v>
      </c>
      <c r="N2822" s="236"/>
    </row>
    <row r="2823" spans="1:14">
      <c r="A2823" s="237">
        <v>38279</v>
      </c>
      <c r="B2823">
        <v>240.41</v>
      </c>
      <c r="D2823" s="237">
        <v>38420</v>
      </c>
      <c r="E2823">
        <f t="shared" si="359"/>
        <v>285.89</v>
      </c>
      <c r="F2823">
        <v>260.12253290000001</v>
      </c>
      <c r="G2823" s="236">
        <f t="shared" si="361"/>
        <v>-5.4953596028267191E-3</v>
      </c>
      <c r="H2823" s="236">
        <f t="shared" si="362"/>
        <v>-5.8034150823900177E-3</v>
      </c>
      <c r="I2823">
        <f t="shared" si="360"/>
        <v>46238.738156211577</v>
      </c>
      <c r="J2823">
        <f t="shared" si="360"/>
        <v>20510.342928853366</v>
      </c>
      <c r="K2823">
        <f t="shared" si="363"/>
        <v>50852.009960868141</v>
      </c>
      <c r="L2823" s="236">
        <f>I2823/MAX(I$2:I2823)-1</f>
        <v>-5.8045549369241112E-3</v>
      </c>
      <c r="M2823" s="236">
        <f>J2823/MAX(J$2:J2823)-1</f>
        <v>-5.9593019396610991E-3</v>
      </c>
      <c r="N2823" s="236"/>
    </row>
    <row r="2824" spans="1:14">
      <c r="A2824" s="237">
        <v>38280</v>
      </c>
      <c r="B2824">
        <v>239.32</v>
      </c>
      <c r="D2824" s="237">
        <v>38421</v>
      </c>
      <c r="E2824">
        <f t="shared" si="359"/>
        <v>285.38</v>
      </c>
      <c r="F2824">
        <v>259.63087489999998</v>
      </c>
      <c r="G2824" s="236">
        <f t="shared" si="361"/>
        <v>-1.8176330584467972E-3</v>
      </c>
      <c r="H2824" s="236">
        <f t="shared" si="362"/>
        <v>-1.8901015399117593E-3</v>
      </c>
      <c r="I2824">
        <f t="shared" si="360"/>
        <v>46154.693097157979</v>
      </c>
      <c r="J2824">
        <f t="shared" si="360"/>
        <v>20471.576298099422</v>
      </c>
      <c r="K2824">
        <f t="shared" si="363"/>
        <v>50761.294912842532</v>
      </c>
      <c r="L2824" s="236">
        <f>I2824/MAX(I$2:I2824)-1</f>
        <v>-7.6116374444280543E-3</v>
      </c>
      <c r="M2824" s="236">
        <f>J2824/MAX(J$2:J2824)-1</f>
        <v>-7.8381397937998809E-3</v>
      </c>
      <c r="N2824" s="236"/>
    </row>
    <row r="2825" spans="1:14">
      <c r="A2825" s="237">
        <v>38281</v>
      </c>
      <c r="B2825">
        <v>240.83</v>
      </c>
      <c r="D2825" s="237">
        <v>38422</v>
      </c>
      <c r="E2825">
        <f t="shared" si="359"/>
        <v>285.3</v>
      </c>
      <c r="F2825">
        <v>259.71300409999998</v>
      </c>
      <c r="G2825" s="236">
        <f t="shared" si="361"/>
        <v>-3.1405814247104991E-4</v>
      </c>
      <c r="H2825" s="236">
        <f t="shared" si="362"/>
        <v>3.1633063683833562E-4</v>
      </c>
      <c r="I2825">
        <f t="shared" si="360"/>
        <v>46140.197839977562</v>
      </c>
      <c r="J2825">
        <f t="shared" si="360"/>
        <v>20478.052084866886</v>
      </c>
      <c r="K2825">
        <f t="shared" si="363"/>
        <v>50747.065101387539</v>
      </c>
      <c r="L2825" s="236">
        <f>I2825/MAX(I$2:I2825)-1</f>
        <v>-7.9233050901822422E-3</v>
      </c>
      <c r="M2825" s="236">
        <f>J2825/MAX(J$2:J2825)-1</f>
        <v>-7.5242886007140797E-3</v>
      </c>
      <c r="N2825" s="236"/>
    </row>
    <row r="2826" spans="1:14">
      <c r="A2826" s="237">
        <v>38282</v>
      </c>
      <c r="B2826">
        <v>240.45</v>
      </c>
      <c r="D2826" s="237">
        <v>38425</v>
      </c>
      <c r="E2826">
        <f t="shared" si="359"/>
        <v>283.45999999999998</v>
      </c>
      <c r="F2826">
        <v>259.31645830000002</v>
      </c>
      <c r="G2826" s="236">
        <f t="shared" si="361"/>
        <v>-6.4830817184919429E-3</v>
      </c>
      <c r="H2826" s="236">
        <f t="shared" si="362"/>
        <v>-1.5268615500180216E-3</v>
      </c>
      <c r="I2826">
        <f t="shared" si="360"/>
        <v>45841.067166873603</v>
      </c>
      <c r="J2826">
        <f t="shared" si="360"/>
        <v>20446.784934519237</v>
      </c>
      <c r="K2826">
        <f t="shared" si="363"/>
        <v>50419.779437922574</v>
      </c>
      <c r="L2826" s="236">
        <f>I2826/MAX(I$2:I2826)-1</f>
        <v>-1.4355019374293954E-2</v>
      </c>
      <c r="M2826" s="236">
        <f>J2826/MAX(J$2:J2826)-1</f>
        <v>-9.0396616037764499E-3</v>
      </c>
      <c r="N2826" s="236"/>
    </row>
    <row r="2827" spans="1:14">
      <c r="A2827" s="237">
        <v>38285</v>
      </c>
      <c r="B2827">
        <v>240.09</v>
      </c>
      <c r="D2827" s="237">
        <v>38426</v>
      </c>
      <c r="E2827">
        <f t="shared" si="359"/>
        <v>281.11</v>
      </c>
      <c r="F2827">
        <v>259.33695760000001</v>
      </c>
      <c r="G2827" s="236">
        <f t="shared" si="361"/>
        <v>-8.3241415042461606E-3</v>
      </c>
      <c r="H2827" s="236">
        <f t="shared" si="362"/>
        <v>7.9051287891207522E-5</v>
      </c>
      <c r="I2827">
        <f t="shared" si="360"/>
        <v>45459.479637070894</v>
      </c>
      <c r="J2827">
        <f t="shared" si="360"/>
        <v>20448.401279201546</v>
      </c>
      <c r="K2827">
        <f t="shared" si="363"/>
        <v>50001.778726432007</v>
      </c>
      <c r="L2827" s="236">
        <f>I2827/MAX(I$2:I2827)-1</f>
        <v>-2.2559667665972283E-2</v>
      </c>
      <c r="M2827" s="236">
        <f>J2827/MAX(J$2:J2827)-1</f>
        <v>-8.9613249127771244E-3</v>
      </c>
      <c r="N2827" s="236"/>
    </row>
    <row r="2828" spans="1:14">
      <c r="A2828" s="237">
        <v>38286</v>
      </c>
      <c r="B2828">
        <v>240.71</v>
      </c>
      <c r="D2828" s="237">
        <v>38427</v>
      </c>
      <c r="E2828">
        <f t="shared" si="359"/>
        <v>280.35000000000002</v>
      </c>
      <c r="F2828">
        <v>258.96065529999998</v>
      </c>
      <c r="G2828" s="236">
        <f t="shared" si="361"/>
        <v>-2.7372981570225698E-3</v>
      </c>
      <c r="H2828" s="236">
        <f t="shared" si="362"/>
        <v>-1.4510168681026725E-3</v>
      </c>
      <c r="I2828">
        <f t="shared" si="360"/>
        <v>45335.043487241135</v>
      </c>
      <c r="J2828">
        <f t="shared" si="360"/>
        <v>20418.730304019693</v>
      </c>
      <c r="K2828">
        <f t="shared" si="363"/>
        <v>49866.59551760953</v>
      </c>
      <c r="L2828" s="236">
        <f>I2828/MAX(I$2:I2828)-1</f>
        <v>-2.5235213286269764E-2</v>
      </c>
      <c r="M2828" s="236">
        <f>J2828/MAX(J$2:J2828)-1</f>
        <v>-1.0399338747270725E-2</v>
      </c>
      <c r="N2828" s="236"/>
    </row>
    <row r="2829" spans="1:14">
      <c r="A2829" s="237">
        <v>38287</v>
      </c>
      <c r="B2829">
        <v>243.6</v>
      </c>
      <c r="D2829" s="237">
        <v>38428</v>
      </c>
      <c r="E2829">
        <f t="shared" si="359"/>
        <v>280.74</v>
      </c>
      <c r="F2829">
        <v>258.06922880000002</v>
      </c>
      <c r="G2829" s="236">
        <f t="shared" si="361"/>
        <v>1.3573880863206231E-3</v>
      </c>
      <c r="H2829" s="236">
        <f t="shared" si="362"/>
        <v>-3.4423240818851619E-3</v>
      </c>
      <c r="I2829">
        <f t="shared" si="360"/>
        <v>45396.580735163545</v>
      </c>
      <c r="J2829">
        <f t="shared" si="360"/>
        <v>20348.442416972648</v>
      </c>
      <c r="K2829">
        <f t="shared" si="363"/>
        <v>49935.965848452644</v>
      </c>
      <c r="L2829" s="236">
        <f>I2829/MAX(I$2:I2829)-1</f>
        <v>-2.3912079177819678E-2</v>
      </c>
      <c r="M2829" s="236">
        <f>J2829/MAX(J$2:J2829)-1</f>
        <v>-1.3805864934950396E-2</v>
      </c>
      <c r="N2829" s="236"/>
    </row>
    <row r="2830" spans="1:14">
      <c r="A2830" s="237">
        <v>38288</v>
      </c>
      <c r="B2830">
        <v>244.03</v>
      </c>
      <c r="D2830" s="237">
        <v>38429</v>
      </c>
      <c r="E2830">
        <f t="shared" si="359"/>
        <v>280.35000000000002</v>
      </c>
      <c r="F2830">
        <v>257.99787559999999</v>
      </c>
      <c r="G2830" s="236">
        <f t="shared" si="361"/>
        <v>-1.422915882175311E-3</v>
      </c>
      <c r="H2830" s="236">
        <f t="shared" si="362"/>
        <v>-2.7648860087592375E-4</v>
      </c>
      <c r="I2830">
        <f t="shared" si="360"/>
        <v>45331.985219439026</v>
      </c>
      <c r="J2830">
        <f t="shared" si="360"/>
        <v>20342.816304598775</v>
      </c>
      <c r="K2830">
        <f t="shared" si="363"/>
        <v>49866.59551760953</v>
      </c>
      <c r="L2830" s="236">
        <f>I2830/MAX(I$2:I2830)-1</f>
        <v>-2.530097018275701E-2</v>
      </c>
      <c r="M2830" s="236">
        <f>J2830/MAX(J$2:J2830)-1</f>
        <v>-1.4078536371546657E-2</v>
      </c>
      <c r="N2830" s="236"/>
    </row>
    <row r="2831" spans="1:14">
      <c r="A2831" s="237">
        <v>38289</v>
      </c>
      <c r="B2831">
        <v>243.77</v>
      </c>
      <c r="D2831" s="237">
        <v>38432</v>
      </c>
      <c r="E2831">
        <f t="shared" si="359"/>
        <v>278.01</v>
      </c>
      <c r="F2831">
        <v>257.9053242</v>
      </c>
      <c r="G2831" s="236">
        <f t="shared" si="361"/>
        <v>-8.3804396290352943E-3</v>
      </c>
      <c r="H2831" s="236">
        <f t="shared" si="362"/>
        <v>-3.5872931040514811E-4</v>
      </c>
      <c r="I2831">
        <f t="shared" si="360"/>
        <v>44952.083254043195</v>
      </c>
      <c r="J2831">
        <f t="shared" si="360"/>
        <v>20335.518740134128</v>
      </c>
      <c r="K2831">
        <f t="shared" si="363"/>
        <v>49450.373532550824</v>
      </c>
      <c r="L2831" s="236">
        <f>I2831/MAX(I$2:I2831)-1</f>
        <v>-3.3469376558619701E-2</v>
      </c>
      <c r="M2831" s="236">
        <f>J2831/MAX(J$2:J2831)-1</f>
        <v>-1.4432215298307627E-2</v>
      </c>
      <c r="N2831" s="236"/>
    </row>
    <row r="2832" spans="1:14">
      <c r="A2832" s="237">
        <v>38292</v>
      </c>
      <c r="B2832">
        <v>245.11</v>
      </c>
      <c r="D2832" s="237">
        <v>38433</v>
      </c>
      <c r="E2832">
        <f t="shared" si="359"/>
        <v>274.62</v>
      </c>
      <c r="F2832">
        <v>256.20732909999998</v>
      </c>
      <c r="G2832" s="236">
        <f t="shared" si="361"/>
        <v>-1.2227536136932346E-2</v>
      </c>
      <c r="H2832" s="236">
        <f t="shared" si="362"/>
        <v>-6.5837923480914773E-3</v>
      </c>
      <c r="I2832">
        <f t="shared" si="360"/>
        <v>44402.43003162399</v>
      </c>
      <c r="J2832">
        <f t="shared" si="360"/>
        <v>20201.633907458363</v>
      </c>
      <c r="K2832">
        <f t="shared" si="363"/>
        <v>48847.385272145271</v>
      </c>
      <c r="L2832" s="236">
        <f>I2832/MAX(I$2:I2832)-1</f>
        <v>-4.5287664684200979E-2</v>
      </c>
      <c r="M2832" s="236">
        <f>J2832/MAX(J$2:J2832)-1</f>
        <v>-2.0920988937752072E-2</v>
      </c>
      <c r="N2832" s="236"/>
    </row>
    <row r="2833" spans="1:14">
      <c r="A2833" s="237">
        <v>38293</v>
      </c>
      <c r="B2833">
        <v>246.61</v>
      </c>
      <c r="D2833" s="237">
        <v>38434</v>
      </c>
      <c r="E2833">
        <f t="shared" si="359"/>
        <v>272.86</v>
      </c>
      <c r="F2833">
        <v>255.2147224</v>
      </c>
      <c r="G2833" s="236">
        <f t="shared" si="361"/>
        <v>-6.4425860323009208E-3</v>
      </c>
      <c r="H2833" s="236">
        <f t="shared" si="362"/>
        <v>-3.8742322613751767E-3</v>
      </c>
      <c r="I2833">
        <f t="shared" si="360"/>
        <v>44116.363556102027</v>
      </c>
      <c r="J2833">
        <f t="shared" si="360"/>
        <v>20123.368085641596</v>
      </c>
      <c r="K2833">
        <f t="shared" si="363"/>
        <v>48534.329420135306</v>
      </c>
      <c r="L2833" s="236">
        <f>I2833/MAX(I$2:I2833)-1</f>
        <v>-5.1438481040572026E-2</v>
      </c>
      <c r="M2833" s="236">
        <f>J2833/MAX(J$2:J2833)-1</f>
        <v>-2.4714168428844774E-2</v>
      </c>
      <c r="N2833" s="236"/>
    </row>
    <row r="2834" spans="1:14">
      <c r="A2834" s="237">
        <v>38294</v>
      </c>
      <c r="B2834">
        <v>249.7</v>
      </c>
      <c r="D2834" s="237">
        <v>38435</v>
      </c>
      <c r="E2834">
        <f t="shared" si="359"/>
        <v>272.16000000000003</v>
      </c>
      <c r="F2834">
        <v>254.41224109999999</v>
      </c>
      <c r="G2834" s="236">
        <f t="shared" si="361"/>
        <v>-2.599148321890741E-3</v>
      </c>
      <c r="H2834" s="236">
        <f t="shared" si="362"/>
        <v>-3.1443378048633397E-3</v>
      </c>
      <c r="I2834">
        <f t="shared" si="360"/>
        <v>44001.698583797261</v>
      </c>
      <c r="J2834">
        <f t="shared" si="360"/>
        <v>20060.093418608732</v>
      </c>
      <c r="K2834">
        <f t="shared" si="363"/>
        <v>48409.81856990407</v>
      </c>
      <c r="L2834" s="236">
        <f>I2834/MAX(I$2:I2834)-1</f>
        <v>-5.3903933120785563E-2</v>
      </c>
      <c r="M2834" s="236">
        <f>J2834/MAX(J$2:J2834)-1</f>
        <v>-2.7780796539601638E-2</v>
      </c>
      <c r="N2834" s="236"/>
    </row>
    <row r="2835" spans="1:14">
      <c r="A2835" s="237">
        <v>38295</v>
      </c>
      <c r="B2835">
        <v>251.37</v>
      </c>
      <c r="D2835" s="237">
        <v>38439</v>
      </c>
      <c r="E2835">
        <f t="shared" si="359"/>
        <v>272.23</v>
      </c>
      <c r="F2835">
        <v>254.1970925</v>
      </c>
      <c r="G2835" s="236">
        <f t="shared" si="361"/>
        <v>2.2347148736028488E-4</v>
      </c>
      <c r="H2835" s="236">
        <f t="shared" si="362"/>
        <v>-8.4566921414530594E-4</v>
      </c>
      <c r="I2835">
        <f t="shared" ref="I2835:J2850" si="364">I2834*(1+G2835)</f>
        <v>44011.531708826165</v>
      </c>
      <c r="J2835">
        <f t="shared" si="364"/>
        <v>20043.129215171735</v>
      </c>
      <c r="K2835">
        <f t="shared" si="363"/>
        <v>48422.269654927186</v>
      </c>
      <c r="L2835" s="236">
        <f>I2835/MAX(I$2:I2835)-1</f>
        <v>-5.3692507625534236E-2</v>
      </c>
      <c r="M2835" s="236">
        <f>J2835/MAX(J$2:J2835)-1</f>
        <v>-2.860297238936893E-2</v>
      </c>
      <c r="N2835" s="236"/>
    </row>
    <row r="2836" spans="1:14">
      <c r="A2836" s="237">
        <v>38296</v>
      </c>
      <c r="B2836">
        <v>252.53</v>
      </c>
      <c r="D2836" s="237">
        <v>38440</v>
      </c>
      <c r="E2836">
        <f t="shared" si="359"/>
        <v>268.85000000000002</v>
      </c>
      <c r="F2836">
        <v>254.0300403</v>
      </c>
      <c r="G2836" s="236">
        <f t="shared" si="361"/>
        <v>-1.2449701947291289E-2</v>
      </c>
      <c r="H2836" s="236">
        <f t="shared" si="362"/>
        <v>-6.5717588803659854E-4</v>
      </c>
      <c r="I2836">
        <f t="shared" si="364"/>
        <v>43463.601256807517</v>
      </c>
      <c r="J2836">
        <f t="shared" si="364"/>
        <v>20029.957353930724</v>
      </c>
      <c r="K2836">
        <f t="shared" si="363"/>
        <v>47821.060120953509</v>
      </c>
      <c r="L2836" s="236">
        <f>I2836/MAX(I$2:I2836)-1</f>
        <v>-6.5473753856085115E-2</v>
      </c>
      <c r="M2836" s="236">
        <f>J2836/MAX(J$2:J2836)-1</f>
        <v>-2.9241351093625023E-2</v>
      </c>
      <c r="N2836" s="236"/>
    </row>
    <row r="2837" spans="1:14">
      <c r="A2837" s="237">
        <v>38299</v>
      </c>
      <c r="B2837">
        <v>251.5</v>
      </c>
      <c r="D2837" s="237">
        <v>38441</v>
      </c>
      <c r="E2837">
        <f t="shared" si="359"/>
        <v>272.37</v>
      </c>
      <c r="F2837">
        <v>253.6678862</v>
      </c>
      <c r="G2837" s="236">
        <f t="shared" si="361"/>
        <v>1.3059072519343065E-2</v>
      </c>
      <c r="H2837" s="236">
        <f t="shared" si="362"/>
        <v>-1.4256349350348918E-3</v>
      </c>
      <c r="I2837">
        <f t="shared" si="364"/>
        <v>44031.195577571976</v>
      </c>
      <c r="J2837">
        <f t="shared" si="364"/>
        <v>20001.401946979702</v>
      </c>
      <c r="K2837">
        <f t="shared" si="363"/>
        <v>48447.171824973433</v>
      </c>
      <c r="L2837" s="236">
        <f>I2837/MAX(I$2:I2837)-1</f>
        <v>-5.3269707836462232E-2</v>
      </c>
      <c r="M2837" s="236">
        <f>J2837/MAX(J$2:J2837)-1</f>
        <v>-3.062529853699314E-2</v>
      </c>
      <c r="N2837" s="236"/>
    </row>
    <row r="2838" spans="1:14">
      <c r="A2838" s="237">
        <v>38300</v>
      </c>
      <c r="B2838">
        <v>251.62</v>
      </c>
      <c r="D2838" s="237">
        <v>38442</v>
      </c>
      <c r="E2838">
        <f t="shared" si="359"/>
        <v>273.08</v>
      </c>
      <c r="F2838">
        <v>254.5988758</v>
      </c>
      <c r="G2838" s="236">
        <f t="shared" si="361"/>
        <v>2.5730180147102619E-3</v>
      </c>
      <c r="H2838" s="236">
        <f t="shared" si="362"/>
        <v>3.6701121846616225E-3</v>
      </c>
      <c r="I2838">
        <f t="shared" si="364"/>
        <v>44144.488637002301</v>
      </c>
      <c r="J2838">
        <f t="shared" si="364"/>
        <v>20074.809335975628</v>
      </c>
      <c r="K2838">
        <f t="shared" si="363"/>
        <v>48573.461401636538</v>
      </c>
      <c r="L2838" s="236">
        <f>I2838/MAX(I$2:I2838)-1</f>
        <v>-5.0833753739653487E-2</v>
      </c>
      <c r="M2838" s="236">
        <f>J2838/MAX(J$2:J2838)-1</f>
        <v>-2.7067584633650998E-2</v>
      </c>
      <c r="N2838" s="236"/>
    </row>
    <row r="2839" spans="1:14">
      <c r="A2839" s="237">
        <v>38301</v>
      </c>
      <c r="B2839">
        <v>251.66</v>
      </c>
      <c r="D2839" s="237">
        <v>38443</v>
      </c>
      <c r="E2839">
        <f t="shared" si="359"/>
        <v>273.16000000000003</v>
      </c>
      <c r="F2839">
        <v>255.63868289999999</v>
      </c>
      <c r="G2839" s="236">
        <f t="shared" si="361"/>
        <v>2.592242868537008E-4</v>
      </c>
      <c r="H2839" s="236">
        <f t="shared" si="362"/>
        <v>4.0840993375665935E-3</v>
      </c>
      <c r="I2839">
        <f t="shared" si="364"/>
        <v>44155.931960587754</v>
      </c>
      <c r="J2839">
        <f t="shared" si="364"/>
        <v>20156.796851486462</v>
      </c>
      <c r="K2839">
        <f t="shared" si="363"/>
        <v>48587.691213091544</v>
      </c>
      <c r="L2839" s="236">
        <f>I2839/MAX(I$2:I2839)-1</f>
        <v>-5.0587706796360932E-2</v>
      </c>
      <c r="M2839" s="236">
        <f>J2839/MAX(J$2:J2839)-1</f>
        <v>-2.3094032000556264E-2</v>
      </c>
      <c r="N2839" s="236"/>
    </row>
    <row r="2840" spans="1:14">
      <c r="A2840" s="237">
        <v>38302</v>
      </c>
      <c r="B2840">
        <v>253.42</v>
      </c>
      <c r="D2840" s="237">
        <v>38446</v>
      </c>
      <c r="E2840">
        <f t="shared" si="359"/>
        <v>271.94</v>
      </c>
      <c r="F2840">
        <v>254.86414550000001</v>
      </c>
      <c r="G2840" s="236">
        <f t="shared" si="361"/>
        <v>-4.4999770470008447E-3</v>
      </c>
      <c r="H2840" s="236">
        <f t="shared" si="362"/>
        <v>-3.0298129814061436E-3</v>
      </c>
      <c r="I2840">
        <f t="shared" si="364"/>
        <v>43957.231280276173</v>
      </c>
      <c r="J2840">
        <f t="shared" si="364"/>
        <v>20095.725526722261</v>
      </c>
      <c r="K2840">
        <f t="shared" si="363"/>
        <v>48370.686588402816</v>
      </c>
      <c r="L2840" s="236">
        <f>I2840/MAX(I$2:I2840)-1</f>
        <v>-5.4860040323917891E-2</v>
      </c>
      <c r="M2840" s="236">
        <f>J2840/MAX(J$2:J2840)-1</f>
        <v>-2.6053874384014186E-2</v>
      </c>
      <c r="N2840" s="236"/>
    </row>
    <row r="2841" spans="1:14">
      <c r="A2841" s="237">
        <v>38303</v>
      </c>
      <c r="B2841">
        <v>256.02999999999997</v>
      </c>
      <c r="D2841" s="237">
        <v>38447</v>
      </c>
      <c r="E2841">
        <f t="shared" si="359"/>
        <v>273.02</v>
      </c>
      <c r="F2841">
        <v>254.38207779999999</v>
      </c>
      <c r="G2841" s="236">
        <f t="shared" si="361"/>
        <v>3.9377341348640262E-3</v>
      </c>
      <c r="H2841" s="236">
        <f t="shared" si="362"/>
        <v>-1.8914692729896654E-3</v>
      </c>
      <c r="I2841">
        <f t="shared" si="364"/>
        <v>44130.32317036263</v>
      </c>
      <c r="J2841">
        <f t="shared" si="364"/>
        <v>20057.715079370031</v>
      </c>
      <c r="K2841">
        <f t="shared" si="363"/>
        <v>48562.78904304529</v>
      </c>
      <c r="L2841" s="236">
        <f>I2841/MAX(I$2:I2841)-1</f>
        <v>-5.1138330442477398E-2</v>
      </c>
      <c r="M2841" s="236">
        <f>J2841/MAX(J$2:J2841)-1</f>
        <v>-2.7896063554164185E-2</v>
      </c>
      <c r="N2841" s="236"/>
    </row>
    <row r="2842" spans="1:14">
      <c r="A2842" s="237">
        <v>38306</v>
      </c>
      <c r="B2842">
        <v>256.98</v>
      </c>
      <c r="D2842" s="237">
        <v>38448</v>
      </c>
      <c r="E2842">
        <f t="shared" si="359"/>
        <v>274.14</v>
      </c>
      <c r="F2842">
        <v>255.4852751</v>
      </c>
      <c r="G2842" s="236">
        <f t="shared" si="361"/>
        <v>4.0685334117042584E-3</v>
      </c>
      <c r="H2842" s="236">
        <f t="shared" si="362"/>
        <v>4.3367728950911566E-3</v>
      </c>
      <c r="I2842">
        <f t="shared" si="364"/>
        <v>44309.868864650562</v>
      </c>
      <c r="J2842">
        <f t="shared" si="364"/>
        <v>20144.700834463703</v>
      </c>
      <c r="K2842">
        <f t="shared" si="363"/>
        <v>48762.006403415267</v>
      </c>
      <c r="L2842" s="236">
        <f>I2842/MAX(I$2:I2842)-1</f>
        <v>-4.7277855036797045E-2</v>
      </c>
      <c r="M2842" s="236">
        <f>J2842/MAX(J$2:J2842)-1</f>
        <v>-2.3680269551374478E-2</v>
      </c>
      <c r="N2842" s="236"/>
    </row>
    <row r="2843" spans="1:14">
      <c r="A2843" s="237">
        <v>38307</v>
      </c>
      <c r="B2843">
        <v>255.63</v>
      </c>
      <c r="D2843" s="237">
        <v>38449</v>
      </c>
      <c r="E2843">
        <f t="shared" si="359"/>
        <v>276.25</v>
      </c>
      <c r="F2843">
        <v>255.83061989999999</v>
      </c>
      <c r="G2843" s="236">
        <f t="shared" si="361"/>
        <v>7.6630670981458395E-3</v>
      </c>
      <c r="H2843" s="236">
        <f t="shared" si="362"/>
        <v>1.3517209548175035E-3</v>
      </c>
      <c r="I2843">
        <f t="shared" si="364"/>
        <v>44649.418362870427</v>
      </c>
      <c r="J2843">
        <f t="shared" si="364"/>
        <v>20171.930848710177</v>
      </c>
      <c r="K2843">
        <f t="shared" si="363"/>
        <v>49137.317680540844</v>
      </c>
      <c r="L2843" s="236">
        <f>I2843/MAX(I$2:I2843)-1</f>
        <v>-3.9977081314054419E-2</v>
      </c>
      <c r="M2843" s="236">
        <f>J2843/MAX(J$2:J2843)-1</f>
        <v>-2.2360557713125284E-2</v>
      </c>
      <c r="N2843" s="236"/>
    </row>
    <row r="2844" spans="1:14">
      <c r="A2844" s="237">
        <v>38308</v>
      </c>
      <c r="B2844">
        <v>259.24</v>
      </c>
      <c r="D2844" s="237">
        <v>38450</v>
      </c>
      <c r="E2844">
        <f t="shared" si="359"/>
        <v>274.3</v>
      </c>
      <c r="F2844">
        <v>256.42954709999998</v>
      </c>
      <c r="G2844" s="236">
        <f t="shared" si="361"/>
        <v>-7.0925536881418314E-3</v>
      </c>
      <c r="H2844" s="236">
        <f t="shared" si="362"/>
        <v>2.3411083483051431E-3</v>
      </c>
      <c r="I2844">
        <f t="shared" si="364"/>
        <v>44332.739965987457</v>
      </c>
      <c r="J2844">
        <f t="shared" si="364"/>
        <v>20219.155524421527</v>
      </c>
      <c r="K2844">
        <f t="shared" si="363"/>
        <v>48790.466026325266</v>
      </c>
      <c r="L2844" s="236">
        <f>I2844/MAX(I$2:I2844)-1</f>
        <v>-4.6786095406681216E-2</v>
      </c>
      <c r="M2844" s="236">
        <f>J2844/MAX(J$2:J2844)-1</f>
        <v>-2.0071797853155049E-2</v>
      </c>
      <c r="N2844" s="236"/>
    </row>
    <row r="2845" spans="1:14">
      <c r="A2845" s="237">
        <v>38309</v>
      </c>
      <c r="B2845">
        <v>258.91000000000003</v>
      </c>
      <c r="D2845" s="237">
        <v>38453</v>
      </c>
      <c r="E2845">
        <f t="shared" si="359"/>
        <v>275.95999999999998</v>
      </c>
      <c r="F2845">
        <v>256.37001670000001</v>
      </c>
      <c r="G2845" s="236">
        <f t="shared" si="361"/>
        <v>6.0180379783458162E-3</v>
      </c>
      <c r="H2845" s="236">
        <f t="shared" si="362"/>
        <v>-2.3215109441643289E-4</v>
      </c>
      <c r="I2845">
        <f t="shared" si="364"/>
        <v>44599.536078786899</v>
      </c>
      <c r="J2845">
        <f t="shared" si="364"/>
        <v>20214.461625338357</v>
      </c>
      <c r="K2845">
        <f t="shared" si="363"/>
        <v>49085.734614016466</v>
      </c>
      <c r="L2845" s="236">
        <f>I2845/MAX(I$2:I2845)-1</f>
        <v>-4.104961792735129E-2</v>
      </c>
      <c r="M2845" s="236">
        <f>J2845/MAX(J$2:J2845)-1</f>
        <v>-2.0299289257732944E-2</v>
      </c>
      <c r="N2845" s="236"/>
    </row>
    <row r="2846" spans="1:14">
      <c r="A2846" s="237">
        <v>38310</v>
      </c>
      <c r="B2846">
        <v>257.47000000000003</v>
      </c>
      <c r="D2846" s="237">
        <v>38454</v>
      </c>
      <c r="E2846">
        <f t="shared" si="359"/>
        <v>275.56</v>
      </c>
      <c r="F2846">
        <v>256.69369710000001</v>
      </c>
      <c r="G2846" s="236">
        <f t="shared" si="361"/>
        <v>-1.4832155914014746E-3</v>
      </c>
      <c r="H2846" s="236">
        <f t="shared" si="362"/>
        <v>1.262551698386627E-3</v>
      </c>
      <c r="I2846">
        <f t="shared" si="364"/>
        <v>44533.385351505567</v>
      </c>
      <c r="J2846">
        <f t="shared" si="364"/>
        <v>20239.983428195399</v>
      </c>
      <c r="K2846">
        <f t="shared" si="363"/>
        <v>49014.585556741476</v>
      </c>
      <c r="L2846" s="236">
        <f>I2846/MAX(I$2:I2846)-1</f>
        <v>-4.2471948085421984E-2</v>
      </c>
      <c r="M2846" s="236">
        <f>J2846/MAX(J$2:J2846)-1</f>
        <v>-1.9062366461474745E-2</v>
      </c>
      <c r="N2846" s="236"/>
    </row>
    <row r="2847" spans="1:14">
      <c r="A2847" s="237">
        <v>38313</v>
      </c>
      <c r="B2847">
        <v>256.51</v>
      </c>
      <c r="D2847" s="237">
        <v>38455</v>
      </c>
      <c r="E2847">
        <f t="shared" si="359"/>
        <v>274.22000000000003</v>
      </c>
      <c r="F2847">
        <v>256.75543770000002</v>
      </c>
      <c r="G2847" s="236">
        <f t="shared" si="361"/>
        <v>-4.8965549518785265E-3</v>
      </c>
      <c r="H2847" s="236">
        <f t="shared" si="362"/>
        <v>2.4052246197525662E-4</v>
      </c>
      <c r="I2847">
        <f t="shared" si="364"/>
        <v>44315.325182938737</v>
      </c>
      <c r="J2847">
        <f t="shared" si="364"/>
        <v>20244.851598839887</v>
      </c>
      <c r="K2847">
        <f t="shared" si="363"/>
        <v>48776.23621487026</v>
      </c>
      <c r="L2847" s="236">
        <f>I2847/MAX(I$2:I2847)-1</f>
        <v>-4.7160536809586873E-2</v>
      </c>
      <c r="M2847" s="236">
        <f>J2847/MAX(J$2:J2847)-1</f>
        <v>-1.8826428926811856E-2</v>
      </c>
      <c r="N2847" s="236"/>
    </row>
    <row r="2848" spans="1:14">
      <c r="A2848" s="237">
        <v>38314</v>
      </c>
      <c r="B2848">
        <v>257.39999999999998</v>
      </c>
      <c r="D2848" s="237">
        <v>38456</v>
      </c>
      <c r="E2848">
        <f t="shared" si="359"/>
        <v>270.41000000000003</v>
      </c>
      <c r="F2848">
        <v>256.05987490000001</v>
      </c>
      <c r="G2848" s="236">
        <f t="shared" si="361"/>
        <v>-1.3927683918485154E-2</v>
      </c>
      <c r="H2848" s="236">
        <f t="shared" si="362"/>
        <v>-2.7090479805639278E-3</v>
      </c>
      <c r="I2848">
        <f t="shared" si="364"/>
        <v>43698.115341045879</v>
      </c>
      <c r="J2848">
        <f t="shared" si="364"/>
        <v>20190.007324499235</v>
      </c>
      <c r="K2848">
        <f t="shared" si="363"/>
        <v>48098.541444325965</v>
      </c>
      <c r="L2848" s="236">
        <f>I2848/MAX(I$2:I2848)-1</f>
        <v>-6.0431383677962081E-2</v>
      </c>
      <c r="M2848" s="236">
        <f>J2848/MAX(J$2:J2848)-1</f>
        <v>-2.1484475208110365E-2</v>
      </c>
      <c r="N2848" s="236"/>
    </row>
    <row r="2849" spans="1:14">
      <c r="A2849" s="237">
        <v>38315</v>
      </c>
      <c r="B2849">
        <v>259.19</v>
      </c>
      <c r="D2849" s="237">
        <v>38457</v>
      </c>
      <c r="E2849">
        <f t="shared" si="359"/>
        <v>267.25</v>
      </c>
      <c r="F2849">
        <v>254.80549869999999</v>
      </c>
      <c r="G2849" s="236">
        <f t="shared" si="361"/>
        <v>-1.1719688518258395E-2</v>
      </c>
      <c r="H2849" s="236">
        <f t="shared" si="362"/>
        <v>-4.8987612779624046E-3</v>
      </c>
      <c r="I2849">
        <f t="shared" si="364"/>
        <v>43185.987040413893</v>
      </c>
      <c r="J2849">
        <f t="shared" si="364"/>
        <v>20091.101298416201</v>
      </c>
      <c r="K2849">
        <f t="shared" si="363"/>
        <v>47536.463891853527</v>
      </c>
      <c r="L2849" s="236">
        <f>I2849/MAX(I$2:I2849)-1</f>
        <v>-7.144283520278738E-2</v>
      </c>
      <c r="M2849" s="236">
        <f>J2849/MAX(J$2:J2849)-1</f>
        <v>-2.6277989170845895E-2</v>
      </c>
      <c r="N2849" s="236"/>
    </row>
    <row r="2850" spans="1:14">
      <c r="A2850" s="237">
        <v>38316</v>
      </c>
      <c r="B2850">
        <v>259.19</v>
      </c>
      <c r="D2850" s="237">
        <v>38460</v>
      </c>
      <c r="E2850">
        <f t="shared" si="359"/>
        <v>265.61</v>
      </c>
      <c r="F2850">
        <v>252.79074639999999</v>
      </c>
      <c r="G2850" s="236">
        <f t="shared" si="361"/>
        <v>-6.1703063982062132E-3</v>
      </c>
      <c r="H2850" s="236">
        <f t="shared" si="362"/>
        <v>-7.9070204931962484E-3</v>
      </c>
      <c r="I2850">
        <f t="shared" si="364"/>
        <v>42919.516268265572</v>
      </c>
      <c r="J2850">
        <f t="shared" si="364"/>
        <v>19932.240548718743</v>
      </c>
      <c r="K2850">
        <f t="shared" si="363"/>
        <v>47244.752757026065</v>
      </c>
      <c r="L2850" s="236">
        <f>I2850/MAX(I$2:I2850)-1</f>
        <v>-7.7172317417835923E-2</v>
      </c>
      <c r="M2850" s="236">
        <f>J2850/MAX(J$2:J2850)-1</f>
        <v>-3.3977229065148218E-2</v>
      </c>
      <c r="N2850" s="236"/>
    </row>
    <row r="2851" spans="1:14">
      <c r="A2851" s="237">
        <v>38317</v>
      </c>
      <c r="B2851">
        <v>262.13</v>
      </c>
      <c r="D2851" s="237">
        <v>38461</v>
      </c>
      <c r="E2851">
        <f t="shared" si="359"/>
        <v>268.88</v>
      </c>
      <c r="F2851">
        <v>252.04218470000001</v>
      </c>
      <c r="G2851" s="236">
        <f t="shared" si="361"/>
        <v>1.2277553301982927E-2</v>
      </c>
      <c r="H2851" s="236">
        <f t="shared" si="362"/>
        <v>-2.9611910667628472E-3</v>
      </c>
      <c r="I2851">
        <f t="shared" ref="I2851:J2866" si="365">I2850*(1+G2851)</f>
        <v>43446.462916944525</v>
      </c>
      <c r="J2851">
        <f t="shared" si="365"/>
        <v>19873.21737606531</v>
      </c>
      <c r="K2851">
        <f t="shared" si="363"/>
        <v>47826.396300249122</v>
      </c>
      <c r="L2851" s="236">
        <f>I2851/MAX(I$2:I2851)-1</f>
        <v>-6.5842251356388104E-2</v>
      </c>
      <c r="M2851" s="236">
        <f>J2851/MAX(J$2:J2851)-1</f>
        <v>-3.6837807064729944E-2</v>
      </c>
      <c r="N2851" s="236"/>
    </row>
    <row r="2852" spans="1:14">
      <c r="A2852" s="237">
        <v>38320</v>
      </c>
      <c r="B2852">
        <v>262.49</v>
      </c>
      <c r="D2852" s="237">
        <v>38462</v>
      </c>
      <c r="E2852">
        <f t="shared" si="359"/>
        <v>266.2</v>
      </c>
      <c r="F2852">
        <v>253.54640879999999</v>
      </c>
      <c r="G2852" s="236">
        <f t="shared" si="361"/>
        <v>-1.0001001804073881E-2</v>
      </c>
      <c r="H2852" s="236">
        <f t="shared" si="362"/>
        <v>5.9681441889993803E-3</v>
      </c>
      <c r="I2852">
        <f t="shared" si="365"/>
        <v>43011.954762931535</v>
      </c>
      <c r="J2852">
        <f t="shared" si="365"/>
        <v>19991.823602864995</v>
      </c>
      <c r="K2852">
        <f t="shared" si="363"/>
        <v>47349.697616506674</v>
      </c>
      <c r="L2852" s="236">
        <f>I2852/MAX(I$2:I2852)-1</f>
        <v>-7.5184764685862437E-2</v>
      </c>
      <c r="M2852" s="236">
        <f>J2852/MAX(J$2:J2852)-1</f>
        <v>-3.1089516219899416E-2</v>
      </c>
      <c r="N2852" s="236"/>
    </row>
    <row r="2853" spans="1:14">
      <c r="A2853" s="237">
        <v>38321</v>
      </c>
      <c r="B2853">
        <v>261.98</v>
      </c>
      <c r="D2853" s="237">
        <v>38463</v>
      </c>
      <c r="E2853">
        <f t="shared" si="359"/>
        <v>270.45</v>
      </c>
      <c r="F2853">
        <v>252.17839710000001</v>
      </c>
      <c r="G2853" s="236">
        <f t="shared" si="361"/>
        <v>1.5931709360428471E-2</v>
      </c>
      <c r="H2853" s="236">
        <f t="shared" si="362"/>
        <v>-5.3955080905093711E-3</v>
      </c>
      <c r="I2853">
        <f t="shared" si="365"/>
        <v>43697.208725238459</v>
      </c>
      <c r="J2853">
        <f t="shared" si="365"/>
        <v>19883.957556871701</v>
      </c>
      <c r="K2853">
        <f t="shared" si="363"/>
        <v>48105.656350053461</v>
      </c>
      <c r="L2853" s="236">
        <f>I2853/MAX(I$2:I2853)-1</f>
        <v>-6.0450877144741288E-2</v>
      </c>
      <c r="M2853" s="236">
        <f>J2853/MAX(J$2:J2853)-1</f>
        <v>-3.6317280574114319E-2</v>
      </c>
      <c r="N2853" s="236"/>
    </row>
    <row r="2854" spans="1:14">
      <c r="A2854" s="237">
        <v>38322</v>
      </c>
      <c r="B2854">
        <v>264.23</v>
      </c>
      <c r="D2854" s="237">
        <v>38464</v>
      </c>
      <c r="E2854">
        <f t="shared" si="359"/>
        <v>269.32</v>
      </c>
      <c r="F2854">
        <v>253.64347219999999</v>
      </c>
      <c r="G2854" s="236">
        <f t="shared" si="361"/>
        <v>-4.2119516414441203E-3</v>
      </c>
      <c r="H2854" s="236">
        <f t="shared" si="362"/>
        <v>5.8096772635882754E-3</v>
      </c>
      <c r="I2854">
        <f t="shared" si="365"/>
        <v>43513.158195221666</v>
      </c>
      <c r="J2854">
        <f t="shared" si="365"/>
        <v>19999.476933000013</v>
      </c>
      <c r="K2854">
        <f t="shared" si="363"/>
        <v>47904.660263251615</v>
      </c>
      <c r="L2854" s="236">
        <f>I2854/MAX(I$2:I2854)-1</f>
        <v>-6.4408212614968874E-2</v>
      </c>
      <c r="M2854" s="236">
        <f>J2854/MAX(J$2:J2854)-1</f>
        <v>-3.0718594989752823E-2</v>
      </c>
      <c r="N2854" s="236"/>
    </row>
    <row r="2855" spans="1:14">
      <c r="A2855" s="237">
        <v>38323</v>
      </c>
      <c r="B2855">
        <v>264.45</v>
      </c>
      <c r="D2855" s="237">
        <v>38467</v>
      </c>
      <c r="E2855">
        <f t="shared" si="359"/>
        <v>270.68</v>
      </c>
      <c r="F2855">
        <v>253.69811540000001</v>
      </c>
      <c r="G2855" s="236">
        <f t="shared" si="361"/>
        <v>5.0160247796330795E-3</v>
      </c>
      <c r="H2855" s="236">
        <f t="shared" si="362"/>
        <v>2.1543310192861931E-4</v>
      </c>
      <c r="I2855">
        <f t="shared" si="365"/>
        <v>43731.421274968998</v>
      </c>
      <c r="J2855">
        <f t="shared" si="365"/>
        <v>20003.78548235264</v>
      </c>
      <c r="K2855">
        <f t="shared" si="363"/>
        <v>48146.567057986584</v>
      </c>
      <c r="L2855" s="236">
        <f>I2855/MAX(I$2:I2855)-1</f>
        <v>-5.971526102582414E-2</v>
      </c>
      <c r="M2855" s="236">
        <f>J2855/MAX(J$2:J2855)-1</f>
        <v>-3.050977969002977E-2</v>
      </c>
      <c r="N2855" s="236"/>
    </row>
    <row r="2856" spans="1:14">
      <c r="A2856" s="237">
        <v>38324</v>
      </c>
      <c r="B2856">
        <v>265.86</v>
      </c>
      <c r="D2856" s="237">
        <v>38468</v>
      </c>
      <c r="E2856">
        <f t="shared" si="359"/>
        <v>268.64</v>
      </c>
      <c r="F2856">
        <v>254.1369694</v>
      </c>
      <c r="G2856" s="236">
        <f t="shared" si="361"/>
        <v>-7.5703047117078957E-3</v>
      </c>
      <c r="H2856" s="236">
        <f t="shared" si="362"/>
        <v>1.7298275917740913E-3</v>
      </c>
      <c r="I2856">
        <f t="shared" si="365"/>
        <v>43400.361090441416</v>
      </c>
      <c r="J2856">
        <f t="shared" si="365"/>
        <v>20038.388582419942</v>
      </c>
      <c r="K2856">
        <f t="shared" si="363"/>
        <v>47783.706865884124</v>
      </c>
      <c r="L2856" s="236">
        <f>I2856/MAX(I$2:I2856)-1</f>
        <v>-6.6833503015627405E-2</v>
      </c>
      <c r="M2856" s="236">
        <f>J2856/MAX(J$2:J2856)-1</f>
        <v>-2.8832728756982395E-2</v>
      </c>
      <c r="N2856" s="236"/>
    </row>
    <row r="2857" spans="1:14">
      <c r="A2857" s="237">
        <v>38327</v>
      </c>
      <c r="B2857">
        <v>265.29000000000002</v>
      </c>
      <c r="D2857" s="237">
        <v>38469</v>
      </c>
      <c r="E2857">
        <f t="shared" si="359"/>
        <v>268.05</v>
      </c>
      <c r="F2857">
        <v>253.56164630000001</v>
      </c>
      <c r="G2857" s="236">
        <f t="shared" si="361"/>
        <v>-2.2299779252577625E-3</v>
      </c>
      <c r="H2857" s="236">
        <f t="shared" si="362"/>
        <v>-2.2638308049328648E-3</v>
      </c>
      <c r="I2857">
        <f t="shared" si="365"/>
        <v>43303.579243261513</v>
      </c>
      <c r="J2857">
        <f t="shared" si="365"/>
        <v>19993.025061065844</v>
      </c>
      <c r="K2857">
        <f t="shared" si="363"/>
        <v>47678.762006403515</v>
      </c>
      <c r="L2857" s="236">
        <f>I2857/MAX(I$2:I2857)-1</f>
        <v>-6.8914443704492734E-2</v>
      </c>
      <c r="M2857" s="236">
        <f>J2857/MAX(J$2:J2857)-1</f>
        <v>-3.1031287142365027E-2</v>
      </c>
      <c r="N2857" s="236"/>
    </row>
    <row r="2858" spans="1:14">
      <c r="A2858" s="237">
        <v>38328</v>
      </c>
      <c r="B2858">
        <v>264.11</v>
      </c>
      <c r="D2858" s="237">
        <v>38470</v>
      </c>
      <c r="E2858">
        <f t="shared" si="359"/>
        <v>265.08</v>
      </c>
      <c r="F2858">
        <v>253.13113430000001</v>
      </c>
      <c r="G2858" s="236">
        <f t="shared" si="361"/>
        <v>-1.1113752542613884E-2</v>
      </c>
      <c r="H2858" s="236">
        <f t="shared" si="362"/>
        <v>-1.6978593027852096E-3</v>
      </c>
      <c r="I2858">
        <f t="shared" si="365"/>
        <v>42822.313979342434</v>
      </c>
      <c r="J2858">
        <f t="shared" si="365"/>
        <v>19959.079717475095</v>
      </c>
      <c r="K2858">
        <f t="shared" si="363"/>
        <v>47150.480256136696</v>
      </c>
      <c r="L2858" s="236">
        <f>I2858/MAX(I$2:I2858)-1</f>
        <v>-7.9262298173162993E-2</v>
      </c>
      <c r="M2858" s="236">
        <f>J2858/MAX(J$2:J2858)-1</f>
        <v>-3.267645968559818E-2</v>
      </c>
      <c r="N2858" s="236"/>
    </row>
    <row r="2859" spans="1:14">
      <c r="A2859" s="237">
        <v>38329</v>
      </c>
      <c r="B2859">
        <v>261.07</v>
      </c>
      <c r="D2859" s="237">
        <v>38471</v>
      </c>
      <c r="E2859">
        <f t="shared" si="359"/>
        <v>268.11</v>
      </c>
      <c r="F2859">
        <v>251.9478647</v>
      </c>
      <c r="G2859" s="236">
        <f t="shared" si="361"/>
        <v>1.139678138495486E-2</v>
      </c>
      <c r="H2859" s="236">
        <f t="shared" si="362"/>
        <v>-4.6745320494541165E-3</v>
      </c>
      <c r="I2859">
        <f t="shared" si="365"/>
        <v>43310.350530162897</v>
      </c>
      <c r="J2859">
        <f t="shared" si="365"/>
        <v>19865.780359658147</v>
      </c>
      <c r="K2859">
        <f t="shared" si="363"/>
        <v>47689.434364994762</v>
      </c>
      <c r="L2859" s="236">
        <f>I2859/MAX(I$2:I2859)-1</f>
        <v>-6.8768851872556769E-2</v>
      </c>
      <c r="M2859" s="236">
        <f>J2859/MAX(J$2:J2859)-1</f>
        <v>-3.7198244576989281E-2</v>
      </c>
      <c r="N2859" s="236"/>
    </row>
    <row r="2860" spans="1:14">
      <c r="A2860" s="237">
        <v>38330</v>
      </c>
      <c r="B2860">
        <v>258.27999999999997</v>
      </c>
      <c r="D2860" s="237">
        <v>38474</v>
      </c>
      <c r="E2860">
        <f t="shared" si="359"/>
        <v>268.33999999999997</v>
      </c>
      <c r="F2860">
        <v>252.9556298</v>
      </c>
      <c r="G2860" s="236">
        <f t="shared" si="361"/>
        <v>8.2412669107017266E-4</v>
      </c>
      <c r="H2860" s="236">
        <f t="shared" si="362"/>
        <v>3.9998953799429415E-3</v>
      </c>
      <c r="I2860">
        <f t="shared" si="365"/>
        <v>43346.043746034411</v>
      </c>
      <c r="J2860">
        <f t="shared" si="365"/>
        <v>19945.241402737705</v>
      </c>
      <c r="K2860">
        <f t="shared" si="363"/>
        <v>47730.345072927877</v>
      </c>
      <c r="L2860" s="236">
        <f>I2860/MAX(I$2:I2860)-1</f>
        <v>-6.8001399427829012E-2</v>
      </c>
      <c r="M2860" s="236">
        <f>J2860/MAX(J$2:J2860)-1</f>
        <v>-3.3347138283671862E-2</v>
      </c>
      <c r="N2860" s="236"/>
    </row>
    <row r="2861" spans="1:14">
      <c r="A2861" s="237">
        <v>38331</v>
      </c>
      <c r="B2861">
        <v>257.74</v>
      </c>
      <c r="D2861" s="237">
        <v>38475</v>
      </c>
      <c r="E2861">
        <f t="shared" si="359"/>
        <v>268.32</v>
      </c>
      <c r="F2861">
        <v>253.49500939999999</v>
      </c>
      <c r="G2861" s="236">
        <f t="shared" si="361"/>
        <v>-1.0826246848633992E-4</v>
      </c>
      <c r="H2861" s="236">
        <f t="shared" si="362"/>
        <v>2.1323091343190548E-3</v>
      </c>
      <c r="I2861">
        <f t="shared" si="365"/>
        <v>43341.350996339344</v>
      </c>
      <c r="J2861">
        <f t="shared" si="365"/>
        <v>19987.77082316696</v>
      </c>
      <c r="K2861">
        <f t="shared" si="363"/>
        <v>47726.787620064133</v>
      </c>
      <c r="L2861" s="236">
        <f>I2861/MAX(I$2:I2861)-1</f>
        <v>-6.8102299896952823E-2</v>
      </c>
      <c r="M2861" s="236">
        <f>J2861/MAX(J$2:J2861)-1</f>
        <v>-3.1285935556918498E-2</v>
      </c>
      <c r="N2861" s="236"/>
    </row>
    <row r="2862" spans="1:14">
      <c r="A2862" s="237">
        <v>38334</v>
      </c>
      <c r="B2862">
        <v>261.10000000000002</v>
      </c>
      <c r="D2862" s="237">
        <v>38476</v>
      </c>
      <c r="E2862">
        <f t="shared" si="359"/>
        <v>272.74</v>
      </c>
      <c r="F2862">
        <v>253.8340163</v>
      </c>
      <c r="G2862" s="236">
        <f t="shared" si="361"/>
        <v>1.6439138058324133E-2</v>
      </c>
      <c r="H2862" s="236">
        <f t="shared" si="362"/>
        <v>1.3373316532045987E-3</v>
      </c>
      <c r="I2862">
        <f t="shared" si="365"/>
        <v>44053.845449002452</v>
      </c>
      <c r="J2862">
        <f t="shared" si="365"/>
        <v>20014.501101765782</v>
      </c>
      <c r="K2862">
        <f t="shared" si="363"/>
        <v>48512.984702952788</v>
      </c>
      <c r="L2862" s="236">
        <f>I2862/MAX(I$2:I2862)-1</f>
        <v>-5.2782704948724057E-2</v>
      </c>
      <c r="M2862" s="236">
        <f>J2862/MAX(J$2:J2862)-1</f>
        <v>-2.9990443575634296E-2</v>
      </c>
      <c r="N2862" s="236"/>
    </row>
    <row r="2863" spans="1:14">
      <c r="A2863" s="237">
        <v>38335</v>
      </c>
      <c r="B2863">
        <v>262.18</v>
      </c>
      <c r="D2863" s="237">
        <v>38477</v>
      </c>
      <c r="E2863">
        <f t="shared" si="359"/>
        <v>273.14999999999998</v>
      </c>
      <c r="F2863">
        <v>255.4968892</v>
      </c>
      <c r="G2863" s="236">
        <f t="shared" si="361"/>
        <v>1.4695330223212697E-3</v>
      </c>
      <c r="H2863" s="236">
        <f t="shared" si="362"/>
        <v>6.5510246587072718E-3</v>
      </c>
      <c r="I2863">
        <f t="shared" si="365"/>
        <v>44118.584029650003</v>
      </c>
      <c r="J2863">
        <f t="shared" si="365"/>
        <v>20145.616592015173</v>
      </c>
      <c r="K2863">
        <f t="shared" si="363"/>
        <v>48585.912486659647</v>
      </c>
      <c r="L2863" s="236">
        <f>I2863/MAX(I$2:I2863)-1</f>
        <v>-5.1390737854332347E-2</v>
      </c>
      <c r="M2863" s="236">
        <f>J2863/MAX(J$2:J2863)-1</f>
        <v>-2.3635887052316562E-2</v>
      </c>
      <c r="N2863" s="236"/>
    </row>
    <row r="2864" spans="1:14">
      <c r="A2864" s="237">
        <v>38336</v>
      </c>
      <c r="B2864">
        <v>265.3</v>
      </c>
      <c r="D2864" s="237">
        <v>38478</v>
      </c>
      <c r="E2864">
        <f t="shared" si="359"/>
        <v>273.06</v>
      </c>
      <c r="F2864">
        <v>255.1434208</v>
      </c>
      <c r="G2864" s="236">
        <f t="shared" si="361"/>
        <v>-3.6321945032808734E-4</v>
      </c>
      <c r="H2864" s="236">
        <f t="shared" si="362"/>
        <v>-1.3834548088109688E-3</v>
      </c>
      <c r="I2864">
        <f t="shared" si="365"/>
        <v>44102.559301809495</v>
      </c>
      <c r="J2864">
        <f t="shared" si="365"/>
        <v>20117.746041864488</v>
      </c>
      <c r="K2864">
        <f t="shared" si="363"/>
        <v>48569.903948772779</v>
      </c>
      <c r="L2864" s="236">
        <f>I2864/MAX(I$2:I2864)-1</f>
        <v>-5.1735291189105137E-2</v>
      </c>
      <c r="M2864" s="236">
        <f>J2864/MAX(J$2:J2864)-1</f>
        <v>-2.498664267952444E-2</v>
      </c>
      <c r="N2864" s="236"/>
    </row>
    <row r="2865" spans="1:14">
      <c r="A2865" s="237">
        <v>38337</v>
      </c>
      <c r="B2865">
        <v>264.17</v>
      </c>
      <c r="D2865" s="237">
        <v>38481</v>
      </c>
      <c r="E2865">
        <f t="shared" si="359"/>
        <v>273.20999999999998</v>
      </c>
      <c r="F2865">
        <v>254.96915519999999</v>
      </c>
      <c r="G2865" s="236">
        <f t="shared" si="361"/>
        <v>5.155996588922983E-4</v>
      </c>
      <c r="H2865" s="236">
        <f t="shared" si="362"/>
        <v>-6.8301036120632652E-4</v>
      </c>
      <c r="I2865">
        <f t="shared" si="365"/>
        <v>44125.298566341786</v>
      </c>
      <c r="J2865">
        <f t="shared" si="365"/>
        <v>20104.005412873776</v>
      </c>
      <c r="K2865">
        <f t="shared" si="363"/>
        <v>48596.584845250902</v>
      </c>
      <c r="L2865" s="236">
        <f>I2865/MAX(I$2:I2865)-1</f>
        <v>-5.12463662287026E-2</v>
      </c>
      <c r="M2865" s="236">
        <f>J2865/MAX(J$2:J2865)-1</f>
        <v>-2.565258690488903E-2</v>
      </c>
      <c r="N2865" s="236"/>
    </row>
    <row r="2866" spans="1:14">
      <c r="A2866" s="237">
        <v>38338</v>
      </c>
      <c r="B2866">
        <v>263.06</v>
      </c>
      <c r="D2866" s="237">
        <v>38482</v>
      </c>
      <c r="E2866">
        <f t="shared" si="359"/>
        <v>270.5</v>
      </c>
      <c r="F2866">
        <v>255.428651</v>
      </c>
      <c r="G2866" s="236">
        <f t="shared" si="361"/>
        <v>-9.9528400009760241E-3</v>
      </c>
      <c r="H2866" s="236">
        <f t="shared" si="362"/>
        <v>1.8021623032777878E-3</v>
      </c>
      <c r="I2866">
        <f t="shared" si="365"/>
        <v>43686.126529715686</v>
      </c>
      <c r="J2866">
        <f t="shared" si="365"/>
        <v>20140.236093573749</v>
      </c>
      <c r="K2866">
        <f t="shared" si="363"/>
        <v>48114.54998221284</v>
      </c>
      <c r="L2866" s="236">
        <f>I2866/MAX(I$2:I2866)-1</f>
        <v>-6.0689159345972965E-2</v>
      </c>
      <c r="M2866" s="236">
        <f>J2866/MAX(J$2:J2866)-1</f>
        <v>-2.3896654726712763E-2</v>
      </c>
      <c r="N2866" s="236"/>
    </row>
    <row r="2867" spans="1:14">
      <c r="A2867" s="237">
        <v>38341</v>
      </c>
      <c r="B2867">
        <v>266.3</v>
      </c>
      <c r="D2867" s="237">
        <v>38483</v>
      </c>
      <c r="E2867">
        <f t="shared" si="359"/>
        <v>271.01</v>
      </c>
      <c r="F2867">
        <v>254.59276180000001</v>
      </c>
      <c r="G2867" s="236">
        <f t="shared" si="361"/>
        <v>1.8516672534693488E-3</v>
      </c>
      <c r="H2867" s="236">
        <f t="shared" si="362"/>
        <v>-3.2724958485569333E-3</v>
      </c>
      <c r="I2867">
        <f t="shared" ref="I2867:J2882" si="366">I2866*(1+G2867)</f>
        <v>43767.018699641681</v>
      </c>
      <c r="J2867">
        <f t="shared" si="366"/>
        <v>20074.327254568572</v>
      </c>
      <c r="K2867">
        <f t="shared" si="363"/>
        <v>48205.26503023845</v>
      </c>
      <c r="L2867" s="236">
        <f>I2867/MAX(I$2:I2867)-1</f>
        <v>-5.8949868221505164E-2</v>
      </c>
      <c r="M2867" s="236">
        <f>J2867/MAX(J$2:J2867)-1</f>
        <v>-2.7090948871882126E-2</v>
      </c>
      <c r="N2867" s="236"/>
    </row>
    <row r="2868" spans="1:14">
      <c r="A2868" s="237">
        <v>38342</v>
      </c>
      <c r="B2868">
        <v>266.49</v>
      </c>
      <c r="D2868" s="237">
        <v>38484</v>
      </c>
      <c r="E2868">
        <f t="shared" si="359"/>
        <v>268.14999999999998</v>
      </c>
      <c r="F2868">
        <v>254.5901829</v>
      </c>
      <c r="G2868" s="236">
        <f t="shared" si="361"/>
        <v>-1.0586846279906534E-2</v>
      </c>
      <c r="H2868" s="236">
        <f t="shared" si="362"/>
        <v>-1.0129510288336974E-5</v>
      </c>
      <c r="I2868">
        <f t="shared" si="366"/>
        <v>43303.664000538782</v>
      </c>
      <c r="J2868">
        <f t="shared" si="366"/>
        <v>20074.123911464114</v>
      </c>
      <c r="K2868">
        <f t="shared" si="363"/>
        <v>47696.549270722258</v>
      </c>
      <c r="L2868" s="236">
        <f>I2868/MAX(I$2:I2868)-1</f>
        <v>-6.8912621308329758E-2</v>
      </c>
      <c r="M2868" s="236">
        <f>J2868/MAX(J$2:J2868)-1</f>
        <v>-2.7100803964125286E-2</v>
      </c>
      <c r="N2868" s="236"/>
    </row>
    <row r="2869" spans="1:14">
      <c r="A2869" s="237">
        <v>38343</v>
      </c>
      <c r="B2869">
        <v>267.58</v>
      </c>
      <c r="D2869" s="237">
        <v>38485</v>
      </c>
      <c r="E2869">
        <f t="shared" si="359"/>
        <v>267.52999999999997</v>
      </c>
      <c r="F2869">
        <v>253.51649409999999</v>
      </c>
      <c r="G2869" s="236">
        <f t="shared" si="361"/>
        <v>-2.3458688870538571E-3</v>
      </c>
      <c r="H2869" s="236">
        <f t="shared" si="362"/>
        <v>-4.2173220811964063E-3</v>
      </c>
      <c r="I2869">
        <f t="shared" si="366"/>
        <v>43202.079282464481</v>
      </c>
      <c r="J2869">
        <f t="shared" si="366"/>
        <v>19989.464865431622</v>
      </c>
      <c r="K2869">
        <f t="shared" si="363"/>
        <v>47586.268231946022</v>
      </c>
      <c r="L2869" s="236">
        <f>I2869/MAX(I$2:I2869)-1</f>
        <v>-7.1096830221131113E-2</v>
      </c>
      <c r="M2869" s="236">
        <f>J2869/MAX(J$2:J2869)-1</f>
        <v>-3.1203833226345568E-2</v>
      </c>
      <c r="N2869" s="236"/>
    </row>
    <row r="2870" spans="1:14">
      <c r="A2870" s="237">
        <v>38344</v>
      </c>
      <c r="B2870">
        <v>269.45</v>
      </c>
      <c r="D2870" s="237">
        <v>38488</v>
      </c>
      <c r="E2870">
        <f t="shared" si="359"/>
        <v>268.07</v>
      </c>
      <c r="F2870">
        <v>252.3797557</v>
      </c>
      <c r="G2870" s="236">
        <f t="shared" si="361"/>
        <v>1.984735060123801E-3</v>
      </c>
      <c r="H2870" s="236">
        <f t="shared" si="362"/>
        <v>-4.4838834018886553E-3</v>
      </c>
      <c r="I2870">
        <f t="shared" si="366"/>
        <v>43287.823963886636</v>
      </c>
      <c r="J2870">
        <f t="shared" si="366"/>
        <v>19899.834435708875</v>
      </c>
      <c r="K2870">
        <f t="shared" si="363"/>
        <v>47682.319459267259</v>
      </c>
      <c r="L2870" s="236">
        <f>I2870/MAX(I$2:I2870)-1</f>
        <v>-6.9253203532610885E-2</v>
      </c>
      <c r="M2870" s="236">
        <f>J2870/MAX(J$2:J2870)-1</f>
        <v>-3.5547802278355412E-2</v>
      </c>
      <c r="N2870" s="236"/>
    </row>
    <row r="2871" spans="1:14">
      <c r="A2871" s="237">
        <v>38345</v>
      </c>
      <c r="B2871">
        <v>269.45</v>
      </c>
      <c r="D2871" s="237">
        <v>38489</v>
      </c>
      <c r="E2871">
        <f t="shared" si="359"/>
        <v>268.52999999999997</v>
      </c>
      <c r="F2871">
        <v>253.1629088</v>
      </c>
      <c r="G2871" s="236">
        <f t="shared" si="361"/>
        <v>1.6822395506740826E-3</v>
      </c>
      <c r="H2871" s="236">
        <f t="shared" si="362"/>
        <v>3.1030741662612105E-3</v>
      </c>
      <c r="I2871">
        <f t="shared" si="366"/>
        <v>43360.644453421308</v>
      </c>
      <c r="J2871">
        <f t="shared" si="366"/>
        <v>19961.585097859199</v>
      </c>
      <c r="K2871">
        <f t="shared" si="363"/>
        <v>47764.140875133497</v>
      </c>
      <c r="L2871" s="236">
        <f>I2871/MAX(I$2:I2871)-1</f>
        <v>-6.7687464459930236E-2</v>
      </c>
      <c r="M2871" s="236">
        <f>J2871/MAX(J$2:J2871)-1</f>
        <v>-3.2555035579011515E-2</v>
      </c>
      <c r="N2871" s="236"/>
    </row>
    <row r="2872" spans="1:14">
      <c r="A2872" s="237">
        <v>38348</v>
      </c>
      <c r="B2872">
        <v>271.27999999999997</v>
      </c>
      <c r="D2872" s="237">
        <v>38490</v>
      </c>
      <c r="E2872">
        <f t="shared" si="359"/>
        <v>271.36</v>
      </c>
      <c r="F2872">
        <v>253.6606113</v>
      </c>
      <c r="G2872" s="236">
        <f t="shared" si="361"/>
        <v>1.0505129558992346E-2</v>
      </c>
      <c r="H2872" s="236">
        <f t="shared" si="362"/>
        <v>1.9659376737259926E-3</v>
      </c>
      <c r="I2872">
        <f t="shared" si="366"/>
        <v>43816.153641165904</v>
      </c>
      <c r="J2872">
        <f t="shared" si="366"/>
        <v>20000.828330030366</v>
      </c>
      <c r="K2872">
        <f t="shared" si="363"/>
        <v>48267.520455354061</v>
      </c>
      <c r="L2872" s="236">
        <f>I2872/MAX(I$2:I2872)-1</f>
        <v>-5.7893400484609003E-2</v>
      </c>
      <c r="M2872" s="236">
        <f>J2872/MAX(J$2:J2872)-1</f>
        <v>-3.0653099076199841E-2</v>
      </c>
      <c r="N2872" s="236"/>
    </row>
    <row r="2873" spans="1:14">
      <c r="A2873" s="237">
        <v>38349</v>
      </c>
      <c r="B2873">
        <v>271.97000000000003</v>
      </c>
      <c r="D2873" s="237">
        <v>38491</v>
      </c>
      <c r="E2873">
        <f t="shared" si="359"/>
        <v>271.58999999999997</v>
      </c>
      <c r="F2873">
        <v>255.17466949999999</v>
      </c>
      <c r="G2873" s="236">
        <f t="shared" si="361"/>
        <v>8.1385238843949758E-4</v>
      </c>
      <c r="H2873" s="236">
        <f t="shared" si="362"/>
        <v>5.9688344683888062E-3</v>
      </c>
      <c r="I2873">
        <f t="shared" si="366"/>
        <v>43851.813522459001</v>
      </c>
      <c r="J2873">
        <f t="shared" si="366"/>
        <v>20120.209963562978</v>
      </c>
      <c r="K2873">
        <f t="shared" si="363"/>
        <v>48308.431163287176</v>
      </c>
      <c r="L2873" s="236">
        <f>I2873/MAX(I$2:I2873)-1</f>
        <v>-5.712666477842876E-2</v>
      </c>
      <c r="M2873" s="236">
        <f>J2873/MAX(J$2:J2873)-1</f>
        <v>-2.486722788214013E-2</v>
      </c>
      <c r="N2873" s="236"/>
    </row>
    <row r="2874" spans="1:14">
      <c r="A2874" s="237">
        <v>38350</v>
      </c>
      <c r="B2874">
        <v>271.31</v>
      </c>
      <c r="D2874" s="237">
        <v>38492</v>
      </c>
      <c r="E2874">
        <f t="shared" si="359"/>
        <v>270.29000000000002</v>
      </c>
      <c r="F2874">
        <v>255.76906460000001</v>
      </c>
      <c r="G2874" s="236">
        <f t="shared" si="361"/>
        <v>-4.8203570595731302E-3</v>
      </c>
      <c r="H2874" s="236">
        <f t="shared" si="362"/>
        <v>2.3293656112681749E-3</v>
      </c>
      <c r="I2874">
        <f t="shared" si="366"/>
        <v>43640.432123570929</v>
      </c>
      <c r="J2874">
        <f t="shared" si="366"/>
        <v>20167.077288743596</v>
      </c>
      <c r="K2874">
        <f t="shared" si="363"/>
        <v>48077.196727143462</v>
      </c>
      <c r="L2874" s="236">
        <f>I2874/MAX(I$2:I2874)-1</f>
        <v>-6.1671650916147458E-2</v>
      </c>
      <c r="M2874" s="236">
        <f>J2874/MAX(J$2:J2874)-1</f>
        <v>-2.2595787136348244E-2</v>
      </c>
      <c r="N2874" s="236"/>
    </row>
    <row r="2875" spans="1:14">
      <c r="A2875" s="237">
        <v>38351</v>
      </c>
      <c r="B2875">
        <v>272.39999999999998</v>
      </c>
      <c r="D2875" s="237">
        <v>38495</v>
      </c>
      <c r="E2875">
        <f t="shared" si="359"/>
        <v>271.64</v>
      </c>
      <c r="F2875">
        <v>255.59879000000001</v>
      </c>
      <c r="G2875" s="236">
        <f t="shared" si="361"/>
        <v>4.9609052328862171E-3</v>
      </c>
      <c r="H2875" s="236">
        <f t="shared" si="362"/>
        <v>-6.6573571071348869E-4</v>
      </c>
      <c r="I2875">
        <f t="shared" si="366"/>
        <v>43856.928171658168</v>
      </c>
      <c r="J2875">
        <f t="shared" si="366"/>
        <v>20153.651345211762</v>
      </c>
      <c r="K2875">
        <f t="shared" si="363"/>
        <v>48317.324795446555</v>
      </c>
      <c r="L2875" s="236">
        <f>I2875/MAX(I$2:I2875)-1</f>
        <v>-5.7016692899011789E-2</v>
      </c>
      <c r="M2875" s="236">
        <f>J2875/MAX(J$2:J2875)-1</f>
        <v>-2.3246480024653238E-2</v>
      </c>
      <c r="N2875" s="236"/>
    </row>
    <row r="2876" spans="1:14">
      <c r="A2876" s="237">
        <v>38352</v>
      </c>
      <c r="B2876">
        <v>273.27999999999997</v>
      </c>
      <c r="D2876" s="237">
        <v>38496</v>
      </c>
      <c r="E2876">
        <f t="shared" si="359"/>
        <v>271.83</v>
      </c>
      <c r="F2876">
        <v>256.64109000000002</v>
      </c>
      <c r="G2876" s="236">
        <f t="shared" si="361"/>
        <v>6.6572500251276467E-4</v>
      </c>
      <c r="H2876" s="236">
        <f t="shared" si="362"/>
        <v>4.0778753295349635E-3</v>
      </c>
      <c r="I2876">
        <f t="shared" si="366"/>
        <v>43886.124825275452</v>
      </c>
      <c r="J2876">
        <f t="shared" si="366"/>
        <v>20235.83542283245</v>
      </c>
      <c r="K2876">
        <f t="shared" si="363"/>
        <v>48351.120597652181</v>
      </c>
      <c r="L2876" s="236">
        <f>I2876/MAX(I$2:I2876)-1</f>
        <v>-5.6388925334522444E-2</v>
      </c>
      <c r="M2876" s="236">
        <f>J2876/MAX(J$2:J2876)-1</f>
        <v>-1.9263400942509334E-2</v>
      </c>
      <c r="N2876" s="236"/>
    </row>
    <row r="2877" spans="1:14">
      <c r="A2877" s="237">
        <v>38355</v>
      </c>
      <c r="B2877">
        <v>271.75</v>
      </c>
      <c r="D2877" s="237">
        <v>38497</v>
      </c>
      <c r="E2877">
        <f t="shared" si="359"/>
        <v>270.83999999999997</v>
      </c>
      <c r="F2877">
        <v>256.63454769999998</v>
      </c>
      <c r="G2877" s="236">
        <f t="shared" si="361"/>
        <v>-3.6757122799088806E-3</v>
      </c>
      <c r="H2877" s="236">
        <f t="shared" si="362"/>
        <v>-2.5492020782946767E-5</v>
      </c>
      <c r="I2877">
        <f t="shared" si="366"/>
        <v>43724.812057337571</v>
      </c>
      <c r="J2877">
        <f t="shared" si="366"/>
        <v>20235.319570495292</v>
      </c>
      <c r="K2877">
        <f t="shared" si="363"/>
        <v>48175.026680896575</v>
      </c>
      <c r="L2877" s="236">
        <f>I2877/MAX(I$2:I2877)-1</f>
        <v>-5.9857368149128343E-2</v>
      </c>
      <c r="M2877" s="236">
        <f>J2877/MAX(J$2:J2877)-1</f>
        <v>-1.9288401900275032E-2</v>
      </c>
      <c r="N2877" s="236"/>
    </row>
    <row r="2878" spans="1:14">
      <c r="A2878" s="237">
        <v>38356</v>
      </c>
      <c r="B2878">
        <v>267.54000000000002</v>
      </c>
      <c r="D2878" s="237">
        <v>38498</v>
      </c>
      <c r="E2878">
        <f t="shared" si="359"/>
        <v>271.58</v>
      </c>
      <c r="F2878">
        <v>256.27465039999998</v>
      </c>
      <c r="G2878" s="236">
        <f t="shared" si="361"/>
        <v>2.6985102784284252E-3</v>
      </c>
      <c r="H2878" s="236">
        <f t="shared" si="362"/>
        <v>-1.4023727640157801E-3</v>
      </c>
      <c r="I2878">
        <f t="shared" si="366"/>
        <v>43842.80391209665</v>
      </c>
      <c r="J2878">
        <f t="shared" si="366"/>
        <v>20206.942109458476</v>
      </c>
      <c r="K2878">
        <f t="shared" si="363"/>
        <v>48306.652436855315</v>
      </c>
      <c r="L2878" s="236">
        <f>I2878/MAX(I$2:I2878)-1</f>
        <v>-5.7320383593890023E-2</v>
      </c>
      <c r="M2878" s="236">
        <f>J2878/MAX(J$2:J2878)-1</f>
        <v>-2.0663725134804412E-2</v>
      </c>
      <c r="N2878" s="236"/>
    </row>
    <row r="2879" spans="1:14">
      <c r="A2879" s="237">
        <v>38357</v>
      </c>
      <c r="B2879">
        <v>264.95999999999998</v>
      </c>
      <c r="D2879" s="237">
        <v>38499</v>
      </c>
      <c r="E2879">
        <f t="shared" si="359"/>
        <v>272.94</v>
      </c>
      <c r="F2879">
        <v>256.66267950000002</v>
      </c>
      <c r="G2879" s="236">
        <f t="shared" si="361"/>
        <v>4.974002369438393E-3</v>
      </c>
      <c r="H2879" s="236">
        <f t="shared" si="362"/>
        <v>1.5141142496708504E-3</v>
      </c>
      <c r="I2879">
        <f t="shared" si="366"/>
        <v>44060.878122638242</v>
      </c>
      <c r="J2879">
        <f t="shared" si="366"/>
        <v>20237.537728448682</v>
      </c>
      <c r="K2879">
        <f t="shared" si="363"/>
        <v>48548.55923159029</v>
      </c>
      <c r="L2879" s="236">
        <f>I2879/MAX(I$2:I2879)-1</f>
        <v>-5.2631492948264746E-2</v>
      </c>
      <c r="M2879" s="236">
        <f>J2879/MAX(J$2:J2879)-1</f>
        <v>-1.9180898125811363E-2</v>
      </c>
      <c r="N2879" s="236"/>
    </row>
    <row r="2880" spans="1:14">
      <c r="A2880" s="237">
        <v>38358</v>
      </c>
      <c r="B2880">
        <v>263.97000000000003</v>
      </c>
      <c r="D2880" s="237">
        <v>38503</v>
      </c>
      <c r="E2880">
        <f t="shared" si="359"/>
        <v>271.57</v>
      </c>
      <c r="F2880">
        <v>257.48097660000002</v>
      </c>
      <c r="G2880" s="236">
        <f t="shared" si="361"/>
        <v>-5.0531483458775093E-3</v>
      </c>
      <c r="H2880" s="236">
        <f t="shared" si="362"/>
        <v>3.1882200466157862E-3</v>
      </c>
      <c r="I2880">
        <f t="shared" si="366"/>
        <v>43838.231969234919</v>
      </c>
      <c r="J2880">
        <f t="shared" si="366"/>
        <v>20302.059451928664</v>
      </c>
      <c r="K2880">
        <f t="shared" si="363"/>
        <v>48304.873710423446</v>
      </c>
      <c r="L2880" s="236">
        <f>I2880/MAX(I$2:I2880)-1</f>
        <v>-5.7418686552609732E-2</v>
      </c>
      <c r="M2880" s="236">
        <f>J2880/MAX(J$2:J2880)-1</f>
        <v>-1.6053831003112529E-2</v>
      </c>
      <c r="N2880" s="236"/>
    </row>
    <row r="2881" spans="1:14">
      <c r="A2881" s="237">
        <v>38359</v>
      </c>
      <c r="B2881">
        <v>263.61</v>
      </c>
      <c r="D2881" s="237">
        <v>38504</v>
      </c>
      <c r="E2881">
        <f t="shared" si="359"/>
        <v>273.33999999999997</v>
      </c>
      <c r="F2881">
        <v>256.88475799999998</v>
      </c>
      <c r="G2881" s="236">
        <f t="shared" si="361"/>
        <v>6.483926430730971E-3</v>
      </c>
      <c r="H2881" s="236">
        <f t="shared" si="362"/>
        <v>-2.3155831078203182E-3</v>
      </c>
      <c r="I2881">
        <f t="shared" si="366"/>
        <v>44122.475840176761</v>
      </c>
      <c r="J2881">
        <f t="shared" si="366"/>
        <v>20255.048346007814</v>
      </c>
      <c r="K2881">
        <f t="shared" si="363"/>
        <v>48619.708288865273</v>
      </c>
      <c r="L2881" s="236">
        <f>I2881/MAX(I$2:I2881)-1</f>
        <v>-5.1307058661234972E-2</v>
      </c>
      <c r="M2881" s="236">
        <f>J2881/MAX(J$2:J2881)-1</f>
        <v>-1.8332240131046174E-2</v>
      </c>
      <c r="N2881" s="236"/>
    </row>
    <row r="2882" spans="1:14">
      <c r="A2882" s="237">
        <v>38362</v>
      </c>
      <c r="B2882">
        <v>264.51</v>
      </c>
      <c r="D2882" s="237">
        <v>38505</v>
      </c>
      <c r="E2882">
        <f t="shared" ref="E2882:E2945" si="367">SUMIF(A:A,D2882,B:B)</f>
        <v>274.36</v>
      </c>
      <c r="F2882">
        <v>257.88421899999997</v>
      </c>
      <c r="G2882" s="236">
        <f t="shared" si="361"/>
        <v>3.6978861433113928E-3</v>
      </c>
      <c r="H2882" s="236">
        <f t="shared" si="362"/>
        <v>3.8906979447959067E-3</v>
      </c>
      <c r="I2882">
        <f t="shared" si="366"/>
        <v>44285.635732194743</v>
      </c>
      <c r="J2882">
        <f t="shared" si="366"/>
        <v>20333.854620979368</v>
      </c>
      <c r="K2882">
        <f t="shared" si="363"/>
        <v>48801.138384916507</v>
      </c>
      <c r="L2882" s="236">
        <f>I2882/MAX(I$2:I2882)-1</f>
        <v>-4.7798900179200965E-2</v>
      </c>
      <c r="M2882" s="236">
        <f>J2882/MAX(J$2:J2882)-1</f>
        <v>-1.4512867395251705E-2</v>
      </c>
      <c r="N2882" s="236"/>
    </row>
    <row r="2883" spans="1:14">
      <c r="A2883" s="237">
        <v>38363</v>
      </c>
      <c r="B2883">
        <v>264.69</v>
      </c>
      <c r="D2883" s="237">
        <v>38506</v>
      </c>
      <c r="E2883">
        <f t="shared" si="367"/>
        <v>273.2</v>
      </c>
      <c r="F2883">
        <v>258.10998549999999</v>
      </c>
      <c r="G2883" s="236">
        <f t="shared" si="361"/>
        <v>-4.2617517362196298E-3</v>
      </c>
      <c r="H2883" s="236">
        <f t="shared" si="362"/>
        <v>8.7545682661582802E-4</v>
      </c>
      <c r="I2883">
        <f t="shared" ref="I2883:J2898" si="368">I2882*(1+G2883)</f>
        <v>44096.901347223473</v>
      </c>
      <c r="J2883">
        <f t="shared" si="368"/>
        <v>20351.656032818719</v>
      </c>
      <c r="K2883">
        <f t="shared" si="363"/>
        <v>48594.806118819033</v>
      </c>
      <c r="L2883" s="236">
        <f>I2883/MAX(I$2:I2883)-1</f>
        <v>-5.185694486959247E-2</v>
      </c>
      <c r="M2883" s="236">
        <f>J2883/MAX(J$2:J2883)-1</f>
        <v>-1.3650115957470788E-2</v>
      </c>
      <c r="N2883" s="236"/>
    </row>
    <row r="2884" spans="1:14">
      <c r="A2884" s="237">
        <v>38364</v>
      </c>
      <c r="B2884">
        <v>265.98</v>
      </c>
      <c r="D2884" s="237">
        <v>38509</v>
      </c>
      <c r="E2884">
        <f t="shared" si="367"/>
        <v>274.33</v>
      </c>
      <c r="F2884">
        <v>257.4300303</v>
      </c>
      <c r="G2884" s="236">
        <f t="shared" ref="G2884:G2947" si="369">(E2884/E2883-1)-($P$21/252)</f>
        <v>4.1024338237002824E-3</v>
      </c>
      <c r="H2884" s="236">
        <f t="shared" ref="H2884:H2947" si="370">F2884/F2883-1</f>
        <v>-2.6343622416731272E-3</v>
      </c>
      <c r="I2884">
        <f t="shared" si="368"/>
        <v>44277.805966830703</v>
      </c>
      <c r="J2884">
        <f t="shared" si="368"/>
        <v>20298.042398610341</v>
      </c>
      <c r="K2884">
        <f t="shared" ref="K2884:K2947" si="371">K2883*(1+(E2884/E2883-1))</f>
        <v>48795.802205620879</v>
      </c>
      <c r="L2884" s="236">
        <f>I2884/MAX(I$2:I2884)-1</f>
        <v>-4.7967250730518884E-2</v>
      </c>
      <c r="M2884" s="236">
        <f>J2884/MAX(J$2:J2884)-1</f>
        <v>-1.6248518849071081E-2</v>
      </c>
      <c r="N2884" s="236"/>
    </row>
    <row r="2885" spans="1:14">
      <c r="A2885" s="237">
        <v>38365</v>
      </c>
      <c r="B2885">
        <v>265.20999999999998</v>
      </c>
      <c r="D2885" s="237">
        <v>38510</v>
      </c>
      <c r="E2885">
        <f t="shared" si="367"/>
        <v>274.49</v>
      </c>
      <c r="F2885">
        <v>257.96988909999999</v>
      </c>
      <c r="G2885" s="236">
        <f t="shared" si="369"/>
        <v>5.4950900577981565E-4</v>
      </c>
      <c r="H2885" s="236">
        <f t="shared" si="370"/>
        <v>2.0971088702077534E-3</v>
      </c>
      <c r="I2885">
        <f t="shared" si="368"/>
        <v>44302.137019965652</v>
      </c>
      <c r="J2885">
        <f t="shared" si="368"/>
        <v>20340.609603372319</v>
      </c>
      <c r="K2885">
        <f t="shared" si="371"/>
        <v>48824.261828530878</v>
      </c>
      <c r="L2885" s="236">
        <f>I2885/MAX(I$2:I2885)-1</f>
        <v>-4.7444100160997871E-2</v>
      </c>
      <c r="M2885" s="236">
        <f>J2885/MAX(J$2:J2885)-1</f>
        <v>-1.4185484891869549E-2</v>
      </c>
      <c r="N2885" s="236"/>
    </row>
    <row r="2886" spans="1:14">
      <c r="A2886" s="237">
        <v>38366</v>
      </c>
      <c r="B2886">
        <v>266.26</v>
      </c>
      <c r="D2886" s="237">
        <v>38511</v>
      </c>
      <c r="E2886">
        <f t="shared" si="367"/>
        <v>274.5</v>
      </c>
      <c r="F2886">
        <v>258.34658150000001</v>
      </c>
      <c r="G2886" s="236">
        <f t="shared" si="369"/>
        <v>2.7010409492843484E-6</v>
      </c>
      <c r="H2886" s="236">
        <f t="shared" si="370"/>
        <v>1.4602184825298625E-3</v>
      </c>
      <c r="I2886">
        <f t="shared" si="368"/>
        <v>44302.25668185189</v>
      </c>
      <c r="J2886">
        <f t="shared" si="368"/>
        <v>20370.311337461088</v>
      </c>
      <c r="K2886">
        <f t="shared" si="371"/>
        <v>48826.040554962754</v>
      </c>
      <c r="L2886" s="236">
        <f>I2886/MAX(I$2:I2886)-1</f>
        <v>-4.7441527268505812E-2</v>
      </c>
      <c r="M2886" s="236">
        <f>J2886/MAX(J$2:J2886)-1</f>
        <v>-1.2745980316562489E-2</v>
      </c>
      <c r="N2886" s="236"/>
    </row>
    <row r="2887" spans="1:14">
      <c r="A2887" s="237">
        <v>38369</v>
      </c>
      <c r="B2887">
        <v>266.26</v>
      </c>
      <c r="D2887" s="237">
        <v>38512</v>
      </c>
      <c r="E2887">
        <f t="shared" si="367"/>
        <v>274.47000000000003</v>
      </c>
      <c r="F2887">
        <v>257.83843480000002</v>
      </c>
      <c r="G2887" s="236">
        <f t="shared" si="369"/>
        <v>-1.4301977621639995E-4</v>
      </c>
      <c r="H2887" s="236">
        <f t="shared" si="370"/>
        <v>-1.9669186139394945E-3</v>
      </c>
      <c r="I2887">
        <f t="shared" si="368"/>
        <v>44295.920583015366</v>
      </c>
      <c r="J2887">
        <f t="shared" si="368"/>
        <v>20330.244592919691</v>
      </c>
      <c r="K2887">
        <f t="shared" si="371"/>
        <v>48820.704375667134</v>
      </c>
      <c r="L2887" s="236">
        <f>I2887/MAX(I$2:I2887)-1</f>
        <v>-4.7577761968109034E-2</v>
      </c>
      <c r="M2887" s="236">
        <f>J2887/MAX(J$2:J2887)-1</f>
        <v>-1.4687828624564414E-2</v>
      </c>
      <c r="N2887" s="236"/>
    </row>
    <row r="2888" spans="1:14">
      <c r="A2888" s="237">
        <v>38370</v>
      </c>
      <c r="B2888">
        <v>265.83</v>
      </c>
      <c r="D2888" s="237">
        <v>38513</v>
      </c>
      <c r="E2888">
        <f t="shared" si="367"/>
        <v>273.83999999999997</v>
      </c>
      <c r="F2888">
        <v>257.66705880000001</v>
      </c>
      <c r="G2888" s="236">
        <f t="shared" si="369"/>
        <v>-2.3290629819897137E-3</v>
      </c>
      <c r="H2888" s="236">
        <f t="shared" si="370"/>
        <v>-6.6466428922029586E-4</v>
      </c>
      <c r="I2888">
        <f t="shared" si="368"/>
        <v>44192.752594132304</v>
      </c>
      <c r="J2888">
        <f t="shared" si="368"/>
        <v>20316.731805347663</v>
      </c>
      <c r="K2888">
        <f t="shared" si="371"/>
        <v>48708.644610459014</v>
      </c>
      <c r="L2888" s="236">
        <f>I2888/MAX(I$2:I2888)-1</f>
        <v>-4.9796013345932977E-2</v>
      </c>
      <c r="M2888" s="236">
        <f>J2888/MAX(J$2:J2888)-1</f>
        <v>-1.5342730438611896E-2</v>
      </c>
      <c r="N2888" s="236"/>
    </row>
    <row r="2889" spans="1:14">
      <c r="A2889" s="237">
        <v>38371</v>
      </c>
      <c r="B2889">
        <v>265.38</v>
      </c>
      <c r="D2889" s="237">
        <v>38516</v>
      </c>
      <c r="E2889">
        <f t="shared" si="367"/>
        <v>273.41000000000003</v>
      </c>
      <c r="F2889">
        <v>257.25383699999998</v>
      </c>
      <c r="G2889" s="236">
        <f t="shared" si="369"/>
        <v>-1.603990164572753E-3</v>
      </c>
      <c r="H2889" s="236">
        <f t="shared" si="370"/>
        <v>-1.6037044157855007E-3</v>
      </c>
      <c r="I2889">
        <f t="shared" si="368"/>
        <v>44121.867853625918</v>
      </c>
      <c r="J2889">
        <f t="shared" si="368"/>
        <v>20284.149772837096</v>
      </c>
      <c r="K2889">
        <f t="shared" si="371"/>
        <v>48632.159373888411</v>
      </c>
      <c r="L2889" s="236">
        <f>I2889/MAX(I$2:I2889)-1</f>
        <v>-5.1320131194863894E-2</v>
      </c>
      <c r="M2889" s="236">
        <f>J2889/MAX(J$2:J2889)-1</f>
        <v>-1.692182964984279E-2</v>
      </c>
      <c r="N2889" s="236"/>
    </row>
    <row r="2890" spans="1:14">
      <c r="A2890" s="237">
        <v>38372</v>
      </c>
      <c r="B2890">
        <v>262.48</v>
      </c>
      <c r="D2890" s="237">
        <v>38517</v>
      </c>
      <c r="E2890">
        <f t="shared" si="367"/>
        <v>274.10000000000002</v>
      </c>
      <c r="F2890">
        <v>257.29828199999997</v>
      </c>
      <c r="G2890" s="236">
        <f t="shared" si="369"/>
        <v>2.4899522230407609E-3</v>
      </c>
      <c r="H2890" s="236">
        <f t="shared" si="370"/>
        <v>1.7276710240077264E-4</v>
      </c>
      <c r="I2890">
        <f t="shared" si="368"/>
        <v>44231.729196572764</v>
      </c>
      <c r="J2890">
        <f t="shared" si="368"/>
        <v>20287.654206618012</v>
      </c>
      <c r="K2890">
        <f t="shared" si="371"/>
        <v>48754.891497687771</v>
      </c>
      <c r="L2890" s="236">
        <f>I2890/MAX(I$2:I2890)-1</f>
        <v>-4.8957963646578562E-2</v>
      </c>
      <c r="M2890" s="236">
        <f>J2890/MAX(J$2:J2890)-1</f>
        <v>-1.6751986082917947E-2</v>
      </c>
      <c r="N2890" s="236"/>
    </row>
    <row r="2891" spans="1:14">
      <c r="A2891" s="237">
        <v>38373</v>
      </c>
      <c r="B2891">
        <v>263.68</v>
      </c>
      <c r="D2891" s="237">
        <v>38518</v>
      </c>
      <c r="E2891">
        <f t="shared" si="367"/>
        <v>275.49</v>
      </c>
      <c r="F2891">
        <v>257.30518660000001</v>
      </c>
      <c r="G2891" s="236">
        <f t="shared" si="369"/>
        <v>5.0374117602775461E-3</v>
      </c>
      <c r="H2891" s="236">
        <f t="shared" si="370"/>
        <v>2.6835002342018299E-5</v>
      </c>
      <c r="I2891">
        <f t="shared" si="368"/>
        <v>44454.54262940499</v>
      </c>
      <c r="J2891">
        <f t="shared" si="368"/>
        <v>20288.19862586616</v>
      </c>
      <c r="K2891">
        <f t="shared" si="371"/>
        <v>49002.134471718367</v>
      </c>
      <c r="L2891" s="236">
        <f>I2891/MAX(I$2:I2891)-1</f>
        <v>-4.4167173308133578E-2</v>
      </c>
      <c r="M2891" s="236">
        <f>J2891/MAX(J$2:J2891)-1</f>
        <v>-1.6725600620161707E-2</v>
      </c>
      <c r="N2891" s="236"/>
    </row>
    <row r="2892" spans="1:14">
      <c r="A2892" s="237">
        <v>38376</v>
      </c>
      <c r="B2892">
        <v>264.38</v>
      </c>
      <c r="D2892" s="237">
        <v>38519</v>
      </c>
      <c r="E2892">
        <f t="shared" si="367"/>
        <v>277.27</v>
      </c>
      <c r="F2892">
        <v>258.19487229999999</v>
      </c>
      <c r="G2892" s="236">
        <f t="shared" si="369"/>
        <v>6.427484404411812E-3</v>
      </c>
      <c r="H2892" s="236">
        <f t="shared" si="370"/>
        <v>3.4577060484328737E-3</v>
      </c>
      <c r="I2892">
        <f t="shared" si="368"/>
        <v>44740.273508860751</v>
      </c>
      <c r="J2892">
        <f t="shared" si="368"/>
        <v>20358.349252966625</v>
      </c>
      <c r="K2892">
        <f t="shared" si="371"/>
        <v>49318.747776592078</v>
      </c>
      <c r="L2892" s="236">
        <f>I2892/MAX(I$2:I2892)-1</f>
        <v>-3.802357272134671E-2</v>
      </c>
      <c r="M2892" s="236">
        <f>J2892/MAX(J$2:J2892)-1</f>
        <v>-1.3325726782156821E-2</v>
      </c>
      <c r="N2892" s="236"/>
    </row>
    <row r="2893" spans="1:14">
      <c r="A2893" s="237">
        <v>38377</v>
      </c>
      <c r="B2893">
        <v>264.33</v>
      </c>
      <c r="D2893" s="237">
        <v>38520</v>
      </c>
      <c r="E2893">
        <f t="shared" si="367"/>
        <v>278.98</v>
      </c>
      <c r="F2893">
        <v>258.88004819999998</v>
      </c>
      <c r="G2893" s="236">
        <f t="shared" si="369"/>
        <v>6.1335436177333749E-3</v>
      </c>
      <c r="H2893" s="236">
        <f t="shared" si="370"/>
        <v>2.6537161404347476E-3</v>
      </c>
      <c r="I2893">
        <f t="shared" si="368"/>
        <v>45014.689927896674</v>
      </c>
      <c r="J2893">
        <f t="shared" si="368"/>
        <v>20412.374532971829</v>
      </c>
      <c r="K2893">
        <f t="shared" si="371"/>
        <v>49622.909996442671</v>
      </c>
      <c r="L2893" s="236">
        <f>I2893/MAX(I$2:I2893)-1</f>
        <v>-3.21232483454017E-2</v>
      </c>
      <c r="M2893" s="236">
        <f>J2893/MAX(J$2:J2893)-1</f>
        <v>-1.0707373337967008E-2</v>
      </c>
      <c r="N2893" s="236"/>
    </row>
    <row r="2894" spans="1:14">
      <c r="A2894" s="237">
        <v>38378</v>
      </c>
      <c r="B2894">
        <v>267.52999999999997</v>
      </c>
      <c r="D2894" s="237">
        <v>38523</v>
      </c>
      <c r="E2894">
        <f t="shared" si="367"/>
        <v>278.02</v>
      </c>
      <c r="F2894">
        <v>259.81475260000002</v>
      </c>
      <c r="G2894" s="236">
        <f t="shared" si="369"/>
        <v>-3.4748370481130866E-3</v>
      </c>
      <c r="H2894" s="236">
        <f t="shared" si="370"/>
        <v>3.6105694760915075E-3</v>
      </c>
      <c r="I2894">
        <f t="shared" si="368"/>
        <v>44858.271215625893</v>
      </c>
      <c r="J2894">
        <f t="shared" si="368"/>
        <v>20486.074829395126</v>
      </c>
      <c r="K2894">
        <f t="shared" si="371"/>
        <v>49452.152258982685</v>
      </c>
      <c r="L2894" s="236">
        <f>I2894/MAX(I$2:I2894)-1</f>
        <v>-3.5486462340058478E-2</v>
      </c>
      <c r="M2894" s="236">
        <f>J2894/MAX(J$2:J2894)-1</f>
        <v>-7.1354635772186148E-3</v>
      </c>
      <c r="N2894" s="236"/>
    </row>
    <row r="2895" spans="1:14">
      <c r="A2895" s="237">
        <v>38379</v>
      </c>
      <c r="B2895">
        <v>267.74</v>
      </c>
      <c r="D2895" s="237">
        <v>38524</v>
      </c>
      <c r="E2895">
        <f t="shared" si="367"/>
        <v>277.92</v>
      </c>
      <c r="F2895">
        <v>259.72000120000001</v>
      </c>
      <c r="G2895" s="236">
        <f t="shared" si="369"/>
        <v>-3.9341651222974739E-4</v>
      </c>
      <c r="H2895" s="236">
        <f t="shared" si="370"/>
        <v>-3.6468829830416105E-4</v>
      </c>
      <c r="I2895">
        <f t="shared" si="368"/>
        <v>44840.623231019585</v>
      </c>
      <c r="J2895">
        <f t="shared" si="368"/>
        <v>20478.603797626663</v>
      </c>
      <c r="K2895">
        <f t="shared" si="371"/>
        <v>49434.364994663949</v>
      </c>
      <c r="L2895" s="236">
        <f>I2895/MAX(I$2:I2895)-1</f>
        <v>-3.5865917892043075E-2</v>
      </c>
      <c r="M2895" s="236">
        <f>J2895/MAX(J$2:J2895)-1</f>
        <v>-7.4975496554531285E-3</v>
      </c>
      <c r="N2895" s="236"/>
    </row>
    <row r="2896" spans="1:14">
      <c r="A2896" s="237">
        <v>38380</v>
      </c>
      <c r="B2896">
        <v>267.02999999999997</v>
      </c>
      <c r="D2896" s="237">
        <v>38525</v>
      </c>
      <c r="E2896">
        <f t="shared" si="367"/>
        <v>279.08999999999997</v>
      </c>
      <c r="F2896">
        <v>260.51294919999998</v>
      </c>
      <c r="G2896" s="236">
        <f t="shared" si="369"/>
        <v>4.1761144008551267E-3</v>
      </c>
      <c r="H2896" s="236">
        <f t="shared" si="370"/>
        <v>3.053087926752962E-3</v>
      </c>
      <c r="I2896">
        <f t="shared" si="368"/>
        <v>45027.882803437969</v>
      </c>
      <c r="J2896">
        <f t="shared" si="368"/>
        <v>20541.126775637953</v>
      </c>
      <c r="K2896">
        <f t="shared" si="371"/>
        <v>49642.475987193291</v>
      </c>
      <c r="L2896" s="236">
        <f>I2896/MAX(I$2:I2896)-1</f>
        <v>-3.1839583667396698E-2</v>
      </c>
      <c r="M2896" s="236">
        <f>J2896/MAX(J$2:J2896)-1</f>
        <v>-4.4673524070335535E-3</v>
      </c>
      <c r="N2896" s="236"/>
    </row>
    <row r="2897" spans="1:14">
      <c r="A2897" s="237">
        <v>38383</v>
      </c>
      <c r="B2897">
        <v>269.52</v>
      </c>
      <c r="D2897" s="237">
        <v>38526</v>
      </c>
      <c r="E2897">
        <f t="shared" si="367"/>
        <v>276.38</v>
      </c>
      <c r="F2897">
        <v>260.3181634</v>
      </c>
      <c r="G2897" s="236">
        <f t="shared" si="369"/>
        <v>-9.7438595076855903E-3</v>
      </c>
      <c r="H2897" s="236">
        <f t="shared" si="370"/>
        <v>-7.4770102829102569E-4</v>
      </c>
      <c r="I2897">
        <f t="shared" si="368"/>
        <v>44589.137439472739</v>
      </c>
      <c r="J2897">
        <f t="shared" si="368"/>
        <v>20525.768154025551</v>
      </c>
      <c r="K2897">
        <f t="shared" si="371"/>
        <v>49160.44112415523</v>
      </c>
      <c r="L2897" s="236">
        <f>I2897/MAX(I$2:I2897)-1</f>
        <v>-4.127320274504398E-2</v>
      </c>
      <c r="M2897" s="236">
        <f>J2897/MAX(J$2:J2897)-1</f>
        <v>-5.2117131913361758E-3</v>
      </c>
      <c r="N2897" s="236"/>
    </row>
    <row r="2898" spans="1:14">
      <c r="A2898" s="237">
        <v>38384</v>
      </c>
      <c r="B2898">
        <v>270.56</v>
      </c>
      <c r="D2898" s="237">
        <v>38527</v>
      </c>
      <c r="E2898">
        <f t="shared" si="367"/>
        <v>275.19</v>
      </c>
      <c r="F2898">
        <v>259.32656739999999</v>
      </c>
      <c r="G2898" s="236">
        <f t="shared" si="369"/>
        <v>-4.3393962706051534E-3</v>
      </c>
      <c r="H2898" s="236">
        <f t="shared" si="370"/>
        <v>-3.8091694680418842E-3</v>
      </c>
      <c r="I2898">
        <f t="shared" si="368"/>
        <v>44395.647502758387</v>
      </c>
      <c r="J2898">
        <f t="shared" si="368"/>
        <v>20447.582024665131</v>
      </c>
      <c r="K2898">
        <f t="shared" si="371"/>
        <v>48948.772678762129</v>
      </c>
      <c r="L2898" s="236">
        <f>I2898/MAX(I$2:I2898)-1</f>
        <v>-4.5433498233581338E-2</v>
      </c>
      <c r="M2898" s="236">
        <f>J2898/MAX(J$2:J2898)-1</f>
        <v>-9.0010303606133935E-3</v>
      </c>
      <c r="N2898" s="236"/>
    </row>
    <row r="2899" spans="1:14">
      <c r="A2899" s="237">
        <v>38385</v>
      </c>
      <c r="B2899">
        <v>271.72000000000003</v>
      </c>
      <c r="D2899" s="237">
        <v>38530</v>
      </c>
      <c r="E2899">
        <f t="shared" si="367"/>
        <v>275.51</v>
      </c>
      <c r="F2899">
        <v>258.68024170000001</v>
      </c>
      <c r="G2899" s="236">
        <f t="shared" si="369"/>
        <v>1.1291027930486106E-3</v>
      </c>
      <c r="H2899" s="236">
        <f t="shared" si="370"/>
        <v>-2.4923235073058825E-3</v>
      </c>
      <c r="I2899">
        <f t="shared" ref="I2899:J2914" si="372">I2898*(1+G2899)</f>
        <v>44445.774752352954</v>
      </c>
      <c r="J2899">
        <f t="shared" si="372"/>
        <v>20396.620035317494</v>
      </c>
      <c r="K2899">
        <f t="shared" si="371"/>
        <v>49005.691924582119</v>
      </c>
      <c r="L2899" s="236">
        <f>I2899/MAX(I$2:I2899)-1</f>
        <v>-4.4355694530286205E-2</v>
      </c>
      <c r="M2899" s="236">
        <f>J2899/MAX(J$2:J2899)-1</f>
        <v>-1.1470920388361505E-2</v>
      </c>
      <c r="N2899" s="236"/>
    </row>
    <row r="2900" spans="1:14">
      <c r="A2900" s="237">
        <v>38386</v>
      </c>
      <c r="B2900">
        <v>270.24</v>
      </c>
      <c r="D2900" s="237">
        <v>38531</v>
      </c>
      <c r="E2900">
        <f t="shared" si="367"/>
        <v>277.05</v>
      </c>
      <c r="F2900">
        <v>257.88105769999999</v>
      </c>
      <c r="G2900" s="236">
        <f t="shared" si="369"/>
        <v>5.5559036113689755E-3</v>
      </c>
      <c r="H2900" s="236">
        <f t="shared" si="370"/>
        <v>-3.089466728297241E-3</v>
      </c>
      <c r="I2900">
        <f t="shared" si="372"/>
        <v>44692.711192809649</v>
      </c>
      <c r="J2900">
        <f t="shared" si="372"/>
        <v>20333.60535634866</v>
      </c>
      <c r="K2900">
        <f t="shared" si="371"/>
        <v>49279.615795090838</v>
      </c>
      <c r="L2900" s="236">
        <f>I2900/MAX(I$2:I2900)-1</f>
        <v>-3.9046226882342716E-2</v>
      </c>
      <c r="M2900" s="236">
        <f>J2900/MAX(J$2:J2900)-1</f>
        <v>-1.4524948089775891E-2</v>
      </c>
      <c r="N2900" s="236"/>
    </row>
    <row r="2901" spans="1:14">
      <c r="A2901" s="237">
        <v>38387</v>
      </c>
      <c r="B2901">
        <v>273.05</v>
      </c>
      <c r="D2901" s="237">
        <v>38532</v>
      </c>
      <c r="E2901">
        <f t="shared" si="367"/>
        <v>276.36</v>
      </c>
      <c r="F2901">
        <v>258.66725739999998</v>
      </c>
      <c r="G2901" s="236">
        <f t="shared" si="369"/>
        <v>-2.5242553346912036E-3</v>
      </c>
      <c r="H2901" s="236">
        <f t="shared" si="370"/>
        <v>3.0486911563494257E-3</v>
      </c>
      <c r="I2901">
        <f t="shared" si="372"/>
        <v>44579.895378159381</v>
      </c>
      <c r="J2901">
        <f t="shared" si="372"/>
        <v>20395.596239175258</v>
      </c>
      <c r="K2901">
        <f t="shared" si="371"/>
        <v>49156.883671291478</v>
      </c>
      <c r="L2901" s="236">
        <f>I2901/MAX(I$2:I2901)-1</f>
        <v>-4.1471919570526761E-2</v>
      </c>
      <c r="M2901" s="236">
        <f>J2901/MAX(J$2:J2901)-1</f>
        <v>-1.1520539014214348E-2</v>
      </c>
      <c r="N2901" s="236"/>
    </row>
    <row r="2902" spans="1:14">
      <c r="A2902" s="237">
        <v>38390</v>
      </c>
      <c r="B2902">
        <v>273.13</v>
      </c>
      <c r="D2902" s="237">
        <v>38533</v>
      </c>
      <c r="E2902">
        <f t="shared" si="367"/>
        <v>275.18</v>
      </c>
      <c r="F2902">
        <v>259.09278380000001</v>
      </c>
      <c r="G2902" s="236">
        <f t="shared" si="369"/>
        <v>-4.3035231823225859E-3</v>
      </c>
      <c r="H2902" s="236">
        <f t="shared" si="370"/>
        <v>1.6450725317043169E-3</v>
      </c>
      <c r="I2902">
        <f t="shared" si="372"/>
        <v>44388.044764933955</v>
      </c>
      <c r="J2902">
        <f t="shared" si="372"/>
        <v>20429.148474316058</v>
      </c>
      <c r="K2902">
        <f t="shared" si="371"/>
        <v>48946.993952330253</v>
      </c>
      <c r="L2902" s="236">
        <f>I2902/MAX(I$2:I2902)-1</f>
        <v>-4.5596967385562182E-2</v>
      </c>
      <c r="M2902" s="236">
        <f>J2902/MAX(J$2:J2902)-1</f>
        <v>-9.8944186047926763E-3</v>
      </c>
      <c r="N2902" s="236"/>
    </row>
    <row r="2903" spans="1:14">
      <c r="A2903" s="237">
        <v>38391</v>
      </c>
      <c r="B2903">
        <v>272.17</v>
      </c>
      <c r="D2903" s="237">
        <v>38534</v>
      </c>
      <c r="E2903">
        <f t="shared" si="367"/>
        <v>275.86</v>
      </c>
      <c r="F2903">
        <v>257.9693699</v>
      </c>
      <c r="G2903" s="236">
        <f t="shared" si="369"/>
        <v>2.4373796602973805E-3</v>
      </c>
      <c r="H2903" s="236">
        <f t="shared" si="370"/>
        <v>-4.3359520999519674E-3</v>
      </c>
      <c r="I2903">
        <f t="shared" si="372"/>
        <v>44496.235282404377</v>
      </c>
      <c r="J2903">
        <f t="shared" si="372"/>
        <v>20340.568665088616</v>
      </c>
      <c r="K2903">
        <f t="shared" si="371"/>
        <v>49067.947349697737</v>
      </c>
      <c r="L2903" s="236">
        <f>I2903/MAX(I$2:I2903)-1</f>
        <v>-4.3270724846141584E-2</v>
      </c>
      <c r="M2903" s="236">
        <f>J2903/MAX(J$2:J2903)-1</f>
        <v>-1.4187468979617424E-2</v>
      </c>
      <c r="N2903" s="236"/>
    </row>
    <row r="2904" spans="1:14">
      <c r="A2904" s="237">
        <v>38392</v>
      </c>
      <c r="B2904">
        <v>272.3</v>
      </c>
      <c r="D2904" s="237">
        <v>38538</v>
      </c>
      <c r="E2904">
        <f t="shared" si="367"/>
        <v>276.14</v>
      </c>
      <c r="F2904">
        <v>257.46619909999998</v>
      </c>
      <c r="G2904" s="236">
        <f t="shared" si="369"/>
        <v>9.8127745382685849E-4</v>
      </c>
      <c r="H2904" s="236">
        <f t="shared" si="370"/>
        <v>-1.9505059852457096E-3</v>
      </c>
      <c r="I2904">
        <f t="shared" si="372"/>
        <v>44539.89843486718</v>
      </c>
      <c r="J2904">
        <f t="shared" si="372"/>
        <v>20300.894264164061</v>
      </c>
      <c r="K2904">
        <f t="shared" si="371"/>
        <v>49117.751689790224</v>
      </c>
      <c r="L2904" s="236">
        <f>I2904/MAX(I$2:I2904)-1</f>
        <v>-4.233190797901687E-2</v>
      </c>
      <c r="M2904" s="236">
        <f>J2904/MAX(J$2:J2904)-1</f>
        <v>-1.6110302221702844E-2</v>
      </c>
      <c r="N2904" s="236"/>
    </row>
    <row r="2905" spans="1:14">
      <c r="A2905" s="237">
        <v>38393</v>
      </c>
      <c r="B2905">
        <v>273.83999999999997</v>
      </c>
      <c r="D2905" s="237">
        <v>38539</v>
      </c>
      <c r="E2905">
        <f t="shared" si="367"/>
        <v>275.02</v>
      </c>
      <c r="F2905">
        <v>258.32725060000001</v>
      </c>
      <c r="G2905" s="236">
        <f t="shared" si="369"/>
        <v>-4.0896438257107069E-3</v>
      </c>
      <c r="H2905" s="236">
        <f t="shared" si="370"/>
        <v>3.3443283157552628E-3</v>
      </c>
      <c r="I2905">
        <f t="shared" si="372"/>
        <v>44357.74611423524</v>
      </c>
      <c r="J2905">
        <f t="shared" si="372"/>
        <v>20368.787119686858</v>
      </c>
      <c r="K2905">
        <f t="shared" si="371"/>
        <v>48918.534329420247</v>
      </c>
      <c r="L2905" s="236">
        <f>I2905/MAX(I$2:I2905)-1</f>
        <v>-4.6248429378630718E-2</v>
      </c>
      <c r="M2905" s="236">
        <f>J2905/MAX(J$2:J2905)-1</f>
        <v>-1.2819852045843017E-2</v>
      </c>
      <c r="N2905" s="236"/>
    </row>
    <row r="2906" spans="1:14">
      <c r="A2906" s="237">
        <v>38394</v>
      </c>
      <c r="B2906">
        <v>275.58999999999997</v>
      </c>
      <c r="D2906" s="237">
        <v>38540</v>
      </c>
      <c r="E2906">
        <f t="shared" si="367"/>
        <v>274.56</v>
      </c>
      <c r="F2906">
        <v>257.9743282</v>
      </c>
      <c r="G2906" s="236">
        <f t="shared" si="369"/>
        <v>-1.7063357874115928E-3</v>
      </c>
      <c r="H2906" s="236">
        <f t="shared" si="370"/>
        <v>-1.3661833940488144E-3</v>
      </c>
      <c r="I2906">
        <f t="shared" si="372"/>
        <v>44282.056904591598</v>
      </c>
      <c r="J2906">
        <f t="shared" si="372"/>
        <v>20340.959620967027</v>
      </c>
      <c r="K2906">
        <f t="shared" si="371"/>
        <v>48836.712913554009</v>
      </c>
      <c r="L2906" s="236">
        <f>I2906/MAX(I$2:I2906)-1</f>
        <v>-4.787584981588211E-2</v>
      </c>
      <c r="M2906" s="236">
        <f>J2906/MAX(J$2:J2906)-1</f>
        <v>-1.4168521170912607E-2</v>
      </c>
      <c r="N2906" s="236"/>
    </row>
    <row r="2907" spans="1:14">
      <c r="A2907" s="237">
        <v>38397</v>
      </c>
      <c r="B2907">
        <v>277.98</v>
      </c>
      <c r="D2907" s="237">
        <v>38541</v>
      </c>
      <c r="E2907">
        <f t="shared" si="367"/>
        <v>276.66000000000003</v>
      </c>
      <c r="F2907">
        <v>257.21070279999998</v>
      </c>
      <c r="G2907" s="236">
        <f t="shared" si="369"/>
        <v>7.6148712398713039E-3</v>
      </c>
      <c r="H2907" s="236">
        <f t="shared" si="370"/>
        <v>-2.9600829095212111E-3</v>
      </c>
      <c r="I2907">
        <f t="shared" si="372"/>
        <v>44619.259066156723</v>
      </c>
      <c r="J2907">
        <f t="shared" si="372"/>
        <v>20280.748694029742</v>
      </c>
      <c r="K2907">
        <f t="shared" si="371"/>
        <v>49210.245464247717</v>
      </c>
      <c r="L2907" s="236">
        <f>I2907/MAX(I$2:I2907)-1</f>
        <v>-4.0625547007858032E-2</v>
      </c>
      <c r="M2907" s="236">
        <f>J2907/MAX(J$2:J2907)-1</f>
        <v>-1.7086664083062586E-2</v>
      </c>
      <c r="N2907" s="236"/>
    </row>
    <row r="2908" spans="1:14">
      <c r="A2908" s="237">
        <v>38398</v>
      </c>
      <c r="B2908">
        <v>278.92</v>
      </c>
      <c r="D2908" s="237">
        <v>38544</v>
      </c>
      <c r="E2908">
        <f t="shared" si="367"/>
        <v>279.52</v>
      </c>
      <c r="F2908">
        <v>258.91930930000001</v>
      </c>
      <c r="G2908" s="236">
        <f t="shared" si="369"/>
        <v>1.0303868337619029E-2</v>
      </c>
      <c r="H2908" s="236">
        <f t="shared" si="370"/>
        <v>6.6428281615038554E-3</v>
      </c>
      <c r="I2908">
        <f t="shared" si="372"/>
        <v>45079.010036896521</v>
      </c>
      <c r="J2908">
        <f t="shared" si="372"/>
        <v>20415.470222590826</v>
      </c>
      <c r="K2908">
        <f t="shared" si="371"/>
        <v>49718.961223763901</v>
      </c>
      <c r="L2908" s="236">
        <f>I2908/MAX(I$2:I2908)-1</f>
        <v>-3.0740278957751555E-2</v>
      </c>
      <c r="M2908" s="236">
        <f>J2908/MAX(J$2:J2908)-1</f>
        <v>-1.055733969491579E-2</v>
      </c>
      <c r="N2908" s="236"/>
    </row>
    <row r="2909" spans="1:14">
      <c r="A2909" s="237">
        <v>38399</v>
      </c>
      <c r="B2909">
        <v>277.74</v>
      </c>
      <c r="D2909" s="237">
        <v>38545</v>
      </c>
      <c r="E2909">
        <f t="shared" si="367"/>
        <v>281.33999999999997</v>
      </c>
      <c r="F2909">
        <v>260.34522490000001</v>
      </c>
      <c r="G2909" s="236">
        <f t="shared" si="369"/>
        <v>6.4774318332560445E-3</v>
      </c>
      <c r="H2909" s="236">
        <f t="shared" si="370"/>
        <v>5.5071813834781658E-3</v>
      </c>
      <c r="I2909">
        <f t="shared" si="372"/>
        <v>45371.006251521183</v>
      </c>
      <c r="J2909">
        <f t="shared" si="372"/>
        <v>20527.901920135631</v>
      </c>
      <c r="K2909">
        <f t="shared" si="371"/>
        <v>50042.689434365107</v>
      </c>
      <c r="L2909" s="236">
        <f>I2909/MAX(I$2:I2909)-1</f>
        <v>-2.4461965185979651E-2</v>
      </c>
      <c r="M2909" s="236">
        <f>J2909/MAX(J$2:J2909)-1</f>
        <v>-5.1082994960645056E-3</v>
      </c>
      <c r="N2909" s="236"/>
    </row>
    <row r="2910" spans="1:14">
      <c r="A2910" s="237">
        <v>38400</v>
      </c>
      <c r="B2910">
        <v>278.54000000000002</v>
      </c>
      <c r="D2910" s="237">
        <v>38546</v>
      </c>
      <c r="E2910">
        <f t="shared" si="367"/>
        <v>280.94</v>
      </c>
      <c r="F2910">
        <v>260.95150269999999</v>
      </c>
      <c r="G2910" s="236">
        <f t="shared" si="369"/>
        <v>-1.4554974154301161E-3</v>
      </c>
      <c r="H2910" s="236">
        <f t="shared" si="370"/>
        <v>2.3287456116503069E-3</v>
      </c>
      <c r="I2910">
        <f t="shared" si="372"/>
        <v>45304.968869186625</v>
      </c>
      <c r="J2910">
        <f t="shared" si="372"/>
        <v>20575.706181648537</v>
      </c>
      <c r="K2910">
        <f t="shared" si="371"/>
        <v>49971.540377090125</v>
      </c>
      <c r="L2910" s="236">
        <f>I2910/MAX(I$2:I2910)-1</f>
        <v>-2.5881858274305336E-2</v>
      </c>
      <c r="M2910" s="236">
        <f>J2910/MAX(J$2:J2910)-1</f>
        <v>-2.7914498144485655E-3</v>
      </c>
      <c r="N2910" s="236"/>
    </row>
    <row r="2911" spans="1:14">
      <c r="A2911" s="237">
        <v>38401</v>
      </c>
      <c r="B2911">
        <v>279.83</v>
      </c>
      <c r="D2911" s="237">
        <v>38547</v>
      </c>
      <c r="E2911">
        <f t="shared" si="367"/>
        <v>282.13</v>
      </c>
      <c r="F2911">
        <v>260.63142590000001</v>
      </c>
      <c r="G2911" s="236">
        <f t="shared" si="369"/>
        <v>4.2020497230951716E-3</v>
      </c>
      <c r="H2911" s="236">
        <f t="shared" si="370"/>
        <v>-1.2265758069535115E-3</v>
      </c>
      <c r="I2911">
        <f t="shared" si="372"/>
        <v>45495.342601078228</v>
      </c>
      <c r="J2911">
        <f t="shared" si="372"/>
        <v>20550.468518235142</v>
      </c>
      <c r="K2911">
        <f t="shared" si="371"/>
        <v>50183.208822483226</v>
      </c>
      <c r="L2911" s="236">
        <f>I2911/MAX(I$2:I2911)-1</f>
        <v>-2.1788565406604898E-2</v>
      </c>
      <c r="M2911" s="236">
        <f>J2911/MAX(J$2:J2911)-1</f>
        <v>-4.0146016965934006E-3</v>
      </c>
      <c r="N2911" s="236"/>
    </row>
    <row r="2912" spans="1:14">
      <c r="A2912" s="237">
        <v>38404</v>
      </c>
      <c r="B2912">
        <v>279.83</v>
      </c>
      <c r="D2912" s="237">
        <v>38548</v>
      </c>
      <c r="E2912">
        <f t="shared" si="367"/>
        <v>281.39</v>
      </c>
      <c r="F2912">
        <v>261.10952889999999</v>
      </c>
      <c r="G2912" s="236">
        <f t="shared" si="369"/>
        <v>-2.6566344936112631E-3</v>
      </c>
      <c r="H2912" s="236">
        <f t="shared" si="370"/>
        <v>1.8344027330894352E-3</v>
      </c>
      <c r="I2912">
        <f t="shared" si="372"/>
        <v>45374.478104625538</v>
      </c>
      <c r="J2912">
        <f t="shared" si="372"/>
        <v>20588.166353851262</v>
      </c>
      <c r="K2912">
        <f t="shared" si="371"/>
        <v>50051.583066524494</v>
      </c>
      <c r="L2912" s="236">
        <f>I2912/MAX(I$2:I2912)-1</f>
        <v>-2.4387315645790775E-2</v>
      </c>
      <c r="M2912" s="236">
        <f>J2912/MAX(J$2:J2912)-1</f>
        <v>-2.1875633598283928E-3</v>
      </c>
      <c r="N2912" s="236"/>
    </row>
    <row r="2913" spans="1:14">
      <c r="A2913" s="237">
        <v>38405</v>
      </c>
      <c r="B2913">
        <v>280.67</v>
      </c>
      <c r="D2913" s="237">
        <v>38551</v>
      </c>
      <c r="E2913">
        <f t="shared" si="367"/>
        <v>280.70999999999998</v>
      </c>
      <c r="F2913">
        <v>260.75237700000002</v>
      </c>
      <c r="G2913" s="236">
        <f t="shared" si="369"/>
        <v>-2.4503050192441014E-3</v>
      </c>
      <c r="H2913" s="236">
        <f t="shared" si="370"/>
        <v>-1.3678240756075377E-3</v>
      </c>
      <c r="I2913">
        <f t="shared" si="372"/>
        <v>45263.29679318019</v>
      </c>
      <c r="J2913">
        <f t="shared" si="372"/>
        <v>20560.005364239852</v>
      </c>
      <c r="K2913">
        <f t="shared" si="371"/>
        <v>49930.629669157002</v>
      </c>
      <c r="L2913" s="236">
        <f>I2913/MAX(I$2:I2913)-1</f>
        <v>-2.6777864303102139E-2</v>
      </c>
      <c r="M2913" s="236">
        <f>J2913/MAX(J$2:J2913)-1</f>
        <v>-3.5523952336053988E-3</v>
      </c>
      <c r="N2913" s="236"/>
    </row>
    <row r="2914" spans="1:14">
      <c r="A2914" s="237">
        <v>38406</v>
      </c>
      <c r="B2914">
        <v>279.57</v>
      </c>
      <c r="D2914" s="237">
        <v>38552</v>
      </c>
      <c r="E2914">
        <f t="shared" si="367"/>
        <v>281.51</v>
      </c>
      <c r="F2914">
        <v>260.3901568</v>
      </c>
      <c r="G2914" s="236">
        <f t="shared" si="369"/>
        <v>2.8161861249790718E-3</v>
      </c>
      <c r="H2914" s="236">
        <f t="shared" si="370"/>
        <v>-1.3891347958834288E-3</v>
      </c>
      <c r="I2914">
        <f t="shared" si="372"/>
        <v>45390.766661579954</v>
      </c>
      <c r="J2914">
        <f t="shared" si="372"/>
        <v>20531.444745384837</v>
      </c>
      <c r="K2914">
        <f t="shared" si="371"/>
        <v>50072.927783706989</v>
      </c>
      <c r="L2914" s="236">
        <f>I2914/MAX(I$2:I2914)-1</f>
        <v>-2.4037089628030084E-2</v>
      </c>
      <c r="M2914" s="236">
        <f>J2914/MAX(J$2:J2914)-1</f>
        <v>-4.9365952736610819E-3</v>
      </c>
      <c r="N2914" s="236"/>
    </row>
    <row r="2915" spans="1:14">
      <c r="A2915" s="237">
        <v>38407</v>
      </c>
      <c r="B2915">
        <v>281.45</v>
      </c>
      <c r="D2915" s="237">
        <v>38553</v>
      </c>
      <c r="E2915">
        <f t="shared" si="367"/>
        <v>283.82</v>
      </c>
      <c r="F2915">
        <v>261.05738309999998</v>
      </c>
      <c r="G2915" s="236">
        <f t="shared" si="369"/>
        <v>8.1720174168444151E-3</v>
      </c>
      <c r="H2915" s="236">
        <f t="shared" si="370"/>
        <v>2.5624098399097406E-3</v>
      </c>
      <c r="I2915">
        <f t="shared" ref="I2915:J2930" si="373">I2914*(1+G2915)</f>
        <v>45761.700797302306</v>
      </c>
      <c r="J2915">
        <f t="shared" si="373"/>
        <v>20584.054721427976</v>
      </c>
      <c r="K2915">
        <f t="shared" si="371"/>
        <v>50483.813589470061</v>
      </c>
      <c r="L2915" s="236">
        <f>I2915/MAX(I$2:I2915)-1</f>
        <v>-1.6061503726276127E-2</v>
      </c>
      <c r="M2915" s="236">
        <f>J2915/MAX(J$2:J2915)-1</f>
        <v>-2.3868350140561212E-3</v>
      </c>
      <c r="N2915" s="236"/>
    </row>
    <row r="2916" spans="1:14">
      <c r="A2916" s="237">
        <v>38408</v>
      </c>
      <c r="B2916">
        <v>284.52999999999997</v>
      </c>
      <c r="D2916" s="237">
        <v>38554</v>
      </c>
      <c r="E2916">
        <f t="shared" si="367"/>
        <v>283.82</v>
      </c>
      <c r="F2916">
        <v>261.37035479999997</v>
      </c>
      <c r="G2916" s="236">
        <f t="shared" si="369"/>
        <v>-3.3730158730158734E-5</v>
      </c>
      <c r="H2916" s="236">
        <f t="shared" si="370"/>
        <v>1.1988617072749008E-3</v>
      </c>
      <c r="I2916">
        <f t="shared" si="373"/>
        <v>45760.157247870651</v>
      </c>
      <c r="J2916">
        <f t="shared" si="373"/>
        <v>20608.732156413946</v>
      </c>
      <c r="K2916">
        <f t="shared" si="371"/>
        <v>50483.813589470061</v>
      </c>
      <c r="L2916" s="236">
        <f>I2916/MAX(I$2:I2916)-1</f>
        <v>-1.6094692127936128E-2</v>
      </c>
      <c r="M2916" s="236">
        <f>J2916/MAX(J$2:J2916)-1</f>
        <v>-1.1908347918812012E-3</v>
      </c>
      <c r="N2916" s="236"/>
    </row>
    <row r="2917" spans="1:14">
      <c r="A2917" s="237">
        <v>38411</v>
      </c>
      <c r="B2917">
        <v>285.01</v>
      </c>
      <c r="D2917" s="237">
        <v>38555</v>
      </c>
      <c r="E2917">
        <f t="shared" si="367"/>
        <v>284.77999999999997</v>
      </c>
      <c r="F2917">
        <v>261.49783530000002</v>
      </c>
      <c r="G2917" s="236">
        <f t="shared" si="369"/>
        <v>3.3486953222083191E-3</v>
      </c>
      <c r="H2917" s="236">
        <f t="shared" si="370"/>
        <v>4.8773894077469571E-4</v>
      </c>
      <c r="I2917">
        <f t="shared" si="373"/>
        <v>45913.394072390118</v>
      </c>
      <c r="J2917">
        <f t="shared" si="373"/>
        <v>20618.783837606625</v>
      </c>
      <c r="K2917">
        <f t="shared" si="371"/>
        <v>50654.571326930032</v>
      </c>
      <c r="L2917" s="236">
        <f>I2917/MAX(I$2:I2917)-1</f>
        <v>-1.2799893025968956E-2</v>
      </c>
      <c r="M2917" s="236">
        <f>J2917/MAX(J$2:J2917)-1</f>
        <v>-7.0367666760651204E-4</v>
      </c>
      <c r="N2917" s="236"/>
    </row>
    <row r="2918" spans="1:14">
      <c r="A2918" s="237">
        <v>38412</v>
      </c>
      <c r="B2918">
        <v>285.87</v>
      </c>
      <c r="D2918" s="237">
        <v>38558</v>
      </c>
      <c r="E2918">
        <f t="shared" si="367"/>
        <v>282.73</v>
      </c>
      <c r="F2918">
        <v>261.40478350000001</v>
      </c>
      <c r="G2918" s="236">
        <f t="shared" si="369"/>
        <v>-7.2322693819900172E-3</v>
      </c>
      <c r="H2918" s="236">
        <f t="shared" si="370"/>
        <v>-3.5584156898760266E-4</v>
      </c>
      <c r="I2918">
        <f t="shared" si="373"/>
        <v>45581.336038217123</v>
      </c>
      <c r="J2918">
        <f t="shared" si="373"/>
        <v>20611.446817215234</v>
      </c>
      <c r="K2918">
        <f t="shared" si="371"/>
        <v>50289.932408395711</v>
      </c>
      <c r="L2918" s="236">
        <f>I2918/MAX(I$2:I2918)-1</f>
        <v>-1.9939590133534635E-2</v>
      </c>
      <c r="M2918" s="236">
        <f>J2918/MAX(J$2:J2918)-1</f>
        <v>-1.0592678391847521E-3</v>
      </c>
      <c r="N2918" s="236"/>
    </row>
    <row r="2919" spans="1:14">
      <c r="A2919" s="237">
        <v>38413</v>
      </c>
      <c r="B2919">
        <v>282.89</v>
      </c>
      <c r="D2919" s="237">
        <v>38559</v>
      </c>
      <c r="E2919">
        <f t="shared" si="367"/>
        <v>283.13</v>
      </c>
      <c r="F2919">
        <v>261.35804630000001</v>
      </c>
      <c r="G2919" s="236">
        <f t="shared" si="369"/>
        <v>1.3810471906844832E-3</v>
      </c>
      <c r="H2919" s="236">
        <f t="shared" si="370"/>
        <v>-1.7879244355911705E-4</v>
      </c>
      <c r="I2919">
        <f t="shared" si="373"/>
        <v>45644.286014300349</v>
      </c>
      <c r="J2919">
        <f t="shared" si="373"/>
        <v>20607.761646273495</v>
      </c>
      <c r="K2919">
        <f t="shared" si="371"/>
        <v>50361.081465670701</v>
      </c>
      <c r="L2919" s="236">
        <f>I2919/MAX(I$2:I2919)-1</f>
        <v>-1.8586080457787424E-2</v>
      </c>
      <c r="M2919" s="236">
        <f>J2919/MAX(J$2:J2919)-1</f>
        <v>-1.2378708936585658E-3</v>
      </c>
      <c r="N2919" s="236"/>
    </row>
    <row r="2920" spans="1:14">
      <c r="A2920" s="237">
        <v>38414</v>
      </c>
      <c r="B2920">
        <v>283.74</v>
      </c>
      <c r="D2920" s="237">
        <v>38560</v>
      </c>
      <c r="E2920">
        <f t="shared" si="367"/>
        <v>284.55</v>
      </c>
      <c r="F2920">
        <v>261.12358979999999</v>
      </c>
      <c r="G2920" s="236">
        <f t="shared" si="369"/>
        <v>4.9816338083520841E-3</v>
      </c>
      <c r="H2920" s="236">
        <f t="shared" si="370"/>
        <v>-8.9707014312045974E-4</v>
      </c>
      <c r="I2920">
        <f t="shared" si="373"/>
        <v>45871.669132667281</v>
      </c>
      <c r="J2920">
        <f t="shared" si="373"/>
        <v>20589.275038584081</v>
      </c>
      <c r="K2920">
        <f t="shared" si="371"/>
        <v>50613.660618996917</v>
      </c>
      <c r="L2920" s="236">
        <f>I2920/MAX(I$2:I2920)-1</f>
        <v>-1.3697035696208615E-2</v>
      </c>
      <c r="M2920" s="236">
        <f>J2920/MAX(J$2:J2920)-1</f>
        <v>-2.1338305797592438E-3</v>
      </c>
      <c r="N2920" s="236"/>
    </row>
    <row r="2921" spans="1:14">
      <c r="A2921" s="237">
        <v>38415</v>
      </c>
      <c r="B2921">
        <v>287.52999999999997</v>
      </c>
      <c r="D2921" s="237">
        <v>38561</v>
      </c>
      <c r="E2921">
        <f t="shared" si="367"/>
        <v>287.19</v>
      </c>
      <c r="F2921">
        <v>262.36250680000001</v>
      </c>
      <c r="G2921" s="236">
        <f t="shared" si="369"/>
        <v>9.2440769050547347E-3</v>
      </c>
      <c r="H2921" s="236">
        <f t="shared" si="370"/>
        <v>4.7445617645993643E-3</v>
      </c>
      <c r="I2921">
        <f t="shared" si="373"/>
        <v>46295.710369892884</v>
      </c>
      <c r="J2921">
        <f t="shared" si="373"/>
        <v>20686.962125692968</v>
      </c>
      <c r="K2921">
        <f t="shared" si="371"/>
        <v>51083.244397011855</v>
      </c>
      <c r="L2921" s="236">
        <f>I2921/MAX(I$2:I2921)-1</f>
        <v>-4.5795752425008551E-3</v>
      </c>
      <c r="M2921" s="236">
        <f>J2921/MAX(J$2:J2921)-1</f>
        <v>0</v>
      </c>
      <c r="N2921" s="236"/>
    </row>
    <row r="2922" spans="1:14">
      <c r="A2922" s="237">
        <v>38418</v>
      </c>
      <c r="B2922">
        <v>287.19</v>
      </c>
      <c r="D2922" s="237">
        <v>38562</v>
      </c>
      <c r="E2922">
        <f t="shared" si="367"/>
        <v>286.04000000000002</v>
      </c>
      <c r="F2922">
        <v>263.01800939999998</v>
      </c>
      <c r="G2922" s="236">
        <f t="shared" si="369"/>
        <v>-4.0380478578143173E-3</v>
      </c>
      <c r="H2922" s="236">
        <f t="shared" si="370"/>
        <v>2.4984614150667106E-3</v>
      </c>
      <c r="I2922">
        <f t="shared" si="373"/>
        <v>46108.766075807747</v>
      </c>
      <c r="J2922">
        <f t="shared" si="373"/>
        <v>20738.647702358958</v>
      </c>
      <c r="K2922">
        <f t="shared" si="371"/>
        <v>50878.690857346257</v>
      </c>
      <c r="L2922" s="236">
        <f>I2922/MAX(I$2:I2922)-1</f>
        <v>-8.5991305563174469E-3</v>
      </c>
      <c r="M2922" s="236">
        <f>J2922/MAX(J$2:J2922)-1</f>
        <v>0</v>
      </c>
      <c r="N2922" s="236"/>
    </row>
    <row r="2923" spans="1:14">
      <c r="A2923" s="237">
        <v>38419</v>
      </c>
      <c r="B2923">
        <v>287.45999999999998</v>
      </c>
      <c r="D2923" s="237">
        <v>38565</v>
      </c>
      <c r="E2923">
        <f t="shared" si="367"/>
        <v>287.7</v>
      </c>
      <c r="F2923">
        <v>262.30795289999998</v>
      </c>
      <c r="G2923" s="236">
        <f t="shared" si="369"/>
        <v>5.7696539833477691E-3</v>
      </c>
      <c r="H2923" s="236">
        <f t="shared" si="370"/>
        <v>-2.6996497373689143E-3</v>
      </c>
      <c r="I2923">
        <f t="shared" si="373"/>
        <v>46374.797701664284</v>
      </c>
      <c r="J2923">
        <f t="shared" si="373"/>
        <v>20682.660617535897</v>
      </c>
      <c r="K2923">
        <f t="shared" si="371"/>
        <v>51173.959445037464</v>
      </c>
      <c r="L2923" s="236">
        <f>I2923/MAX(I$2:I2923)-1</f>
        <v>-2.8790905808372402E-3</v>
      </c>
      <c r="M2923" s="236">
        <f>J2923/MAX(J$2:J2923)-1</f>
        <v>-2.6996497373689143E-3</v>
      </c>
      <c r="N2923" s="236"/>
    </row>
    <row r="2924" spans="1:14">
      <c r="A2924" s="237">
        <v>38420</v>
      </c>
      <c r="B2924">
        <v>285.89</v>
      </c>
      <c r="D2924" s="237">
        <v>38566</v>
      </c>
      <c r="E2924">
        <f t="shared" si="367"/>
        <v>290.8</v>
      </c>
      <c r="F2924">
        <v>262.71738299999998</v>
      </c>
      <c r="G2924" s="236">
        <f t="shared" si="369"/>
        <v>1.0741382806163926E-2</v>
      </c>
      <c r="H2924" s="236">
        <f t="shared" si="370"/>
        <v>1.5608756634080123E-3</v>
      </c>
      <c r="I2924">
        <f t="shared" si="373"/>
        <v>46872.927156336271</v>
      </c>
      <c r="J2924">
        <f t="shared" si="373"/>
        <v>20714.943679148335</v>
      </c>
      <c r="K2924">
        <f t="shared" si="371"/>
        <v>51725.364638918654</v>
      </c>
      <c r="L2924" s="236">
        <f>I2924/MAX(I$2:I2924)-1</f>
        <v>0</v>
      </c>
      <c r="M2924" s="236">
        <f>J2924/MAX(J$2:J2924)-1</f>
        <v>-1.1429878915357738E-3</v>
      </c>
      <c r="N2924" s="236"/>
    </row>
    <row r="2925" spans="1:14">
      <c r="A2925" s="237">
        <v>38421</v>
      </c>
      <c r="B2925">
        <v>285.38</v>
      </c>
      <c r="D2925" s="237">
        <v>38567</v>
      </c>
      <c r="E2925">
        <f t="shared" si="367"/>
        <v>291.67</v>
      </c>
      <c r="F2925">
        <v>264.25024519999999</v>
      </c>
      <c r="G2925" s="236">
        <f t="shared" si="369"/>
        <v>2.9580167463593618E-3</v>
      </c>
      <c r="H2925" s="236">
        <f t="shared" si="370"/>
        <v>5.8346432295270922E-3</v>
      </c>
      <c r="I2925">
        <f t="shared" si="373"/>
        <v>47011.578059815598</v>
      </c>
      <c r="J2925">
        <f t="shared" si="373"/>
        <v>20835.807985035914</v>
      </c>
      <c r="K2925">
        <f t="shared" si="371"/>
        <v>51880.113838491765</v>
      </c>
      <c r="L2925" s="236">
        <f>I2925/MAX(I$2:I2925)-1</f>
        <v>0</v>
      </c>
      <c r="M2925" s="236">
        <f>J2925/MAX(J$2:J2925)-1</f>
        <v>0</v>
      </c>
      <c r="N2925" s="236"/>
    </row>
    <row r="2926" spans="1:14">
      <c r="A2926" s="237">
        <v>38422</v>
      </c>
      <c r="B2926">
        <v>285.3</v>
      </c>
      <c r="D2926" s="237">
        <v>38568</v>
      </c>
      <c r="E2926">
        <f t="shared" si="367"/>
        <v>289.72000000000003</v>
      </c>
      <c r="F2926">
        <v>264.74067689999998</v>
      </c>
      <c r="G2926" s="236">
        <f t="shared" si="369"/>
        <v>-6.7193680371544027E-3</v>
      </c>
      <c r="H2926" s="236">
        <f t="shared" si="370"/>
        <v>1.8559365938479733E-3</v>
      </c>
      <c r="I2926">
        <f t="shared" si="373"/>
        <v>46695.689964824283</v>
      </c>
      <c r="J2926">
        <f t="shared" si="373"/>
        <v>20874.477923537732</v>
      </c>
      <c r="K2926">
        <f t="shared" si="371"/>
        <v>51533.26218427618</v>
      </c>
      <c r="L2926" s="236">
        <f>I2926/MAX(I$2:I2926)-1</f>
        <v>-6.7193680371544495E-3</v>
      </c>
      <c r="M2926" s="236">
        <f>J2926/MAX(J$2:J2926)-1</f>
        <v>0</v>
      </c>
      <c r="N2926" s="236"/>
    </row>
    <row r="2927" spans="1:14">
      <c r="A2927" s="237">
        <v>38425</v>
      </c>
      <c r="B2927">
        <v>283.45999999999998</v>
      </c>
      <c r="D2927" s="237">
        <v>38569</v>
      </c>
      <c r="E2927">
        <f t="shared" si="367"/>
        <v>287.02999999999997</v>
      </c>
      <c r="F2927">
        <v>263.36262570000002</v>
      </c>
      <c r="G2927" s="236">
        <f t="shared" si="369"/>
        <v>-9.3185568879861711E-3</v>
      </c>
      <c r="H2927" s="236">
        <f t="shared" si="370"/>
        <v>-5.205286985499713E-3</v>
      </c>
      <c r="I2927">
        <f t="shared" si="373"/>
        <v>46260.553521463298</v>
      </c>
      <c r="J2927">
        <f t="shared" si="373"/>
        <v>20765.82027527324</v>
      </c>
      <c r="K2927">
        <f t="shared" si="371"/>
        <v>51054.784774101856</v>
      </c>
      <c r="L2927" s="236">
        <f>I2927/MAX(I$2:I2927)-1</f>
        <v>-1.5975310111835173E-2</v>
      </c>
      <c r="M2927" s="236">
        <f>J2927/MAX(J$2:J2927)-1</f>
        <v>-5.205286985499713E-3</v>
      </c>
      <c r="N2927" s="236"/>
    </row>
    <row r="2928" spans="1:14">
      <c r="A2928" s="237">
        <v>38426</v>
      </c>
      <c r="B2928">
        <v>281.11</v>
      </c>
      <c r="D2928" s="237">
        <v>38572</v>
      </c>
      <c r="E2928">
        <f t="shared" si="367"/>
        <v>287.47000000000003</v>
      </c>
      <c r="F2928">
        <v>261.91772900000001</v>
      </c>
      <c r="G2928" s="236">
        <f t="shared" si="369"/>
        <v>1.4992106488511034E-3</v>
      </c>
      <c r="H2928" s="236">
        <f t="shared" si="370"/>
        <v>-5.486339210658997E-3</v>
      </c>
      <c r="I2928">
        <f t="shared" si="373"/>
        <v>46329.907835924423</v>
      </c>
      <c r="J2928">
        <f t="shared" si="373"/>
        <v>20651.891941255511</v>
      </c>
      <c r="K2928">
        <f t="shared" si="371"/>
        <v>51133.048737104356</v>
      </c>
      <c r="L2928" s="236">
        <f>I2928/MAX(I$2:I2928)-1</f>
        <v>-1.4500049818022442E-2</v>
      </c>
      <c r="M2928" s="236">
        <f>J2928/MAX(J$2:J2928)-1</f>
        <v>-1.066306822606744E-2</v>
      </c>
      <c r="N2928" s="236"/>
    </row>
    <row r="2929" spans="1:14">
      <c r="A2929" s="237">
        <v>38427</v>
      </c>
      <c r="B2929">
        <v>280.35000000000002</v>
      </c>
      <c r="D2929" s="237">
        <v>38573</v>
      </c>
      <c r="E2929">
        <f t="shared" si="367"/>
        <v>291.12</v>
      </c>
      <c r="F2929">
        <v>262.3689473</v>
      </c>
      <c r="G2929" s="236">
        <f t="shared" si="369"/>
        <v>1.266324691713854E-2</v>
      </c>
      <c r="H2929" s="236">
        <f t="shared" si="370"/>
        <v>1.7227482145738549E-3</v>
      </c>
      <c r="I2929">
        <f t="shared" si="373"/>
        <v>46916.59489849901</v>
      </c>
      <c r="J2929">
        <f t="shared" si="373"/>
        <v>20687.469951224881</v>
      </c>
      <c r="K2929">
        <f t="shared" si="371"/>
        <v>51782.283884738645</v>
      </c>
      <c r="L2929" s="236">
        <f>I2929/MAX(I$2:I2929)-1</f>
        <v>-2.0204206120402191E-3</v>
      </c>
      <c r="M2929" s="236">
        <f>J2929/MAX(J$2:J2929)-1</f>
        <v>-8.9586897932418807E-3</v>
      </c>
      <c r="N2929" s="236"/>
    </row>
    <row r="2930" spans="1:14">
      <c r="A2930" s="237">
        <v>38428</v>
      </c>
      <c r="B2930">
        <v>280.74</v>
      </c>
      <c r="D2930" s="237">
        <v>38574</v>
      </c>
      <c r="E2930">
        <f t="shared" si="367"/>
        <v>292.43</v>
      </c>
      <c r="F2930">
        <v>263.38502970000002</v>
      </c>
      <c r="G2930" s="236">
        <f t="shared" si="369"/>
        <v>4.4661324408851646E-3</v>
      </c>
      <c r="H2930" s="236">
        <f t="shared" si="370"/>
        <v>3.8727235461983867E-3</v>
      </c>
      <c r="I2930">
        <f t="shared" si="373"/>
        <v>47126.13062499107</v>
      </c>
      <c r="J2930">
        <f t="shared" si="373"/>
        <v>20767.586803216262</v>
      </c>
      <c r="K2930">
        <f t="shared" si="371"/>
        <v>52015.297047314241</v>
      </c>
      <c r="L2930" s="236">
        <f>I2930/MAX(I$2:I2930)-1</f>
        <v>0</v>
      </c>
      <c r="M2930" s="236">
        <f>J2930/MAX(J$2:J2930)-1</f>
        <v>-5.1206607759488598E-3</v>
      </c>
      <c r="N2930" s="236"/>
    </row>
    <row r="2931" spans="1:14">
      <c r="A2931" s="237">
        <v>38429</v>
      </c>
      <c r="B2931">
        <v>280.35000000000002</v>
      </c>
      <c r="D2931" s="237">
        <v>38575</v>
      </c>
      <c r="E2931">
        <f t="shared" si="367"/>
        <v>294.43</v>
      </c>
      <c r="F2931">
        <v>264.52392159999999</v>
      </c>
      <c r="G2931" s="236">
        <f t="shared" si="369"/>
        <v>6.8055134209298786E-3</v>
      </c>
      <c r="H2931" s="236">
        <f t="shared" si="370"/>
        <v>4.3240570707347992E-3</v>
      </c>
      <c r="I2931">
        <f t="shared" ref="I2931:J2946" si="374">I2930*(1+G2931)</f>
        <v>47446.848139435948</v>
      </c>
      <c r="J2931">
        <f t="shared" si="374"/>
        <v>20857.387033774809</v>
      </c>
      <c r="K2931">
        <f t="shared" si="371"/>
        <v>52371.042333689198</v>
      </c>
      <c r="L2931" s="236">
        <f>I2931/MAX(I$2:I2931)-1</f>
        <v>0</v>
      </c>
      <c r="M2931" s="236">
        <f>J2931/MAX(J$2:J2931)-1</f>
        <v>-8.1874573464912892E-4</v>
      </c>
      <c r="N2931" s="236"/>
    </row>
    <row r="2932" spans="1:14">
      <c r="A2932" s="237">
        <v>38432</v>
      </c>
      <c r="B2932">
        <v>278.01</v>
      </c>
      <c r="D2932" s="237">
        <v>38576</v>
      </c>
      <c r="E2932">
        <f t="shared" si="367"/>
        <v>292.81</v>
      </c>
      <c r="F2932">
        <v>265.99962870000002</v>
      </c>
      <c r="G2932" s="236">
        <f t="shared" si="369"/>
        <v>-5.5358868683045934E-3</v>
      </c>
      <c r="H2932" s="236">
        <f t="shared" si="370"/>
        <v>5.578728347417794E-3</v>
      </c>
      <c r="I2932">
        <f t="shared" si="374"/>
        <v>47184.187755878396</v>
      </c>
      <c r="J2932">
        <f t="shared" si="374"/>
        <v>20973.744730073191</v>
      </c>
      <c r="K2932">
        <f t="shared" si="371"/>
        <v>52082.888651725487</v>
      </c>
      <c r="L2932" s="236">
        <f>I2932/MAX(I$2:I2932)-1</f>
        <v>-5.5358868683047513E-3</v>
      </c>
      <c r="M2932" s="236">
        <f>J2932/MAX(J$2:J2932)-1</f>
        <v>0</v>
      </c>
      <c r="N2932" s="236"/>
    </row>
    <row r="2933" spans="1:14">
      <c r="A2933" s="237">
        <v>38433</v>
      </c>
      <c r="B2933">
        <v>274.62</v>
      </c>
      <c r="D2933" s="237">
        <v>38579</v>
      </c>
      <c r="E2933">
        <f t="shared" si="367"/>
        <v>293.45</v>
      </c>
      <c r="F2933">
        <v>265.40544199999999</v>
      </c>
      <c r="G2933" s="236">
        <f t="shared" si="369"/>
        <v>2.1519875421679899E-3</v>
      </c>
      <c r="H2933" s="236">
        <f t="shared" si="370"/>
        <v>-2.2337877045315313E-3</v>
      </c>
      <c r="I2933">
        <f t="shared" si="374"/>
        <v>47285.727540116364</v>
      </c>
      <c r="J2933">
        <f t="shared" si="374"/>
        <v>20926.893836977171</v>
      </c>
      <c r="K2933">
        <f t="shared" si="371"/>
        <v>52196.727143365468</v>
      </c>
      <c r="L2933" s="236">
        <f>I2933/MAX(I$2:I2933)-1</f>
        <v>-3.3958124857120797E-3</v>
      </c>
      <c r="M2933" s="236">
        <f>J2933/MAX(J$2:J2933)-1</f>
        <v>-2.2337877045315313E-3</v>
      </c>
      <c r="N2933" s="236"/>
    </row>
    <row r="2934" spans="1:14">
      <c r="A2934" s="237">
        <v>38434</v>
      </c>
      <c r="B2934">
        <v>272.86</v>
      </c>
      <c r="D2934" s="237">
        <v>38580</v>
      </c>
      <c r="E2934">
        <f t="shared" si="367"/>
        <v>290.16000000000003</v>
      </c>
      <c r="F2934">
        <v>265.45826879999998</v>
      </c>
      <c r="G2934" s="236">
        <f t="shared" si="369"/>
        <v>-1.1245180150210652E-2</v>
      </c>
      <c r="H2934" s="236">
        <f t="shared" si="370"/>
        <v>1.9904188701591607E-4</v>
      </c>
      <c r="I2934">
        <f t="shared" si="374"/>
        <v>46753.991015393978</v>
      </c>
      <c r="J2934">
        <f t="shared" si="374"/>
        <v>20931.059165415863</v>
      </c>
      <c r="K2934">
        <f t="shared" si="371"/>
        <v>51611.526147278673</v>
      </c>
      <c r="L2934" s="236">
        <f>I2934/MAX(I$2:I2934)-1</f>
        <v>-1.4602806112764655E-2</v>
      </c>
      <c r="M2934" s="236">
        <f>J2934/MAX(J$2:J2934)-1</f>
        <v>-2.0351904348355765E-3</v>
      </c>
      <c r="N2934" s="236"/>
    </row>
    <row r="2935" spans="1:14">
      <c r="A2935" s="237">
        <v>38435</v>
      </c>
      <c r="B2935">
        <v>272.16000000000003</v>
      </c>
      <c r="D2935" s="237">
        <v>38581</v>
      </c>
      <c r="E2935">
        <f t="shared" si="367"/>
        <v>290.39999999999998</v>
      </c>
      <c r="F2935">
        <v>264.03908130000002</v>
      </c>
      <c r="G2935" s="236">
        <f t="shared" si="369"/>
        <v>7.9339970065766196E-4</v>
      </c>
      <c r="H2935" s="236">
        <f t="shared" si="370"/>
        <v>-5.3461792936998487E-3</v>
      </c>
      <c r="I2935">
        <f t="shared" si="374"/>
        <v>46791.085617870143</v>
      </c>
      <c r="J2935">
        <f t="shared" si="374"/>
        <v>20819.157970310509</v>
      </c>
      <c r="K2935">
        <f t="shared" si="371"/>
        <v>51654.215581643664</v>
      </c>
      <c r="L2935" s="236">
        <f>I2935/MAX(I$2:I2935)-1</f>
        <v>-1.3820992274105603E-2</v>
      </c>
      <c r="M2935" s="236">
        <f>J2935/MAX(J$2:J2935)-1</f>
        <v>-7.3704892355740403E-3</v>
      </c>
      <c r="N2935" s="236"/>
    </row>
    <row r="2936" spans="1:14">
      <c r="A2936" s="237">
        <v>38436</v>
      </c>
      <c r="B2936">
        <v>272.16000000000003</v>
      </c>
      <c r="D2936" s="237">
        <v>38582</v>
      </c>
      <c r="E2936">
        <f t="shared" si="367"/>
        <v>287.29000000000002</v>
      </c>
      <c r="F2936">
        <v>263.8536775</v>
      </c>
      <c r="G2936" s="236">
        <f t="shared" si="369"/>
        <v>-1.074309654991463E-2</v>
      </c>
      <c r="H2936" s="236">
        <f t="shared" si="370"/>
        <v>-7.0218317336656622E-4</v>
      </c>
      <c r="I2936">
        <f t="shared" si="374"/>
        <v>46288.404467402041</v>
      </c>
      <c r="J2936">
        <f t="shared" si="374"/>
        <v>20804.539107900098</v>
      </c>
      <c r="K2936">
        <f t="shared" si="371"/>
        <v>51101.031661330613</v>
      </c>
      <c r="L2936" s="236">
        <f>I2936/MAX(I$2:I2936)-1</f>
        <v>-2.4415608569603897E-2</v>
      </c>
      <c r="M2936" s="236">
        <f>J2936/MAX(J$2:J2936)-1</f>
        <v>-8.0674969754198633E-3</v>
      </c>
      <c r="N2936" s="236"/>
    </row>
    <row r="2937" spans="1:14">
      <c r="A2937" s="237">
        <v>38439</v>
      </c>
      <c r="B2937">
        <v>272.23</v>
      </c>
      <c r="D2937" s="237">
        <v>38583</v>
      </c>
      <c r="E2937">
        <f t="shared" si="367"/>
        <v>287.45999999999998</v>
      </c>
      <c r="F2937">
        <v>262.88885540000001</v>
      </c>
      <c r="G2937" s="236">
        <f t="shared" si="369"/>
        <v>5.5800641407060191E-4</v>
      </c>
      <c r="H2937" s="236">
        <f t="shared" si="370"/>
        <v>-3.6566558751108813E-3</v>
      </c>
      <c r="I2937">
        <f t="shared" si="374"/>
        <v>46314.233693991948</v>
      </c>
      <c r="J2937">
        <f t="shared" si="374"/>
        <v>20728.464067742221</v>
      </c>
      <c r="K2937">
        <f t="shared" si="371"/>
        <v>51131.270010672473</v>
      </c>
      <c r="L2937" s="236">
        <f>I2937/MAX(I$2:I2937)-1</f>
        <v>-2.3871226221718556E-2</v>
      </c>
      <c r="M2937" s="236">
        <f>J2937/MAX(J$2:J2937)-1</f>
        <v>-1.1694652790318116E-2</v>
      </c>
      <c r="N2937" s="236"/>
    </row>
    <row r="2938" spans="1:14">
      <c r="A2938" s="237">
        <v>38440</v>
      </c>
      <c r="B2938">
        <v>268.85000000000002</v>
      </c>
      <c r="D2938" s="237">
        <v>38586</v>
      </c>
      <c r="E2938">
        <f t="shared" si="367"/>
        <v>290.35000000000002</v>
      </c>
      <c r="F2938">
        <v>263.5658335</v>
      </c>
      <c r="G2938" s="236">
        <f t="shared" si="369"/>
        <v>1.0019842512250346E-2</v>
      </c>
      <c r="H2938" s="236">
        <f t="shared" si="370"/>
        <v>2.5751494827346288E-3</v>
      </c>
      <c r="I2938">
        <f t="shared" si="374"/>
        <v>46778.295021681311</v>
      </c>
      <c r="J2938">
        <f t="shared" si="374"/>
        <v>20781.842961264152</v>
      </c>
      <c r="K2938">
        <f t="shared" si="371"/>
        <v>51645.321949484292</v>
      </c>
      <c r="L2938" s="236">
        <f>I2938/MAX(I$2:I2938)-1</f>
        <v>-1.4090569636784012E-2</v>
      </c>
      <c r="M2938" s="236">
        <f>J2938/MAX(J$2:J2938)-1</f>
        <v>-9.1496187866672019E-3</v>
      </c>
      <c r="N2938" s="236"/>
    </row>
    <row r="2939" spans="1:14">
      <c r="A2939" s="237">
        <v>38441</v>
      </c>
      <c r="B2939">
        <v>272.37</v>
      </c>
      <c r="D2939" s="237">
        <v>38587</v>
      </c>
      <c r="E2939">
        <f t="shared" si="367"/>
        <v>288.10000000000002</v>
      </c>
      <c r="F2939">
        <v>264.51339400000001</v>
      </c>
      <c r="G2939" s="236">
        <f t="shared" si="369"/>
        <v>-7.7829982834072917E-3</v>
      </c>
      <c r="H2939" s="236">
        <f t="shared" si="370"/>
        <v>3.5951568054817251E-3</v>
      </c>
      <c r="I2939">
        <f t="shared" si="374"/>
        <v>46414.219631826847</v>
      </c>
      <c r="J2939">
        <f t="shared" si="374"/>
        <v>20856.556945416793</v>
      </c>
      <c r="K2939">
        <f t="shared" si="371"/>
        <v>51245.108502312469</v>
      </c>
      <c r="L2939" s="236">
        <f>I2939/MAX(I$2:I2939)-1</f>
        <v>-2.1763901040895872E-2</v>
      </c>
      <c r="M2939" s="236">
        <f>J2939/MAX(J$2:J2939)-1</f>
        <v>-5.5873562954339429E-3</v>
      </c>
      <c r="N2939" s="236"/>
    </row>
    <row r="2940" spans="1:14">
      <c r="A2940" s="237">
        <v>38442</v>
      </c>
      <c r="B2940">
        <v>273.08</v>
      </c>
      <c r="D2940" s="237">
        <v>38588</v>
      </c>
      <c r="E2940">
        <f t="shared" si="367"/>
        <v>285.92</v>
      </c>
      <c r="F2940">
        <v>263.89366969999998</v>
      </c>
      <c r="G2940" s="236">
        <f t="shared" si="369"/>
        <v>-7.6005472361338564E-3</v>
      </c>
      <c r="H2940" s="236">
        <f t="shared" si="370"/>
        <v>-2.3428843833898094E-3</v>
      </c>
      <c r="I2940">
        <f t="shared" si="374"/>
        <v>46061.446163086854</v>
      </c>
      <c r="J2940">
        <f t="shared" si="374"/>
        <v>20807.692443858094</v>
      </c>
      <c r="K2940">
        <f t="shared" si="371"/>
        <v>50857.346140163769</v>
      </c>
      <c r="L2940" s="236">
        <f>I2940/MAX(I$2:I2940)-1</f>
        <v>-2.9199030719125996E-2</v>
      </c>
      <c r="M2940" s="236">
        <f>J2940/MAX(J$2:J2940)-1</f>
        <v>-7.9171501490148399E-3</v>
      </c>
      <c r="N2940" s="236"/>
    </row>
    <row r="2941" spans="1:14">
      <c r="A2941" s="237">
        <v>38443</v>
      </c>
      <c r="B2941">
        <v>273.16000000000003</v>
      </c>
      <c r="D2941" s="237">
        <v>38589</v>
      </c>
      <c r="E2941">
        <f t="shared" si="367"/>
        <v>287.51</v>
      </c>
      <c r="F2941">
        <v>263.29662519999999</v>
      </c>
      <c r="G2941" s="236">
        <f t="shared" si="369"/>
        <v>5.527265924090077E-3</v>
      </c>
      <c r="H2941" s="236">
        <f t="shared" si="370"/>
        <v>-2.2624434329125975E-3</v>
      </c>
      <c r="I2941">
        <f t="shared" si="374"/>
        <v>46316.040024878399</v>
      </c>
      <c r="J2941">
        <f t="shared" si="374"/>
        <v>20760.616216734423</v>
      </c>
      <c r="K2941">
        <f t="shared" si="371"/>
        <v>51140.163642831852</v>
      </c>
      <c r="L2941" s="236">
        <f>I2941/MAX(I$2:I2941)-1</f>
        <v>-2.3833155602546063E-2</v>
      </c>
      <c r="M2941" s="236">
        <f>J2941/MAX(J$2:J2941)-1</f>
        <v>-1.0161681477565354E-2</v>
      </c>
      <c r="N2941" s="236"/>
    </row>
    <row r="2942" spans="1:14">
      <c r="A2942" s="237">
        <v>38446</v>
      </c>
      <c r="B2942">
        <v>271.94</v>
      </c>
      <c r="D2942" s="237">
        <v>38590</v>
      </c>
      <c r="E2942">
        <f t="shared" si="367"/>
        <v>286.16000000000003</v>
      </c>
      <c r="F2942">
        <v>263.174353</v>
      </c>
      <c r="G2942" s="236">
        <f t="shared" si="369"/>
        <v>-4.7292190112917052E-3</v>
      </c>
      <c r="H2942" s="236">
        <f t="shared" si="370"/>
        <v>-4.6438954508865038E-4</v>
      </c>
      <c r="I2942">
        <f t="shared" si="374"/>
        <v>46097.001327864993</v>
      </c>
      <c r="J2942">
        <f t="shared" si="374"/>
        <v>20750.975203613772</v>
      </c>
      <c r="K2942">
        <f t="shared" si="371"/>
        <v>50900.03557452876</v>
      </c>
      <c r="L2942" s="236">
        <f>I2942/MAX(I$2:I2942)-1</f>
        <v>-2.8449662401263232E-2</v>
      </c>
      <c r="M2942" s="236">
        <f>J2942/MAX(J$2:J2942)-1</f>
        <v>-1.0621352044015375E-2</v>
      </c>
      <c r="N2942" s="236"/>
    </row>
    <row r="2943" spans="1:14">
      <c r="A2943" s="237">
        <v>38447</v>
      </c>
      <c r="B2943">
        <v>273.02</v>
      </c>
      <c r="D2943" s="237">
        <v>38593</v>
      </c>
      <c r="E2943">
        <f t="shared" si="367"/>
        <v>286.68</v>
      </c>
      <c r="F2943">
        <v>262.617749</v>
      </c>
      <c r="G2943" s="236">
        <f t="shared" si="369"/>
        <v>1.783435063523011E-3</v>
      </c>
      <c r="H2943" s="236">
        <f t="shared" si="370"/>
        <v>-2.1149629272575465E-3</v>
      </c>
      <c r="I2943">
        <f t="shared" si="374"/>
        <v>46179.212336356381</v>
      </c>
      <c r="J2943">
        <f t="shared" si="374"/>
        <v>20707.087660353689</v>
      </c>
      <c r="K2943">
        <f t="shared" si="371"/>
        <v>50992.529348986245</v>
      </c>
      <c r="L2943" s="236">
        <f>I2943/MAX(I$2:I2943)-1</f>
        <v>-2.6716965463211895E-2</v>
      </c>
      <c r="M2943" s="236">
        <f>J2943/MAX(J$2:J2943)-1</f>
        <v>-1.2713851205462423E-2</v>
      </c>
      <c r="N2943" s="236"/>
    </row>
    <row r="2944" spans="1:14">
      <c r="A2944" s="237">
        <v>38448</v>
      </c>
      <c r="B2944">
        <v>274.14</v>
      </c>
      <c r="D2944" s="237">
        <v>38594</v>
      </c>
      <c r="E2944">
        <f t="shared" si="367"/>
        <v>284.64</v>
      </c>
      <c r="F2944">
        <v>262.84809910000001</v>
      </c>
      <c r="G2944" s="236">
        <f t="shared" si="369"/>
        <v>-7.1496782541676327E-3</v>
      </c>
      <c r="H2944" s="236">
        <f t="shared" si="370"/>
        <v>8.7713073802953012E-4</v>
      </c>
      <c r="I2944">
        <f t="shared" si="374"/>
        <v>45849.045826120542</v>
      </c>
      <c r="J2944">
        <f t="shared" si="374"/>
        <v>20725.250483435659</v>
      </c>
      <c r="K2944">
        <f t="shared" si="371"/>
        <v>50629.669156883785</v>
      </c>
      <c r="L2944" s="236">
        <f>I2944/MAX(I$2:I2944)-1</f>
        <v>-3.367562601038987E-2</v>
      </c>
      <c r="M2944" s="236">
        <f>J2944/MAX(J$2:J2944)-1</f>
        <v>-1.1847872177123908E-2</v>
      </c>
      <c r="N2944" s="236"/>
    </row>
    <row r="2945" spans="1:14">
      <c r="A2945" s="237">
        <v>38449</v>
      </c>
      <c r="B2945">
        <v>276.25</v>
      </c>
      <c r="D2945" s="237">
        <v>38595</v>
      </c>
      <c r="E2945">
        <f t="shared" si="367"/>
        <v>289.35000000000002</v>
      </c>
      <c r="F2945">
        <v>262.97885509999998</v>
      </c>
      <c r="G2945" s="236">
        <f t="shared" si="369"/>
        <v>1.65134873792127E-2</v>
      </c>
      <c r="H2945" s="236">
        <f t="shared" si="370"/>
        <v>4.9745841970194604E-4</v>
      </c>
      <c r="I2945">
        <f t="shared" si="374"/>
        <v>46606.173465719134</v>
      </c>
      <c r="J2945">
        <f t="shared" si="374"/>
        <v>20735.560433789076</v>
      </c>
      <c r="K2945">
        <f t="shared" si="371"/>
        <v>51467.449306296818</v>
      </c>
      <c r="L2945" s="236">
        <f>I2945/MAX(I$2:I2945)-1</f>
        <v>-1.7718240656286688E-2</v>
      </c>
      <c r="M2945" s="236">
        <f>J2945/MAX(J$2:J2945)-1</f>
        <v>-1.1356307581191993E-2</v>
      </c>
      <c r="N2945" s="236"/>
    </row>
    <row r="2946" spans="1:14">
      <c r="A2946" s="237">
        <v>38450</v>
      </c>
      <c r="B2946">
        <v>274.3</v>
      </c>
      <c r="D2946" s="237">
        <v>38596</v>
      </c>
      <c r="E2946">
        <f t="shared" ref="E2946:E3009" si="375">SUMIF(A:A,D2946,B:B)</f>
        <v>293.16000000000003</v>
      </c>
      <c r="F2946">
        <v>265.17863899999998</v>
      </c>
      <c r="G2946" s="236">
        <f t="shared" si="369"/>
        <v>1.3133714112913244E-2</v>
      </c>
      <c r="H2946" s="236">
        <f t="shared" si="370"/>
        <v>8.3648698643985497E-3</v>
      </c>
      <c r="I2946">
        <f t="shared" si="374"/>
        <v>47218.285623914737</v>
      </c>
      <c r="J2946">
        <f t="shared" si="374"/>
        <v>20909.010698383092</v>
      </c>
      <c r="K2946">
        <f t="shared" si="371"/>
        <v>52145.144076841112</v>
      </c>
      <c r="L2946" s="236">
        <f>I2946/MAX(I$2:I2946)-1</f>
        <v>-4.8172328507367634E-3</v>
      </c>
      <c r="M2946" s="236">
        <f>J2946/MAX(J$2:J2946)-1</f>
        <v>-3.0864317518501938E-3</v>
      </c>
      <c r="N2946" s="236"/>
    </row>
    <row r="2947" spans="1:14">
      <c r="A2947" s="237">
        <v>38453</v>
      </c>
      <c r="B2947">
        <v>275.95999999999998</v>
      </c>
      <c r="D2947" s="237">
        <v>38597</v>
      </c>
      <c r="E2947">
        <f t="shared" si="375"/>
        <v>294.79000000000002</v>
      </c>
      <c r="F2947">
        <v>266.5224164</v>
      </c>
      <c r="G2947" s="236">
        <f t="shared" si="369"/>
        <v>5.5263735389094373E-3</v>
      </c>
      <c r="H2947" s="236">
        <f t="shared" si="370"/>
        <v>5.0674421026801753E-3</v>
      </c>
      <c r="I2947">
        <f t="shared" ref="I2947:J2962" si="376">I2946*(1+G2947)</f>
        <v>47479.231508139412</v>
      </c>
      <c r="J2947">
        <f t="shared" si="376"/>
        <v>21014.96589952147</v>
      </c>
      <c r="K2947">
        <f t="shared" si="371"/>
        <v>52435.076485236707</v>
      </c>
      <c r="L2947" s="236">
        <f>I2947/MAX(I$2:I2947)-1</f>
        <v>0</v>
      </c>
      <c r="M2947" s="236">
        <f>J2947/MAX(J$2:J2947)-1</f>
        <v>0</v>
      </c>
      <c r="N2947" s="236"/>
    </row>
    <row r="2948" spans="1:14">
      <c r="A2948" s="237">
        <v>38454</v>
      </c>
      <c r="B2948">
        <v>275.56</v>
      </c>
      <c r="D2948" s="237">
        <v>38601</v>
      </c>
      <c r="E2948">
        <f t="shared" si="375"/>
        <v>297.89</v>
      </c>
      <c r="F2948">
        <v>266.52646010000001</v>
      </c>
      <c r="G2948" s="236">
        <f t="shared" ref="G2948:G3011" si="377">(E2948/E2947-1)-($P$21/252)</f>
        <v>1.0482230355534019E-2</v>
      </c>
      <c r="H2948" s="236">
        <f t="shared" ref="H2948:H3011" si="378">F2948/F2947-1</f>
        <v>1.5172082163505962E-5</v>
      </c>
      <c r="I2948">
        <f t="shared" si="376"/>
        <v>47976.91974991146</v>
      </c>
      <c r="J2948">
        <f t="shared" si="376"/>
        <v>21015.284740310763</v>
      </c>
      <c r="K2948">
        <f t="shared" ref="K2948:K3011" si="379">K2947*(1+(E2948/E2947-1))</f>
        <v>52986.481679117875</v>
      </c>
      <c r="L2948" s="236">
        <f>I2948/MAX(I$2:I2948)-1</f>
        <v>0</v>
      </c>
      <c r="M2948" s="236">
        <f>J2948/MAX(J$2:J2948)-1</f>
        <v>0</v>
      </c>
      <c r="N2948" s="236"/>
    </row>
    <row r="2949" spans="1:14">
      <c r="A2949" s="237">
        <v>38455</v>
      </c>
      <c r="B2949">
        <v>274.22000000000003</v>
      </c>
      <c r="D2949" s="237">
        <v>38602</v>
      </c>
      <c r="E2949">
        <f t="shared" si="375"/>
        <v>297.91000000000003</v>
      </c>
      <c r="F2949">
        <v>267.65862989999999</v>
      </c>
      <c r="G2949" s="236">
        <f t="shared" si="377"/>
        <v>3.3408718036633687E-5</v>
      </c>
      <c r="H2949" s="236">
        <f t="shared" si="378"/>
        <v>4.247870172346957E-3</v>
      </c>
      <c r="I2949">
        <f t="shared" si="376"/>
        <v>47978.522597295654</v>
      </c>
      <c r="J2949">
        <f t="shared" si="376"/>
        <v>21104.554941522507</v>
      </c>
      <c r="K2949">
        <f t="shared" si="379"/>
        <v>52990.039131981634</v>
      </c>
      <c r="L2949" s="236">
        <f>I2949/MAX(I$2:I2949)-1</f>
        <v>0</v>
      </c>
      <c r="M2949" s="236">
        <f>J2949/MAX(J$2:J2949)-1</f>
        <v>0</v>
      </c>
      <c r="N2949" s="236"/>
    </row>
    <row r="2950" spans="1:14">
      <c r="A2950" s="237">
        <v>38456</v>
      </c>
      <c r="B2950">
        <v>270.41000000000003</v>
      </c>
      <c r="D2950" s="237">
        <v>38603</v>
      </c>
      <c r="E2950">
        <f t="shared" si="375"/>
        <v>296.67</v>
      </c>
      <c r="F2950">
        <v>267.70084580000002</v>
      </c>
      <c r="G2950" s="236">
        <f t="shared" si="377"/>
        <v>-4.1960610640372018E-3</v>
      </c>
      <c r="H2950" s="236">
        <f t="shared" si="378"/>
        <v>1.5772291749316381E-4</v>
      </c>
      <c r="I2950">
        <f t="shared" si="376"/>
        <v>47777.201786715108</v>
      </c>
      <c r="J2950">
        <f t="shared" si="376"/>
        <v>21107.883613500278</v>
      </c>
      <c r="K2950">
        <f t="shared" si="379"/>
        <v>52769.477054429153</v>
      </c>
      <c r="L2950" s="236">
        <f>I2950/MAX(I$2:I2950)-1</f>
        <v>-4.1960610640372487E-3</v>
      </c>
      <c r="M2950" s="236">
        <f>J2950/MAX(J$2:J2950)-1</f>
        <v>0</v>
      </c>
      <c r="N2950" s="236"/>
    </row>
    <row r="2951" spans="1:14">
      <c r="A2951" s="237">
        <v>38457</v>
      </c>
      <c r="B2951">
        <v>267.25</v>
      </c>
      <c r="D2951" s="237">
        <v>38604</v>
      </c>
      <c r="E2951">
        <f t="shared" si="375"/>
        <v>299.98</v>
      </c>
      <c r="F2951">
        <v>267.12945209999998</v>
      </c>
      <c r="G2951" s="236">
        <f t="shared" si="377"/>
        <v>1.1123447850505721E-2</v>
      </c>
      <c r="H2951" s="236">
        <f t="shared" si="378"/>
        <v>-2.1344486166731125E-3</v>
      </c>
      <c r="I2951">
        <f t="shared" si="376"/>
        <v>48308.648999232726</v>
      </c>
      <c r="J2951">
        <f t="shared" si="376"/>
        <v>21062.829920520544</v>
      </c>
      <c r="K2951">
        <f t="shared" si="379"/>
        <v>53358.235503379707</v>
      </c>
      <c r="L2951" s="236">
        <f>I2951/MAX(I$2:I2951)-1</f>
        <v>0</v>
      </c>
      <c r="M2951" s="236">
        <f>J2951/MAX(J$2:J2951)-1</f>
        <v>-2.1344486166732235E-3</v>
      </c>
      <c r="N2951" s="236"/>
    </row>
    <row r="2952" spans="1:14">
      <c r="A2952" s="237">
        <v>38460</v>
      </c>
      <c r="B2952">
        <v>265.61</v>
      </c>
      <c r="D2952" s="237">
        <v>38607</v>
      </c>
      <c r="E2952">
        <f t="shared" si="375"/>
        <v>298.69</v>
      </c>
      <c r="F2952">
        <v>268.42035600000003</v>
      </c>
      <c r="G2952" s="236">
        <f t="shared" si="377"/>
        <v>-4.3340168445092451E-3</v>
      </c>
      <c r="H2952" s="236">
        <f t="shared" si="378"/>
        <v>4.8325030798805901E-3</v>
      </c>
      <c r="I2952">
        <f t="shared" si="376"/>
        <v>48099.278500734566</v>
      </c>
      <c r="J2952">
        <f t="shared" si="376"/>
        <v>21164.616110982461</v>
      </c>
      <c r="K2952">
        <f t="shared" si="379"/>
        <v>53128.779793667854</v>
      </c>
      <c r="L2952" s="236">
        <f>I2952/MAX(I$2:I2952)-1</f>
        <v>-4.3340168445092919E-3</v>
      </c>
      <c r="M2952" s="236">
        <f>J2952/MAX(J$2:J2952)-1</f>
        <v>0</v>
      </c>
      <c r="N2952" s="236"/>
    </row>
    <row r="2953" spans="1:14">
      <c r="A2953" s="237">
        <v>38461</v>
      </c>
      <c r="B2953">
        <v>268.88</v>
      </c>
      <c r="D2953" s="237">
        <v>38608</v>
      </c>
      <c r="E2953">
        <f t="shared" si="375"/>
        <v>296.29000000000002</v>
      </c>
      <c r="F2953">
        <v>268.17123190000001</v>
      </c>
      <c r="G2953" s="236">
        <f t="shared" si="377"/>
        <v>-8.0688167033081213E-3</v>
      </c>
      <c r="H2953" s="236">
        <f t="shared" si="378"/>
        <v>-9.281118008800382E-4</v>
      </c>
      <c r="I2953">
        <f t="shared" si="376"/>
        <v>47711.174238950771</v>
      </c>
      <c r="J2953">
        <f t="shared" si="376"/>
        <v>21144.972981008763</v>
      </c>
      <c r="K2953">
        <f t="shared" si="379"/>
        <v>52701.885450017908</v>
      </c>
      <c r="L2953" s="236">
        <f>I2953/MAX(I$2:I2953)-1</f>
        <v>-1.2367863160309911E-2</v>
      </c>
      <c r="M2953" s="236">
        <f>J2953/MAX(J$2:J2953)-1</f>
        <v>-9.281118008800382E-4</v>
      </c>
      <c r="N2953" s="236"/>
    </row>
    <row r="2954" spans="1:14">
      <c r="A2954" s="237">
        <v>38462</v>
      </c>
      <c r="B2954">
        <v>266.2</v>
      </c>
      <c r="D2954" s="237">
        <v>38609</v>
      </c>
      <c r="E2954">
        <f t="shared" si="375"/>
        <v>297.55</v>
      </c>
      <c r="F2954">
        <v>267.00294719999999</v>
      </c>
      <c r="G2954" s="236">
        <f t="shared" si="377"/>
        <v>4.2188602088150586E-3</v>
      </c>
      <c r="H2954" s="236">
        <f t="shared" si="378"/>
        <v>-4.3564877996893348E-3</v>
      </c>
      <c r="I2954">
        <f t="shared" si="376"/>
        <v>47912.461013463326</v>
      </c>
      <c r="J2954">
        <f t="shared" si="376"/>
        <v>21052.855164192239</v>
      </c>
      <c r="K2954">
        <f t="shared" si="379"/>
        <v>52926.004980434125</v>
      </c>
      <c r="L2954" s="236">
        <f>I2954/MAX(I$2:I2954)-1</f>
        <v>-8.2011812372498882E-3</v>
      </c>
      <c r="M2954" s="236">
        <f>J2954/MAX(J$2:J2954)-1</f>
        <v>-5.2805562928319727E-3</v>
      </c>
      <c r="N2954" s="236"/>
    </row>
    <row r="2955" spans="1:14">
      <c r="A2955" s="237">
        <v>38463</v>
      </c>
      <c r="B2955">
        <v>270.45</v>
      </c>
      <c r="D2955" s="237">
        <v>38610</v>
      </c>
      <c r="E2955">
        <f t="shared" si="375"/>
        <v>297.79000000000002</v>
      </c>
      <c r="F2955">
        <v>266.66252170000001</v>
      </c>
      <c r="G2955" s="236">
        <f t="shared" si="377"/>
        <v>7.7285696948352844E-4</v>
      </c>
      <c r="H2955" s="236">
        <f t="shared" si="378"/>
        <v>-1.2749877990859693E-3</v>
      </c>
      <c r="I2955">
        <f t="shared" si="376"/>
        <v>47949.490492882695</v>
      </c>
      <c r="J2955">
        <f t="shared" si="376"/>
        <v>21026.01303072197</v>
      </c>
      <c r="K2955">
        <f t="shared" si="379"/>
        <v>52968.694414799116</v>
      </c>
      <c r="L2955" s="236">
        <f>I2955/MAX(I$2:I2955)-1</f>
        <v>-7.4346626078435341E-3</v>
      </c>
      <c r="M2955" s="236">
        <f>J2955/MAX(J$2:J2955)-1</f>
        <v>-6.5488114470722003E-3</v>
      </c>
      <c r="N2955" s="236"/>
    </row>
    <row r="2956" spans="1:14">
      <c r="A2956" s="237">
        <v>38464</v>
      </c>
      <c r="B2956">
        <v>269.32</v>
      </c>
      <c r="D2956" s="237">
        <v>38611</v>
      </c>
      <c r="E2956">
        <f t="shared" si="375"/>
        <v>299.95999999999998</v>
      </c>
      <c r="F2956">
        <v>266.50094369999999</v>
      </c>
      <c r="G2956" s="236">
        <f t="shared" si="377"/>
        <v>7.2532841802334571E-3</v>
      </c>
      <c r="H2956" s="236">
        <f t="shared" si="378"/>
        <v>-6.0592691830085865E-4</v>
      </c>
      <c r="I2956">
        <f t="shared" si="376"/>
        <v>48297.281773724979</v>
      </c>
      <c r="J2956">
        <f t="shared" si="376"/>
        <v>21013.272803442109</v>
      </c>
      <c r="K2956">
        <f t="shared" si="379"/>
        <v>53354.67805051594</v>
      </c>
      <c r="L2956" s="236">
        <f>I2956/MAX(I$2:I2956)-1</f>
        <v>-2.3530414828876189E-4</v>
      </c>
      <c r="M2956" s="236">
        <f>J2956/MAX(J$2:J2956)-1</f>
        <v>-7.1507702642344961E-3</v>
      </c>
      <c r="N2956" s="236"/>
    </row>
    <row r="2957" spans="1:14">
      <c r="A2957" s="237">
        <v>38467</v>
      </c>
      <c r="B2957">
        <v>270.68</v>
      </c>
      <c r="D2957" s="237">
        <v>38614</v>
      </c>
      <c r="E2957">
        <f t="shared" si="375"/>
        <v>298.99</v>
      </c>
      <c r="F2957">
        <v>267.27990089999997</v>
      </c>
      <c r="G2957" s="236">
        <f t="shared" si="377"/>
        <v>-3.2674946606636259E-3</v>
      </c>
      <c r="H2957" s="236">
        <f t="shared" si="378"/>
        <v>2.9229059724338313E-3</v>
      </c>
      <c r="I2957">
        <f t="shared" si="376"/>
        <v>48139.470663404762</v>
      </c>
      <c r="J2957">
        <f t="shared" si="376"/>
        <v>21074.69262401967</v>
      </c>
      <c r="K2957">
        <f t="shared" si="379"/>
        <v>53182.141586624093</v>
      </c>
      <c r="L2957" s="236">
        <f>I2957/MAX(I$2:I2957)-1</f>
        <v>-3.502029953904362E-3</v>
      </c>
      <c r="M2957" s="236">
        <f>J2957/MAX(J$2:J2957)-1</f>
        <v>-4.2487653209135612E-3</v>
      </c>
      <c r="N2957" s="236"/>
    </row>
    <row r="2958" spans="1:14">
      <c r="A2958" s="237">
        <v>38468</v>
      </c>
      <c r="B2958">
        <v>268.64</v>
      </c>
      <c r="D2958" s="237">
        <v>38615</v>
      </c>
      <c r="E2958">
        <f t="shared" si="375"/>
        <v>299.51</v>
      </c>
      <c r="F2958">
        <v>266.82508960000001</v>
      </c>
      <c r="G2958" s="236">
        <f t="shared" si="377"/>
        <v>1.7054584428952044E-3</v>
      </c>
      <c r="H2958" s="236">
        <f t="shared" si="378"/>
        <v>-1.7016292600696703E-3</v>
      </c>
      <c r="I2958">
        <f t="shared" si="376"/>
        <v>48221.570530084173</v>
      </c>
      <c r="J2958">
        <f t="shared" si="376"/>
        <v>21038.831310403664</v>
      </c>
      <c r="K2958">
        <f t="shared" si="379"/>
        <v>53274.635361081579</v>
      </c>
      <c r="L2958" s="236">
        <f>I2958/MAX(I$2:I2958)-1</f>
        <v>-1.8025440775613077E-3</v>
      </c>
      <c r="M2958" s="236">
        <f>J2958/MAX(J$2:J2958)-1</f>
        <v>-5.9431647575939328E-3</v>
      </c>
      <c r="N2958" s="236"/>
    </row>
    <row r="2959" spans="1:14">
      <c r="A2959" s="237">
        <v>38469</v>
      </c>
      <c r="B2959">
        <v>268.05</v>
      </c>
      <c r="D2959" s="237">
        <v>38616</v>
      </c>
      <c r="E2959">
        <f t="shared" si="375"/>
        <v>299.77999999999997</v>
      </c>
      <c r="F2959">
        <v>266.60589709999999</v>
      </c>
      <c r="G2959" s="236">
        <f t="shared" si="377"/>
        <v>8.6774224619772455E-4</v>
      </c>
      <c r="H2959" s="236">
        <f t="shared" si="378"/>
        <v>-8.2148384294977728E-4</v>
      </c>
      <c r="I2959">
        <f t="shared" si="376"/>
        <v>48263.414424011135</v>
      </c>
      <c r="J2959">
        <f t="shared" si="376"/>
        <v>21021.548250407621</v>
      </c>
      <c r="K2959">
        <f t="shared" si="379"/>
        <v>53322.66097474219</v>
      </c>
      <c r="L2959" s="236">
        <f>I2959/MAX(I$2:I2959)-1</f>
        <v>-9.3636597501023378E-4</v>
      </c>
      <c r="M2959" s="236">
        <f>J2959/MAX(J$2:J2959)-1</f>
        <v>-6.7597663867194901E-3</v>
      </c>
      <c r="N2959" s="236"/>
    </row>
    <row r="2960" spans="1:14">
      <c r="A2960" s="237">
        <v>38470</v>
      </c>
      <c r="B2960">
        <v>265.08</v>
      </c>
      <c r="D2960" s="237">
        <v>38617</v>
      </c>
      <c r="E2960">
        <f t="shared" si="375"/>
        <v>298.74</v>
      </c>
      <c r="F2960">
        <v>266.21221600000001</v>
      </c>
      <c r="G2960" s="236">
        <f t="shared" si="377"/>
        <v>-3.5029409132833569E-3</v>
      </c>
      <c r="H2960" s="236">
        <f t="shared" si="378"/>
        <v>-1.476640630542092E-3</v>
      </c>
      <c r="I2960">
        <f t="shared" si="376"/>
        <v>48094.350535010512</v>
      </c>
      <c r="J2960">
        <f t="shared" si="376"/>
        <v>20990.506978144167</v>
      </c>
      <c r="K2960">
        <f t="shared" si="379"/>
        <v>53137.673425827219</v>
      </c>
      <c r="L2960" s="236">
        <f>I2960/MAX(I$2:I2960)-1</f>
        <v>-4.4360268536099978E-3</v>
      </c>
      <c r="M2960" s="236">
        <f>J2960/MAX(J$2:J2960)-1</f>
        <v>-8.2264252715619213E-3</v>
      </c>
      <c r="N2960" s="236"/>
    </row>
    <row r="2961" spans="1:14">
      <c r="A2961" s="237">
        <v>38471</v>
      </c>
      <c r="B2961">
        <v>268.11</v>
      </c>
      <c r="D2961" s="237">
        <v>38618</v>
      </c>
      <c r="E2961">
        <f t="shared" si="375"/>
        <v>297.32</v>
      </c>
      <c r="F2961">
        <v>265.45657979999999</v>
      </c>
      <c r="G2961" s="236">
        <f t="shared" si="377"/>
        <v>-4.7870273402257999E-3</v>
      </c>
      <c r="H2961" s="236">
        <f t="shared" si="378"/>
        <v>-2.8384730473827169E-3</v>
      </c>
      <c r="I2961">
        <f t="shared" si="376"/>
        <v>47864.121564089008</v>
      </c>
      <c r="J2961">
        <f t="shared" si="376"/>
        <v>20930.925989835807</v>
      </c>
      <c r="K2961">
        <f t="shared" si="379"/>
        <v>52885.094272500995</v>
      </c>
      <c r="L2961" s="236">
        <f>I2961/MAX(I$2:I2961)-1</f>
        <v>-9.2018188120056577E-3</v>
      </c>
      <c r="M2961" s="236">
        <f>J2961/MAX(J$2:J2961)-1</f>
        <v>-1.104154783253497E-2</v>
      </c>
      <c r="N2961" s="236"/>
    </row>
    <row r="2962" spans="1:14">
      <c r="A2962" s="237">
        <v>38474</v>
      </c>
      <c r="B2962">
        <v>268.33999999999997</v>
      </c>
      <c r="D2962" s="237">
        <v>38621</v>
      </c>
      <c r="E2962">
        <f t="shared" si="375"/>
        <v>300.08</v>
      </c>
      <c r="F2962">
        <v>264.93170679999997</v>
      </c>
      <c r="G2962" s="236">
        <f t="shared" si="377"/>
        <v>9.2491973268073371E-3</v>
      </c>
      <c r="H2962" s="236">
        <f t="shared" si="378"/>
        <v>-1.977246148486711E-3</v>
      </c>
      <c r="I2962">
        <f t="shared" si="376"/>
        <v>48306.826269309568</v>
      </c>
      <c r="J2962">
        <f t="shared" si="376"/>
        <v>20889.540397038145</v>
      </c>
      <c r="K2962">
        <f t="shared" si="379"/>
        <v>53376.022767698436</v>
      </c>
      <c r="L2962" s="236">
        <f>I2962/MAX(I$2:I2962)-1</f>
        <v>-3.7730923155954166E-5</v>
      </c>
      <c r="M2962" s="236">
        <f>J2962/MAX(J$2:J2962)-1</f>
        <v>-1.2996962123096423E-2</v>
      </c>
      <c r="N2962" s="236"/>
    </row>
    <row r="2963" spans="1:14">
      <c r="A2963" s="237">
        <v>38475</v>
      </c>
      <c r="B2963">
        <v>268.32</v>
      </c>
      <c r="D2963" s="237">
        <v>38622</v>
      </c>
      <c r="E2963">
        <f t="shared" si="375"/>
        <v>298.99</v>
      </c>
      <c r="F2963">
        <v>266.11368290000001</v>
      </c>
      <c r="G2963" s="236">
        <f t="shared" si="377"/>
        <v>-3.6660948614760194E-3</v>
      </c>
      <c r="H2963" s="236">
        <f t="shared" si="378"/>
        <v>4.4614369275639554E-3</v>
      </c>
      <c r="I2963">
        <f t="shared" ref="I2963:J2978" si="380">I2962*(1+G2963)</f>
        <v>48129.728861749434</v>
      </c>
      <c r="J2963">
        <f t="shared" si="380"/>
        <v>20982.737763965331</v>
      </c>
      <c r="K2963">
        <f t="shared" si="379"/>
        <v>53182.141586624086</v>
      </c>
      <c r="L2963" s="236">
        <f>I2963/MAX(I$2:I2963)-1</f>
        <v>-3.7036874594885694E-3</v>
      </c>
      <c r="M2963" s="236">
        <f>J2963/MAX(J$2:J2963)-1</f>
        <v>-8.5935103222944953E-3</v>
      </c>
      <c r="N2963" s="236"/>
    </row>
    <row r="2964" spans="1:14">
      <c r="A2964" s="237">
        <v>38476</v>
      </c>
      <c r="B2964">
        <v>272.74</v>
      </c>
      <c r="D2964" s="237">
        <v>38623</v>
      </c>
      <c r="E2964">
        <f t="shared" si="375"/>
        <v>301.38</v>
      </c>
      <c r="F2964">
        <v>265.73575299999999</v>
      </c>
      <c r="G2964" s="236">
        <f t="shared" si="377"/>
        <v>7.9598482218176583E-3</v>
      </c>
      <c r="H2964" s="236">
        <f t="shared" si="378"/>
        <v>-1.4201821412619386E-3</v>
      </c>
      <c r="I2964">
        <f t="shared" si="380"/>
        <v>48512.834198446202</v>
      </c>
      <c r="J2964">
        <f t="shared" si="380"/>
        <v>20952.938454518164</v>
      </c>
      <c r="K2964">
        <f t="shared" si="379"/>
        <v>53607.257203842157</v>
      </c>
      <c r="L2964" s="236">
        <f>I2964/MAX(I$2:I2964)-1</f>
        <v>0</v>
      </c>
      <c r="M2964" s="236">
        <f>J2964/MAX(J$2:J2964)-1</f>
        <v>-1.0001488113666079E-2</v>
      </c>
      <c r="N2964" s="236"/>
    </row>
    <row r="2965" spans="1:14">
      <c r="A2965" s="237">
        <v>38477</v>
      </c>
      <c r="B2965">
        <v>273.14999999999998</v>
      </c>
      <c r="D2965" s="237">
        <v>38624</v>
      </c>
      <c r="E2965">
        <f t="shared" si="375"/>
        <v>304.85000000000002</v>
      </c>
      <c r="F2965">
        <v>266.60464389999999</v>
      </c>
      <c r="G2965" s="236">
        <f t="shared" si="377"/>
        <v>1.1479973471238683E-2</v>
      </c>
      <c r="H2965" s="236">
        <f t="shared" si="378"/>
        <v>3.2697553497815779E-3</v>
      </c>
      <c r="I2965">
        <f t="shared" si="380"/>
        <v>49069.76024805897</v>
      </c>
      <c r="J2965">
        <f t="shared" si="380"/>
        <v>21021.449437123469</v>
      </c>
      <c r="K2965">
        <f t="shared" si="379"/>
        <v>54224.475275702709</v>
      </c>
      <c r="L2965" s="236">
        <f>I2965/MAX(I$2:I2965)-1</f>
        <v>0</v>
      </c>
      <c r="M2965" s="236">
        <f>J2965/MAX(J$2:J2965)-1</f>
        <v>-6.7644351831499527E-3</v>
      </c>
      <c r="N2965" s="236"/>
    </row>
    <row r="2966" spans="1:14">
      <c r="A2966" s="237">
        <v>38478</v>
      </c>
      <c r="B2966">
        <v>273.06</v>
      </c>
      <c r="D2966" s="237">
        <v>38625</v>
      </c>
      <c r="E2966">
        <f t="shared" si="375"/>
        <v>304.95</v>
      </c>
      <c r="F2966">
        <v>267.27561909999997</v>
      </c>
      <c r="G2966" s="236">
        <f t="shared" si="377"/>
        <v>2.9430002004609201E-4</v>
      </c>
      <c r="H2966" s="236">
        <f t="shared" si="378"/>
        <v>2.5167423574650183E-3</v>
      </c>
      <c r="I2966">
        <f t="shared" si="380"/>
        <v>49084.201479483636</v>
      </c>
      <c r="J2966">
        <f t="shared" si="380"/>
        <v>21074.355009337185</v>
      </c>
      <c r="K2966">
        <f t="shared" si="379"/>
        <v>54242.262540021446</v>
      </c>
      <c r="L2966" s="236">
        <f>I2966/MAX(I$2:I2966)-1</f>
        <v>0</v>
      </c>
      <c r="M2966" s="236">
        <f>J2966/MAX(J$2:J2966)-1</f>
        <v>-4.2647171662347771E-3</v>
      </c>
      <c r="N2966" s="236"/>
    </row>
    <row r="2967" spans="1:14">
      <c r="A2967" s="237">
        <v>38481</v>
      </c>
      <c r="B2967">
        <v>273.20999999999998</v>
      </c>
      <c r="D2967" s="237">
        <v>38628</v>
      </c>
      <c r="E2967">
        <f t="shared" si="375"/>
        <v>303.27999999999997</v>
      </c>
      <c r="F2967">
        <v>267.01833160000001</v>
      </c>
      <c r="G2967" s="236">
        <f t="shared" si="377"/>
        <v>-5.5100377501386497E-3</v>
      </c>
      <c r="H2967" s="236">
        <f t="shared" si="378"/>
        <v>-9.6262989069606508E-4</v>
      </c>
      <c r="I2967">
        <f t="shared" si="380"/>
        <v>48813.745676396269</v>
      </c>
      <c r="J2967">
        <f t="shared" si="380"/>
        <v>21054.068205278058</v>
      </c>
      <c r="K2967">
        <f t="shared" si="379"/>
        <v>53945.215225898355</v>
      </c>
      <c r="L2967" s="236">
        <f>I2967/MAX(I$2:I2967)-1</f>
        <v>-5.5100377501386966E-3</v>
      </c>
      <c r="M2967" s="236">
        <f>J2967/MAX(J$2:J2967)-1</f>
        <v>-5.2232417127111574E-3</v>
      </c>
      <c r="N2967" s="236"/>
    </row>
    <row r="2968" spans="1:14">
      <c r="A2968" s="237">
        <v>38482</v>
      </c>
      <c r="B2968">
        <v>270.5</v>
      </c>
      <c r="D2968" s="237">
        <v>38629</v>
      </c>
      <c r="E2968">
        <f t="shared" si="375"/>
        <v>303.14999999999998</v>
      </c>
      <c r="F2968">
        <v>266.94376569999997</v>
      </c>
      <c r="G2968" s="236">
        <f t="shared" si="377"/>
        <v>-4.6237695377100219E-4</v>
      </c>
      <c r="H2968" s="236">
        <f t="shared" si="378"/>
        <v>-2.7925386078642145E-4</v>
      </c>
      <c r="I2968">
        <f t="shared" si="380"/>
        <v>48791.175325368262</v>
      </c>
      <c r="J2968">
        <f t="shared" si="380"/>
        <v>21048.188775446473</v>
      </c>
      <c r="K2968">
        <f t="shared" si="379"/>
        <v>53922.091782283984</v>
      </c>
      <c r="L2968" s="236">
        <f>I2968/MAX(I$2:I2968)-1</f>
        <v>-5.9698669894396872E-3</v>
      </c>
      <c r="M2968" s="236">
        <f>J2968/MAX(J$2:J2968)-1</f>
        <v>-5.501036963083461E-3</v>
      </c>
      <c r="N2968" s="236"/>
    </row>
    <row r="2969" spans="1:14">
      <c r="A2969" s="237">
        <v>38483</v>
      </c>
      <c r="B2969">
        <v>271.01</v>
      </c>
      <c r="D2969" s="237">
        <v>38630</v>
      </c>
      <c r="E2969">
        <f t="shared" si="375"/>
        <v>298.95999999999998</v>
      </c>
      <c r="F2969">
        <v>266.44373789999997</v>
      </c>
      <c r="G2969" s="236">
        <f t="shared" si="377"/>
        <v>-1.3855270650236015E-2</v>
      </c>
      <c r="H2969" s="236">
        <f t="shared" si="378"/>
        <v>-1.8731578116791825E-3</v>
      </c>
      <c r="I2969">
        <f t="shared" si="380"/>
        <v>48115.160385892166</v>
      </c>
      <c r="J2969">
        <f t="shared" si="380"/>
        <v>21008.762196220046</v>
      </c>
      <c r="K2969">
        <f t="shared" si="379"/>
        <v>53176.805407328451</v>
      </c>
      <c r="L2969" s="236">
        <f>I2969/MAX(I$2:I2969)-1</f>
        <v>-1.9742423516791119E-2</v>
      </c>
      <c r="M2969" s="236">
        <f>J2969/MAX(J$2:J2969)-1</f>
        <v>-7.3638904644030001E-3</v>
      </c>
      <c r="N2969" s="236"/>
    </row>
    <row r="2970" spans="1:14">
      <c r="A2970" s="237">
        <v>38484</v>
      </c>
      <c r="B2970">
        <v>268.14999999999998</v>
      </c>
      <c r="D2970" s="237">
        <v>38631</v>
      </c>
      <c r="E2970">
        <f t="shared" si="375"/>
        <v>294.67</v>
      </c>
      <c r="F2970">
        <v>264.62088399999999</v>
      </c>
      <c r="G2970" s="236">
        <f t="shared" si="377"/>
        <v>-1.4383475944119437E-2</v>
      </c>
      <c r="H2970" s="236">
        <f t="shared" si="378"/>
        <v>-6.8414214361611769E-3</v>
      </c>
      <c r="I2970">
        <f t="shared" si="380"/>
        <v>47423.097133934236</v>
      </c>
      <c r="J2970">
        <f t="shared" si="380"/>
        <v>20865.032400183612</v>
      </c>
      <c r="K2970">
        <f t="shared" si="379"/>
        <v>52413.731768054175</v>
      </c>
      <c r="L2970" s="236">
        <f>I2970/MAX(I$2:I2970)-1</f>
        <v>-3.3841934787178229E-2</v>
      </c>
      <c r="M2970" s="236">
        <f>J2970/MAX(J$2:J2970)-1</f>
        <v>-1.4154932422487554E-2</v>
      </c>
      <c r="N2970" s="236"/>
    </row>
    <row r="2971" spans="1:14">
      <c r="A2971" s="237">
        <v>38485</v>
      </c>
      <c r="B2971">
        <v>267.52999999999997</v>
      </c>
      <c r="D2971" s="237">
        <v>38632</v>
      </c>
      <c r="E2971">
        <f t="shared" si="375"/>
        <v>296.55</v>
      </c>
      <c r="F2971">
        <v>263.52575730000001</v>
      </c>
      <c r="G2971" s="236">
        <f t="shared" si="377"/>
        <v>6.3462881668542772E-3</v>
      </c>
      <c r="H2971" s="236">
        <f t="shared" si="378"/>
        <v>-4.1384741954076931E-3</v>
      </c>
      <c r="I2971">
        <f t="shared" si="380"/>
        <v>47724.057774110908</v>
      </c>
      <c r="J2971">
        <f t="shared" si="380"/>
        <v>20778.683002009107</v>
      </c>
      <c r="K2971">
        <f t="shared" si="379"/>
        <v>52748.132337246629</v>
      </c>
      <c r="L2971" s="236">
        <f>I2971/MAX(I$2:I2971)-1</f>
        <v>-2.7710417290607081E-2</v>
      </c>
      <c r="M2971" s="236">
        <f>J2971/MAX(J$2:J2971)-1</f>
        <v>-1.8234826795327064E-2</v>
      </c>
      <c r="N2971" s="236"/>
    </row>
    <row r="2972" spans="1:14">
      <c r="A2972" s="237">
        <v>38488</v>
      </c>
      <c r="B2972">
        <v>268.07</v>
      </c>
      <c r="D2972" s="237">
        <v>38635</v>
      </c>
      <c r="E2972">
        <f t="shared" si="375"/>
        <v>295.74</v>
      </c>
      <c r="F2972">
        <v>263.5290976</v>
      </c>
      <c r="G2972" s="236">
        <f t="shared" si="377"/>
        <v>-2.7651413878651645E-3</v>
      </c>
      <c r="H2972" s="236">
        <f t="shared" si="378"/>
        <v>1.2675421310559543E-5</v>
      </c>
      <c r="I2972">
        <f t="shared" si="380"/>
        <v>47592.094006762847</v>
      </c>
      <c r="J2972">
        <f t="shared" si="380"/>
        <v>20778.946380570436</v>
      </c>
      <c r="K2972">
        <f t="shared" si="379"/>
        <v>52604.055496264773</v>
      </c>
      <c r="L2972" s="236">
        <f>I2972/MAX(I$2:I2972)-1</f>
        <v>-3.0398935456746989E-2</v>
      </c>
      <c r="M2972" s="236">
        <f>J2972/MAX(J$2:J2972)-1</f>
        <v>-1.8222382508128687E-2</v>
      </c>
      <c r="N2972" s="236"/>
    </row>
    <row r="2973" spans="1:14">
      <c r="A2973" s="237">
        <v>38489</v>
      </c>
      <c r="B2973">
        <v>268.52999999999997</v>
      </c>
      <c r="D2973" s="237">
        <v>38636</v>
      </c>
      <c r="E2973">
        <f t="shared" si="375"/>
        <v>297.19</v>
      </c>
      <c r="F2973">
        <v>262.50117230000001</v>
      </c>
      <c r="G2973" s="236">
        <f t="shared" si="377"/>
        <v>4.8692251398429389E-3</v>
      </c>
      <c r="H2973" s="236">
        <f t="shared" si="378"/>
        <v>-3.9006140474105999E-3</v>
      </c>
      <c r="I2973">
        <f t="shared" si="380"/>
        <v>47823.830627358351</v>
      </c>
      <c r="J2973">
        <f t="shared" si="380"/>
        <v>20697.89573042799</v>
      </c>
      <c r="K2973">
        <f t="shared" si="379"/>
        <v>52861.970828886617</v>
      </c>
      <c r="L2973" s="236">
        <f>I2973/MAX(I$2:I2973)-1</f>
        <v>-2.5677729577654351E-2</v>
      </c>
      <c r="M2973" s="236">
        <f>J2973/MAX(J$2:J2973)-1</f>
        <v>-2.2051918074350807E-2</v>
      </c>
      <c r="N2973" s="236"/>
    </row>
    <row r="2974" spans="1:14">
      <c r="A2974" s="237">
        <v>38490</v>
      </c>
      <c r="B2974">
        <v>271.36</v>
      </c>
      <c r="D2974" s="237">
        <v>38637</v>
      </c>
      <c r="E2974">
        <f t="shared" si="375"/>
        <v>294.24</v>
      </c>
      <c r="F2974">
        <v>262.43301150000002</v>
      </c>
      <c r="G2974" s="236">
        <f t="shared" si="377"/>
        <v>-9.9600399268919369E-3</v>
      </c>
      <c r="H2974" s="236">
        <f t="shared" si="378"/>
        <v>-2.5965903086366815E-4</v>
      </c>
      <c r="I2974">
        <f t="shared" si="380"/>
        <v>47347.503364852942</v>
      </c>
      <c r="J2974">
        <f t="shared" si="380"/>
        <v>20692.521334881709</v>
      </c>
      <c r="K2974">
        <f t="shared" si="379"/>
        <v>52337.246531483557</v>
      </c>
      <c r="L2974" s="236">
        <f>I2974/MAX(I$2:I2974)-1</f>
        <v>-3.5382018292721029E-2</v>
      </c>
      <c r="M2974" s="236">
        <f>J2974/MAX(J$2:J2974)-1</f>
        <v>-2.2305851125538623E-2</v>
      </c>
      <c r="N2974" s="236"/>
    </row>
    <row r="2975" spans="1:14">
      <c r="A2975" s="237">
        <v>38491</v>
      </c>
      <c r="B2975">
        <v>271.58999999999997</v>
      </c>
      <c r="D2975" s="237">
        <v>38638</v>
      </c>
      <c r="E2975">
        <f t="shared" si="375"/>
        <v>290.25</v>
      </c>
      <c r="F2975">
        <v>261.39360670000002</v>
      </c>
      <c r="G2975" s="236">
        <f t="shared" si="377"/>
        <v>-1.3594089049431666E-2</v>
      </c>
      <c r="H2975" s="236">
        <f t="shared" si="378"/>
        <v>-3.9606480680880463E-3</v>
      </c>
      <c r="I2975">
        <f t="shared" si="380"/>
        <v>46703.857187842863</v>
      </c>
      <c r="J2975">
        <f t="shared" si="380"/>
        <v>20610.565540232838</v>
      </c>
      <c r="K2975">
        <f t="shared" si="379"/>
        <v>51627.534685165519</v>
      </c>
      <c r="L2975" s="236">
        <f>I2975/MAX(I$2:I2975)-1</f>
        <v>-4.8495121034732858E-2</v>
      </c>
      <c r="M2975" s="236">
        <f>J2975/MAX(J$2:J2975)-1</f>
        <v>-2.6178153567459339E-2</v>
      </c>
      <c r="N2975" s="236"/>
    </row>
    <row r="2976" spans="1:14">
      <c r="A2976" s="237">
        <v>38492</v>
      </c>
      <c r="B2976">
        <v>270.29000000000002</v>
      </c>
      <c r="D2976" s="237">
        <v>38639</v>
      </c>
      <c r="E2976">
        <f t="shared" si="375"/>
        <v>293.18</v>
      </c>
      <c r="F2976">
        <v>260.5665515</v>
      </c>
      <c r="G2976" s="236">
        <f t="shared" si="377"/>
        <v>1.0061015749969362E-2</v>
      </c>
      <c r="H2976" s="236">
        <f t="shared" si="378"/>
        <v>-3.1640222974130827E-3</v>
      </c>
      <c r="I2976">
        <f t="shared" si="380"/>
        <v>47173.74543059407</v>
      </c>
      <c r="J2976">
        <f t="shared" si="380"/>
        <v>20545.353251301247</v>
      </c>
      <c r="K2976">
        <f t="shared" si="379"/>
        <v>52148.701529704835</v>
      </c>
      <c r="L2976" s="236">
        <f>I2976/MAX(I$2:I2976)-1</f>
        <v>-3.8922015461290593E-2</v>
      </c>
      <c r="M2976" s="236">
        <f>J2976/MAX(J$2:J2976)-1</f>
        <v>-2.9259347603279862E-2</v>
      </c>
      <c r="N2976" s="236"/>
    </row>
    <row r="2977" spans="1:14">
      <c r="A2977" s="237">
        <v>38495</v>
      </c>
      <c r="B2977">
        <v>271.64</v>
      </c>
      <c r="D2977" s="237">
        <v>38642</v>
      </c>
      <c r="E2977">
        <f t="shared" si="375"/>
        <v>292.23</v>
      </c>
      <c r="F2977">
        <v>261.6893422</v>
      </c>
      <c r="G2977" s="236">
        <f t="shared" si="377"/>
        <v>-3.2740603313203367E-3</v>
      </c>
      <c r="H2977" s="236">
        <f t="shared" si="378"/>
        <v>4.3090361887834217E-3</v>
      </c>
      <c r="I2977">
        <f t="shared" si="380"/>
        <v>47019.295741999958</v>
      </c>
      <c r="J2977">
        <f t="shared" si="380"/>
        <v>20633.883921972443</v>
      </c>
      <c r="K2977">
        <f t="shared" si="379"/>
        <v>51979.722518676732</v>
      </c>
      <c r="L2977" s="236">
        <f>I2977/MAX(I$2:I2977)-1</f>
        <v>-4.2068642765774045E-2</v>
      </c>
      <c r="M2977" s="236">
        <f>J2977/MAX(J$2:J2977)-1</f>
        <v>-2.5076391002179177E-2</v>
      </c>
      <c r="N2977" s="236"/>
    </row>
    <row r="2978" spans="1:14">
      <c r="A2978" s="237">
        <v>38496</v>
      </c>
      <c r="B2978">
        <v>271.83</v>
      </c>
      <c r="D2978" s="237">
        <v>38643</v>
      </c>
      <c r="E2978">
        <f t="shared" si="375"/>
        <v>287.54000000000002</v>
      </c>
      <c r="F2978">
        <v>261.54162029999998</v>
      </c>
      <c r="G2978" s="236">
        <f t="shared" si="377"/>
        <v>-1.6082732656762477E-2</v>
      </c>
      <c r="H2978" s="236">
        <f t="shared" si="378"/>
        <v>-5.6449337507646913E-4</v>
      </c>
      <c r="I2978">
        <f t="shared" si="380"/>
        <v>46263.09697887212</v>
      </c>
      <c r="J2978">
        <f t="shared" si="380"/>
        <v>20622.236231196392</v>
      </c>
      <c r="K2978">
        <f t="shared" si="379"/>
        <v>51145.499822127465</v>
      </c>
      <c r="L2978" s="236">
        <f>I2978/MAX(I$2:I2978)-1</f>
        <v>-5.7474796687701835E-2</v>
      </c>
      <c r="M2978" s="236">
        <f>J2978/MAX(J$2:J2978)-1</f>
        <v>-2.5626728920664199E-2</v>
      </c>
      <c r="N2978" s="236"/>
    </row>
    <row r="2979" spans="1:14">
      <c r="A2979" s="237">
        <v>38497</v>
      </c>
      <c r="B2979">
        <v>270.83999999999997</v>
      </c>
      <c r="D2979" s="237">
        <v>38644</v>
      </c>
      <c r="E2979">
        <f t="shared" si="375"/>
        <v>287.42</v>
      </c>
      <c r="F2979">
        <v>260.3357092</v>
      </c>
      <c r="G2979" s="236">
        <f t="shared" si="377"/>
        <v>-4.5106339932283535E-4</v>
      </c>
      <c r="H2979" s="236">
        <f t="shared" si="378"/>
        <v>-4.6107808715750709E-3</v>
      </c>
      <c r="I2979">
        <f t="shared" ref="I2979:J2994" si="381">I2978*(1+G2979)</f>
        <v>46242.229389085624</v>
      </c>
      <c r="J2979">
        <f t="shared" si="381"/>
        <v>20527.151618852487</v>
      </c>
      <c r="K2979">
        <f t="shared" si="379"/>
        <v>51124.155104944963</v>
      </c>
      <c r="L2979" s="236">
        <f>I2979/MAX(I$2:I2979)-1</f>
        <v>-5.7899935309855377E-2</v>
      </c>
      <c r="M2979" s="236">
        <f>J2979/MAX(J$2:J2979)-1</f>
        <v>-3.0119350560730895E-2</v>
      </c>
      <c r="N2979" s="236"/>
    </row>
    <row r="2980" spans="1:14">
      <c r="A2980" s="237">
        <v>38498</v>
      </c>
      <c r="B2980">
        <v>271.58</v>
      </c>
      <c r="D2980" s="237">
        <v>38645</v>
      </c>
      <c r="E2980">
        <f t="shared" si="375"/>
        <v>282.62</v>
      </c>
      <c r="F2980">
        <v>260.74277710000001</v>
      </c>
      <c r="G2980" s="236">
        <f t="shared" si="377"/>
        <v>-1.6734029372424474E-2</v>
      </c>
      <c r="H2980" s="236">
        <f t="shared" si="378"/>
        <v>1.5636268311056689E-3</v>
      </c>
      <c r="I2980">
        <f t="shared" si="381"/>
        <v>45468.410564242273</v>
      </c>
      <c r="J2980">
        <f t="shared" si="381"/>
        <v>20559.248423889898</v>
      </c>
      <c r="K2980">
        <f t="shared" si="379"/>
        <v>50270.366417645062</v>
      </c>
      <c r="L2980" s="236">
        <f>I2980/MAX(I$2:I2980)-1</f>
        <v>-7.3665065464143309E-2</v>
      </c>
      <c r="M2980" s="236">
        <f>J2980/MAX(J$2:J2980)-1</f>
        <v>-2.8602819154297521E-2</v>
      </c>
      <c r="N2980" s="236"/>
    </row>
    <row r="2981" spans="1:14">
      <c r="A2981" s="237">
        <v>38499</v>
      </c>
      <c r="B2981">
        <v>272.94</v>
      </c>
      <c r="D2981" s="237">
        <v>38646</v>
      </c>
      <c r="E2981">
        <f t="shared" si="375"/>
        <v>286.31</v>
      </c>
      <c r="F2981">
        <v>260.05919619999997</v>
      </c>
      <c r="G2981" s="236">
        <f t="shared" si="377"/>
        <v>1.3022670662160054E-2</v>
      </c>
      <c r="H2981" s="236">
        <f t="shared" si="378"/>
        <v>-2.6216676358320479E-3</v>
      </c>
      <c r="I2981">
        <f t="shared" si="381"/>
        <v>46060.530700552285</v>
      </c>
      <c r="J2981">
        <f t="shared" si="381"/>
        <v>20505.348907679956</v>
      </c>
      <c r="K2981">
        <f t="shared" si="379"/>
        <v>50926.716471006854</v>
      </c>
      <c r="L2981" s="236">
        <f>I2981/MAX(I$2:I2981)-1</f>
        <v>-6.1601710688829137E-2</v>
      </c>
      <c r="M2981" s="236">
        <f>J2981/MAX(J$2:J2981)-1</f>
        <v>-3.114949970485914E-2</v>
      </c>
      <c r="N2981" s="236"/>
    </row>
    <row r="2982" spans="1:14">
      <c r="A2982" s="237">
        <v>38502</v>
      </c>
      <c r="B2982">
        <v>272.94</v>
      </c>
      <c r="D2982" s="237">
        <v>38649</v>
      </c>
      <c r="E2982">
        <f t="shared" si="375"/>
        <v>289.91000000000003</v>
      </c>
      <c r="F2982">
        <v>259.48240099999998</v>
      </c>
      <c r="G2982" s="236">
        <f t="shared" si="377"/>
        <v>1.2540053502336493E-2</v>
      </c>
      <c r="H2982" s="236">
        <f t="shared" si="378"/>
        <v>-2.2179381018943012E-3</v>
      </c>
      <c r="I2982">
        <f t="shared" si="381"/>
        <v>46638.132219883228</v>
      </c>
      <c r="J2982">
        <f t="shared" si="381"/>
        <v>20459.869313044976</v>
      </c>
      <c r="K2982">
        <f t="shared" si="379"/>
        <v>51567.05798648177</v>
      </c>
      <c r="L2982" s="236">
        <f>I2982/MAX(I$2:I2982)-1</f>
        <v>-4.983414593436597E-2</v>
      </c>
      <c r="M2982" s="236">
        <f>J2982/MAX(J$2:J2982)-1</f>
        <v>-3.3298350144503108E-2</v>
      </c>
      <c r="N2982" s="236"/>
    </row>
    <row r="2983" spans="1:14">
      <c r="A2983" s="237">
        <v>38503</v>
      </c>
      <c r="B2983">
        <v>271.57</v>
      </c>
      <c r="D2983" s="237">
        <v>38650</v>
      </c>
      <c r="E2983">
        <f t="shared" si="375"/>
        <v>289.10000000000002</v>
      </c>
      <c r="F2983">
        <v>261.13729710000001</v>
      </c>
      <c r="G2983" s="236">
        <f t="shared" si="377"/>
        <v>-2.8277007013123947E-3</v>
      </c>
      <c r="H2983" s="236">
        <f t="shared" si="378"/>
        <v>6.3776814674996185E-3</v>
      </c>
      <c r="I2983">
        <f t="shared" si="381"/>
        <v>46506.253540697158</v>
      </c>
      <c r="J2983">
        <f t="shared" si="381"/>
        <v>20590.355842390247</v>
      </c>
      <c r="K2983">
        <f t="shared" si="379"/>
        <v>51422.981145499907</v>
      </c>
      <c r="L2983" s="236">
        <f>I2983/MAX(I$2:I2983)-1</f>
        <v>-5.2520930586270498E-2</v>
      </c>
      <c r="M2983" s="236">
        <f>J2983/MAX(J$2:J2983)-1</f>
        <v>-2.7133034947618317E-2</v>
      </c>
      <c r="N2983" s="236"/>
    </row>
    <row r="2984" spans="1:14">
      <c r="A2984" s="237">
        <v>38504</v>
      </c>
      <c r="B2984">
        <v>273.33999999999997</v>
      </c>
      <c r="D2984" s="237">
        <v>38651</v>
      </c>
      <c r="E2984">
        <f t="shared" si="375"/>
        <v>289.52</v>
      </c>
      <c r="F2984">
        <v>261.2793514</v>
      </c>
      <c r="G2984" s="236">
        <f t="shared" si="377"/>
        <v>1.4190543449016844E-3</v>
      </c>
      <c r="H2984" s="236">
        <f t="shared" si="378"/>
        <v>5.4398319036597087E-4</v>
      </c>
      <c r="I2984">
        <f t="shared" si="381"/>
        <v>46572.248441849188</v>
      </c>
      <c r="J2984">
        <f t="shared" si="381"/>
        <v>20601.556649852162</v>
      </c>
      <c r="K2984">
        <f t="shared" si="379"/>
        <v>51497.687655638641</v>
      </c>
      <c r="L2984" s="236">
        <f>I2984/MAX(I$2:I2984)-1</f>
        <v>-5.1176406296115529E-2</v>
      </c>
      <c r="M2984" s="236">
        <f>J2984/MAX(J$2:J2984)-1</f>
        <v>-2.660381167216741E-2</v>
      </c>
      <c r="N2984" s="236"/>
    </row>
    <row r="2985" spans="1:14">
      <c r="A2985" s="237">
        <v>38505</v>
      </c>
      <c r="B2985">
        <v>274.36</v>
      </c>
      <c r="D2985" s="237">
        <v>38652</v>
      </c>
      <c r="E2985">
        <f t="shared" si="375"/>
        <v>286.67</v>
      </c>
      <c r="F2985">
        <v>261.24141159999999</v>
      </c>
      <c r="G2985" s="236">
        <f t="shared" si="377"/>
        <v>-9.877609683460584E-3</v>
      </c>
      <c r="H2985" s="236">
        <f t="shared" si="378"/>
        <v>-1.452078007569968E-4</v>
      </c>
      <c r="I2985">
        <f t="shared" si="381"/>
        <v>46112.225949659442</v>
      </c>
      <c r="J2985">
        <f t="shared" si="381"/>
        <v>20598.565143118867</v>
      </c>
      <c r="K2985">
        <f t="shared" si="379"/>
        <v>50990.75062255434</v>
      </c>
      <c r="L2985" s="236">
        <f>I2985/MAX(I$2:I2985)-1</f>
        <v>-6.0548515413180959E-2</v>
      </c>
      <c r="M2985" s="236">
        <f>J2985/MAX(J$2:J2985)-1</f>
        <v>-2.6745156391939751E-2</v>
      </c>
      <c r="N2985" s="236"/>
    </row>
    <row r="2986" spans="1:14">
      <c r="A2986" s="237">
        <v>38506</v>
      </c>
      <c r="B2986">
        <v>273.2</v>
      </c>
      <c r="D2986" s="237">
        <v>38653</v>
      </c>
      <c r="E2986">
        <f t="shared" si="375"/>
        <v>289.44</v>
      </c>
      <c r="F2986">
        <v>260.10704379999999</v>
      </c>
      <c r="G2986" s="236">
        <f t="shared" si="377"/>
        <v>9.6289481822193126E-3</v>
      </c>
      <c r="H2986" s="236">
        <f t="shared" si="378"/>
        <v>-4.3422204506262663E-3</v>
      </c>
      <c r="I2986">
        <f t="shared" si="381"/>
        <v>46556.238183895504</v>
      </c>
      <c r="J2986">
        <f t="shared" si="381"/>
        <v>20509.121632300859</v>
      </c>
      <c r="K2986">
        <f t="shared" si="379"/>
        <v>51483.457844183649</v>
      </c>
      <c r="L2986" s="236">
        <f>I2986/MAX(I$2:I2986)-1</f>
        <v>-5.1502585748385399E-2</v>
      </c>
      <c r="M2986" s="236">
        <f>J2986/MAX(J$2:J2986)-1</f>
        <v>-3.0971243477525667E-2</v>
      </c>
      <c r="N2986" s="236"/>
    </row>
    <row r="2987" spans="1:14">
      <c r="A2987" s="237">
        <v>38509</v>
      </c>
      <c r="B2987">
        <v>274.33</v>
      </c>
      <c r="D2987" s="237">
        <v>38656</v>
      </c>
      <c r="E2987">
        <f t="shared" si="375"/>
        <v>292.70999999999998</v>
      </c>
      <c r="F2987">
        <v>262.55384379999998</v>
      </c>
      <c r="G2987" s="236">
        <f t="shared" si="377"/>
        <v>1.1263948116559888E-2</v>
      </c>
      <c r="H2987" s="236">
        <f t="shared" si="378"/>
        <v>9.4068963464186695E-3</v>
      </c>
      <c r="I2987">
        <f t="shared" si="381"/>
        <v>47080.645235301112</v>
      </c>
      <c r="J2987">
        <f t="shared" si="381"/>
        <v>20702.048813652007</v>
      </c>
      <c r="K2987">
        <f t="shared" si="379"/>
        <v>52065.101387406692</v>
      </c>
      <c r="L2987" s="236">
        <f>I2987/MAX(I$2:I2987)-1</f>
        <v>-4.0818760085563954E-2</v>
      </c>
      <c r="M2987" s="236">
        <f>J2987/MAX(J$2:J2987)-1</f>
        <v>-2.1855690408219774E-2</v>
      </c>
      <c r="N2987" s="236"/>
    </row>
    <row r="2988" spans="1:14">
      <c r="A2988" s="237">
        <v>38510</v>
      </c>
      <c r="B2988">
        <v>274.49</v>
      </c>
      <c r="D2988" s="237">
        <v>38657</v>
      </c>
      <c r="E2988">
        <f t="shared" si="375"/>
        <v>294.02999999999997</v>
      </c>
      <c r="F2988">
        <v>262.93278500000002</v>
      </c>
      <c r="G2988" s="236">
        <f t="shared" si="377"/>
        <v>4.4758527048548904E-3</v>
      </c>
      <c r="H2988" s="236">
        <f t="shared" si="378"/>
        <v>1.443289477371712E-3</v>
      </c>
      <c r="I2988">
        <f t="shared" si="381"/>
        <v>47291.37126862385</v>
      </c>
      <c r="J2988">
        <f t="shared" si="381"/>
        <v>20731.927862864788</v>
      </c>
      <c r="K2988">
        <f t="shared" si="379"/>
        <v>52299.893276414157</v>
      </c>
      <c r="L2988" s="236">
        <f>I2988/MAX(I$2:I2988)-1</f>
        <v>-3.6525606138446798E-2</v>
      </c>
      <c r="M2988" s="236">
        <f>J2988/MAX(J$2:J2988)-1</f>
        <v>-2.0443945018834841E-2</v>
      </c>
      <c r="N2988" s="236"/>
    </row>
    <row r="2989" spans="1:14">
      <c r="A2989" s="237">
        <v>38511</v>
      </c>
      <c r="B2989">
        <v>274.5</v>
      </c>
      <c r="D2989" s="237">
        <v>38658</v>
      </c>
      <c r="E2989">
        <f t="shared" si="375"/>
        <v>297.64999999999998</v>
      </c>
      <c r="F2989">
        <v>264.15696600000001</v>
      </c>
      <c r="G2989" s="236">
        <f t="shared" si="377"/>
        <v>1.2277938718595329E-2</v>
      </c>
      <c r="H2989" s="236">
        <f t="shared" si="378"/>
        <v>4.6558705107846432E-3</v>
      </c>
      <c r="I2989">
        <f t="shared" si="381"/>
        <v>47872.011826978356</v>
      </c>
      <c r="J2989">
        <f t="shared" si="381"/>
        <v>20828.453034433216</v>
      </c>
      <c r="K2989">
        <f t="shared" si="379"/>
        <v>52943.792244752833</v>
      </c>
      <c r="L2989" s="236">
        <f>I2989/MAX(I$2:I2989)-1</f>
        <v>-2.4696126573678812E-2</v>
      </c>
      <c r="M2989" s="236">
        <f>J2989/MAX(J$2:J2989)-1</f>
        <v>-1.5883258868787498E-2</v>
      </c>
      <c r="N2989" s="236"/>
    </row>
    <row r="2990" spans="1:14">
      <c r="A2990" s="237">
        <v>38512</v>
      </c>
      <c r="B2990">
        <v>274.47000000000003</v>
      </c>
      <c r="D2990" s="237">
        <v>38659</v>
      </c>
      <c r="E2990">
        <f t="shared" si="375"/>
        <v>298.87</v>
      </c>
      <c r="F2990">
        <v>263.79695650000002</v>
      </c>
      <c r="G2990" s="236">
        <f t="shared" si="377"/>
        <v>4.0650435688022648E-3</v>
      </c>
      <c r="H2990" s="236">
        <f t="shared" si="378"/>
        <v>-1.3628620340830899E-3</v>
      </c>
      <c r="I2990">
        <f t="shared" si="381"/>
        <v>48066.613640781245</v>
      </c>
      <c r="J2990">
        <f t="shared" si="381"/>
        <v>20800.066726563906</v>
      </c>
      <c r="K2990">
        <f t="shared" si="379"/>
        <v>53160.796869441561</v>
      </c>
      <c r="L2990" s="236">
        <f>I2990/MAX(I$2:I2990)-1</f>
        <v>-2.0731473835379099E-2</v>
      </c>
      <c r="M2990" s="236">
        <f>J2990/MAX(J$2:J2990)-1</f>
        <v>-1.7224474212380714E-2</v>
      </c>
      <c r="N2990" s="236"/>
    </row>
    <row r="2991" spans="1:14">
      <c r="A2991" s="237">
        <v>38513</v>
      </c>
      <c r="B2991">
        <v>273.83999999999997</v>
      </c>
      <c r="D2991" s="237">
        <v>38660</v>
      </c>
      <c r="E2991">
        <f t="shared" si="375"/>
        <v>296.51</v>
      </c>
      <c r="F2991">
        <v>264.51984640000001</v>
      </c>
      <c r="G2991" s="236">
        <f t="shared" si="377"/>
        <v>-7.9301399690156569E-3</v>
      </c>
      <c r="H2991" s="236">
        <f t="shared" si="378"/>
        <v>2.7403269150301224E-3</v>
      </c>
      <c r="I2991">
        <f t="shared" si="381"/>
        <v>47685.438666773247</v>
      </c>
      <c r="J2991">
        <f t="shared" si="381"/>
        <v>20857.065709249131</v>
      </c>
      <c r="K2991">
        <f t="shared" si="379"/>
        <v>52741.017431519111</v>
      </c>
      <c r="L2991" s="236">
        <f>I2991/MAX(I$2:I2991)-1</f>
        <v>-2.8497210315116317E-2</v>
      </c>
      <c r="M2991" s="236">
        <f>J2991/MAX(J$2:J2991)-1</f>
        <v>-1.4531347987632004E-2</v>
      </c>
      <c r="N2991" s="236"/>
    </row>
    <row r="2992" spans="1:14">
      <c r="A2992" s="237">
        <v>38516</v>
      </c>
      <c r="B2992">
        <v>273.41000000000003</v>
      </c>
      <c r="D2992" s="237">
        <v>38663</v>
      </c>
      <c r="E2992">
        <f t="shared" si="375"/>
        <v>296.95999999999998</v>
      </c>
      <c r="F2992">
        <v>263.92750610000002</v>
      </c>
      <c r="G2992" s="236">
        <f t="shared" si="377"/>
        <v>1.4839252323190408E-3</v>
      </c>
      <c r="H2992" s="236">
        <f t="shared" si="378"/>
        <v>-2.2393038105136265E-3</v>
      </c>
      <c r="I2992">
        <f t="shared" si="381"/>
        <v>47756.200292425077</v>
      </c>
      <c r="J2992">
        <f t="shared" si="381"/>
        <v>20810.360402530277</v>
      </c>
      <c r="K2992">
        <f t="shared" si="379"/>
        <v>52821.060120953473</v>
      </c>
      <c r="L2992" s="236">
        <f>I2992/MAX(I$2:I2992)-1</f>
        <v>-2.7055572812234474E-2</v>
      </c>
      <c r="M2992" s="236">
        <f>J2992/MAX(J$2:J2992)-1</f>
        <v>-1.6738111695224989E-2</v>
      </c>
      <c r="N2992" s="236"/>
    </row>
    <row r="2993" spans="1:14">
      <c r="A2993" s="237">
        <v>38517</v>
      </c>
      <c r="B2993">
        <v>274.10000000000002</v>
      </c>
      <c r="D2993" s="237">
        <v>38664</v>
      </c>
      <c r="E2993">
        <f t="shared" si="375"/>
        <v>295.95</v>
      </c>
      <c r="F2993">
        <v>264.49809049999999</v>
      </c>
      <c r="G2993" s="236">
        <f t="shared" si="377"/>
        <v>-3.4348616242473964E-3</v>
      </c>
      <c r="H2993" s="236">
        <f t="shared" si="378"/>
        <v>2.1618981986053498E-3</v>
      </c>
      <c r="I2993">
        <f t="shared" si="381"/>
        <v>47592.164352720749</v>
      </c>
      <c r="J2993">
        <f t="shared" si="381"/>
        <v>20855.350283196836</v>
      </c>
      <c r="K2993">
        <f t="shared" si="379"/>
        <v>52641.408751334122</v>
      </c>
      <c r="L2993" s="236">
        <f>I2993/MAX(I$2:I2993)-1</f>
        <v>-3.0397502287707212E-2</v>
      </c>
      <c r="M2993" s="236">
        <f>J2993/MAX(J$2:J2993)-1</f>
        <v>-1.46123995901416E-2</v>
      </c>
      <c r="N2993" s="236"/>
    </row>
    <row r="2994" spans="1:14">
      <c r="A2994" s="237">
        <v>38518</v>
      </c>
      <c r="B2994">
        <v>275.49</v>
      </c>
      <c r="D2994" s="237">
        <v>38665</v>
      </c>
      <c r="E2994">
        <f t="shared" si="375"/>
        <v>296.61</v>
      </c>
      <c r="F2994">
        <v>264.22273710000002</v>
      </c>
      <c r="G2994" s="236">
        <f t="shared" si="377"/>
        <v>2.1963762781679794E-3</v>
      </c>
      <c r="H2994" s="236">
        <f t="shared" si="378"/>
        <v>-1.0410411639624195E-3</v>
      </c>
      <c r="I2994">
        <f t="shared" si="381"/>
        <v>47696.69465353174</v>
      </c>
      <c r="J2994">
        <f t="shared" si="381"/>
        <v>20833.639005063174</v>
      </c>
      <c r="K2994">
        <f t="shared" si="379"/>
        <v>52758.804695837855</v>
      </c>
      <c r="L2994" s="236">
        <f>I2994/MAX(I$2:I2994)-1</f>
        <v>-2.8267890362479453E-2</v>
      </c>
      <c r="M2994" s="236">
        <f>J2994/MAX(J$2:J2994)-1</f>
        <v>-1.5638228644626384E-2</v>
      </c>
      <c r="N2994" s="236"/>
    </row>
    <row r="2995" spans="1:14">
      <c r="A2995" s="237">
        <v>38519</v>
      </c>
      <c r="B2995">
        <v>277.27</v>
      </c>
      <c r="D2995" s="237">
        <v>38666</v>
      </c>
      <c r="E2995">
        <f t="shared" si="375"/>
        <v>297.7</v>
      </c>
      <c r="F2995">
        <v>264.72524370000002</v>
      </c>
      <c r="G2995" s="236">
        <f t="shared" si="377"/>
        <v>3.6411290840465036E-3</v>
      </c>
      <c r="H2995" s="236">
        <f t="shared" si="378"/>
        <v>1.9018295151860265E-3</v>
      </c>
      <c r="I2995">
        <f t="shared" ref="I2995:J3010" si="382">I2994*(1+G2995)</f>
        <v>47870.364475647606</v>
      </c>
      <c r="J2995">
        <f t="shared" si="382"/>
        <v>20873.261034631734</v>
      </c>
      <c r="K2995">
        <f t="shared" si="379"/>
        <v>52952.685876912205</v>
      </c>
      <c r="L2995" s="236">
        <f>I2995/MAX(I$2:I2995)-1</f>
        <v>-2.4729688316176279E-2</v>
      </c>
      <c r="M2995" s="236">
        <f>J2995/MAX(J$2:J2995)-1</f>
        <v>-1.3766140374241953E-2</v>
      </c>
      <c r="N2995" s="236"/>
    </row>
    <row r="2996" spans="1:14">
      <c r="A2996" s="237">
        <v>38520</v>
      </c>
      <c r="B2996">
        <v>278.98</v>
      </c>
      <c r="D2996" s="237">
        <v>38667</v>
      </c>
      <c r="E2996">
        <f t="shared" si="375"/>
        <v>299.24</v>
      </c>
      <c r="F2996">
        <v>264.83114440000003</v>
      </c>
      <c r="G2996" s="236">
        <f t="shared" si="377"/>
        <v>5.1392627871886167E-3</v>
      </c>
      <c r="H2996" s="236">
        <f t="shared" si="378"/>
        <v>4.0004005103511098E-4</v>
      </c>
      <c r="I2996">
        <f t="shared" si="382"/>
        <v>48116.382858406461</v>
      </c>
      <c r="J2996">
        <f t="shared" si="382"/>
        <v>20881.611175041297</v>
      </c>
      <c r="K2996">
        <f t="shared" si="379"/>
        <v>53226.609747420924</v>
      </c>
      <c r="L2996" s="236">
        <f>I2996/MAX(I$2:I2996)-1</f>
        <v>-1.9717517895889713E-2</v>
      </c>
      <c r="M2996" s="236">
        <f>J2996/MAX(J$2:J2996)-1</f>
        <v>-1.3371607330704749E-2</v>
      </c>
      <c r="N2996" s="236"/>
    </row>
    <row r="2997" spans="1:14">
      <c r="A2997" s="237">
        <v>38523</v>
      </c>
      <c r="B2997">
        <v>278.02</v>
      </c>
      <c r="D2997" s="237">
        <v>38670</v>
      </c>
      <c r="E2997">
        <f t="shared" si="375"/>
        <v>298.22000000000003</v>
      </c>
      <c r="F2997">
        <v>265.52291059999999</v>
      </c>
      <c r="G2997" s="236">
        <f t="shared" si="377"/>
        <v>-3.442365367926701E-3</v>
      </c>
      <c r="H2997" s="236">
        <f t="shared" si="378"/>
        <v>2.6121028988763673E-3</v>
      </c>
      <c r="I2997">
        <f t="shared" si="382"/>
        <v>47950.748688424777</v>
      </c>
      <c r="J2997">
        <f t="shared" si="382"/>
        <v>20936.156092124831</v>
      </c>
      <c r="K2997">
        <f t="shared" si="379"/>
        <v>53045.179651369697</v>
      </c>
      <c r="L2997" s="236">
        <f>I2997/MAX(I$2:I2997)-1</f>
        <v>-2.3092008363070238E-2</v>
      </c>
      <c r="M2997" s="236">
        <f>J2997/MAX(J$2:J2997)-1</f>
        <v>-1.0794432446099567E-2</v>
      </c>
      <c r="N2997" s="236"/>
    </row>
    <row r="2998" spans="1:14">
      <c r="A2998" s="237">
        <v>38524</v>
      </c>
      <c r="B2998">
        <v>277.92</v>
      </c>
      <c r="D2998" s="237">
        <v>38671</v>
      </c>
      <c r="E2998">
        <f t="shared" si="375"/>
        <v>296.08999999999997</v>
      </c>
      <c r="F2998">
        <v>264.74238409999998</v>
      </c>
      <c r="G2998" s="236">
        <f t="shared" si="377"/>
        <v>-7.1761082688503539E-3</v>
      </c>
      <c r="H2998" s="236">
        <f t="shared" si="378"/>
        <v>-2.939582494920101E-3</v>
      </c>
      <c r="I2998">
        <f t="shared" si="382"/>
        <v>47606.648924264206</v>
      </c>
      <c r="J2998">
        <f t="shared" si="382"/>
        <v>20874.612534165506</v>
      </c>
      <c r="K2998">
        <f t="shared" si="379"/>
        <v>52666.310921380362</v>
      </c>
      <c r="L2998" s="236">
        <f>I2998/MAX(I$2:I2998)-1</f>
        <v>-3.0102405879761984E-2</v>
      </c>
      <c r="M2998" s="236">
        <f>J2998/MAX(J$2:J2998)-1</f>
        <v>-1.3702283816358518E-2</v>
      </c>
      <c r="N2998" s="236"/>
    </row>
    <row r="2999" spans="1:14">
      <c r="A2999" s="237">
        <v>38525</v>
      </c>
      <c r="B2999">
        <v>279.08999999999997</v>
      </c>
      <c r="D2999" s="237">
        <v>38672</v>
      </c>
      <c r="E2999">
        <f t="shared" si="375"/>
        <v>297.22000000000003</v>
      </c>
      <c r="F2999">
        <v>264.84177449999999</v>
      </c>
      <c r="G2999" s="236">
        <f t="shared" si="377"/>
        <v>3.7826770147645814E-3</v>
      </c>
      <c r="H2999" s="236">
        <f t="shared" si="378"/>
        <v>3.75423075295922E-4</v>
      </c>
      <c r="I2999">
        <f t="shared" si="382"/>
        <v>47786.729500899986</v>
      </c>
      <c r="J2999">
        <f t="shared" si="382"/>
        <v>20882.449345398694</v>
      </c>
      <c r="K2999">
        <f t="shared" si="379"/>
        <v>52867.307008182222</v>
      </c>
      <c r="L2999" s="236">
        <f>I2999/MAX(I$2:I2999)-1</f>
        <v>-2.6433596543807947E-2</v>
      </c>
      <c r="M2999" s="236">
        <f>J2999/MAX(J$2:J2999)-1</f>
        <v>-1.3332004894591409E-2</v>
      </c>
      <c r="N2999" s="236"/>
    </row>
    <row r="3000" spans="1:14">
      <c r="A3000" s="237">
        <v>38526</v>
      </c>
      <c r="B3000">
        <v>276.38</v>
      </c>
      <c r="D3000" s="237">
        <v>38673</v>
      </c>
      <c r="E3000">
        <f t="shared" si="375"/>
        <v>301</v>
      </c>
      <c r="F3000">
        <v>264.87351740000003</v>
      </c>
      <c r="G3000" s="236">
        <f t="shared" si="377"/>
        <v>1.2684121937360284E-2</v>
      </c>
      <c r="H3000" s="236">
        <f t="shared" si="378"/>
        <v>1.1985609166065281E-4</v>
      </c>
      <c r="I3000">
        <f t="shared" si="382"/>
        <v>48392.862204877056</v>
      </c>
      <c r="J3000">
        <f t="shared" si="382"/>
        <v>20884.952234161534</v>
      </c>
      <c r="K3000">
        <f t="shared" si="379"/>
        <v>53539.665599430889</v>
      </c>
      <c r="L3000" s="236">
        <f>I3000/MAX(I$2:I3000)-1</f>
        <v>-1.4084761568252224E-2</v>
      </c>
      <c r="M3000" s="236">
        <f>J3000/MAX(J$2:J3000)-1</f>
        <v>-1.3213746724931474E-2</v>
      </c>
      <c r="N3000" s="236"/>
    </row>
    <row r="3001" spans="1:14">
      <c r="A3001" s="237">
        <v>38527</v>
      </c>
      <c r="B3001">
        <v>275.19</v>
      </c>
      <c r="D3001" s="237">
        <v>38674</v>
      </c>
      <c r="E3001">
        <f t="shared" si="375"/>
        <v>301.98</v>
      </c>
      <c r="F3001">
        <v>266.51432920000002</v>
      </c>
      <c r="G3001" s="236">
        <f t="shared" si="377"/>
        <v>3.2220837947582368E-3</v>
      </c>
      <c r="H3001" s="236">
        <f t="shared" si="378"/>
        <v>6.1946993270833861E-3</v>
      </c>
      <c r="I3001">
        <f t="shared" si="382"/>
        <v>48548.788061969361</v>
      </c>
      <c r="J3001">
        <f t="shared" si="382"/>
        <v>21014.328233712662</v>
      </c>
      <c r="K3001">
        <f t="shared" si="379"/>
        <v>53713.98078975462</v>
      </c>
      <c r="L3001" s="236">
        <f>I3001/MAX(I$2:I3001)-1</f>
        <v>-1.0908060055496049E-2</v>
      </c>
      <c r="M3001" s="236">
        <f>J3001/MAX(J$2:J3001)-1</f>
        <v>-7.1009025857933228E-3</v>
      </c>
      <c r="N3001" s="236"/>
    </row>
    <row r="3002" spans="1:14">
      <c r="A3002" s="237">
        <v>38530</v>
      </c>
      <c r="B3002">
        <v>275.51</v>
      </c>
      <c r="D3002" s="237">
        <v>38677</v>
      </c>
      <c r="E3002">
        <f t="shared" si="375"/>
        <v>303.27999999999997</v>
      </c>
      <c r="F3002">
        <v>267.86319509999998</v>
      </c>
      <c r="G3002" s="236">
        <f t="shared" si="377"/>
        <v>4.2711906969554094E-3</v>
      </c>
      <c r="H3002" s="236">
        <f t="shared" si="378"/>
        <v>5.0611383787464437E-3</v>
      </c>
      <c r="I3002">
        <f t="shared" si="382"/>
        <v>48756.149193888108</v>
      </c>
      <c r="J3002">
        <f t="shared" si="382"/>
        <v>21120.68465683988</v>
      </c>
      <c r="K3002">
        <f t="shared" si="379"/>
        <v>53945.215225898326</v>
      </c>
      <c r="L3002" s="236">
        <f>I3002/MAX(I$2:I3002)-1</f>
        <v>-6.6834597631714177E-3</v>
      </c>
      <c r="M3002" s="236">
        <f>J3002/MAX(J$2:J3002)-1</f>
        <v>-2.0757028576475767E-3</v>
      </c>
      <c r="N3002" s="236"/>
    </row>
    <row r="3003" spans="1:14">
      <c r="A3003" s="237">
        <v>38531</v>
      </c>
      <c r="B3003">
        <v>277.05</v>
      </c>
      <c r="D3003" s="237">
        <v>38678</v>
      </c>
      <c r="E3003">
        <f t="shared" si="375"/>
        <v>302.35000000000002</v>
      </c>
      <c r="F3003">
        <v>268.67669869999997</v>
      </c>
      <c r="G3003" s="236">
        <f t="shared" si="377"/>
        <v>-3.1002033847917312E-3</v>
      </c>
      <c r="H3003" s="236">
        <f t="shared" si="378"/>
        <v>3.0370114852706909E-3</v>
      </c>
      <c r="I3003">
        <f t="shared" si="382"/>
        <v>48604.995215127805</v>
      </c>
      <c r="J3003">
        <f t="shared" si="382"/>
        <v>21184.828418719484</v>
      </c>
      <c r="K3003">
        <f t="shared" si="379"/>
        <v>53779.793667733982</v>
      </c>
      <c r="L3003" s="236">
        <f>I3003/MAX(I$2:I3003)-1</f>
        <v>-9.7629430633832115E-3</v>
      </c>
      <c r="M3003" s="236">
        <f>J3003/MAX(J$2:J3003)-1</f>
        <v>0</v>
      </c>
      <c r="N3003" s="236"/>
    </row>
    <row r="3004" spans="1:14">
      <c r="A3004" s="237">
        <v>38532</v>
      </c>
      <c r="B3004">
        <v>276.36</v>
      </c>
      <c r="D3004" s="237">
        <v>38679</v>
      </c>
      <c r="E3004">
        <f t="shared" si="375"/>
        <v>305.68</v>
      </c>
      <c r="F3004">
        <v>269.51703680000003</v>
      </c>
      <c r="G3004" s="236">
        <f t="shared" si="377"/>
        <v>1.0979995655723209E-2</v>
      </c>
      <c r="H3004" s="236">
        <f t="shared" si="378"/>
        <v>3.127692516939673E-3</v>
      </c>
      <c r="I3004">
        <f t="shared" si="382"/>
        <v>49138.677851436361</v>
      </c>
      <c r="J3004">
        <f t="shared" si="382"/>
        <v>21251.088048037363</v>
      </c>
      <c r="K3004">
        <f t="shared" si="379"/>
        <v>54372.10956954828</v>
      </c>
      <c r="L3004" s="236">
        <f>I3004/MAX(I$2:I3004)-1</f>
        <v>0</v>
      </c>
      <c r="M3004" s="236">
        <f>J3004/MAX(J$2:J3004)-1</f>
        <v>0</v>
      </c>
      <c r="N3004" s="236"/>
    </row>
    <row r="3005" spans="1:14">
      <c r="A3005" s="237">
        <v>38533</v>
      </c>
      <c r="B3005">
        <v>275.18</v>
      </c>
      <c r="D3005" s="237">
        <v>38681</v>
      </c>
      <c r="E3005">
        <f t="shared" si="375"/>
        <v>304.83</v>
      </c>
      <c r="F3005">
        <v>269.91336310000003</v>
      </c>
      <c r="G3005" s="236">
        <f t="shared" si="377"/>
        <v>-2.8144158431059976E-3</v>
      </c>
      <c r="H3005" s="236">
        <f t="shared" si="378"/>
        <v>1.4705055558106306E-3</v>
      </c>
      <c r="I3005">
        <f t="shared" si="382"/>
        <v>49000.381177981995</v>
      </c>
      <c r="J3005">
        <f t="shared" si="382"/>
        <v>21282.337891079023</v>
      </c>
      <c r="K3005">
        <f t="shared" si="379"/>
        <v>54220.917822838921</v>
      </c>
      <c r="L3005" s="236">
        <f>I3005/MAX(I$2:I3005)-1</f>
        <v>-2.814415843106044E-3</v>
      </c>
      <c r="M3005" s="236">
        <f>J3005/MAX(J$2:J3005)-1</f>
        <v>0</v>
      </c>
      <c r="N3005" s="236"/>
    </row>
    <row r="3006" spans="1:14">
      <c r="A3006" s="237">
        <v>38534</v>
      </c>
      <c r="B3006">
        <v>275.86</v>
      </c>
      <c r="D3006" s="237">
        <v>38684</v>
      </c>
      <c r="E3006">
        <f t="shared" si="375"/>
        <v>303.73</v>
      </c>
      <c r="F3006">
        <v>269.58080059999998</v>
      </c>
      <c r="G3006" s="236">
        <f t="shared" si="377"/>
        <v>-3.6422988691588534E-3</v>
      </c>
      <c r="H3006" s="236">
        <f t="shared" si="378"/>
        <v>-1.2321083186861426E-3</v>
      </c>
      <c r="I3006">
        <f t="shared" si="382"/>
        <v>48821.907145029079</v>
      </c>
      <c r="J3006">
        <f t="shared" si="382"/>
        <v>21256.115745522337</v>
      </c>
      <c r="K3006">
        <f t="shared" si="379"/>
        <v>54025.257915332702</v>
      </c>
      <c r="L3006" s="236">
        <f>I3006/MAX(I$2:I3006)-1</f>
        <v>-6.4464637686222348E-3</v>
      </c>
      <c r="M3006" s="236">
        <f>J3006/MAX(J$2:J3006)-1</f>
        <v>-1.2321083186861426E-3</v>
      </c>
      <c r="N3006" s="236"/>
    </row>
    <row r="3007" spans="1:14">
      <c r="A3007" s="237">
        <v>38537</v>
      </c>
      <c r="B3007">
        <v>275.86</v>
      </c>
      <c r="D3007" s="237">
        <v>38685</v>
      </c>
      <c r="E3007">
        <f t="shared" si="375"/>
        <v>303.76</v>
      </c>
      <c r="F3007">
        <v>269.4306909</v>
      </c>
      <c r="G3007" s="236">
        <f t="shared" si="377"/>
        <v>6.5041776870546791E-5</v>
      </c>
      <c r="H3007" s="236">
        <f t="shared" si="378"/>
        <v>-5.5682637511977884E-4</v>
      </c>
      <c r="I3007">
        <f t="shared" si="382"/>
        <v>48825.082608620003</v>
      </c>
      <c r="J3007">
        <f t="shared" si="382"/>
        <v>21244.279779642631</v>
      </c>
      <c r="K3007">
        <f t="shared" si="379"/>
        <v>54030.59409462833</v>
      </c>
      <c r="L3007" s="236">
        <f>I3007/MAX(I$2:I3007)-1</f>
        <v>-6.3818412812096659E-3</v>
      </c>
      <c r="M3007" s="236">
        <f>J3007/MAX(J$2:J3007)-1</f>
        <v>-1.788248623396993E-3</v>
      </c>
      <c r="N3007" s="236"/>
    </row>
    <row r="3008" spans="1:14">
      <c r="A3008" s="237">
        <v>38538</v>
      </c>
      <c r="B3008">
        <v>276.14</v>
      </c>
      <c r="D3008" s="237">
        <v>38686</v>
      </c>
      <c r="E3008">
        <f t="shared" si="375"/>
        <v>302.97000000000003</v>
      </c>
      <c r="F3008">
        <v>268.74944870000002</v>
      </c>
      <c r="G3008" s="236">
        <f t="shared" si="377"/>
        <v>-2.6344675830123989E-3</v>
      </c>
      <c r="H3008" s="236">
        <f t="shared" si="378"/>
        <v>-2.5284506294527276E-3</v>
      </c>
      <c r="I3008">
        <f t="shared" si="382"/>
        <v>48696.454511249693</v>
      </c>
      <c r="J3008">
        <f t="shared" si="382"/>
        <v>21190.564667061524</v>
      </c>
      <c r="K3008">
        <f t="shared" si="379"/>
        <v>53890.074706510226</v>
      </c>
      <c r="L3008" s="236">
        <f>I3008/MAX(I$2:I3008)-1</f>
        <v>-8.9994961102467519E-3</v>
      </c>
      <c r="M3008" s="236">
        <f>J3008/MAX(J$2:J3008)-1</f>
        <v>-4.3121777544923301E-3</v>
      </c>
      <c r="N3008" s="236"/>
    </row>
    <row r="3009" spans="1:14">
      <c r="A3009" s="237">
        <v>38539</v>
      </c>
      <c r="B3009">
        <v>275.02</v>
      </c>
      <c r="D3009" s="237">
        <v>38687</v>
      </c>
      <c r="E3009">
        <f t="shared" si="375"/>
        <v>307.87</v>
      </c>
      <c r="F3009">
        <v>267.7637623</v>
      </c>
      <c r="G3009" s="236">
        <f t="shared" si="377"/>
        <v>1.6139488311745321E-2</v>
      </c>
      <c r="H3009" s="236">
        <f t="shared" si="378"/>
        <v>-3.6676778492681361E-3</v>
      </c>
      <c r="I3009">
        <f t="shared" si="382"/>
        <v>49482.390369657449</v>
      </c>
      <c r="J3009">
        <f t="shared" si="382"/>
        <v>21112.844502418659</v>
      </c>
      <c r="K3009">
        <f t="shared" si="379"/>
        <v>54761.650658128863</v>
      </c>
      <c r="L3009" s="236">
        <f>I3009/MAX(I$2:I3009)-1</f>
        <v>0</v>
      </c>
      <c r="M3009" s="236">
        <f>J3009/MAX(J$2:J3009)-1</f>
        <v>-7.9640399249281124E-3</v>
      </c>
      <c r="N3009" s="236"/>
    </row>
    <row r="3010" spans="1:14">
      <c r="A3010" s="237">
        <v>38540</v>
      </c>
      <c r="B3010">
        <v>274.56</v>
      </c>
      <c r="D3010" s="237">
        <v>38688</v>
      </c>
      <c r="E3010">
        <f t="shared" ref="E3010:E3073" si="383">SUMIF(A:A,D3010,B:B)</f>
        <v>308.81</v>
      </c>
      <c r="F3010">
        <v>269.62975729999999</v>
      </c>
      <c r="G3010" s="236">
        <f t="shared" si="377"/>
        <v>3.0195065970434662E-3</v>
      </c>
      <c r="H3010" s="236">
        <f t="shared" si="378"/>
        <v>6.9688108053596043E-3</v>
      </c>
      <c r="I3010">
        <f t="shared" si="382"/>
        <v>49631.802773816111</v>
      </c>
      <c r="J3010">
        <f t="shared" si="382"/>
        <v>21259.97592131899</v>
      </c>
      <c r="K3010">
        <f t="shared" si="379"/>
        <v>54928.850942725097</v>
      </c>
      <c r="L3010" s="236">
        <f>I3010/MAX(I$2:I3010)-1</f>
        <v>0</v>
      </c>
      <c r="M3010" s="236">
        <f>J3010/MAX(J$2:J3010)-1</f>
        <v>-1.0507290070517206E-3</v>
      </c>
      <c r="N3010" s="236"/>
    </row>
    <row r="3011" spans="1:14">
      <c r="A3011" s="237">
        <v>38541</v>
      </c>
      <c r="B3011">
        <v>276.66000000000003</v>
      </c>
      <c r="D3011" s="237">
        <v>38691</v>
      </c>
      <c r="E3011">
        <f t="shared" si="383"/>
        <v>309.39999999999998</v>
      </c>
      <c r="F3011">
        <v>270.22938310000001</v>
      </c>
      <c r="G3011" s="236">
        <f t="shared" si="377"/>
        <v>1.8768297324651038E-3</v>
      </c>
      <c r="H3011" s="236">
        <f t="shared" si="378"/>
        <v>2.22388584258848E-3</v>
      </c>
      <c r="I3011">
        <f t="shared" ref="I3011:J3026" si="384">I3010*(1+G3011)</f>
        <v>49724.953216937858</v>
      </c>
      <c r="J3011">
        <f t="shared" si="384"/>
        <v>21307.255680784183</v>
      </c>
      <c r="K3011">
        <f t="shared" si="379"/>
        <v>55033.795802205714</v>
      </c>
      <c r="L3011" s="236">
        <f>I3011/MAX(I$2:I3011)-1</f>
        <v>0</v>
      </c>
      <c r="M3011" s="236">
        <f>J3011/MAX(J$2:J3011)-1</f>
        <v>0</v>
      </c>
      <c r="N3011" s="236"/>
    </row>
    <row r="3012" spans="1:14">
      <c r="A3012" s="237">
        <v>38544</v>
      </c>
      <c r="B3012">
        <v>279.52</v>
      </c>
      <c r="D3012" s="237">
        <v>38692</v>
      </c>
      <c r="E3012">
        <f t="shared" si="383"/>
        <v>311.41000000000003</v>
      </c>
      <c r="F3012">
        <v>270.5822632</v>
      </c>
      <c r="G3012" s="236">
        <f t="shared" ref="G3012:G3075" si="385">(E3012/E3011-1)-($P$21/252)</f>
        <v>6.4627145730088899E-3</v>
      </c>
      <c r="H3012" s="236">
        <f t="shared" ref="H3012:H3075" si="386">F3012/F3011-1</f>
        <v>1.3058539228851807E-3</v>
      </c>
      <c r="I3012">
        <f t="shared" si="384"/>
        <v>50046.311396735153</v>
      </c>
      <c r="J3012">
        <f t="shared" si="384"/>
        <v>21335.079844200853</v>
      </c>
      <c r="K3012">
        <f t="shared" ref="K3012:K3075" si="387">K3011*(1+(E3012/E3011-1))</f>
        <v>55391.319815012554</v>
      </c>
      <c r="L3012" s="236">
        <f>I3012/MAX(I$2:I3012)-1</f>
        <v>0</v>
      </c>
      <c r="M3012" s="236">
        <f>J3012/MAX(J$2:J3012)-1</f>
        <v>0</v>
      </c>
      <c r="N3012" s="236"/>
    </row>
    <row r="3013" spans="1:14">
      <c r="A3013" s="237">
        <v>38545</v>
      </c>
      <c r="B3013">
        <v>281.33999999999997</v>
      </c>
      <c r="D3013" s="237">
        <v>38693</v>
      </c>
      <c r="E3013">
        <f t="shared" si="383"/>
        <v>310.02</v>
      </c>
      <c r="F3013">
        <v>270.71397669999999</v>
      </c>
      <c r="G3013" s="236">
        <f t="shared" si="385"/>
        <v>-4.4972990871526373E-3</v>
      </c>
      <c r="H3013" s="236">
        <f t="shared" si="386"/>
        <v>4.8677802618057875E-4</v>
      </c>
      <c r="I3013">
        <f t="shared" si="384"/>
        <v>49821.238166175259</v>
      </c>
      <c r="J3013">
        <f t="shared" si="384"/>
        <v>21345.465292255816</v>
      </c>
      <c r="K3013">
        <f t="shared" si="387"/>
        <v>55144.07684098195</v>
      </c>
      <c r="L3013" s="236">
        <f>I3013/MAX(I$2:I3013)-1</f>
        <v>-4.4972990871526841E-3</v>
      </c>
      <c r="M3013" s="236">
        <f>J3013/MAX(J$2:J3013)-1</f>
        <v>0</v>
      </c>
      <c r="N3013" s="236"/>
    </row>
    <row r="3014" spans="1:14">
      <c r="A3014" s="237">
        <v>38546</v>
      </c>
      <c r="B3014">
        <v>280.94</v>
      </c>
      <c r="D3014" s="237">
        <v>38694</v>
      </c>
      <c r="E3014">
        <f t="shared" si="383"/>
        <v>309.76</v>
      </c>
      <c r="F3014">
        <v>270.6192891</v>
      </c>
      <c r="G3014" s="236">
        <f t="shared" si="385"/>
        <v>-8.7238572933851855E-4</v>
      </c>
      <c r="H3014" s="236">
        <f t="shared" si="386"/>
        <v>-3.4976989793522595E-4</v>
      </c>
      <c r="I3014">
        <f t="shared" si="384"/>
        <v>49777.774828981106</v>
      </c>
      <c r="J3014">
        <f t="shared" si="384"/>
        <v>21337.999291039163</v>
      </c>
      <c r="K3014">
        <f t="shared" si="387"/>
        <v>55097.829953753208</v>
      </c>
      <c r="L3014" s="236">
        <f>I3014/MAX(I$2:I3014)-1</f>
        <v>-5.365761436947114E-3</v>
      </c>
      <c r="M3014" s="236">
        <f>J3014/MAX(J$2:J3014)-1</f>
        <v>-3.4976989793522595E-4</v>
      </c>
      <c r="N3014" s="236"/>
    </row>
    <row r="3015" spans="1:14">
      <c r="A3015" s="237">
        <v>38547</v>
      </c>
      <c r="B3015">
        <v>282.13</v>
      </c>
      <c r="D3015" s="237">
        <v>38695</v>
      </c>
      <c r="E3015">
        <f t="shared" si="383"/>
        <v>311.16000000000003</v>
      </c>
      <c r="F3015">
        <v>270.35642369999999</v>
      </c>
      <c r="G3015" s="236">
        <f t="shared" si="385"/>
        <v>4.4858979404435641E-3</v>
      </c>
      <c r="H3015" s="236">
        <f t="shared" si="386"/>
        <v>-9.7134761115591495E-4</v>
      </c>
      <c r="I3015">
        <f t="shared" si="384"/>
        <v>50001.072846566298</v>
      </c>
      <c r="J3015">
        <f t="shared" si="384"/>
        <v>21317.272676400964</v>
      </c>
      <c r="K3015">
        <f t="shared" si="387"/>
        <v>55346.851654215687</v>
      </c>
      <c r="L3015" s="236">
        <f>I3015/MAX(I$2:I3015)-1</f>
        <v>-9.0393375468234005E-4</v>
      </c>
      <c r="M3015" s="236">
        <f>J3015/MAX(J$2:J3015)-1</f>
        <v>-1.3207777609364202E-3</v>
      </c>
      <c r="N3015" s="236"/>
    </row>
    <row r="3016" spans="1:14">
      <c r="A3016" s="237">
        <v>38548</v>
      </c>
      <c r="B3016">
        <v>281.39</v>
      </c>
      <c r="D3016" s="237">
        <v>38698</v>
      </c>
      <c r="E3016">
        <f t="shared" si="383"/>
        <v>314.16000000000003</v>
      </c>
      <c r="F3016">
        <v>270.37601569999998</v>
      </c>
      <c r="G3016" s="236">
        <f t="shared" si="385"/>
        <v>9.6076119160865472E-3</v>
      </c>
      <c r="H3016" s="236">
        <f t="shared" si="386"/>
        <v>7.2467299766287852E-5</v>
      </c>
      <c r="I3016">
        <f t="shared" si="384"/>
        <v>50481.46374986408</v>
      </c>
      <c r="J3016">
        <f t="shared" si="384"/>
        <v>21318.817481590206</v>
      </c>
      <c r="K3016">
        <f t="shared" si="387"/>
        <v>55880.469583778118</v>
      </c>
      <c r="L3016" s="236">
        <f>I3016/MAX(I$2:I3016)-1</f>
        <v>0</v>
      </c>
      <c r="M3016" s="236">
        <f>J3016/MAX(J$2:J3016)-1</f>
        <v>-1.2484061743680552E-3</v>
      </c>
      <c r="N3016" s="236"/>
    </row>
    <row r="3017" spans="1:14">
      <c r="A3017" s="237">
        <v>38551</v>
      </c>
      <c r="B3017">
        <v>280.70999999999998</v>
      </c>
      <c r="D3017" s="237">
        <v>38699</v>
      </c>
      <c r="E3017">
        <f t="shared" si="383"/>
        <v>315.72000000000003</v>
      </c>
      <c r="F3017">
        <v>272.13687099999999</v>
      </c>
      <c r="G3017" s="236">
        <f t="shared" si="385"/>
        <v>4.9318924539513611E-3</v>
      </c>
      <c r="H3017" s="236">
        <f t="shared" si="386"/>
        <v>6.5126164961089028E-3</v>
      </c>
      <c r="I3017">
        <f t="shared" si="384"/>
        <v>50730.432899996456</v>
      </c>
      <c r="J3017">
        <f t="shared" si="384"/>
        <v>21457.658763998345</v>
      </c>
      <c r="K3017">
        <f t="shared" si="387"/>
        <v>56157.950907150589</v>
      </c>
      <c r="L3017" s="236">
        <f>I3017/MAX(I$2:I3017)-1</f>
        <v>0</v>
      </c>
      <c r="M3017" s="236">
        <f>J3017/MAX(J$2:J3017)-1</f>
        <v>0</v>
      </c>
      <c r="N3017" s="236"/>
    </row>
    <row r="3018" spans="1:14">
      <c r="A3018" s="237">
        <v>38552</v>
      </c>
      <c r="B3018">
        <v>281.51</v>
      </c>
      <c r="D3018" s="237">
        <v>38700</v>
      </c>
      <c r="E3018">
        <f t="shared" si="383"/>
        <v>316.12</v>
      </c>
      <c r="F3018">
        <v>272.93531339999998</v>
      </c>
      <c r="G3018" s="236">
        <f t="shared" si="385"/>
        <v>1.2332152359232815E-3</v>
      </c>
      <c r="H3018" s="236">
        <f t="shared" si="386"/>
        <v>2.9339736180034048E-3</v>
      </c>
      <c r="I3018">
        <f t="shared" si="384"/>
        <v>50792.994442773721</v>
      </c>
      <c r="J3018">
        <f t="shared" si="384"/>
        <v>21520.614968716036</v>
      </c>
      <c r="K3018">
        <f t="shared" si="387"/>
        <v>56229.099964425579</v>
      </c>
      <c r="L3018" s="236">
        <f>I3018/MAX(I$2:I3018)-1</f>
        <v>0</v>
      </c>
      <c r="M3018" s="236">
        <f>J3018/MAX(J$2:J3018)-1</f>
        <v>0</v>
      </c>
      <c r="N3018" s="236"/>
    </row>
    <row r="3019" spans="1:14">
      <c r="A3019" s="237">
        <v>38553</v>
      </c>
      <c r="B3019">
        <v>283.82</v>
      </c>
      <c r="D3019" s="237">
        <v>38701</v>
      </c>
      <c r="E3019">
        <f t="shared" si="383"/>
        <v>313.94</v>
      </c>
      <c r="F3019">
        <v>272.85246330000001</v>
      </c>
      <c r="G3019" s="236">
        <f t="shared" si="385"/>
        <v>-6.9298455579456884E-3</v>
      </c>
      <c r="H3019" s="236">
        <f t="shared" si="386"/>
        <v>-3.0355214562705068E-4</v>
      </c>
      <c r="I3019">
        <f t="shared" si="384"/>
        <v>50441.006835859705</v>
      </c>
      <c r="J3019">
        <f t="shared" si="384"/>
        <v>21514.082339867069</v>
      </c>
      <c r="K3019">
        <f t="shared" si="387"/>
        <v>55841.337602276872</v>
      </c>
      <c r="L3019" s="236">
        <f>I3019/MAX(I$2:I3019)-1</f>
        <v>-6.9298455579457352E-3</v>
      </c>
      <c r="M3019" s="236">
        <f>J3019/MAX(J$2:J3019)-1</f>
        <v>-3.0355214562705068E-4</v>
      </c>
      <c r="N3019" s="236"/>
    </row>
    <row r="3020" spans="1:14">
      <c r="A3020" s="237">
        <v>38554</v>
      </c>
      <c r="B3020">
        <v>283.82</v>
      </c>
      <c r="D3020" s="237">
        <v>38702</v>
      </c>
      <c r="E3020">
        <f t="shared" si="383"/>
        <v>314.97000000000003</v>
      </c>
      <c r="F3020">
        <v>272.84158189999999</v>
      </c>
      <c r="G3020" s="236">
        <f t="shared" si="385"/>
        <v>3.2471515384095337E-3</v>
      </c>
      <c r="H3020" s="236">
        <f t="shared" si="386"/>
        <v>-3.9880160392913311E-5</v>
      </c>
      <c r="I3020">
        <f t="shared" si="384"/>
        <v>50604.796428805697</v>
      </c>
      <c r="J3020">
        <f t="shared" si="384"/>
        <v>21513.22435481265</v>
      </c>
      <c r="K3020">
        <f t="shared" si="387"/>
        <v>56024.546424759981</v>
      </c>
      <c r="L3020" s="236">
        <f>I3020/MAX(I$2:I3020)-1</f>
        <v>-3.7051962782005399E-3</v>
      </c>
      <c r="M3020" s="236">
        <f>J3020/MAX(J$2:J3020)-1</f>
        <v>-3.4342020031163933E-4</v>
      </c>
      <c r="N3020" s="236"/>
    </row>
    <row r="3021" spans="1:14">
      <c r="A3021" s="237">
        <v>38555</v>
      </c>
      <c r="B3021">
        <v>284.77999999999997</v>
      </c>
      <c r="D3021" s="237">
        <v>38705</v>
      </c>
      <c r="E3021">
        <f t="shared" si="383"/>
        <v>314.7</v>
      </c>
      <c r="F3021">
        <v>272.644002</v>
      </c>
      <c r="G3021" s="236">
        <f t="shared" si="385"/>
        <v>-8.9095465630146598E-4</v>
      </c>
      <c r="H3021" s="236">
        <f t="shared" si="386"/>
        <v>-7.241561151496434E-4</v>
      </c>
      <c r="I3021">
        <f t="shared" si="384"/>
        <v>50559.709849796265</v>
      </c>
      <c r="J3021">
        <f t="shared" si="384"/>
        <v>21497.645421839527</v>
      </c>
      <c r="K3021">
        <f t="shared" si="387"/>
        <v>55976.520811099355</v>
      </c>
      <c r="L3021" s="236">
        <f>I3021/MAX(I$2:I3021)-1</f>
        <v>-4.592849772625418E-3</v>
      </c>
      <c r="M3021" s="236">
        <f>J3021/MAX(J$2:J3021)-1</f>
        <v>-1.0673276256231157E-3</v>
      </c>
      <c r="N3021" s="236"/>
    </row>
    <row r="3022" spans="1:14">
      <c r="A3022" s="237">
        <v>38558</v>
      </c>
      <c r="B3022">
        <v>282.73</v>
      </c>
      <c r="D3022" s="237">
        <v>38706</v>
      </c>
      <c r="E3022">
        <f t="shared" si="383"/>
        <v>315.57</v>
      </c>
      <c r="F3022">
        <v>272.67659859999998</v>
      </c>
      <c r="G3022" s="236">
        <f t="shared" si="385"/>
        <v>2.7308074961793125E-3</v>
      </c>
      <c r="H3022" s="236">
        <f t="shared" si="386"/>
        <v>1.195573706402886E-4</v>
      </c>
      <c r="I3022">
        <f t="shared" si="384"/>
        <v>50697.778684458746</v>
      </c>
      <c r="J3022">
        <f t="shared" si="384"/>
        <v>21500.215623801119</v>
      </c>
      <c r="K3022">
        <f t="shared" si="387"/>
        <v>56131.270010672466</v>
      </c>
      <c r="L3022" s="236">
        <f>I3022/MAX(I$2:I3022)-1</f>
        <v>-1.8745844650338572E-3</v>
      </c>
      <c r="M3022" s="236">
        <f>J3022/MAX(J$2:J3022)-1</f>
        <v>-9.478978618673306E-4</v>
      </c>
      <c r="N3022" s="236"/>
    </row>
    <row r="3023" spans="1:14">
      <c r="A3023" s="237">
        <v>38559</v>
      </c>
      <c r="B3023">
        <v>283.13</v>
      </c>
      <c r="D3023" s="237">
        <v>38707</v>
      </c>
      <c r="E3023">
        <f t="shared" si="383"/>
        <v>317.24</v>
      </c>
      <c r="F3023">
        <v>273.10403880000001</v>
      </c>
      <c r="G3023" s="236">
        <f t="shared" si="385"/>
        <v>5.2582811224436889E-3</v>
      </c>
      <c r="H3023" s="236">
        <f t="shared" si="386"/>
        <v>1.5675719962573442E-3</v>
      </c>
      <c r="I3023">
        <f t="shared" si="384"/>
        <v>50964.361857065065</v>
      </c>
      <c r="J3023">
        <f t="shared" si="384"/>
        <v>21533.918759726486</v>
      </c>
      <c r="K3023">
        <f t="shared" si="387"/>
        <v>56428.317324795556</v>
      </c>
      <c r="L3023" s="236">
        <f>I3023/MAX(I$2:I3023)-1</f>
        <v>0</v>
      </c>
      <c r="M3023" s="236">
        <f>J3023/MAX(J$2:J3023)-1</f>
        <v>0</v>
      </c>
      <c r="N3023" s="236"/>
    </row>
    <row r="3024" spans="1:14">
      <c r="A3024" s="237">
        <v>38560</v>
      </c>
      <c r="B3024">
        <v>284.55</v>
      </c>
      <c r="D3024" s="237">
        <v>38708</v>
      </c>
      <c r="E3024">
        <f t="shared" si="383"/>
        <v>318.29000000000002</v>
      </c>
      <c r="F3024">
        <v>273.8480429</v>
      </c>
      <c r="G3024" s="236">
        <f t="shared" si="385"/>
        <v>3.2760668403872171E-3</v>
      </c>
      <c r="H3024" s="236">
        <f t="shared" si="386"/>
        <v>2.7242515462937433E-3</v>
      </c>
      <c r="I3024">
        <f t="shared" si="384"/>
        <v>51131.324512986495</v>
      </c>
      <c r="J3024">
        <f t="shared" si="384"/>
        <v>21592.582571205436</v>
      </c>
      <c r="K3024">
        <f t="shared" si="387"/>
        <v>56615.08360014241</v>
      </c>
      <c r="L3024" s="236">
        <f>I3024/MAX(I$2:I3024)-1</f>
        <v>0</v>
      </c>
      <c r="M3024" s="236">
        <f>J3024/MAX(J$2:J3024)-1</f>
        <v>0</v>
      </c>
      <c r="N3024" s="236"/>
    </row>
    <row r="3025" spans="1:14">
      <c r="A3025" s="237">
        <v>38561</v>
      </c>
      <c r="B3025">
        <v>287.19</v>
      </c>
      <c r="D3025" s="237">
        <v>38709</v>
      </c>
      <c r="E3025">
        <f t="shared" si="383"/>
        <v>319.17</v>
      </c>
      <c r="F3025">
        <v>274.13108990000001</v>
      </c>
      <c r="G3025" s="236">
        <f t="shared" si="385"/>
        <v>2.7310441037348607E-3</v>
      </c>
      <c r="H3025" s="236">
        <f t="shared" si="386"/>
        <v>1.0335914655537071E-3</v>
      </c>
      <c r="I3025">
        <f t="shared" si="384"/>
        <v>51270.966415313844</v>
      </c>
      <c r="J3025">
        <f t="shared" si="384"/>
        <v>21614.900480270298</v>
      </c>
      <c r="K3025">
        <f t="shared" si="387"/>
        <v>56771.61152614739</v>
      </c>
      <c r="L3025" s="236">
        <f>I3025/MAX(I$2:I3025)-1</f>
        <v>0</v>
      </c>
      <c r="M3025" s="236">
        <f>J3025/MAX(J$2:J3025)-1</f>
        <v>0</v>
      </c>
      <c r="N3025" s="236"/>
    </row>
    <row r="3026" spans="1:14">
      <c r="A3026" s="237">
        <v>38562</v>
      </c>
      <c r="B3026">
        <v>286.04000000000002</v>
      </c>
      <c r="D3026" s="237">
        <v>38713</v>
      </c>
      <c r="E3026">
        <f t="shared" si="383"/>
        <v>317.55</v>
      </c>
      <c r="F3026">
        <v>273.40375399999999</v>
      </c>
      <c r="G3026" s="236">
        <f t="shared" si="385"/>
        <v>-5.1093951648397227E-3</v>
      </c>
      <c r="H3026" s="236">
        <f t="shared" si="386"/>
        <v>-2.6532411929830468E-3</v>
      </c>
      <c r="I3026">
        <f t="shared" si="384"/>
        <v>51009.002787414778</v>
      </c>
      <c r="J3026">
        <f t="shared" si="384"/>
        <v>21557.550935933818</v>
      </c>
      <c r="K3026">
        <f t="shared" si="387"/>
        <v>56483.457844183678</v>
      </c>
      <c r="L3026" s="236">
        <f>I3026/MAX(I$2:I3026)-1</f>
        <v>-5.1093951648397695E-3</v>
      </c>
      <c r="M3026" s="236">
        <f>J3026/MAX(J$2:J3026)-1</f>
        <v>-2.6532411929829358E-3</v>
      </c>
      <c r="N3026" s="236"/>
    </row>
    <row r="3027" spans="1:14">
      <c r="A3027" s="237">
        <v>38565</v>
      </c>
      <c r="B3027">
        <v>287.7</v>
      </c>
      <c r="D3027" s="237">
        <v>38714</v>
      </c>
      <c r="E3027">
        <f t="shared" si="383"/>
        <v>319.48</v>
      </c>
      <c r="F3027">
        <v>273.3551779</v>
      </c>
      <c r="G3027" s="236">
        <f t="shared" si="385"/>
        <v>6.0440528675648666E-3</v>
      </c>
      <c r="H3027" s="236">
        <f t="shared" si="386"/>
        <v>-1.7767166430349146E-4</v>
      </c>
      <c r="I3027">
        <f t="shared" ref="I3027:J3042" si="388">I3026*(1+G3027)</f>
        <v>51317.303896983678</v>
      </c>
      <c r="J3027">
        <f t="shared" si="388"/>
        <v>21553.720769980722</v>
      </c>
      <c r="K3027">
        <f t="shared" si="387"/>
        <v>56826.752045535512</v>
      </c>
      <c r="L3027" s="236">
        <f>I3027/MAX(I$2:I3027)-1</f>
        <v>0</v>
      </c>
      <c r="M3027" s="236">
        <f>J3027/MAX(J$2:J3027)-1</f>
        <v>-2.8304414515079035E-3</v>
      </c>
      <c r="N3027" s="236"/>
    </row>
    <row r="3028" spans="1:14">
      <c r="A3028" s="237">
        <v>38566</v>
      </c>
      <c r="B3028">
        <v>290.8</v>
      </c>
      <c r="D3028" s="237">
        <v>38715</v>
      </c>
      <c r="E3028">
        <f t="shared" si="383"/>
        <v>319.81</v>
      </c>
      <c r="F3028">
        <v>273.5999501</v>
      </c>
      <c r="G3028" s="236">
        <f t="shared" si="385"/>
        <v>9.9919835009669921E-4</v>
      </c>
      <c r="H3028" s="236">
        <f t="shared" si="386"/>
        <v>8.9543648626100314E-4</v>
      </c>
      <c r="I3028">
        <f t="shared" si="388"/>
        <v>51368.580062368957</v>
      </c>
      <c r="J3028">
        <f t="shared" si="388"/>
        <v>21573.020757972845</v>
      </c>
      <c r="K3028">
        <f t="shared" si="387"/>
        <v>56885.450017787378</v>
      </c>
      <c r="L3028" s="236">
        <f>I3028/MAX(I$2:I3028)-1</f>
        <v>0</v>
      </c>
      <c r="M3028" s="236">
        <f>J3028/MAX(J$2:J3028)-1</f>
        <v>-1.9375394457948891E-3</v>
      </c>
      <c r="N3028" s="236"/>
    </row>
    <row r="3029" spans="1:14">
      <c r="A3029" s="237">
        <v>38567</v>
      </c>
      <c r="B3029">
        <v>291.67</v>
      </c>
      <c r="D3029" s="237">
        <v>38716</v>
      </c>
      <c r="E3029">
        <f t="shared" si="383"/>
        <v>318.05</v>
      </c>
      <c r="F3029">
        <v>273.73066369999998</v>
      </c>
      <c r="G3029" s="236">
        <f t="shared" si="385"/>
        <v>-5.5369977238469235E-3</v>
      </c>
      <c r="H3029" s="236">
        <f t="shared" si="386"/>
        <v>4.7775447309916785E-4</v>
      </c>
      <c r="I3029">
        <f t="shared" si="388"/>
        <v>51084.152351486373</v>
      </c>
      <c r="J3029">
        <f t="shared" si="388"/>
        <v>21583.327365138226</v>
      </c>
      <c r="K3029">
        <f t="shared" si="387"/>
        <v>56572.394165777419</v>
      </c>
      <c r="L3029" s="236">
        <f>I3029/MAX(I$2:I3029)-1</f>
        <v>-5.5369977238468593E-3</v>
      </c>
      <c r="M3029" s="236">
        <f>J3029/MAX(J$2:J3029)-1</f>
        <v>-1.4607106408327519E-3</v>
      </c>
      <c r="N3029" s="236"/>
    </row>
    <row r="3030" spans="1:14">
      <c r="A3030" s="237">
        <v>38568</v>
      </c>
      <c r="B3030">
        <v>289.72000000000003</v>
      </c>
      <c r="D3030" s="237">
        <v>38720</v>
      </c>
      <c r="E3030">
        <f t="shared" si="383"/>
        <v>327.48</v>
      </c>
      <c r="F3030">
        <v>275.98980510000001</v>
      </c>
      <c r="G3030" s="236">
        <f t="shared" si="385"/>
        <v>2.9615696032120265E-2</v>
      </c>
      <c r="H3030" s="236">
        <f t="shared" si="386"/>
        <v>8.2531542848118811E-3</v>
      </c>
      <c r="I3030">
        <f t="shared" si="388"/>
        <v>52597.045079586518</v>
      </c>
      <c r="J3030">
        <f t="shared" si="388"/>
        <v>21761.457895862313</v>
      </c>
      <c r="K3030">
        <f t="shared" si="387"/>
        <v>58249.733191035331</v>
      </c>
      <c r="L3030" s="236">
        <f>I3030/MAX(I$2:I3030)-1</f>
        <v>0</v>
      </c>
      <c r="M3030" s="236">
        <f>J3030/MAX(J$2:J3030)-1</f>
        <v>0</v>
      </c>
      <c r="N3030" s="236"/>
    </row>
    <row r="3031" spans="1:14">
      <c r="A3031" s="237">
        <v>38569</v>
      </c>
      <c r="B3031">
        <v>287.02999999999997</v>
      </c>
      <c r="D3031" s="237">
        <v>38721</v>
      </c>
      <c r="E3031">
        <f t="shared" si="383"/>
        <v>331.86</v>
      </c>
      <c r="F3031">
        <v>276.25307040000001</v>
      </c>
      <c r="G3031" s="236">
        <f t="shared" si="385"/>
        <v>1.3341132428298088E-2</v>
      </c>
      <c r="H3031" s="236">
        <f t="shared" si="386"/>
        <v>9.5389501762443984E-4</v>
      </c>
      <c r="I3031">
        <f t="shared" si="388"/>
        <v>53298.749223330451</v>
      </c>
      <c r="J3031">
        <f t="shared" si="388"/>
        <v>21782.216042125419</v>
      </c>
      <c r="K3031">
        <f t="shared" si="387"/>
        <v>59028.81536819649</v>
      </c>
      <c r="L3031" s="236">
        <f>I3031/MAX(I$2:I3031)-1</f>
        <v>0</v>
      </c>
      <c r="M3031" s="236">
        <f>J3031/MAX(J$2:J3031)-1</f>
        <v>0</v>
      </c>
      <c r="N3031" s="236"/>
    </row>
    <row r="3032" spans="1:14">
      <c r="A3032" s="237">
        <v>38572</v>
      </c>
      <c r="B3032">
        <v>287.47000000000003</v>
      </c>
      <c r="D3032" s="237">
        <v>38722</v>
      </c>
      <c r="E3032">
        <f t="shared" si="383"/>
        <v>331.45</v>
      </c>
      <c r="F3032">
        <v>277.84162240000001</v>
      </c>
      <c r="G3032" s="236">
        <f t="shared" si="385"/>
        <v>-1.269190895185355E-3</v>
      </c>
      <c r="H3032" s="236">
        <f t="shared" si="386"/>
        <v>5.7503505669633803E-3</v>
      </c>
      <c r="I3032">
        <f t="shared" si="388"/>
        <v>53231.102936091433</v>
      </c>
      <c r="J3032">
        <f t="shared" si="388"/>
        <v>21907.471420492973</v>
      </c>
      <c r="K3032">
        <f t="shared" si="387"/>
        <v>58955.887584489617</v>
      </c>
      <c r="L3032" s="236">
        <f>I3032/MAX(I$2:I3032)-1</f>
        <v>-1.2691908951854014E-3</v>
      </c>
      <c r="M3032" s="236">
        <f>J3032/MAX(J$2:J3032)-1</f>
        <v>0</v>
      </c>
      <c r="N3032" s="236"/>
    </row>
    <row r="3033" spans="1:14">
      <c r="A3033" s="237">
        <v>38573</v>
      </c>
      <c r="B3033">
        <v>291.12</v>
      </c>
      <c r="D3033" s="237">
        <v>38723</v>
      </c>
      <c r="E3033">
        <f t="shared" si="383"/>
        <v>335.96</v>
      </c>
      <c r="F3033">
        <v>277.53677379999999</v>
      </c>
      <c r="G3033" s="236">
        <f t="shared" si="385"/>
        <v>1.3573148706860374E-2</v>
      </c>
      <c r="H3033" s="236">
        <f t="shared" si="386"/>
        <v>-1.097202778211348E-3</v>
      </c>
      <c r="I3033">
        <f t="shared" si="388"/>
        <v>53953.616612073194</v>
      </c>
      <c r="J3033">
        <f t="shared" si="388"/>
        <v>21883.434481986824</v>
      </c>
      <c r="K3033">
        <f t="shared" si="387"/>
        <v>59758.093205265141</v>
      </c>
      <c r="L3033" s="236">
        <f>I3033/MAX(I$2:I3033)-1</f>
        <v>0</v>
      </c>
      <c r="M3033" s="236">
        <f>J3033/MAX(J$2:J3033)-1</f>
        <v>-1.097202778211348E-3</v>
      </c>
      <c r="N3033" s="236"/>
    </row>
    <row r="3034" spans="1:14">
      <c r="A3034" s="237">
        <v>38574</v>
      </c>
      <c r="B3034">
        <v>292.43</v>
      </c>
      <c r="D3034" s="237">
        <v>38726</v>
      </c>
      <c r="E3034">
        <f t="shared" si="383"/>
        <v>336.86</v>
      </c>
      <c r="F3034">
        <v>279.27794080000001</v>
      </c>
      <c r="G3034" s="236">
        <f t="shared" si="385"/>
        <v>2.645160185358477E-3</v>
      </c>
      <c r="H3034" s="236">
        <f t="shared" si="386"/>
        <v>6.2736443036364165E-3</v>
      </c>
      <c r="I3034">
        <f t="shared" si="388"/>
        <v>54096.332570591549</v>
      </c>
      <c r="J3034">
        <f t="shared" si="388"/>
        <v>22020.723366068742</v>
      </c>
      <c r="K3034">
        <f t="shared" si="387"/>
        <v>59918.178584133871</v>
      </c>
      <c r="L3034" s="236">
        <f>I3034/MAX(I$2:I3034)-1</f>
        <v>0</v>
      </c>
      <c r="M3034" s="236">
        <f>J3034/MAX(J$2:J3034)-1</f>
        <v>0</v>
      </c>
      <c r="N3034" s="236"/>
    </row>
    <row r="3035" spans="1:14">
      <c r="A3035" s="237">
        <v>38575</v>
      </c>
      <c r="B3035">
        <v>294.43</v>
      </c>
      <c r="D3035" s="237">
        <v>38727</v>
      </c>
      <c r="E3035">
        <f t="shared" si="383"/>
        <v>333.78</v>
      </c>
      <c r="F3035">
        <v>279.26119399999999</v>
      </c>
      <c r="G3035" s="236">
        <f t="shared" si="385"/>
        <v>-9.176994422816229E-3</v>
      </c>
      <c r="H3035" s="236">
        <f t="shared" si="386"/>
        <v>-5.9964635774845121E-5</v>
      </c>
      <c r="I3035">
        <f t="shared" si="388"/>
        <v>53599.890828296418</v>
      </c>
      <c r="J3035">
        <f t="shared" si="388"/>
        <v>22019.402901412595</v>
      </c>
      <c r="K3035">
        <f t="shared" si="387"/>
        <v>59370.330843116433</v>
      </c>
      <c r="L3035" s="236">
        <f>I3035/MAX(I$2:I3035)-1</f>
        <v>-9.1769944228162759E-3</v>
      </c>
      <c r="M3035" s="236">
        <f>J3035/MAX(J$2:J3035)-1</f>
        <v>-5.9964635774956143E-5</v>
      </c>
      <c r="N3035" s="236"/>
    </row>
    <row r="3036" spans="1:14">
      <c r="A3036" s="237">
        <v>38576</v>
      </c>
      <c r="B3036">
        <v>292.81</v>
      </c>
      <c r="D3036" s="237">
        <v>38728</v>
      </c>
      <c r="E3036">
        <f t="shared" si="383"/>
        <v>336.38</v>
      </c>
      <c r="F3036">
        <v>278.45409430000001</v>
      </c>
      <c r="G3036" s="236">
        <f t="shared" si="385"/>
        <v>7.7558318282073182E-3</v>
      </c>
      <c r="H3036" s="236">
        <f t="shared" si="386"/>
        <v>-2.8901247912016537E-3</v>
      </c>
      <c r="I3036">
        <f t="shared" si="388"/>
        <v>54015.602567570961</v>
      </c>
      <c r="J3036">
        <f t="shared" si="388"/>
        <v>21955.764079199766</v>
      </c>
      <c r="K3036">
        <f t="shared" si="387"/>
        <v>59832.799715403875</v>
      </c>
      <c r="L3036" s="236">
        <f>I3036/MAX(I$2:I3036)-1</f>
        <v>-1.4923378200405457E-3</v>
      </c>
      <c r="M3036" s="236">
        <f>J3036/MAX(J$2:J3036)-1</f>
        <v>-2.949916121696039E-3</v>
      </c>
      <c r="N3036" s="236"/>
    </row>
    <row r="3037" spans="1:14">
      <c r="A3037" s="237">
        <v>38579</v>
      </c>
      <c r="B3037">
        <v>293.45</v>
      </c>
      <c r="D3037" s="237">
        <v>38729</v>
      </c>
      <c r="E3037">
        <f t="shared" si="383"/>
        <v>334.89</v>
      </c>
      <c r="F3037">
        <v>279.94681589999999</v>
      </c>
      <c r="G3037" s="236">
        <f t="shared" si="385"/>
        <v>-4.4632443985779899E-3</v>
      </c>
      <c r="H3037" s="236">
        <f t="shared" si="386"/>
        <v>5.360745740702777E-3</v>
      </c>
      <c r="I3037">
        <f t="shared" si="388"/>
        <v>53774.517731975429</v>
      </c>
      <c r="J3037">
        <f t="shared" si="388"/>
        <v>22073.46334797121</v>
      </c>
      <c r="K3037">
        <f t="shared" si="387"/>
        <v>59567.769477054528</v>
      </c>
      <c r="L3037" s="236">
        <f>I3037/MAX(I$2:I3037)-1</f>
        <v>-5.9489215502026571E-3</v>
      </c>
      <c r="M3037" s="236">
        <f>J3037/MAX(J$2:J3037)-1</f>
        <v>0</v>
      </c>
      <c r="N3037" s="236"/>
    </row>
    <row r="3038" spans="1:14">
      <c r="A3038" s="237">
        <v>38580</v>
      </c>
      <c r="B3038">
        <v>290.16000000000003</v>
      </c>
      <c r="D3038" s="237">
        <v>38730</v>
      </c>
      <c r="E3038">
        <f t="shared" si="383"/>
        <v>335</v>
      </c>
      <c r="F3038">
        <v>279.4394145</v>
      </c>
      <c r="G3038" s="236">
        <f t="shared" si="385"/>
        <v>2.9473590475330924E-4</v>
      </c>
      <c r="H3038" s="236">
        <f t="shared" si="386"/>
        <v>-1.8124921277233863E-3</v>
      </c>
      <c r="I3038">
        <f t="shared" si="388"/>
        <v>53790.367013111842</v>
      </c>
      <c r="J3038">
        <f t="shared" si="388"/>
        <v>22033.455369421423</v>
      </c>
      <c r="K3038">
        <f t="shared" si="387"/>
        <v>59587.335467805147</v>
      </c>
      <c r="L3038" s="236">
        <f>I3038/MAX(I$2:I3038)-1</f>
        <v>-5.6559390062246306E-3</v>
      </c>
      <c r="M3038" s="236">
        <f>J3038/MAX(J$2:J3038)-1</f>
        <v>-1.8124921277233863E-3</v>
      </c>
      <c r="N3038" s="236"/>
    </row>
    <row r="3039" spans="1:14">
      <c r="A3039" s="237">
        <v>38581</v>
      </c>
      <c r="B3039">
        <v>290.39999999999998</v>
      </c>
      <c r="D3039" s="237">
        <v>38734</v>
      </c>
      <c r="E3039">
        <f t="shared" si="383"/>
        <v>330.22</v>
      </c>
      <c r="F3039">
        <v>279.5332229</v>
      </c>
      <c r="G3039" s="236">
        <f t="shared" si="385"/>
        <v>-1.4302386875148019E-2</v>
      </c>
      <c r="H3039" s="236">
        <f t="shared" si="386"/>
        <v>3.357021061893839E-4</v>
      </c>
      <c r="I3039">
        <f t="shared" si="388"/>
        <v>53021.036373934112</v>
      </c>
      <c r="J3039">
        <f t="shared" si="388"/>
        <v>22040.852046795568</v>
      </c>
      <c r="K3039">
        <f t="shared" si="387"/>
        <v>58737.104233369006</v>
      </c>
      <c r="L3039" s="236">
        <f>I3039/MAX(I$2:I3039)-1</f>
        <v>-1.9877432453563437E-2</v>
      </c>
      <c r="M3039" s="236">
        <f>J3039/MAX(J$2:J3039)-1</f>
        <v>-1.4773984789586692E-3</v>
      </c>
      <c r="N3039" s="236"/>
    </row>
    <row r="3040" spans="1:14">
      <c r="A3040" s="237">
        <v>38582</v>
      </c>
      <c r="B3040">
        <v>287.29000000000002</v>
      </c>
      <c r="D3040" s="237">
        <v>38735</v>
      </c>
      <c r="E3040">
        <f t="shared" si="383"/>
        <v>326.61</v>
      </c>
      <c r="F3040">
        <v>278.48547139999999</v>
      </c>
      <c r="G3040" s="236">
        <f t="shared" si="385"/>
        <v>-1.0965836027544926E-2</v>
      </c>
      <c r="H3040" s="236">
        <f t="shared" si="386"/>
        <v>-3.7482181514245649E-3</v>
      </c>
      <c r="I3040">
        <f t="shared" si="388"/>
        <v>52439.616383047054</v>
      </c>
      <c r="J3040">
        <f t="shared" si="388"/>
        <v>21958.238125080905</v>
      </c>
      <c r="K3040">
        <f t="shared" si="387"/>
        <v>58094.983991462206</v>
      </c>
      <c r="L3040" s="236">
        <f>I3040/MAX(I$2:I3040)-1</f>
        <v>-3.0625295816174014E-2</v>
      </c>
      <c r="M3040" s="236">
        <f>J3040/MAX(J$2:J3040)-1</f>
        <v>-5.2200790185875645E-3</v>
      </c>
      <c r="N3040" s="236"/>
    </row>
    <row r="3041" spans="1:14">
      <c r="A3041" s="237">
        <v>38583</v>
      </c>
      <c r="B3041">
        <v>287.45999999999998</v>
      </c>
      <c r="D3041" s="237">
        <v>38736</v>
      </c>
      <c r="E3041">
        <f t="shared" si="383"/>
        <v>332.76</v>
      </c>
      <c r="F3041">
        <v>276.74973690000002</v>
      </c>
      <c r="G3041" s="236">
        <f t="shared" si="385"/>
        <v>1.8796066846872673E-2</v>
      </c>
      <c r="H3041" s="236">
        <f t="shared" si="386"/>
        <v>-6.2327650030505888E-3</v>
      </c>
      <c r="I3041">
        <f t="shared" si="388"/>
        <v>53425.27491800717</v>
      </c>
      <c r="J3041">
        <f t="shared" si="388"/>
        <v>21821.37758696625</v>
      </c>
      <c r="K3041">
        <f t="shared" si="387"/>
        <v>59188.900747065185</v>
      </c>
      <c r="L3041" s="236">
        <f>I3041/MAX(I$2:I3041)-1</f>
        <v>-1.2404864076667299E-2</v>
      </c>
      <c r="M3041" s="236">
        <f>J3041/MAX(J$2:J3041)-1</f>
        <v>-1.1420308495817877E-2</v>
      </c>
      <c r="N3041" s="236"/>
    </row>
    <row r="3042" spans="1:14">
      <c r="A3042" s="237">
        <v>38586</v>
      </c>
      <c r="B3042">
        <v>290.35000000000002</v>
      </c>
      <c r="D3042" s="237">
        <v>38737</v>
      </c>
      <c r="E3042">
        <f t="shared" si="383"/>
        <v>326.67</v>
      </c>
      <c r="F3042">
        <v>278.05727940000003</v>
      </c>
      <c r="G3042" s="236">
        <f t="shared" si="385"/>
        <v>-1.8335208701824212E-2</v>
      </c>
      <c r="H3042" s="236">
        <f t="shared" si="386"/>
        <v>4.7246386379491412E-3</v>
      </c>
      <c r="I3042">
        <f t="shared" si="388"/>
        <v>52445.711352433173</v>
      </c>
      <c r="J3042">
        <f t="shared" si="388"/>
        <v>21924.475710646908</v>
      </c>
      <c r="K3042">
        <f t="shared" si="387"/>
        <v>58105.656350053447</v>
      </c>
      <c r="L3042" s="236">
        <f>I3042/MAX(I$2:I3042)-1</f>
        <v>-3.0512627006728077E-2</v>
      </c>
      <c r="M3042" s="236">
        <f>J3042/MAX(J$2:J3042)-1</f>
        <v>-6.749626688645427E-3</v>
      </c>
      <c r="N3042" s="236"/>
    </row>
    <row r="3043" spans="1:14">
      <c r="A3043" s="237">
        <v>38587</v>
      </c>
      <c r="B3043">
        <v>288.10000000000002</v>
      </c>
      <c r="D3043" s="237">
        <v>38740</v>
      </c>
      <c r="E3043">
        <f t="shared" si="383"/>
        <v>331.17</v>
      </c>
      <c r="F3043">
        <v>276.55043819999997</v>
      </c>
      <c r="G3043" s="236">
        <f t="shared" si="385"/>
        <v>1.3741639480355053E-2</v>
      </c>
      <c r="H3043" s="236">
        <f t="shared" si="386"/>
        <v>-5.419175513950103E-3</v>
      </c>
      <c r="I3043">
        <f t="shared" ref="I3043:J3058" si="389">I3042*(1+G3043)</f>
        <v>53166.401410129074</v>
      </c>
      <c r="J3043">
        <f t="shared" si="389"/>
        <v>21805.663128719578</v>
      </c>
      <c r="K3043">
        <f t="shared" si="387"/>
        <v>58906.083244397094</v>
      </c>
      <c r="L3043" s="236">
        <f>I3043/MAX(I$2:I3043)-1</f>
        <v>-1.719028104629805E-2</v>
      </c>
      <c r="M3043" s="236">
        <f>J3043/MAX(J$2:J3043)-1</f>
        <v>-1.2132224790916024E-2</v>
      </c>
      <c r="N3043" s="236"/>
    </row>
    <row r="3044" spans="1:14">
      <c r="A3044" s="237">
        <v>38588</v>
      </c>
      <c r="B3044">
        <v>285.92</v>
      </c>
      <c r="D3044" s="237">
        <v>38741</v>
      </c>
      <c r="E3044">
        <f t="shared" si="383"/>
        <v>333.32</v>
      </c>
      <c r="F3044">
        <v>276.81683779999997</v>
      </c>
      <c r="G3044" s="236">
        <f t="shared" si="385"/>
        <v>6.4584037906009664E-3</v>
      </c>
      <c r="H3044" s="236">
        <f t="shared" si="386"/>
        <v>9.6329480341417195E-4</v>
      </c>
      <c r="I3044">
        <f t="shared" si="389"/>
        <v>53509.771498528869</v>
      </c>
      <c r="J3044">
        <f t="shared" si="389"/>
        <v>21826.668410696475</v>
      </c>
      <c r="K3044">
        <f t="shared" si="387"/>
        <v>59288.509427250166</v>
      </c>
      <c r="L3044" s="236">
        <f>I3044/MAX(I$2:I3044)-1</f>
        <v>-1.084289903196789E-2</v>
      </c>
      <c r="M3044" s="236">
        <f>J3044/MAX(J$2:J3044)-1</f>
        <v>-1.1180616896596773E-2</v>
      </c>
      <c r="N3044" s="236"/>
    </row>
    <row r="3045" spans="1:14">
      <c r="A3045" s="237">
        <v>38589</v>
      </c>
      <c r="B3045">
        <v>287.51</v>
      </c>
      <c r="D3045" s="237">
        <v>38742</v>
      </c>
      <c r="E3045">
        <f t="shared" si="383"/>
        <v>334.7</v>
      </c>
      <c r="F3045">
        <v>276.73611979999998</v>
      </c>
      <c r="G3045" s="236">
        <f t="shared" si="385"/>
        <v>4.1064354478940659E-3</v>
      </c>
      <c r="H3045" s="236">
        <f t="shared" si="386"/>
        <v>-2.9159353398255927E-4</v>
      </c>
      <c r="I3045">
        <f t="shared" si="389"/>
        <v>53729.505921019147</v>
      </c>
      <c r="J3045">
        <f t="shared" si="389"/>
        <v>21820.303895319536</v>
      </c>
      <c r="K3045">
        <f t="shared" si="387"/>
        <v>59533.973674848887</v>
      </c>
      <c r="L3045" s="236">
        <f>I3045/MAX(I$2:I3045)-1</f>
        <v>-6.7809892490164891E-3</v>
      </c>
      <c r="M3045" s="236">
        <f>J3045/MAX(J$2:J3045)-1</f>
        <v>-1.1468950234986286E-2</v>
      </c>
      <c r="N3045" s="236"/>
    </row>
    <row r="3046" spans="1:14">
      <c r="A3046" s="237">
        <v>38590</v>
      </c>
      <c r="B3046">
        <v>286.16000000000003</v>
      </c>
      <c r="D3046" s="237">
        <v>38743</v>
      </c>
      <c r="E3046">
        <f t="shared" si="383"/>
        <v>339.33</v>
      </c>
      <c r="F3046">
        <v>276.58855119999998</v>
      </c>
      <c r="G3046" s="236">
        <f t="shared" si="385"/>
        <v>1.3799553378766196E-2</v>
      </c>
      <c r="H3046" s="236">
        <f t="shared" si="386"/>
        <v>-5.3324661813802798E-4</v>
      </c>
      <c r="I3046">
        <f t="shared" si="389"/>
        <v>54470.949105990985</v>
      </c>
      <c r="J3046">
        <f t="shared" si="389"/>
        <v>21808.668292060611</v>
      </c>
      <c r="K3046">
        <f t="shared" si="387"/>
        <v>60357.524012806913</v>
      </c>
      <c r="L3046" s="236">
        <f>I3046/MAX(I$2:I3046)-1</f>
        <v>0</v>
      </c>
      <c r="M3046" s="236">
        <f>J3046/MAX(J$2:J3046)-1</f>
        <v>-1.1996081074197917E-2</v>
      </c>
      <c r="N3046" s="236"/>
    </row>
    <row r="3047" spans="1:14">
      <c r="A3047" s="237">
        <v>38593</v>
      </c>
      <c r="B3047">
        <v>286.68</v>
      </c>
      <c r="D3047" s="237">
        <v>38744</v>
      </c>
      <c r="E3047">
        <f t="shared" si="383"/>
        <v>342.85</v>
      </c>
      <c r="F3047">
        <v>277.90234270000002</v>
      </c>
      <c r="G3047" s="236">
        <f t="shared" si="385"/>
        <v>1.0339652683930492E-2</v>
      </c>
      <c r="H3047" s="236">
        <f t="shared" si="386"/>
        <v>4.7499851107359881E-3</v>
      </c>
      <c r="I3047">
        <f t="shared" si="389"/>
        <v>55034.159801110989</v>
      </c>
      <c r="J3047">
        <f t="shared" si="389"/>
        <v>21912.25914173288</v>
      </c>
      <c r="K3047">
        <f t="shared" si="387"/>
        <v>60983.635716826844</v>
      </c>
      <c r="L3047" s="236">
        <f>I3047/MAX(I$2:I3047)-1</f>
        <v>0</v>
      </c>
      <c r="M3047" s="236">
        <f>J3047/MAX(J$2:J3047)-1</f>
        <v>-7.3030771699514885E-3</v>
      </c>
      <c r="N3047" s="236"/>
    </row>
    <row r="3048" spans="1:14">
      <c r="A3048" s="237">
        <v>38594</v>
      </c>
      <c r="B3048">
        <v>284.64</v>
      </c>
      <c r="D3048" s="237">
        <v>38747</v>
      </c>
      <c r="E3048">
        <f t="shared" si="383"/>
        <v>341.86</v>
      </c>
      <c r="F3048">
        <v>279.53038320000002</v>
      </c>
      <c r="G3048" s="236">
        <f t="shared" si="385"/>
        <v>-2.9212903162335138E-3</v>
      </c>
      <c r="H3048" s="236">
        <f t="shared" si="386"/>
        <v>5.858318732337997E-3</v>
      </c>
      <c r="I3048">
        <f t="shared" si="389"/>
        <v>54873.389043021954</v>
      </c>
      <c r="J3048">
        <f t="shared" si="389"/>
        <v>22040.628139930737</v>
      </c>
      <c r="K3048">
        <f t="shared" si="387"/>
        <v>60807.541800071238</v>
      </c>
      <c r="L3048" s="236">
        <f>I3048/MAX(I$2:I3048)-1</f>
        <v>-2.9212903162335602E-3</v>
      </c>
      <c r="M3048" s="236">
        <f>J3048/MAX(J$2:J3048)-1</f>
        <v>-1.4875421914020137E-3</v>
      </c>
      <c r="N3048" s="236"/>
    </row>
    <row r="3049" spans="1:14">
      <c r="A3049" s="237">
        <v>38595</v>
      </c>
      <c r="B3049">
        <v>289.35000000000002</v>
      </c>
      <c r="D3049" s="237">
        <v>38748</v>
      </c>
      <c r="E3049">
        <f t="shared" si="383"/>
        <v>343.53</v>
      </c>
      <c r="F3049">
        <v>279.55263209999998</v>
      </c>
      <c r="G3049" s="236">
        <f t="shared" si="385"/>
        <v>4.8513105011890791E-3</v>
      </c>
      <c r="H3049" s="236">
        <f t="shared" si="386"/>
        <v>7.9593852178927449E-5</v>
      </c>
      <c r="I3049">
        <f t="shared" si="389"/>
        <v>55139.596891522204</v>
      </c>
      <c r="J3049">
        <f t="shared" si="389"/>
        <v>22042.382438428838</v>
      </c>
      <c r="K3049">
        <f t="shared" si="387"/>
        <v>61104.589114194321</v>
      </c>
      <c r="L3049" s="236">
        <f>I3049/MAX(I$2:I3049)-1</f>
        <v>0</v>
      </c>
      <c r="M3049" s="236">
        <f>J3049/MAX(J$2:J3049)-1</f>
        <v>-1.4080667384362977E-3</v>
      </c>
      <c r="N3049" s="236"/>
    </row>
    <row r="3050" spans="1:14">
      <c r="A3050" s="237">
        <v>38596</v>
      </c>
      <c r="B3050">
        <v>293.16000000000003</v>
      </c>
      <c r="D3050" s="237">
        <v>38749</v>
      </c>
      <c r="E3050">
        <f t="shared" si="383"/>
        <v>344.65</v>
      </c>
      <c r="F3050">
        <v>279.35621520000001</v>
      </c>
      <c r="G3050" s="236">
        <f t="shared" si="385"/>
        <v>3.2265382312212563E-3</v>
      </c>
      <c r="H3050" s="236">
        <f t="shared" si="386"/>
        <v>-7.0261152085915324E-4</v>
      </c>
      <c r="I3050">
        <f t="shared" si="389"/>
        <v>55317.506908946831</v>
      </c>
      <c r="J3050">
        <f t="shared" si="389"/>
        <v>22026.895206580415</v>
      </c>
      <c r="K3050">
        <f t="shared" si="387"/>
        <v>61303.806474564299</v>
      </c>
      <c r="L3050" s="236">
        <f>I3050/MAX(I$2:I3050)-1</f>
        <v>0</v>
      </c>
      <c r="M3050" s="236">
        <f>J3050/MAX(J$2:J3050)-1</f>
        <v>-2.1096889353828807E-3</v>
      </c>
      <c r="N3050" s="236"/>
    </row>
    <row r="3051" spans="1:14">
      <c r="A3051" s="237">
        <v>38597</v>
      </c>
      <c r="B3051">
        <v>294.79000000000002</v>
      </c>
      <c r="D3051" s="237">
        <v>38750</v>
      </c>
      <c r="E3051">
        <f t="shared" si="383"/>
        <v>339.32</v>
      </c>
      <c r="F3051">
        <v>278.34927850000003</v>
      </c>
      <c r="G3051" s="236">
        <f t="shared" si="385"/>
        <v>-1.5498694615425366E-2</v>
      </c>
      <c r="H3051" s="236">
        <f t="shared" si="386"/>
        <v>-3.6044900568225069E-3</v>
      </c>
      <c r="I3051">
        <f t="shared" si="389"/>
        <v>54460.157762478375</v>
      </c>
      <c r="J3051">
        <f t="shared" si="389"/>
        <v>21947.499481825624</v>
      </c>
      <c r="K3051">
        <f t="shared" si="387"/>
        <v>60355.745286375037</v>
      </c>
      <c r="L3051" s="236">
        <f>I3051/MAX(I$2:I3051)-1</f>
        <v>-1.5498694615425523E-2</v>
      </c>
      <c r="M3051" s="236">
        <f>J3051/MAX(J$2:J3051)-1</f>
        <v>-5.7065746394149297E-3</v>
      </c>
      <c r="N3051" s="236"/>
    </row>
    <row r="3052" spans="1:14">
      <c r="A3052" s="237">
        <v>38600</v>
      </c>
      <c r="B3052">
        <v>294.79000000000002</v>
      </c>
      <c r="D3052" s="237">
        <v>38751</v>
      </c>
      <c r="E3052">
        <f t="shared" si="383"/>
        <v>336.74</v>
      </c>
      <c r="F3052">
        <v>278.66118569999998</v>
      </c>
      <c r="G3052" s="236">
        <f t="shared" si="385"/>
        <v>-7.6371723372046871E-3</v>
      </c>
      <c r="H3052" s="236">
        <f t="shared" si="386"/>
        <v>1.120560475963206E-3</v>
      </c>
      <c r="I3052">
        <f t="shared" si="389"/>
        <v>54044.236152134967</v>
      </c>
      <c r="J3052">
        <f t="shared" si="389"/>
        <v>21972.092982291182</v>
      </c>
      <c r="K3052">
        <f t="shared" si="387"/>
        <v>59896.833866951347</v>
      </c>
      <c r="L3052" s="236">
        <f>I3052/MAX(I$2:I3052)-1</f>
        <v>-2.3017500750850517E-2</v>
      </c>
      <c r="M3052" s="236">
        <f>J3052/MAX(J$2:J3052)-1</f>
        <v>-4.5924087254456403E-3</v>
      </c>
      <c r="N3052" s="236"/>
    </row>
    <row r="3053" spans="1:14">
      <c r="A3053" s="237">
        <v>38601</v>
      </c>
      <c r="B3053">
        <v>297.89</v>
      </c>
      <c r="D3053" s="237">
        <v>38754</v>
      </c>
      <c r="E3053">
        <f t="shared" si="383"/>
        <v>339.53</v>
      </c>
      <c r="F3053">
        <v>277.71598419999998</v>
      </c>
      <c r="G3053" s="236">
        <f t="shared" si="385"/>
        <v>8.2515938301039229E-3</v>
      </c>
      <c r="H3053" s="236">
        <f t="shared" si="386"/>
        <v>-3.3919381259561732E-3</v>
      </c>
      <c r="I3053">
        <f t="shared" si="389"/>
        <v>54490.187237720609</v>
      </c>
      <c r="J3053">
        <f t="shared" si="389"/>
        <v>21897.565002397496</v>
      </c>
      <c r="K3053">
        <f t="shared" si="387"/>
        <v>60393.098541444408</v>
      </c>
      <c r="L3053" s="236">
        <f>I3053/MAX(I$2:I3053)-1</f>
        <v>-1.4955837987926657E-2</v>
      </c>
      <c r="M3053" s="236">
        <f>J3053/MAX(J$2:J3053)-1</f>
        <v>-7.9687696851559187E-3</v>
      </c>
      <c r="N3053" s="236"/>
    </row>
    <row r="3054" spans="1:14">
      <c r="A3054" s="237">
        <v>38602</v>
      </c>
      <c r="B3054">
        <v>297.91000000000003</v>
      </c>
      <c r="D3054" s="237">
        <v>38755</v>
      </c>
      <c r="E3054">
        <f t="shared" si="383"/>
        <v>335.61</v>
      </c>
      <c r="F3054">
        <v>277.63838670000001</v>
      </c>
      <c r="G3054" s="236">
        <f t="shared" si="385"/>
        <v>-1.1579101701745429E-2</v>
      </c>
      <c r="H3054" s="236">
        <f t="shared" si="386"/>
        <v>-2.7941315737911587E-4</v>
      </c>
      <c r="I3054">
        <f t="shared" si="389"/>
        <v>53859.239817947891</v>
      </c>
      <c r="J3054">
        <f t="shared" si="389"/>
        <v>21891.44653462126</v>
      </c>
      <c r="K3054">
        <f t="shared" si="387"/>
        <v>59695.837780149501</v>
      </c>
      <c r="L3054" s="236">
        <f>I3054/MAX(I$2:I3054)-1</f>
        <v>-2.6361764520575037E-2</v>
      </c>
      <c r="M3054" s="236">
        <f>J3054/MAX(J$2:J3054)-1</f>
        <v>-8.2459562634369377E-3</v>
      </c>
      <c r="N3054" s="236"/>
    </row>
    <row r="3055" spans="1:14">
      <c r="A3055" s="237">
        <v>38603</v>
      </c>
      <c r="B3055">
        <v>296.67</v>
      </c>
      <c r="D3055" s="237">
        <v>38756</v>
      </c>
      <c r="E3055">
        <f t="shared" si="383"/>
        <v>335.36</v>
      </c>
      <c r="F3055">
        <v>276.78668750000003</v>
      </c>
      <c r="G3055" s="236">
        <f t="shared" si="385"/>
        <v>-7.7864240806719621E-4</v>
      </c>
      <c r="H3055" s="236">
        <f t="shared" si="386"/>
        <v>-3.0676564942018203E-3</v>
      </c>
      <c r="I3055">
        <f t="shared" si="389"/>
        <v>53817.302729759373</v>
      </c>
      <c r="J3055">
        <f t="shared" si="389"/>
        <v>21824.291096491856</v>
      </c>
      <c r="K3055">
        <f t="shared" si="387"/>
        <v>59651.369619352634</v>
      </c>
      <c r="L3055" s="236">
        <f>I3055/MAX(I$2:I3055)-1</f>
        <v>-2.711988054083514E-2</v>
      </c>
      <c r="M3055" s="236">
        <f>J3055/MAX(J$2:J3055)-1</f>
        <v>-1.1288316996356462E-2</v>
      </c>
      <c r="N3055" s="236"/>
    </row>
    <row r="3056" spans="1:14">
      <c r="A3056" s="237">
        <v>38604</v>
      </c>
      <c r="B3056">
        <v>299.98</v>
      </c>
      <c r="D3056" s="237">
        <v>38757</v>
      </c>
      <c r="E3056">
        <f t="shared" si="383"/>
        <v>336.4</v>
      </c>
      <c r="F3056">
        <v>276.6086249</v>
      </c>
      <c r="G3056" s="236">
        <f t="shared" si="385"/>
        <v>3.0674148794377818E-3</v>
      </c>
      <c r="H3056" s="236">
        <f t="shared" si="386"/>
        <v>-6.433206799371094E-4</v>
      </c>
      <c r="I3056">
        <f t="shared" si="389"/>
        <v>53982.382724923846</v>
      </c>
      <c r="J3056">
        <f t="shared" si="389"/>
        <v>21810.251078704514</v>
      </c>
      <c r="K3056">
        <f t="shared" si="387"/>
        <v>59836.357168267612</v>
      </c>
      <c r="L3056" s="236">
        <f>I3056/MAX(I$2:I3056)-1</f>
        <v>-2.413565358649683E-2</v>
      </c>
      <c r="M3056" s="236">
        <f>J3056/MAX(J$2:J3056)-1</f>
        <v>-1.192437566852822E-2</v>
      </c>
      <c r="N3056" s="236"/>
    </row>
    <row r="3057" spans="1:14">
      <c r="A3057" s="237">
        <v>38607</v>
      </c>
      <c r="B3057">
        <v>298.69</v>
      </c>
      <c r="D3057" s="237">
        <v>38758</v>
      </c>
      <c r="E3057">
        <f t="shared" si="383"/>
        <v>336.34</v>
      </c>
      <c r="F3057">
        <v>277.0847741</v>
      </c>
      <c r="G3057" s="236">
        <f t="shared" si="385"/>
        <v>-2.1208925504407684E-4</v>
      </c>
      <c r="H3057" s="236">
        <f t="shared" si="386"/>
        <v>1.7213823327892896E-3</v>
      </c>
      <c r="I3057">
        <f t="shared" si="389"/>
        <v>53970.933641586213</v>
      </c>
      <c r="J3057">
        <f t="shared" si="389"/>
        <v>21847.794859585094</v>
      </c>
      <c r="K3057">
        <f t="shared" si="387"/>
        <v>59825.684809676364</v>
      </c>
      <c r="L3057" s="236">
        <f>I3057/MAX(I$2:I3057)-1</f>
        <v>-2.434262392875175E-2</v>
      </c>
      <c r="M3057" s="236">
        <f>J3057/MAX(J$2:J3057)-1</f>
        <v>-1.0223519745344301E-2</v>
      </c>
      <c r="N3057" s="236"/>
    </row>
    <row r="3058" spans="1:14">
      <c r="A3058" s="237">
        <v>38608</v>
      </c>
      <c r="B3058">
        <v>296.29000000000002</v>
      </c>
      <c r="D3058" s="237">
        <v>38761</v>
      </c>
      <c r="E3058">
        <f t="shared" si="383"/>
        <v>332.3</v>
      </c>
      <c r="F3058">
        <v>276.04507530000001</v>
      </c>
      <c r="G3058" s="236">
        <f t="shared" si="385"/>
        <v>-1.2045385031775166E-2</v>
      </c>
      <c r="H3058" s="236">
        <f t="shared" si="386"/>
        <v>-3.7522769101154818E-3</v>
      </c>
      <c r="I3058">
        <f t="shared" si="389"/>
        <v>53320.83296534892</v>
      </c>
      <c r="J3058">
        <f t="shared" si="389"/>
        <v>21765.815883396532</v>
      </c>
      <c r="K3058">
        <f t="shared" si="387"/>
        <v>59107.079331198962</v>
      </c>
      <c r="L3058" s="236">
        <f>I3058/MAX(I$2:I3058)-1</f>
        <v>-3.6094792682621391E-2</v>
      </c>
      <c r="M3058" s="236">
        <f>J3058/MAX(J$2:J3058)-1</f>
        <v>-1.3937435178379198E-2</v>
      </c>
      <c r="N3058" s="236"/>
    </row>
    <row r="3059" spans="1:14">
      <c r="A3059" s="237">
        <v>38609</v>
      </c>
      <c r="B3059">
        <v>297.55</v>
      </c>
      <c r="D3059" s="237">
        <v>38762</v>
      </c>
      <c r="E3059">
        <f t="shared" si="383"/>
        <v>335.32</v>
      </c>
      <c r="F3059">
        <v>277.10502359999998</v>
      </c>
      <c r="G3059" s="236">
        <f t="shared" si="385"/>
        <v>9.0544431786156367E-3</v>
      </c>
      <c r="H3059" s="236">
        <f t="shared" si="386"/>
        <v>3.8397652950266092E-3</v>
      </c>
      <c r="I3059">
        <f t="shared" ref="I3059:J3074" si="390">I3058*(1+G3059)</f>
        <v>53803.623417670133</v>
      </c>
      <c r="J3059">
        <f t="shared" si="390"/>
        <v>21849.391507843538</v>
      </c>
      <c r="K3059">
        <f t="shared" si="387"/>
        <v>59644.254713625145</v>
      </c>
      <c r="L3059" s="236">
        <f>I3059/MAX(I$2:I3059)-1</f>
        <v>-2.7367167753394317E-2</v>
      </c>
      <c r="M3059" s="236">
        <f>J3059/MAX(J$2:J3059)-1</f>
        <v>-1.0151186363252185E-2</v>
      </c>
      <c r="N3059" s="236"/>
    </row>
    <row r="3060" spans="1:14">
      <c r="A3060" s="237">
        <v>38610</v>
      </c>
      <c r="B3060">
        <v>297.79000000000002</v>
      </c>
      <c r="D3060" s="237">
        <v>38763</v>
      </c>
      <c r="E3060">
        <f t="shared" si="383"/>
        <v>335.02</v>
      </c>
      <c r="F3060">
        <v>277.22713299999998</v>
      </c>
      <c r="G3060" s="236">
        <f t="shared" si="385"/>
        <v>-9.2839793876115862E-4</v>
      </c>
      <c r="H3060" s="236">
        <f t="shared" si="386"/>
        <v>4.4066108370621748E-4</v>
      </c>
      <c r="I3060">
        <f t="shared" si="390"/>
        <v>53753.672244591282</v>
      </c>
      <c r="J3060">
        <f t="shared" si="390"/>
        <v>21859.019684383707</v>
      </c>
      <c r="K3060">
        <f t="shared" si="387"/>
        <v>59590.892920668899</v>
      </c>
      <c r="L3060" s="236">
        <f>I3060/MAX(I$2:I3060)-1</f>
        <v>-2.8270158070023532E-2</v>
      </c>
      <c r="M3060" s="236">
        <f>J3060/MAX(J$2:J3060)-1</f>
        <v>-9.7149985123295979E-3</v>
      </c>
      <c r="N3060" s="236"/>
    </row>
    <row r="3061" spans="1:14">
      <c r="A3061" s="237">
        <v>38611</v>
      </c>
      <c r="B3061">
        <v>299.95999999999998</v>
      </c>
      <c r="D3061" s="237">
        <v>38764</v>
      </c>
      <c r="E3061">
        <f t="shared" si="383"/>
        <v>337.67</v>
      </c>
      <c r="F3061">
        <v>278.25900530000001</v>
      </c>
      <c r="G3061" s="236">
        <f t="shared" si="385"/>
        <v>7.8762453651192634E-3</v>
      </c>
      <c r="H3061" s="236">
        <f t="shared" si="386"/>
        <v>3.722118714837519E-3</v>
      </c>
      <c r="I3061">
        <f t="shared" si="390"/>
        <v>54177.04935646589</v>
      </c>
      <c r="J3061">
        <f t="shared" si="390"/>
        <v>21940.381550638955</v>
      </c>
      <c r="K3061">
        <f t="shared" si="387"/>
        <v>60062.25542511572</v>
      </c>
      <c r="L3061" s="236">
        <f>I3061/MAX(I$2:I3061)-1</f>
        <v>-2.0616575406374404E-2</v>
      </c>
      <c r="M3061" s="236">
        <f>J3061/MAX(J$2:J3061)-1</f>
        <v>-6.0290401752693956E-3</v>
      </c>
      <c r="N3061" s="236"/>
    </row>
    <row r="3062" spans="1:14">
      <c r="A3062" s="237">
        <v>38614</v>
      </c>
      <c r="B3062">
        <v>298.99</v>
      </c>
      <c r="D3062" s="237">
        <v>38765</v>
      </c>
      <c r="E3062">
        <f t="shared" si="383"/>
        <v>337.69</v>
      </c>
      <c r="F3062">
        <v>278.71598990000001</v>
      </c>
      <c r="G3062" s="236">
        <f t="shared" si="385"/>
        <v>2.5499266448283251E-5</v>
      </c>
      <c r="H3062" s="236">
        <f t="shared" si="386"/>
        <v>1.6422994091684906E-3</v>
      </c>
      <c r="I3062">
        <f t="shared" si="390"/>
        <v>54178.430831482816</v>
      </c>
      <c r="J3062">
        <f t="shared" si="390"/>
        <v>21976.4142262965</v>
      </c>
      <c r="K3062">
        <f t="shared" si="387"/>
        <v>60065.812877979472</v>
      </c>
      <c r="L3062" s="236">
        <f>I3062/MAX(I$2:I3062)-1</f>
        <v>-2.059160184747566E-2</v>
      </c>
      <c r="M3062" s="236">
        <f>J3062/MAX(J$2:J3062)-1</f>
        <v>-4.3966422552186302E-3</v>
      </c>
      <c r="N3062" s="236"/>
    </row>
    <row r="3063" spans="1:14">
      <c r="A3063" s="237">
        <v>38615</v>
      </c>
      <c r="B3063">
        <v>299.51</v>
      </c>
      <c r="D3063" s="237">
        <v>38769</v>
      </c>
      <c r="E3063">
        <f t="shared" si="383"/>
        <v>337.69</v>
      </c>
      <c r="F3063">
        <v>278.1635655</v>
      </c>
      <c r="G3063" s="236">
        <f t="shared" si="385"/>
        <v>-3.3730158730158734E-5</v>
      </c>
      <c r="H3063" s="236">
        <f t="shared" si="386"/>
        <v>-1.9820333960681724E-3</v>
      </c>
      <c r="I3063">
        <f t="shared" si="390"/>
        <v>54176.603384411115</v>
      </c>
      <c r="J3063">
        <f t="shared" si="390"/>
        <v>21932.856239374152</v>
      </c>
      <c r="K3063">
        <f t="shared" si="387"/>
        <v>60065.812877979472</v>
      </c>
      <c r="L3063" s="236">
        <f>I3063/MAX(I$2:I3063)-1</f>
        <v>-2.0624637448206973E-2</v>
      </c>
      <c r="M3063" s="236">
        <f>J3063/MAX(J$2:J3063)-1</f>
        <v>-6.3699613595064042E-3</v>
      </c>
      <c r="N3063" s="236"/>
    </row>
    <row r="3064" spans="1:14">
      <c r="A3064" s="237">
        <v>38616</v>
      </c>
      <c r="B3064">
        <v>299.77999999999997</v>
      </c>
      <c r="D3064" s="237">
        <v>38770</v>
      </c>
      <c r="E3064">
        <f t="shared" si="383"/>
        <v>339.58</v>
      </c>
      <c r="F3064">
        <v>279.46712789999998</v>
      </c>
      <c r="G3064" s="236">
        <f t="shared" si="385"/>
        <v>5.5631190224715767E-3</v>
      </c>
      <c r="H3064" s="236">
        <f t="shared" si="386"/>
        <v>4.6863161164072409E-3</v>
      </c>
      <c r="I3064">
        <f t="shared" si="390"/>
        <v>54477.994277271835</v>
      </c>
      <c r="J3064">
        <f t="shared" si="390"/>
        <v>22035.640537047573</v>
      </c>
      <c r="K3064">
        <f t="shared" si="387"/>
        <v>60401.992173603809</v>
      </c>
      <c r="L3064" s="236">
        <f>I3064/MAX(I$2:I3064)-1</f>
        <v>-1.5176255738655109E-2</v>
      </c>
      <c r="M3064" s="236">
        <f>J3064/MAX(J$2:J3064)-1</f>
        <v>-1.713496895679234E-3</v>
      </c>
      <c r="N3064" s="236"/>
    </row>
    <row r="3065" spans="1:14">
      <c r="A3065" s="237">
        <v>38617</v>
      </c>
      <c r="B3065">
        <v>298.74</v>
      </c>
      <c r="D3065" s="237">
        <v>38771</v>
      </c>
      <c r="E3065">
        <f t="shared" si="383"/>
        <v>340.66</v>
      </c>
      <c r="F3065">
        <v>279.61787340000001</v>
      </c>
      <c r="G3065" s="236">
        <f t="shared" si="385"/>
        <v>3.1466691580729809E-3</v>
      </c>
      <c r="H3065" s="236">
        <f t="shared" si="386"/>
        <v>5.3940333209401281E-4</v>
      </c>
      <c r="I3065">
        <f t="shared" si="390"/>
        <v>54649.418501657805</v>
      </c>
      <c r="J3065">
        <f t="shared" si="390"/>
        <v>22047.526634978083</v>
      </c>
      <c r="K3065">
        <f t="shared" si="387"/>
        <v>60594.09462824629</v>
      </c>
      <c r="L3065" s="236">
        <f>I3065/MAX(I$2:I3065)-1</f>
        <v>-1.2077341236449879E-2</v>
      </c>
      <c r="M3065" s="236">
        <f>J3065/MAX(J$2:J3065)-1</f>
        <v>-1.1750178295202307E-3</v>
      </c>
      <c r="N3065" s="236"/>
    </row>
    <row r="3066" spans="1:14">
      <c r="A3066" s="237">
        <v>38618</v>
      </c>
      <c r="B3066">
        <v>297.32</v>
      </c>
      <c r="D3066" s="237">
        <v>38772</v>
      </c>
      <c r="E3066">
        <f t="shared" si="383"/>
        <v>341.9</v>
      </c>
      <c r="F3066">
        <v>279.70713690000002</v>
      </c>
      <c r="G3066" s="236">
        <f t="shared" si="385"/>
        <v>3.6062627961221303E-3</v>
      </c>
      <c r="H3066" s="236">
        <f t="shared" si="386"/>
        <v>3.1923388485366466E-4</v>
      </c>
      <c r="I3066">
        <f t="shared" si="390"/>
        <v>54846.498666430045</v>
      </c>
      <c r="J3066">
        <f t="shared" si="390"/>
        <v>22054.564952557183</v>
      </c>
      <c r="K3066">
        <f t="shared" si="387"/>
        <v>60814.656705798763</v>
      </c>
      <c r="L3066" s="236">
        <f>I3066/MAX(I$2:I3066)-1</f>
        <v>-8.5146325067048112E-3</v>
      </c>
      <c r="M3066" s="236">
        <f>J3066/MAX(J$2:J3066)-1</f>
        <v>-8.5615905017299987E-4</v>
      </c>
      <c r="N3066" s="236"/>
    </row>
    <row r="3067" spans="1:14">
      <c r="A3067" s="237">
        <v>38621</v>
      </c>
      <c r="B3067">
        <v>300.08</v>
      </c>
      <c r="D3067" s="237">
        <v>38775</v>
      </c>
      <c r="E3067">
        <f t="shared" si="383"/>
        <v>343.55</v>
      </c>
      <c r="F3067">
        <v>279.62647700000002</v>
      </c>
      <c r="G3067" s="236">
        <f t="shared" si="385"/>
        <v>4.7922423478507416E-3</v>
      </c>
      <c r="H3067" s="236">
        <f t="shared" si="386"/>
        <v>-2.883726918588847E-4</v>
      </c>
      <c r="I3067">
        <f t="shared" si="390"/>
        <v>55109.336379970657</v>
      </c>
      <c r="J3067">
        <f t="shared" si="390"/>
        <v>22048.205018294037</v>
      </c>
      <c r="K3067">
        <f t="shared" si="387"/>
        <v>61108.146567058102</v>
      </c>
      <c r="L3067" s="236">
        <f>I3067/MAX(I$2:I3067)-1</f>
        <v>-3.7631943413289903E-3</v>
      </c>
      <c r="M3067" s="236">
        <f>J3067/MAX(J$2:J3067)-1</f>
        <v>-1.1442848491419744E-3</v>
      </c>
      <c r="N3067" s="236"/>
    </row>
    <row r="3068" spans="1:14">
      <c r="A3068" s="237">
        <v>38622</v>
      </c>
      <c r="B3068">
        <v>298.99</v>
      </c>
      <c r="D3068" s="237">
        <v>38776</v>
      </c>
      <c r="E3068">
        <f t="shared" si="383"/>
        <v>339.82</v>
      </c>
      <c r="F3068">
        <v>280.5895653</v>
      </c>
      <c r="G3068" s="236">
        <f t="shared" si="385"/>
        <v>-1.0890956181143283E-2</v>
      </c>
      <c r="H3068" s="236">
        <f t="shared" si="386"/>
        <v>3.4441956653481487E-3</v>
      </c>
      <c r="I3068">
        <f t="shared" si="390"/>
        <v>54509.143012284505</v>
      </c>
      <c r="J3068">
        <f t="shared" si="390"/>
        <v>22124.143350446753</v>
      </c>
      <c r="K3068">
        <f t="shared" si="387"/>
        <v>60444.681607968807</v>
      </c>
      <c r="L3068" s="236">
        <f>I3068/MAX(I$2:I3068)-1</f>
        <v>-1.4613165737799805E-2</v>
      </c>
      <c r="M3068" s="236">
        <f>J3068/MAX(J$2:J3068)-1</f>
        <v>0</v>
      </c>
      <c r="N3068" s="236"/>
    </row>
    <row r="3069" spans="1:14">
      <c r="A3069" s="237">
        <v>38623</v>
      </c>
      <c r="B3069">
        <v>301.38</v>
      </c>
      <c r="D3069" s="237">
        <v>38777</v>
      </c>
      <c r="E3069">
        <f t="shared" si="383"/>
        <v>343.91</v>
      </c>
      <c r="F3069">
        <v>279.49483620000001</v>
      </c>
      <c r="G3069" s="236">
        <f t="shared" si="385"/>
        <v>1.2002053491437728E-2</v>
      </c>
      <c r="H3069" s="236">
        <f t="shared" si="386"/>
        <v>-3.9015317580664011E-3</v>
      </c>
      <c r="I3069">
        <f t="shared" si="390"/>
        <v>55163.364662490378</v>
      </c>
      <c r="J3069">
        <f t="shared" si="390"/>
        <v>22037.82530254497</v>
      </c>
      <c r="K3069">
        <f t="shared" si="387"/>
        <v>61172.180718605603</v>
      </c>
      <c r="L3069" s="236">
        <f>I3069/MAX(I$2:I3069)-1</f>
        <v>-2.786500243226353E-3</v>
      </c>
      <c r="M3069" s="236">
        <f>J3069/MAX(J$2:J3069)-1</f>
        <v>-3.9015317580665121E-3</v>
      </c>
      <c r="N3069" s="236"/>
    </row>
    <row r="3070" spans="1:14">
      <c r="A3070" s="237">
        <v>38624</v>
      </c>
      <c r="B3070">
        <v>304.85000000000002</v>
      </c>
      <c r="D3070" s="237">
        <v>38778</v>
      </c>
      <c r="E3070">
        <f t="shared" si="383"/>
        <v>342.69</v>
      </c>
      <c r="F3070">
        <v>280.14976710000002</v>
      </c>
      <c r="G3070" s="236">
        <f t="shared" si="385"/>
        <v>-3.5811698958707152E-3</v>
      </c>
      <c r="H3070" s="236">
        <f t="shared" si="386"/>
        <v>2.3432665479778958E-3</v>
      </c>
      <c r="I3070">
        <f t="shared" si="390"/>
        <v>54965.815281606127</v>
      </c>
      <c r="J3070">
        <f t="shared" si="390"/>
        <v>22089.465801366605</v>
      </c>
      <c r="K3070">
        <f t="shared" si="387"/>
        <v>60955.176093916882</v>
      </c>
      <c r="L3070" s="236">
        <f>I3070/MAX(I$2:I3070)-1</f>
        <v>-6.3576912083112003E-3</v>
      </c>
      <c r="M3070" s="236">
        <f>J3070/MAX(J$2:J3070)-1</f>
        <v>-1.567407538943133E-3</v>
      </c>
      <c r="N3070" s="236"/>
    </row>
    <row r="3071" spans="1:14">
      <c r="A3071" s="237">
        <v>38625</v>
      </c>
      <c r="B3071">
        <v>304.95</v>
      </c>
      <c r="D3071" s="237">
        <v>38779</v>
      </c>
      <c r="E3071">
        <f t="shared" si="383"/>
        <v>340.43</v>
      </c>
      <c r="F3071">
        <v>279.7973614</v>
      </c>
      <c r="G3071" s="236">
        <f t="shared" si="385"/>
        <v>-6.6286118302116368E-3</v>
      </c>
      <c r="H3071" s="236">
        <f t="shared" si="386"/>
        <v>-1.2579189468832075E-3</v>
      </c>
      <c r="I3071">
        <f t="shared" si="390"/>
        <v>54601.468228173238</v>
      </c>
      <c r="J3071">
        <f t="shared" si="390"/>
        <v>22061.679043808537</v>
      </c>
      <c r="K3071">
        <f t="shared" si="387"/>
        <v>60553.183920313182</v>
      </c>
      <c r="L3071" s="236">
        <f>I3071/MAX(I$2:I3071)-1</f>
        <v>-1.2944160371366698E-2</v>
      </c>
      <c r="M3071" s="236">
        <f>J3071/MAX(J$2:J3071)-1</f>
        <v>-2.823354814185608E-3</v>
      </c>
      <c r="N3071" s="236"/>
    </row>
    <row r="3072" spans="1:14">
      <c r="A3072" s="237">
        <v>38628</v>
      </c>
      <c r="B3072">
        <v>303.27999999999997</v>
      </c>
      <c r="D3072" s="237">
        <v>38782</v>
      </c>
      <c r="E3072">
        <f t="shared" si="383"/>
        <v>339.09</v>
      </c>
      <c r="F3072">
        <v>278.14557680000001</v>
      </c>
      <c r="G3072" s="236">
        <f t="shared" si="385"/>
        <v>-3.9699284961270485E-3</v>
      </c>
      <c r="H3072" s="236">
        <f t="shared" si="386"/>
        <v>-5.9035031343221966E-3</v>
      </c>
      <c r="I3072">
        <f t="shared" si="390"/>
        <v>54384.704303523838</v>
      </c>
      <c r="J3072">
        <f t="shared" si="390"/>
        <v>21931.437852425002</v>
      </c>
      <c r="K3072">
        <f t="shared" si="387"/>
        <v>60314.834578441958</v>
      </c>
      <c r="L3072" s="236">
        <f>I3072/MAX(I$2:I3072)-1</f>
        <v>-1.6862701476377029E-2</v>
      </c>
      <c r="M3072" s="236">
        <f>J3072/MAX(J$2:J3072)-1</f>
        <v>-8.7101902645130291E-3</v>
      </c>
      <c r="N3072" s="236"/>
    </row>
    <row r="3073" spans="1:14">
      <c r="A3073" s="237">
        <v>38629</v>
      </c>
      <c r="B3073">
        <v>303.14999999999998</v>
      </c>
      <c r="D3073" s="237">
        <v>38783</v>
      </c>
      <c r="E3073">
        <f t="shared" si="383"/>
        <v>332.74</v>
      </c>
      <c r="F3073">
        <v>278.4266738</v>
      </c>
      <c r="G3073" s="236">
        <f t="shared" si="385"/>
        <v>-1.876032191902972E-2</v>
      </c>
      <c r="H3073" s="236">
        <f t="shared" si="386"/>
        <v>1.010611073646972E-3</v>
      </c>
      <c r="I3073">
        <f t="shared" si="390"/>
        <v>53364.429743318491</v>
      </c>
      <c r="J3073">
        <f t="shared" si="390"/>
        <v>21953.602006379664</v>
      </c>
      <c r="K3073">
        <f t="shared" si="387"/>
        <v>59185.343294201477</v>
      </c>
      <c r="L3073" s="236">
        <f>I3073/MAX(I$2:I3073)-1</f>
        <v>-3.530667368728535E-2</v>
      </c>
      <c r="M3073" s="236">
        <f>J3073/MAX(J$2:J3073)-1</f>
        <v>-7.7083818056008502E-3</v>
      </c>
      <c r="N3073" s="236"/>
    </row>
    <row r="3074" spans="1:14">
      <c r="A3074" s="237">
        <v>38630</v>
      </c>
      <c r="B3074">
        <v>298.95999999999998</v>
      </c>
      <c r="D3074" s="237">
        <v>38784</v>
      </c>
      <c r="E3074">
        <f t="shared" ref="E3074:E3137" si="391">SUMIF(A:A,D3074,B:B)</f>
        <v>332.75</v>
      </c>
      <c r="F3074">
        <v>277.244032</v>
      </c>
      <c r="G3074" s="236">
        <f t="shared" si="385"/>
        <v>-3.6766635085984229E-6</v>
      </c>
      <c r="H3074" s="236">
        <f t="shared" si="386"/>
        <v>-4.2475880053414183E-3</v>
      </c>
      <c r="I3074">
        <f t="shared" si="390"/>
        <v>53364.233540266992</v>
      </c>
      <c r="J3074">
        <f t="shared" si="390"/>
        <v>21860.352149823328</v>
      </c>
      <c r="K3074">
        <f t="shared" si="387"/>
        <v>59187.122020633353</v>
      </c>
      <c r="L3074" s="236">
        <f>I3074/MAX(I$2:I3074)-1</f>
        <v>-3.5310220540035298E-2</v>
      </c>
      <c r="M3074" s="236">
        <f>J3074/MAX(J$2:J3074)-1</f>
        <v>-1.1923227780844203E-2</v>
      </c>
      <c r="N3074" s="236"/>
    </row>
    <row r="3075" spans="1:14">
      <c r="A3075" s="237">
        <v>38631</v>
      </c>
      <c r="B3075">
        <v>294.67</v>
      </c>
      <c r="D3075" s="237">
        <v>38785</v>
      </c>
      <c r="E3075">
        <f t="shared" si="391"/>
        <v>333.51</v>
      </c>
      <c r="F3075">
        <v>276.8297311</v>
      </c>
      <c r="G3075" s="236">
        <f t="shared" si="385"/>
        <v>2.2502668360106413E-3</v>
      </c>
      <c r="H3075" s="236">
        <f t="shared" si="386"/>
        <v>-1.4943546196874991E-3</v>
      </c>
      <c r="I3075">
        <f t="shared" ref="I3075:J3090" si="392">I3074*(1+G3075)</f>
        <v>53484.317305231787</v>
      </c>
      <c r="J3075">
        <f t="shared" si="392"/>
        <v>21827.685031600242</v>
      </c>
      <c r="K3075">
        <f t="shared" si="387"/>
        <v>59322.305229455837</v>
      </c>
      <c r="L3075" s="236">
        <f>I3075/MAX(I$2:I3075)-1</f>
        <v>-3.3139411122278029E-2</v>
      </c>
      <c r="M3075" s="236">
        <f>J3075/MAX(J$2:J3075)-1</f>
        <v>-1.3399764870015818E-2</v>
      </c>
      <c r="N3075" s="236"/>
    </row>
    <row r="3076" spans="1:14">
      <c r="A3076" s="237">
        <v>38632</v>
      </c>
      <c r="B3076">
        <v>296.55</v>
      </c>
      <c r="D3076" s="237">
        <v>38786</v>
      </c>
      <c r="E3076">
        <f t="shared" si="391"/>
        <v>336.61</v>
      </c>
      <c r="F3076">
        <v>277.05380220000001</v>
      </c>
      <c r="G3076" s="236">
        <f t="shared" ref="G3076:G3139" si="393">(E3076/E3075-1)-($P$21/252)</f>
        <v>9.2613434522560902E-3</v>
      </c>
      <c r="H3076" s="236">
        <f t="shared" ref="H3076:H3139" si="394">F3076/F3075-1</f>
        <v>8.094184794011916E-4</v>
      </c>
      <c r="I3076">
        <f t="shared" si="392"/>
        <v>53979.653937104988</v>
      </c>
      <c r="J3076">
        <f t="shared" si="392"/>
        <v>21845.352763227369</v>
      </c>
      <c r="K3076">
        <f t="shared" ref="K3076:K3139" si="395">K3075*(1+(E3076/E3075-1))</f>
        <v>59873.710423337026</v>
      </c>
      <c r="L3076" s="236">
        <f>I3076/MAX(I$2:I3076)-1</f>
        <v>-2.4184983138230809E-2</v>
      </c>
      <c r="M3076" s="236">
        <f>J3076/MAX(J$2:J3076)-1</f>
        <v>-1.2601192407920014E-2</v>
      </c>
      <c r="N3076" s="236"/>
    </row>
    <row r="3077" spans="1:14">
      <c r="A3077" s="237">
        <v>38635</v>
      </c>
      <c r="B3077">
        <v>295.74</v>
      </c>
      <c r="D3077" s="237">
        <v>38789</v>
      </c>
      <c r="E3077">
        <f t="shared" si="391"/>
        <v>339.08</v>
      </c>
      <c r="F3077">
        <v>278.19008339999999</v>
      </c>
      <c r="G3077" s="236">
        <f t="shared" si="393"/>
        <v>7.304138591455336E-3</v>
      </c>
      <c r="H3077" s="236">
        <f t="shared" si="394"/>
        <v>4.1013015918824891E-3</v>
      </c>
      <c r="I3077">
        <f t="shared" si="392"/>
        <v>54373.928810580401</v>
      </c>
      <c r="J3077">
        <f t="shared" si="392"/>
        <v>21934.947143290428</v>
      </c>
      <c r="K3077">
        <f t="shared" si="395"/>
        <v>60313.055852010089</v>
      </c>
      <c r="L3077" s="236">
        <f>I3077/MAX(I$2:I3077)-1</f>
        <v>-1.7057495015449065E-2</v>
      </c>
      <c r="M3077" s="236">
        <f>J3077/MAX(J$2:J3077)-1</f>
        <v>-8.5515721065198003E-3</v>
      </c>
      <c r="N3077" s="236"/>
    </row>
    <row r="3078" spans="1:14">
      <c r="A3078" s="237">
        <v>38636</v>
      </c>
      <c r="B3078">
        <v>297.19</v>
      </c>
      <c r="D3078" s="237">
        <v>38790</v>
      </c>
      <c r="E3078">
        <f t="shared" si="391"/>
        <v>344.21</v>
      </c>
      <c r="F3078">
        <v>279.82597850000002</v>
      </c>
      <c r="G3078" s="236">
        <f t="shared" si="393"/>
        <v>1.5095442897775582E-2</v>
      </c>
      <c r="H3078" s="236">
        <f t="shared" si="394"/>
        <v>5.8804939414314195E-3</v>
      </c>
      <c r="I3078">
        <f t="shared" si="392"/>
        <v>55194.727348068234</v>
      </c>
      <c r="J3078">
        <f t="shared" si="392"/>
        <v>22063.935467072166</v>
      </c>
      <c r="K3078">
        <f t="shared" si="395"/>
        <v>61225.542511561849</v>
      </c>
      <c r="L3078" s="236">
        <f>I3078/MAX(I$2:I3078)-1</f>
        <v>-2.219542559658283E-3</v>
      </c>
      <c r="M3078" s="236">
        <f>J3078/MAX(J$2:J3078)-1</f>
        <v>-2.7213656330504765E-3</v>
      </c>
      <c r="N3078" s="236"/>
    </row>
    <row r="3079" spans="1:14">
      <c r="A3079" s="237">
        <v>38637</v>
      </c>
      <c r="B3079">
        <v>294.24</v>
      </c>
      <c r="D3079" s="237">
        <v>38791</v>
      </c>
      <c r="E3079">
        <f t="shared" si="391"/>
        <v>345.72</v>
      </c>
      <c r="F3079">
        <v>281.65513820000001</v>
      </c>
      <c r="G3079" s="236">
        <f t="shared" si="393"/>
        <v>4.3531267019073974E-3</v>
      </c>
      <c r="H3079" s="236">
        <f t="shared" si="394"/>
        <v>6.536775855498389E-3</v>
      </c>
      <c r="I3079">
        <f t="shared" si="392"/>
        <v>55434.996989491614</v>
      </c>
      <c r="J3079">
        <f t="shared" si="392"/>
        <v>22208.162467710597</v>
      </c>
      <c r="K3079">
        <f t="shared" si="395"/>
        <v>61494.130202774948</v>
      </c>
      <c r="L3079" s="236">
        <f>I3079/MAX(I$2:I3079)-1</f>
        <v>0</v>
      </c>
      <c r="M3079" s="236">
        <f>J3079/MAX(J$2:J3079)-1</f>
        <v>0</v>
      </c>
      <c r="N3079" s="236"/>
    </row>
    <row r="3080" spans="1:14">
      <c r="A3080" s="237">
        <v>38638</v>
      </c>
      <c r="B3080">
        <v>290.25</v>
      </c>
      <c r="D3080" s="237">
        <v>38792</v>
      </c>
      <c r="E3080">
        <f t="shared" si="391"/>
        <v>346.04</v>
      </c>
      <c r="F3080">
        <v>282.13117499999998</v>
      </c>
      <c r="G3080" s="236">
        <f t="shared" si="393"/>
        <v>8.9187437673204017E-4</v>
      </c>
      <c r="H3080" s="236">
        <f t="shared" si="394"/>
        <v>1.6901406558467169E-3</v>
      </c>
      <c r="I3080">
        <f t="shared" si="392"/>
        <v>55484.438042880764</v>
      </c>
      <c r="J3080">
        <f t="shared" si="392"/>
        <v>22245.697385988926</v>
      </c>
      <c r="K3080">
        <f t="shared" si="395"/>
        <v>61551.049448594938</v>
      </c>
      <c r="L3080" s="236">
        <f>I3080/MAX(I$2:I3080)-1</f>
        <v>0</v>
      </c>
      <c r="M3080" s="236">
        <f>J3080/MAX(J$2:J3080)-1</f>
        <v>0</v>
      </c>
      <c r="N3080" s="236"/>
    </row>
    <row r="3081" spans="1:14">
      <c r="A3081" s="237">
        <v>38639</v>
      </c>
      <c r="B3081">
        <v>293.18</v>
      </c>
      <c r="D3081" s="237">
        <v>38793</v>
      </c>
      <c r="E3081">
        <f t="shared" si="391"/>
        <v>347.51</v>
      </c>
      <c r="F3081">
        <v>282.39094899999998</v>
      </c>
      <c r="G3081" s="236">
        <f t="shared" si="393"/>
        <v>4.2143336489221441E-3</v>
      </c>
      <c r="H3081" s="236">
        <f t="shared" si="394"/>
        <v>9.2075609864816776E-4</v>
      </c>
      <c r="I3081">
        <f t="shared" si="392"/>
        <v>55718.267977116418</v>
      </c>
      <c r="J3081">
        <f t="shared" si="392"/>
        <v>22266.180247525757</v>
      </c>
      <c r="K3081">
        <f t="shared" si="395"/>
        <v>61812.522234080534</v>
      </c>
      <c r="L3081" s="236">
        <f>I3081/MAX(I$2:I3081)-1</f>
        <v>0</v>
      </c>
      <c r="M3081" s="236">
        <f>J3081/MAX(J$2:J3081)-1</f>
        <v>0</v>
      </c>
      <c r="N3081" s="236"/>
    </row>
    <row r="3082" spans="1:14">
      <c r="A3082" s="237">
        <v>38642</v>
      </c>
      <c r="B3082">
        <v>292.23</v>
      </c>
      <c r="D3082" s="237">
        <v>38796</v>
      </c>
      <c r="E3082">
        <f t="shared" si="391"/>
        <v>348.83</v>
      </c>
      <c r="F3082">
        <v>282.78959600000002</v>
      </c>
      <c r="G3082" s="236">
        <f t="shared" si="393"/>
        <v>3.7647216843822904E-3</v>
      </c>
      <c r="H3082" s="236">
        <f t="shared" si="394"/>
        <v>1.411684763310328E-3</v>
      </c>
      <c r="I3082">
        <f t="shared" si="392"/>
        <v>55928.031748786096</v>
      </c>
      <c r="J3082">
        <f t="shared" si="392"/>
        <v>22297.61307491831</v>
      </c>
      <c r="K3082">
        <f t="shared" si="395"/>
        <v>62047.314123088006</v>
      </c>
      <c r="L3082" s="236">
        <f>I3082/MAX(I$2:I3082)-1</f>
        <v>0</v>
      </c>
      <c r="M3082" s="236">
        <f>J3082/MAX(J$2:J3082)-1</f>
        <v>0</v>
      </c>
      <c r="N3082" s="236"/>
    </row>
    <row r="3083" spans="1:14">
      <c r="A3083" s="237">
        <v>38643</v>
      </c>
      <c r="B3083">
        <v>287.54000000000002</v>
      </c>
      <c r="D3083" s="237">
        <v>38797</v>
      </c>
      <c r="E3083">
        <f t="shared" si="391"/>
        <v>345.01</v>
      </c>
      <c r="F3083">
        <v>282.57021939999998</v>
      </c>
      <c r="G3083" s="236">
        <f t="shared" si="393"/>
        <v>-1.0984623143851799E-2</v>
      </c>
      <c r="H3083" s="236">
        <f t="shared" si="394"/>
        <v>-7.7575909122207243E-4</v>
      </c>
      <c r="I3083">
        <f t="shared" si="392"/>
        <v>55313.683396848297</v>
      </c>
      <c r="J3083">
        <f t="shared" si="392"/>
        <v>22280.315498862888</v>
      </c>
      <c r="K3083">
        <f t="shared" si="395"/>
        <v>61367.840626111843</v>
      </c>
      <c r="L3083" s="236">
        <f>I3083/MAX(I$2:I3083)-1</f>
        <v>-1.0984623143851846E-2</v>
      </c>
      <c r="M3083" s="236">
        <f>J3083/MAX(J$2:J3083)-1</f>
        <v>-7.7575909122218345E-4</v>
      </c>
      <c r="N3083" s="236"/>
    </row>
    <row r="3084" spans="1:14">
      <c r="A3084" s="237">
        <v>38644</v>
      </c>
      <c r="B3084">
        <v>287.42</v>
      </c>
      <c r="D3084" s="237">
        <v>38798</v>
      </c>
      <c r="E3084">
        <f t="shared" si="391"/>
        <v>346.91</v>
      </c>
      <c r="F3084">
        <v>282.40810240000002</v>
      </c>
      <c r="G3084" s="236">
        <f t="shared" si="393"/>
        <v>5.4733565923785112E-3</v>
      </c>
      <c r="H3084" s="236">
        <f t="shared" si="394"/>
        <v>-5.7372287972945468E-4</v>
      </c>
      <c r="I3084">
        <f t="shared" si="392"/>
        <v>55616.434910517179</v>
      </c>
      <c r="J3084">
        <f t="shared" si="392"/>
        <v>22267.5327720936</v>
      </c>
      <c r="K3084">
        <f t="shared" si="395"/>
        <v>61705.798648168049</v>
      </c>
      <c r="L3084" s="236">
        <f>I3084/MAX(I$2:I3084)-1</f>
        <v>-5.5713893109724522E-3</v>
      </c>
      <c r="M3084" s="236">
        <f>J3084/MAX(J$2:J3084)-1</f>
        <v>-1.3490369002118197E-3</v>
      </c>
      <c r="N3084" s="236"/>
    </row>
    <row r="3085" spans="1:14">
      <c r="A3085" s="237">
        <v>38645</v>
      </c>
      <c r="B3085">
        <v>282.62</v>
      </c>
      <c r="D3085" s="237">
        <v>38799</v>
      </c>
      <c r="E3085">
        <f t="shared" si="391"/>
        <v>343.92</v>
      </c>
      <c r="F3085">
        <v>281.4173055</v>
      </c>
      <c r="G3085" s="236">
        <f t="shared" si="393"/>
        <v>-8.6526803187140875E-3</v>
      </c>
      <c r="H3085" s="236">
        <f t="shared" si="394"/>
        <v>-3.5083869463371498E-3</v>
      </c>
      <c r="I3085">
        <f t="shared" si="392"/>
        <v>55135.203678769903</v>
      </c>
      <c r="J3085">
        <f t="shared" si="392"/>
        <v>22189.409650788853</v>
      </c>
      <c r="K3085">
        <f t="shared" si="395"/>
        <v>61173.959445037486</v>
      </c>
      <c r="L3085" s="236">
        <f>I3085/MAX(I$2:I3085)-1</f>
        <v>-1.4175862179047649E-2</v>
      </c>
      <c r="M3085" s="236">
        <f>J3085/MAX(J$2:J3085)-1</f>
        <v>-4.8526909030980336E-3</v>
      </c>
      <c r="N3085" s="236"/>
    </row>
    <row r="3086" spans="1:14">
      <c r="A3086" s="237">
        <v>38646</v>
      </c>
      <c r="B3086">
        <v>286.31</v>
      </c>
      <c r="D3086" s="237">
        <v>38800</v>
      </c>
      <c r="E3086">
        <f t="shared" si="391"/>
        <v>345.77</v>
      </c>
      <c r="F3086">
        <v>281.60982430000001</v>
      </c>
      <c r="G3086" s="236">
        <f t="shared" si="393"/>
        <v>5.3454277849775324E-3</v>
      </c>
      <c r="H3086" s="236">
        <f t="shared" si="394"/>
        <v>6.8410433984489316E-4</v>
      </c>
      <c r="I3086">
        <f t="shared" si="392"/>
        <v>55429.924928444801</v>
      </c>
      <c r="J3086">
        <f t="shared" si="392"/>
        <v>22204.589522229555</v>
      </c>
      <c r="K3086">
        <f t="shared" si="395"/>
        <v>61503.023834934313</v>
      </c>
      <c r="L3086" s="236">
        <f>I3086/MAX(I$2:I3086)-1</f>
        <v>-8.9062104416378629E-3</v>
      </c>
      <c r="M3086" s="236">
        <f>J3086/MAX(J$2:J3086)-1</f>
        <v>-4.1719063101598453E-3</v>
      </c>
      <c r="N3086" s="236"/>
    </row>
    <row r="3087" spans="1:14">
      <c r="A3087" s="237">
        <v>38649</v>
      </c>
      <c r="B3087">
        <v>289.91000000000003</v>
      </c>
      <c r="D3087" s="237">
        <v>38803</v>
      </c>
      <c r="E3087">
        <f t="shared" si="391"/>
        <v>346.33</v>
      </c>
      <c r="F3087">
        <v>282.52628809999999</v>
      </c>
      <c r="G3087" s="236">
        <f t="shared" si="393"/>
        <v>1.5858435463340002E-3</v>
      </c>
      <c r="H3087" s="236">
        <f t="shared" si="394"/>
        <v>3.2543743893809207E-3</v>
      </c>
      <c r="I3087">
        <f t="shared" si="392"/>
        <v>55517.828117166355</v>
      </c>
      <c r="J3087">
        <f t="shared" si="392"/>
        <v>22276.851569697414</v>
      </c>
      <c r="K3087">
        <f t="shared" si="395"/>
        <v>61602.632515119309</v>
      </c>
      <c r="L3087" s="236">
        <f>I3087/MAX(I$2:I3087)-1</f>
        <v>-7.3344907516550428E-3</v>
      </c>
      <c r="M3087" s="236">
        <f>J3087/MAX(J$2:J3087)-1</f>
        <v>-9.3110886582969954E-4</v>
      </c>
      <c r="N3087" s="236"/>
    </row>
    <row r="3088" spans="1:14">
      <c r="A3088" s="237">
        <v>38650</v>
      </c>
      <c r="B3088">
        <v>289.10000000000002</v>
      </c>
      <c r="D3088" s="237">
        <v>38804</v>
      </c>
      <c r="E3088">
        <f t="shared" si="391"/>
        <v>344.33</v>
      </c>
      <c r="F3088">
        <v>280.83457829999998</v>
      </c>
      <c r="G3088" s="236">
        <f t="shared" si="393"/>
        <v>-5.8085691850922692E-3</v>
      </c>
      <c r="H3088" s="236">
        <f t="shared" si="394"/>
        <v>-5.9877960786475226E-3</v>
      </c>
      <c r="I3088">
        <f t="shared" si="392"/>
        <v>55195.348971541731</v>
      </c>
      <c r="J3088">
        <f t="shared" si="392"/>
        <v>22143.462325223765</v>
      </c>
      <c r="K3088">
        <f t="shared" si="395"/>
        <v>61246.887228744352</v>
      </c>
      <c r="L3088" s="236">
        <f>I3088/MAX(I$2:I3088)-1</f>
        <v>-1.3100457039778912E-2</v>
      </c>
      <c r="M3088" s="236">
        <f>J3088/MAX(J$2:J3088)-1</f>
        <v>-6.9133296544616751E-3</v>
      </c>
      <c r="N3088" s="236"/>
    </row>
    <row r="3089" spans="1:14">
      <c r="A3089" s="237">
        <v>38651</v>
      </c>
      <c r="B3089">
        <v>289.52</v>
      </c>
      <c r="D3089" s="237">
        <v>38805</v>
      </c>
      <c r="E3089">
        <f t="shared" si="391"/>
        <v>346.2</v>
      </c>
      <c r="F3089">
        <v>281.71485330000002</v>
      </c>
      <c r="G3089" s="236">
        <f t="shared" si="393"/>
        <v>5.397106538624177E-3</v>
      </c>
      <c r="H3089" s="236">
        <f t="shared" si="394"/>
        <v>3.134496490171168E-3</v>
      </c>
      <c r="I3089">
        <f t="shared" si="392"/>
        <v>55493.244150377686</v>
      </c>
      <c r="J3089">
        <f t="shared" si="392"/>
        <v>22212.870930162415</v>
      </c>
      <c r="K3089">
        <f t="shared" si="395"/>
        <v>61579.509071504937</v>
      </c>
      <c r="L3089" s="236">
        <f>I3089/MAX(I$2:I3089)-1</f>
        <v>-7.7740550635030381E-3</v>
      </c>
      <c r="M3089" s="236">
        <f>J3089/MAX(J$2:J3089)-1</f>
        <v>-3.8005029718278793E-3</v>
      </c>
      <c r="N3089" s="236"/>
    </row>
    <row r="3090" spans="1:14">
      <c r="A3090" s="237">
        <v>38652</v>
      </c>
      <c r="B3090">
        <v>286.67</v>
      </c>
      <c r="D3090" s="237">
        <v>38806</v>
      </c>
      <c r="E3090">
        <f t="shared" si="391"/>
        <v>350.07</v>
      </c>
      <c r="F3090">
        <v>282.47095039999999</v>
      </c>
      <c r="G3090" s="236">
        <f t="shared" si="393"/>
        <v>1.1144779373332294E-2</v>
      </c>
      <c r="H3090" s="236">
        <f t="shared" si="394"/>
        <v>2.6839092477484172E-3</v>
      </c>
      <c r="I3090">
        <f t="shared" si="392"/>
        <v>56111.704113144115</v>
      </c>
      <c r="J3090">
        <f t="shared" si="392"/>
        <v>22272.488259870919</v>
      </c>
      <c r="K3090">
        <f t="shared" si="395"/>
        <v>62267.87620064048</v>
      </c>
      <c r="L3090" s="236">
        <f>I3090/MAX(I$2:I3090)-1</f>
        <v>0</v>
      </c>
      <c r="M3090" s="236">
        <f>J3090/MAX(J$2:J3090)-1</f>
        <v>-1.1267939291517148E-3</v>
      </c>
      <c r="N3090" s="236"/>
    </row>
    <row r="3091" spans="1:14">
      <c r="A3091" s="237">
        <v>38653</v>
      </c>
      <c r="B3091">
        <v>289.44</v>
      </c>
      <c r="D3091" s="237">
        <v>38807</v>
      </c>
      <c r="E3091">
        <f t="shared" si="391"/>
        <v>348.71</v>
      </c>
      <c r="F3091">
        <v>282.84853190000001</v>
      </c>
      <c r="G3091" s="236">
        <f t="shared" si="393"/>
        <v>-3.9186674569848343E-3</v>
      </c>
      <c r="H3091" s="236">
        <f t="shared" si="394"/>
        <v>1.3367091358078564E-3</v>
      </c>
      <c r="I3091">
        <f t="shared" ref="I3091:J3106" si="396">I3090*(1+G3091)</f>
        <v>55891.821004279969</v>
      </c>
      <c r="J3091">
        <f t="shared" si="396"/>
        <v>22302.260098405062</v>
      </c>
      <c r="K3091">
        <f t="shared" si="395"/>
        <v>62025.969405905504</v>
      </c>
      <c r="L3091" s="236">
        <f>I3091/MAX(I$2:I3091)-1</f>
        <v>-3.9186674569848812E-3</v>
      </c>
      <c r="M3091" s="236">
        <f>J3091/MAX(J$2:J3091)-1</f>
        <v>0</v>
      </c>
      <c r="N3091" s="236"/>
    </row>
    <row r="3092" spans="1:14">
      <c r="A3092" s="237">
        <v>38656</v>
      </c>
      <c r="B3092">
        <v>292.70999999999998</v>
      </c>
      <c r="D3092" s="237">
        <v>38810</v>
      </c>
      <c r="E3092">
        <f t="shared" si="391"/>
        <v>353.6</v>
      </c>
      <c r="F3092">
        <v>281.75227219999999</v>
      </c>
      <c r="G3092" s="236">
        <f t="shared" si="393"/>
        <v>1.3989383603421881E-2</v>
      </c>
      <c r="H3092" s="236">
        <f t="shared" si="394"/>
        <v>-3.8757835956794162E-3</v>
      </c>
      <c r="I3092">
        <f t="shared" si="396"/>
        <v>56673.713128602634</v>
      </c>
      <c r="J3092">
        <f t="shared" si="396"/>
        <v>22215.821364569088</v>
      </c>
      <c r="K3092">
        <f t="shared" si="395"/>
        <v>62895.76663109228</v>
      </c>
      <c r="L3092" s="236">
        <f>I3092/MAX(I$2:I3092)-1</f>
        <v>0</v>
      </c>
      <c r="M3092" s="236">
        <f>J3092/MAX(J$2:J3092)-1</f>
        <v>-3.8757835956794162E-3</v>
      </c>
      <c r="N3092" s="236"/>
    </row>
    <row r="3093" spans="1:14">
      <c r="A3093" s="237">
        <v>38657</v>
      </c>
      <c r="B3093">
        <v>294.02999999999997</v>
      </c>
      <c r="D3093" s="237">
        <v>38811</v>
      </c>
      <c r="E3093">
        <f t="shared" si="391"/>
        <v>357.18</v>
      </c>
      <c r="F3093">
        <v>283.00172209999999</v>
      </c>
      <c r="G3093" s="236">
        <f t="shared" si="393"/>
        <v>1.0090704230410077E-2</v>
      </c>
      <c r="H3093" s="236">
        <f t="shared" si="394"/>
        <v>4.4345690284730566E-3</v>
      </c>
      <c r="I3093">
        <f t="shared" si="396"/>
        <v>57245.590805422478</v>
      </c>
      <c r="J3093">
        <f t="shared" si="396"/>
        <v>22314.338957934495</v>
      </c>
      <c r="K3093">
        <f t="shared" si="395"/>
        <v>63532.550693703452</v>
      </c>
      <c r="L3093" s="236">
        <f>I3093/MAX(I$2:I3093)-1</f>
        <v>0</v>
      </c>
      <c r="M3093" s="236">
        <f>J3093/MAX(J$2:J3093)-1</f>
        <v>0</v>
      </c>
      <c r="N3093" s="236"/>
    </row>
    <row r="3094" spans="1:14">
      <c r="A3094" s="237">
        <v>38658</v>
      </c>
      <c r="B3094">
        <v>297.64999999999998</v>
      </c>
      <c r="D3094" s="237">
        <v>38812</v>
      </c>
      <c r="E3094">
        <f t="shared" si="391"/>
        <v>359.14</v>
      </c>
      <c r="F3094">
        <v>283.82700019999999</v>
      </c>
      <c r="G3094" s="236">
        <f t="shared" si="393"/>
        <v>5.4536991486217514E-3</v>
      </c>
      <c r="H3094" s="236">
        <f t="shared" si="394"/>
        <v>2.9161592865092345E-3</v>
      </c>
      <c r="I3094">
        <f t="shared" si="396"/>
        <v>57557.791035260365</v>
      </c>
      <c r="J3094">
        <f t="shared" si="396"/>
        <v>22379.41112470899</v>
      </c>
      <c r="K3094">
        <f t="shared" si="395"/>
        <v>63881.181074350898</v>
      </c>
      <c r="L3094" s="236">
        <f>I3094/MAX(I$2:I3094)-1</f>
        <v>0</v>
      </c>
      <c r="M3094" s="236">
        <f>J3094/MAX(J$2:J3094)-1</f>
        <v>0</v>
      </c>
      <c r="N3094" s="236"/>
    </row>
    <row r="3095" spans="1:14">
      <c r="A3095" s="237">
        <v>38659</v>
      </c>
      <c r="B3095">
        <v>298.87</v>
      </c>
      <c r="D3095" s="237">
        <v>38813</v>
      </c>
      <c r="E3095">
        <f t="shared" si="391"/>
        <v>359.5</v>
      </c>
      <c r="F3095">
        <v>284.52943490000001</v>
      </c>
      <c r="G3095" s="236">
        <f t="shared" si="393"/>
        <v>9.686644506143226E-4</v>
      </c>
      <c r="H3095" s="236">
        <f t="shared" si="394"/>
        <v>2.4748691967468872E-3</v>
      </c>
      <c r="I3095">
        <f t="shared" si="396"/>
        <v>57613.545221292115</v>
      </c>
      <c r="J3095">
        <f t="shared" si="396"/>
        <v>22434.797239942865</v>
      </c>
      <c r="K3095">
        <f t="shared" si="395"/>
        <v>63945.215225898384</v>
      </c>
      <c r="L3095" s="236">
        <f>I3095/MAX(I$2:I3095)-1</f>
        <v>0</v>
      </c>
      <c r="M3095" s="236">
        <f>J3095/MAX(J$2:J3095)-1</f>
        <v>0</v>
      </c>
      <c r="N3095" s="236"/>
    </row>
    <row r="3096" spans="1:14">
      <c r="A3096" s="237">
        <v>38660</v>
      </c>
      <c r="B3096">
        <v>296.51</v>
      </c>
      <c r="D3096" s="237">
        <v>38814</v>
      </c>
      <c r="E3096">
        <f t="shared" si="391"/>
        <v>355.58</v>
      </c>
      <c r="F3096">
        <v>284.24963789999998</v>
      </c>
      <c r="G3096" s="236">
        <f t="shared" si="393"/>
        <v>-1.0937763538424192E-2</v>
      </c>
      <c r="H3096" s="236">
        <f t="shared" si="394"/>
        <v>-9.833675032545619E-4</v>
      </c>
      <c r="I3096">
        <f t="shared" si="396"/>
        <v>56983.381887051313</v>
      </c>
      <c r="J3096">
        <f t="shared" si="396"/>
        <v>22412.735589395001</v>
      </c>
      <c r="K3096">
        <f t="shared" si="395"/>
        <v>63247.95446460347</v>
      </c>
      <c r="L3096" s="236">
        <f>I3096/MAX(I$2:I3096)-1</f>
        <v>-1.0937763538424239E-2</v>
      </c>
      <c r="M3096" s="236">
        <f>J3096/MAX(J$2:J3096)-1</f>
        <v>-9.833675032545619E-4</v>
      </c>
      <c r="N3096" s="236"/>
    </row>
    <row r="3097" spans="1:14">
      <c r="A3097" s="237">
        <v>38663</v>
      </c>
      <c r="B3097">
        <v>296.95999999999998</v>
      </c>
      <c r="D3097" s="237">
        <v>38817</v>
      </c>
      <c r="E3097">
        <f t="shared" si="391"/>
        <v>355.98</v>
      </c>
      <c r="F3097">
        <v>282.60054830000001</v>
      </c>
      <c r="G3097" s="236">
        <f t="shared" si="393"/>
        <v>1.0911925028368927E-3</v>
      </c>
      <c r="H3097" s="236">
        <f t="shared" si="394"/>
        <v>-5.8015539164208985E-3</v>
      </c>
      <c r="I3097">
        <f t="shared" si="396"/>
        <v>57045.561726152759</v>
      </c>
      <c r="J3097">
        <f t="shared" si="396"/>
        <v>22282.706895458639</v>
      </c>
      <c r="K3097">
        <f t="shared" si="395"/>
        <v>63319.10352187846</v>
      </c>
      <c r="L3097" s="236">
        <f>I3097/MAX(I$2:I3097)-1</f>
        <v>-9.8585062411581381E-3</v>
      </c>
      <c r="M3097" s="236">
        <f>J3097/MAX(J$2:J3097)-1</f>
        <v>-6.7792163600857158E-3</v>
      </c>
      <c r="N3097" s="236"/>
    </row>
    <row r="3098" spans="1:14">
      <c r="A3098" s="237">
        <v>38664</v>
      </c>
      <c r="B3098">
        <v>295.95</v>
      </c>
      <c r="D3098" s="237">
        <v>38818</v>
      </c>
      <c r="E3098">
        <f t="shared" si="391"/>
        <v>352.59</v>
      </c>
      <c r="F3098">
        <v>283.03218600000002</v>
      </c>
      <c r="G3098" s="236">
        <f t="shared" si="393"/>
        <v>-9.5567370692308338E-3</v>
      </c>
      <c r="H3098" s="236">
        <f t="shared" si="394"/>
        <v>1.5273774329049861E-3</v>
      </c>
      <c r="I3098">
        <f t="shared" si="396"/>
        <v>56500.392291769334</v>
      </c>
      <c r="J3098">
        <f t="shared" si="396"/>
        <v>22316.740999114798</v>
      </c>
      <c r="K3098">
        <f t="shared" si="395"/>
        <v>62716.115261472907</v>
      </c>
      <c r="L3098" s="236">
        <f>I3098/MAX(I$2:I3098)-1</f>
        <v>-1.9321028158346909E-2</v>
      </c>
      <c r="M3098" s="236">
        <f>J3098/MAX(J$2:J3098)-1</f>
        <v>-5.2621933492619233E-3</v>
      </c>
      <c r="N3098" s="236"/>
    </row>
    <row r="3099" spans="1:14">
      <c r="A3099" s="237">
        <v>38665</v>
      </c>
      <c r="B3099">
        <v>296.61</v>
      </c>
      <c r="D3099" s="237">
        <v>38819</v>
      </c>
      <c r="E3099">
        <f t="shared" si="391"/>
        <v>352.24</v>
      </c>
      <c r="F3099">
        <v>281.89495040000003</v>
      </c>
      <c r="G3099" s="236">
        <f t="shared" si="393"/>
        <v>-1.0263845164826904E-3</v>
      </c>
      <c r="H3099" s="236">
        <f t="shared" si="394"/>
        <v>-4.0180433754626321E-3</v>
      </c>
      <c r="I3099">
        <f t="shared" si="396"/>
        <v>56442.401163945862</v>
      </c>
      <c r="J3099">
        <f t="shared" si="396"/>
        <v>22227.07136578139</v>
      </c>
      <c r="K3099">
        <f t="shared" si="395"/>
        <v>62653.859836357296</v>
      </c>
      <c r="L3099" s="236">
        <f>I3099/MAX(I$2:I3099)-1</f>
        <v>-2.0327581870685396E-2</v>
      </c>
      <c r="M3099" s="236">
        <f>J3099/MAX(J$2:J3099)-1</f>
        <v>-9.2590930035971741E-3</v>
      </c>
      <c r="N3099" s="236"/>
    </row>
    <row r="3100" spans="1:14">
      <c r="A3100" s="237">
        <v>38666</v>
      </c>
      <c r="B3100">
        <v>297.7</v>
      </c>
      <c r="D3100" s="237">
        <v>38820</v>
      </c>
      <c r="E3100">
        <f t="shared" si="391"/>
        <v>352.47</v>
      </c>
      <c r="F3100">
        <v>280.94568270000002</v>
      </c>
      <c r="G3100" s="236">
        <f t="shared" si="393"/>
        <v>6.1923372952781485E-4</v>
      </c>
      <c r="H3100" s="236">
        <f t="shared" si="394"/>
        <v>-3.3674519485114018E-3</v>
      </c>
      <c r="I3100">
        <f t="shared" si="396"/>
        <v>56477.352202522125</v>
      </c>
      <c r="J3100">
        <f t="shared" si="396"/>
        <v>22152.222771000987</v>
      </c>
      <c r="K3100">
        <f t="shared" si="395"/>
        <v>62694.770544290412</v>
      </c>
      <c r="L3100" s="236">
        <f>I3100/MAX(I$2:I3100)-1</f>
        <v>-1.9720935665491601E-2</v>
      </c>
      <c r="M3100" s="236">
        <f>J3100/MAX(J$2:J3100)-1</f>
        <v>-1.2595365401332215E-2</v>
      </c>
      <c r="N3100" s="236"/>
    </row>
    <row r="3101" spans="1:14">
      <c r="A3101" s="237">
        <v>38667</v>
      </c>
      <c r="B3101">
        <v>299.24</v>
      </c>
      <c r="D3101" s="237">
        <v>38824</v>
      </c>
      <c r="E3101">
        <f t="shared" si="391"/>
        <v>355.13</v>
      </c>
      <c r="F3101">
        <v>281.57133199999998</v>
      </c>
      <c r="G3101" s="236">
        <f t="shared" si="393"/>
        <v>7.5130114079279744E-3</v>
      </c>
      <c r="H3101" s="236">
        <f t="shared" si="394"/>
        <v>2.2269404319981145E-3</v>
      </c>
      <c r="I3101">
        <f t="shared" si="396"/>
        <v>56901.667193909241</v>
      </c>
      <c r="J3101">
        <f t="shared" si="396"/>
        <v>22201.554451548356</v>
      </c>
      <c r="K3101">
        <f t="shared" si="395"/>
        <v>63167.911775169101</v>
      </c>
      <c r="L3101" s="236">
        <f>I3101/MAX(I$2:I3101)-1</f>
        <v>-1.2356087872193444E-2</v>
      </c>
      <c r="M3101" s="236">
        <f>J3101/MAX(J$2:J3101)-1</f>
        <v>-1.03964740978022E-2</v>
      </c>
      <c r="N3101" s="236"/>
    </row>
    <row r="3102" spans="1:14">
      <c r="A3102" s="237">
        <v>38670</v>
      </c>
      <c r="B3102">
        <v>298.22000000000003</v>
      </c>
      <c r="D3102" s="237">
        <v>38825</v>
      </c>
      <c r="E3102">
        <f t="shared" si="391"/>
        <v>361.22</v>
      </c>
      <c r="F3102">
        <v>281.70606129999999</v>
      </c>
      <c r="G3102" s="236">
        <f t="shared" si="393"/>
        <v>1.7114919631487636E-2</v>
      </c>
      <c r="H3102" s="236">
        <f t="shared" si="394"/>
        <v>4.7849082874673599E-4</v>
      </c>
      <c r="I3102">
        <f t="shared" si="396"/>
        <v>57875.534654830655</v>
      </c>
      <c r="J3102">
        <f t="shared" si="396"/>
        <v>22212.177691737343</v>
      </c>
      <c r="K3102">
        <f t="shared" si="395"/>
        <v>64251.156172180854</v>
      </c>
      <c r="L3102" s="236">
        <f>I3102/MAX(I$2:I3102)-1</f>
        <v>0</v>
      </c>
      <c r="M3102" s="236">
        <f>J3102/MAX(J$2:J3102)-1</f>
        <v>-9.9229578865625001E-3</v>
      </c>
      <c r="N3102" s="236"/>
    </row>
    <row r="3103" spans="1:14">
      <c r="A3103" s="237">
        <v>38671</v>
      </c>
      <c r="B3103">
        <v>296.08999999999997</v>
      </c>
      <c r="D3103" s="237">
        <v>38826</v>
      </c>
      <c r="E3103">
        <f t="shared" si="391"/>
        <v>364.16</v>
      </c>
      <c r="F3103">
        <v>284.19624770000001</v>
      </c>
      <c r="G3103" s="236">
        <f t="shared" si="393"/>
        <v>8.1053540558759154E-3</v>
      </c>
      <c r="H3103" s="236">
        <f t="shared" si="394"/>
        <v>8.8396621233794992E-3</v>
      </c>
      <c r="I3103">
        <f t="shared" si="396"/>
        <v>58344.636354381175</v>
      </c>
      <c r="J3103">
        <f t="shared" si="396"/>
        <v>22408.525837556768</v>
      </c>
      <c r="K3103">
        <f t="shared" si="395"/>
        <v>64774.101743152038</v>
      </c>
      <c r="L3103" s="236">
        <f>I3103/MAX(I$2:I3103)-1</f>
        <v>0</v>
      </c>
      <c r="M3103" s="236">
        <f>J3103/MAX(J$2:J3103)-1</f>
        <v>-1.1710113581647752E-3</v>
      </c>
      <c r="N3103" s="236"/>
    </row>
    <row r="3104" spans="1:14">
      <c r="A3104" s="237">
        <v>38672</v>
      </c>
      <c r="B3104">
        <v>297.22000000000003</v>
      </c>
      <c r="D3104" s="237">
        <v>38827</v>
      </c>
      <c r="E3104">
        <f t="shared" si="391"/>
        <v>363.86</v>
      </c>
      <c r="F3104">
        <v>285.02805460000002</v>
      </c>
      <c r="G3104" s="236">
        <f t="shared" si="393"/>
        <v>-8.5754386699028252E-4</v>
      </c>
      <c r="H3104" s="236">
        <f t="shared" si="394"/>
        <v>2.926875026436182E-3</v>
      </c>
      <c r="I3104">
        <f t="shared" si="396"/>
        <v>58294.603269303698</v>
      </c>
      <c r="J3104">
        <f t="shared" si="396"/>
        <v>22474.112792209962</v>
      </c>
      <c r="K3104">
        <f t="shared" si="395"/>
        <v>64720.739950195792</v>
      </c>
      <c r="L3104" s="236">
        <f>I3104/MAX(I$2:I3104)-1</f>
        <v>-8.5754386699021801E-4</v>
      </c>
      <c r="M3104" s="236">
        <f>J3104/MAX(J$2:J3104)-1</f>
        <v>0</v>
      </c>
      <c r="N3104" s="236"/>
    </row>
    <row r="3105" spans="1:14">
      <c r="A3105" s="237">
        <v>38673</v>
      </c>
      <c r="B3105">
        <v>301</v>
      </c>
      <c r="D3105" s="237">
        <v>38828</v>
      </c>
      <c r="E3105">
        <f t="shared" si="391"/>
        <v>366.58</v>
      </c>
      <c r="F3105">
        <v>284.81601929999999</v>
      </c>
      <c r="G3105" s="236">
        <f t="shared" si="393"/>
        <v>7.4416724686538396E-3</v>
      </c>
      <c r="H3105" s="236">
        <f t="shared" si="394"/>
        <v>-7.4391028033216067E-4</v>
      </c>
      <c r="I3105">
        <f t="shared" si="396"/>
        <v>58728.412613523979</v>
      </c>
      <c r="J3105">
        <f t="shared" si="396"/>
        <v>22457.394068662492</v>
      </c>
      <c r="K3105">
        <f t="shared" si="395"/>
        <v>65204.553539665721</v>
      </c>
      <c r="L3105" s="236">
        <f>I3105/MAX(I$2:I3105)-1</f>
        <v>0</v>
      </c>
      <c r="M3105" s="236">
        <f>J3105/MAX(J$2:J3105)-1</f>
        <v>-7.4391028033216067E-4</v>
      </c>
      <c r="N3105" s="236"/>
    </row>
    <row r="3106" spans="1:14">
      <c r="A3106" s="237">
        <v>38674</v>
      </c>
      <c r="B3106">
        <v>301.98</v>
      </c>
      <c r="D3106" s="237">
        <v>38831</v>
      </c>
      <c r="E3106">
        <f t="shared" si="391"/>
        <v>365.25</v>
      </c>
      <c r="F3106">
        <v>286.34797959999997</v>
      </c>
      <c r="G3106" s="236">
        <f t="shared" si="393"/>
        <v>-3.6618604440703064E-3</v>
      </c>
      <c r="H3106" s="236">
        <f t="shared" si="394"/>
        <v>5.3787715443995854E-3</v>
      </c>
      <c r="I3106">
        <f t="shared" si="396"/>
        <v>58513.357362431474</v>
      </c>
      <c r="J3106">
        <f t="shared" si="396"/>
        <v>22578.187260840383</v>
      </c>
      <c r="K3106">
        <f t="shared" si="395"/>
        <v>64967.98292422638</v>
      </c>
      <c r="L3106" s="236">
        <f>I3106/MAX(I$2:I3106)-1</f>
        <v>-3.6618604440703528E-3</v>
      </c>
      <c r="M3106" s="236">
        <f>J3106/MAX(J$2:J3106)-1</f>
        <v>0</v>
      </c>
      <c r="N3106" s="236"/>
    </row>
    <row r="3107" spans="1:14">
      <c r="A3107" s="237">
        <v>38677</v>
      </c>
      <c r="B3107">
        <v>303.27999999999997</v>
      </c>
      <c r="D3107" s="237">
        <v>38832</v>
      </c>
      <c r="E3107">
        <f t="shared" si="391"/>
        <v>365.01</v>
      </c>
      <c r="F3107">
        <v>285.23853969999999</v>
      </c>
      <c r="G3107" s="236">
        <f t="shared" si="393"/>
        <v>-6.9081434764190831E-4</v>
      </c>
      <c r="H3107" s="236">
        <f t="shared" si="394"/>
        <v>-3.874446404510179E-3</v>
      </c>
      <c r="I3107">
        <f t="shared" ref="I3107:J3122" si="397">I3106*(1+G3107)</f>
        <v>58472.935495636804</v>
      </c>
      <c r="J3107">
        <f t="shared" si="397"/>
        <v>22490.709284387263</v>
      </c>
      <c r="K3107">
        <f t="shared" si="395"/>
        <v>64925.293489861382</v>
      </c>
      <c r="L3107" s="236">
        <f>I3107/MAX(I$2:I3107)-1</f>
        <v>-4.3501451259784218E-3</v>
      </c>
      <c r="M3107" s="236">
        <f>J3107/MAX(J$2:J3107)-1</f>
        <v>-3.874446404510179E-3</v>
      </c>
      <c r="N3107" s="236"/>
    </row>
    <row r="3108" spans="1:14">
      <c r="A3108" s="237">
        <v>38678</v>
      </c>
      <c r="B3108">
        <v>302.35000000000002</v>
      </c>
      <c r="D3108" s="237">
        <v>38833</v>
      </c>
      <c r="E3108">
        <f t="shared" si="391"/>
        <v>367.98</v>
      </c>
      <c r="F3108">
        <v>284.79069729999998</v>
      </c>
      <c r="G3108" s="236">
        <f t="shared" si="393"/>
        <v>8.1030332176156763E-3</v>
      </c>
      <c r="H3108" s="236">
        <f t="shared" si="394"/>
        <v>-1.5700627287990043E-3</v>
      </c>
      <c r="I3108">
        <f t="shared" si="397"/>
        <v>58946.743634289451</v>
      </c>
      <c r="J3108">
        <f t="shared" si="397"/>
        <v>22455.397459995595</v>
      </c>
      <c r="K3108">
        <f t="shared" si="395"/>
        <v>65453.575240128193</v>
      </c>
      <c r="L3108" s="236">
        <f>I3108/MAX(I$2:I3108)-1</f>
        <v>0</v>
      </c>
      <c r="M3108" s="236">
        <f>J3108/MAX(J$2:J3108)-1</f>
        <v>-5.4384260094145764E-3</v>
      </c>
      <c r="N3108" s="236"/>
    </row>
    <row r="3109" spans="1:14">
      <c r="A3109" s="237">
        <v>38679</v>
      </c>
      <c r="B3109">
        <v>305.68</v>
      </c>
      <c r="D3109" s="237">
        <v>38834</v>
      </c>
      <c r="E3109">
        <f t="shared" si="391"/>
        <v>368.5</v>
      </c>
      <c r="F3109">
        <v>285.68387639999997</v>
      </c>
      <c r="G3109" s="236">
        <f t="shared" si="393"/>
        <v>1.3793901195457334E-3</v>
      </c>
      <c r="H3109" s="236">
        <f t="shared" si="394"/>
        <v>3.1362650131057102E-3</v>
      </c>
      <c r="I3109">
        <f t="shared" si="397"/>
        <v>59028.05419003799</v>
      </c>
      <c r="J3109">
        <f t="shared" si="397"/>
        <v>22525.823537404762</v>
      </c>
      <c r="K3109">
        <f t="shared" si="395"/>
        <v>65546.069014585679</v>
      </c>
      <c r="L3109" s="236">
        <f>I3109/MAX(I$2:I3109)-1</f>
        <v>0</v>
      </c>
      <c r="M3109" s="236">
        <f>J3109/MAX(J$2:J3109)-1</f>
        <v>-2.3192173415286232E-3</v>
      </c>
      <c r="N3109" s="236"/>
    </row>
    <row r="3110" spans="1:14">
      <c r="A3110" s="237">
        <v>38680</v>
      </c>
      <c r="B3110">
        <v>305.68</v>
      </c>
      <c r="D3110" s="237">
        <v>38835</v>
      </c>
      <c r="E3110">
        <f t="shared" si="391"/>
        <v>368.07</v>
      </c>
      <c r="F3110">
        <v>286.49022359999998</v>
      </c>
      <c r="G3110" s="236">
        <f t="shared" si="393"/>
        <v>-1.2006229674140314E-3</v>
      </c>
      <c r="H3110" s="236">
        <f t="shared" si="394"/>
        <v>2.8225156076746583E-3</v>
      </c>
      <c r="I3110">
        <f t="shared" si="397"/>
        <v>58957.183752455669</v>
      </c>
      <c r="J3110">
        <f t="shared" si="397"/>
        <v>22589.403025914813</v>
      </c>
      <c r="K3110">
        <f t="shared" si="395"/>
        <v>65469.583778015061</v>
      </c>
      <c r="L3110" s="236">
        <f>I3110/MAX(I$2:I3110)-1</f>
        <v>-1.2006229674140778E-3</v>
      </c>
      <c r="M3110" s="236">
        <f>J3110/MAX(J$2:J3110)-1</f>
        <v>0</v>
      </c>
      <c r="N3110" s="236"/>
    </row>
    <row r="3111" spans="1:14">
      <c r="A3111" s="237">
        <v>38681</v>
      </c>
      <c r="B3111">
        <v>304.83</v>
      </c>
      <c r="D3111" s="237">
        <v>38838</v>
      </c>
      <c r="E3111">
        <f t="shared" si="391"/>
        <v>369.96</v>
      </c>
      <c r="F3111">
        <v>286.20346360000002</v>
      </c>
      <c r="G3111" s="236">
        <f t="shared" si="393"/>
        <v>5.1011626605705265E-3</v>
      </c>
      <c r="H3111" s="236">
        <f t="shared" si="394"/>
        <v>-1.0009416600558207E-3</v>
      </c>
      <c r="I3111">
        <f t="shared" si="397"/>
        <v>59257.933936786096</v>
      </c>
      <c r="J3111">
        <f t="shared" si="397"/>
        <v>22566.792351350385</v>
      </c>
      <c r="K3111">
        <f t="shared" si="395"/>
        <v>65805.763073639391</v>
      </c>
      <c r="L3111" s="236">
        <f>I3111/MAX(I$2:I3111)-1</f>
        <v>0</v>
      </c>
      <c r="M3111" s="236">
        <f>J3111/MAX(J$2:J3111)-1</f>
        <v>-1.0009416600558207E-3</v>
      </c>
      <c r="N3111" s="236"/>
    </row>
    <row r="3112" spans="1:14">
      <c r="A3112" s="237">
        <v>38684</v>
      </c>
      <c r="B3112">
        <v>303.73</v>
      </c>
      <c r="D3112" s="237">
        <v>38839</v>
      </c>
      <c r="E3112">
        <f t="shared" si="391"/>
        <v>375.27</v>
      </c>
      <c r="F3112">
        <v>285.9084891</v>
      </c>
      <c r="G3112" s="236">
        <f t="shared" si="393"/>
        <v>1.4319172857812193E-2</v>
      </c>
      <c r="H3112" s="236">
        <f t="shared" si="394"/>
        <v>-1.0306461574213222E-3</v>
      </c>
      <c r="I3112">
        <f t="shared" si="397"/>
        <v>60106.458536023754</v>
      </c>
      <c r="J3112">
        <f t="shared" si="397"/>
        <v>22543.533973528141</v>
      </c>
      <c r="K3112">
        <f t="shared" si="395"/>
        <v>66750.266808964894</v>
      </c>
      <c r="L3112" s="236">
        <f>I3112/MAX(I$2:I3112)-1</f>
        <v>0</v>
      </c>
      <c r="M3112" s="236">
        <f>J3112/MAX(J$2:J3112)-1</f>
        <v>-2.0305562008012812E-3</v>
      </c>
      <c r="N3112" s="236"/>
    </row>
    <row r="3113" spans="1:14">
      <c r="A3113" s="237">
        <v>38685</v>
      </c>
      <c r="B3113">
        <v>303.76</v>
      </c>
      <c r="D3113" s="237">
        <v>38840</v>
      </c>
      <c r="E3113">
        <f t="shared" si="391"/>
        <v>373.14</v>
      </c>
      <c r="F3113">
        <v>287.37711669999999</v>
      </c>
      <c r="G3113" s="236">
        <f t="shared" si="393"/>
        <v>-5.7096435011236377E-3</v>
      </c>
      <c r="H3113" s="236">
        <f t="shared" si="394"/>
        <v>5.1367051206594461E-3</v>
      </c>
      <c r="I3113">
        <f t="shared" si="397"/>
        <v>59763.272085667988</v>
      </c>
      <c r="J3113">
        <f t="shared" si="397"/>
        <v>22659.333459927722</v>
      </c>
      <c r="K3113">
        <f t="shared" si="395"/>
        <v>66371.398078975559</v>
      </c>
      <c r="L3113" s="236">
        <f>I3113/MAX(I$2:I3113)-1</f>
        <v>-5.7096435011236846E-3</v>
      </c>
      <c r="M3113" s="236">
        <f>J3113/MAX(J$2:J3113)-1</f>
        <v>0</v>
      </c>
      <c r="N3113" s="236"/>
    </row>
    <row r="3114" spans="1:14">
      <c r="A3114" s="237">
        <v>38686</v>
      </c>
      <c r="B3114">
        <v>302.97000000000003</v>
      </c>
      <c r="D3114" s="237">
        <v>38841</v>
      </c>
      <c r="E3114">
        <f t="shared" si="391"/>
        <v>375.88</v>
      </c>
      <c r="F3114">
        <v>286.49633399999999</v>
      </c>
      <c r="G3114" s="236">
        <f t="shared" si="393"/>
        <v>7.3093582263263259E-3</v>
      </c>
      <c r="H3114" s="236">
        <f t="shared" si="394"/>
        <v>-3.0649020009462236E-3</v>
      </c>
      <c r="I3114">
        <f t="shared" si="397"/>
        <v>60200.103250119544</v>
      </c>
      <c r="J3114">
        <f t="shared" si="397"/>
        <v>22589.884823466284</v>
      </c>
      <c r="K3114">
        <f t="shared" si="395"/>
        <v>66858.769121309248</v>
      </c>
      <c r="L3114" s="236">
        <f>I3114/MAX(I$2:I3114)-1</f>
        <v>0</v>
      </c>
      <c r="M3114" s="236">
        <f>J3114/MAX(J$2:J3114)-1</f>
        <v>-3.0649020009461125E-3</v>
      </c>
      <c r="N3114" s="236"/>
    </row>
    <row r="3115" spans="1:14">
      <c r="A3115" s="237">
        <v>38687</v>
      </c>
      <c r="B3115">
        <v>307.87</v>
      </c>
      <c r="D3115" s="237">
        <v>38842</v>
      </c>
      <c r="E3115">
        <f t="shared" si="391"/>
        <v>381.19</v>
      </c>
      <c r="F3115">
        <v>287.51827259999999</v>
      </c>
      <c r="G3115" s="236">
        <f t="shared" si="393"/>
        <v>1.409311883562985E-2</v>
      </c>
      <c r="H3115" s="236">
        <f t="shared" si="394"/>
        <v>3.5670215591658838E-3</v>
      </c>
      <c r="I3115">
        <f t="shared" si="397"/>
        <v>61048.510459140671</v>
      </c>
      <c r="J3115">
        <f t="shared" si="397"/>
        <v>22670.463429650663</v>
      </c>
      <c r="K3115">
        <f t="shared" si="395"/>
        <v>67803.272856634765</v>
      </c>
      <c r="L3115" s="236">
        <f>I3115/MAX(I$2:I3115)-1</f>
        <v>0</v>
      </c>
      <c r="M3115" s="236">
        <f>J3115/MAX(J$2:J3115)-1</f>
        <v>0</v>
      </c>
      <c r="N3115" s="236"/>
    </row>
    <row r="3116" spans="1:14">
      <c r="A3116" s="237">
        <v>38688</v>
      </c>
      <c r="B3116">
        <v>308.81</v>
      </c>
      <c r="D3116" s="237">
        <v>38845</v>
      </c>
      <c r="E3116">
        <f t="shared" si="391"/>
        <v>382.42</v>
      </c>
      <c r="F3116">
        <v>289.6193007</v>
      </c>
      <c r="G3116" s="236">
        <f t="shared" si="393"/>
        <v>3.1930071638649935E-3</v>
      </c>
      <c r="H3116" s="236">
        <f t="shared" si="394"/>
        <v>7.3074593868438509E-3</v>
      </c>
      <c r="I3116">
        <f t="shared" si="397"/>
        <v>61243.438790379994</v>
      </c>
      <c r="J3116">
        <f t="shared" si="397"/>
        <v>22836.126920443763</v>
      </c>
      <c r="K3116">
        <f t="shared" si="395"/>
        <v>68022.056207755377</v>
      </c>
      <c r="L3116" s="236">
        <f>I3116/MAX(I$2:I3116)-1</f>
        <v>0</v>
      </c>
      <c r="M3116" s="236">
        <f>J3116/MAX(J$2:J3116)-1</f>
        <v>0</v>
      </c>
      <c r="N3116" s="236"/>
    </row>
    <row r="3117" spans="1:14">
      <c r="A3117" s="237">
        <v>38691</v>
      </c>
      <c r="B3117">
        <v>309.39999999999998</v>
      </c>
      <c r="D3117" s="237">
        <v>38846</v>
      </c>
      <c r="E3117">
        <f t="shared" si="391"/>
        <v>383.85</v>
      </c>
      <c r="F3117">
        <v>289.67187719999998</v>
      </c>
      <c r="G3117" s="236">
        <f t="shared" si="393"/>
        <v>3.7056140178296968E-3</v>
      </c>
      <c r="H3117" s="236">
        <f t="shared" si="394"/>
        <v>1.8153658914621396E-4</v>
      </c>
      <c r="I3117">
        <f t="shared" si="397"/>
        <v>61470.383335661725</v>
      </c>
      <c r="J3117">
        <f t="shared" si="397"/>
        <v>22840.272513034211</v>
      </c>
      <c r="K3117">
        <f t="shared" si="395"/>
        <v>68276.414087513476</v>
      </c>
      <c r="L3117" s="236">
        <f>I3117/MAX(I$2:I3117)-1</f>
        <v>0</v>
      </c>
      <c r="M3117" s="236">
        <f>J3117/MAX(J$2:J3117)-1</f>
        <v>0</v>
      </c>
      <c r="N3117" s="236"/>
    </row>
    <row r="3118" spans="1:14">
      <c r="A3118" s="237">
        <v>38692</v>
      </c>
      <c r="B3118">
        <v>311.41000000000003</v>
      </c>
      <c r="D3118" s="237">
        <v>38847</v>
      </c>
      <c r="E3118">
        <f t="shared" si="391"/>
        <v>382.21</v>
      </c>
      <c r="F3118">
        <v>290.19909230000002</v>
      </c>
      <c r="G3118" s="236">
        <f t="shared" si="393"/>
        <v>-4.3062324382665083E-3</v>
      </c>
      <c r="H3118" s="236">
        <f t="shared" si="394"/>
        <v>1.820042404862221E-3</v>
      </c>
      <c r="I3118">
        <f t="shared" si="397"/>
        <v>61205.67757694902</v>
      </c>
      <c r="J3118">
        <f t="shared" si="397"/>
        <v>22881.842777546542</v>
      </c>
      <c r="K3118">
        <f t="shared" si="395"/>
        <v>67984.702952686013</v>
      </c>
      <c r="L3118" s="236">
        <f>I3118/MAX(I$2:I3118)-1</f>
        <v>-4.3062324382665551E-3</v>
      </c>
      <c r="M3118" s="236">
        <f>J3118/MAX(J$2:J3118)-1</f>
        <v>0</v>
      </c>
      <c r="N3118" s="236"/>
    </row>
    <row r="3119" spans="1:14">
      <c r="A3119" s="237">
        <v>38693</v>
      </c>
      <c r="B3119">
        <v>310.02</v>
      </c>
      <c r="D3119" s="237">
        <v>38848</v>
      </c>
      <c r="E3119">
        <f t="shared" si="391"/>
        <v>378.1</v>
      </c>
      <c r="F3119">
        <v>289.33573799999999</v>
      </c>
      <c r="G3119" s="236">
        <f t="shared" si="393"/>
        <v>-1.0786980989425163E-2</v>
      </c>
      <c r="H3119" s="236">
        <f t="shared" si="394"/>
        <v>-2.9750413523261798E-3</v>
      </c>
      <c r="I3119">
        <f t="shared" si="397"/>
        <v>60545.453096481579</v>
      </c>
      <c r="J3119">
        <f t="shared" si="397"/>
        <v>22813.768349065915</v>
      </c>
      <c r="K3119">
        <f t="shared" si="395"/>
        <v>67253.646389185495</v>
      </c>
      <c r="L3119" s="236">
        <f>I3119/MAX(I$2:I3119)-1</f>
        <v>-1.5046762180244144E-2</v>
      </c>
      <c r="M3119" s="236">
        <f>J3119/MAX(J$2:J3119)-1</f>
        <v>-2.9750413523261798E-3</v>
      </c>
      <c r="N3119" s="236"/>
    </row>
    <row r="3120" spans="1:14">
      <c r="A3120" s="237">
        <v>38694</v>
      </c>
      <c r="B3120">
        <v>309.76</v>
      </c>
      <c r="D3120" s="237">
        <v>38849</v>
      </c>
      <c r="E3120">
        <f t="shared" si="391"/>
        <v>371.97</v>
      </c>
      <c r="F3120">
        <v>288.15742030000001</v>
      </c>
      <c r="G3120" s="236">
        <f t="shared" si="393"/>
        <v>-1.6246372316889367E-2</v>
      </c>
      <c r="H3120" s="236">
        <f t="shared" si="394"/>
        <v>-4.0724927661718313E-3</v>
      </c>
      <c r="I3120">
        <f t="shared" si="397"/>
        <v>59561.809123381376</v>
      </c>
      <c r="J3120">
        <f t="shared" si="397"/>
        <v>22720.859442495224</v>
      </c>
      <c r="K3120">
        <f t="shared" si="395"/>
        <v>66163.28708644626</v>
      </c>
      <c r="L3120" s="236">
        <f>I3120/MAX(I$2:I3120)-1</f>
        <v>-3.1048679196589601E-2</v>
      </c>
      <c r="M3120" s="236">
        <f>J3120/MAX(J$2:J3120)-1</f>
        <v>-7.0354182841115831E-3</v>
      </c>
      <c r="N3120" s="236"/>
    </row>
    <row r="3121" spans="1:14">
      <c r="A3121" s="237">
        <v>38695</v>
      </c>
      <c r="B3121">
        <v>311.16000000000003</v>
      </c>
      <c r="D3121" s="237">
        <v>38852</v>
      </c>
      <c r="E3121">
        <f t="shared" si="391"/>
        <v>367.13</v>
      </c>
      <c r="F3121">
        <v>286.16765420000002</v>
      </c>
      <c r="G3121" s="236">
        <f t="shared" si="393"/>
        <v>-1.3045532185775486E-2</v>
      </c>
      <c r="H3121" s="236">
        <f t="shared" si="394"/>
        <v>-6.9051357342402309E-3</v>
      </c>
      <c r="I3121">
        <f t="shared" si="397"/>
        <v>58784.793625419283</v>
      </c>
      <c r="J3121">
        <f t="shared" si="397"/>
        <v>22563.968824046202</v>
      </c>
      <c r="K3121">
        <f t="shared" si="395"/>
        <v>65302.383493418856</v>
      </c>
      <c r="L3121" s="236">
        <f>I3121/MAX(I$2:I3121)-1</f>
        <v>-4.3689164838580208E-2</v>
      </c>
      <c r="M3121" s="236">
        <f>J3121/MAX(J$2:J3121)-1</f>
        <v>-1.389197350015281E-2</v>
      </c>
      <c r="N3121" s="236"/>
    </row>
    <row r="3122" spans="1:14">
      <c r="A3122" s="237">
        <v>38698</v>
      </c>
      <c r="B3122">
        <v>314.16000000000003</v>
      </c>
      <c r="D3122" s="237">
        <v>38853</v>
      </c>
      <c r="E3122">
        <f t="shared" si="391"/>
        <v>366.25</v>
      </c>
      <c r="F3122">
        <v>284.90876029999998</v>
      </c>
      <c r="G3122" s="236">
        <f t="shared" si="393"/>
        <v>-2.4307012588854018E-3</v>
      </c>
      <c r="H3122" s="236">
        <f t="shared" si="394"/>
        <v>-4.3991481270633237E-3</v>
      </c>
      <c r="I3122">
        <f t="shared" si="397"/>
        <v>58641.905353550654</v>
      </c>
      <c r="J3122">
        <f t="shared" si="397"/>
        <v>22464.706582854782</v>
      </c>
      <c r="K3122">
        <f t="shared" si="395"/>
        <v>65145.855567413877</v>
      </c>
      <c r="L3122" s="236">
        <f>I3122/MAX(I$2:I3122)-1</f>
        <v>-4.6013670789492922E-2</v>
      </c>
      <c r="M3122" s="236">
        <f>J3122/MAX(J$2:J3122)-1</f>
        <v>-1.8230008778011841E-2</v>
      </c>
      <c r="N3122" s="236"/>
    </row>
    <row r="3123" spans="1:14">
      <c r="A3123" s="237">
        <v>38699</v>
      </c>
      <c r="B3123">
        <v>315.72000000000003</v>
      </c>
      <c r="D3123" s="237">
        <v>38854</v>
      </c>
      <c r="E3123">
        <f t="shared" si="391"/>
        <v>356.2</v>
      </c>
      <c r="F3123">
        <v>284.5333627</v>
      </c>
      <c r="G3123" s="236">
        <f t="shared" si="393"/>
        <v>-2.7474003196272866E-2</v>
      </c>
      <c r="H3123" s="236">
        <f t="shared" si="394"/>
        <v>-1.3176063789850367E-3</v>
      </c>
      <c r="I3123">
        <f t="shared" ref="I3123:J3138" si="398">I3122*(1+G3123)</f>
        <v>57030.777458431672</v>
      </c>
      <c r="J3123">
        <f t="shared" si="398"/>
        <v>22435.106942159186</v>
      </c>
      <c r="K3123">
        <f t="shared" si="395"/>
        <v>63358.235503379721</v>
      </c>
      <c r="L3123" s="236">
        <f>I3123/MAX(I$2:I3123)-1</f>
        <v>-7.2223494247423026E-2</v>
      </c>
      <c r="M3123" s="236">
        <f>J3123/MAX(J$2:J3123)-1</f>
        <v>-1.9523595181141995E-2</v>
      </c>
      <c r="N3123" s="236"/>
    </row>
    <row r="3124" spans="1:14">
      <c r="A3124" s="237">
        <v>38700</v>
      </c>
      <c r="B3124">
        <v>316.12</v>
      </c>
      <c r="D3124" s="237">
        <v>38855</v>
      </c>
      <c r="E3124">
        <f t="shared" si="391"/>
        <v>353.58</v>
      </c>
      <c r="F3124">
        <v>281.42327390000003</v>
      </c>
      <c r="G3124" s="236">
        <f t="shared" si="393"/>
        <v>-7.3891484630535607E-3</v>
      </c>
      <c r="H3124" s="236">
        <f t="shared" si="394"/>
        <v>-1.0930489031190094E-2</v>
      </c>
      <c r="I3124">
        <f t="shared" si="398"/>
        <v>56609.368576827947</v>
      </c>
      <c r="J3124">
        <f t="shared" si="398"/>
        <v>22189.880251814338</v>
      </c>
      <c r="K3124">
        <f t="shared" si="395"/>
        <v>62892.209178228528</v>
      </c>
      <c r="L3124" s="236">
        <f>I3124/MAX(I$2:I3124)-1</f>
        <v>-7.9078972588962015E-2</v>
      </c>
      <c r="M3124" s="236">
        <f>J3124/MAX(J$2:J3124)-1</f>
        <v>-3.0240681769355238E-2</v>
      </c>
      <c r="N3124" s="236"/>
    </row>
    <row r="3125" spans="1:14">
      <c r="A3125" s="237">
        <v>38701</v>
      </c>
      <c r="B3125">
        <v>313.94</v>
      </c>
      <c r="D3125" s="237">
        <v>38856</v>
      </c>
      <c r="E3125">
        <f t="shared" si="391"/>
        <v>353.51</v>
      </c>
      <c r="F3125">
        <v>280.65277140000001</v>
      </c>
      <c r="G3125" s="236">
        <f t="shared" si="393"/>
        <v>-2.3170515731602904E-4</v>
      </c>
      <c r="H3125" s="236">
        <f t="shared" si="394"/>
        <v>-2.7378776791353587E-3</v>
      </c>
      <c r="I3125">
        <f t="shared" si="398"/>
        <v>56596.25189417629</v>
      </c>
      <c r="J3125">
        <f t="shared" si="398"/>
        <v>22129.127073970209</v>
      </c>
      <c r="K3125">
        <f t="shared" si="395"/>
        <v>62879.758093205404</v>
      </c>
      <c r="L3125" s="236">
        <f>I3125/MAX(I$2:I3125)-1</f>
        <v>-7.9292354740493898E-2</v>
      </c>
      <c r="M3125" s="236">
        <f>J3125/MAX(J$2:J3125)-1</f>
        <v>-3.2895764160872476E-2</v>
      </c>
      <c r="N3125" s="236"/>
    </row>
    <row r="3126" spans="1:14">
      <c r="A3126" s="237">
        <v>38702</v>
      </c>
      <c r="B3126">
        <v>314.97000000000003</v>
      </c>
      <c r="D3126" s="237">
        <v>38859</v>
      </c>
      <c r="E3126">
        <f t="shared" si="391"/>
        <v>344.12</v>
      </c>
      <c r="F3126">
        <v>280.35831289999999</v>
      </c>
      <c r="G3126" s="236">
        <f t="shared" si="393"/>
        <v>-2.6595920761541891E-2</v>
      </c>
      <c r="H3126" s="236">
        <f t="shared" si="394"/>
        <v>-1.0491914921457735E-3</v>
      </c>
      <c r="I3126">
        <f t="shared" si="398"/>
        <v>55091.022463398513</v>
      </c>
      <c r="J3126">
        <f t="shared" si="398"/>
        <v>22105.909382115588</v>
      </c>
      <c r="K3126">
        <f t="shared" si="395"/>
        <v>61209.533973674988</v>
      </c>
      <c r="L3126" s="236">
        <f>I3126/MAX(I$2:I3126)-1</f>
        <v>-0.10377942231836157</v>
      </c>
      <c r="M3126" s="236">
        <f>J3126/MAX(J$2:J3126)-1</f>
        <v>-3.3910441697132976E-2</v>
      </c>
      <c r="N3126" s="236"/>
    </row>
    <row r="3127" spans="1:14">
      <c r="A3127" s="237">
        <v>38705</v>
      </c>
      <c r="B3127">
        <v>314.7</v>
      </c>
      <c r="D3127" s="237">
        <v>38860</v>
      </c>
      <c r="E3127">
        <f t="shared" si="391"/>
        <v>347.11</v>
      </c>
      <c r="F3127">
        <v>278.2717245</v>
      </c>
      <c r="G3127" s="236">
        <f t="shared" si="393"/>
        <v>8.6550993193589745E-3</v>
      </c>
      <c r="H3127" s="236">
        <f t="shared" si="394"/>
        <v>-7.4425772448710736E-3</v>
      </c>
      <c r="I3127">
        <f t="shared" si="398"/>
        <v>55567.840734424266</v>
      </c>
      <c r="J3127">
        <f t="shared" si="398"/>
        <v>21941.384443971074</v>
      </c>
      <c r="K3127">
        <f t="shared" si="395"/>
        <v>61741.373176805551</v>
      </c>
      <c r="L3127" s="236">
        <f>I3127/MAX(I$2:I3127)-1</f>
        <v>-9.6022544206473603E-2</v>
      </c>
      <c r="M3127" s="236">
        <f>J3127/MAX(J$2:J3127)-1</f>
        <v>-4.1100637860265299E-2</v>
      </c>
      <c r="N3127" s="236"/>
    </row>
    <row r="3128" spans="1:14">
      <c r="A3128" s="237">
        <v>38706</v>
      </c>
      <c r="B3128">
        <v>315.57</v>
      </c>
      <c r="D3128" s="237">
        <v>38861</v>
      </c>
      <c r="E3128">
        <f t="shared" si="391"/>
        <v>343.97</v>
      </c>
      <c r="F3128">
        <v>278.47284939999997</v>
      </c>
      <c r="G3128" s="236">
        <f t="shared" si="393"/>
        <v>-9.0798538659123216E-3</v>
      </c>
      <c r="H3128" s="236">
        <f t="shared" si="394"/>
        <v>7.2276441439145245E-4</v>
      </c>
      <c r="I3128">
        <f t="shared" si="398"/>
        <v>55063.292860911402</v>
      </c>
      <c r="J3128">
        <f t="shared" si="398"/>
        <v>21957.242895849657</v>
      </c>
      <c r="K3128">
        <f t="shared" si="395"/>
        <v>61182.853077196873</v>
      </c>
      <c r="L3128" s="236">
        <f>I3128/MAX(I$2:I3128)-1</f>
        <v>-0.10423052740315808</v>
      </c>
      <c r="M3128" s="236">
        <f>J3128/MAX(J$2:J3128)-1</f>
        <v>-4.0407579524328163E-2</v>
      </c>
      <c r="N3128" s="236"/>
    </row>
    <row r="3129" spans="1:14">
      <c r="A3129" s="237">
        <v>38707</v>
      </c>
      <c r="B3129">
        <v>317.24</v>
      </c>
      <c r="D3129" s="237">
        <v>38862</v>
      </c>
      <c r="E3129">
        <f t="shared" si="391"/>
        <v>348.78</v>
      </c>
      <c r="F3129">
        <v>277.87549380000002</v>
      </c>
      <c r="G3129" s="236">
        <f t="shared" si="393"/>
        <v>1.3950047496297626E-2</v>
      </c>
      <c r="H3129" s="236">
        <f t="shared" si="394"/>
        <v>-2.1451125353405542E-3</v>
      </c>
      <c r="I3129">
        <f t="shared" si="398"/>
        <v>55831.428411623667</v>
      </c>
      <c r="J3129">
        <f t="shared" si="398"/>
        <v>21910.142138872252</v>
      </c>
      <c r="K3129">
        <f t="shared" si="395"/>
        <v>62038.420490928627</v>
      </c>
      <c r="L3129" s="236">
        <f>I3129/MAX(I$2:I3129)-1</f>
        <v>-9.1734500714698575E-2</v>
      </c>
      <c r="M3129" s="236">
        <f>J3129/MAX(J$2:J3129)-1</f>
        <v>-4.2466013254308321E-2</v>
      </c>
      <c r="N3129" s="236"/>
    </row>
    <row r="3130" spans="1:14">
      <c r="A3130" s="237">
        <v>38708</v>
      </c>
      <c r="B3130">
        <v>318.29000000000002</v>
      </c>
      <c r="D3130" s="237">
        <v>38863</v>
      </c>
      <c r="E3130">
        <f t="shared" si="391"/>
        <v>352.95</v>
      </c>
      <c r="F3130">
        <v>280.17600770000001</v>
      </c>
      <c r="G3130" s="236">
        <f t="shared" si="393"/>
        <v>1.1922230618837506E-2</v>
      </c>
      <c r="H3130" s="236">
        <f t="shared" si="394"/>
        <v>8.2789376945049398E-3</v>
      </c>
      <c r="I3130">
        <f t="shared" si="398"/>
        <v>56497.063576926164</v>
      </c>
      <c r="J3130">
        <f t="shared" si="398"/>
        <v>22091.534840517721</v>
      </c>
      <c r="K3130">
        <f t="shared" si="395"/>
        <v>62780.149413020423</v>
      </c>
      <c r="L3130" s="236">
        <f>I3130/MAX(I$2:I3130)-1</f>
        <v>-8.0905949969085622E-2</v>
      </c>
      <c r="M3130" s="236">
        <f>J3130/MAX(J$2:J3130)-1</f>
        <v>-3.45386490376699E-2</v>
      </c>
      <c r="N3130" s="236"/>
    </row>
    <row r="3131" spans="1:14">
      <c r="A3131" s="237">
        <v>38709</v>
      </c>
      <c r="B3131">
        <v>319.17</v>
      </c>
      <c r="D3131" s="237">
        <v>38867</v>
      </c>
      <c r="E3131">
        <f t="shared" si="391"/>
        <v>346.53</v>
      </c>
      <c r="F3131">
        <v>281.57945130000002</v>
      </c>
      <c r="G3131" s="236">
        <f t="shared" si="393"/>
        <v>-1.8223275420098672E-2</v>
      </c>
      <c r="H3131" s="236">
        <f t="shared" si="394"/>
        <v>5.0091498252153865E-3</v>
      </c>
      <c r="I3131">
        <f t="shared" si="398"/>
        <v>55467.502026937014</v>
      </c>
      <c r="J3131">
        <f t="shared" si="398"/>
        <v>22202.194648402841</v>
      </c>
      <c r="K3131">
        <f t="shared" si="395"/>
        <v>61638.207043756811</v>
      </c>
      <c r="L3131" s="236">
        <f>I3131/MAX(I$2:I3131)-1</f>
        <v>-9.7654853979772915E-2</v>
      </c>
      <c r="M3131" s="236">
        <f>J3131/MAX(J$2:J3131)-1</f>
        <v>-2.9702508480244694E-2</v>
      </c>
      <c r="N3131" s="236"/>
    </row>
    <row r="3132" spans="1:14">
      <c r="A3132" s="237">
        <v>38712</v>
      </c>
      <c r="B3132">
        <v>319.17</v>
      </c>
      <c r="D3132" s="237">
        <v>38868</v>
      </c>
      <c r="E3132">
        <f t="shared" si="391"/>
        <v>348.76</v>
      </c>
      <c r="F3132">
        <v>279.26323050000002</v>
      </c>
      <c r="G3132" s="236">
        <f t="shared" si="393"/>
        <v>6.4014991143487767E-3</v>
      </c>
      <c r="H3132" s="236">
        <f t="shared" si="394"/>
        <v>-8.2258161570613053E-3</v>
      </c>
      <c r="I3132">
        <f t="shared" si="398"/>
        <v>55822.577192037592</v>
      </c>
      <c r="J3132">
        <f t="shared" si="398"/>
        <v>22019.563476941788</v>
      </c>
      <c r="K3132">
        <f t="shared" si="395"/>
        <v>62034.863038064897</v>
      </c>
      <c r="L3132" s="236">
        <f>I3132/MAX(I$2:I3132)-1</f>
        <v>-9.1878492326687433E-2</v>
      </c>
      <c r="M3132" s="236">
        <f>J3132/MAX(J$2:J3132)-1</f>
        <v>-3.7683997263143976E-2</v>
      </c>
      <c r="N3132" s="236"/>
    </row>
    <row r="3133" spans="1:14">
      <c r="A3133" s="237">
        <v>38713</v>
      </c>
      <c r="B3133">
        <v>317.55</v>
      </c>
      <c r="D3133" s="237">
        <v>38869</v>
      </c>
      <c r="E3133">
        <f t="shared" si="391"/>
        <v>351.17</v>
      </c>
      <c r="F3133">
        <v>279.56920400000001</v>
      </c>
      <c r="G3133" s="236">
        <f t="shared" si="393"/>
        <v>6.8764659646786599E-3</v>
      </c>
      <c r="H3133" s="236">
        <f t="shared" si="394"/>
        <v>1.0956454935087123E-3</v>
      </c>
      <c r="I3133">
        <f t="shared" si="398"/>
        <v>56206.439244159286</v>
      </c>
      <c r="J3133">
        <f t="shared" si="398"/>
        <v>22043.689112434327</v>
      </c>
      <c r="K3133">
        <f t="shared" si="395"/>
        <v>62463.536108146727</v>
      </c>
      <c r="L3133" s="236">
        <f>I3133/MAX(I$2:I3133)-1</f>
        <v>-8.5633825687379206E-2</v>
      </c>
      <c r="M3133" s="236">
        <f>J3133/MAX(J$2:J3133)-1</f>
        <v>-3.6629640071414005E-2</v>
      </c>
      <c r="N3133" s="236"/>
    </row>
    <row r="3134" spans="1:14">
      <c r="A3134" s="237">
        <v>38714</v>
      </c>
      <c r="B3134">
        <v>319.48</v>
      </c>
      <c r="D3134" s="237">
        <v>38870</v>
      </c>
      <c r="E3134">
        <f t="shared" si="391"/>
        <v>354.18</v>
      </c>
      <c r="F3134">
        <v>281.80052840000002</v>
      </c>
      <c r="G3134" s="236">
        <f t="shared" si="393"/>
        <v>8.5376170520225416E-3</v>
      </c>
      <c r="H3134" s="236">
        <f t="shared" si="394"/>
        <v>7.9812953933224851E-3</v>
      </c>
      <c r="I3134">
        <f t="shared" si="398"/>
        <v>56686.308298283693</v>
      </c>
      <c r="J3134">
        <f t="shared" si="398"/>
        <v>22219.626306799233</v>
      </c>
      <c r="K3134">
        <f t="shared" si="395"/>
        <v>62998.932764141042</v>
      </c>
      <c r="L3134" s="236">
        <f>I3134/MAX(I$2:I3134)-1</f>
        <v>-7.7827317445775201E-2</v>
      </c>
      <c r="M3134" s="236">
        <f>J3134/MAX(J$2:J3134)-1</f>
        <v>-2.8940696655652576E-2</v>
      </c>
      <c r="N3134" s="236"/>
    </row>
    <row r="3135" spans="1:14">
      <c r="A3135" s="237">
        <v>38715</v>
      </c>
      <c r="B3135">
        <v>319.81</v>
      </c>
      <c r="D3135" s="237">
        <v>38873</v>
      </c>
      <c r="E3135">
        <f t="shared" si="391"/>
        <v>347.91</v>
      </c>
      <c r="F3135">
        <v>282.7156354</v>
      </c>
      <c r="G3135" s="236">
        <f t="shared" si="393"/>
        <v>-1.7736593109772002E-2</v>
      </c>
      <c r="H3135" s="236">
        <f t="shared" si="394"/>
        <v>3.2473572891993374E-3</v>
      </c>
      <c r="I3135">
        <f t="shared" si="398"/>
        <v>55680.886313101939</v>
      </c>
      <c r="J3135">
        <f t="shared" si="398"/>
        <v>22291.781372249901</v>
      </c>
      <c r="K3135">
        <f t="shared" si="395"/>
        <v>61883.671291355553</v>
      </c>
      <c r="L3135" s="236">
        <f>I3135/MAX(I$2:I3135)-1</f>
        <v>-9.4183519093186452E-2</v>
      </c>
      <c r="M3135" s="236">
        <f>J3135/MAX(J$2:J3135)-1</f>
        <v>-2.5787320148692561E-2</v>
      </c>
      <c r="N3135" s="236"/>
    </row>
    <row r="3136" spans="1:14">
      <c r="A3136" s="237">
        <v>38716</v>
      </c>
      <c r="B3136">
        <v>318.05</v>
      </c>
      <c r="D3136" s="237">
        <v>38874</v>
      </c>
      <c r="E3136">
        <f t="shared" si="391"/>
        <v>342.1</v>
      </c>
      <c r="F3136">
        <v>280.67740529999998</v>
      </c>
      <c r="G3136" s="236">
        <f t="shared" si="393"/>
        <v>-1.6733451350992534E-2</v>
      </c>
      <c r="H3136" s="236">
        <f t="shared" si="394"/>
        <v>-7.2094707359082744E-3</v>
      </c>
      <c r="I3136">
        <f t="shared" si="398"/>
        <v>54749.152910801502</v>
      </c>
      <c r="J3136">
        <f t="shared" si="398"/>
        <v>22131.069426795402</v>
      </c>
      <c r="K3136">
        <f t="shared" si="395"/>
        <v>60850.231234436302</v>
      </c>
      <c r="L3136" s="236">
        <f>I3136/MAX(I$2:I3136)-1</f>
        <v>-0.10934095510936781</v>
      </c>
      <c r="M3136" s="236">
        <f>J3136/MAX(J$2:J3136)-1</f>
        <v>-3.2810877954631223E-2</v>
      </c>
      <c r="N3136" s="236"/>
    </row>
    <row r="3137" spans="1:14">
      <c r="A3137" s="237">
        <v>38719</v>
      </c>
      <c r="B3137">
        <v>318.05</v>
      </c>
      <c r="D3137" s="237">
        <v>38875</v>
      </c>
      <c r="E3137">
        <f t="shared" si="391"/>
        <v>338.64</v>
      </c>
      <c r="F3137">
        <v>278.21078390000002</v>
      </c>
      <c r="G3137" s="236">
        <f t="shared" si="393"/>
        <v>-1.0147731912603384E-2</v>
      </c>
      <c r="H3137" s="236">
        <f t="shared" si="394"/>
        <v>-8.7881010491868139E-3</v>
      </c>
      <c r="I3137">
        <f t="shared" si="398"/>
        <v>54193.57318462056</v>
      </c>
      <c r="J3137">
        <f t="shared" si="398"/>
        <v>21936.579352346154</v>
      </c>
      <c r="K3137">
        <f t="shared" si="395"/>
        <v>60234.791889007625</v>
      </c>
      <c r="L3137" s="236">
        <f>I3137/MAX(I$2:I3137)-1</f>
        <v>-0.11837912432245334</v>
      </c>
      <c r="M3137" s="236">
        <f>J3137/MAX(J$2:J3137)-1</f>
        <v>-4.1310633692840271E-2</v>
      </c>
      <c r="N3137" s="236"/>
    </row>
    <row r="3138" spans="1:14">
      <c r="A3138" s="237">
        <v>38720</v>
      </c>
      <c r="B3138">
        <v>327.48</v>
      </c>
      <c r="D3138" s="237">
        <v>38876</v>
      </c>
      <c r="E3138">
        <f t="shared" ref="E3138:E3201" si="399">SUMIF(A:A,D3138,B:B)</f>
        <v>330.48</v>
      </c>
      <c r="F3138">
        <v>277.61517409999999</v>
      </c>
      <c r="G3138" s="236">
        <f t="shared" si="393"/>
        <v>-2.413011570089869E-2</v>
      </c>
      <c r="H3138" s="236">
        <f t="shared" si="394"/>
        <v>-2.1408580632665819E-3</v>
      </c>
      <c r="I3138">
        <f t="shared" si="398"/>
        <v>52885.875993430542</v>
      </c>
      <c r="J3138">
        <f t="shared" si="398"/>
        <v>21889.616249559196</v>
      </c>
      <c r="K3138">
        <f t="shared" si="395"/>
        <v>58783.351120597814</v>
      </c>
      <c r="L3138" s="236">
        <f>I3138/MAX(I$2:I3138)-1</f>
        <v>-0.13965273805688028</v>
      </c>
      <c r="M3138" s="236">
        <f>J3138/MAX(J$2:J3138)-1</f>
        <v>-4.3363051552866905E-2</v>
      </c>
      <c r="N3138" s="236"/>
    </row>
    <row r="3139" spans="1:14">
      <c r="A3139" s="237">
        <v>38721</v>
      </c>
      <c r="B3139">
        <v>331.86</v>
      </c>
      <c r="D3139" s="237">
        <v>38877</v>
      </c>
      <c r="E3139">
        <f t="shared" si="399"/>
        <v>332.26</v>
      </c>
      <c r="F3139">
        <v>274.94023950000002</v>
      </c>
      <c r="G3139" s="236">
        <f t="shared" si="393"/>
        <v>5.3523749005774304E-3</v>
      </c>
      <c r="H3139" s="236">
        <f t="shared" si="394"/>
        <v>-9.6354048681662752E-3</v>
      </c>
      <c r="I3139">
        <f t="shared" ref="I3139:J3154" si="400">I3138*(1+G3139)</f>
        <v>53168.941028692832</v>
      </c>
      <c r="J3139">
        <f t="shared" si="400"/>
        <v>21678.700934585901</v>
      </c>
      <c r="K3139">
        <f t="shared" si="395"/>
        <v>59099.964425471517</v>
      </c>
      <c r="L3139" s="236">
        <f>I3139/MAX(I$2:I3139)-1</f>
        <v>-0.13504783696627531</v>
      </c>
      <c r="M3139" s="236">
        <f>J3139/MAX(J$2:J3139)-1</f>
        <v>-5.2580635863002212E-2</v>
      </c>
      <c r="N3139" s="236"/>
    </row>
    <row r="3140" spans="1:14">
      <c r="A3140" s="237">
        <v>38722</v>
      </c>
      <c r="B3140">
        <v>331.45</v>
      </c>
      <c r="D3140" s="237">
        <v>38880</v>
      </c>
      <c r="E3140">
        <f t="shared" si="399"/>
        <v>327.98</v>
      </c>
      <c r="F3140">
        <v>275.22481599999998</v>
      </c>
      <c r="G3140" s="236">
        <f t="shared" ref="G3140:G3203" si="401">(E3140/E3139-1)-($P$21/252)</f>
        <v>-1.2915208519050323E-2</v>
      </c>
      <c r="H3140" s="236">
        <f t="shared" ref="H3140:H3203" si="402">F3140/F3139-1</f>
        <v>1.035048563707841E-3</v>
      </c>
      <c r="I3140">
        <f t="shared" si="400"/>
        <v>52482.253068570171</v>
      </c>
      <c r="J3140">
        <f t="shared" si="400"/>
        <v>21701.139442851294</v>
      </c>
      <c r="K3140">
        <f t="shared" ref="K3140:K3203" si="403">K3139*(1+(E3140/E3139-1))</f>
        <v>58338.669512629116</v>
      </c>
      <c r="L3140" s="236">
        <f>I3140/MAX(I$2:I3140)-1</f>
        <v>-0.14621887451085958</v>
      </c>
      <c r="M3140" s="236">
        <f>J3140/MAX(J$2:J3140)-1</f>
        <v>-5.1600010810923247E-2</v>
      </c>
      <c r="N3140" s="236"/>
    </row>
    <row r="3141" spans="1:14">
      <c r="A3141" s="237">
        <v>38723</v>
      </c>
      <c r="B3141">
        <v>335.96</v>
      </c>
      <c r="D3141" s="237">
        <v>38881</v>
      </c>
      <c r="E3141">
        <f t="shared" si="399"/>
        <v>320.27999999999997</v>
      </c>
      <c r="F3141">
        <v>273.87748040000002</v>
      </c>
      <c r="G3141" s="236">
        <f t="shared" si="401"/>
        <v>-2.3510771441735367E-2</v>
      </c>
      <c r="H3141" s="236">
        <f t="shared" si="402"/>
        <v>-4.8954001299067462E-3</v>
      </c>
      <c r="I3141">
        <f t="shared" si="400"/>
        <v>51248.354811927704</v>
      </c>
      <c r="J3141">
        <f t="shared" si="400"/>
        <v>21594.903682003634</v>
      </c>
      <c r="K3141">
        <f t="shared" si="403"/>
        <v>56969.050160085528</v>
      </c>
      <c r="L3141" s="236">
        <f>I3141/MAX(I$2:I3141)-1</f>
        <v>-0.16629192741350229</v>
      </c>
      <c r="M3141" s="236">
        <f>J3141/MAX(J$2:J3141)-1</f>
        <v>-5.6242808241203091E-2</v>
      </c>
      <c r="N3141" s="236"/>
    </row>
    <row r="3142" spans="1:14">
      <c r="A3142" s="237">
        <v>38726</v>
      </c>
      <c r="B3142">
        <v>336.86</v>
      </c>
      <c r="D3142" s="237">
        <v>38882</v>
      </c>
      <c r="E3142">
        <f t="shared" si="399"/>
        <v>324.56</v>
      </c>
      <c r="F3142">
        <v>270.12468790000003</v>
      </c>
      <c r="G3142" s="236">
        <f t="shared" si="401"/>
        <v>1.3329576947552038E-2</v>
      </c>
      <c r="H3142" s="236">
        <f t="shared" si="402"/>
        <v>-1.3702450068253214E-2</v>
      </c>
      <c r="I3142">
        <f t="shared" si="400"/>
        <v>51931.473700828748</v>
      </c>
      <c r="J3142">
        <f t="shared" si="400"/>
        <v>21299.000592572243</v>
      </c>
      <c r="K3142">
        <f t="shared" si="403"/>
        <v>57730.345072927943</v>
      </c>
      <c r="L3142" s="236">
        <f>I3142/MAX(I$2:I3142)-1</f>
        <v>-0.15517895150816519</v>
      </c>
      <c r="M3142" s="236">
        <f>J3142/MAX(J$2:J3142)-1</f>
        <v>-6.9174594037832771E-2</v>
      </c>
      <c r="N3142" s="236"/>
    </row>
    <row r="3143" spans="1:14">
      <c r="A3143" s="237">
        <v>38727</v>
      </c>
      <c r="B3143">
        <v>333.78</v>
      </c>
      <c r="D3143" s="237">
        <v>38883</v>
      </c>
      <c r="E3143">
        <f t="shared" si="399"/>
        <v>332.57</v>
      </c>
      <c r="F3143">
        <v>270.86075399999999</v>
      </c>
      <c r="G3143" s="236">
        <f t="shared" si="401"/>
        <v>2.4645836023177537E-2</v>
      </c>
      <c r="H3143" s="236">
        <f t="shared" si="402"/>
        <v>2.7249123570387557E-3</v>
      </c>
      <c r="I3143">
        <f t="shared" si="400"/>
        <v>53211.368286101337</v>
      </c>
      <c r="J3143">
        <f t="shared" si="400"/>
        <v>21357.038502479518</v>
      </c>
      <c r="K3143">
        <f t="shared" si="403"/>
        <v>59155.104944859639</v>
      </c>
      <c r="L3143" s="236">
        <f>I3143/MAX(I$2:I3143)-1</f>
        <v>-0.13435763047810645</v>
      </c>
      <c r="M3143" s="236">
        <f>J3143/MAX(J$2:J3143)-1</f>
        <v>-6.6638176386880965E-2</v>
      </c>
      <c r="N3143" s="236"/>
    </row>
    <row r="3144" spans="1:14">
      <c r="A3144" s="237">
        <v>38728</v>
      </c>
      <c r="B3144">
        <v>336.38</v>
      </c>
      <c r="D3144" s="237">
        <v>38884</v>
      </c>
      <c r="E3144">
        <f t="shared" si="399"/>
        <v>331.35</v>
      </c>
      <c r="F3144">
        <v>274.48578650000002</v>
      </c>
      <c r="G3144" s="236">
        <f t="shared" si="401"/>
        <v>-3.7021307961898156E-3</v>
      </c>
      <c r="H3144" s="236">
        <f t="shared" si="402"/>
        <v>1.3383380377062881E-2</v>
      </c>
      <c r="I3144">
        <f t="shared" si="400"/>
        <v>53014.372840861957</v>
      </c>
      <c r="J3144">
        <f t="shared" si="400"/>
        <v>21642.867872485778</v>
      </c>
      <c r="K3144">
        <f t="shared" si="403"/>
        <v>58938.100320170925</v>
      </c>
      <c r="L3144" s="236">
        <f>I3144/MAX(I$2:I3144)-1</f>
        <v>-0.13756235175280018</v>
      </c>
      <c r="M3144" s="236">
        <f>J3144/MAX(J$2:J3144)-1</f>
        <v>-5.4146640072037511E-2</v>
      </c>
      <c r="N3144" s="236"/>
    </row>
    <row r="3145" spans="1:14">
      <c r="A3145" s="237">
        <v>38729</v>
      </c>
      <c r="B3145">
        <v>334.89</v>
      </c>
      <c r="D3145" s="237">
        <v>38887</v>
      </c>
      <c r="E3145">
        <f t="shared" si="399"/>
        <v>329</v>
      </c>
      <c r="F3145">
        <v>274.06498429999999</v>
      </c>
      <c r="G3145" s="236">
        <f t="shared" si="401"/>
        <v>-7.1259287402905633E-3</v>
      </c>
      <c r="H3145" s="236">
        <f t="shared" si="402"/>
        <v>-1.5330564302280525E-3</v>
      </c>
      <c r="I3145">
        <f t="shared" si="400"/>
        <v>52636.596197786777</v>
      </c>
      <c r="J3145">
        <f t="shared" si="400"/>
        <v>21609.688134725289</v>
      </c>
      <c r="K3145">
        <f t="shared" si="403"/>
        <v>58520.099608680342</v>
      </c>
      <c r="L3145" s="236">
        <f>I3145/MAX(I$2:I3145)-1</f>
        <v>-0.14370802097715363</v>
      </c>
      <c r="M3145" s="236">
        <f>J3145/MAX(J$2:J3145)-1</f>
        <v>-5.5596686647527815E-2</v>
      </c>
      <c r="N3145" s="236"/>
    </row>
    <row r="3146" spans="1:14">
      <c r="A3146" s="237">
        <v>38730</v>
      </c>
      <c r="B3146">
        <v>335</v>
      </c>
      <c r="D3146" s="237">
        <v>38888</v>
      </c>
      <c r="E3146">
        <f t="shared" si="399"/>
        <v>329.89</v>
      </c>
      <c r="F3146">
        <v>273.11572269999999</v>
      </c>
      <c r="G3146" s="236">
        <f t="shared" si="401"/>
        <v>2.6714370145221509E-3</v>
      </c>
      <c r="H3146" s="236">
        <f t="shared" si="402"/>
        <v>-3.4636369269300804E-3</v>
      </c>
      <c r="I3146">
        <f t="shared" si="400"/>
        <v>52777.211549188003</v>
      </c>
      <c r="J3146">
        <f t="shared" si="400"/>
        <v>21534.840020922413</v>
      </c>
      <c r="K3146">
        <f t="shared" si="403"/>
        <v>58678.406261117198</v>
      </c>
      <c r="L3146" s="236">
        <f>I3146/MAX(I$2:I3146)-1</f>
        <v>-0.14142049088915354</v>
      </c>
      <c r="M3146" s="236">
        <f>J3146/MAX(J$2:J3146)-1</f>
        <v>-5.8867756837570506E-2</v>
      </c>
      <c r="N3146" s="236"/>
    </row>
    <row r="3147" spans="1:14">
      <c r="A3147" s="237">
        <v>38733</v>
      </c>
      <c r="B3147">
        <v>335</v>
      </c>
      <c r="D3147" s="237">
        <v>38889</v>
      </c>
      <c r="E3147">
        <f t="shared" si="399"/>
        <v>332.4</v>
      </c>
      <c r="F3147">
        <v>273.34289330000001</v>
      </c>
      <c r="G3147" s="236">
        <f t="shared" si="401"/>
        <v>7.5748666462653238E-3</v>
      </c>
      <c r="H3147" s="236">
        <f t="shared" si="402"/>
        <v>8.3177415695523393E-4</v>
      </c>
      <c r="I3147">
        <f t="shared" si="400"/>
        <v>53176.991888634839</v>
      </c>
      <c r="J3147">
        <f t="shared" si="400"/>
        <v>21552.752144325983</v>
      </c>
      <c r="K3147">
        <f t="shared" si="403"/>
        <v>59124.866595517764</v>
      </c>
      <c r="L3147" s="236">
        <f>I3147/MAX(I$2:I3147)-1</f>
        <v>-0.13491686560242289</v>
      </c>
      <c r="M3147" s="236">
        <f>J3147/MAX(J$2:J3147)-1</f>
        <v>-5.8084947359430705E-2</v>
      </c>
      <c r="N3147" s="236"/>
    </row>
    <row r="3148" spans="1:14">
      <c r="A3148" s="237">
        <v>38734</v>
      </c>
      <c r="B3148">
        <v>330.22</v>
      </c>
      <c r="D3148" s="237">
        <v>38890</v>
      </c>
      <c r="E3148">
        <f t="shared" si="399"/>
        <v>332.56</v>
      </c>
      <c r="F3148">
        <v>274.1882013</v>
      </c>
      <c r="G3148" s="236">
        <f t="shared" si="401"/>
        <v>4.4761761503646846E-4</v>
      </c>
      <c r="H3148" s="236">
        <f t="shared" si="402"/>
        <v>3.0924820828330812E-3</v>
      </c>
      <c r="I3148">
        <f t="shared" si="400"/>
        <v>53200.794846918849</v>
      </c>
      <c r="J3148">
        <f t="shared" si="400"/>
        <v>21619.403644168055</v>
      </c>
      <c r="K3148">
        <f t="shared" si="403"/>
        <v>59153.326218427763</v>
      </c>
      <c r="L3148" s="236">
        <f>I3148/MAX(I$2:I3148)-1</f>
        <v>-0.13452963915299543</v>
      </c>
      <c r="M3148" s="236">
        <f>J3148/MAX(J$2:J3148)-1</f>
        <v>-5.5172091935588918E-2</v>
      </c>
      <c r="N3148" s="236"/>
    </row>
    <row r="3149" spans="1:14">
      <c r="A3149" s="237">
        <v>38735</v>
      </c>
      <c r="B3149">
        <v>326.61</v>
      </c>
      <c r="D3149" s="237">
        <v>38891</v>
      </c>
      <c r="E3149">
        <f t="shared" si="399"/>
        <v>331.88</v>
      </c>
      <c r="F3149">
        <v>273.94937290000001</v>
      </c>
      <c r="G3149" s="236">
        <f t="shared" si="401"/>
        <v>-2.0784739643592933E-3</v>
      </c>
      <c r="H3149" s="236">
        <f t="shared" si="402"/>
        <v>-8.7103820976841551E-4</v>
      </c>
      <c r="I3149">
        <f t="shared" si="400"/>
        <v>53090.218379946302</v>
      </c>
      <c r="J3149">
        <f t="shared" si="400"/>
        <v>21600.572317521579</v>
      </c>
      <c r="K3149">
        <f t="shared" si="403"/>
        <v>59032.372821060271</v>
      </c>
      <c r="L3149" s="236">
        <f>I3149/MAX(I$2:I3149)-1</f>
        <v>-0.13632849676494063</v>
      </c>
      <c r="M3149" s="236">
        <f>J3149/MAX(J$2:J3149)-1</f>
        <v>-5.5995073145168495E-2</v>
      </c>
      <c r="N3149" s="236"/>
    </row>
    <row r="3150" spans="1:14">
      <c r="A3150" s="237">
        <v>38736</v>
      </c>
      <c r="B3150">
        <v>332.76</v>
      </c>
      <c r="D3150" s="237">
        <v>38894</v>
      </c>
      <c r="E3150">
        <f t="shared" si="399"/>
        <v>332.64</v>
      </c>
      <c r="F3150">
        <v>273.3896373</v>
      </c>
      <c r="G3150" s="236">
        <f t="shared" si="401"/>
        <v>2.2562541729559868E-3</v>
      </c>
      <c r="H3150" s="236">
        <f t="shared" si="402"/>
        <v>-2.0432081814049097E-3</v>
      </c>
      <c r="I3150">
        <f t="shared" si="400"/>
        <v>53210.003406709206</v>
      </c>
      <c r="J3150">
        <f t="shared" si="400"/>
        <v>21556.43785143939</v>
      </c>
      <c r="K3150">
        <f t="shared" si="403"/>
        <v>59167.556029882755</v>
      </c>
      <c r="L3150" s="236">
        <f>I3150/MAX(I$2:I3150)-1</f>
        <v>-0.13437983433170331</v>
      </c>
      <c r="M3150" s="236">
        <f>J3150/MAX(J$2:J3150)-1</f>
        <v>-5.7923871735004795E-2</v>
      </c>
      <c r="N3150" s="236"/>
    </row>
    <row r="3151" spans="1:14">
      <c r="A3151" s="237">
        <v>38737</v>
      </c>
      <c r="B3151">
        <v>326.67</v>
      </c>
      <c r="D3151" s="237">
        <v>38895</v>
      </c>
      <c r="E3151">
        <f t="shared" si="399"/>
        <v>330.48</v>
      </c>
      <c r="F3151">
        <v>274.50327859999999</v>
      </c>
      <c r="G3151" s="236">
        <f t="shared" si="401"/>
        <v>-6.5272366522365986E-3</v>
      </c>
      <c r="H3151" s="236">
        <f t="shared" si="402"/>
        <v>4.0734583468426955E-3</v>
      </c>
      <c r="I3151">
        <f t="shared" si="400"/>
        <v>52862.689122207295</v>
      </c>
      <c r="J3151">
        <f t="shared" si="400"/>
        <v>21644.247103133534</v>
      </c>
      <c r="K3151">
        <f t="shared" si="403"/>
        <v>58783.351120597807</v>
      </c>
      <c r="L3151" s="236">
        <f>I3151/MAX(I$2:I3151)-1</f>
        <v>-0.14002994200396857</v>
      </c>
      <c r="M3151" s="236">
        <f>J3151/MAX(J$2:J3151)-1</f>
        <v>-5.4086363866962417E-2</v>
      </c>
      <c r="N3151" s="236"/>
    </row>
    <row r="3152" spans="1:14">
      <c r="A3152" s="237">
        <v>38740</v>
      </c>
      <c r="B3152">
        <v>331.17</v>
      </c>
      <c r="D3152" s="237">
        <v>38896</v>
      </c>
      <c r="E3152">
        <f t="shared" si="399"/>
        <v>331.7</v>
      </c>
      <c r="F3152">
        <v>273.05587559999998</v>
      </c>
      <c r="G3152" s="236">
        <f t="shared" si="401"/>
        <v>3.6578699380986255E-3</v>
      </c>
      <c r="H3152" s="236">
        <f t="shared" si="402"/>
        <v>-5.27280769607541E-3</v>
      </c>
      <c r="I3152">
        <f t="shared" si="400"/>
        <v>53056.053963594473</v>
      </c>
      <c r="J3152">
        <f t="shared" si="400"/>
        <v>21530.121150432373</v>
      </c>
      <c r="K3152">
        <f t="shared" si="403"/>
        <v>59000.355745286528</v>
      </c>
      <c r="L3152" s="236">
        <f>I3152/MAX(I$2:I3152)-1</f>
        <v>-0.13688428338115999</v>
      </c>
      <c r="M3152" s="236">
        <f>J3152/MAX(J$2:J3152)-1</f>
        <v>-5.9073984567387439E-2</v>
      </c>
      <c r="N3152" s="236"/>
    </row>
    <row r="3153" spans="1:14">
      <c r="A3153" s="237">
        <v>38741</v>
      </c>
      <c r="B3153">
        <v>333.32</v>
      </c>
      <c r="D3153" s="237">
        <v>38897</v>
      </c>
      <c r="E3153">
        <f t="shared" si="399"/>
        <v>340.1</v>
      </c>
      <c r="F3153">
        <v>273.51549030000001</v>
      </c>
      <c r="G3153" s="236">
        <f t="shared" si="401"/>
        <v>2.5290357872623504E-2</v>
      </c>
      <c r="H3153" s="236">
        <f t="shared" si="402"/>
        <v>1.6832258195875749E-3</v>
      </c>
      <c r="I3153">
        <f t="shared" si="400"/>
        <v>54397.860555643005</v>
      </c>
      <c r="J3153">
        <f t="shared" si="400"/>
        <v>21566.361206251629</v>
      </c>
      <c r="K3153">
        <f t="shared" si="403"/>
        <v>60494.485948061345</v>
      </c>
      <c r="L3153" s="236">
        <f>I3153/MAX(I$2:I3153)-1</f>
        <v>-0.11505577802238354</v>
      </c>
      <c r="M3153" s="236">
        <f>J3153/MAX(J$2:J3153)-1</f>
        <v>-5.7490193603889517E-2</v>
      </c>
      <c r="N3153" s="236"/>
    </row>
    <row r="3154" spans="1:14">
      <c r="A3154" s="237">
        <v>38742</v>
      </c>
      <c r="B3154">
        <v>334.7</v>
      </c>
      <c r="D3154" s="237">
        <v>38898</v>
      </c>
      <c r="E3154">
        <f t="shared" si="399"/>
        <v>343.65</v>
      </c>
      <c r="F3154">
        <v>277.4852472</v>
      </c>
      <c r="G3154" s="236">
        <f t="shared" si="401"/>
        <v>1.0404376280552288E-2</v>
      </c>
      <c r="H3154" s="236">
        <f t="shared" si="402"/>
        <v>1.4513828433065479E-2</v>
      </c>
      <c r="I3154">
        <f t="shared" si="400"/>
        <v>54963.836365720934</v>
      </c>
      <c r="J3154">
        <f t="shared" si="400"/>
        <v>21879.371672724687</v>
      </c>
      <c r="K3154">
        <f t="shared" si="403"/>
        <v>61125.933831376882</v>
      </c>
      <c r="L3154" s="236">
        <f>I3154/MAX(I$2:I3154)-1</f>
        <v>-0.10584848534962776</v>
      </c>
      <c r="M3154" s="236">
        <f>J3154/MAX(J$2:J3154)-1</f>
        <v>-4.3810767977374598E-2</v>
      </c>
      <c r="N3154" s="236"/>
    </row>
    <row r="3155" spans="1:14">
      <c r="A3155" s="237">
        <v>38743</v>
      </c>
      <c r="B3155">
        <v>339.33</v>
      </c>
      <c r="D3155" s="237">
        <v>38901</v>
      </c>
      <c r="E3155">
        <f t="shared" si="399"/>
        <v>346.33</v>
      </c>
      <c r="F3155">
        <v>279.60692230000001</v>
      </c>
      <c r="G3155" s="236">
        <f t="shared" si="401"/>
        <v>7.7649021706748724E-3</v>
      </c>
      <c r="H3155" s="236">
        <f t="shared" si="402"/>
        <v>7.6460825265811661E-3</v>
      </c>
      <c r="I3155">
        <f t="shared" ref="I3155:J3170" si="404">I3154*(1+G3155)</f>
        <v>55390.625178025744</v>
      </c>
      <c r="J3155">
        <f t="shared" si="404"/>
        <v>22046.663154164082</v>
      </c>
      <c r="K3155">
        <f t="shared" si="403"/>
        <v>61602.63251511933</v>
      </c>
      <c r="L3155" s="236">
        <f>I3155/MAX(I$2:I3155)-1</f>
        <v>-9.8905486312606761E-2</v>
      </c>
      <c r="M3155" s="236">
        <f>J3155/MAX(J$2:J3155)-1</f>
        <v>-3.6499666198301361E-2</v>
      </c>
      <c r="N3155" s="236"/>
    </row>
    <row r="3156" spans="1:14">
      <c r="A3156" s="237">
        <v>38744</v>
      </c>
      <c r="B3156">
        <v>342.85</v>
      </c>
      <c r="D3156" s="237">
        <v>38903</v>
      </c>
      <c r="E3156">
        <f t="shared" si="399"/>
        <v>341.77</v>
      </c>
      <c r="F3156">
        <v>280.4297909</v>
      </c>
      <c r="G3156" s="236">
        <f t="shared" si="401"/>
        <v>-1.3200363138835833E-2</v>
      </c>
      <c r="H3156" s="236">
        <f t="shared" si="402"/>
        <v>2.9429478828035815E-3</v>
      </c>
      <c r="I3156">
        <f t="shared" si="404"/>
        <v>54659.44881118866</v>
      </c>
      <c r="J3156">
        <f t="shared" si="404"/>
        <v>22111.545334816514</v>
      </c>
      <c r="K3156">
        <f t="shared" si="403"/>
        <v>60791.533262184428</v>
      </c>
      <c r="L3156" s="236">
        <f>I3156/MAX(I$2:I3156)-1</f>
        <v>-0.11080026111569308</v>
      </c>
      <c r="M3156" s="236">
        <f>J3156/MAX(J$2:J3156)-1</f>
        <v>-3.3664134930859069E-2</v>
      </c>
      <c r="N3156" s="236"/>
    </row>
    <row r="3157" spans="1:14">
      <c r="A3157" s="237">
        <v>38747</v>
      </c>
      <c r="B3157">
        <v>341.86</v>
      </c>
      <c r="D3157" s="237">
        <v>38904</v>
      </c>
      <c r="E3157">
        <f t="shared" si="399"/>
        <v>343.85</v>
      </c>
      <c r="F3157">
        <v>278.7109916</v>
      </c>
      <c r="G3157" s="236">
        <f t="shared" si="401"/>
        <v>6.0522340862300596E-3</v>
      </c>
      <c r="H3157" s="236">
        <f t="shared" si="402"/>
        <v>-6.1291608658401442E-3</v>
      </c>
      <c r="I3157">
        <f t="shared" si="404"/>
        <v>54990.260590418286</v>
      </c>
      <c r="J3157">
        <f t="shared" si="404"/>
        <v>21976.020116467105</v>
      </c>
      <c r="K3157">
        <f t="shared" si="403"/>
        <v>61161.508360014392</v>
      </c>
      <c r="L3157" s="236">
        <f>I3157/MAX(I$2:I3157)-1</f>
        <v>-0.10541861614655057</v>
      </c>
      <c r="M3157" s="236">
        <f>J3157/MAX(J$2:J3157)-1</f>
        <v>-3.9586962898298661E-2</v>
      </c>
      <c r="N3157" s="236"/>
    </row>
    <row r="3158" spans="1:14">
      <c r="A3158" s="237">
        <v>38748</v>
      </c>
      <c r="B3158">
        <v>343.53</v>
      </c>
      <c r="D3158" s="237">
        <v>38905</v>
      </c>
      <c r="E3158">
        <f t="shared" si="399"/>
        <v>343.31</v>
      </c>
      <c r="F3158">
        <v>279.95153210000001</v>
      </c>
      <c r="G3158" s="236">
        <f t="shared" si="401"/>
        <v>-1.6041823908081267E-3</v>
      </c>
      <c r="H3158" s="236">
        <f t="shared" si="402"/>
        <v>4.4509923805962082E-3</v>
      </c>
      <c r="I3158">
        <f t="shared" si="404"/>
        <v>54902.04618271318</v>
      </c>
      <c r="J3158">
        <f t="shared" si="404"/>
        <v>22073.835214561328</v>
      </c>
      <c r="K3158">
        <f t="shared" si="403"/>
        <v>61065.457132693155</v>
      </c>
      <c r="L3158" s="236">
        <f>I3158/MAX(I$2:I3158)-1</f>
        <v>-0.10685368784967308</v>
      </c>
      <c r="M3158" s="236">
        <f>J3158/MAX(J$2:J3158)-1</f>
        <v>-3.5312171787933777E-2</v>
      </c>
      <c r="N3158" s="236"/>
    </row>
    <row r="3159" spans="1:14">
      <c r="A3159" s="237">
        <v>38749</v>
      </c>
      <c r="B3159">
        <v>344.65</v>
      </c>
      <c r="D3159" s="237">
        <v>38908</v>
      </c>
      <c r="E3159">
        <f t="shared" si="399"/>
        <v>344.57</v>
      </c>
      <c r="F3159">
        <v>279.74992320000001</v>
      </c>
      <c r="G3159" s="236">
        <f t="shared" si="401"/>
        <v>3.6364221817201579E-3</v>
      </c>
      <c r="H3159" s="236">
        <f t="shared" si="402"/>
        <v>-7.2015644453760075E-4</v>
      </c>
      <c r="I3159">
        <f t="shared" si="404"/>
        <v>55101.693201273825</v>
      </c>
      <c r="J3159">
        <f t="shared" si="404"/>
        <v>22057.938599875899</v>
      </c>
      <c r="K3159">
        <f t="shared" si="403"/>
        <v>61289.576663109379</v>
      </c>
      <c r="L3159" s="236">
        <f>I3159/MAX(I$2:I3159)-1</f>
        <v>-0.10360583078864805</v>
      </c>
      <c r="M3159" s="236">
        <f>J3159/MAX(J$2:J3159)-1</f>
        <v>-3.6006897944387717E-2</v>
      </c>
      <c r="N3159" s="236"/>
    </row>
    <row r="3160" spans="1:14">
      <c r="A3160" s="237">
        <v>38750</v>
      </c>
      <c r="B3160">
        <v>339.32</v>
      </c>
      <c r="D3160" s="237">
        <v>38909</v>
      </c>
      <c r="E3160">
        <f t="shared" si="399"/>
        <v>344.62</v>
      </c>
      <c r="F3160">
        <v>280.06092289999998</v>
      </c>
      <c r="G3160" s="236">
        <f t="shared" si="401"/>
        <v>1.1137823724165707E-4</v>
      </c>
      <c r="H3160" s="236">
        <f t="shared" si="402"/>
        <v>1.1117061139553908E-3</v>
      </c>
      <c r="I3160">
        <f t="shared" si="404"/>
        <v>55107.830330731616</v>
      </c>
      <c r="J3160">
        <f t="shared" si="404"/>
        <v>22082.460545078633</v>
      </c>
      <c r="K3160">
        <f t="shared" si="403"/>
        <v>61298.470295268751</v>
      </c>
      <c r="L3160" s="236">
        <f>I3160/MAX(I$2:I3160)-1</f>
        <v>-0.10350599198620758</v>
      </c>
      <c r="M3160" s="236">
        <f>J3160/MAX(J$2:J3160)-1</f>
        <v>-3.4935220919021681E-2</v>
      </c>
      <c r="N3160" s="236"/>
    </row>
    <row r="3161" spans="1:14">
      <c r="A3161" s="237">
        <v>38751</v>
      </c>
      <c r="B3161">
        <v>336.74</v>
      </c>
      <c r="D3161" s="237">
        <v>38910</v>
      </c>
      <c r="E3161">
        <f t="shared" si="399"/>
        <v>340.94</v>
      </c>
      <c r="F3161">
        <v>279.98973160000003</v>
      </c>
      <c r="G3161" s="236">
        <f t="shared" si="401"/>
        <v>-1.0712158572635364E-2</v>
      </c>
      <c r="H3161" s="236">
        <f t="shared" si="402"/>
        <v>-2.5419933371206849E-4</v>
      </c>
      <c r="I3161">
        <f t="shared" si="404"/>
        <v>54517.506513634929</v>
      </c>
      <c r="J3161">
        <f t="shared" si="404"/>
        <v>22076.847198321349</v>
      </c>
      <c r="K3161">
        <f t="shared" si="403"/>
        <v>60643.898968338828</v>
      </c>
      <c r="L3161" s="236">
        <f>I3161/MAX(I$2:I3161)-1</f>
        <v>-0.11310937795946885</v>
      </c>
      <c r="M3161" s="236">
        <f>J3161/MAX(J$2:J3161)-1</f>
        <v>-3.5180539742853179E-2</v>
      </c>
      <c r="N3161" s="236"/>
    </row>
    <row r="3162" spans="1:14">
      <c r="A3162" s="237">
        <v>38754</v>
      </c>
      <c r="B3162">
        <v>339.53</v>
      </c>
      <c r="D3162" s="237">
        <v>38911</v>
      </c>
      <c r="E3162">
        <f t="shared" si="399"/>
        <v>336.96</v>
      </c>
      <c r="F3162">
        <v>278.5527434</v>
      </c>
      <c r="G3162" s="236">
        <f t="shared" si="401"/>
        <v>-1.1707338418248068E-2</v>
      </c>
      <c r="H3162" s="236">
        <f t="shared" si="402"/>
        <v>-5.1322889299845187E-3</v>
      </c>
      <c r="I3162">
        <f t="shared" si="404"/>
        <v>53879.251615160756</v>
      </c>
      <c r="J3162">
        <f t="shared" si="404"/>
        <v>21963.542439836445</v>
      </c>
      <c r="K3162">
        <f t="shared" si="403"/>
        <v>59935.965848452659</v>
      </c>
      <c r="L3162" s="236">
        <f>I3162/MAX(I$2:I3162)-1</f>
        <v>-0.123492506611668</v>
      </c>
      <c r="M3162" s="236">
        <f>J3162/MAX(J$2:J3162)-1</f>
        <v>-4.0132271978164491E-2</v>
      </c>
      <c r="N3162" s="236"/>
    </row>
    <row r="3163" spans="1:14">
      <c r="A3163" s="237">
        <v>38755</v>
      </c>
      <c r="B3163">
        <v>335.61</v>
      </c>
      <c r="D3163" s="237">
        <v>38912</v>
      </c>
      <c r="E3163">
        <f t="shared" si="399"/>
        <v>334.48</v>
      </c>
      <c r="F3163">
        <v>276.52656359999997</v>
      </c>
      <c r="G3163" s="236">
        <f t="shared" si="401"/>
        <v>-7.3936541853207392E-3</v>
      </c>
      <c r="H3163" s="236">
        <f t="shared" si="402"/>
        <v>-7.2739538489859923E-3</v>
      </c>
      <c r="I3163">
        <f t="shared" si="404"/>
        <v>53480.887060954374</v>
      </c>
      <c r="J3163">
        <f t="shared" si="404"/>
        <v>21803.780645768828</v>
      </c>
      <c r="K3163">
        <f t="shared" si="403"/>
        <v>59494.84169334772</v>
      </c>
      <c r="L3163" s="236">
        <f>I3163/MAX(I$2:I3163)-1</f>
        <v>-0.1299730999086236</v>
      </c>
      <c r="M3163" s="236">
        <f>J3163/MAX(J$2:J3163)-1</f>
        <v>-4.7114305532926504E-2</v>
      </c>
      <c r="N3163" s="236"/>
    </row>
    <row r="3164" spans="1:14">
      <c r="A3164" s="237">
        <v>38756</v>
      </c>
      <c r="B3164">
        <v>335.36</v>
      </c>
      <c r="D3164" s="237">
        <v>38915</v>
      </c>
      <c r="E3164">
        <f t="shared" si="399"/>
        <v>331.48</v>
      </c>
      <c r="F3164">
        <v>274.39814039999999</v>
      </c>
      <c r="G3164" s="236">
        <f t="shared" si="401"/>
        <v>-9.0028762960178785E-3</v>
      </c>
      <c r="H3164" s="236">
        <f t="shared" si="402"/>
        <v>-7.6969936352255797E-3</v>
      </c>
      <c r="I3164">
        <f t="shared" si="404"/>
        <v>52999.405250543299</v>
      </c>
      <c r="J3164">
        <f t="shared" si="404"/>
        <v>21635.957084914491</v>
      </c>
      <c r="K3164">
        <f t="shared" si="403"/>
        <v>58961.223763785289</v>
      </c>
      <c r="L3164" s="236">
        <f>I3164/MAX(I$2:I3164)-1</f>
        <v>-0.13780584446435418</v>
      </c>
      <c r="M3164" s="236">
        <f>J3164/MAX(J$2:J3164)-1</f>
        <v>-5.4448660658336978E-2</v>
      </c>
      <c r="N3164" s="236"/>
    </row>
    <row r="3165" spans="1:14">
      <c r="A3165" s="237">
        <v>38757</v>
      </c>
      <c r="B3165">
        <v>336.4</v>
      </c>
      <c r="D3165" s="237">
        <v>38916</v>
      </c>
      <c r="E3165">
        <f t="shared" si="399"/>
        <v>330.98</v>
      </c>
      <c r="F3165">
        <v>273.10566790000001</v>
      </c>
      <c r="G3165" s="236">
        <f t="shared" si="401"/>
        <v>-1.542116788391066E-3</v>
      </c>
      <c r="H3165" s="236">
        <f t="shared" si="402"/>
        <v>-4.7102086702041079E-3</v>
      </c>
      <c r="I3165">
        <f t="shared" si="404"/>
        <v>52917.673977931692</v>
      </c>
      <c r="J3165">
        <f t="shared" si="404"/>
        <v>21534.047212264963</v>
      </c>
      <c r="K3165">
        <f t="shared" si="403"/>
        <v>58872.287442191548</v>
      </c>
      <c r="L3165" s="236">
        <f>I3165/MAX(I$2:I3165)-1</f>
        <v>-0.13913544854645832</v>
      </c>
      <c r="M3165" s="236">
        <f>J3165/MAX(J$2:J3165)-1</f>
        <v>-5.8902404775027284E-2</v>
      </c>
      <c r="N3165" s="236"/>
    </row>
    <row r="3166" spans="1:14">
      <c r="A3166" s="237">
        <v>38758</v>
      </c>
      <c r="B3166">
        <v>336.34</v>
      </c>
      <c r="D3166" s="237">
        <v>38917</v>
      </c>
      <c r="E3166">
        <f t="shared" si="399"/>
        <v>336.41</v>
      </c>
      <c r="F3166">
        <v>272.93541190000002</v>
      </c>
      <c r="G3166" s="236">
        <f t="shared" si="401"/>
        <v>1.6372094966654972E-2</v>
      </c>
      <c r="H3166" s="236">
        <f t="shared" si="402"/>
        <v>-6.2340705452634815E-4</v>
      </c>
      <c r="I3166">
        <f t="shared" si="404"/>
        <v>53784.047161712879</v>
      </c>
      <c r="J3166">
        <f t="shared" si="404"/>
        <v>21520.622735320332</v>
      </c>
      <c r="K3166">
        <f t="shared" si="403"/>
        <v>59838.135894699546</v>
      </c>
      <c r="L3166" s="236">
        <f>I3166/MAX(I$2:I3166)-1</f>
        <v>-0.12504129235663408</v>
      </c>
      <c r="M3166" s="236">
        <f>J3166/MAX(J$2:J3166)-1</f>
        <v>-5.948909165488836E-2</v>
      </c>
      <c r="N3166" s="236"/>
    </row>
    <row r="3167" spans="1:14">
      <c r="A3167" s="237">
        <v>38761</v>
      </c>
      <c r="B3167">
        <v>332.3</v>
      </c>
      <c r="D3167" s="237">
        <v>38918</v>
      </c>
      <c r="E3167">
        <f t="shared" si="399"/>
        <v>336.45</v>
      </c>
      <c r="F3167">
        <v>276.35842430000002</v>
      </c>
      <c r="G3167" s="236">
        <f t="shared" si="401"/>
        <v>8.5172370921140377E-5</v>
      </c>
      <c r="H3167" s="236">
        <f t="shared" si="402"/>
        <v>1.2541474102503614E-2</v>
      </c>
      <c r="I3167">
        <f t="shared" si="404"/>
        <v>53788.628076527377</v>
      </c>
      <c r="J3167">
        <f t="shared" si="404"/>
        <v>21790.523068025104</v>
      </c>
      <c r="K3167">
        <f t="shared" si="403"/>
        <v>59845.250800427042</v>
      </c>
      <c r="L3167" s="236">
        <f>I3167/MAX(I$2:I3167)-1</f>
        <v>-0.12496677004904599</v>
      </c>
      <c r="M3167" s="236">
        <f>J3167/MAX(J$2:J3167)-1</f>
        <v>-4.7693698454755906E-2</v>
      </c>
      <c r="N3167" s="236"/>
    </row>
    <row r="3168" spans="1:14">
      <c r="A3168" s="237">
        <v>38762</v>
      </c>
      <c r="B3168">
        <v>335.32</v>
      </c>
      <c r="D3168" s="237">
        <v>38919</v>
      </c>
      <c r="E3168">
        <f t="shared" si="399"/>
        <v>335.93</v>
      </c>
      <c r="F3168">
        <v>276.4067996</v>
      </c>
      <c r="G3168" s="236">
        <f t="shared" si="401"/>
        <v>-1.5792792744977005E-3</v>
      </c>
      <c r="H3168" s="236">
        <f t="shared" si="402"/>
        <v>1.7504550520763829E-4</v>
      </c>
      <c r="I3168">
        <f t="shared" si="404"/>
        <v>53703.68081100245</v>
      </c>
      <c r="J3168">
        <f t="shared" si="404"/>
        <v>21794.337401144287</v>
      </c>
      <c r="K3168">
        <f t="shared" si="403"/>
        <v>59752.757025969557</v>
      </c>
      <c r="L3168" s="236">
        <f>I3168/MAX(I$2:I3168)-1</f>
        <v>-0.12634869189360431</v>
      </c>
      <c r="M3168" s="236">
        <f>J3168/MAX(J$2:J3168)-1</f>
        <v>-4.752700151708944E-2</v>
      </c>
      <c r="N3168" s="236"/>
    </row>
    <row r="3169" spans="1:14">
      <c r="A3169" s="237">
        <v>38763</v>
      </c>
      <c r="B3169">
        <v>335.02</v>
      </c>
      <c r="D3169" s="237">
        <v>38922</v>
      </c>
      <c r="E3169">
        <f t="shared" si="399"/>
        <v>340.31</v>
      </c>
      <c r="F3169">
        <v>275.58407249999999</v>
      </c>
      <c r="G3169" s="236">
        <f t="shared" si="401"/>
        <v>1.3004700466697708E-2</v>
      </c>
      <c r="H3169" s="236">
        <f t="shared" si="402"/>
        <v>-2.9765081799384419E-3</v>
      </c>
      <c r="I3169">
        <f t="shared" si="404"/>
        <v>54402.08109390868</v>
      </c>
      <c r="J3169">
        <f t="shared" si="404"/>
        <v>21729.466377593442</v>
      </c>
      <c r="K3169">
        <f t="shared" si="403"/>
        <v>60531.839203130708</v>
      </c>
      <c r="L3169" s="236">
        <f>I3169/MAX(I$2:I3169)-1</f>
        <v>-0.11498711831934205</v>
      </c>
      <c r="M3169" s="236">
        <f>J3169/MAX(J$2:J3169)-1</f>
        <v>-5.0362045188244275E-2</v>
      </c>
      <c r="N3169" s="236"/>
    </row>
    <row r="3170" spans="1:14">
      <c r="A3170" s="237">
        <v>38764</v>
      </c>
      <c r="B3170">
        <v>337.67</v>
      </c>
      <c r="D3170" s="237">
        <v>38923</v>
      </c>
      <c r="E3170">
        <f t="shared" si="399"/>
        <v>341.55</v>
      </c>
      <c r="F3170">
        <v>277.5745278</v>
      </c>
      <c r="G3170" s="236">
        <f t="shared" si="401"/>
        <v>3.6100064343761915E-3</v>
      </c>
      <c r="H3170" s="236">
        <f t="shared" si="402"/>
        <v>7.2226790247467143E-3</v>
      </c>
      <c r="I3170">
        <f t="shared" si="404"/>
        <v>54598.472956701153</v>
      </c>
      <c r="J3170">
        <f t="shared" si="404"/>
        <v>21886.411338617825</v>
      </c>
      <c r="K3170">
        <f t="shared" si="403"/>
        <v>60752.401280683189</v>
      </c>
      <c r="L3170" s="236">
        <f>I3170/MAX(I$2:I3170)-1</f>
        <v>-0.11179221612196888</v>
      </c>
      <c r="M3170" s="236">
        <f>J3170/MAX(J$2:J3170)-1</f>
        <v>-4.3503115050922081E-2</v>
      </c>
      <c r="N3170" s="236"/>
    </row>
    <row r="3171" spans="1:14">
      <c r="A3171" s="237">
        <v>38765</v>
      </c>
      <c r="B3171">
        <v>337.69</v>
      </c>
      <c r="D3171" s="237">
        <v>38924</v>
      </c>
      <c r="E3171">
        <f t="shared" si="399"/>
        <v>341.02</v>
      </c>
      <c r="F3171">
        <v>278.43930749999998</v>
      </c>
      <c r="G3171" s="236">
        <f t="shared" si="401"/>
        <v>-1.5854795365665788E-3</v>
      </c>
      <c r="H3171" s="236">
        <f t="shared" si="402"/>
        <v>3.1154865212383864E-3</v>
      </c>
      <c r="I3171">
        <f t="shared" ref="I3171:J3186" si="405">I3170*(1+G3171)</f>
        <v>54511.908195100514</v>
      </c>
      <c r="J3171">
        <f t="shared" si="405"/>
        <v>21954.598158141569</v>
      </c>
      <c r="K3171">
        <f t="shared" si="403"/>
        <v>60658.12877979382</v>
      </c>
      <c r="L3171" s="236">
        <f>I3171/MAX(I$2:I3171)-1</f>
        <v>-0.11320045138752677</v>
      </c>
      <c r="M3171" s="236">
        <f>J3171/MAX(J$2:J3171)-1</f>
        <v>-4.0523161898256665E-2</v>
      </c>
      <c r="N3171" s="236"/>
    </row>
    <row r="3172" spans="1:14">
      <c r="A3172" s="237">
        <v>38768</v>
      </c>
      <c r="B3172">
        <v>337.69</v>
      </c>
      <c r="D3172" s="237">
        <v>38925</v>
      </c>
      <c r="E3172">
        <f t="shared" si="399"/>
        <v>344.3</v>
      </c>
      <c r="F3172">
        <v>279.30092669999999</v>
      </c>
      <c r="G3172" s="236">
        <f t="shared" si="401"/>
        <v>9.5844740521666052E-3</v>
      </c>
      <c r="H3172" s="236">
        <f t="shared" si="402"/>
        <v>3.0944596426996096E-3</v>
      </c>
      <c r="I3172">
        <f t="shared" si="405"/>
        <v>55034.376164730544</v>
      </c>
      <c r="J3172">
        <f t="shared" si="405"/>
        <v>22022.535776113626</v>
      </c>
      <c r="K3172">
        <f t="shared" si="403"/>
        <v>61241.551049448753</v>
      </c>
      <c r="L3172" s="236">
        <f>I3172/MAX(I$2:I3172)-1</f>
        <v>-0.10470094412437747</v>
      </c>
      <c r="M3172" s="236">
        <f>J3172/MAX(J$2:J3172)-1</f>
        <v>-3.7554099544645725E-2</v>
      </c>
      <c r="N3172" s="236"/>
    </row>
    <row r="3173" spans="1:14">
      <c r="A3173" s="237">
        <v>38769</v>
      </c>
      <c r="B3173">
        <v>337.69</v>
      </c>
      <c r="D3173" s="237">
        <v>38926</v>
      </c>
      <c r="E3173">
        <f t="shared" si="399"/>
        <v>348.33</v>
      </c>
      <c r="F3173">
        <v>280.05232569999998</v>
      </c>
      <c r="G3173" s="236">
        <f t="shared" si="401"/>
        <v>1.1671178351290104E-2</v>
      </c>
      <c r="H3173" s="236">
        <f t="shared" si="402"/>
        <v>2.6902846649237144E-3</v>
      </c>
      <c r="I3173">
        <f t="shared" si="405"/>
        <v>55676.692184401109</v>
      </c>
      <c r="J3173">
        <f t="shared" si="405"/>
        <v>22081.782666394836</v>
      </c>
      <c r="K3173">
        <f t="shared" si="403"/>
        <v>61958.377801494287</v>
      </c>
      <c r="L3173" s="236">
        <f>I3173/MAX(I$2:I3173)-1</f>
        <v>-9.4251749165511378E-2</v>
      </c>
      <c r="M3173" s="236">
        <f>J3173/MAX(J$2:J3173)-1</f>
        <v>-3.4964846097832125E-2</v>
      </c>
      <c r="N3173" s="236"/>
    </row>
    <row r="3174" spans="1:14">
      <c r="A3174" s="237">
        <v>38770</v>
      </c>
      <c r="B3174">
        <v>339.58</v>
      </c>
      <c r="D3174" s="237">
        <v>38929</v>
      </c>
      <c r="E3174">
        <f t="shared" si="399"/>
        <v>347.59</v>
      </c>
      <c r="F3174">
        <v>282.09427959999999</v>
      </c>
      <c r="G3174" s="236">
        <f t="shared" si="401"/>
        <v>-2.1581524020052958E-3</v>
      </c>
      <c r="H3174" s="236">
        <f t="shared" si="402"/>
        <v>7.2913299144938826E-3</v>
      </c>
      <c r="I3174">
        <f t="shared" si="405"/>
        <v>55556.533397427629</v>
      </c>
      <c r="J3174">
        <f t="shared" si="405"/>
        <v>22242.788228915673</v>
      </c>
      <c r="K3174">
        <f t="shared" si="403"/>
        <v>61826.752045535548</v>
      </c>
      <c r="L3174" s="236">
        <f>I3174/MAX(I$2:I3174)-1</f>
        <v>-9.620649192866193E-2</v>
      </c>
      <c r="M3174" s="236">
        <f>J3174/MAX(J$2:J3174)-1</f>
        <v>-2.7928456411646985E-2</v>
      </c>
      <c r="N3174" s="236"/>
    </row>
    <row r="3175" spans="1:14">
      <c r="A3175" s="237">
        <v>38771</v>
      </c>
      <c r="B3175">
        <v>340.66</v>
      </c>
      <c r="D3175" s="237">
        <v>38930</v>
      </c>
      <c r="E3175">
        <f t="shared" si="399"/>
        <v>345.05</v>
      </c>
      <c r="F3175">
        <v>282.21658250000002</v>
      </c>
      <c r="G3175" s="236">
        <f t="shared" si="401"/>
        <v>-7.341190097163228E-3</v>
      </c>
      <c r="H3175" s="236">
        <f t="shared" si="402"/>
        <v>4.3355327932714793E-4</v>
      </c>
      <c r="I3175">
        <f t="shared" si="405"/>
        <v>55148.682324617715</v>
      </c>
      <c r="J3175">
        <f t="shared" si="405"/>
        <v>22252.4316626937</v>
      </c>
      <c r="K3175">
        <f t="shared" si="403"/>
        <v>61374.955531839361</v>
      </c>
      <c r="L3175" s="236">
        <f>I3175/MAX(I$2:I3175)-1</f>
        <v>-0.10284141187999563</v>
      </c>
      <c r="M3175" s="236">
        <f>J3175/MAX(J$2:J3175)-1</f>
        <v>-2.7507011606183629E-2</v>
      </c>
      <c r="N3175" s="236"/>
    </row>
    <row r="3176" spans="1:14">
      <c r="A3176" s="237">
        <v>38772</v>
      </c>
      <c r="B3176">
        <v>341.9</v>
      </c>
      <c r="D3176" s="237">
        <v>38931</v>
      </c>
      <c r="E3176">
        <f t="shared" si="399"/>
        <v>348.58</v>
      </c>
      <c r="F3176">
        <v>281.66285920000001</v>
      </c>
      <c r="G3176" s="236">
        <f t="shared" si="401"/>
        <v>1.0196671232372603E-2</v>
      </c>
      <c r="H3176" s="236">
        <f t="shared" si="402"/>
        <v>-1.9620509011017973E-3</v>
      </c>
      <c r="I3176">
        <f t="shared" si="405"/>
        <v>55711.015307180402</v>
      </c>
      <c r="J3176">
        <f t="shared" si="405"/>
        <v>22208.771259098205</v>
      </c>
      <c r="K3176">
        <f t="shared" si="403"/>
        <v>62002.845962291161</v>
      </c>
      <c r="L3176" s="236">
        <f>I3176/MAX(I$2:I3176)-1</f>
        <v>-9.3693380713636421E-2</v>
      </c>
      <c r="M3176" s="236">
        <f>J3176/MAX(J$2:J3176)-1</f>
        <v>-2.9415092350376981E-2</v>
      </c>
      <c r="N3176" s="236"/>
    </row>
    <row r="3177" spans="1:14">
      <c r="A3177" s="237">
        <v>38775</v>
      </c>
      <c r="B3177">
        <v>343.55</v>
      </c>
      <c r="D3177" s="237">
        <v>38932</v>
      </c>
      <c r="E3177">
        <f t="shared" si="399"/>
        <v>347.32</v>
      </c>
      <c r="F3177">
        <v>282.695379</v>
      </c>
      <c r="G3177" s="236">
        <f t="shared" si="401"/>
        <v>-3.6483953718806175E-3</v>
      </c>
      <c r="H3177" s="236">
        <f t="shared" si="402"/>
        <v>3.6658003221745616E-3</v>
      </c>
      <c r="I3177">
        <f t="shared" si="405"/>
        <v>55507.759496770908</v>
      </c>
      <c r="J3177">
        <f t="shared" si="405"/>
        <v>22290.184179934909</v>
      </c>
      <c r="K3177">
        <f t="shared" si="403"/>
        <v>61778.726431874944</v>
      </c>
      <c r="L3177" s="236">
        <f>I3177/MAX(I$2:I3177)-1</f>
        <v>-9.6999945588945646E-2</v>
      </c>
      <c r="M3177" s="236">
        <f>J3177/MAX(J$2:J3177)-1</f>
        <v>-2.5857121883217205E-2</v>
      </c>
      <c r="N3177" s="236"/>
    </row>
    <row r="3178" spans="1:14">
      <c r="A3178" s="237">
        <v>38776</v>
      </c>
      <c r="B3178">
        <v>339.82</v>
      </c>
      <c r="D3178" s="237">
        <v>38933</v>
      </c>
      <c r="E3178">
        <f t="shared" si="399"/>
        <v>349.55</v>
      </c>
      <c r="F3178">
        <v>282.63126</v>
      </c>
      <c r="G3178" s="236">
        <f t="shared" si="401"/>
        <v>6.3868618025736869E-3</v>
      </c>
      <c r="H3178" s="236">
        <f t="shared" si="402"/>
        <v>-2.2681304599603269E-4</v>
      </c>
      <c r="I3178">
        <f t="shared" si="405"/>
        <v>55862.279885647287</v>
      </c>
      <c r="J3178">
        <f t="shared" si="405"/>
        <v>22285.128475365247</v>
      </c>
      <c r="K3178">
        <f t="shared" si="403"/>
        <v>62175.38242618303</v>
      </c>
      <c r="L3178" s="236">
        <f>I3178/MAX(I$2:I3178)-1</f>
        <v>-9.1232609033705558E-2</v>
      </c>
      <c r="M3178" s="236">
        <f>J3178/MAX(J$2:J3178)-1</f>
        <v>-2.6078070196638103E-2</v>
      </c>
      <c r="N3178" s="236"/>
    </row>
    <row r="3179" spans="1:14">
      <c r="A3179" s="237">
        <v>38777</v>
      </c>
      <c r="B3179">
        <v>343.91</v>
      </c>
      <c r="D3179" s="237">
        <v>38936</v>
      </c>
      <c r="E3179">
        <f t="shared" si="399"/>
        <v>346.94</v>
      </c>
      <c r="F3179">
        <v>283.71617079999999</v>
      </c>
      <c r="G3179" s="236">
        <f t="shared" si="401"/>
        <v>-7.5004731139583589E-3</v>
      </c>
      <c r="H3179" s="236">
        <f t="shared" si="402"/>
        <v>3.8386086521355889E-3</v>
      </c>
      <c r="I3179">
        <f t="shared" si="405"/>
        <v>55443.286357280573</v>
      </c>
      <c r="J3179">
        <f t="shared" si="405"/>
        <v>22370.672362344736</v>
      </c>
      <c r="K3179">
        <f t="shared" si="403"/>
        <v>61711.134827463706</v>
      </c>
      <c r="L3179" s="236">
        <f>I3179/MAX(I$2:I3179)-1</f>
        <v>-9.8048794416490392E-2</v>
      </c>
      <c r="M3179" s="236">
        <f>J3179/MAX(J$2:J3179)-1</f>
        <v>-2.2339565050390364E-2</v>
      </c>
      <c r="N3179" s="236"/>
    </row>
    <row r="3180" spans="1:14">
      <c r="A3180" s="237">
        <v>38778</v>
      </c>
      <c r="B3180">
        <v>342.69</v>
      </c>
      <c r="D3180" s="237">
        <v>38937</v>
      </c>
      <c r="E3180">
        <f t="shared" si="399"/>
        <v>346.72</v>
      </c>
      <c r="F3180">
        <v>282.13548459999998</v>
      </c>
      <c r="G3180" s="236">
        <f t="shared" si="401"/>
        <v>-6.678455677345353E-4</v>
      </c>
      <c r="H3180" s="236">
        <f t="shared" si="402"/>
        <v>-5.571364492700237E-3</v>
      </c>
      <c r="I3180">
        <f t="shared" si="405"/>
        <v>55406.258804226221</v>
      </c>
      <c r="J3180">
        <f t="shared" si="405"/>
        <v>22246.03719266734</v>
      </c>
      <c r="K3180">
        <f t="shared" si="403"/>
        <v>61672.002845962466</v>
      </c>
      <c r="L3180" s="236">
        <f>I3180/MAX(I$2:I3180)-1</f>
        <v>-9.8651158531452232E-2</v>
      </c>
      <c r="M3180" s="236">
        <f>J3180/MAX(J$2:J3180)-1</f>
        <v>-2.7786467683586391E-2</v>
      </c>
      <c r="N3180" s="236"/>
    </row>
    <row r="3181" spans="1:14">
      <c r="A3181" s="237">
        <v>38779</v>
      </c>
      <c r="B3181">
        <v>340.43</v>
      </c>
      <c r="D3181" s="237">
        <v>38938</v>
      </c>
      <c r="E3181">
        <f t="shared" si="399"/>
        <v>348.25</v>
      </c>
      <c r="F3181">
        <v>282.04790700000001</v>
      </c>
      <c r="G3181" s="236">
        <f t="shared" si="401"/>
        <v>4.3790524900930074E-3</v>
      </c>
      <c r="H3181" s="236">
        <f t="shared" si="402"/>
        <v>-3.10409731424377E-4</v>
      </c>
      <c r="I3181">
        <f t="shared" si="405"/>
        <v>55648.885719809608</v>
      </c>
      <c r="J3181">
        <f t="shared" si="405"/>
        <v>22239.131806237107</v>
      </c>
      <c r="K3181">
        <f t="shared" si="403"/>
        <v>61944.147990039302</v>
      </c>
      <c r="L3181" s="236">
        <f>I3181/MAX(I$2:I3181)-1</f>
        <v>-9.4704104642776898E-2</v>
      </c>
      <c r="M3181" s="236">
        <f>J3181/MAX(J$2:J3181)-1</f>
        <v>-2.8088252225039967E-2</v>
      </c>
      <c r="N3181" s="236"/>
    </row>
    <row r="3182" spans="1:14">
      <c r="A3182" s="237">
        <v>38782</v>
      </c>
      <c r="B3182">
        <v>339.09</v>
      </c>
      <c r="D3182" s="237">
        <v>38939</v>
      </c>
      <c r="E3182">
        <f t="shared" si="399"/>
        <v>347.9</v>
      </c>
      <c r="F3182">
        <v>282.55416150000002</v>
      </c>
      <c r="G3182" s="236">
        <f t="shared" si="401"/>
        <v>-1.0387552843583261E-3</v>
      </c>
      <c r="H3182" s="236">
        <f t="shared" si="402"/>
        <v>1.794923796403225E-3</v>
      </c>
      <c r="I3182">
        <f t="shared" si="405"/>
        <v>55591.080145699503</v>
      </c>
      <c r="J3182">
        <f t="shared" si="405"/>
        <v>22279.04935312747</v>
      </c>
      <c r="K3182">
        <f t="shared" si="403"/>
        <v>61881.892564923684</v>
      </c>
      <c r="L3182" s="236">
        <f>I3182/MAX(I$2:I3182)-1</f>
        <v>-9.5644485537987101E-2</v>
      </c>
      <c r="M3182" s="236">
        <f>J3182/MAX(J$2:J3182)-1</f>
        <v>-2.6343744700954796E-2</v>
      </c>
      <c r="N3182" s="236"/>
    </row>
    <row r="3183" spans="1:14">
      <c r="A3183" s="237">
        <v>38783</v>
      </c>
      <c r="B3183">
        <v>332.74</v>
      </c>
      <c r="D3183" s="237">
        <v>38940</v>
      </c>
      <c r="E3183">
        <f t="shared" si="399"/>
        <v>346.54</v>
      </c>
      <c r="F3183">
        <v>281.97581789999998</v>
      </c>
      <c r="G3183" s="236">
        <f t="shared" si="401"/>
        <v>-3.9428994602534548E-3</v>
      </c>
      <c r="H3183" s="236">
        <f t="shared" si="402"/>
        <v>-2.0468415574903531E-3</v>
      </c>
      <c r="I3183">
        <f t="shared" si="405"/>
        <v>55371.890105798113</v>
      </c>
      <c r="J3183">
        <f t="shared" si="405"/>
        <v>22233.447669050111</v>
      </c>
      <c r="K3183">
        <f t="shared" si="403"/>
        <v>61639.985770188723</v>
      </c>
      <c r="L3183" s="236">
        <f>I3183/MAX(I$2:I3183)-1</f>
        <v>-9.9210268407836755E-2</v>
      </c>
      <c r="M3183" s="236">
        <f>J3183/MAX(J$2:J3183)-1</f>
        <v>-2.8336664787011245E-2</v>
      </c>
      <c r="N3183" s="236"/>
    </row>
    <row r="3184" spans="1:14">
      <c r="A3184" s="237">
        <v>38784</v>
      </c>
      <c r="B3184">
        <v>332.75</v>
      </c>
      <c r="D3184" s="237">
        <v>38943</v>
      </c>
      <c r="E3184">
        <f t="shared" si="399"/>
        <v>347.54</v>
      </c>
      <c r="F3184">
        <v>281.08253960000002</v>
      </c>
      <c r="G3184" s="236">
        <f t="shared" si="401"/>
        <v>2.8519396052219446E-3</v>
      </c>
      <c r="H3184" s="236">
        <f t="shared" si="402"/>
        <v>-3.1679252024254811E-3</v>
      </c>
      <c r="I3184">
        <f t="shared" si="405"/>
        <v>55529.807392206836</v>
      </c>
      <c r="J3184">
        <f t="shared" si="405"/>
        <v>22163.013769842517</v>
      </c>
      <c r="K3184">
        <f t="shared" si="403"/>
        <v>61817.858413376198</v>
      </c>
      <c r="L3184" s="236">
        <f>I3184/MAX(I$2:I3184)-1</f>
        <v>-9.6641270496331755E-2</v>
      </c>
      <c r="M3184" s="236">
        <f>J3184/MAX(J$2:J3184)-1</f>
        <v>-3.1414821554905381E-2</v>
      </c>
      <c r="N3184" s="236"/>
    </row>
    <row r="3185" spans="1:14">
      <c r="A3185" s="237">
        <v>38785</v>
      </c>
      <c r="B3185">
        <v>333.51</v>
      </c>
      <c r="D3185" s="237">
        <v>38944</v>
      </c>
      <c r="E3185">
        <f t="shared" si="399"/>
        <v>352.12</v>
      </c>
      <c r="F3185">
        <v>281.99715709999998</v>
      </c>
      <c r="G3185" s="236">
        <f t="shared" si="401"/>
        <v>1.3144609025248657E-2</v>
      </c>
      <c r="H3185" s="236">
        <f t="shared" si="402"/>
        <v>3.2539107598128503E-3</v>
      </c>
      <c r="I3185">
        <f t="shared" si="405"/>
        <v>56259.724999624763</v>
      </c>
      <c r="J3185">
        <f t="shared" si="405"/>
        <v>22235.130238818088</v>
      </c>
      <c r="K3185">
        <f t="shared" si="403"/>
        <v>62632.515119174845</v>
      </c>
      <c r="L3185" s="236">
        <f>I3185/MAX(I$2:I3185)-1</f>
        <v>-8.4766973187460626E-2</v>
      </c>
      <c r="M3185" s="236">
        <f>J3185/MAX(J$2:J3185)-1</f>
        <v>-2.8263131820967624E-2</v>
      </c>
      <c r="N3185" s="236"/>
    </row>
    <row r="3186" spans="1:14">
      <c r="A3186" s="237">
        <v>38786</v>
      </c>
      <c r="B3186">
        <v>336.61</v>
      </c>
      <c r="D3186" s="237">
        <v>38945</v>
      </c>
      <c r="E3186">
        <f t="shared" si="399"/>
        <v>355.27</v>
      </c>
      <c r="F3186">
        <v>284.665639</v>
      </c>
      <c r="G3186" s="236">
        <f t="shared" si="401"/>
        <v>8.9120837683400091E-3</v>
      </c>
      <c r="H3186" s="236">
        <f t="shared" si="402"/>
        <v>9.4627971694543067E-3</v>
      </c>
      <c r="I3186">
        <f t="shared" si="405"/>
        <v>56761.116381605192</v>
      </c>
      <c r="J3186">
        <f t="shared" si="405"/>
        <v>22445.536766304424</v>
      </c>
      <c r="K3186">
        <f t="shared" si="403"/>
        <v>63192.813945215392</v>
      </c>
      <c r="L3186" s="236">
        <f>I3186/MAX(I$2:I3186)-1</f>
        <v>-7.6610339784955905E-2</v>
      </c>
      <c r="M3186" s="236">
        <f>J3186/MAX(J$2:J3186)-1</f>
        <v>-1.9067782935308752E-2</v>
      </c>
      <c r="N3186" s="236"/>
    </row>
    <row r="3187" spans="1:14">
      <c r="A3187" s="237">
        <v>38789</v>
      </c>
      <c r="B3187">
        <v>339.08</v>
      </c>
      <c r="D3187" s="237">
        <v>38946</v>
      </c>
      <c r="E3187">
        <f t="shared" si="399"/>
        <v>355.45</v>
      </c>
      <c r="F3187">
        <v>286.1430737</v>
      </c>
      <c r="G3187" s="236">
        <f t="shared" si="401"/>
        <v>4.7292675009973572E-4</v>
      </c>
      <c r="H3187" s="236">
        <f t="shared" si="402"/>
        <v>5.190070375862943E-3</v>
      </c>
      <c r="I3187">
        <f t="shared" ref="I3187:J3202" si="406">I3186*(1+G3187)</f>
        <v>56787.960231907578</v>
      </c>
      <c r="J3187">
        <f t="shared" si="406"/>
        <v>22562.030681745564</v>
      </c>
      <c r="K3187">
        <f t="shared" si="403"/>
        <v>63224.831020989135</v>
      </c>
      <c r="L3187" s="236">
        <f>I3187/MAX(I$2:I3187)-1</f>
        <v>-7.6173644113874617E-2</v>
      </c>
      <c r="M3187" s="236">
        <f>J3187/MAX(J$2:J3187)-1</f>
        <v>-1.3976675694791663E-2</v>
      </c>
      <c r="N3187" s="236"/>
    </row>
    <row r="3188" spans="1:14">
      <c r="A3188" s="237">
        <v>38790</v>
      </c>
      <c r="B3188">
        <v>344.21</v>
      </c>
      <c r="D3188" s="237">
        <v>38947</v>
      </c>
      <c r="E3188">
        <f t="shared" si="399"/>
        <v>355.04</v>
      </c>
      <c r="F3188">
        <v>286.3765037</v>
      </c>
      <c r="G3188" s="236">
        <f t="shared" si="401"/>
        <v>-1.187197594374976E-3</v>
      </c>
      <c r="H3188" s="236">
        <f t="shared" si="402"/>
        <v>8.1578071061305657E-4</v>
      </c>
      <c r="I3188">
        <f t="shared" si="406"/>
        <v>56720.541702130795</v>
      </c>
      <c r="J3188">
        <f t="shared" si="406"/>
        <v>22580.436351167991</v>
      </c>
      <c r="K3188">
        <f t="shared" si="403"/>
        <v>63151.903237282277</v>
      </c>
      <c r="L3188" s="236">
        <f>I3188/MAX(I$2:I3188)-1</f>
        <v>-7.7270408541202817E-2</v>
      </c>
      <c r="M3188" s="236">
        <f>J3188/MAX(J$2:J3188)-1</f>
        <v>-1.3172296886608925E-2</v>
      </c>
      <c r="N3188" s="236"/>
    </row>
    <row r="3189" spans="1:14">
      <c r="A3189" s="237">
        <v>38791</v>
      </c>
      <c r="B3189">
        <v>345.72</v>
      </c>
      <c r="D3189" s="237">
        <v>38950</v>
      </c>
      <c r="E3189">
        <f t="shared" si="399"/>
        <v>354.71</v>
      </c>
      <c r="F3189">
        <v>287.02257209999999</v>
      </c>
      <c r="G3189" s="236">
        <f t="shared" si="401"/>
        <v>-9.632028941966665E-4</v>
      </c>
      <c r="H3189" s="236">
        <f t="shared" si="402"/>
        <v>2.256010502442507E-3</v>
      </c>
      <c r="I3189">
        <f t="shared" si="406"/>
        <v>56665.908312202897</v>
      </c>
      <c r="J3189">
        <f t="shared" si="406"/>
        <v>22631.378052725962</v>
      </c>
      <c r="K3189">
        <f t="shared" si="403"/>
        <v>63093.205265030403</v>
      </c>
      <c r="L3189" s="236">
        <f>I3189/MAX(I$2:I3189)-1</f>
        <v>-7.815918435425695E-2</v>
      </c>
      <c r="M3189" s="236">
        <f>J3189/MAX(J$2:J3189)-1</f>
        <v>-1.0946003224283851E-2</v>
      </c>
      <c r="N3189" s="236"/>
    </row>
    <row r="3190" spans="1:14">
      <c r="A3190" s="237">
        <v>38792</v>
      </c>
      <c r="B3190">
        <v>346.04</v>
      </c>
      <c r="D3190" s="237">
        <v>38951</v>
      </c>
      <c r="E3190">
        <f t="shared" si="399"/>
        <v>354.02</v>
      </c>
      <c r="F3190">
        <v>286.6391539</v>
      </c>
      <c r="G3190" s="236">
        <f t="shared" si="401"/>
        <v>-1.978981208883799E-3</v>
      </c>
      <c r="H3190" s="236">
        <f t="shared" si="402"/>
        <v>-1.3358468541156965E-3</v>
      </c>
      <c r="I3190">
        <f t="shared" si="406"/>
        <v>56553.767544468712</v>
      </c>
      <c r="J3190">
        <f t="shared" si="406"/>
        <v>22601.145997549924</v>
      </c>
      <c r="K3190">
        <f t="shared" si="403"/>
        <v>62970.473141231043</v>
      </c>
      <c r="L3190" s="236">
        <f>I3190/MAX(I$2:I3190)-1</f>
        <v>-7.9983490006002023E-2</v>
      </c>
      <c r="M3190" s="236">
        <f>J3190/MAX(J$2:J3190)-1</f>
        <v>-1.2267227894427246E-2</v>
      </c>
      <c r="N3190" s="236"/>
    </row>
    <row r="3191" spans="1:14">
      <c r="A3191" s="237">
        <v>38793</v>
      </c>
      <c r="B3191">
        <v>347.51</v>
      </c>
      <c r="D3191" s="237">
        <v>38952</v>
      </c>
      <c r="E3191">
        <f t="shared" si="399"/>
        <v>352.25</v>
      </c>
      <c r="F3191">
        <v>286.77100419999999</v>
      </c>
      <c r="G3191" s="236">
        <f t="shared" si="401"/>
        <v>-5.0334476888131505E-3</v>
      </c>
      <c r="H3191" s="236">
        <f t="shared" si="402"/>
        <v>4.5998705412730878E-4</v>
      </c>
      <c r="I3191">
        <f t="shared" si="406"/>
        <v>56269.10711392833</v>
      </c>
      <c r="J3191">
        <f t="shared" si="406"/>
        <v>22611.542232117237</v>
      </c>
      <c r="K3191">
        <f t="shared" si="403"/>
        <v>62655.638562789209</v>
      </c>
      <c r="L3191" s="236">
        <f>I3191/MAX(I$2:I3191)-1</f>
        <v>-8.4614344981901235E-2</v>
      </c>
      <c r="M3191" s="236">
        <f>J3191/MAX(J$2:J3191)-1</f>
        <v>-1.1812883606321489E-2</v>
      </c>
      <c r="N3191" s="236"/>
    </row>
    <row r="3192" spans="1:14">
      <c r="A3192" s="237">
        <v>38796</v>
      </c>
      <c r="B3192">
        <v>348.83</v>
      </c>
      <c r="D3192" s="237">
        <v>38953</v>
      </c>
      <c r="E3192">
        <f t="shared" si="399"/>
        <v>352.43</v>
      </c>
      <c r="F3192">
        <v>286.02223300000003</v>
      </c>
      <c r="G3192" s="236">
        <f t="shared" si="401"/>
        <v>4.7727055099316062E-4</v>
      </c>
      <c r="H3192" s="236">
        <f t="shared" si="402"/>
        <v>-2.6110422219596252E-3</v>
      </c>
      <c r="I3192">
        <f t="shared" si="406"/>
        <v>56295.96270168449</v>
      </c>
      <c r="J3192">
        <f t="shared" si="406"/>
        <v>22552.502540645557</v>
      </c>
      <c r="K3192">
        <f t="shared" si="403"/>
        <v>62687.655638562959</v>
      </c>
      <c r="L3192" s="236">
        <f>I3192/MAX(I$2:I3192)-1</f>
        <v>-8.4177458365959468E-2</v>
      </c>
      <c r="M3192" s="236">
        <f>J3192/MAX(J$2:J3192)-1</f>
        <v>-1.4393081890421877E-2</v>
      </c>
      <c r="N3192" s="236"/>
    </row>
    <row r="3193" spans="1:14">
      <c r="A3193" s="237">
        <v>38797</v>
      </c>
      <c r="B3193">
        <v>345.01</v>
      </c>
      <c r="D3193" s="237">
        <v>38954</v>
      </c>
      <c r="E3193">
        <f t="shared" si="399"/>
        <v>351.45</v>
      </c>
      <c r="F3193">
        <v>286.01022219999999</v>
      </c>
      <c r="G3193" s="236">
        <f t="shared" si="401"/>
        <v>-2.8144241972626973E-3</v>
      </c>
      <c r="H3193" s="236">
        <f t="shared" si="402"/>
        <v>-4.1992539789870165E-5</v>
      </c>
      <c r="I3193">
        <f t="shared" si="406"/>
        <v>56137.521982048667</v>
      </c>
      <c r="J3193">
        <f t="shared" si="406"/>
        <v>22551.555503785257</v>
      </c>
      <c r="K3193">
        <f t="shared" si="403"/>
        <v>62513.340448239229</v>
      </c>
      <c r="L3193" s="236">
        <f>I3193/MAX(I$2:I3193)-1</f>
        <v>-8.6754971487532972E-2</v>
      </c>
      <c r="M3193" s="236">
        <f>J3193/MAX(J$2:J3193)-1</f>
        <v>-1.4434470028147794E-2</v>
      </c>
      <c r="N3193" s="236"/>
    </row>
    <row r="3194" spans="1:14">
      <c r="A3194" s="237">
        <v>38798</v>
      </c>
      <c r="B3194">
        <v>346.91</v>
      </c>
      <c r="D3194" s="237">
        <v>38957</v>
      </c>
      <c r="E3194">
        <f t="shared" si="399"/>
        <v>352.57</v>
      </c>
      <c r="F3194">
        <v>285.72818210000003</v>
      </c>
      <c r="G3194" s="236">
        <f t="shared" si="401"/>
        <v>3.1530673942645102E-3</v>
      </c>
      <c r="H3194" s="236">
        <f t="shared" si="402"/>
        <v>-9.8611894998190674E-4</v>
      </c>
      <c r="I3194">
        <f t="shared" si="406"/>
        <v>56314.527372205077</v>
      </c>
      <c r="J3194">
        <f t="shared" si="406"/>
        <v>22529.316987551407</v>
      </c>
      <c r="K3194">
        <f t="shared" si="403"/>
        <v>62712.557808609199</v>
      </c>
      <c r="L3194" s="236">
        <f>I3194/MAX(I$2:I3194)-1</f>
        <v>-8.3875448365156147E-2</v>
      </c>
      <c r="M3194" s="236">
        <f>J3194/MAX(J$2:J3194)-1</f>
        <v>-1.54063548737019E-2</v>
      </c>
      <c r="N3194" s="236"/>
    </row>
    <row r="3195" spans="1:14">
      <c r="A3195" s="237">
        <v>38799</v>
      </c>
      <c r="B3195">
        <v>343.92</v>
      </c>
      <c r="D3195" s="237">
        <v>38958</v>
      </c>
      <c r="E3195">
        <f t="shared" si="399"/>
        <v>353.71</v>
      </c>
      <c r="F3195">
        <v>286.37310389999999</v>
      </c>
      <c r="G3195" s="236">
        <f t="shared" si="401"/>
        <v>3.1996703007530123E-3</v>
      </c>
      <c r="H3195" s="236">
        <f t="shared" si="402"/>
        <v>2.2571165198337351E-3</v>
      </c>
      <c r="I3195">
        <f t="shared" si="406"/>
        <v>56494.715292938869</v>
      </c>
      <c r="J3195">
        <f t="shared" si="406"/>
        <v>22580.168281104579</v>
      </c>
      <c r="K3195">
        <f t="shared" si="403"/>
        <v>62915.332621842921</v>
      </c>
      <c r="L3195" s="236">
        <f>I3195/MAX(I$2:I3195)-1</f>
        <v>-8.0944151845499412E-2</v>
      </c>
      <c r="M3195" s="236">
        <f>J3195/MAX(J$2:J3195)-1</f>
        <v>-1.3184012291964087E-2</v>
      </c>
      <c r="N3195" s="236"/>
    </row>
    <row r="3196" spans="1:14">
      <c r="A3196" s="237">
        <v>38800</v>
      </c>
      <c r="B3196">
        <v>345.77</v>
      </c>
      <c r="D3196" s="237">
        <v>38959</v>
      </c>
      <c r="E3196">
        <f t="shared" si="399"/>
        <v>355.23</v>
      </c>
      <c r="F3196">
        <v>287.32246559999999</v>
      </c>
      <c r="G3196" s="236">
        <f t="shared" si="401"/>
        <v>4.263575543681444E-3</v>
      </c>
      <c r="H3196" s="236">
        <f t="shared" si="402"/>
        <v>3.3151217313045489E-3</v>
      </c>
      <c r="I3196">
        <f t="shared" si="406"/>
        <v>56735.584779409095</v>
      </c>
      <c r="J3196">
        <f t="shared" si="406"/>
        <v>22655.024287669781</v>
      </c>
      <c r="K3196">
        <f t="shared" si="403"/>
        <v>63185.699039487889</v>
      </c>
      <c r="L3196" s="236">
        <f>I3196/MAX(I$2:I3196)-1</f>
        <v>-7.7025687808030319E-2</v>
      </c>
      <c r="M3196" s="236">
        <f>J3196/MAX(J$2:J3196)-1</f>
        <v>-9.9125971663144297E-3</v>
      </c>
      <c r="N3196" s="236"/>
    </row>
    <row r="3197" spans="1:14">
      <c r="A3197" s="237">
        <v>38803</v>
      </c>
      <c r="B3197">
        <v>346.33</v>
      </c>
      <c r="D3197" s="237">
        <v>38960</v>
      </c>
      <c r="E3197">
        <f t="shared" si="399"/>
        <v>355.08</v>
      </c>
      <c r="F3197">
        <v>287.72695640000001</v>
      </c>
      <c r="G3197" s="236">
        <f t="shared" si="401"/>
        <v>-4.5599179203821073E-4</v>
      </c>
      <c r="H3197" s="236">
        <f t="shared" si="402"/>
        <v>1.4077938498660014E-3</v>
      </c>
      <c r="I3197">
        <f t="shared" si="406"/>
        <v>56709.713818433193</v>
      </c>
      <c r="J3197">
        <f t="shared" si="406"/>
        <v>22686.917891530527</v>
      </c>
      <c r="K3197">
        <f t="shared" si="403"/>
        <v>63159.018143009765</v>
      </c>
      <c r="L3197" s="236">
        <f>I3197/MAX(I$2:I3197)-1</f>
        <v>-7.7446556518652065E-2</v>
      </c>
      <c r="M3197" s="236">
        <f>J3197/MAX(J$2:J3197)-1</f>
        <v>-8.5187582097754344E-3</v>
      </c>
      <c r="N3197" s="236"/>
    </row>
    <row r="3198" spans="1:14">
      <c r="A3198" s="237">
        <v>38804</v>
      </c>
      <c r="B3198">
        <v>344.33</v>
      </c>
      <c r="D3198" s="237">
        <v>38961</v>
      </c>
      <c r="E3198">
        <f t="shared" si="399"/>
        <v>357.05</v>
      </c>
      <c r="F3198">
        <v>287.85643290000002</v>
      </c>
      <c r="G3198" s="236">
        <f t="shared" si="401"/>
        <v>5.5143153521407997E-3</v>
      </c>
      <c r="H3198" s="236">
        <f t="shared" si="402"/>
        <v>4.4999780910348619E-4</v>
      </c>
      <c r="I3198">
        <f t="shared" si="406"/>
        <v>57022.429063957694</v>
      </c>
      <c r="J3198">
        <f t="shared" si="406"/>
        <v>22697.126954877025</v>
      </c>
      <c r="K3198">
        <f t="shared" si="403"/>
        <v>63509.427250089109</v>
      </c>
      <c r="L3198" s="236">
        <f>I3198/MAX(I$2:I3198)-1</f>
        <v>-7.2359305902092386E-2</v>
      </c>
      <c r="M3198" s="236">
        <f>J3198/MAX(J$2:J3198)-1</f>
        <v>-8.0725938232026895E-3</v>
      </c>
      <c r="N3198" s="236"/>
    </row>
    <row r="3199" spans="1:14">
      <c r="A3199" s="237">
        <v>38805</v>
      </c>
      <c r="B3199">
        <v>346.2</v>
      </c>
      <c r="D3199" s="237">
        <v>38965</v>
      </c>
      <c r="E3199">
        <f t="shared" si="399"/>
        <v>358.93</v>
      </c>
      <c r="F3199">
        <v>289.45796760000002</v>
      </c>
      <c r="G3199" s="236">
        <f t="shared" si="401"/>
        <v>5.231638837208832E-3</v>
      </c>
      <c r="H3199" s="236">
        <f t="shared" si="402"/>
        <v>5.563657841047398E-3</v>
      </c>
      <c r="I3199">
        <f t="shared" si="406"/>
        <v>57320.749818440687</v>
      </c>
      <c r="J3199">
        <f t="shared" si="406"/>
        <v>22823.406003228774</v>
      </c>
      <c r="K3199">
        <f t="shared" si="403"/>
        <v>63843.827819281571</v>
      </c>
      <c r="L3199" s="236">
        <f>I3199/MAX(I$2:I3199)-1</f>
        <v>-6.7506224819874339E-2</v>
      </c>
      <c r="M3199" s="236">
        <f>J3199/MAX(J$2:J3199)-1</f>
        <v>-2.553849132077346E-3</v>
      </c>
      <c r="N3199" s="236"/>
    </row>
    <row r="3200" spans="1:14">
      <c r="A3200" s="237">
        <v>38806</v>
      </c>
      <c r="B3200">
        <v>350.07</v>
      </c>
      <c r="D3200" s="237">
        <v>38966</v>
      </c>
      <c r="E3200">
        <f t="shared" si="399"/>
        <v>353.65</v>
      </c>
      <c r="F3200">
        <v>289.2789429</v>
      </c>
      <c r="G3200" s="236">
        <f t="shared" si="401"/>
        <v>-1.4744119371111484E-2</v>
      </c>
      <c r="H3200" s="236">
        <f t="shared" si="402"/>
        <v>-6.1848254337015796E-4</v>
      </c>
      <c r="I3200">
        <f t="shared" si="406"/>
        <v>56475.605840675977</v>
      </c>
      <c r="J3200">
        <f t="shared" si="406"/>
        <v>22809.290125035528</v>
      </c>
      <c r="K3200">
        <f t="shared" si="403"/>
        <v>62904.660263251681</v>
      </c>
      <c r="L3200" s="236">
        <f>I3200/MAX(I$2:I3200)-1</f>
        <v>-8.1255024353948602E-2</v>
      </c>
      <c r="M3200" s="236">
        <f>J3200/MAX(J$2:J3200)-1</f>
        <v>-3.1707521643409287E-3</v>
      </c>
      <c r="N3200" s="236"/>
    </row>
    <row r="3201" spans="1:14">
      <c r="A3201" s="237">
        <v>38807</v>
      </c>
      <c r="B3201">
        <v>348.71</v>
      </c>
      <c r="D3201" s="237">
        <v>38967</v>
      </c>
      <c r="E3201">
        <f t="shared" si="399"/>
        <v>350.36</v>
      </c>
      <c r="F3201">
        <v>287.43393250000003</v>
      </c>
      <c r="G3201" s="236">
        <f t="shared" si="401"/>
        <v>-9.3367133341860174E-3</v>
      </c>
      <c r="H3201" s="236">
        <f t="shared" si="402"/>
        <v>-6.3779630190289316E-3</v>
      </c>
      <c r="I3201">
        <f t="shared" si="406"/>
        <v>55948.309298567103</v>
      </c>
      <c r="J3201">
        <f t="shared" si="406"/>
        <v>22663.813316127751</v>
      </c>
      <c r="K3201">
        <f t="shared" si="403"/>
        <v>62319.459267164886</v>
      </c>
      <c r="L3201" s="236">
        <f>I3201/MAX(I$2:I3201)-1</f>
        <v>-8.9833082818779442E-2</v>
      </c>
      <c r="M3201" s="236">
        <f>J3201/MAX(J$2:J3201)-1</f>
        <v>-9.5284922433230834E-3</v>
      </c>
      <c r="N3201" s="236"/>
    </row>
    <row r="3202" spans="1:14">
      <c r="A3202" s="237">
        <v>38810</v>
      </c>
      <c r="B3202">
        <v>353.6</v>
      </c>
      <c r="D3202" s="237">
        <v>38968</v>
      </c>
      <c r="E3202">
        <f t="shared" ref="E3202:E3265" si="407">SUMIF(A:A,D3202,B:B)</f>
        <v>350.79</v>
      </c>
      <c r="F3202">
        <v>285.80559479999999</v>
      </c>
      <c r="G3202" s="236">
        <f t="shared" si="401"/>
        <v>1.1935788948146861E-3</v>
      </c>
      <c r="H3202" s="236">
        <f t="shared" si="402"/>
        <v>-5.6650851409133507E-3</v>
      </c>
      <c r="I3202">
        <f t="shared" si="406"/>
        <v>56015.088019746443</v>
      </c>
      <c r="J3202">
        <f t="shared" si="406"/>
        <v>22535.420884074123</v>
      </c>
      <c r="K3202">
        <f t="shared" si="403"/>
        <v>62395.944503735496</v>
      </c>
      <c r="L3202" s="236">
        <f>I3202/MAX(I$2:I3202)-1</f>
        <v>-8.8746726795673303E-2</v>
      </c>
      <c r="M3202" s="236">
        <f>J3202/MAX(J$2:J3202)-1</f>
        <v>-1.5139597664413418E-2</v>
      </c>
      <c r="N3202" s="236"/>
    </row>
    <row r="3203" spans="1:14">
      <c r="A3203" s="237">
        <v>38811</v>
      </c>
      <c r="B3203">
        <v>357.18</v>
      </c>
      <c r="D3203" s="237">
        <v>38971</v>
      </c>
      <c r="E3203">
        <f t="shared" si="407"/>
        <v>348.1</v>
      </c>
      <c r="F3203">
        <v>285.91642969999998</v>
      </c>
      <c r="G3203" s="236">
        <f t="shared" si="401"/>
        <v>-7.7021357575214975E-3</v>
      </c>
      <c r="H3203" s="236">
        <f t="shared" si="402"/>
        <v>3.8779821674772563E-4</v>
      </c>
      <c r="I3203">
        <f t="shared" ref="I3203:J3218" si="408">I3202*(1+G3203)</f>
        <v>55583.652207348838</v>
      </c>
      <c r="J3203">
        <f t="shared" si="408"/>
        <v>22544.160080106627</v>
      </c>
      <c r="K3203">
        <f t="shared" si="403"/>
        <v>61917.467093561179</v>
      </c>
      <c r="L3203" s="236">
        <f>I3203/MAX(I$2:I3203)-1</f>
        <v>-9.5765323215378895E-2</v>
      </c>
      <c r="M3203" s="236">
        <f>J3203/MAX(J$2:J3203)-1</f>
        <v>-1.4757670556642233E-2</v>
      </c>
      <c r="N3203" s="236"/>
    </row>
    <row r="3204" spans="1:14">
      <c r="A3204" s="237">
        <v>38812</v>
      </c>
      <c r="B3204">
        <v>359.14</v>
      </c>
      <c r="D3204" s="237">
        <v>38972</v>
      </c>
      <c r="E3204">
        <f t="shared" si="407"/>
        <v>351.63</v>
      </c>
      <c r="F3204">
        <v>285.41508010000001</v>
      </c>
      <c r="G3204" s="236">
        <f t="shared" ref="G3204:G3267" si="409">(E3204/E3203-1)-($P$21/252)</f>
        <v>1.0107033989503014E-2</v>
      </c>
      <c r="H3204" s="236">
        <f t="shared" ref="H3204:H3267" si="410">F3204/F3203-1</f>
        <v>-1.7534830038483662E-3</v>
      </c>
      <c r="I3204">
        <f t="shared" si="408"/>
        <v>56145.43806946923</v>
      </c>
      <c r="J3204">
        <f t="shared" si="408"/>
        <v>22504.629278570123</v>
      </c>
      <c r="K3204">
        <f t="shared" ref="K3204:K3267" si="411">K3203*(1+(E3204/E3203-1))</f>
        <v>62545.357524012972</v>
      </c>
      <c r="L3204" s="236">
        <f>I3204/MAX(I$2:I3204)-1</f>
        <v>-8.6626192602629382E-2</v>
      </c>
      <c r="M3204" s="236">
        <f>J3204/MAX(J$2:J3204)-1</f>
        <v>-1.6485276235993163E-2</v>
      </c>
      <c r="N3204" s="236"/>
    </row>
    <row r="3205" spans="1:14">
      <c r="A3205" s="237">
        <v>38813</v>
      </c>
      <c r="B3205">
        <v>359.5</v>
      </c>
      <c r="D3205" s="237">
        <v>38973</v>
      </c>
      <c r="E3205">
        <f t="shared" si="407"/>
        <v>351.49</v>
      </c>
      <c r="F3205">
        <v>286.91447599999998</v>
      </c>
      <c r="G3205" s="236">
        <f t="shared" si="409"/>
        <v>-4.3187593696287563E-4</v>
      </c>
      <c r="H3205" s="236">
        <f t="shared" si="410"/>
        <v>5.2533871002002908E-3</v>
      </c>
      <c r="I3205">
        <f t="shared" si="408"/>
        <v>56121.190205796782</v>
      </c>
      <c r="J3205">
        <f t="shared" si="408"/>
        <v>22622.854807716954</v>
      </c>
      <c r="K3205">
        <f t="shared" si="411"/>
        <v>62520.455353966732</v>
      </c>
      <c r="L3205" s="236">
        <f>I3205/MAX(I$2:I3205)-1</f>
        <v>-8.7020656771496618E-2</v>
      </c>
      <c r="M3205" s="236">
        <f>J3205/MAX(J$2:J3205)-1</f>
        <v>-1.1318492673314196E-2</v>
      </c>
      <c r="N3205" s="236"/>
    </row>
    <row r="3206" spans="1:14">
      <c r="A3206" s="237">
        <v>38814</v>
      </c>
      <c r="B3206">
        <v>355.58</v>
      </c>
      <c r="D3206" s="237">
        <v>38974</v>
      </c>
      <c r="E3206">
        <f t="shared" si="407"/>
        <v>352.46</v>
      </c>
      <c r="F3206">
        <v>287.42901000000001</v>
      </c>
      <c r="G3206" s="236">
        <f t="shared" si="409"/>
        <v>2.7259500597682138E-3</v>
      </c>
      <c r="H3206" s="236">
        <f t="shared" si="410"/>
        <v>1.7933357952981677E-3</v>
      </c>
      <c r="I3206">
        <f t="shared" si="408"/>
        <v>56274.17376759254</v>
      </c>
      <c r="J3206">
        <f t="shared" si="408"/>
        <v>22663.425183035466</v>
      </c>
      <c r="K3206">
        <f t="shared" si="411"/>
        <v>62692.991817858587</v>
      </c>
      <c r="L3206" s="236">
        <f>I3206/MAX(I$2:I3206)-1</f>
        <v>-8.4531920676255701E-2</v>
      </c>
      <c r="M3206" s="236">
        <f>J3206/MAX(J$2:J3206)-1</f>
        <v>-9.5454547360759312E-3</v>
      </c>
      <c r="N3206" s="236"/>
    </row>
    <row r="3207" spans="1:14">
      <c r="A3207" s="237">
        <v>38817</v>
      </c>
      <c r="B3207">
        <v>355.98</v>
      </c>
      <c r="D3207" s="237">
        <v>38975</v>
      </c>
      <c r="E3207">
        <f t="shared" si="407"/>
        <v>351.3</v>
      </c>
      <c r="F3207">
        <v>287.4324593</v>
      </c>
      <c r="G3207" s="236">
        <f t="shared" si="409"/>
        <v>-3.324883764813056E-3</v>
      </c>
      <c r="H3207" s="236">
        <f t="shared" si="410"/>
        <v>1.2000528408773192E-5</v>
      </c>
      <c r="I3207">
        <f t="shared" si="408"/>
        <v>56087.068680854398</v>
      </c>
      <c r="J3207">
        <f t="shared" si="408"/>
        <v>22663.697156113216</v>
      </c>
      <c r="K3207">
        <f t="shared" si="411"/>
        <v>62486.659551761113</v>
      </c>
      <c r="L3207" s="236">
        <f>I3207/MAX(I$2:I3207)-1</f>
        <v>-8.7575745630403823E-2</v>
      </c>
      <c r="M3207" s="236">
        <f>J3207/MAX(J$2:J3207)-1</f>
        <v>-9.5335687581679096E-3</v>
      </c>
      <c r="N3207" s="236"/>
    </row>
    <row r="3208" spans="1:14">
      <c r="A3208" s="237">
        <v>38818</v>
      </c>
      <c r="B3208">
        <v>352.59</v>
      </c>
      <c r="D3208" s="237">
        <v>38978</v>
      </c>
      <c r="E3208">
        <f t="shared" si="407"/>
        <v>353.09</v>
      </c>
      <c r="F3208">
        <v>287.34565279999998</v>
      </c>
      <c r="G3208" s="236">
        <f t="shared" si="409"/>
        <v>5.0616299323599703E-3</v>
      </c>
      <c r="H3208" s="236">
        <f t="shared" si="410"/>
        <v>-3.0200660082524422E-4</v>
      </c>
      <c r="I3208">
        <f t="shared" si="408"/>
        <v>56370.960666507744</v>
      </c>
      <c r="J3208">
        <f t="shared" si="408"/>
        <v>22656.852569972965</v>
      </c>
      <c r="K3208">
        <f t="shared" si="411"/>
        <v>62805.051583066692</v>
      </c>
      <c r="L3208" s="236">
        <f>I3208/MAX(I$2:I3208)-1</f>
        <v>-8.2957391713475381E-2</v>
      </c>
      <c r="M3208" s="236">
        <f>J3208/MAX(J$2:J3208)-1</f>
        <v>-9.8326961582987371E-3</v>
      </c>
      <c r="N3208" s="236"/>
    </row>
    <row r="3209" spans="1:14">
      <c r="A3209" s="237">
        <v>38819</v>
      </c>
      <c r="B3209">
        <v>352.24</v>
      </c>
      <c r="D3209" s="237">
        <v>38979</v>
      </c>
      <c r="E3209">
        <f t="shared" si="407"/>
        <v>352.12</v>
      </c>
      <c r="F3209">
        <v>288.22302969999998</v>
      </c>
      <c r="G3209" s="236">
        <f t="shared" si="409"/>
        <v>-2.7809050999631582E-3</v>
      </c>
      <c r="H3209" s="236">
        <f t="shared" si="410"/>
        <v>3.0533849788592082E-3</v>
      </c>
      <c r="I3209">
        <f t="shared" si="408"/>
        <v>56214.198374500425</v>
      </c>
      <c r="J3209">
        <f t="shared" si="408"/>
        <v>22726.032663278347</v>
      </c>
      <c r="K3209">
        <f t="shared" si="411"/>
        <v>62632.515119174845</v>
      </c>
      <c r="L3209" s="236">
        <f>I3209/MAX(I$2:I3209)-1</f>
        <v>-8.5507600179743015E-2</v>
      </c>
      <c r="M3209" s="236">
        <f>J3209/MAX(J$2:J3209)-1</f>
        <v>-6.8093341861910073E-3</v>
      </c>
      <c r="N3209" s="236"/>
    </row>
    <row r="3210" spans="1:14">
      <c r="A3210" s="237">
        <v>38820</v>
      </c>
      <c r="B3210">
        <v>352.47</v>
      </c>
      <c r="D3210" s="237">
        <v>38980</v>
      </c>
      <c r="E3210">
        <f t="shared" si="407"/>
        <v>353.6</v>
      </c>
      <c r="F3210">
        <v>287.51086650000002</v>
      </c>
      <c r="G3210" s="236">
        <f t="shared" si="409"/>
        <v>4.1693824165282469E-3</v>
      </c>
      <c r="H3210" s="236">
        <f t="shared" si="410"/>
        <v>-2.4708754215138073E-3</v>
      </c>
      <c r="I3210">
        <f t="shared" si="408"/>
        <v>56448.576864762304</v>
      </c>
      <c r="J3210">
        <f t="shared" si="408"/>
        <v>22669.879467742132</v>
      </c>
      <c r="K3210">
        <f t="shared" si="411"/>
        <v>62895.766631092309</v>
      </c>
      <c r="L3210" s="236">
        <f>I3210/MAX(I$2:I3210)-1</f>
        <v>-8.1694731647883656E-2</v>
      </c>
      <c r="M3210" s="236">
        <f>J3210/MAX(J$2:J3210)-1</f>
        <v>-9.2633845912273305E-3</v>
      </c>
      <c r="N3210" s="236"/>
    </row>
    <row r="3211" spans="1:14">
      <c r="A3211" s="237">
        <v>38821</v>
      </c>
      <c r="B3211">
        <v>352.47</v>
      </c>
      <c r="D3211" s="237">
        <v>38981</v>
      </c>
      <c r="E3211">
        <f t="shared" si="407"/>
        <v>353.16</v>
      </c>
      <c r="F3211">
        <v>288.81094439999998</v>
      </c>
      <c r="G3211" s="236">
        <f t="shared" si="409"/>
        <v>-1.2780740501328693E-3</v>
      </c>
      <c r="H3211" s="236">
        <f t="shared" si="410"/>
        <v>4.5218391771635336E-3</v>
      </c>
      <c r="I3211">
        <f t="shared" si="408"/>
        <v>56376.431403504517</v>
      </c>
      <c r="J3211">
        <f t="shared" si="408"/>
        <v>22772.389016860943</v>
      </c>
      <c r="K3211">
        <f t="shared" si="411"/>
        <v>62817.502668089815</v>
      </c>
      <c r="L3211" s="236">
        <f>I3211/MAX(I$2:I3211)-1</f>
        <v>-8.2868393781464822E-2</v>
      </c>
      <c r="M3211" s="236">
        <f>J3211/MAX(J$2:J3211)-1</f>
        <v>-4.7834329494215178E-3</v>
      </c>
      <c r="N3211" s="236"/>
    </row>
    <row r="3212" spans="1:14">
      <c r="A3212" s="237">
        <v>38824</v>
      </c>
      <c r="B3212">
        <v>355.13</v>
      </c>
      <c r="D3212" s="237">
        <v>38982</v>
      </c>
      <c r="E3212">
        <f t="shared" si="407"/>
        <v>352.33</v>
      </c>
      <c r="F3212">
        <v>289.36479830000002</v>
      </c>
      <c r="G3212" s="236">
        <f t="shared" si="409"/>
        <v>-2.3839396954841809E-3</v>
      </c>
      <c r="H3212" s="236">
        <f t="shared" si="410"/>
        <v>1.9177039885058811E-3</v>
      </c>
      <c r="I3212">
        <f t="shared" si="408"/>
        <v>56242.033390791956</v>
      </c>
      <c r="J3212">
        <f t="shared" si="408"/>
        <v>22816.059718106386</v>
      </c>
      <c r="K3212">
        <f t="shared" si="411"/>
        <v>62669.868374244201</v>
      </c>
      <c r="L3212" s="236">
        <f>I3212/MAX(I$2:I3212)-1</f>
        <v>-8.5054780223512427E-2</v>
      </c>
      <c r="M3212" s="236">
        <f>J3212/MAX(J$2:J3212)-1</f>
        <v>-2.8749021693614818E-3</v>
      </c>
      <c r="N3212" s="236"/>
    </row>
    <row r="3213" spans="1:14">
      <c r="A3213" s="237">
        <v>38825</v>
      </c>
      <c r="B3213">
        <v>361.22</v>
      </c>
      <c r="D3213" s="237">
        <v>38985</v>
      </c>
      <c r="E3213">
        <f t="shared" si="407"/>
        <v>352.77</v>
      </c>
      <c r="F3213">
        <v>288.43682369999999</v>
      </c>
      <c r="G3213" s="236">
        <f t="shared" si="409"/>
        <v>1.2150990638736723E-3</v>
      </c>
      <c r="H3213" s="236">
        <f t="shared" si="410"/>
        <v>-3.2069367298711571E-3</v>
      </c>
      <c r="I3213">
        <f t="shared" si="408"/>
        <v>56310.373032915464</v>
      </c>
      <c r="J3213">
        <f t="shared" si="408"/>
        <v>22742.890058165456</v>
      </c>
      <c r="K3213">
        <f t="shared" si="411"/>
        <v>62748.132337246694</v>
      </c>
      <c r="L3213" s="236">
        <f>I3213/MAX(I$2:I3213)-1</f>
        <v>-8.394303114346624E-2</v>
      </c>
      <c r="M3213" s="236">
        <f>J3213/MAX(J$2:J3213)-1</f>
        <v>-6.0726192698709047E-3</v>
      </c>
      <c r="N3213" s="236"/>
    </row>
    <row r="3214" spans="1:14">
      <c r="A3214" s="237">
        <v>38826</v>
      </c>
      <c r="B3214">
        <v>364.16</v>
      </c>
      <c r="D3214" s="237">
        <v>38986</v>
      </c>
      <c r="E3214">
        <f t="shared" si="407"/>
        <v>354.43</v>
      </c>
      <c r="F3214">
        <v>288.97504429999998</v>
      </c>
      <c r="G3214" s="236">
        <f t="shared" si="409"/>
        <v>4.6718853981483812E-3</v>
      </c>
      <c r="H3214" s="236">
        <f t="shared" si="410"/>
        <v>1.8659912874363638E-3</v>
      </c>
      <c r="I3214">
        <f t="shared" si="408"/>
        <v>56573.448642452233</v>
      </c>
      <c r="J3214">
        <f t="shared" si="408"/>
        <v>22785.328092865115</v>
      </c>
      <c r="K3214">
        <f t="shared" si="411"/>
        <v>63043.400924937916</v>
      </c>
      <c r="L3214" s="236">
        <f>I3214/MAX(I$2:I3214)-1</f>
        <v>-7.9663317966793268E-2</v>
      </c>
      <c r="M3214" s="236">
        <f>J3214/MAX(J$2:J3214)-1</f>
        <v>-4.21795943708414E-3</v>
      </c>
      <c r="N3214" s="236"/>
    </row>
    <row r="3215" spans="1:14">
      <c r="A3215" s="237">
        <v>38827</v>
      </c>
      <c r="B3215">
        <v>363.86</v>
      </c>
      <c r="D3215" s="237">
        <v>38987</v>
      </c>
      <c r="E3215">
        <f t="shared" si="407"/>
        <v>357.04</v>
      </c>
      <c r="F3215">
        <v>289.87373150000002</v>
      </c>
      <c r="G3215" s="236">
        <f t="shared" si="409"/>
        <v>7.3302063026303068E-3</v>
      </c>
      <c r="H3215" s="236">
        <f t="shared" si="410"/>
        <v>3.1099128375495777E-3</v>
      </c>
      <c r="I3215">
        <f t="shared" si="408"/>
        <v>56988.14369225267</v>
      </c>
      <c r="J3215">
        <f t="shared" si="408"/>
        <v>22856.188477208896</v>
      </c>
      <c r="K3215">
        <f t="shared" si="411"/>
        <v>63507.648523657233</v>
      </c>
      <c r="L3215" s="236">
        <f>I3215/MAX(I$2:I3215)-1</f>
        <v>-7.291706021961164E-2</v>
      </c>
      <c r="M3215" s="236">
        <f>J3215/MAX(J$2:J3215)-1</f>
        <v>-1.1211640857361482E-3</v>
      </c>
      <c r="N3215" s="236"/>
    </row>
    <row r="3216" spans="1:14">
      <c r="A3216" s="237">
        <v>38828</v>
      </c>
      <c r="B3216">
        <v>366.58</v>
      </c>
      <c r="D3216" s="237">
        <v>38988</v>
      </c>
      <c r="E3216">
        <f t="shared" si="407"/>
        <v>357.41</v>
      </c>
      <c r="F3216">
        <v>291.0293848</v>
      </c>
      <c r="G3216" s="236">
        <f t="shared" si="409"/>
        <v>1.0025682952245394E-3</v>
      </c>
      <c r="H3216" s="236">
        <f t="shared" si="410"/>
        <v>3.9867472434285123E-3</v>
      </c>
      <c r="I3216">
        <f t="shared" si="408"/>
        <v>57045.278198322223</v>
      </c>
      <c r="J3216">
        <f t="shared" si="408"/>
        <v>22947.310323615689</v>
      </c>
      <c r="K3216">
        <f t="shared" si="411"/>
        <v>63573.461401636596</v>
      </c>
      <c r="L3216" s="236">
        <f>I3216/MAX(I$2:I3216)-1</f>
        <v>-7.1987596257144237E-2</v>
      </c>
      <c r="M3216" s="236">
        <f>J3216/MAX(J$2:J3216)-1</f>
        <v>0</v>
      </c>
      <c r="N3216" s="236"/>
    </row>
    <row r="3217" spans="1:14">
      <c r="A3217" s="237">
        <v>38831</v>
      </c>
      <c r="B3217">
        <v>365.25</v>
      </c>
      <c r="D3217" s="237">
        <v>38989</v>
      </c>
      <c r="E3217">
        <f t="shared" si="407"/>
        <v>356.58</v>
      </c>
      <c r="F3217">
        <v>291.22873609999999</v>
      </c>
      <c r="G3217" s="236">
        <f t="shared" si="409"/>
        <v>-2.355993106045682E-3</v>
      </c>
      <c r="H3217" s="236">
        <f t="shared" si="410"/>
        <v>6.8498684466855586E-4</v>
      </c>
      <c r="I3217">
        <f t="shared" si="408"/>
        <v>56910.879916154518</v>
      </c>
      <c r="J3217">
        <f t="shared" si="408"/>
        <v>22963.028929307893</v>
      </c>
      <c r="K3217">
        <f t="shared" si="411"/>
        <v>63425.827107790981</v>
      </c>
      <c r="L3217" s="236">
        <f>I3217/MAX(I$2:I3217)-1</f>
        <v>-7.4173987082687298E-2</v>
      </c>
      <c r="M3217" s="236">
        <f>J3217/MAX(J$2:J3217)-1</f>
        <v>0</v>
      </c>
      <c r="N3217" s="236"/>
    </row>
    <row r="3218" spans="1:14">
      <c r="A3218" s="237">
        <v>38832</v>
      </c>
      <c r="B3218">
        <v>365.01</v>
      </c>
      <c r="D3218" s="237">
        <v>38992</v>
      </c>
      <c r="E3218">
        <f t="shared" si="407"/>
        <v>357.51</v>
      </c>
      <c r="F3218">
        <v>290.99577040000003</v>
      </c>
      <c r="G3218" s="236">
        <f t="shared" si="409"/>
        <v>2.5743802232318E-3</v>
      </c>
      <c r="H3218" s="236">
        <f t="shared" si="410"/>
        <v>-7.9994063470434362E-4</v>
      </c>
      <c r="I3218">
        <f t="shared" si="408"/>
        <v>57057.39015989739</v>
      </c>
      <c r="J3218">
        <f t="shared" si="408"/>
        <v>22944.659869371448</v>
      </c>
      <c r="K3218">
        <f t="shared" si="411"/>
        <v>63591.248665955332</v>
      </c>
      <c r="L3218" s="236">
        <f>I3218/MAX(I$2:I3218)-1</f>
        <v>-7.1790558904879287E-2</v>
      </c>
      <c r="M3218" s="236">
        <f>J3218/MAX(J$2:J3218)-1</f>
        <v>-7.9994063470434362E-4</v>
      </c>
      <c r="N3218" s="236"/>
    </row>
    <row r="3219" spans="1:14">
      <c r="A3219" s="237">
        <v>38833</v>
      </c>
      <c r="B3219">
        <v>367.98</v>
      </c>
      <c r="D3219" s="237">
        <v>38993</v>
      </c>
      <c r="E3219">
        <f t="shared" si="407"/>
        <v>357.33</v>
      </c>
      <c r="F3219">
        <v>291.2139262</v>
      </c>
      <c r="G3219" s="236">
        <f t="shared" si="409"/>
        <v>-5.37212578802302E-4</v>
      </c>
      <c r="H3219" s="236">
        <f t="shared" si="410"/>
        <v>7.4968718514401012E-4</v>
      </c>
      <c r="I3219">
        <f t="shared" ref="I3219:J3234" si="412">I3218*(1+G3219)</f>
        <v>57026.738212189863</v>
      </c>
      <c r="J3219">
        <f t="shared" si="412"/>
        <v>22961.861186843005</v>
      </c>
      <c r="K3219">
        <f t="shared" si="411"/>
        <v>63559.231590181589</v>
      </c>
      <c r="L3219" s="236">
        <f>I3219/MAX(I$2:I3219)-1</f>
        <v>-7.2289204692398634E-2</v>
      </c>
      <c r="M3219" s="236">
        <f>J3219/MAX(J$2:J3219)-1</f>
        <v>-5.0853154803021106E-5</v>
      </c>
      <c r="N3219" s="236"/>
    </row>
    <row r="3220" spans="1:14">
      <c r="A3220" s="237">
        <v>38834</v>
      </c>
      <c r="B3220">
        <v>368.5</v>
      </c>
      <c r="D3220" s="237">
        <v>38994</v>
      </c>
      <c r="E3220">
        <f t="shared" si="407"/>
        <v>360.08</v>
      </c>
      <c r="F3220">
        <v>291.24990439999999</v>
      </c>
      <c r="G3220" s="236">
        <f t="shared" si="409"/>
        <v>7.6622371543976688E-3</v>
      </c>
      <c r="H3220" s="236">
        <f t="shared" si="410"/>
        <v>1.2354560260718905E-4</v>
      </c>
      <c r="I3220">
        <f t="shared" si="412"/>
        <v>57463.690604513416</v>
      </c>
      <c r="J3220">
        <f t="shared" si="412"/>
        <v>22964.698023820318</v>
      </c>
      <c r="K3220">
        <f t="shared" si="411"/>
        <v>64048.381358947147</v>
      </c>
      <c r="L3220" s="236">
        <f>I3220/MAX(I$2:I3220)-1</f>
        <v>-6.518086456805694E-2</v>
      </c>
      <c r="M3220" s="236">
        <f>J3220/MAX(J$2:J3220)-1</f>
        <v>0</v>
      </c>
      <c r="N3220" s="236"/>
    </row>
    <row r="3221" spans="1:14">
      <c r="A3221" s="237">
        <v>38835</v>
      </c>
      <c r="B3221">
        <v>368.07</v>
      </c>
      <c r="D3221" s="237">
        <v>38995</v>
      </c>
      <c r="E3221">
        <f t="shared" si="407"/>
        <v>361.87</v>
      </c>
      <c r="F3221">
        <v>292.16282769999998</v>
      </c>
      <c r="G3221" s="236">
        <f t="shared" si="409"/>
        <v>4.9373873707078599E-3</v>
      </c>
      <c r="H3221" s="236">
        <f t="shared" si="410"/>
        <v>3.1345016297281703E-3</v>
      </c>
      <c r="I3221">
        <f t="shared" si="412"/>
        <v>57747.41110477841</v>
      </c>
      <c r="J3221">
        <f t="shared" si="412"/>
        <v>23036.680907202197</v>
      </c>
      <c r="K3221">
        <f t="shared" si="411"/>
        <v>64366.77339025274</v>
      </c>
      <c r="L3221" s="236">
        <f>I3221/MAX(I$2:I3221)-1</f>
        <v>-6.0565300374879061E-2</v>
      </c>
      <c r="M3221" s="236">
        <f>J3221/MAX(J$2:J3221)-1</f>
        <v>0</v>
      </c>
      <c r="N3221" s="236"/>
    </row>
    <row r="3222" spans="1:14">
      <c r="A3222" s="237">
        <v>38838</v>
      </c>
      <c r="B3222">
        <v>369.96</v>
      </c>
      <c r="D3222" s="237">
        <v>38996</v>
      </c>
      <c r="E3222">
        <f t="shared" si="407"/>
        <v>359.68</v>
      </c>
      <c r="F3222">
        <v>292.78249019999998</v>
      </c>
      <c r="G3222" s="236">
        <f t="shared" si="409"/>
        <v>-6.0856272488453798E-3</v>
      </c>
      <c r="H3222" s="236">
        <f t="shared" si="410"/>
        <v>2.120949146331208E-3</v>
      </c>
      <c r="I3222">
        <f t="shared" si="412"/>
        <v>57395.981886208894</v>
      </c>
      <c r="J3222">
        <f t="shared" si="412"/>
        <v>23085.540535906632</v>
      </c>
      <c r="K3222">
        <f t="shared" si="411"/>
        <v>63977.232301672164</v>
      </c>
      <c r="L3222" s="236">
        <f>I3222/MAX(I$2:I3222)-1</f>
        <v>-6.6282349781428662E-2</v>
      </c>
      <c r="M3222" s="236">
        <f>J3222/MAX(J$2:J3222)-1</f>
        <v>0</v>
      </c>
      <c r="N3222" s="236"/>
    </row>
    <row r="3223" spans="1:14">
      <c r="A3223" s="237">
        <v>38839</v>
      </c>
      <c r="B3223">
        <v>375.27</v>
      </c>
      <c r="D3223" s="237">
        <v>38999</v>
      </c>
      <c r="E3223">
        <f t="shared" si="407"/>
        <v>359.09</v>
      </c>
      <c r="F3223">
        <v>292.39800229999997</v>
      </c>
      <c r="G3223" s="236">
        <f t="shared" si="409"/>
        <v>-1.6740771338192386E-3</v>
      </c>
      <c r="H3223" s="236">
        <f t="shared" si="410"/>
        <v>-1.3132202671592985E-3</v>
      </c>
      <c r="I3223">
        <f t="shared" si="412"/>
        <v>57299.896585360089</v>
      </c>
      <c r="J3223">
        <f t="shared" si="412"/>
        <v>23055.22413619655</v>
      </c>
      <c r="K3223">
        <f t="shared" si="411"/>
        <v>63872.287442191548</v>
      </c>
      <c r="L3223" s="236">
        <f>I3223/MAX(I$2:I3223)-1</f>
        <v>-6.7845465149102946E-2</v>
      </c>
      <c r="M3223" s="236">
        <f>J3223/MAX(J$2:J3223)-1</f>
        <v>-1.3132202671594095E-3</v>
      </c>
      <c r="N3223" s="236"/>
    </row>
    <row r="3224" spans="1:14">
      <c r="A3224" s="237">
        <v>38840</v>
      </c>
      <c r="B3224">
        <v>373.14</v>
      </c>
      <c r="D3224" s="237">
        <v>39000</v>
      </c>
      <c r="E3224">
        <f t="shared" si="407"/>
        <v>360.45</v>
      </c>
      <c r="F3224">
        <v>291.94067239999998</v>
      </c>
      <c r="G3224" s="236">
        <f t="shared" si="409"/>
        <v>3.7536212016530588E-3</v>
      </c>
      <c r="H3224" s="236">
        <f t="shared" si="410"/>
        <v>-1.5640664313799624E-3</v>
      </c>
      <c r="I3224">
        <f t="shared" si="412"/>
        <v>57514.978692035431</v>
      </c>
      <c r="J3224">
        <f t="shared" si="412"/>
        <v>23019.164234057185</v>
      </c>
      <c r="K3224">
        <f t="shared" si="411"/>
        <v>64114.194236926516</v>
      </c>
      <c r="L3224" s="236">
        <f>I3224/MAX(I$2:I3224)-1</f>
        <v>-6.4346510123869494E-2</v>
      </c>
      <c r="M3224" s="236">
        <f>J3224/MAX(J$2:J3224)-1</f>
        <v>-2.8752327348023909E-3</v>
      </c>
      <c r="N3224" s="236"/>
    </row>
    <row r="3225" spans="1:14">
      <c r="A3225" s="237">
        <v>38841</v>
      </c>
      <c r="B3225">
        <v>375.88</v>
      </c>
      <c r="D3225" s="237">
        <v>39001</v>
      </c>
      <c r="E3225">
        <f t="shared" si="407"/>
        <v>359.98</v>
      </c>
      <c r="F3225">
        <v>291.98835009999999</v>
      </c>
      <c r="G3225" s="236">
        <f t="shared" si="409"/>
        <v>-1.3376558072250668E-3</v>
      </c>
      <c r="H3225" s="236">
        <f t="shared" si="410"/>
        <v>1.6331297591420935E-4</v>
      </c>
      <c r="I3225">
        <f t="shared" si="412"/>
        <v>57438.043446785603</v>
      </c>
      <c r="J3225">
        <f t="shared" si="412"/>
        <v>23022.923562271306</v>
      </c>
      <c r="K3225">
        <f t="shared" si="411"/>
        <v>64030.594094628403</v>
      </c>
      <c r="L3225" s="236">
        <f>I3225/MAX(I$2:I3225)-1</f>
        <v>-6.5598092448152734E-2</v>
      </c>
      <c r="M3225" s="236">
        <f>J3225/MAX(J$2:J3225)-1</f>
        <v>-2.7123893217025907E-3</v>
      </c>
      <c r="N3225" s="236"/>
    </row>
    <row r="3226" spans="1:14">
      <c r="A3226" s="237">
        <v>38842</v>
      </c>
      <c r="B3226">
        <v>381.19</v>
      </c>
      <c r="D3226" s="237">
        <v>39002</v>
      </c>
      <c r="E3226">
        <f t="shared" si="407"/>
        <v>363.22</v>
      </c>
      <c r="F3226">
        <v>291.71450479999999</v>
      </c>
      <c r="G3226" s="236">
        <f t="shared" si="409"/>
        <v>8.9667698690491428E-3</v>
      </c>
      <c r="H3226" s="236">
        <f t="shared" si="410"/>
        <v>-9.378637877375251E-4</v>
      </c>
      <c r="I3226">
        <f t="shared" si="412"/>
        <v>57953.077164101378</v>
      </c>
      <c r="J3226">
        <f t="shared" si="412"/>
        <v>23001.331195974402</v>
      </c>
      <c r="K3226">
        <f t="shared" si="411"/>
        <v>64606.901458555833</v>
      </c>
      <c r="L3226" s="236">
        <f>I3226/MAX(I$2:I3226)-1</f>
        <v>-5.7219525577934749E-2</v>
      </c>
      <c r="M3226" s="236">
        <f>J3226/MAX(J$2:J3226)-1</f>
        <v>-3.6477092577170689E-3</v>
      </c>
      <c r="N3226" s="236"/>
    </row>
    <row r="3227" spans="1:14">
      <c r="A3227" s="237">
        <v>38845</v>
      </c>
      <c r="B3227">
        <v>382.42</v>
      </c>
      <c r="D3227" s="237">
        <v>39003</v>
      </c>
      <c r="E3227">
        <f t="shared" si="407"/>
        <v>363.73</v>
      </c>
      <c r="F3227">
        <v>292.95108870000001</v>
      </c>
      <c r="G3227" s="236">
        <f t="shared" si="409"/>
        <v>1.3703775445900643E-3</v>
      </c>
      <c r="H3227" s="236">
        <f t="shared" si="410"/>
        <v>4.2390209593721195E-3</v>
      </c>
      <c r="I3227">
        <f t="shared" si="412"/>
        <v>58032.494759686961</v>
      </c>
      <c r="J3227">
        <f t="shared" si="412"/>
        <v>23098.834321007598</v>
      </c>
      <c r="K3227">
        <f t="shared" si="411"/>
        <v>64697.616506581442</v>
      </c>
      <c r="L3227" s="236">
        <f>I3227/MAX(I$2:I3227)-1</f>
        <v>-5.5927560386308639E-2</v>
      </c>
      <c r="M3227" s="236">
        <f>J3227/MAX(J$2:J3227)-1</f>
        <v>0</v>
      </c>
      <c r="N3227" s="236"/>
    </row>
    <row r="3228" spans="1:14">
      <c r="A3228" s="237">
        <v>38846</v>
      </c>
      <c r="B3228">
        <v>383.85</v>
      </c>
      <c r="D3228" s="237">
        <v>39006</v>
      </c>
      <c r="E3228">
        <f t="shared" si="407"/>
        <v>365.49</v>
      </c>
      <c r="F3228">
        <v>293.45505209999999</v>
      </c>
      <c r="G3228" s="236">
        <f t="shared" si="409"/>
        <v>4.8050238621095056E-3</v>
      </c>
      <c r="H3228" s="236">
        <f t="shared" si="410"/>
        <v>1.7202987783262458E-3</v>
      </c>
      <c r="I3228">
        <f t="shared" si="412"/>
        <v>58311.342281785008</v>
      </c>
      <c r="J3228">
        <f t="shared" si="412"/>
        <v>23138.571217470788</v>
      </c>
      <c r="K3228">
        <f t="shared" si="411"/>
        <v>65010.672358591408</v>
      </c>
      <c r="L3228" s="236">
        <f>I3228/MAX(I$2:I3228)-1</f>
        <v>-5.1391269786404847E-2</v>
      </c>
      <c r="M3228" s="236">
        <f>J3228/MAX(J$2:J3228)-1</f>
        <v>0</v>
      </c>
      <c r="N3228" s="236"/>
    </row>
    <row r="3229" spans="1:14">
      <c r="A3229" s="237">
        <v>38847</v>
      </c>
      <c r="B3229">
        <v>382.21</v>
      </c>
      <c r="D3229" s="237">
        <v>39007</v>
      </c>
      <c r="E3229">
        <f t="shared" si="407"/>
        <v>363.46</v>
      </c>
      <c r="F3229">
        <v>294.58923750000002</v>
      </c>
      <c r="G3229" s="236">
        <f t="shared" si="409"/>
        <v>-5.5879176878008228E-3</v>
      </c>
      <c r="H3229" s="236">
        <f t="shared" si="410"/>
        <v>3.8649373792807307E-3</v>
      </c>
      <c r="I3229">
        <f t="shared" si="412"/>
        <v>57985.50330084921</v>
      </c>
      <c r="J3229">
        <f t="shared" si="412"/>
        <v>23228.00034627234</v>
      </c>
      <c r="K3229">
        <f t="shared" si="411"/>
        <v>64649.590892920824</v>
      </c>
      <c r="L3229" s="236">
        <f>I3229/MAX(I$2:I3229)-1</f>
        <v>-5.6692017288767715E-2</v>
      </c>
      <c r="M3229" s="236">
        <f>J3229/MAX(J$2:J3229)-1</f>
        <v>0</v>
      </c>
      <c r="N3229" s="236"/>
    </row>
    <row r="3230" spans="1:14">
      <c r="A3230" s="237">
        <v>38848</v>
      </c>
      <c r="B3230">
        <v>378.1</v>
      </c>
      <c r="D3230" s="237">
        <v>39008</v>
      </c>
      <c r="E3230">
        <f t="shared" si="407"/>
        <v>364.4</v>
      </c>
      <c r="F3230">
        <v>293.73849639999997</v>
      </c>
      <c r="G3230" s="236">
        <f t="shared" si="409"/>
        <v>2.5525241746215308E-3</v>
      </c>
      <c r="H3230" s="236">
        <f t="shared" si="410"/>
        <v>-2.8878892766748265E-3</v>
      </c>
      <c r="I3230">
        <f t="shared" si="412"/>
        <v>58133.512699802232</v>
      </c>
      <c r="J3230">
        <f t="shared" si="412"/>
        <v>23160.92045315374</v>
      </c>
      <c r="K3230">
        <f t="shared" si="411"/>
        <v>64816.791177517051</v>
      </c>
      <c r="L3230" s="236">
        <f>I3230/MAX(I$2:I3230)-1</f>
        <v>-5.4284200858783715E-2</v>
      </c>
      <c r="M3230" s="236">
        <f>J3230/MAX(J$2:J3230)-1</f>
        <v>-2.8878892766748265E-3</v>
      </c>
      <c r="N3230" s="236"/>
    </row>
    <row r="3231" spans="1:14">
      <c r="A3231" s="237">
        <v>38849</v>
      </c>
      <c r="B3231">
        <v>371.97</v>
      </c>
      <c r="D3231" s="237">
        <v>39009</v>
      </c>
      <c r="E3231">
        <f t="shared" si="407"/>
        <v>366.01</v>
      </c>
      <c r="F3231">
        <v>294.23404570000002</v>
      </c>
      <c r="G3231" s="236">
        <f t="shared" si="409"/>
        <v>4.3844915756276383E-3</v>
      </c>
      <c r="H3231" s="236">
        <f t="shared" si="410"/>
        <v>1.6870424070165591E-3</v>
      </c>
      <c r="I3231">
        <f t="shared" si="412"/>
        <v>58388.398596496161</v>
      </c>
      <c r="J3231">
        <f t="shared" si="412"/>
        <v>23199.993908143748</v>
      </c>
      <c r="K3231">
        <f t="shared" si="411"/>
        <v>65103.166133048886</v>
      </c>
      <c r="L3231" s="236">
        <f>I3231/MAX(I$2:I3231)-1</f>
        <v>-5.0137717904511048E-2</v>
      </c>
      <c r="M3231" s="236">
        <f>J3231/MAX(J$2:J3231)-1</f>
        <v>-1.2057188613348035E-3</v>
      </c>
      <c r="N3231" s="236"/>
    </row>
    <row r="3232" spans="1:14">
      <c r="A3232" s="237">
        <v>38852</v>
      </c>
      <c r="B3232">
        <v>367.13</v>
      </c>
      <c r="D3232" s="237">
        <v>39010</v>
      </c>
      <c r="E3232">
        <f t="shared" si="407"/>
        <v>366.64</v>
      </c>
      <c r="F3232">
        <v>294.81525160000001</v>
      </c>
      <c r="G3232" s="236">
        <f t="shared" si="409"/>
        <v>1.6875342875965391E-3</v>
      </c>
      <c r="H3232" s="236">
        <f t="shared" si="410"/>
        <v>1.9753183171486999E-3</v>
      </c>
      <c r="I3232">
        <f t="shared" si="412"/>
        <v>58486.931021125609</v>
      </c>
      <c r="J3232">
        <f t="shared" si="412"/>
        <v>23245.821281068242</v>
      </c>
      <c r="K3232">
        <f t="shared" si="411"/>
        <v>65215.225898257006</v>
      </c>
      <c r="L3232" s="236">
        <f>I3232/MAX(I$2:I3232)-1</f>
        <v>-4.853479273498007E-2</v>
      </c>
      <c r="M3232" s="236">
        <f>J3232/MAX(J$2:J3232)-1</f>
        <v>0</v>
      </c>
      <c r="N3232" s="236"/>
    </row>
    <row r="3233" spans="1:14">
      <c r="A3233" s="237">
        <v>38853</v>
      </c>
      <c r="B3233">
        <v>366.25</v>
      </c>
      <c r="D3233" s="237">
        <v>39013</v>
      </c>
      <c r="E3233">
        <f t="shared" si="407"/>
        <v>367.6</v>
      </c>
      <c r="F3233">
        <v>294.81064149999997</v>
      </c>
      <c r="G3233" s="236">
        <f t="shared" si="409"/>
        <v>2.584642086524249E-3</v>
      </c>
      <c r="H3233" s="236">
        <f t="shared" si="410"/>
        <v>-1.5637250701971972E-5</v>
      </c>
      <c r="I3233">
        <f t="shared" si="412"/>
        <v>58638.098804554451</v>
      </c>
      <c r="J3233">
        <f t="shared" si="412"/>
        <v>23245.457780333098</v>
      </c>
      <c r="K3233">
        <f t="shared" si="411"/>
        <v>65385.983635716999</v>
      </c>
      <c r="L3233" s="236">
        <f>I3233/MAX(I$2:I3233)-1</f>
        <v>-4.6075595716419393E-2</v>
      </c>
      <c r="M3233" s="236">
        <f>J3233/MAX(J$2:J3233)-1</f>
        <v>-1.5637250701971972E-5</v>
      </c>
      <c r="N3233" s="236"/>
    </row>
    <row r="3234" spans="1:14">
      <c r="A3234" s="237">
        <v>38854</v>
      </c>
      <c r="B3234">
        <v>356.2</v>
      </c>
      <c r="D3234" s="237">
        <v>39014</v>
      </c>
      <c r="E3234">
        <f t="shared" si="407"/>
        <v>368.08</v>
      </c>
      <c r="F3234">
        <v>295.59367839999999</v>
      </c>
      <c r="G3234" s="236">
        <f t="shared" si="409"/>
        <v>1.2720369794633666E-3</v>
      </c>
      <c r="H3234" s="236">
        <f t="shared" si="410"/>
        <v>2.6560672844639921E-3</v>
      </c>
      <c r="I3234">
        <f t="shared" si="412"/>
        <v>58712.688634639271</v>
      </c>
      <c r="J3234">
        <f t="shared" si="412"/>
        <v>23307.199280255831</v>
      </c>
      <c r="K3234">
        <f t="shared" si="411"/>
        <v>65471.362504446981</v>
      </c>
      <c r="L3234" s="236">
        <f>I3234/MAX(I$2:I3234)-1</f>
        <v>-4.4862168598558072E-2</v>
      </c>
      <c r="M3234" s="236">
        <f>J3234/MAX(J$2:J3234)-1</f>
        <v>0</v>
      </c>
      <c r="N3234" s="236"/>
    </row>
    <row r="3235" spans="1:14">
      <c r="A3235" s="237">
        <v>38855</v>
      </c>
      <c r="B3235">
        <v>353.58</v>
      </c>
      <c r="D3235" s="237">
        <v>39015</v>
      </c>
      <c r="E3235">
        <f t="shared" si="407"/>
        <v>369.93</v>
      </c>
      <c r="F3235">
        <v>295.87956389999999</v>
      </c>
      <c r="G3235" s="236">
        <f t="shared" si="409"/>
        <v>4.9923511279467616E-3</v>
      </c>
      <c r="H3235" s="236">
        <f t="shared" si="410"/>
        <v>9.67157016169784E-4</v>
      </c>
      <c r="I3235">
        <f t="shared" ref="I3235:J3250" si="413">I3234*(1+G3235)</f>
        <v>59005.802991969205</v>
      </c>
      <c r="J3235">
        <f t="shared" si="413"/>
        <v>23329.741001566996</v>
      </c>
      <c r="K3235">
        <f t="shared" si="411"/>
        <v>65800.426894343822</v>
      </c>
      <c r="L3235" s="236">
        <f>I3235/MAX(I$2:I3235)-1</f>
        <v>-4.0093785168616392E-2</v>
      </c>
      <c r="M3235" s="236">
        <f>J3235/MAX(J$2:J3235)-1</f>
        <v>0</v>
      </c>
      <c r="N3235" s="236"/>
    </row>
    <row r="3236" spans="1:14">
      <c r="A3236" s="237">
        <v>38856</v>
      </c>
      <c r="B3236">
        <v>353.51</v>
      </c>
      <c r="D3236" s="237">
        <v>39016</v>
      </c>
      <c r="E3236">
        <f t="shared" si="407"/>
        <v>371.8</v>
      </c>
      <c r="F3236">
        <v>297.13681759999997</v>
      </c>
      <c r="G3236" s="236">
        <f t="shared" si="409"/>
        <v>5.021280248644169E-3</v>
      </c>
      <c r="H3236" s="236">
        <f t="shared" si="410"/>
        <v>4.2492076283608959E-3</v>
      </c>
      <c r="I3236">
        <f t="shared" si="413"/>
        <v>59302.087665088176</v>
      </c>
      <c r="J3236">
        <f t="shared" si="413"/>
        <v>23428.873914998538</v>
      </c>
      <c r="K3236">
        <f t="shared" si="411"/>
        <v>66133.0487371044</v>
      </c>
      <c r="L3236" s="236">
        <f>I3236/MAX(I$2:I3236)-1</f>
        <v>-3.5273827051532702E-2</v>
      </c>
      <c r="M3236" s="236">
        <f>J3236/MAX(J$2:J3236)-1</f>
        <v>0</v>
      </c>
      <c r="N3236" s="236"/>
    </row>
    <row r="3237" spans="1:14">
      <c r="A3237" s="237">
        <v>38859</v>
      </c>
      <c r="B3237">
        <v>344.12</v>
      </c>
      <c r="D3237" s="237">
        <v>39017</v>
      </c>
      <c r="E3237">
        <f t="shared" si="407"/>
        <v>369.34</v>
      </c>
      <c r="F3237">
        <v>298.51557250000002</v>
      </c>
      <c r="G3237" s="236">
        <f t="shared" si="409"/>
        <v>-6.6501906213445958E-3</v>
      </c>
      <c r="H3237" s="236">
        <f t="shared" si="410"/>
        <v>4.6401348413716015E-3</v>
      </c>
      <c r="I3237">
        <f t="shared" si="413"/>
        <v>58907.717477871651</v>
      </c>
      <c r="J3237">
        <f t="shared" si="413"/>
        <v>23537.587049145626</v>
      </c>
      <c r="K3237">
        <f t="shared" si="411"/>
        <v>65695.482034863191</v>
      </c>
      <c r="L3237" s="236">
        <f>I3237/MAX(I$2:I3237)-1</f>
        <v>-4.168943999904029E-2</v>
      </c>
      <c r="M3237" s="236">
        <f>J3237/MAX(J$2:J3237)-1</f>
        <v>0</v>
      </c>
      <c r="N3237" s="236"/>
    </row>
    <row r="3238" spans="1:14">
      <c r="A3238" s="237">
        <v>38860</v>
      </c>
      <c r="B3238">
        <v>347.11</v>
      </c>
      <c r="D3238" s="237">
        <v>39020</v>
      </c>
      <c r="E3238">
        <f t="shared" si="407"/>
        <v>368.8</v>
      </c>
      <c r="F3238">
        <v>297.76364569999998</v>
      </c>
      <c r="G3238" s="236">
        <f t="shared" si="409"/>
        <v>-1.4957976304363443E-3</v>
      </c>
      <c r="H3238" s="236">
        <f t="shared" si="410"/>
        <v>-2.5188863472106471E-3</v>
      </c>
      <c r="I3238">
        <f t="shared" si="413"/>
        <v>58819.603453653835</v>
      </c>
      <c r="J3238">
        <f t="shared" si="413"/>
        <v>23478.29854248125</v>
      </c>
      <c r="K3238">
        <f t="shared" si="411"/>
        <v>65599.430807541954</v>
      </c>
      <c r="L3238" s="236">
        <f>I3238/MAX(I$2:I3238)-1</f>
        <v>-4.3122878663911846E-2</v>
      </c>
      <c r="M3238" s="236">
        <f>J3238/MAX(J$2:J3238)-1</f>
        <v>-2.5188863472106471E-3</v>
      </c>
      <c r="N3238" s="236"/>
    </row>
    <row r="3239" spans="1:14">
      <c r="A3239" s="237">
        <v>38861</v>
      </c>
      <c r="B3239">
        <v>343.97</v>
      </c>
      <c r="D3239" s="237">
        <v>39021</v>
      </c>
      <c r="E3239">
        <f t="shared" si="407"/>
        <v>369.55</v>
      </c>
      <c r="F3239">
        <v>297.97842980000001</v>
      </c>
      <c r="G3239" s="236">
        <f t="shared" si="409"/>
        <v>1.9998924009227335E-3</v>
      </c>
      <c r="H3239" s="236">
        <f t="shared" si="410"/>
        <v>7.213241209991228E-4</v>
      </c>
      <c r="I3239">
        <f t="shared" si="413"/>
        <v>58937.236331626089</v>
      </c>
      <c r="J3239">
        <f t="shared" si="413"/>
        <v>23495.234005539962</v>
      </c>
      <c r="K3239">
        <f t="shared" si="411"/>
        <v>65732.835289932555</v>
      </c>
      <c r="L3239" s="236">
        <f>I3239/MAX(I$2:I3239)-1</f>
        <v>-4.1209227380334945E-2</v>
      </c>
      <c r="M3239" s="236">
        <f>J3239/MAX(J$2:J3239)-1</f>
        <v>-1.7993791596918607E-3</v>
      </c>
      <c r="N3239" s="236"/>
    </row>
    <row r="3240" spans="1:14">
      <c r="A3240" s="237">
        <v>38862</v>
      </c>
      <c r="B3240">
        <v>348.78</v>
      </c>
      <c r="D3240" s="237">
        <v>39022</v>
      </c>
      <c r="E3240">
        <f t="shared" si="407"/>
        <v>368.56</v>
      </c>
      <c r="F3240">
        <v>297.56795499999998</v>
      </c>
      <c r="G3240" s="236">
        <f t="shared" si="409"/>
        <v>-2.7126639971823499E-3</v>
      </c>
      <c r="H3240" s="236">
        <f t="shared" si="410"/>
        <v>-1.3775319249635931E-3</v>
      </c>
      <c r="I3240">
        <f t="shared" si="413"/>
        <v>58777.359412535858</v>
      </c>
      <c r="J3240">
        <f t="shared" si="413"/>
        <v>23462.868570612842</v>
      </c>
      <c r="K3240">
        <f t="shared" si="411"/>
        <v>65556.741373176948</v>
      </c>
      <c r="L3240" s="236">
        <f>I3240/MAX(I$2:I3240)-1</f>
        <v>-4.3810104590050969E-2</v>
      </c>
      <c r="M3240" s="236">
        <f>J3240/MAX(J$2:J3240)-1</f>
        <v>-3.1744323824177689E-3</v>
      </c>
      <c r="N3240" s="236"/>
    </row>
    <row r="3241" spans="1:14">
      <c r="A3241" s="237">
        <v>38863</v>
      </c>
      <c r="B3241">
        <v>352.95</v>
      </c>
      <c r="D3241" s="237">
        <v>39023</v>
      </c>
      <c r="E3241">
        <f t="shared" si="407"/>
        <v>368.76</v>
      </c>
      <c r="F3241">
        <v>297.26104809999998</v>
      </c>
      <c r="G3241" s="236">
        <f t="shared" si="409"/>
        <v>5.0892232661830172E-4</v>
      </c>
      <c r="H3241" s="236">
        <f t="shared" si="410"/>
        <v>-1.0313842429706677E-3</v>
      </c>
      <c r="I3241">
        <f t="shared" si="413"/>
        <v>58807.27252304057</v>
      </c>
      <c r="J3241">
        <f t="shared" si="413"/>
        <v>23438.669337674219</v>
      </c>
      <c r="K3241">
        <f t="shared" si="411"/>
        <v>65592.315901814451</v>
      </c>
      <c r="L3241" s="236">
        <f>I3241/MAX(I$2:I3241)-1</f>
        <v>-4.3323478203790011E-2</v>
      </c>
      <c r="M3241" s="236">
        <f>J3241/MAX(J$2:J3241)-1</f>
        <v>-4.2025425658488436E-3</v>
      </c>
      <c r="N3241" s="236"/>
    </row>
    <row r="3242" spans="1:14">
      <c r="A3242" s="237">
        <v>38866</v>
      </c>
      <c r="B3242">
        <v>352.95</v>
      </c>
      <c r="D3242" s="237">
        <v>39024</v>
      </c>
      <c r="E3242">
        <f t="shared" si="407"/>
        <v>368.16</v>
      </c>
      <c r="F3242">
        <v>296.6431776</v>
      </c>
      <c r="G3242" s="236">
        <f t="shared" si="409"/>
        <v>-1.6608046787430311E-3</v>
      </c>
      <c r="H3242" s="236">
        <f t="shared" si="410"/>
        <v>-2.0785451169913483E-3</v>
      </c>
      <c r="I3242">
        <f t="shared" si="413"/>
        <v>58709.605129690186</v>
      </c>
      <c r="J3242">
        <f t="shared" si="413"/>
        <v>23389.95100597362</v>
      </c>
      <c r="K3242">
        <f t="shared" si="411"/>
        <v>65485.592315901973</v>
      </c>
      <c r="L3242" s="236">
        <f>I3242/MAX(I$2:I3242)-1</f>
        <v>-4.4912331047232801E-2</v>
      </c>
      <c r="M3242" s="236">
        <f>J3242/MAX(J$2:J3242)-1</f>
        <v>-6.2723525085111032E-3</v>
      </c>
      <c r="N3242" s="236"/>
    </row>
    <row r="3243" spans="1:14">
      <c r="A3243" s="237">
        <v>38867</v>
      </c>
      <c r="B3243">
        <v>346.53</v>
      </c>
      <c r="D3243" s="237">
        <v>39027</v>
      </c>
      <c r="E3243">
        <f t="shared" si="407"/>
        <v>372.6</v>
      </c>
      <c r="F3243">
        <v>298.04988300000002</v>
      </c>
      <c r="G3243" s="236">
        <f t="shared" si="409"/>
        <v>1.2026243765650582E-2</v>
      </c>
      <c r="H3243" s="236">
        <f t="shared" si="410"/>
        <v>4.7420790573409199E-3</v>
      </c>
      <c r="I3243">
        <f t="shared" si="413"/>
        <v>59415.661152364934</v>
      </c>
      <c r="J3243">
        <f t="shared" si="413"/>
        <v>23500.868002791278</v>
      </c>
      <c r="K3243">
        <f t="shared" si="411"/>
        <v>66275.34685165438</v>
      </c>
      <c r="L3243" s="236">
        <f>I3243/MAX(I$2:I3243)-1</f>
        <v>-3.3426213922839731E-2</v>
      </c>
      <c r="M3243" s="236">
        <f>J3243/MAX(J$2:J3243)-1</f>
        <v>-1.5600174426410041E-3</v>
      </c>
      <c r="N3243" s="236"/>
    </row>
    <row r="3244" spans="1:14">
      <c r="A3244" s="237">
        <v>38868</v>
      </c>
      <c r="B3244">
        <v>348.76</v>
      </c>
      <c r="D3244" s="237">
        <v>39028</v>
      </c>
      <c r="E3244">
        <f t="shared" si="407"/>
        <v>374.19</v>
      </c>
      <c r="F3244">
        <v>299.18815189999998</v>
      </c>
      <c r="G3244" s="236">
        <f t="shared" si="409"/>
        <v>4.2335806303196912E-3</v>
      </c>
      <c r="H3244" s="236">
        <f t="shared" si="410"/>
        <v>3.8190550136869561E-3</v>
      </c>
      <c r="I3244">
        <f t="shared" si="413"/>
        <v>59667.202144557225</v>
      </c>
      <c r="J3244">
        <f t="shared" si="413"/>
        <v>23590.619110563333</v>
      </c>
      <c r="K3244">
        <f t="shared" si="411"/>
        <v>66558.164354322464</v>
      </c>
      <c r="L3244" s="236">
        <f>I3244/MAX(I$2:I3244)-1</f>
        <v>-2.9334145864328698E-2</v>
      </c>
      <c r="M3244" s="236">
        <f>J3244/MAX(J$2:J3244)-1</f>
        <v>0</v>
      </c>
      <c r="N3244" s="236"/>
    </row>
    <row r="3245" spans="1:14">
      <c r="A3245" s="237">
        <v>38869</v>
      </c>
      <c r="B3245">
        <v>351.17</v>
      </c>
      <c r="D3245" s="237">
        <v>39029</v>
      </c>
      <c r="E3245">
        <f t="shared" si="407"/>
        <v>373.8</v>
      </c>
      <c r="F3245">
        <v>299.32427849999999</v>
      </c>
      <c r="G3245" s="236">
        <f t="shared" si="409"/>
        <v>-1.0759814214576593E-3</v>
      </c>
      <c r="H3245" s="236">
        <f t="shared" si="410"/>
        <v>4.5498660002252223E-4</v>
      </c>
      <c r="I3245">
        <f t="shared" si="413"/>
        <v>59603.001343579323</v>
      </c>
      <c r="J3245">
        <f t="shared" si="413"/>
        <v>23601.352526144874</v>
      </c>
      <c r="K3245">
        <f t="shared" si="411"/>
        <v>66488.79402347935</v>
      </c>
      <c r="L3245" s="236">
        <f>I3245/MAX(I$2:I3245)-1</f>
        <v>-3.0378564289821997E-2</v>
      </c>
      <c r="M3245" s="236">
        <f>J3245/MAX(J$2:J3245)-1</f>
        <v>0</v>
      </c>
      <c r="N3245" s="236"/>
    </row>
    <row r="3246" spans="1:14">
      <c r="A3246" s="237">
        <v>38870</v>
      </c>
      <c r="B3246">
        <v>354.18</v>
      </c>
      <c r="D3246" s="237">
        <v>39030</v>
      </c>
      <c r="E3246">
        <f t="shared" si="407"/>
        <v>371.62</v>
      </c>
      <c r="F3246">
        <v>299.09707589999999</v>
      </c>
      <c r="G3246" s="236">
        <f t="shared" si="409"/>
        <v>-5.8657258783663766E-3</v>
      </c>
      <c r="H3246" s="236">
        <f t="shared" si="410"/>
        <v>-7.5905169182588494E-4</v>
      </c>
      <c r="I3246">
        <f t="shared" si="413"/>
        <v>59253.386476169981</v>
      </c>
      <c r="J3246">
        <f t="shared" si="413"/>
        <v>23583.437879580524</v>
      </c>
      <c r="K3246">
        <f t="shared" si="411"/>
        <v>66101.03166133065</v>
      </c>
      <c r="L3246" s="236">
        <f>I3246/MAX(I$2:I3246)-1</f>
        <v>-3.6066097837486044E-2</v>
      </c>
      <c r="M3246" s="236">
        <f>J3246/MAX(J$2:J3246)-1</f>
        <v>-7.5905169182588494E-4</v>
      </c>
      <c r="N3246" s="236"/>
    </row>
    <row r="3247" spans="1:14">
      <c r="A3247" s="237">
        <v>38873</v>
      </c>
      <c r="B3247">
        <v>347.91</v>
      </c>
      <c r="D3247" s="237">
        <v>39031</v>
      </c>
      <c r="E3247">
        <f t="shared" si="407"/>
        <v>373.48</v>
      </c>
      <c r="F3247">
        <v>299.3600184</v>
      </c>
      <c r="G3247" s="236">
        <f t="shared" si="409"/>
        <v>4.9713825908527711E-3</v>
      </c>
      <c r="H3247" s="236">
        <f t="shared" si="410"/>
        <v>8.7912093158659665E-4</v>
      </c>
      <c r="I3247">
        <f t="shared" si="413"/>
        <v>59547.957730146685</v>
      </c>
      <c r="J3247">
        <f t="shared" si="413"/>
        <v>23604.170573459236</v>
      </c>
      <c r="K3247">
        <f t="shared" si="411"/>
        <v>66431.874777659366</v>
      </c>
      <c r="L3247" s="236">
        <f>I3247/MAX(I$2:I3247)-1</f>
        <v>-3.1274013617542451E-2</v>
      </c>
      <c r="M3247" s="236">
        <f>J3247/MAX(J$2:J3247)-1</f>
        <v>0</v>
      </c>
      <c r="N3247" s="236"/>
    </row>
    <row r="3248" spans="1:14">
      <c r="A3248" s="237">
        <v>38874</v>
      </c>
      <c r="B3248">
        <v>342.1</v>
      </c>
      <c r="D3248" s="237">
        <v>39034</v>
      </c>
      <c r="E3248">
        <f t="shared" si="407"/>
        <v>372.9</v>
      </c>
      <c r="F3248">
        <v>299.04110809999997</v>
      </c>
      <c r="G3248" s="236">
        <f t="shared" si="409"/>
        <v>-1.5866914953480229E-3</v>
      </c>
      <c r="H3248" s="236">
        <f t="shared" si="410"/>
        <v>-1.0653069227631873E-3</v>
      </c>
      <c r="I3248">
        <f t="shared" si="413"/>
        <v>59453.473492050915</v>
      </c>
      <c r="J3248">
        <f t="shared" si="413"/>
        <v>23579.024887141248</v>
      </c>
      <c r="K3248">
        <f t="shared" si="411"/>
        <v>66328.708644610626</v>
      </c>
      <c r="L3248" s="236">
        <f>I3248/MAX(I$2:I3248)-1</f>
        <v>-3.2811082901458177E-2</v>
      </c>
      <c r="M3248" s="236">
        <f>J3248/MAX(J$2:J3248)-1</f>
        <v>-1.0653069227631873E-3</v>
      </c>
      <c r="N3248" s="236"/>
    </row>
    <row r="3249" spans="1:14">
      <c r="A3249" s="237">
        <v>38875</v>
      </c>
      <c r="B3249">
        <v>338.64</v>
      </c>
      <c r="D3249" s="237">
        <v>39035</v>
      </c>
      <c r="E3249">
        <f t="shared" si="407"/>
        <v>375.82</v>
      </c>
      <c r="F3249">
        <v>300.09908660000002</v>
      </c>
      <c r="G3249" s="236">
        <f t="shared" si="409"/>
        <v>7.7967874063006783E-3</v>
      </c>
      <c r="H3249" s="236">
        <f t="shared" si="410"/>
        <v>3.5379032224769347E-3</v>
      </c>
      <c r="I3249">
        <f t="shared" si="413"/>
        <v>59917.019585434573</v>
      </c>
      <c r="J3249">
        <f t="shared" si="413"/>
        <v>23662.445195272328</v>
      </c>
      <c r="K3249">
        <f t="shared" si="411"/>
        <v>66848.096762718065</v>
      </c>
      <c r="L3249" s="236">
        <f>I3249/MAX(I$2:I3249)-1</f>
        <v>-2.527011653311062E-2</v>
      </c>
      <c r="M3249" s="236">
        <f>J3249/MAX(J$2:J3249)-1</f>
        <v>0</v>
      </c>
      <c r="N3249" s="236"/>
    </row>
    <row r="3250" spans="1:14">
      <c r="A3250" s="237">
        <v>38876</v>
      </c>
      <c r="B3250">
        <v>330.48</v>
      </c>
      <c r="D3250" s="237">
        <v>39036</v>
      </c>
      <c r="E3250">
        <f t="shared" si="407"/>
        <v>375.88</v>
      </c>
      <c r="F3250">
        <v>300.48572280000002</v>
      </c>
      <c r="G3250" s="236">
        <f t="shared" si="409"/>
        <v>1.2592073797572866E-4</v>
      </c>
      <c r="H3250" s="236">
        <f t="shared" si="410"/>
        <v>1.2883618020316234E-3</v>
      </c>
      <c r="I3250">
        <f t="shared" si="413"/>
        <v>59924.564380758078</v>
      </c>
      <c r="J3250">
        <f t="shared" si="413"/>
        <v>23692.930985804585</v>
      </c>
      <c r="K3250">
        <f t="shared" si="411"/>
        <v>66858.76912130932</v>
      </c>
      <c r="L3250" s="236">
        <f>I3250/MAX(I$2:I3250)-1</f>
        <v>-2.5147377826857498E-2</v>
      </c>
      <c r="M3250" s="236">
        <f>J3250/MAX(J$2:J3250)-1</f>
        <v>0</v>
      </c>
      <c r="N3250" s="236"/>
    </row>
    <row r="3251" spans="1:14">
      <c r="A3251" s="237">
        <v>38877</v>
      </c>
      <c r="B3251">
        <v>332.26</v>
      </c>
      <c r="D3251" s="237">
        <v>39037</v>
      </c>
      <c r="E3251">
        <f t="shared" si="407"/>
        <v>375.99</v>
      </c>
      <c r="F3251">
        <v>300.30269279999999</v>
      </c>
      <c r="G3251" s="236">
        <f t="shared" si="409"/>
        <v>2.5891643060698343E-4</v>
      </c>
      <c r="H3251" s="236">
        <f t="shared" si="410"/>
        <v>-6.0911379846773084E-4</v>
      </c>
      <c r="I3251">
        <f t="shared" ref="I3251:J3266" si="414">I3250*(1+G3251)</f>
        <v>59940.079835073229</v>
      </c>
      <c r="J3251">
        <f t="shared" si="414"/>
        <v>23678.499294614987</v>
      </c>
      <c r="K3251">
        <f t="shared" si="411"/>
        <v>66878.335112059955</v>
      </c>
      <c r="L3251" s="236">
        <f>I3251/MAX(I$2:I3251)-1</f>
        <v>-2.4894972465556386E-2</v>
      </c>
      <c r="M3251" s="236">
        <f>J3251/MAX(J$2:J3251)-1</f>
        <v>-6.0911379846773084E-4</v>
      </c>
      <c r="N3251" s="236"/>
    </row>
    <row r="3252" spans="1:14">
      <c r="A3252" s="237">
        <v>38880</v>
      </c>
      <c r="B3252">
        <v>327.98</v>
      </c>
      <c r="D3252" s="237">
        <v>39038</v>
      </c>
      <c r="E3252">
        <f t="shared" si="407"/>
        <v>375.32</v>
      </c>
      <c r="F3252">
        <v>300.61482030000002</v>
      </c>
      <c r="G3252" s="236">
        <f t="shared" si="409"/>
        <v>-1.8156924449612235E-3</v>
      </c>
      <c r="H3252" s="236">
        <f t="shared" si="410"/>
        <v>1.0393762942642049E-3</v>
      </c>
      <c r="I3252">
        <f t="shared" si="414"/>
        <v>59831.247084966315</v>
      </c>
      <c r="J3252">
        <f t="shared" si="414"/>
        <v>23703.110165465561</v>
      </c>
      <c r="K3252">
        <f t="shared" si="411"/>
        <v>66759.160441124346</v>
      </c>
      <c r="L3252" s="236">
        <f>I3252/MAX(I$2:I3252)-1</f>
        <v>-2.6665463297094405E-2</v>
      </c>
      <c r="M3252" s="236">
        <f>J3252/MAX(J$2:J3252)-1</f>
        <v>0</v>
      </c>
      <c r="N3252" s="236"/>
    </row>
    <row r="3253" spans="1:14">
      <c r="A3253" s="237">
        <v>38881</v>
      </c>
      <c r="B3253">
        <v>320.27999999999997</v>
      </c>
      <c r="D3253" s="237">
        <v>39041</v>
      </c>
      <c r="E3253">
        <f t="shared" si="407"/>
        <v>373.85</v>
      </c>
      <c r="F3253">
        <v>300.01048409999999</v>
      </c>
      <c r="G3253" s="236">
        <f t="shared" si="409"/>
        <v>-3.950387944086595E-3</v>
      </c>
      <c r="H3253" s="236">
        <f t="shared" si="410"/>
        <v>-2.0103340194502772E-3</v>
      </c>
      <c r="I3253">
        <f t="shared" si="414"/>
        <v>59594.890447802194</v>
      </c>
      <c r="J3253">
        <f t="shared" si="414"/>
        <v>23655.458996733149</v>
      </c>
      <c r="K3253">
        <f t="shared" si="411"/>
        <v>66497.687655638758</v>
      </c>
      <c r="L3253" s="236">
        <f>I3253/MAX(I$2:I3253)-1</f>
        <v>-3.0510512316448746E-2</v>
      </c>
      <c r="M3253" s="236">
        <f>J3253/MAX(J$2:J3253)-1</f>
        <v>-2.0103340194502772E-3</v>
      </c>
      <c r="N3253" s="236"/>
    </row>
    <row r="3254" spans="1:14">
      <c r="A3254" s="237">
        <v>38882</v>
      </c>
      <c r="B3254">
        <v>324.56</v>
      </c>
      <c r="D3254" s="237">
        <v>39042</v>
      </c>
      <c r="E3254">
        <f t="shared" si="407"/>
        <v>375.14</v>
      </c>
      <c r="F3254">
        <v>300.71747319999997</v>
      </c>
      <c r="G3254" s="236">
        <f t="shared" si="409"/>
        <v>3.4168516254077705E-3</v>
      </c>
      <c r="H3254" s="236">
        <f t="shared" si="410"/>
        <v>2.3565479790510491E-3</v>
      </c>
      <c r="I3254">
        <f t="shared" si="414"/>
        <v>59798.51734609477</v>
      </c>
      <c r="J3254">
        <f t="shared" si="414"/>
        <v>23711.204220825424</v>
      </c>
      <c r="K3254">
        <f t="shared" si="411"/>
        <v>66727.143365350596</v>
      </c>
      <c r="L3254" s="236">
        <f>I3254/MAX(I$2:I3254)-1</f>
        <v>-2.7197910584641383E-2</v>
      </c>
      <c r="M3254" s="236">
        <f>J3254/MAX(J$2:J3254)-1</f>
        <v>0</v>
      </c>
      <c r="N3254" s="236"/>
    </row>
    <row r="3255" spans="1:14">
      <c r="A3255" s="237">
        <v>38883</v>
      </c>
      <c r="B3255">
        <v>332.57</v>
      </c>
      <c r="D3255" s="237">
        <v>39043</v>
      </c>
      <c r="E3255">
        <f t="shared" si="407"/>
        <v>378.03</v>
      </c>
      <c r="F3255">
        <v>301.99993219999999</v>
      </c>
      <c r="G3255" s="236">
        <f t="shared" si="409"/>
        <v>7.6700604261181107E-3</v>
      </c>
      <c r="H3255" s="236">
        <f t="shared" si="410"/>
        <v>4.2646640594345975E-3</v>
      </c>
      <c r="I3255">
        <f t="shared" si="414"/>
        <v>60257.175587531594</v>
      </c>
      <c r="J3255">
        <f t="shared" si="414"/>
        <v>23812.324541271893</v>
      </c>
      <c r="K3255">
        <f t="shared" si="411"/>
        <v>67241.195304162407</v>
      </c>
      <c r="L3255" s="236">
        <f>I3255/MAX(I$2:I3255)-1</f>
        <v>-1.9736459776171555E-2</v>
      </c>
      <c r="M3255" s="236">
        <f>J3255/MAX(J$2:J3255)-1</f>
        <v>0</v>
      </c>
      <c r="N3255" s="236"/>
    </row>
    <row r="3256" spans="1:14">
      <c r="A3256" s="237">
        <v>38884</v>
      </c>
      <c r="B3256">
        <v>331.35</v>
      </c>
      <c r="D3256" s="237">
        <v>39045</v>
      </c>
      <c r="E3256">
        <f t="shared" si="407"/>
        <v>377.38</v>
      </c>
      <c r="F3256">
        <v>302.04843799999998</v>
      </c>
      <c r="G3256" s="236">
        <f t="shared" si="409"/>
        <v>-1.7531704147944562E-3</v>
      </c>
      <c r="H3256" s="236">
        <f t="shared" si="410"/>
        <v>1.6061526784660884E-4</v>
      </c>
      <c r="I3256">
        <f t="shared" si="414"/>
        <v>60151.534490012455</v>
      </c>
      <c r="J3256">
        <f t="shared" si="414"/>
        <v>23816.149164156141</v>
      </c>
      <c r="K3256">
        <f t="shared" si="411"/>
        <v>67125.578086090551</v>
      </c>
      <c r="L3256" s="236">
        <f>I3256/MAX(I$2:I3256)-1</f>
        <v>-2.1455028813593624E-2</v>
      </c>
      <c r="M3256" s="236">
        <f>J3256/MAX(J$2:J3256)-1</f>
        <v>0</v>
      </c>
      <c r="N3256" s="236"/>
    </row>
    <row r="3257" spans="1:14">
      <c r="A3257" s="237">
        <v>38887</v>
      </c>
      <c r="B3257">
        <v>329</v>
      </c>
      <c r="D3257" s="237">
        <v>39048</v>
      </c>
      <c r="E3257">
        <f t="shared" si="407"/>
        <v>373.05</v>
      </c>
      <c r="F3257">
        <v>299.9126799</v>
      </c>
      <c r="G3257" s="236">
        <f t="shared" si="409"/>
        <v>-1.1507576149508656E-2</v>
      </c>
      <c r="H3257" s="236">
        <f t="shared" si="410"/>
        <v>-7.0709125799219841E-3</v>
      </c>
      <c r="I3257">
        <f t="shared" si="414"/>
        <v>59459.336126358838</v>
      </c>
      <c r="J3257">
        <f t="shared" si="414"/>
        <v>23647.747255426009</v>
      </c>
      <c r="K3257">
        <f t="shared" si="411"/>
        <v>66355.389541088778</v>
      </c>
      <c r="L3257" s="236">
        <f>I3257/MAX(I$2:I3257)-1</f>
        <v>-3.271570958524006E-2</v>
      </c>
      <c r="M3257" s="236">
        <f>J3257/MAX(J$2:J3257)-1</f>
        <v>-7.0709125799219841E-3</v>
      </c>
      <c r="N3257" s="236"/>
    </row>
    <row r="3258" spans="1:14">
      <c r="A3258" s="237">
        <v>38888</v>
      </c>
      <c r="B3258">
        <v>329.89</v>
      </c>
      <c r="D3258" s="237">
        <v>39049</v>
      </c>
      <c r="E3258">
        <f t="shared" si="407"/>
        <v>374.62</v>
      </c>
      <c r="F3258">
        <v>300.5485266</v>
      </c>
      <c r="G3258" s="236">
        <f t="shared" si="409"/>
        <v>4.1748209738258681E-3</v>
      </c>
      <c r="H3258" s="236">
        <f t="shared" si="410"/>
        <v>2.1201060929201265E-3</v>
      </c>
      <c r="I3258">
        <f t="shared" si="414"/>
        <v>59707.568209908924</v>
      </c>
      <c r="J3258">
        <f t="shared" si="414"/>
        <v>23697.882988466074</v>
      </c>
      <c r="K3258">
        <f t="shared" si="411"/>
        <v>66634.649590893125</v>
      </c>
      <c r="L3258" s="236">
        <f>I3258/MAX(I$2:I3258)-1</f>
        <v>-2.8677470841964148E-2</v>
      </c>
      <c r="M3258" s="236">
        <f>J3258/MAX(J$2:J3258)-1</f>
        <v>-4.9657975718451208E-3</v>
      </c>
      <c r="N3258" s="236"/>
    </row>
    <row r="3259" spans="1:14">
      <c r="A3259" s="237">
        <v>38889</v>
      </c>
      <c r="B3259">
        <v>332.4</v>
      </c>
      <c r="D3259" s="237">
        <v>39050</v>
      </c>
      <c r="E3259">
        <f t="shared" si="407"/>
        <v>380.18</v>
      </c>
      <c r="F3259">
        <v>302.20427539999997</v>
      </c>
      <c r="G3259" s="236">
        <f t="shared" si="409"/>
        <v>1.4807976103615663E-2</v>
      </c>
      <c r="H3259" s="236">
        <f t="shared" si="410"/>
        <v>5.5090897258118776E-3</v>
      </c>
      <c r="I3259">
        <f t="shared" si="414"/>
        <v>60591.716453166264</v>
      </c>
      <c r="J3259">
        <f t="shared" si="414"/>
        <v>23828.436752161324</v>
      </c>
      <c r="K3259">
        <f t="shared" si="411"/>
        <v>67623.621487015509</v>
      </c>
      <c r="L3259" s="236">
        <f>I3259/MAX(I$2:I3259)-1</f>
        <v>-1.4294150041288423E-2</v>
      </c>
      <c r="M3259" s="236">
        <f>J3259/MAX(J$2:J3259)-1</f>
        <v>0</v>
      </c>
      <c r="N3259" s="236"/>
    </row>
    <row r="3260" spans="1:14">
      <c r="A3260" s="237">
        <v>38890</v>
      </c>
      <c r="B3260">
        <v>332.56</v>
      </c>
      <c r="D3260" s="237">
        <v>39051</v>
      </c>
      <c r="E3260">
        <f t="shared" si="407"/>
        <v>381.16</v>
      </c>
      <c r="F3260">
        <v>303.17650529999997</v>
      </c>
      <c r="G3260" s="236">
        <f t="shared" si="409"/>
        <v>2.5439961814245813E-3</v>
      </c>
      <c r="H3260" s="236">
        <f t="shared" si="410"/>
        <v>3.2171282114163979E-3</v>
      </c>
      <c r="I3260">
        <f t="shared" si="414"/>
        <v>60745.86154844908</v>
      </c>
      <c r="J3260">
        <f t="shared" si="414"/>
        <v>23905.095888270655</v>
      </c>
      <c r="K3260">
        <f t="shared" si="411"/>
        <v>67797.936677339239</v>
      </c>
      <c r="L3260" s="236">
        <f>I3260/MAX(I$2:I3260)-1</f>
        <v>-1.178651812298559E-2</v>
      </c>
      <c r="M3260" s="236">
        <f>J3260/MAX(J$2:J3260)-1</f>
        <v>0</v>
      </c>
      <c r="N3260" s="236"/>
    </row>
    <row r="3261" spans="1:14">
      <c r="A3261" s="237">
        <v>38891</v>
      </c>
      <c r="B3261">
        <v>331.88</v>
      </c>
      <c r="D3261" s="237">
        <v>39052</v>
      </c>
      <c r="E3261">
        <f t="shared" si="407"/>
        <v>380.53</v>
      </c>
      <c r="F3261">
        <v>303.4029721</v>
      </c>
      <c r="G3261" s="236">
        <f t="shared" si="409"/>
        <v>-1.6865793559178257E-3</v>
      </c>
      <c r="H3261" s="236">
        <f t="shared" si="410"/>
        <v>7.4698004641193805E-4</v>
      </c>
      <c r="I3261">
        <f t="shared" si="414"/>
        <v>60643.40883240402</v>
      </c>
      <c r="J3261">
        <f t="shared" si="414"/>
        <v>23922.952517906757</v>
      </c>
      <c r="K3261">
        <f t="shared" si="411"/>
        <v>67685.87691213112</v>
      </c>
      <c r="L3261" s="236">
        <f>I3261/MAX(I$2:I3261)-1</f>
        <v>-1.3453218580758985E-2</v>
      </c>
      <c r="M3261" s="236">
        <f>J3261/MAX(J$2:J3261)-1</f>
        <v>0</v>
      </c>
      <c r="N3261" s="236"/>
    </row>
    <row r="3262" spans="1:14">
      <c r="A3262" s="237">
        <v>38894</v>
      </c>
      <c r="B3262">
        <v>332.64</v>
      </c>
      <c r="D3262" s="237">
        <v>39055</v>
      </c>
      <c r="E3262">
        <f t="shared" si="407"/>
        <v>383.54</v>
      </c>
      <c r="F3262">
        <v>304.58706530000001</v>
      </c>
      <c r="G3262" s="236">
        <f t="shared" si="409"/>
        <v>7.8762900762054302E-3</v>
      </c>
      <c r="H3262" s="236">
        <f t="shared" si="410"/>
        <v>3.9027079787792296E-3</v>
      </c>
      <c r="I3262">
        <f t="shared" si="414"/>
        <v>61121.053911577954</v>
      </c>
      <c r="J3262">
        <f t="shared" si="414"/>
        <v>24016.316815574348</v>
      </c>
      <c r="K3262">
        <f t="shared" si="411"/>
        <v>68221.273568125442</v>
      </c>
      <c r="L3262" s="236">
        <f>I3262/MAX(I$2:I3262)-1</f>
        <v>-5.6828899565541935E-3</v>
      </c>
      <c r="M3262" s="236">
        <f>J3262/MAX(J$2:J3262)-1</f>
        <v>0</v>
      </c>
      <c r="N3262" s="236"/>
    </row>
    <row r="3263" spans="1:14">
      <c r="A3263" s="237">
        <v>38895</v>
      </c>
      <c r="B3263">
        <v>330.48</v>
      </c>
      <c r="D3263" s="237">
        <v>39056</v>
      </c>
      <c r="E3263">
        <f t="shared" si="407"/>
        <v>385.31</v>
      </c>
      <c r="F3263">
        <v>305.15168799999998</v>
      </c>
      <c r="G3263" s="236">
        <f t="shared" si="409"/>
        <v>4.5811731108113454E-3</v>
      </c>
      <c r="H3263" s="236">
        <f t="shared" si="410"/>
        <v>1.8537317053954894E-3</v>
      </c>
      <c r="I3263">
        <f t="shared" si="414"/>
        <v>61401.060040262128</v>
      </c>
      <c r="J3263">
        <f t="shared" si="414"/>
        <v>24060.8366235022</v>
      </c>
      <c r="K3263">
        <f t="shared" si="411"/>
        <v>68536.108146567276</v>
      </c>
      <c r="L3263" s="236">
        <f>I3263/MAX(I$2:I3263)-1</f>
        <v>-1.1277511484035774E-3</v>
      </c>
      <c r="M3263" s="236">
        <f>J3263/MAX(J$2:J3263)-1</f>
        <v>0</v>
      </c>
      <c r="N3263" s="236"/>
    </row>
    <row r="3264" spans="1:14">
      <c r="A3264" s="237">
        <v>38896</v>
      </c>
      <c r="B3264">
        <v>331.7</v>
      </c>
      <c r="D3264" s="237">
        <v>39057</v>
      </c>
      <c r="E3264">
        <f t="shared" si="407"/>
        <v>385.14</v>
      </c>
      <c r="F3264">
        <v>304.91773560000001</v>
      </c>
      <c r="G3264" s="236">
        <f t="shared" si="409"/>
        <v>-4.749333457743733E-4</v>
      </c>
      <c r="H3264" s="236">
        <f t="shared" si="410"/>
        <v>-7.6667575242106434E-4</v>
      </c>
      <c r="I3264">
        <f t="shared" si="414"/>
        <v>61371.898629383111</v>
      </c>
      <c r="J3264">
        <f t="shared" si="414"/>
        <v>24042.389763479998</v>
      </c>
      <c r="K3264">
        <f t="shared" si="411"/>
        <v>68505.869797225401</v>
      </c>
      <c r="L3264" s="236">
        <f>I3264/MAX(I$2:I3264)-1</f>
        <v>-1.6021488875518353E-3</v>
      </c>
      <c r="M3264" s="236">
        <f>J3264/MAX(J$2:J3264)-1</f>
        <v>-7.6667575242106434E-4</v>
      </c>
      <c r="N3264" s="236"/>
    </row>
    <row r="3265" spans="1:14">
      <c r="A3265" s="237">
        <v>38897</v>
      </c>
      <c r="B3265">
        <v>340.1</v>
      </c>
      <c r="D3265" s="237">
        <v>39058</v>
      </c>
      <c r="E3265">
        <f t="shared" si="407"/>
        <v>384.76</v>
      </c>
      <c r="F3265">
        <v>304.9086198</v>
      </c>
      <c r="G3265" s="236">
        <f t="shared" si="409"/>
        <v>-1.0203843623963296E-3</v>
      </c>
      <c r="H3265" s="236">
        <f t="shared" si="410"/>
        <v>-2.9895932363799282E-5</v>
      </c>
      <c r="I3265">
        <f t="shared" si="414"/>
        <v>61309.275703731117</v>
      </c>
      <c r="J3265">
        <f t="shared" si="414"/>
        <v>24041.670993821765</v>
      </c>
      <c r="K3265">
        <f t="shared" si="411"/>
        <v>68438.278192814163</v>
      </c>
      <c r="L3265" s="236">
        <f>I3265/MAX(I$2:I3265)-1</f>
        <v>-2.6208984422770865E-3</v>
      </c>
      <c r="M3265" s="236">
        <f>J3265/MAX(J$2:J3265)-1</f>
        <v>-7.9654876429835486E-4</v>
      </c>
      <c r="N3265" s="236"/>
    </row>
    <row r="3266" spans="1:14">
      <c r="A3266" s="237">
        <v>38898</v>
      </c>
      <c r="B3266">
        <v>343.65</v>
      </c>
      <c r="D3266" s="237">
        <v>39059</v>
      </c>
      <c r="E3266">
        <f t="shared" ref="E3266:E3329" si="415">SUMIF(A:A,D3266,B:B)</f>
        <v>385.17</v>
      </c>
      <c r="F3266">
        <v>304.6543527</v>
      </c>
      <c r="G3266" s="236">
        <f t="shared" si="409"/>
        <v>1.0318691759200658E-3</v>
      </c>
      <c r="H3266" s="236">
        <f t="shared" si="410"/>
        <v>-8.3391246914166217E-4</v>
      </c>
      <c r="I3266">
        <f t="shared" si="414"/>
        <v>61372.538855527782</v>
      </c>
      <c r="J3266">
        <f t="shared" si="414"/>
        <v>24021.622344601015</v>
      </c>
      <c r="K3266">
        <f t="shared" si="411"/>
        <v>68511.205976521029</v>
      </c>
      <c r="L3266" s="236">
        <f>I3266/MAX(I$2:I3266)-1</f>
        <v>-1.5917336906727808E-3</v>
      </c>
      <c r="M3266" s="236">
        <f>J3266/MAX(J$2:J3266)-1</f>
        <v>-1.6297969814932367E-3</v>
      </c>
      <c r="N3266" s="236"/>
    </row>
    <row r="3267" spans="1:14">
      <c r="A3267" s="237">
        <v>38901</v>
      </c>
      <c r="B3267">
        <v>346.33</v>
      </c>
      <c r="D3267" s="237">
        <v>39062</v>
      </c>
      <c r="E3267">
        <f t="shared" si="415"/>
        <v>384.9</v>
      </c>
      <c r="F3267">
        <v>304.97878100000003</v>
      </c>
      <c r="G3267" s="236">
        <f t="shared" si="409"/>
        <v>-7.3471933234188003E-4</v>
      </c>
      <c r="H3267" s="236">
        <f t="shared" si="410"/>
        <v>1.0649061703034146E-3</v>
      </c>
      <c r="I3267">
        <f t="shared" ref="I3267:J3282" si="416">I3266*(1+G3267)</f>
        <v>61327.44726475572</v>
      </c>
      <c r="J3267">
        <f t="shared" si="416"/>
        <v>24047.20311845648</v>
      </c>
      <c r="K3267">
        <f t="shared" si="411"/>
        <v>68463.18036286041</v>
      </c>
      <c r="L3267" s="236">
        <f>I3267/MAX(I$2:I3267)-1</f>
        <v>-2.3252835455002119E-3</v>
      </c>
      <c r="M3267" s="236">
        <f>J3267/MAX(J$2:J3267)-1</f>
        <v>-5.6662639205173893E-4</v>
      </c>
      <c r="N3267" s="236"/>
    </row>
    <row r="3268" spans="1:14">
      <c r="A3268" s="237">
        <v>38902</v>
      </c>
      <c r="B3268">
        <v>346.33</v>
      </c>
      <c r="D3268" s="237">
        <v>39063</v>
      </c>
      <c r="E3268">
        <f t="shared" si="415"/>
        <v>384.45</v>
      </c>
      <c r="F3268">
        <v>305.64215469999999</v>
      </c>
      <c r="G3268" s="236">
        <f t="shared" ref="G3268:G3331" si="417">(E3268/E3267-1)-($P$21/252)</f>
        <v>-1.2028649989483478E-3</v>
      </c>
      <c r="H3268" s="236">
        <f t="shared" ref="H3268:H3331" si="418">F3268/F3267-1</f>
        <v>2.1751470637558779E-3</v>
      </c>
      <c r="I3268">
        <f t="shared" si="416"/>
        <v>61253.678624966095</v>
      </c>
      <c r="J3268">
        <f t="shared" si="416"/>
        <v>24099.509321711132</v>
      </c>
      <c r="K3268">
        <f t="shared" ref="K3268:K3331" si="419">K3267*(1+(E3268/E3267-1))</f>
        <v>68383.137673426041</v>
      </c>
      <c r="L3268" s="236">
        <f>I3268/MAX(I$2:I3268)-1</f>
        <v>-3.5253515422590809E-3</v>
      </c>
      <c r="M3268" s="236">
        <f>J3268/MAX(J$2:J3268)-1</f>
        <v>0</v>
      </c>
      <c r="N3268" s="236"/>
    </row>
    <row r="3269" spans="1:14">
      <c r="A3269" s="237">
        <v>38903</v>
      </c>
      <c r="B3269">
        <v>341.77</v>
      </c>
      <c r="D3269" s="237">
        <v>39064</v>
      </c>
      <c r="E3269">
        <f t="shared" si="415"/>
        <v>385.78</v>
      </c>
      <c r="F3269">
        <v>305.36566970000001</v>
      </c>
      <c r="G3269" s="236">
        <f t="shared" si="417"/>
        <v>3.425757420929034E-3</v>
      </c>
      <c r="H3269" s="236">
        <f t="shared" si="418"/>
        <v>-9.046036214191977E-4</v>
      </c>
      <c r="I3269">
        <f t="shared" si="416"/>
        <v>61463.518869074782</v>
      </c>
      <c r="J3269">
        <f t="shared" si="416"/>
        <v>24077.708818304287</v>
      </c>
      <c r="K3269">
        <f t="shared" si="419"/>
        <v>68619.708288865382</v>
      </c>
      <c r="L3269" s="236">
        <f>I3269/MAX(I$2:I3269)-1</f>
        <v>-1.1167112053722672E-4</v>
      </c>
      <c r="M3269" s="236">
        <f>J3269/MAX(J$2:J3269)-1</f>
        <v>-9.046036214191977E-4</v>
      </c>
      <c r="N3269" s="236"/>
    </row>
    <row r="3270" spans="1:14">
      <c r="A3270" s="237">
        <v>38904</v>
      </c>
      <c r="B3270">
        <v>343.85</v>
      </c>
      <c r="D3270" s="237">
        <v>39065</v>
      </c>
      <c r="E3270">
        <f t="shared" si="415"/>
        <v>389.1</v>
      </c>
      <c r="F3270">
        <v>306.31409630000002</v>
      </c>
      <c r="G3270" s="236">
        <f t="shared" si="417"/>
        <v>8.572211051285963E-3</v>
      </c>
      <c r="H3270" s="236">
        <f t="shared" si="418"/>
        <v>3.1058717272696157E-3</v>
      </c>
      <c r="I3270">
        <f t="shared" si="416"/>
        <v>61990.397124775191</v>
      </c>
      <c r="J3270">
        <f t="shared" si="416"/>
        <v>24152.491093380489</v>
      </c>
      <c r="K3270">
        <f t="shared" si="419"/>
        <v>69210.245464247811</v>
      </c>
      <c r="L3270" s="236">
        <f>I3270/MAX(I$2:I3270)-1</f>
        <v>0</v>
      </c>
      <c r="M3270" s="236">
        <f>J3270/MAX(J$2:J3270)-1</f>
        <v>0</v>
      </c>
      <c r="N3270" s="236"/>
    </row>
    <row r="3271" spans="1:14">
      <c r="A3271" s="237">
        <v>38905</v>
      </c>
      <c r="B3271">
        <v>343.31</v>
      </c>
      <c r="D3271" s="237">
        <v>39066</v>
      </c>
      <c r="E3271">
        <f t="shared" si="415"/>
        <v>388.84</v>
      </c>
      <c r="F3271">
        <v>306.28967180000001</v>
      </c>
      <c r="G3271" s="236">
        <f t="shared" si="417"/>
        <v>-7.0193884544318198E-4</v>
      </c>
      <c r="H3271" s="236">
        <f t="shared" si="418"/>
        <v>-7.9736780954742237E-5</v>
      </c>
      <c r="I3271">
        <f t="shared" si="416"/>
        <v>61946.883656988859</v>
      </c>
      <c r="J3271">
        <f t="shared" si="416"/>
        <v>24150.565251488664</v>
      </c>
      <c r="K3271">
        <f t="shared" si="419"/>
        <v>69163.998577019054</v>
      </c>
      <c r="L3271" s="236">
        <f>I3271/MAX(I$2:I3271)-1</f>
        <v>-7.0193884544322849E-4</v>
      </c>
      <c r="M3271" s="236">
        <f>J3271/MAX(J$2:J3271)-1</f>
        <v>-7.9736780954742237E-5</v>
      </c>
      <c r="N3271" s="236"/>
    </row>
    <row r="3272" spans="1:14">
      <c r="A3272" s="237">
        <v>38908</v>
      </c>
      <c r="B3272">
        <v>344.57</v>
      </c>
      <c r="D3272" s="237">
        <v>39069</v>
      </c>
      <c r="E3272">
        <f t="shared" si="415"/>
        <v>387.32</v>
      </c>
      <c r="F3272">
        <v>306.09034789999998</v>
      </c>
      <c r="G3272" s="236">
        <f t="shared" si="417"/>
        <v>-3.9427930123459663E-3</v>
      </c>
      <c r="H3272" s="236">
        <f t="shared" si="418"/>
        <v>-6.5076924999996066E-4</v>
      </c>
      <c r="I3272">
        <f t="shared" si="416"/>
        <v>61702.639916969471</v>
      </c>
      <c r="J3272">
        <f t="shared" si="416"/>
        <v>24134.848806252878</v>
      </c>
      <c r="K3272">
        <f t="shared" si="419"/>
        <v>68893.632159374087</v>
      </c>
      <c r="L3272" s="236">
        <f>I3272/MAX(I$2:I3272)-1</f>
        <v>-4.6419642582143927E-3</v>
      </c>
      <c r="M3272" s="236">
        <f>J3272/MAX(J$2:J3272)-1</f>
        <v>-7.3045414070960213E-4</v>
      </c>
      <c r="N3272" s="236"/>
    </row>
    <row r="3273" spans="1:14">
      <c r="A3273" s="237">
        <v>38909</v>
      </c>
      <c r="B3273">
        <v>344.62</v>
      </c>
      <c r="D3273" s="237">
        <v>39070</v>
      </c>
      <c r="E3273">
        <f t="shared" si="415"/>
        <v>387.79</v>
      </c>
      <c r="F3273">
        <v>306.25014640000001</v>
      </c>
      <c r="G3273" s="236">
        <f t="shared" si="417"/>
        <v>1.179736742023809E-3</v>
      </c>
      <c r="H3273" s="236">
        <f t="shared" si="418"/>
        <v>5.220631787195007E-4</v>
      </c>
      <c r="I3273">
        <f t="shared" si="416"/>
        <v>61775.432788359387</v>
      </c>
      <c r="J3273">
        <f t="shared" si="416"/>
        <v>24147.448722138586</v>
      </c>
      <c r="K3273">
        <f t="shared" si="419"/>
        <v>68977.232301672208</v>
      </c>
      <c r="L3273" s="236">
        <f>I3273/MAX(I$2:I3273)-1</f>
        <v>-3.4677038119810266E-3</v>
      </c>
      <c r="M3273" s="236">
        <f>J3273/MAX(J$2:J3273)-1</f>
        <v>-2.0877230520066625E-4</v>
      </c>
      <c r="N3273" s="236"/>
    </row>
    <row r="3274" spans="1:14">
      <c r="A3274" s="237">
        <v>38910</v>
      </c>
      <c r="B3274">
        <v>340.94</v>
      </c>
      <c r="D3274" s="237">
        <v>39071</v>
      </c>
      <c r="E3274">
        <f t="shared" si="415"/>
        <v>388.82</v>
      </c>
      <c r="F3274">
        <v>306.20136100000002</v>
      </c>
      <c r="G3274" s="236">
        <f t="shared" si="417"/>
        <v>2.6223465838365787E-3</v>
      </c>
      <c r="H3274" s="236">
        <f t="shared" si="418"/>
        <v>-1.5929918915458252E-4</v>
      </c>
      <c r="I3274">
        <f t="shared" si="416"/>
        <v>61937.429383496972</v>
      </c>
      <c r="J3274">
        <f t="shared" si="416"/>
        <v>24143.602053136998</v>
      </c>
      <c r="K3274">
        <f t="shared" si="419"/>
        <v>69160.441124155303</v>
      </c>
      <c r="L3274" s="236">
        <f>I3274/MAX(I$2:I3274)-1</f>
        <v>-8.544507493895015E-4</v>
      </c>
      <c r="M3274" s="236">
        <f>J3274/MAX(J$2:J3274)-1</f>
        <v>-3.6803823709630201E-4</v>
      </c>
      <c r="N3274" s="236"/>
    </row>
    <row r="3275" spans="1:14">
      <c r="A3275" s="237">
        <v>38911</v>
      </c>
      <c r="B3275">
        <v>336.96</v>
      </c>
      <c r="D3275" s="237">
        <v>39072</v>
      </c>
      <c r="E3275">
        <f t="shared" si="415"/>
        <v>388.33</v>
      </c>
      <c r="F3275">
        <v>306.6809652</v>
      </c>
      <c r="G3275" s="236">
        <f t="shared" si="417"/>
        <v>-1.2939533982754916E-3</v>
      </c>
      <c r="H3275" s="236">
        <f t="shared" si="418"/>
        <v>1.5663032928190379E-3</v>
      </c>
      <c r="I3275">
        <f t="shared" si="416"/>
        <v>61857.285236265743</v>
      </c>
      <c r="J3275">
        <f t="shared" si="416"/>
        <v>24181.418256533339</v>
      </c>
      <c r="K3275">
        <f t="shared" si="419"/>
        <v>69073.28352899343</v>
      </c>
      <c r="L3275" s="236">
        <f>I3275/MAX(I$2:I3275)-1</f>
        <v>-2.1472985282142698E-3</v>
      </c>
      <c r="M3275" s="236">
        <f>J3275/MAX(J$2:J3275)-1</f>
        <v>0</v>
      </c>
      <c r="N3275" s="236"/>
    </row>
    <row r="3276" spans="1:14">
      <c r="A3276" s="237">
        <v>38912</v>
      </c>
      <c r="B3276">
        <v>334.48</v>
      </c>
      <c r="D3276" s="237">
        <v>39073</v>
      </c>
      <c r="E3276">
        <f t="shared" si="415"/>
        <v>387.2</v>
      </c>
      <c r="F3276">
        <v>306.13706050000002</v>
      </c>
      <c r="G3276" s="236">
        <f t="shared" si="417"/>
        <v>-2.943626381015372E-3</v>
      </c>
      <c r="H3276" s="236">
        <f t="shared" si="418"/>
        <v>-1.7735195911010582E-3</v>
      </c>
      <c r="I3276">
        <f t="shared" si="416"/>
        <v>61675.200499586274</v>
      </c>
      <c r="J3276">
        <f t="shared" si="416"/>
        <v>24138.532037514768</v>
      </c>
      <c r="K3276">
        <f t="shared" si="419"/>
        <v>68872.287442191577</v>
      </c>
      <c r="L3276" s="236">
        <f>I3276/MAX(I$2:I3276)-1</f>
        <v>-5.0846040646341795E-3</v>
      </c>
      <c r="M3276" s="236">
        <f>J3276/MAX(J$2:J3276)-1</f>
        <v>-1.7735195911010582E-3</v>
      </c>
      <c r="N3276" s="236"/>
    </row>
    <row r="3277" spans="1:14">
      <c r="A3277" s="237">
        <v>38915</v>
      </c>
      <c r="B3277">
        <v>331.48</v>
      </c>
      <c r="D3277" s="237">
        <v>39077</v>
      </c>
      <c r="E3277">
        <f t="shared" si="415"/>
        <v>389.13</v>
      </c>
      <c r="F3277">
        <v>305.28133159999999</v>
      </c>
      <c r="G3277" s="236">
        <f t="shared" si="417"/>
        <v>4.9507739735012348E-3</v>
      </c>
      <c r="H3277" s="236">
        <f t="shared" si="418"/>
        <v>-2.7952476534608417E-3</v>
      </c>
      <c r="I3277">
        <f t="shared" si="416"/>
        <v>61980.540477030103</v>
      </c>
      <c r="J3277">
        <f t="shared" si="416"/>
        <v>24071.058862478916</v>
      </c>
      <c r="K3277">
        <f t="shared" si="419"/>
        <v>69215.58164354341</v>
      </c>
      <c r="L3277" s="236">
        <f>I3277/MAX(I$2:I3277)-1</f>
        <v>-1.5900281660152782E-4</v>
      </c>
      <c r="M3277" s="236">
        <f>J3277/MAX(J$2:J3277)-1</f>
        <v>-4.5638098180864617E-3</v>
      </c>
      <c r="N3277" s="236"/>
    </row>
    <row r="3278" spans="1:14">
      <c r="A3278" s="237">
        <v>38916</v>
      </c>
      <c r="B3278">
        <v>330.98</v>
      </c>
      <c r="D3278" s="237">
        <v>39078</v>
      </c>
      <c r="E3278">
        <f t="shared" si="415"/>
        <v>392.34</v>
      </c>
      <c r="F3278">
        <v>306.62916819999998</v>
      </c>
      <c r="G3278" s="236">
        <f t="shared" si="417"/>
        <v>8.2154410693941384E-3</v>
      </c>
      <c r="H3278" s="236">
        <f t="shared" si="418"/>
        <v>4.415063944250619E-3</v>
      </c>
      <c r="I3278">
        <f t="shared" si="416"/>
        <v>62489.737954768345</v>
      </c>
      <c r="J3278">
        <f t="shared" si="416"/>
        <v>24177.334126562582</v>
      </c>
      <c r="K3278">
        <f t="shared" si="419"/>
        <v>69786.552828175219</v>
      </c>
      <c r="L3278" s="236">
        <f>I3278/MAX(I$2:I3278)-1</f>
        <v>0</v>
      </c>
      <c r="M3278" s="236">
        <f>J3278/MAX(J$2:J3278)-1</f>
        <v>-1.6889538601205789E-4</v>
      </c>
      <c r="N3278" s="236"/>
    </row>
    <row r="3279" spans="1:14">
      <c r="A3279" s="237">
        <v>38917</v>
      </c>
      <c r="B3279">
        <v>336.41</v>
      </c>
      <c r="D3279" s="237">
        <v>39079</v>
      </c>
      <c r="E3279">
        <f t="shared" si="415"/>
        <v>392.48</v>
      </c>
      <c r="F3279">
        <v>306.51896169999998</v>
      </c>
      <c r="G3279" s="236">
        <f t="shared" si="417"/>
        <v>3.2310320009137016E-4</v>
      </c>
      <c r="H3279" s="236">
        <f t="shared" si="418"/>
        <v>-3.5941296989761007E-4</v>
      </c>
      <c r="I3279">
        <f t="shared" si="416"/>
        <v>62509.928589074407</v>
      </c>
      <c r="J3279">
        <f t="shared" si="416"/>
        <v>24168.644479099949</v>
      </c>
      <c r="K3279">
        <f t="shared" si="419"/>
        <v>69811.454998221467</v>
      </c>
      <c r="L3279" s="236">
        <f>I3279/MAX(I$2:I3279)-1</f>
        <v>0</v>
      </c>
      <c r="M3279" s="236">
        <f>J3279/MAX(J$2:J3279)-1</f>
        <v>-5.2824765271741736E-4</v>
      </c>
      <c r="N3279" s="236"/>
    </row>
    <row r="3280" spans="1:14">
      <c r="A3280" s="237">
        <v>38918</v>
      </c>
      <c r="B3280">
        <v>336.45</v>
      </c>
      <c r="D3280" s="237">
        <v>39080</v>
      </c>
      <c r="E3280">
        <f t="shared" si="415"/>
        <v>391.58</v>
      </c>
      <c r="F3280">
        <v>306.50666530000001</v>
      </c>
      <c r="G3280" s="236">
        <f t="shared" si="417"/>
        <v>-2.3268406356972784E-3</v>
      </c>
      <c r="H3280" s="236">
        <f t="shared" si="418"/>
        <v>-4.0116278391955085E-5</v>
      </c>
      <c r="I3280">
        <f t="shared" si="416"/>
        <v>62364.477947098807</v>
      </c>
      <c r="J3280">
        <f t="shared" si="416"/>
        <v>24167.67492302967</v>
      </c>
      <c r="K3280">
        <f t="shared" si="419"/>
        <v>69651.369619352728</v>
      </c>
      <c r="L3280" s="236">
        <f>I3280/MAX(I$2:I3280)-1</f>
        <v>-2.3268406356974358E-3</v>
      </c>
      <c r="M3280" s="236">
        <f>J3280/MAX(J$2:J3280)-1</f>
        <v>-5.6834273977934835E-4</v>
      </c>
      <c r="N3280" s="236"/>
    </row>
    <row r="3281" spans="1:14">
      <c r="A3281" s="237">
        <v>38919</v>
      </c>
      <c r="B3281">
        <v>335.93</v>
      </c>
      <c r="D3281" s="237">
        <v>39085</v>
      </c>
      <c r="E3281">
        <f t="shared" si="415"/>
        <v>394.19</v>
      </c>
      <c r="F3281">
        <v>307.70470549999999</v>
      </c>
      <c r="G3281" s="236">
        <f t="shared" si="417"/>
        <v>6.6315745044293519E-3</v>
      </c>
      <c r="H3281" s="236">
        <f t="shared" si="418"/>
        <v>3.9086921611553027E-3</v>
      </c>
      <c r="I3281">
        <f t="shared" si="416"/>
        <v>62778.052629034835</v>
      </c>
      <c r="J3281">
        <f t="shared" si="416"/>
        <v>24262.138924554667</v>
      </c>
      <c r="K3281">
        <f t="shared" si="419"/>
        <v>70115.617218072046</v>
      </c>
      <c r="L3281" s="236">
        <f>I3281/MAX(I$2:I3281)-1</f>
        <v>0</v>
      </c>
      <c r="M3281" s="236">
        <f>J3281/MAX(J$2:J3281)-1</f>
        <v>0</v>
      </c>
      <c r="N3281" s="236"/>
    </row>
    <row r="3282" spans="1:14">
      <c r="A3282" s="237">
        <v>38922</v>
      </c>
      <c r="B3282">
        <v>340.31</v>
      </c>
      <c r="D3282" s="237">
        <v>39086</v>
      </c>
      <c r="E3282">
        <f t="shared" si="415"/>
        <v>393.05</v>
      </c>
      <c r="F3282">
        <v>306.71595880000001</v>
      </c>
      <c r="G3282" s="236">
        <f t="shared" si="417"/>
        <v>-2.9257365515864089E-3</v>
      </c>
      <c r="H3282" s="236">
        <f t="shared" si="418"/>
        <v>-3.2132973020133626E-3</v>
      </c>
      <c r="I3282">
        <f t="shared" si="416"/>
        <v>62594.380585820647</v>
      </c>
      <c r="J3282">
        <f t="shared" si="416"/>
        <v>24184.177459007322</v>
      </c>
      <c r="K3282">
        <f t="shared" si="419"/>
        <v>69912.842404838317</v>
      </c>
      <c r="L3282" s="236">
        <f>I3282/MAX(I$2:I3282)-1</f>
        <v>-2.9257365515864553E-3</v>
      </c>
      <c r="M3282" s="236">
        <f>J3282/MAX(J$2:J3282)-1</f>
        <v>-3.2132973020133626E-3</v>
      </c>
      <c r="N3282" s="236"/>
    </row>
    <row r="3283" spans="1:14">
      <c r="A3283" s="237">
        <v>38923</v>
      </c>
      <c r="B3283">
        <v>341.55</v>
      </c>
      <c r="D3283" s="237">
        <v>39087</v>
      </c>
      <c r="E3283">
        <f t="shared" si="415"/>
        <v>386.44</v>
      </c>
      <c r="F3283">
        <v>306.63018119999998</v>
      </c>
      <c r="G3283" s="236">
        <f t="shared" si="417"/>
        <v>-1.6850928988395641E-2</v>
      </c>
      <c r="H3283" s="236">
        <f t="shared" si="418"/>
        <v>-2.7966461326511816E-4</v>
      </c>
      <c r="I3283">
        <f t="shared" ref="I3283:J3298" si="420">I3282*(1+G3283)</f>
        <v>61539.607123496367</v>
      </c>
      <c r="J3283">
        <f t="shared" si="420"/>
        <v>24177.414000371115</v>
      </c>
      <c r="K3283">
        <f t="shared" si="419"/>
        <v>68737.104233369086</v>
      </c>
      <c r="L3283" s="236">
        <f>I3283/MAX(I$2:I3283)-1</f>
        <v>-1.9727364161112648E-2</v>
      </c>
      <c r="M3283" s="236">
        <f>J3283/MAX(J$2:J3283)-1</f>
        <v>-3.4920632697311715E-3</v>
      </c>
      <c r="N3283" s="236"/>
    </row>
    <row r="3284" spans="1:14">
      <c r="A3284" s="237">
        <v>38924</v>
      </c>
      <c r="B3284">
        <v>341.02</v>
      </c>
      <c r="D3284" s="237">
        <v>39090</v>
      </c>
      <c r="E3284">
        <f t="shared" si="415"/>
        <v>387.32</v>
      </c>
      <c r="F3284">
        <v>305.1423939</v>
      </c>
      <c r="G3284" s="236">
        <f t="shared" si="417"/>
        <v>2.2434668188084281E-3</v>
      </c>
      <c r="H3284" s="236">
        <f t="shared" si="418"/>
        <v>-4.8520575964750012E-3</v>
      </c>
      <c r="I3284">
        <f t="shared" si="420"/>
        <v>61677.669190120439</v>
      </c>
      <c r="J3284">
        <f t="shared" si="420"/>
        <v>24060.103795107494</v>
      </c>
      <c r="K3284">
        <f t="shared" si="419"/>
        <v>68893.632159374072</v>
      </c>
      <c r="L3284" s="236">
        <f>I3284/MAX(I$2:I3284)-1</f>
        <v>-1.7528155029222225E-2</v>
      </c>
      <c r="M3284" s="236">
        <f>J3284/MAX(J$2:J3284)-1</f>
        <v>-8.3271771740908163E-3</v>
      </c>
      <c r="N3284" s="236"/>
    </row>
    <row r="3285" spans="1:14">
      <c r="A3285" s="237">
        <v>38925</v>
      </c>
      <c r="B3285">
        <v>344.3</v>
      </c>
      <c r="D3285" s="237">
        <v>39091</v>
      </c>
      <c r="E3285">
        <f t="shared" si="415"/>
        <v>386.26</v>
      </c>
      <c r="F3285">
        <v>305.17970500000001</v>
      </c>
      <c r="G3285" s="236">
        <f t="shared" si="417"/>
        <v>-2.7704852966006868E-3</v>
      </c>
      <c r="H3285" s="236">
        <f t="shared" si="418"/>
        <v>1.2227438974687921E-4</v>
      </c>
      <c r="I3285">
        <f t="shared" si="420"/>
        <v>61506.792114500604</v>
      </c>
      <c r="J3285">
        <f t="shared" si="420"/>
        <v>24063.045729616286</v>
      </c>
      <c r="K3285">
        <f t="shared" si="419"/>
        <v>68705.08715759535</v>
      </c>
      <c r="L3285" s="236">
        <f>I3285/MAX(I$2:I3285)-1</f>
        <v>-2.0250078830038043E-2</v>
      </c>
      <c r="M3285" s="236">
        <f>J3285/MAX(J$2:J3285)-1</f>
        <v>-8.2059209848512893E-3</v>
      </c>
      <c r="N3285" s="236"/>
    </row>
    <row r="3286" spans="1:14">
      <c r="A3286" s="237">
        <v>38926</v>
      </c>
      <c r="B3286">
        <v>348.33</v>
      </c>
      <c r="D3286" s="237">
        <v>39092</v>
      </c>
      <c r="E3286">
        <f t="shared" si="415"/>
        <v>383.14</v>
      </c>
      <c r="F3286">
        <v>304.17505269999998</v>
      </c>
      <c r="G3286" s="236">
        <f t="shared" si="417"/>
        <v>-8.1111909364446986E-3</v>
      </c>
      <c r="H3286" s="236">
        <f t="shared" si="418"/>
        <v>-3.2920023302337453E-3</v>
      </c>
      <c r="I3286">
        <f t="shared" si="420"/>
        <v>61007.898779771676</v>
      </c>
      <c r="J3286">
        <f t="shared" si="420"/>
        <v>23983.830127001867</v>
      </c>
      <c r="K3286">
        <f t="shared" si="419"/>
        <v>68150.124510850408</v>
      </c>
      <c r="L3286" s="236">
        <f>I3286/MAX(I$2:I3286)-1</f>
        <v>-2.8197017510614208E-2</v>
      </c>
      <c r="M3286" s="236">
        <f>J3286/MAX(J$2:J3286)-1</f>
        <v>-1.1470909404081242E-2</v>
      </c>
      <c r="N3286" s="236"/>
    </row>
    <row r="3287" spans="1:14">
      <c r="A3287" s="237">
        <v>38929</v>
      </c>
      <c r="B3287">
        <v>347.59</v>
      </c>
      <c r="D3287" s="237">
        <v>39093</v>
      </c>
      <c r="E3287">
        <f t="shared" si="415"/>
        <v>385.41</v>
      </c>
      <c r="F3287">
        <v>303.94387970000002</v>
      </c>
      <c r="G3287" s="236">
        <f t="shared" si="417"/>
        <v>5.8909970950153292E-3</v>
      </c>
      <c r="H3287" s="236">
        <f t="shared" si="418"/>
        <v>-7.5999986832564481E-4</v>
      </c>
      <c r="I3287">
        <f t="shared" si="420"/>
        <v>61367.296134256307</v>
      </c>
      <c r="J3287">
        <f t="shared" si="420"/>
        <v>23965.602419263399</v>
      </c>
      <c r="K3287">
        <f t="shared" si="419"/>
        <v>68553.895410885991</v>
      </c>
      <c r="L3287" s="236">
        <f>I3287/MAX(I$2:I3287)-1</f>
        <v>-2.2472128963841986E-2</v>
      </c>
      <c r="M3287" s="236">
        <f>J3287/MAX(J$2:J3287)-1</f>
        <v>-1.2222191382770253E-2</v>
      </c>
      <c r="N3287" s="236"/>
    </row>
    <row r="3288" spans="1:14">
      <c r="A3288" s="237">
        <v>38930</v>
      </c>
      <c r="B3288">
        <v>345.05</v>
      </c>
      <c r="D3288" s="237">
        <v>39094</v>
      </c>
      <c r="E3288">
        <f t="shared" si="415"/>
        <v>390.37</v>
      </c>
      <c r="F3288">
        <v>305.06760789999998</v>
      </c>
      <c r="G3288" s="236">
        <f t="shared" si="417"/>
        <v>1.2835681636500887E-2</v>
      </c>
      <c r="H3288" s="236">
        <f t="shared" si="418"/>
        <v>3.6971568603687555E-3</v>
      </c>
      <c r="I3288">
        <f t="shared" si="420"/>
        <v>62154.987210328494</v>
      </c>
      <c r="J3288">
        <f t="shared" si="420"/>
        <v>24054.207010660648</v>
      </c>
      <c r="K3288">
        <f t="shared" si="419"/>
        <v>69436.143721095883</v>
      </c>
      <c r="L3288" s="236">
        <f>I3288/MAX(I$2:I3288)-1</f>
        <v>-9.9248924204152766E-3</v>
      </c>
      <c r="M3288" s="236">
        <f>J3288/MAX(J$2:J3288)-1</f>
        <v>-8.5702218811211095E-3</v>
      </c>
      <c r="N3288" s="236"/>
    </row>
    <row r="3289" spans="1:14">
      <c r="A3289" s="237">
        <v>38931</v>
      </c>
      <c r="B3289">
        <v>348.58</v>
      </c>
      <c r="D3289" s="237">
        <v>39098</v>
      </c>
      <c r="E3289">
        <f t="shared" si="415"/>
        <v>390.56</v>
      </c>
      <c r="F3289">
        <v>306.9631607</v>
      </c>
      <c r="G3289" s="236">
        <f t="shared" si="417"/>
        <v>4.5298757060357119E-4</v>
      </c>
      <c r="H3289" s="236">
        <f t="shared" si="418"/>
        <v>6.213549885051517E-3</v>
      </c>
      <c r="I3289">
        <f t="shared" si="420"/>
        <v>62183.142646985798</v>
      </c>
      <c r="J3289">
        <f t="shared" si="420"/>
        <v>24203.669025866744</v>
      </c>
      <c r="K3289">
        <f t="shared" si="419"/>
        <v>69469.939523301509</v>
      </c>
      <c r="L3289" s="236">
        <f>I3289/MAX(I$2:I3289)-1</f>
        <v>-9.4764007027177133E-3</v>
      </c>
      <c r="M3289" s="236">
        <f>J3289/MAX(J$2:J3289)-1</f>
        <v>-2.4099234972538852E-3</v>
      </c>
      <c r="N3289" s="236"/>
    </row>
    <row r="3290" spans="1:14">
      <c r="A3290" s="237">
        <v>38932</v>
      </c>
      <c r="B3290">
        <v>347.32</v>
      </c>
      <c r="D3290" s="237">
        <v>39099</v>
      </c>
      <c r="E3290">
        <f t="shared" si="415"/>
        <v>390.62</v>
      </c>
      <c r="F3290">
        <v>306.95115490000001</v>
      </c>
      <c r="G3290" s="236">
        <f t="shared" si="417"/>
        <v>1.1989540456352132E-4</v>
      </c>
      <c r="H3290" s="236">
        <f t="shared" si="418"/>
        <v>-3.9111533685742828E-5</v>
      </c>
      <c r="I3290">
        <f t="shared" si="420"/>
        <v>62190.598120030496</v>
      </c>
      <c r="J3290">
        <f t="shared" si="420"/>
        <v>24202.722383250319</v>
      </c>
      <c r="K3290">
        <f t="shared" si="419"/>
        <v>69480.61188189275</v>
      </c>
      <c r="L3290" s="236">
        <f>I3290/MAX(I$2:I3290)-1</f>
        <v>-9.357641475050138E-3</v>
      </c>
      <c r="M3290" s="236">
        <f>J3290/MAX(J$2:J3290)-1</f>
        <v>-2.4489407751356884E-3</v>
      </c>
      <c r="N3290" s="236"/>
    </row>
    <row r="3291" spans="1:14">
      <c r="A3291" s="237">
        <v>38933</v>
      </c>
      <c r="B3291">
        <v>349.55</v>
      </c>
      <c r="D3291" s="237">
        <v>39100</v>
      </c>
      <c r="E3291">
        <f t="shared" si="415"/>
        <v>389.96</v>
      </c>
      <c r="F3291">
        <v>306.9010523</v>
      </c>
      <c r="G3291" s="236">
        <f t="shared" si="417"/>
        <v>-1.7233517858870708E-3</v>
      </c>
      <c r="H3291" s="236">
        <f t="shared" si="418"/>
        <v>-1.632266215656486E-4</v>
      </c>
      <c r="I3291">
        <f t="shared" si="420"/>
        <v>62083.421841694952</v>
      </c>
      <c r="J3291">
        <f t="shared" si="420"/>
        <v>24198.771854643008</v>
      </c>
      <c r="K3291">
        <f t="shared" si="419"/>
        <v>69363.215937389003</v>
      </c>
      <c r="L3291" s="236">
        <f>I3291/MAX(I$2:I3291)-1</f>
        <v>-1.1064866752789615E-2</v>
      </c>
      <c r="M3291" s="236">
        <f>J3291/MAX(J$2:J3291)-1</f>
        <v>-2.611767664372211E-3</v>
      </c>
      <c r="N3291" s="236"/>
    </row>
    <row r="3292" spans="1:14">
      <c r="A3292" s="237">
        <v>38936</v>
      </c>
      <c r="B3292">
        <v>346.94</v>
      </c>
      <c r="D3292" s="237">
        <v>39101</v>
      </c>
      <c r="E3292">
        <f t="shared" si="415"/>
        <v>393.75</v>
      </c>
      <c r="F3292">
        <v>306.85188909999999</v>
      </c>
      <c r="G3292" s="236">
        <f t="shared" si="417"/>
        <v>9.6852153741450644E-3</v>
      </c>
      <c r="H3292" s="236">
        <f t="shared" si="418"/>
        <v>-1.6019234744091282E-4</v>
      </c>
      <c r="I3292">
        <f t="shared" si="420"/>
        <v>62684.713153395671</v>
      </c>
      <c r="J3292">
        <f t="shared" si="420"/>
        <v>24194.895396574426</v>
      </c>
      <c r="K3292">
        <f t="shared" si="419"/>
        <v>70037.353255069553</v>
      </c>
      <c r="L3292" s="236">
        <f>I3292/MAX(I$2:I3292)-1</f>
        <v>-1.4868169962315436E-3</v>
      </c>
      <c r="M3292" s="236">
        <f>J3292/MAX(J$2:J3292)-1</f>
        <v>-2.7715416266200776E-3</v>
      </c>
      <c r="N3292" s="236"/>
    </row>
    <row r="3293" spans="1:14">
      <c r="A3293" s="237">
        <v>38937</v>
      </c>
      <c r="B3293">
        <v>346.72</v>
      </c>
      <c r="D3293" s="237">
        <v>39104</v>
      </c>
      <c r="E3293">
        <f t="shared" si="415"/>
        <v>393.11</v>
      </c>
      <c r="F3293">
        <v>306.98757130000001</v>
      </c>
      <c r="G3293" s="236">
        <f t="shared" si="417"/>
        <v>-1.659126984126911E-3</v>
      </c>
      <c r="H3293" s="236">
        <f t="shared" si="418"/>
        <v>4.421748889928967E-4</v>
      </c>
      <c r="I3293">
        <f t="shared" si="420"/>
        <v>62580.711254310612</v>
      </c>
      <c r="J3293">
        <f t="shared" si="420"/>
        <v>24205.593771760599</v>
      </c>
      <c r="K3293">
        <f t="shared" si="419"/>
        <v>69923.514763429572</v>
      </c>
      <c r="L3293" s="236">
        <f>I3293/MAX(I$2:I3293)-1</f>
        <v>-3.1434771621595692E-3</v>
      </c>
      <c r="M3293" s="236">
        <f>J3293/MAX(J$2:J3293)-1</f>
        <v>-2.3305922437383275E-3</v>
      </c>
      <c r="N3293" s="236"/>
    </row>
    <row r="3294" spans="1:14">
      <c r="A3294" s="237">
        <v>38938</v>
      </c>
      <c r="B3294">
        <v>348.25</v>
      </c>
      <c r="D3294" s="237">
        <v>39105</v>
      </c>
      <c r="E3294">
        <f t="shared" si="415"/>
        <v>396.44</v>
      </c>
      <c r="F3294">
        <v>307.5456446</v>
      </c>
      <c r="G3294" s="236">
        <f t="shared" si="417"/>
        <v>8.4371812909912938E-3</v>
      </c>
      <c r="H3294" s="236">
        <f t="shared" si="418"/>
        <v>1.8179019353672388E-3</v>
      </c>
      <c r="I3294">
        <f t="shared" si="420"/>
        <v>63108.716060482417</v>
      </c>
      <c r="J3294">
        <f t="shared" si="420"/>
        <v>24249.597167524997</v>
      </c>
      <c r="K3294">
        <f t="shared" si="419"/>
        <v>70515.830665243877</v>
      </c>
      <c r="L3294" s="236">
        <f>I3294/MAX(I$2:I3294)-1</f>
        <v>0</v>
      </c>
      <c r="M3294" s="236">
        <f>J3294/MAX(J$2:J3294)-1</f>
        <v>-5.1692709652151336E-4</v>
      </c>
      <c r="N3294" s="236"/>
    </row>
    <row r="3295" spans="1:14">
      <c r="A3295" s="237">
        <v>38939</v>
      </c>
      <c r="B3295">
        <v>347.9</v>
      </c>
      <c r="D3295" s="237">
        <v>39106</v>
      </c>
      <c r="E3295">
        <f t="shared" si="415"/>
        <v>399.4</v>
      </c>
      <c r="F3295">
        <v>308.85356189999999</v>
      </c>
      <c r="G3295" s="236">
        <f t="shared" si="417"/>
        <v>7.4327212588866567E-3</v>
      </c>
      <c r="H3295" s="236">
        <f t="shared" si="418"/>
        <v>4.2527583237312871E-3</v>
      </c>
      <c r="I3295">
        <f t="shared" si="420"/>
        <v>63577.785555966213</v>
      </c>
      <c r="J3295">
        <f t="shared" si="420"/>
        <v>24352.724843726319</v>
      </c>
      <c r="K3295">
        <f t="shared" si="419"/>
        <v>71042.33368907882</v>
      </c>
      <c r="L3295" s="236">
        <f>I3295/MAX(I$2:I3295)-1</f>
        <v>0</v>
      </c>
      <c r="M3295" s="236">
        <f>J3295/MAX(J$2:J3295)-1</f>
        <v>0</v>
      </c>
      <c r="N3295" s="236"/>
    </row>
    <row r="3296" spans="1:14">
      <c r="A3296" s="237">
        <v>38940</v>
      </c>
      <c r="B3296">
        <v>346.54</v>
      </c>
      <c r="D3296" s="237">
        <v>39107</v>
      </c>
      <c r="E3296">
        <f t="shared" si="415"/>
        <v>393.43</v>
      </c>
      <c r="F3296">
        <v>306.99479780000001</v>
      </c>
      <c r="G3296" s="236">
        <f t="shared" si="417"/>
        <v>-1.4981151290427605E-2</v>
      </c>
      <c r="H3296" s="236">
        <f t="shared" si="418"/>
        <v>-6.0182699158956021E-3</v>
      </c>
      <c r="I3296">
        <f t="shared" si="420"/>
        <v>62625.317131841919</v>
      </c>
      <c r="J3296">
        <f t="shared" si="420"/>
        <v>24206.163572429236</v>
      </c>
      <c r="K3296">
        <f t="shared" si="419"/>
        <v>69980.434009249584</v>
      </c>
      <c r="L3296" s="236">
        <f>I3296/MAX(I$2:I3296)-1</f>
        <v>-1.4981151290427652E-2</v>
      </c>
      <c r="M3296" s="236">
        <f>J3296/MAX(J$2:J3296)-1</f>
        <v>-6.0182699158957131E-3</v>
      </c>
      <c r="N3296" s="236"/>
    </row>
    <row r="3297" spans="1:14">
      <c r="A3297" s="237">
        <v>38943</v>
      </c>
      <c r="B3297">
        <v>347.54</v>
      </c>
      <c r="D3297" s="237">
        <v>39108</v>
      </c>
      <c r="E3297">
        <f t="shared" si="415"/>
        <v>392.4</v>
      </c>
      <c r="F3297">
        <v>306.98246130000001</v>
      </c>
      <c r="G3297" s="236">
        <f t="shared" si="417"/>
        <v>-2.6517308195847613E-3</v>
      </c>
      <c r="H3297" s="236">
        <f t="shared" si="418"/>
        <v>-4.0184720029201593E-5</v>
      </c>
      <c r="I3297">
        <f t="shared" si="420"/>
        <v>62459.251648317142</v>
      </c>
      <c r="J3297">
        <f t="shared" si="420"/>
        <v>24205.190854523098</v>
      </c>
      <c r="K3297">
        <f t="shared" si="419"/>
        <v>69797.225186766475</v>
      </c>
      <c r="L3297" s="236">
        <f>I3297/MAX(I$2:I3297)-1</f>
        <v>-1.7593156129422693E-2</v>
      </c>
      <c r="M3297" s="236">
        <f>J3297/MAX(J$2:J3297)-1</f>
        <v>-6.0582127934332153E-3</v>
      </c>
      <c r="N3297" s="236"/>
    </row>
    <row r="3298" spans="1:14">
      <c r="A3298" s="237">
        <v>38944</v>
      </c>
      <c r="B3298">
        <v>352.12</v>
      </c>
      <c r="D3298" s="237">
        <v>39111</v>
      </c>
      <c r="E3298">
        <f t="shared" si="415"/>
        <v>391.99</v>
      </c>
      <c r="F3298">
        <v>306.50123200000002</v>
      </c>
      <c r="G3298" s="236">
        <f t="shared" si="417"/>
        <v>-1.0785823503712357E-3</v>
      </c>
      <c r="H3298" s="236">
        <f t="shared" si="418"/>
        <v>-1.5676117064216122E-3</v>
      </c>
      <c r="I3298">
        <f t="shared" si="420"/>
        <v>62391.884201871871</v>
      </c>
      <c r="J3298">
        <f t="shared" si="420"/>
        <v>24167.246513983377</v>
      </c>
      <c r="K3298">
        <f t="shared" si="419"/>
        <v>69724.297403059609</v>
      </c>
      <c r="L3298" s="236">
        <f>I3298/MAX(I$2:I3298)-1</f>
        <v>-1.8652762812105483E-2</v>
      </c>
      <c r="M3298" s="236">
        <f>J3298/MAX(J$2:J3298)-1</f>
        <v>-7.616327574559878E-3</v>
      </c>
      <c r="N3298" s="236"/>
    </row>
    <row r="3299" spans="1:14">
      <c r="A3299" s="237">
        <v>38945</v>
      </c>
      <c r="B3299">
        <v>355.27</v>
      </c>
      <c r="D3299" s="237">
        <v>39112</v>
      </c>
      <c r="E3299">
        <f t="shared" si="415"/>
        <v>395.2</v>
      </c>
      <c r="F3299">
        <v>307.5378637</v>
      </c>
      <c r="G3299" s="236">
        <f t="shared" si="417"/>
        <v>8.1552542541373698E-3</v>
      </c>
      <c r="H3299" s="236">
        <f t="shared" si="418"/>
        <v>3.3821452959117426E-3</v>
      </c>
      <c r="I3299">
        <f t="shared" ref="I3299:J3314" si="421">I3298*(1+G3299)</f>
        <v>62900.705880932837</v>
      </c>
      <c r="J3299">
        <f t="shared" si="421"/>
        <v>24248.983653095784</v>
      </c>
      <c r="K3299">
        <f t="shared" si="419"/>
        <v>70295.268587691404</v>
      </c>
      <c r="L3299" s="236">
        <f>I3299/MAX(I$2:I3299)-1</f>
        <v>-1.0649626581242799E-2</v>
      </c>
      <c r="M3299" s="236">
        <f>J3299/MAX(J$2:J3299)-1</f>
        <v>-4.2599418051265658E-3</v>
      </c>
      <c r="N3299" s="236"/>
    </row>
    <row r="3300" spans="1:14">
      <c r="A3300" s="237">
        <v>38946</v>
      </c>
      <c r="B3300">
        <v>355.45</v>
      </c>
      <c r="D3300" s="237">
        <v>39113</v>
      </c>
      <c r="E3300">
        <f t="shared" si="415"/>
        <v>395.64</v>
      </c>
      <c r="F3300">
        <v>308.2653972</v>
      </c>
      <c r="G3300" s="236">
        <f t="shared" si="417"/>
        <v>1.0796301651564886E-3</v>
      </c>
      <c r="H3300" s="236">
        <f t="shared" si="418"/>
        <v>2.3656713070936419E-3</v>
      </c>
      <c r="I3300">
        <f t="shared" si="421"/>
        <v>62968.615380411531</v>
      </c>
      <c r="J3300">
        <f t="shared" si="421"/>
        <v>24306.348777950094</v>
      </c>
      <c r="K3300">
        <f t="shared" si="419"/>
        <v>70373.532550693897</v>
      </c>
      <c r="L3300" s="236">
        <f>I3300/MAX(I$2:I3300)-1</f>
        <v>-9.5814940741910659E-3</v>
      </c>
      <c r="M3300" s="236">
        <f>J3300/MAX(J$2:J3300)-1</f>
        <v>-1.904348120131294E-3</v>
      </c>
      <c r="N3300" s="236"/>
    </row>
    <row r="3301" spans="1:14">
      <c r="A3301" s="237">
        <v>38947</v>
      </c>
      <c r="B3301">
        <v>355.04</v>
      </c>
      <c r="D3301" s="237">
        <v>39114</v>
      </c>
      <c r="E3301">
        <f t="shared" si="415"/>
        <v>400.33</v>
      </c>
      <c r="F3301">
        <v>309.71044189999998</v>
      </c>
      <c r="G3301" s="236">
        <f t="shared" si="417"/>
        <v>1.1820480740066744E-2</v>
      </c>
      <c r="H3301" s="236">
        <f t="shared" si="418"/>
        <v>4.6876643084998726E-3</v>
      </c>
      <c r="I3301">
        <f t="shared" si="421"/>
        <v>63712.93468574436</v>
      </c>
      <c r="J3301">
        <f t="shared" si="421"/>
        <v>24420.288781586441</v>
      </c>
      <c r="K3301">
        <f t="shared" si="419"/>
        <v>71207.755247243171</v>
      </c>
      <c r="L3301" s="236">
        <f>I3301/MAX(I$2:I3301)-1</f>
        <v>0</v>
      </c>
      <c r="M3301" s="236">
        <f>J3301/MAX(J$2:J3301)-1</f>
        <v>0</v>
      </c>
      <c r="N3301" s="236"/>
    </row>
    <row r="3302" spans="1:14">
      <c r="A3302" s="237">
        <v>38950</v>
      </c>
      <c r="B3302">
        <v>354.71</v>
      </c>
      <c r="D3302" s="237">
        <v>39115</v>
      </c>
      <c r="E3302">
        <f t="shared" si="415"/>
        <v>400.14</v>
      </c>
      <c r="F3302">
        <v>309.88511999999997</v>
      </c>
      <c r="G3302" s="236">
        <f t="shared" si="417"/>
        <v>-5.0833860676053678E-4</v>
      </c>
      <c r="H3302" s="236">
        <f t="shared" si="418"/>
        <v>5.6400455512051195E-4</v>
      </c>
      <c r="I3302">
        <f t="shared" si="421"/>
        <v>63680.546941293578</v>
      </c>
      <c r="J3302">
        <f t="shared" si="421"/>
        <v>24434.061935696616</v>
      </c>
      <c r="K3302">
        <f t="shared" si="419"/>
        <v>71173.959445037544</v>
      </c>
      <c r="L3302" s="236">
        <f>I3302/MAX(I$2:I3302)-1</f>
        <v>-5.0833860676058329E-4</v>
      </c>
      <c r="M3302" s="236">
        <f>J3302/MAX(J$2:J3302)-1</f>
        <v>0</v>
      </c>
      <c r="N3302" s="236"/>
    </row>
    <row r="3303" spans="1:14">
      <c r="A3303" s="237">
        <v>38951</v>
      </c>
      <c r="B3303">
        <v>354.02</v>
      </c>
      <c r="D3303" s="237">
        <v>39118</v>
      </c>
      <c r="E3303">
        <f t="shared" si="415"/>
        <v>399.02</v>
      </c>
      <c r="F3303">
        <v>310.01085979999999</v>
      </c>
      <c r="G3303" s="236">
        <f t="shared" si="417"/>
        <v>-2.8327505016102019E-3</v>
      </c>
      <c r="H3303" s="236">
        <f t="shared" si="418"/>
        <v>4.057626258402447E-4</v>
      </c>
      <c r="I3303">
        <f t="shared" si="421"/>
        <v>63500.155840002815</v>
      </c>
      <c r="J3303">
        <f t="shared" si="421"/>
        <v>24443.976364827588</v>
      </c>
      <c r="K3303">
        <f t="shared" si="419"/>
        <v>70974.742084667567</v>
      </c>
      <c r="L3303" s="236">
        <f>I3303/MAX(I$2:I3303)-1</f>
        <v>-3.3396491119275229E-3</v>
      </c>
      <c r="M3303" s="236">
        <f>J3303/MAX(J$2:J3303)-1</f>
        <v>0</v>
      </c>
      <c r="N3303" s="236"/>
    </row>
    <row r="3304" spans="1:14">
      <c r="A3304" s="237">
        <v>38952</v>
      </c>
      <c r="B3304">
        <v>352.25</v>
      </c>
      <c r="D3304" s="237">
        <v>39119</v>
      </c>
      <c r="E3304">
        <f t="shared" si="415"/>
        <v>401.81</v>
      </c>
      <c r="F3304">
        <v>311.07134630000002</v>
      </c>
      <c r="G3304" s="236">
        <f t="shared" si="417"/>
        <v>6.9584005615345636E-3</v>
      </c>
      <c r="H3304" s="236">
        <f t="shared" si="418"/>
        <v>3.4208043572543367E-3</v>
      </c>
      <c r="I3304">
        <f t="shared" si="421"/>
        <v>63942.015360057427</v>
      </c>
      <c r="J3304">
        <f t="shared" si="421"/>
        <v>24527.594425685013</v>
      </c>
      <c r="K3304">
        <f t="shared" si="419"/>
        <v>71471.006759160635</v>
      </c>
      <c r="L3304" s="236">
        <f>I3304/MAX(I$2:I3304)-1</f>
        <v>0</v>
      </c>
      <c r="M3304" s="236">
        <f>J3304/MAX(J$2:J3304)-1</f>
        <v>0</v>
      </c>
      <c r="N3304" s="236"/>
    </row>
    <row r="3305" spans="1:14">
      <c r="A3305" s="237">
        <v>38953</v>
      </c>
      <c r="B3305">
        <v>352.43</v>
      </c>
      <c r="D3305" s="237">
        <v>39120</v>
      </c>
      <c r="E3305">
        <f t="shared" si="415"/>
        <v>403.06</v>
      </c>
      <c r="F3305">
        <v>311.58953339999999</v>
      </c>
      <c r="G3305" s="236">
        <f t="shared" si="417"/>
        <v>3.0771929143641927E-3</v>
      </c>
      <c r="H3305" s="236">
        <f t="shared" si="418"/>
        <v>1.6658143096863753E-3</v>
      </c>
      <c r="I3305">
        <f t="shared" si="421"/>
        <v>64138.777276653564</v>
      </c>
      <c r="J3305">
        <f t="shared" si="421"/>
        <v>24568.452843461502</v>
      </c>
      <c r="K3305">
        <f t="shared" si="419"/>
        <v>71693.347563144984</v>
      </c>
      <c r="L3305" s="236">
        <f>I3305/MAX(I$2:I3305)-1</f>
        <v>0</v>
      </c>
      <c r="M3305" s="236">
        <f>J3305/MAX(J$2:J3305)-1</f>
        <v>0</v>
      </c>
      <c r="N3305" s="236"/>
    </row>
    <row r="3306" spans="1:14">
      <c r="A3306" s="237">
        <v>38954</v>
      </c>
      <c r="B3306">
        <v>351.45</v>
      </c>
      <c r="D3306" s="237">
        <v>39121</v>
      </c>
      <c r="E3306">
        <f t="shared" si="415"/>
        <v>401.45</v>
      </c>
      <c r="F3306">
        <v>311.02577760000003</v>
      </c>
      <c r="G3306" s="236">
        <f t="shared" si="417"/>
        <v>-4.0281726734922672E-3</v>
      </c>
      <c r="H3306" s="236">
        <f t="shared" si="418"/>
        <v>-1.8092899137155394E-3</v>
      </c>
      <c r="I3306">
        <f t="shared" si="421"/>
        <v>63880.415206716541</v>
      </c>
      <c r="J3306">
        <f t="shared" si="421"/>
        <v>24524.001389536232</v>
      </c>
      <c r="K3306">
        <f t="shared" si="419"/>
        <v>71406.972607613134</v>
      </c>
      <c r="L3306" s="236">
        <f>I3306/MAX(I$2:I3306)-1</f>
        <v>-4.028172673492314E-3</v>
      </c>
      <c r="M3306" s="236">
        <f>J3306/MAX(J$2:J3306)-1</f>
        <v>-1.8092899137155394E-3</v>
      </c>
      <c r="N3306" s="236"/>
    </row>
    <row r="3307" spans="1:14">
      <c r="A3307" s="237">
        <v>38957</v>
      </c>
      <c r="B3307">
        <v>352.57</v>
      </c>
      <c r="D3307" s="237">
        <v>39122</v>
      </c>
      <c r="E3307">
        <f t="shared" si="415"/>
        <v>399.18</v>
      </c>
      <c r="F3307">
        <v>310.73951929999998</v>
      </c>
      <c r="G3307" s="236">
        <f t="shared" si="417"/>
        <v>-5.6882325874260762E-3</v>
      </c>
      <c r="H3307" s="236">
        <f t="shared" si="418"/>
        <v>-9.2036840871811965E-4</v>
      </c>
      <c r="I3307">
        <f t="shared" si="421"/>
        <v>63517.048547239385</v>
      </c>
      <c r="J3307">
        <f t="shared" si="421"/>
        <v>24501.430273401944</v>
      </c>
      <c r="K3307">
        <f t="shared" si="419"/>
        <v>71003.201707577566</v>
      </c>
      <c r="L3307" s="236">
        <f>I3307/MAX(I$2:I3307)-1</f>
        <v>-9.6934920778491973E-3</v>
      </c>
      <c r="M3307" s="236">
        <f>J3307/MAX(J$2:J3307)-1</f>
        <v>-2.7279931091548359E-3</v>
      </c>
      <c r="N3307" s="236"/>
    </row>
    <row r="3308" spans="1:14">
      <c r="A3308" s="237">
        <v>38958</v>
      </c>
      <c r="B3308">
        <v>353.71</v>
      </c>
      <c r="D3308" s="237">
        <v>39125</v>
      </c>
      <c r="E3308">
        <f t="shared" si="415"/>
        <v>397.28</v>
      </c>
      <c r="F3308">
        <v>309.23846520000001</v>
      </c>
      <c r="G3308" s="236">
        <f t="shared" si="417"/>
        <v>-4.7934876616112041E-3</v>
      </c>
      <c r="H3308" s="236">
        <f t="shared" si="418"/>
        <v>-4.830586413280713E-3</v>
      </c>
      <c r="I3308">
        <f t="shared" si="421"/>
        <v>63212.580358726227</v>
      </c>
      <c r="J3308">
        <f t="shared" si="421"/>
        <v>24383.073997217303</v>
      </c>
      <c r="K3308">
        <f t="shared" si="419"/>
        <v>70665.243685521345</v>
      </c>
      <c r="L3308" s="236">
        <f>I3308/MAX(I$2:I3308)-1</f>
        <v>-1.4440514104787416E-2</v>
      </c>
      <c r="M3308" s="236">
        <f>J3308/MAX(J$2:J3308)-1</f>
        <v>-7.5454017159869435E-3</v>
      </c>
      <c r="N3308" s="236"/>
    </row>
    <row r="3309" spans="1:14">
      <c r="A3309" s="237">
        <v>38959</v>
      </c>
      <c r="B3309">
        <v>355.23</v>
      </c>
      <c r="D3309" s="237">
        <v>39126</v>
      </c>
      <c r="E3309">
        <f t="shared" si="415"/>
        <v>401.98</v>
      </c>
      <c r="F3309">
        <v>310.79082629999999</v>
      </c>
      <c r="G3309" s="236">
        <f t="shared" si="417"/>
        <v>1.179671688114097E-2</v>
      </c>
      <c r="H3309" s="236">
        <f t="shared" si="418"/>
        <v>5.0199482751798197E-3</v>
      </c>
      <c r="I3309">
        <f t="shared" si="421"/>
        <v>63958.281272544496</v>
      </c>
      <c r="J3309">
        <f t="shared" si="421"/>
        <v>24505.475767473217</v>
      </c>
      <c r="K3309">
        <f t="shared" si="419"/>
        <v>71501.245108502495</v>
      </c>
      <c r="L3309" s="236">
        <f>I3309/MAX(I$2:I3309)-1</f>
        <v>-2.8141478801587683E-3</v>
      </c>
      <c r="M3309" s="236">
        <f>J3309/MAX(J$2:J3309)-1</f>
        <v>-2.5633309671367899E-3</v>
      </c>
      <c r="N3309" s="236"/>
    </row>
    <row r="3310" spans="1:14">
      <c r="A3310" s="237">
        <v>38960</v>
      </c>
      <c r="B3310">
        <v>355.08</v>
      </c>
      <c r="D3310" s="237">
        <v>39127</v>
      </c>
      <c r="E3310">
        <f t="shared" si="415"/>
        <v>407.85</v>
      </c>
      <c r="F3310">
        <v>313.20517059999997</v>
      </c>
      <c r="G3310" s="236">
        <f t="shared" si="417"/>
        <v>1.4568986394332286E-2</v>
      </c>
      <c r="H3310" s="236">
        <f t="shared" si="418"/>
        <v>7.7683898483846825E-3</v>
      </c>
      <c r="I3310">
        <f t="shared" si="421"/>
        <v>64890.088602209078</v>
      </c>
      <c r="J3310">
        <f t="shared" si="421"/>
        <v>24695.843856655094</v>
      </c>
      <c r="K3310">
        <f t="shared" si="419"/>
        <v>72545.357524013001</v>
      </c>
      <c r="L3310" s="236">
        <f>I3310/MAX(I$2:I3310)-1</f>
        <v>0</v>
      </c>
      <c r="M3310" s="236">
        <f>J3310/MAX(J$2:J3310)-1</f>
        <v>0</v>
      </c>
      <c r="N3310" s="236"/>
    </row>
    <row r="3311" spans="1:14">
      <c r="A3311" s="237">
        <v>38961</v>
      </c>
      <c r="B3311">
        <v>357.05</v>
      </c>
      <c r="D3311" s="237">
        <v>39128</v>
      </c>
      <c r="E3311">
        <f t="shared" si="415"/>
        <v>408.8</v>
      </c>
      <c r="F3311">
        <v>313.94394290000002</v>
      </c>
      <c r="G3311" s="236">
        <f t="shared" si="417"/>
        <v>2.2955575696012496E-3</v>
      </c>
      <c r="H3311" s="236">
        <f t="shared" si="418"/>
        <v>2.3587487351655057E-3</v>
      </c>
      <c r="I3311">
        <f t="shared" si="421"/>
        <v>65039.047536291982</v>
      </c>
      <c r="J3311">
        <f t="shared" si="421"/>
        <v>24754.095147115822</v>
      </c>
      <c r="K3311">
        <f t="shared" si="419"/>
        <v>72714.336535041104</v>
      </c>
      <c r="L3311" s="236">
        <f>I3311/MAX(I$2:I3311)-1</f>
        <v>0</v>
      </c>
      <c r="M3311" s="236">
        <f>J3311/MAX(J$2:J3311)-1</f>
        <v>0</v>
      </c>
      <c r="N3311" s="236"/>
    </row>
    <row r="3312" spans="1:14">
      <c r="A3312" s="237">
        <v>38964</v>
      </c>
      <c r="B3312">
        <v>357.05</v>
      </c>
      <c r="D3312" s="237">
        <v>39129</v>
      </c>
      <c r="E3312">
        <f t="shared" si="415"/>
        <v>408.57</v>
      </c>
      <c r="F3312">
        <v>314.03172430000001</v>
      </c>
      <c r="G3312" s="236">
        <f t="shared" si="417"/>
        <v>-5.9635246792783881E-4</v>
      </c>
      <c r="H3312" s="236">
        <f t="shared" si="418"/>
        <v>2.796085160590156E-4</v>
      </c>
      <c r="I3312">
        <f t="shared" si="421"/>
        <v>65000.261339782039</v>
      </c>
      <c r="J3312">
        <f t="shared" si="421"/>
        <v>24761.016602926291</v>
      </c>
      <c r="K3312">
        <f t="shared" si="419"/>
        <v>72673.425827107989</v>
      </c>
      <c r="L3312" s="236">
        <f>I3312/MAX(I$2:I3312)-1</f>
        <v>-5.9635246792788532E-4</v>
      </c>
      <c r="M3312" s="236">
        <f>J3312/MAX(J$2:J3312)-1</f>
        <v>0</v>
      </c>
      <c r="N3312" s="236"/>
    </row>
    <row r="3313" spans="1:14">
      <c r="A3313" s="237">
        <v>38965</v>
      </c>
      <c r="B3313">
        <v>358.93</v>
      </c>
      <c r="D3313" s="237">
        <v>39133</v>
      </c>
      <c r="E3313">
        <f t="shared" si="415"/>
        <v>409.4</v>
      </c>
      <c r="F3313">
        <v>314.18009970000003</v>
      </c>
      <c r="G3313" s="236">
        <f t="shared" si="417"/>
        <v>1.9977454757999411E-3</v>
      </c>
      <c r="H3313" s="236">
        <f t="shared" si="418"/>
        <v>4.7248538449662369E-4</v>
      </c>
      <c r="I3313">
        <f t="shared" si="421"/>
        <v>65130.115317799406</v>
      </c>
      <c r="J3313">
        <f t="shared" si="421"/>
        <v>24772.715821376452</v>
      </c>
      <c r="K3313">
        <f t="shared" si="419"/>
        <v>72821.060120953596</v>
      </c>
      <c r="L3313" s="236">
        <f>I3313/MAX(I$2:I3313)-1</f>
        <v>0</v>
      </c>
      <c r="M3313" s="236">
        <f>J3313/MAX(J$2:J3313)-1</f>
        <v>0</v>
      </c>
      <c r="N3313" s="236"/>
    </row>
    <row r="3314" spans="1:14">
      <c r="A3314" s="237">
        <v>38966</v>
      </c>
      <c r="B3314">
        <v>353.65</v>
      </c>
      <c r="D3314" s="237">
        <v>39134</v>
      </c>
      <c r="E3314">
        <f t="shared" si="415"/>
        <v>407.39</v>
      </c>
      <c r="F3314">
        <v>313.61662260000003</v>
      </c>
      <c r="G3314" s="236">
        <f t="shared" si="417"/>
        <v>-4.9433539984956119E-3</v>
      </c>
      <c r="H3314" s="236">
        <f t="shared" si="418"/>
        <v>-1.7934843758024011E-3</v>
      </c>
      <c r="I3314">
        <f t="shared" si="421"/>
        <v>64808.154101820677</v>
      </c>
      <c r="J3314">
        <f t="shared" si="421"/>
        <v>24728.286342604621</v>
      </c>
      <c r="K3314">
        <f t="shared" si="419"/>
        <v>72463.536108146771</v>
      </c>
      <c r="L3314" s="236">
        <f>I3314/MAX(I$2:I3314)-1</f>
        <v>-4.9433539984956587E-3</v>
      </c>
      <c r="M3314" s="236">
        <f>J3314/MAX(J$2:J3314)-1</f>
        <v>-1.7934843758024011E-3</v>
      </c>
      <c r="N3314" s="236"/>
    </row>
    <row r="3315" spans="1:14">
      <c r="A3315" s="237">
        <v>38967</v>
      </c>
      <c r="B3315">
        <v>350.36</v>
      </c>
      <c r="D3315" s="237">
        <v>39135</v>
      </c>
      <c r="E3315">
        <f t="shared" si="415"/>
        <v>409.22</v>
      </c>
      <c r="F3315">
        <v>313.55021040000003</v>
      </c>
      <c r="G3315" s="236">
        <f t="shared" si="417"/>
        <v>4.4582799544294251E-3</v>
      </c>
      <c r="H3315" s="236">
        <f t="shared" si="418"/>
        <v>-2.1176237231756989E-4</v>
      </c>
      <c r="I3315">
        <f t="shared" ref="I3315:J3330" si="422">I3314*(1+G3315)</f>
        <v>65097.086996136401</v>
      </c>
      <c r="J3315">
        <f t="shared" si="422"/>
        <v>24723.049822025361</v>
      </c>
      <c r="K3315">
        <f t="shared" si="419"/>
        <v>72789.043045179875</v>
      </c>
      <c r="L3315" s="236">
        <f>I3315/MAX(I$2:I3315)-1</f>
        <v>-5.0711290010529986E-4</v>
      </c>
      <c r="M3315" s="236">
        <f>J3315/MAX(J$2:J3315)-1</f>
        <v>-2.0048669556138599E-3</v>
      </c>
      <c r="N3315" s="236"/>
    </row>
    <row r="3316" spans="1:14">
      <c r="A3316" s="237">
        <v>38968</v>
      </c>
      <c r="B3316">
        <v>350.79</v>
      </c>
      <c r="D3316" s="237">
        <v>39136</v>
      </c>
      <c r="E3316">
        <f t="shared" si="415"/>
        <v>410.31</v>
      </c>
      <c r="F3316">
        <v>313.85106819999999</v>
      </c>
      <c r="G3316" s="236">
        <f t="shared" si="417"/>
        <v>2.6298737706963913E-3</v>
      </c>
      <c r="H3316" s="236">
        <f t="shared" si="418"/>
        <v>9.5952032567980794E-4</v>
      </c>
      <c r="I3316">
        <f t="shared" si="422"/>
        <v>65268.284117776282</v>
      </c>
      <c r="J3316">
        <f t="shared" si="422"/>
        <v>24746.772090842391</v>
      </c>
      <c r="K3316">
        <f t="shared" si="419"/>
        <v>72982.92422625421</v>
      </c>
      <c r="L3316" s="236">
        <f>I3316/MAX(I$2:I3316)-1</f>
        <v>0</v>
      </c>
      <c r="M3316" s="236">
        <f>J3316/MAX(J$2:J3316)-1</f>
        <v>-1.0472703405282058E-3</v>
      </c>
      <c r="N3316" s="236"/>
    </row>
    <row r="3317" spans="1:14">
      <c r="A3317" s="237">
        <v>38971</v>
      </c>
      <c r="B3317">
        <v>348.1</v>
      </c>
      <c r="D3317" s="237">
        <v>39139</v>
      </c>
      <c r="E3317">
        <f t="shared" si="415"/>
        <v>410.97</v>
      </c>
      <c r="F3317">
        <v>314.45732249999998</v>
      </c>
      <c r="G3317" s="236">
        <f t="shared" si="417"/>
        <v>1.5748097257474634E-3</v>
      </c>
      <c r="H3317" s="236">
        <f t="shared" si="418"/>
        <v>1.9316623756515661E-3</v>
      </c>
      <c r="I3317">
        <f t="shared" si="422"/>
        <v>65371.069246387808</v>
      </c>
      <c r="J3317">
        <f t="shared" si="422"/>
        <v>24794.574499409096</v>
      </c>
      <c r="K3317">
        <f t="shared" si="419"/>
        <v>73100.320170757943</v>
      </c>
      <c r="L3317" s="236">
        <f>I3317/MAX(I$2:I3317)-1</f>
        <v>0</v>
      </c>
      <c r="M3317" s="236">
        <f>J3317/MAX(J$2:J3317)-1</f>
        <v>0</v>
      </c>
      <c r="N3317" s="236"/>
    </row>
    <row r="3318" spans="1:14">
      <c r="A3318" s="237">
        <v>38972</v>
      </c>
      <c r="B3318">
        <v>351.63</v>
      </c>
      <c r="D3318" s="237">
        <v>39140</v>
      </c>
      <c r="E3318">
        <f t="shared" si="415"/>
        <v>393.47</v>
      </c>
      <c r="F3318">
        <v>315.27682470000002</v>
      </c>
      <c r="G3318" s="236">
        <f t="shared" si="417"/>
        <v>-4.2615913773105869E-2</v>
      </c>
      <c r="H3318" s="236">
        <f t="shared" si="418"/>
        <v>2.6060840100170513E-3</v>
      </c>
      <c r="I3318">
        <f t="shared" si="422"/>
        <v>62585.221396128007</v>
      </c>
      <c r="J3318">
        <f t="shared" si="422"/>
        <v>24859.191243547182</v>
      </c>
      <c r="K3318">
        <f t="shared" si="419"/>
        <v>69987.548914977073</v>
      </c>
      <c r="L3318" s="236">
        <f>I3318/MAX(I$2:I3318)-1</f>
        <v>-4.2615913773105918E-2</v>
      </c>
      <c r="M3318" s="236">
        <f>J3318/MAX(J$2:J3318)-1</f>
        <v>0</v>
      </c>
      <c r="N3318" s="236"/>
    </row>
    <row r="3319" spans="1:14">
      <c r="A3319" s="237">
        <v>38973</v>
      </c>
      <c r="B3319">
        <v>351.49</v>
      </c>
      <c r="D3319" s="237">
        <v>39141</v>
      </c>
      <c r="E3319">
        <f t="shared" si="415"/>
        <v>394.46</v>
      </c>
      <c r="F3319">
        <v>310.4414903</v>
      </c>
      <c r="G3319" s="236">
        <f t="shared" si="417"/>
        <v>2.4823447643897343E-3</v>
      </c>
      <c r="H3319" s="236">
        <f t="shared" si="418"/>
        <v>-1.5336789834143549E-2</v>
      </c>
      <c r="I3319">
        <f t="shared" si="422"/>
        <v>62740.579492788864</v>
      </c>
      <c r="J3319">
        <f t="shared" si="422"/>
        <v>24477.931051998119</v>
      </c>
      <c r="K3319">
        <f t="shared" si="419"/>
        <v>70163.642831732679</v>
      </c>
      <c r="L3319" s="236">
        <f>I3319/MAX(I$2:I3319)-1</f>
        <v>-4.0239356399150439E-2</v>
      </c>
      <c r="M3319" s="236">
        <f>J3319/MAX(J$2:J3319)-1</f>
        <v>-1.5336789834143438E-2</v>
      </c>
      <c r="N3319" s="236"/>
    </row>
    <row r="3320" spans="1:14">
      <c r="A3320" s="237">
        <v>38974</v>
      </c>
      <c r="B3320">
        <v>352.46</v>
      </c>
      <c r="D3320" s="237">
        <v>39142</v>
      </c>
      <c r="E3320">
        <f t="shared" si="415"/>
        <v>390.29</v>
      </c>
      <c r="F3320">
        <v>308.94715650000001</v>
      </c>
      <c r="G3320" s="236">
        <f t="shared" si="417"/>
        <v>-1.0605144243808382E-2</v>
      </c>
      <c r="H3320" s="236">
        <f t="shared" si="418"/>
        <v>-4.8135762992115305E-3</v>
      </c>
      <c r="I3320">
        <f t="shared" si="422"/>
        <v>62075.206597327706</v>
      </c>
      <c r="J3320">
        <f t="shared" si="422"/>
        <v>24360.104663232487</v>
      </c>
      <c r="K3320">
        <f t="shared" si="419"/>
        <v>69421.913909640905</v>
      </c>
      <c r="L3320" s="236">
        <f>I3320/MAX(I$2:I3320)-1</f>
        <v>-5.0417756464067986E-2</v>
      </c>
      <c r="M3320" s="236">
        <f>J3320/MAX(J$2:J3320)-1</f>
        <v>-2.0076541325303343E-2</v>
      </c>
      <c r="N3320" s="236"/>
    </row>
    <row r="3321" spans="1:14">
      <c r="A3321" s="237">
        <v>38975</v>
      </c>
      <c r="B3321">
        <v>351.3</v>
      </c>
      <c r="D3321" s="237">
        <v>39143</v>
      </c>
      <c r="E3321">
        <f t="shared" si="415"/>
        <v>385.22</v>
      </c>
      <c r="F3321">
        <v>308.02468709999999</v>
      </c>
      <c r="G3321" s="236">
        <f t="shared" si="417"/>
        <v>-1.3024070674756702E-2</v>
      </c>
      <c r="H3321" s="236">
        <f t="shared" si="418"/>
        <v>-2.9858484876523761E-3</v>
      </c>
      <c r="I3321">
        <f t="shared" si="422"/>
        <v>61266.734719453983</v>
      </c>
      <c r="J3321">
        <f t="shared" si="422"/>
        <v>24287.369081564721</v>
      </c>
      <c r="K3321">
        <f t="shared" si="419"/>
        <v>68520.099608680393</v>
      </c>
      <c r="L3321" s="236">
        <f>I3321/MAX(I$2:I3321)-1</f>
        <v>-6.2785182715374033E-2</v>
      </c>
      <c r="M3321" s="236">
        <f>J3321/MAX(J$2:J3321)-1</f>
        <v>-2.3002444302402281E-2</v>
      </c>
      <c r="N3321" s="236"/>
    </row>
    <row r="3322" spans="1:14">
      <c r="A3322" s="237">
        <v>38978</v>
      </c>
      <c r="B3322">
        <v>353.09</v>
      </c>
      <c r="D3322" s="237">
        <v>39146</v>
      </c>
      <c r="E3322">
        <f t="shared" si="415"/>
        <v>377.32</v>
      </c>
      <c r="F3322">
        <v>306.64164520000003</v>
      </c>
      <c r="G3322" s="236">
        <f t="shared" si="417"/>
        <v>-2.0541491957183088E-2</v>
      </c>
      <c r="H3322" s="236">
        <f t="shared" si="418"/>
        <v>-4.4900358897238535E-3</v>
      </c>
      <c r="I3322">
        <f t="shared" si="422"/>
        <v>60008.224580971444</v>
      </c>
      <c r="J3322">
        <f t="shared" si="422"/>
        <v>24178.317922721526</v>
      </c>
      <c r="K3322">
        <f t="shared" si="419"/>
        <v>67114.90572749931</v>
      </c>
      <c r="L3322" s="236">
        <f>I3322/MAX(I$2:I3322)-1</f>
        <v>-8.2036973346779063E-2</v>
      </c>
      <c r="M3322" s="236">
        <f>J3322/MAX(J$2:J3322)-1</f>
        <v>-2.7389198391656988E-2</v>
      </c>
      <c r="N3322" s="236"/>
    </row>
    <row r="3323" spans="1:14">
      <c r="A3323" s="237">
        <v>38979</v>
      </c>
      <c r="B3323">
        <v>352.12</v>
      </c>
      <c r="D3323" s="237">
        <v>39147</v>
      </c>
      <c r="E3323">
        <f t="shared" si="415"/>
        <v>388.01</v>
      </c>
      <c r="F3323">
        <v>303.56761160000002</v>
      </c>
      <c r="G3323" s="236">
        <f t="shared" si="417"/>
        <v>2.8297659643029705E-2</v>
      </c>
      <c r="H3323" s="236">
        <f t="shared" si="418"/>
        <v>-1.0024840552870895E-2</v>
      </c>
      <c r="I3323">
        <f t="shared" si="422"/>
        <v>61706.316895946264</v>
      </c>
      <c r="J3323">
        <f t="shared" si="422"/>
        <v>23935.934140709622</v>
      </c>
      <c r="K3323">
        <f t="shared" si="419"/>
        <v>69016.364283173461</v>
      </c>
      <c r="L3323" s="236">
        <f>I3323/MAX(I$2:I3323)-1</f>
        <v>-5.6060768053660781E-2</v>
      </c>
      <c r="M3323" s="236">
        <f>J3323/MAX(J$2:J3323)-1</f>
        <v>-3.7139466597780557E-2</v>
      </c>
      <c r="N3323" s="236"/>
    </row>
    <row r="3324" spans="1:14">
      <c r="A3324" s="237">
        <v>38980</v>
      </c>
      <c r="B3324">
        <v>353.6</v>
      </c>
      <c r="D3324" s="237">
        <v>39148</v>
      </c>
      <c r="E3324">
        <f t="shared" si="415"/>
        <v>387.15</v>
      </c>
      <c r="F3324">
        <v>306.34463909999999</v>
      </c>
      <c r="G3324" s="236">
        <f t="shared" si="417"/>
        <v>-2.2501678794075255E-3</v>
      </c>
      <c r="H3324" s="236">
        <f t="shared" si="418"/>
        <v>9.1479703166066351E-3</v>
      </c>
      <c r="I3324">
        <f t="shared" si="422"/>
        <v>61567.467323710458</v>
      </c>
      <c r="J3324">
        <f t="shared" si="422"/>
        <v>24154.899355729085</v>
      </c>
      <c r="K3324">
        <f t="shared" si="419"/>
        <v>68863.393810032227</v>
      </c>
      <c r="L3324" s="236">
        <f>I3324/MAX(I$2:I3324)-1</f>
        <v>-5.818478979349917E-2</v>
      </c>
      <c r="M3324" s="236">
        <f>J3324/MAX(J$2:J3324)-1</f>
        <v>-2.8331247019185102E-2</v>
      </c>
      <c r="N3324" s="236"/>
    </row>
    <row r="3325" spans="1:14">
      <c r="A3325" s="237">
        <v>38981</v>
      </c>
      <c r="B3325">
        <v>353.16</v>
      </c>
      <c r="D3325" s="237">
        <v>39149</v>
      </c>
      <c r="E3325">
        <f t="shared" si="415"/>
        <v>392.82</v>
      </c>
      <c r="F3325">
        <v>306.67303529999998</v>
      </c>
      <c r="G3325" s="236">
        <f t="shared" si="417"/>
        <v>1.4611756086911168E-2</v>
      </c>
      <c r="H3325" s="236">
        <f t="shared" si="418"/>
        <v>1.0719828522698371E-3</v>
      </c>
      <c r="I3325">
        <f t="shared" si="422"/>
        <v>62467.076139133394</v>
      </c>
      <c r="J3325">
        <f t="shared" si="422"/>
        <v>24180.792993636729</v>
      </c>
      <c r="K3325">
        <f t="shared" si="419"/>
        <v>69871.931696905231</v>
      </c>
      <c r="L3325" s="236">
        <f>I3325/MAX(I$2:I3325)-1</f>
        <v>-4.4423215663018656E-2</v>
      </c>
      <c r="M3325" s="236">
        <f>J3325/MAX(J$2:J3325)-1</f>
        <v>-2.7289634777903249E-2</v>
      </c>
      <c r="N3325" s="236"/>
    </row>
    <row r="3326" spans="1:14">
      <c r="A3326" s="237">
        <v>38982</v>
      </c>
      <c r="B3326">
        <v>352.33</v>
      </c>
      <c r="D3326" s="237">
        <v>39150</v>
      </c>
      <c r="E3326">
        <f t="shared" si="415"/>
        <v>393.69</v>
      </c>
      <c r="F3326">
        <v>307.79363610000001</v>
      </c>
      <c r="G3326" s="236">
        <f t="shared" si="417"/>
        <v>2.1810246908193129E-3</v>
      </c>
      <c r="H3326" s="236">
        <f t="shared" si="418"/>
        <v>3.6540571586407555E-3</v>
      </c>
      <c r="I3326">
        <f t="shared" si="422"/>
        <v>62603.31837455614</v>
      </c>
      <c r="J3326">
        <f t="shared" si="422"/>
        <v>24269.150993376737</v>
      </c>
      <c r="K3326">
        <f t="shared" si="419"/>
        <v>70026.680896478341</v>
      </c>
      <c r="L3326" s="236">
        <f>I3326/MAX(I$2:I3326)-1</f>
        <v>-4.2339079102405863E-2</v>
      </c>
      <c r="M3326" s="236">
        <f>J3326/MAX(J$2:J3326)-1</f>
        <v>-2.3735295504579423E-2</v>
      </c>
      <c r="N3326" s="236"/>
    </row>
    <row r="3327" spans="1:14">
      <c r="A3327" s="237">
        <v>38985</v>
      </c>
      <c r="B3327">
        <v>352.77</v>
      </c>
      <c r="D3327" s="237">
        <v>39153</v>
      </c>
      <c r="E3327">
        <f t="shared" si="415"/>
        <v>396.08</v>
      </c>
      <c r="F3327">
        <v>308.33621360000001</v>
      </c>
      <c r="G3327" s="236">
        <f t="shared" si="417"/>
        <v>6.0370361802674546E-3</v>
      </c>
      <c r="H3327" s="236">
        <f t="shared" si="418"/>
        <v>1.7627963556197113E-3</v>
      </c>
      <c r="I3327">
        <f t="shared" si="422"/>
        <v>62981.256872588143</v>
      </c>
      <c r="J3327">
        <f t="shared" si="422"/>
        <v>24311.932564301846</v>
      </c>
      <c r="K3327">
        <f t="shared" si="419"/>
        <v>70451.796513696405</v>
      </c>
      <c r="L3327" s="236">
        <f>I3327/MAX(I$2:I3327)-1</f>
        <v>-3.6557645474518785E-2</v>
      </c>
      <c r="M3327" s="236">
        <f>J3327/MAX(J$2:J3327)-1</f>
        <v>-2.201433964137478E-2</v>
      </c>
      <c r="N3327" s="236"/>
    </row>
    <row r="3328" spans="1:14">
      <c r="A3328" s="237">
        <v>38986</v>
      </c>
      <c r="B3328">
        <v>354.43</v>
      </c>
      <c r="D3328" s="237">
        <v>39154</v>
      </c>
      <c r="E3328">
        <f t="shared" si="415"/>
        <v>387.27</v>
      </c>
      <c r="F3328">
        <v>309.3651729</v>
      </c>
      <c r="G3328" s="236">
        <f t="shared" si="417"/>
        <v>-2.2276711374646107E-2</v>
      </c>
      <c r="H3328" s="236">
        <f t="shared" si="418"/>
        <v>3.3371341237744545E-3</v>
      </c>
      <c r="I3328">
        <f t="shared" si="422"/>
        <v>61578.241591225051</v>
      </c>
      <c r="J3328">
        <f t="shared" si="422"/>
        <v>24393.064744077081</v>
      </c>
      <c r="K3328">
        <f t="shared" si="419"/>
        <v>68884.738527214722</v>
      </c>
      <c r="L3328" s="236">
        <f>I3328/MAX(I$2:I3328)-1</f>
        <v>-5.8019972732392455E-2</v>
      </c>
      <c r="M3328" s="236">
        <f>J3328/MAX(J$2:J3328)-1</f>
        <v>-1.8750670321629914E-2</v>
      </c>
      <c r="N3328" s="236"/>
    </row>
    <row r="3329" spans="1:14">
      <c r="A3329" s="237">
        <v>38987</v>
      </c>
      <c r="B3329">
        <v>357.04</v>
      </c>
      <c r="D3329" s="237">
        <v>39155</v>
      </c>
      <c r="E3329">
        <f t="shared" si="415"/>
        <v>387.44</v>
      </c>
      <c r="F3329">
        <v>306.56597679999999</v>
      </c>
      <c r="G3329" s="236">
        <f t="shared" si="417"/>
        <v>4.0524006875968454E-4</v>
      </c>
      <c r="H3329" s="236">
        <f t="shared" si="418"/>
        <v>-9.0481939959830004E-3</v>
      </c>
      <c r="I3329">
        <f t="shared" si="422"/>
        <v>61603.195562081586</v>
      </c>
      <c r="J3329">
        <f t="shared" si="422"/>
        <v>24172.351562116099</v>
      </c>
      <c r="K3329">
        <f t="shared" si="419"/>
        <v>68914.976876556597</v>
      </c>
      <c r="L3329" s="236">
        <f>I3329/MAX(I$2:I3329)-1</f>
        <v>-5.7638244681372131E-2</v>
      </c>
      <c r="M3329" s="236">
        <f>J3329/MAX(J$2:J3329)-1</f>
        <v>-2.7629204614987968E-2</v>
      </c>
      <c r="N3329" s="236"/>
    </row>
    <row r="3330" spans="1:14">
      <c r="A3330" s="237">
        <v>38988</v>
      </c>
      <c r="B3330">
        <v>357.41</v>
      </c>
      <c r="D3330" s="237">
        <v>39156</v>
      </c>
      <c r="E3330">
        <f t="shared" ref="E3330:E3393" si="423">SUMIF(A:A,D3330,B:B)</f>
        <v>390.43</v>
      </c>
      <c r="F3330">
        <v>304.56706980000001</v>
      </c>
      <c r="G3330" s="236">
        <f t="shared" si="417"/>
        <v>7.6835938140140028E-3</v>
      </c>
      <c r="H3330" s="236">
        <f t="shared" si="418"/>
        <v>-6.5203158578293063E-3</v>
      </c>
      <c r="I3330">
        <f t="shared" si="422"/>
        <v>62076.529494425893</v>
      </c>
      <c r="J3330">
        <f t="shared" si="422"/>
        <v>24014.740194904607</v>
      </c>
      <c r="K3330">
        <f t="shared" si="419"/>
        <v>69446.816079687153</v>
      </c>
      <c r="L3330" s="236">
        <f>I3330/MAX(I$2:I3330)-1</f>
        <v>-5.0397519727642504E-2</v>
      </c>
      <c r="M3330" s="236">
        <f>J3330/MAX(J$2:J3330)-1</f>
        <v>-3.3969369331827037E-2</v>
      </c>
      <c r="N3330" s="236"/>
    </row>
    <row r="3331" spans="1:14">
      <c r="A3331" s="237">
        <v>38989</v>
      </c>
      <c r="B3331">
        <v>356.58</v>
      </c>
      <c r="D3331" s="237">
        <v>39157</v>
      </c>
      <c r="E3331">
        <f t="shared" si="423"/>
        <v>390.01</v>
      </c>
      <c r="F3331">
        <v>306.61423660000003</v>
      </c>
      <c r="G3331" s="236">
        <f t="shared" si="417"/>
        <v>-1.1094671666445712E-3</v>
      </c>
      <c r="H3331" s="236">
        <f t="shared" si="418"/>
        <v>6.7215631727497449E-3</v>
      </c>
      <c r="I3331">
        <f t="shared" ref="I3331:J3346" si="424">I3330*(1+G3331)</f>
        <v>62007.657623132582</v>
      </c>
      <c r="J3331">
        <f t="shared" si="424"/>
        <v>24176.156788201832</v>
      </c>
      <c r="K3331">
        <f t="shared" si="419"/>
        <v>69372.109569548411</v>
      </c>
      <c r="L3331" s="236">
        <f>I3331/MAX(I$2:I3331)-1</f>
        <v>-5.1451072500869E-2</v>
      </c>
      <c r="M3331" s="236">
        <f>J3331/MAX(J$2:J3331)-1</f>
        <v>-2.7476133420979654E-2</v>
      </c>
      <c r="N3331" s="236"/>
    </row>
    <row r="3332" spans="1:14">
      <c r="A3332" s="237">
        <v>38992</v>
      </c>
      <c r="B3332">
        <v>357.51</v>
      </c>
      <c r="D3332" s="237">
        <v>39160</v>
      </c>
      <c r="E3332">
        <f t="shared" si="423"/>
        <v>395.78</v>
      </c>
      <c r="F3332">
        <v>306.4538364</v>
      </c>
      <c r="G3332" s="236">
        <f t="shared" ref="G3332:G3395" si="425">(E3332/E3331-1)-($P$21/252)</f>
        <v>1.4760762290181464E-2</v>
      </c>
      <c r="H3332" s="236">
        <f t="shared" ref="H3332:H3395" si="426">F3332/F3331-1</f>
        <v>-5.2313356933020305E-4</v>
      </c>
      <c r="I3332">
        <f t="shared" si="424"/>
        <v>62922.937917478601</v>
      </c>
      <c r="J3332">
        <f t="shared" si="424"/>
        <v>24163.509429008533</v>
      </c>
      <c r="K3332">
        <f t="shared" ref="K3332:K3395" si="427">K3331*(1+(E3332/E3331-1))</f>
        <v>70398.434720740159</v>
      </c>
      <c r="L3332" s="236">
        <f>I3332/MAX(I$2:I3332)-1</f>
        <v>-3.7449767261447775E-2</v>
      </c>
      <c r="M3332" s="236">
        <f>J3332/MAX(J$2:J3332)-1</f>
        <v>-2.7984893302561931E-2</v>
      </c>
      <c r="N3332" s="236"/>
    </row>
    <row r="3333" spans="1:14">
      <c r="A3333" s="237">
        <v>38993</v>
      </c>
      <c r="B3333">
        <v>357.33</v>
      </c>
      <c r="D3333" s="237">
        <v>39161</v>
      </c>
      <c r="E3333">
        <f t="shared" si="423"/>
        <v>398.35</v>
      </c>
      <c r="F3333">
        <v>308.67676490000002</v>
      </c>
      <c r="G3333" s="236">
        <f t="shared" si="425"/>
        <v>6.4597763347763928E-3</v>
      </c>
      <c r="H3333" s="236">
        <f t="shared" si="426"/>
        <v>7.2537140540100964E-3</v>
      </c>
      <c r="I3333">
        <f t="shared" si="424"/>
        <v>63329.406022752541</v>
      </c>
      <c r="J3333">
        <f t="shared" si="424"/>
        <v>24338.784616947938</v>
      </c>
      <c r="K3333">
        <f t="shared" si="427"/>
        <v>70855.567413731987</v>
      </c>
      <c r="L3333" s="236">
        <f>I3333/MAX(I$2:I3333)-1</f>
        <v>-3.1231908046969625E-2</v>
      </c>
      <c r="M3333" s="236">
        <f>J3333/MAX(J$2:J3333)-1</f>
        <v>-2.0934173662400579E-2</v>
      </c>
      <c r="N3333" s="236"/>
    </row>
    <row r="3334" spans="1:14">
      <c r="A3334" s="237">
        <v>38994</v>
      </c>
      <c r="B3334">
        <v>360.08</v>
      </c>
      <c r="D3334" s="237">
        <v>39162</v>
      </c>
      <c r="E3334">
        <f t="shared" si="423"/>
        <v>404.53</v>
      </c>
      <c r="F3334">
        <v>310.21871729999998</v>
      </c>
      <c r="G3334" s="236">
        <f t="shared" si="425"/>
        <v>1.548026507159477E-2</v>
      </c>
      <c r="H3334" s="236">
        <f t="shared" si="426"/>
        <v>4.9953627073275886E-3</v>
      </c>
      <c r="I3334">
        <f t="shared" si="424"/>
        <v>64309.762014811407</v>
      </c>
      <c r="J3334">
        <f t="shared" si="424"/>
        <v>24460.36567396512</v>
      </c>
      <c r="K3334">
        <f t="shared" si="427"/>
        <v>71954.820348630587</v>
      </c>
      <c r="L3334" s="236">
        <f>I3334/MAX(I$2:I3334)-1</f>
        <v>-1.6235121190633528E-2</v>
      </c>
      <c r="M3334" s="236">
        <f>J3334/MAX(J$2:J3334)-1</f>
        <v>-1.6043384745494826E-2</v>
      </c>
      <c r="N3334" s="236"/>
    </row>
    <row r="3335" spans="1:14">
      <c r="A3335" s="237">
        <v>38995</v>
      </c>
      <c r="B3335">
        <v>361.87</v>
      </c>
      <c r="D3335" s="237">
        <v>39163</v>
      </c>
      <c r="E3335">
        <f t="shared" si="423"/>
        <v>406.15</v>
      </c>
      <c r="F3335">
        <v>312.22094120000003</v>
      </c>
      <c r="G3335" s="236">
        <f t="shared" si="425"/>
        <v>3.970917209820948E-3</v>
      </c>
      <c r="H3335" s="236">
        <f t="shared" si="426"/>
        <v>6.4542330566847994E-3</v>
      </c>
      <c r="I3335">
        <f t="shared" si="424"/>
        <v>64565.130755555518</v>
      </c>
      <c r="J3335">
        <f t="shared" si="424"/>
        <v>24618.238574676623</v>
      </c>
      <c r="K3335">
        <f t="shared" si="427"/>
        <v>72242.974030594298</v>
      </c>
      <c r="L3335" s="236">
        <f>I3335/MAX(I$2:I3335)-1</f>
        <v>-1.2328672302951871E-2</v>
      </c>
      <c r="M3335" s="236">
        <f>J3335/MAX(J$2:J3335)-1</f>
        <v>-9.6926994329754601E-3</v>
      </c>
      <c r="N3335" s="236"/>
    </row>
    <row r="3336" spans="1:14">
      <c r="A3336" s="237">
        <v>38996</v>
      </c>
      <c r="B3336">
        <v>359.68</v>
      </c>
      <c r="D3336" s="237">
        <v>39164</v>
      </c>
      <c r="E3336">
        <f t="shared" si="423"/>
        <v>406.53</v>
      </c>
      <c r="F3336">
        <v>312.8995764</v>
      </c>
      <c r="G3336" s="236">
        <f t="shared" si="425"/>
        <v>9.0188476186574761E-4</v>
      </c>
      <c r="H3336" s="236">
        <f t="shared" si="426"/>
        <v>2.1735736155035212E-3</v>
      </c>
      <c r="I3336">
        <f t="shared" si="424"/>
        <v>64623.36106313183</v>
      </c>
      <c r="J3336">
        <f t="shared" si="424"/>
        <v>24671.74812850271</v>
      </c>
      <c r="K3336">
        <f t="shared" si="427"/>
        <v>72310.565635005551</v>
      </c>
      <c r="L3336" s="236">
        <f>I3336/MAX(I$2:I3336)-1</f>
        <v>-1.1437906582770108E-2</v>
      </c>
      <c r="M3336" s="236">
        <f>J3336/MAX(J$2:J3336)-1</f>
        <v>-7.5401936132225567E-3</v>
      </c>
      <c r="N3336" s="236"/>
    </row>
    <row r="3337" spans="1:14">
      <c r="A3337" s="237">
        <v>38999</v>
      </c>
      <c r="B3337">
        <v>359.09</v>
      </c>
      <c r="D3337" s="237">
        <v>39167</v>
      </c>
      <c r="E3337">
        <f t="shared" si="423"/>
        <v>406.71</v>
      </c>
      <c r="F3337">
        <v>313.12061499999999</v>
      </c>
      <c r="G3337" s="236">
        <f t="shared" si="425"/>
        <v>4.0904159243220428E-4</v>
      </c>
      <c r="H3337" s="236">
        <f t="shared" si="426"/>
        <v>7.0642025963452149E-4</v>
      </c>
      <c r="I3337">
        <f t="shared" si="424"/>
        <v>64649.794705649416</v>
      </c>
      <c r="J3337">
        <f t="shared" si="424"/>
        <v>24689.176751221283</v>
      </c>
      <c r="K3337">
        <f t="shared" si="427"/>
        <v>72342.582710779301</v>
      </c>
      <c r="L3337" s="236">
        <f>I3337/MAX(I$2:I3337)-1</f>
        <v>-1.1033543569860527E-2</v>
      </c>
      <c r="M3337" s="236">
        <f>J3337/MAX(J$2:J3337)-1</f>
        <v>-6.8390998991180174E-3</v>
      </c>
      <c r="N3337" s="236"/>
    </row>
    <row r="3338" spans="1:14">
      <c r="A3338" s="237">
        <v>39000</v>
      </c>
      <c r="B3338">
        <v>360.45</v>
      </c>
      <c r="D3338" s="237">
        <v>39168</v>
      </c>
      <c r="E3338">
        <f t="shared" si="423"/>
        <v>404.56</v>
      </c>
      <c r="F3338">
        <v>312.98547619999999</v>
      </c>
      <c r="G3338" s="236">
        <f t="shared" si="425"/>
        <v>-5.3200521080306127E-3</v>
      </c>
      <c r="H3338" s="236">
        <f t="shared" si="426"/>
        <v>-4.3158704194545816E-4</v>
      </c>
      <c r="I3338">
        <f t="shared" si="424"/>
        <v>64305.854429041879</v>
      </c>
      <c r="J3338">
        <f t="shared" si="424"/>
        <v>24678.521222459156</v>
      </c>
      <c r="K3338">
        <f t="shared" si="427"/>
        <v>71960.156527926229</v>
      </c>
      <c r="L3338" s="236">
        <f>I3338/MAX(I$2:I3338)-1</f>
        <v>-1.6294896651163238E-2</v>
      </c>
      <c r="M3338" s="236">
        <f>J3338/MAX(J$2:J3338)-1</f>
        <v>-7.2677352741684631E-3</v>
      </c>
      <c r="N3338" s="236"/>
    </row>
    <row r="3339" spans="1:14">
      <c r="A3339" s="237">
        <v>39001</v>
      </c>
      <c r="B3339">
        <v>359.98</v>
      </c>
      <c r="D3339" s="237">
        <v>39169</v>
      </c>
      <c r="E3339">
        <f t="shared" si="423"/>
        <v>402.2</v>
      </c>
      <c r="F3339">
        <v>312.34556579999997</v>
      </c>
      <c r="G3339" s="236">
        <f t="shared" si="425"/>
        <v>-5.8672282801460283E-3</v>
      </c>
      <c r="H3339" s="236">
        <f t="shared" si="426"/>
        <v>-2.0445370429620358E-3</v>
      </c>
      <c r="I3339">
        <f t="shared" si="424"/>
        <v>63928.55730135685</v>
      </c>
      <c r="J3339">
        <f t="shared" si="424"/>
        <v>24628.065071654313</v>
      </c>
      <c r="K3339">
        <f t="shared" si="427"/>
        <v>71540.377090003778</v>
      </c>
      <c r="L3339" s="236">
        <f>I3339/MAX(I$2:I3339)-1</f>
        <v>-2.2066519052855615E-2</v>
      </c>
      <c r="M3339" s="236">
        <f>J3339/MAX(J$2:J3339)-1</f>
        <v>-9.2974131631440304E-3</v>
      </c>
      <c r="N3339" s="236"/>
    </row>
    <row r="3340" spans="1:14">
      <c r="A3340" s="237">
        <v>39002</v>
      </c>
      <c r="B3340">
        <v>363.22</v>
      </c>
      <c r="D3340" s="237">
        <v>39170</v>
      </c>
      <c r="E3340">
        <f t="shared" si="423"/>
        <v>405.25</v>
      </c>
      <c r="F3340">
        <v>310.81360690000002</v>
      </c>
      <c r="G3340" s="236">
        <f t="shared" si="425"/>
        <v>7.5495617358495772E-3</v>
      </c>
      <c r="H3340" s="236">
        <f t="shared" si="426"/>
        <v>-4.904692327154403E-3</v>
      </c>
      <c r="I3340">
        <f t="shared" si="424"/>
        <v>64411.189891387243</v>
      </c>
      <c r="J3340">
        <f t="shared" si="424"/>
        <v>24507.271989864712</v>
      </c>
      <c r="K3340">
        <f t="shared" si="427"/>
        <v>72082.888651725589</v>
      </c>
      <c r="L3340" s="236">
        <f>I3340/MAX(I$2:I3340)-1</f>
        <v>-1.4683549864890844E-2</v>
      </c>
      <c r="M3340" s="236">
        <f>J3340/MAX(J$2:J3340)-1</f>
        <v>-1.4156504539294734E-2</v>
      </c>
      <c r="N3340" s="236"/>
    </row>
    <row r="3341" spans="1:14">
      <c r="A3341" s="237">
        <v>39003</v>
      </c>
      <c r="B3341">
        <v>363.73</v>
      </c>
      <c r="D3341" s="237">
        <v>39171</v>
      </c>
      <c r="E3341">
        <f t="shared" si="423"/>
        <v>404.43</v>
      </c>
      <c r="F3341">
        <v>311.79076179999998</v>
      </c>
      <c r="G3341" s="236">
        <f t="shared" si="425"/>
        <v>-2.057172478286027E-3</v>
      </c>
      <c r="H3341" s="236">
        <f t="shared" si="426"/>
        <v>3.143861395728198E-3</v>
      </c>
      <c r="I3341">
        <f t="shared" si="424"/>
        <v>64278.68496424902</v>
      </c>
      <c r="J3341">
        <f t="shared" si="424"/>
        <v>24584.319456188259</v>
      </c>
      <c r="K3341">
        <f t="shared" si="427"/>
        <v>71937.033084311857</v>
      </c>
      <c r="L3341" s="236">
        <f>I3341/MAX(I$2:I3341)-1</f>
        <v>-1.6710515748511345E-2</v>
      </c>
      <c r="M3341" s="236">
        <f>J3341/MAX(J$2:J3341)-1</f>
        <v>-1.1057149231685992E-2</v>
      </c>
      <c r="N3341" s="236"/>
    </row>
    <row r="3342" spans="1:14">
      <c r="A3342" s="237">
        <v>39006</v>
      </c>
      <c r="B3342">
        <v>365.49</v>
      </c>
      <c r="D3342" s="237">
        <v>39174</v>
      </c>
      <c r="E3342">
        <f t="shared" si="423"/>
        <v>406.42</v>
      </c>
      <c r="F3342">
        <v>312.07528619999999</v>
      </c>
      <c r="G3342" s="236">
        <f t="shared" si="425"/>
        <v>4.8867752439353731E-3</v>
      </c>
      <c r="H3342" s="236">
        <f t="shared" si="426"/>
        <v>9.1254916713179313E-4</v>
      </c>
      <c r="I3342">
        <f t="shared" si="424"/>
        <v>64592.800450645038</v>
      </c>
      <c r="J3342">
        <f t="shared" si="424"/>
        <v>24606.753856432504</v>
      </c>
      <c r="K3342">
        <f t="shared" si="427"/>
        <v>72290.999644254945</v>
      </c>
      <c r="L3342" s="236">
        <f>I3342/MAX(I$2:I3342)-1</f>
        <v>-1.1905401039249086E-2</v>
      </c>
      <c r="M3342" s="236">
        <f>J3342/MAX(J$2:J3342)-1</f>
        <v>-1.0154690256876542E-2</v>
      </c>
      <c r="N3342" s="236"/>
    </row>
    <row r="3343" spans="1:14">
      <c r="A3343" s="237">
        <v>39007</v>
      </c>
      <c r="B3343">
        <v>363.46</v>
      </c>
      <c r="D3343" s="237">
        <v>39175</v>
      </c>
      <c r="E3343">
        <f t="shared" si="423"/>
        <v>410.36</v>
      </c>
      <c r="F3343">
        <v>312.14799820000002</v>
      </c>
      <c r="G3343" s="236">
        <f t="shared" si="425"/>
        <v>9.6606746441831228E-3</v>
      </c>
      <c r="H3343" s="236">
        <f t="shared" si="426"/>
        <v>2.3299505989538005E-4</v>
      </c>
      <c r="I3343">
        <f t="shared" si="424"/>
        <v>65216.810480155371</v>
      </c>
      <c r="J3343">
        <f t="shared" si="424"/>
        <v>24612.487108521116</v>
      </c>
      <c r="K3343">
        <f t="shared" si="427"/>
        <v>72991.817858413619</v>
      </c>
      <c r="L3343" s="236">
        <f>I3343/MAX(I$2:I3343)-1</f>
        <v>-2.359740601014626E-3</v>
      </c>
      <c r="M3343" s="236">
        <f>J3343/MAX(J$2:J3343)-1</f>
        <v>-9.9240611896456166E-3</v>
      </c>
      <c r="N3343" s="236"/>
    </row>
    <row r="3344" spans="1:14">
      <c r="A3344" s="237">
        <v>39008</v>
      </c>
      <c r="B3344">
        <v>364.4</v>
      </c>
      <c r="D3344" s="237">
        <v>39176</v>
      </c>
      <c r="E3344">
        <f t="shared" si="423"/>
        <v>411.8</v>
      </c>
      <c r="F3344">
        <v>313.90152819999997</v>
      </c>
      <c r="G3344" s="236">
        <f t="shared" si="425"/>
        <v>3.4753837899978344E-3</v>
      </c>
      <c r="H3344" s="236">
        <f t="shared" si="426"/>
        <v>5.6176237237197668E-3</v>
      </c>
      <c r="I3344">
        <f t="shared" si="424"/>
        <v>65443.463926133467</v>
      </c>
      <c r="J3344">
        <f t="shared" si="424"/>
        <v>24750.75080000169</v>
      </c>
      <c r="K3344">
        <f t="shared" si="427"/>
        <v>73247.954464603594</v>
      </c>
      <c r="L3344" s="236">
        <f>I3344/MAX(I$2:I3344)-1</f>
        <v>0</v>
      </c>
      <c r="M3344" s="236">
        <f>J3344/MAX(J$2:J3344)-1</f>
        <v>-4.3621871075005814E-3</v>
      </c>
      <c r="N3344" s="236"/>
    </row>
    <row r="3345" spans="1:14">
      <c r="A3345" s="237">
        <v>39009</v>
      </c>
      <c r="B3345">
        <v>366.01</v>
      </c>
      <c r="D3345" s="237">
        <v>39177</v>
      </c>
      <c r="E3345">
        <f t="shared" si="423"/>
        <v>413.29</v>
      </c>
      <c r="F3345">
        <v>314.60029630000002</v>
      </c>
      <c r="G3345" s="236">
        <f t="shared" si="425"/>
        <v>3.5845311331591987E-3</v>
      </c>
      <c r="H3345" s="236">
        <f t="shared" si="426"/>
        <v>2.2260742214508245E-3</v>
      </c>
      <c r="I3345">
        <f t="shared" si="424"/>
        <v>65678.048060038476</v>
      </c>
      <c r="J3345">
        <f t="shared" si="424"/>
        <v>24805.847808319126</v>
      </c>
      <c r="K3345">
        <f t="shared" si="427"/>
        <v>73512.984702952948</v>
      </c>
      <c r="L3345" s="236">
        <f>I3345/MAX(I$2:I3345)-1</f>
        <v>0</v>
      </c>
      <c r="M3345" s="236">
        <f>J3345/MAX(J$2:J3345)-1</f>
        <v>-2.1458234383189279E-3</v>
      </c>
      <c r="N3345" s="236"/>
    </row>
    <row r="3346" spans="1:14">
      <c r="A3346" s="237">
        <v>39010</v>
      </c>
      <c r="B3346">
        <v>366.64</v>
      </c>
      <c r="D3346" s="237">
        <v>39181</v>
      </c>
      <c r="E3346">
        <f t="shared" si="423"/>
        <v>412.53</v>
      </c>
      <c r="F3346">
        <v>314.13399479999998</v>
      </c>
      <c r="G3346" s="236">
        <f t="shared" si="425"/>
        <v>-1.8726326243113192E-3</v>
      </c>
      <c r="H3346" s="236">
        <f t="shared" si="426"/>
        <v>-1.4822029905381395E-3</v>
      </c>
      <c r="I3346">
        <f t="shared" si="424"/>
        <v>65555.057204540164</v>
      </c>
      <c r="J3346">
        <f t="shared" si="424"/>
        <v>24769.080506514802</v>
      </c>
      <c r="K3346">
        <f t="shared" si="427"/>
        <v>73377.801494130457</v>
      </c>
      <c r="L3346" s="236">
        <f>I3346/MAX(I$2:I3346)-1</f>
        <v>-1.8726326243112545E-3</v>
      </c>
      <c r="M3346" s="236">
        <f>J3346/MAX(J$2:J3346)-1</f>
        <v>-3.6248458829396535E-3</v>
      </c>
      <c r="N3346" s="236"/>
    </row>
    <row r="3347" spans="1:14">
      <c r="A3347" s="237">
        <v>39013</v>
      </c>
      <c r="B3347">
        <v>367.6</v>
      </c>
      <c r="D3347" s="237">
        <v>39182</v>
      </c>
      <c r="E3347">
        <f t="shared" si="423"/>
        <v>416.06</v>
      </c>
      <c r="F3347">
        <v>314.605209</v>
      </c>
      <c r="G3347" s="236">
        <f t="shared" si="425"/>
        <v>8.5232232749596262E-3</v>
      </c>
      <c r="H3347" s="236">
        <f t="shared" si="426"/>
        <v>1.5000420451152241E-3</v>
      </c>
      <c r="I3347">
        <f t="shared" ref="I3347:J3362" si="428">I3346*(1+G3347)</f>
        <v>66113.797593897209</v>
      </c>
      <c r="J3347">
        <f t="shared" si="428"/>
        <v>24806.235168693416</v>
      </c>
      <c r="K3347">
        <f t="shared" si="427"/>
        <v>74005.691924582265</v>
      </c>
      <c r="L3347" s="236">
        <f>I3347/MAX(I$2:I3347)-1</f>
        <v>0</v>
      </c>
      <c r="M3347" s="236">
        <f>J3347/MAX(J$2:J3347)-1</f>
        <v>-2.1302412590559205E-3</v>
      </c>
      <c r="N3347" s="236"/>
    </row>
    <row r="3348" spans="1:14">
      <c r="A3348" s="237">
        <v>39014</v>
      </c>
      <c r="B3348">
        <v>368.08</v>
      </c>
      <c r="D3348" s="237">
        <v>39183</v>
      </c>
      <c r="E3348">
        <f t="shared" si="423"/>
        <v>414.18</v>
      </c>
      <c r="F3348">
        <v>315.63241520000003</v>
      </c>
      <c r="G3348" s="236">
        <f t="shared" si="425"/>
        <v>-4.5523092098285842E-3</v>
      </c>
      <c r="H3348" s="236">
        <f t="shared" si="426"/>
        <v>3.2650641839817585E-3</v>
      </c>
      <c r="I3348">
        <f t="shared" si="428"/>
        <v>65812.827144213763</v>
      </c>
      <c r="J3348">
        <f t="shared" si="428"/>
        <v>24887.229118682146</v>
      </c>
      <c r="K3348">
        <f t="shared" si="427"/>
        <v>73671.291355389796</v>
      </c>
      <c r="L3348" s="236">
        <f>I3348/MAX(I$2:I3348)-1</f>
        <v>-4.5523092098286311E-3</v>
      </c>
      <c r="M3348" s="236">
        <f>J3348/MAX(J$2:J3348)-1</f>
        <v>0</v>
      </c>
      <c r="N3348" s="236"/>
    </row>
    <row r="3349" spans="1:14">
      <c r="A3349" s="237">
        <v>39015</v>
      </c>
      <c r="B3349">
        <v>369.93</v>
      </c>
      <c r="D3349" s="237">
        <v>39184</v>
      </c>
      <c r="E3349">
        <f t="shared" si="423"/>
        <v>416.66</v>
      </c>
      <c r="F3349">
        <v>315.12440980000002</v>
      </c>
      <c r="G3349" s="236">
        <f t="shared" si="425"/>
        <v>5.9540046425640616E-3</v>
      </c>
      <c r="H3349" s="236">
        <f t="shared" si="426"/>
        <v>-1.6094842466610748E-3</v>
      </c>
      <c r="I3349">
        <f t="shared" si="428"/>
        <v>66204.677022570686</v>
      </c>
      <c r="J3349">
        <f t="shared" si="428"/>
        <v>24847.173515472583</v>
      </c>
      <c r="K3349">
        <f t="shared" si="427"/>
        <v>74112.415510494757</v>
      </c>
      <c r="L3349" s="236">
        <f>I3349/MAX(I$2:I3349)-1</f>
        <v>0</v>
      </c>
      <c r="M3349" s="236">
        <f>J3349/MAX(J$2:J3349)-1</f>
        <v>-1.6094842466610748E-3</v>
      </c>
      <c r="N3349" s="236"/>
    </row>
    <row r="3350" spans="1:14">
      <c r="A3350" s="237">
        <v>39016</v>
      </c>
      <c r="B3350">
        <v>371.8</v>
      </c>
      <c r="D3350" s="237">
        <v>39185</v>
      </c>
      <c r="E3350">
        <f t="shared" si="423"/>
        <v>417.44</v>
      </c>
      <c r="F3350">
        <v>315.53455270000001</v>
      </c>
      <c r="G3350" s="236">
        <f t="shared" si="425"/>
        <v>1.8382997937491006E-3</v>
      </c>
      <c r="H3350" s="236">
        <f t="shared" si="426"/>
        <v>1.3015269120544293E-3</v>
      </c>
      <c r="I3350">
        <f t="shared" si="428"/>
        <v>66326.381066686503</v>
      </c>
      <c r="J3350">
        <f t="shared" si="428"/>
        <v>24879.512780491455</v>
      </c>
      <c r="K3350">
        <f t="shared" si="427"/>
        <v>74251.156172180985</v>
      </c>
      <c r="L3350" s="236">
        <f>I3350/MAX(I$2:I3350)-1</f>
        <v>0</v>
      </c>
      <c r="M3350" s="236">
        <f>J3350/MAX(J$2:J3350)-1</f>
        <v>-3.1005212166823615E-4</v>
      </c>
      <c r="N3350" s="236"/>
    </row>
    <row r="3351" spans="1:14">
      <c r="A3351" s="237">
        <v>39017</v>
      </c>
      <c r="B3351">
        <v>369.34</v>
      </c>
      <c r="D3351" s="237">
        <v>39188</v>
      </c>
      <c r="E3351">
        <f t="shared" si="423"/>
        <v>422.58</v>
      </c>
      <c r="F3351">
        <v>316.64362360000001</v>
      </c>
      <c r="G3351" s="236">
        <f t="shared" si="425"/>
        <v>1.2279416640809939E-2</v>
      </c>
      <c r="H3351" s="236">
        <f t="shared" si="426"/>
        <v>3.5148952484278517E-3</v>
      </c>
      <c r="I3351">
        <f t="shared" si="428"/>
        <v>67140.830334081475</v>
      </c>
      <c r="J3351">
        <f t="shared" si="428"/>
        <v>24966.961661746805</v>
      </c>
      <c r="K3351">
        <f t="shared" si="427"/>
        <v>75165.421558164628</v>
      </c>
      <c r="L3351" s="236">
        <f>I3351/MAX(I$2:I3351)-1</f>
        <v>0</v>
      </c>
      <c r="M3351" s="236">
        <f>J3351/MAX(J$2:J3351)-1</f>
        <v>0</v>
      </c>
      <c r="N3351" s="236"/>
    </row>
    <row r="3352" spans="1:14">
      <c r="A3352" s="237">
        <v>39020</v>
      </c>
      <c r="B3352">
        <v>368.8</v>
      </c>
      <c r="D3352" s="237">
        <v>39189</v>
      </c>
      <c r="E3352">
        <f t="shared" si="423"/>
        <v>421.56</v>
      </c>
      <c r="F3352">
        <v>318.8555179</v>
      </c>
      <c r="G3352" s="236">
        <f t="shared" si="425"/>
        <v>-2.4474743018509473E-3</v>
      </c>
      <c r="H3352" s="236">
        <f t="shared" si="426"/>
        <v>6.9854376818090369E-3</v>
      </c>
      <c r="I3352">
        <f t="shared" si="428"/>
        <v>66976.504877233878</v>
      </c>
      <c r="J3352">
        <f t="shared" si="428"/>
        <v>25141.366816539052</v>
      </c>
      <c r="K3352">
        <f t="shared" si="427"/>
        <v>74983.991462113408</v>
      </c>
      <c r="L3352" s="236">
        <f>I3352/MAX(I$2:I3352)-1</f>
        <v>-2.4474743018508827E-3</v>
      </c>
      <c r="M3352" s="236">
        <f>J3352/MAX(J$2:J3352)-1</f>
        <v>0</v>
      </c>
      <c r="N3352" s="236"/>
    </row>
    <row r="3353" spans="1:14">
      <c r="A3353" s="237">
        <v>39021</v>
      </c>
      <c r="B3353">
        <v>369.55</v>
      </c>
      <c r="D3353" s="237">
        <v>39190</v>
      </c>
      <c r="E3353">
        <f t="shared" si="423"/>
        <v>421.54</v>
      </c>
      <c r="F3353">
        <v>319.55814600000002</v>
      </c>
      <c r="G3353" s="236">
        <f t="shared" si="425"/>
        <v>-8.1172990118292382E-5</v>
      </c>
      <c r="H3353" s="236">
        <f t="shared" si="426"/>
        <v>2.2035939808335847E-3</v>
      </c>
      <c r="I3353">
        <f t="shared" si="428"/>
        <v>66971.068194065316</v>
      </c>
      <c r="J3353">
        <f t="shared" si="428"/>
        <v>25196.768181125906</v>
      </c>
      <c r="K3353">
        <f t="shared" si="427"/>
        <v>74980.434009249657</v>
      </c>
      <c r="L3353" s="236">
        <f>I3353/MAX(I$2:I3353)-1</f>
        <v>-2.5284486231619274E-3</v>
      </c>
      <c r="M3353" s="236">
        <f>J3353/MAX(J$2:J3353)-1</f>
        <v>0</v>
      </c>
      <c r="N3353" s="236"/>
    </row>
    <row r="3354" spans="1:14">
      <c r="A3354" s="237">
        <v>39022</v>
      </c>
      <c r="B3354">
        <v>368.56</v>
      </c>
      <c r="D3354" s="237">
        <v>39191</v>
      </c>
      <c r="E3354">
        <f t="shared" si="423"/>
        <v>419.4</v>
      </c>
      <c r="F3354">
        <v>319.62885499999999</v>
      </c>
      <c r="G3354" s="236">
        <f t="shared" si="425"/>
        <v>-5.1103539666725404E-3</v>
      </c>
      <c r="H3354" s="236">
        <f t="shared" si="426"/>
        <v>2.2127115482750703E-4</v>
      </c>
      <c r="I3354">
        <f t="shared" si="428"/>
        <v>66628.822330067473</v>
      </c>
      <c r="J3354">
        <f t="shared" si="428"/>
        <v>25202.343499119266</v>
      </c>
      <c r="K3354">
        <f t="shared" si="427"/>
        <v>74599.786552828446</v>
      </c>
      <c r="L3354" s="236">
        <f>I3354/MAX(I$2:I3354)-1</f>
        <v>-7.6258813223836208E-3</v>
      </c>
      <c r="M3354" s="236">
        <f>J3354/MAX(J$2:J3354)-1</f>
        <v>0</v>
      </c>
      <c r="N3354" s="236"/>
    </row>
    <row r="3355" spans="1:14">
      <c r="A3355" s="237">
        <v>39023</v>
      </c>
      <c r="B3355">
        <v>368.76</v>
      </c>
      <c r="D3355" s="237">
        <v>39192</v>
      </c>
      <c r="E3355">
        <f t="shared" si="423"/>
        <v>424.51</v>
      </c>
      <c r="F3355">
        <v>318.7863582</v>
      </c>
      <c r="G3355" s="236">
        <f t="shared" si="425"/>
        <v>1.2150342325771548E-2</v>
      </c>
      <c r="H3355" s="236">
        <f t="shared" si="426"/>
        <v>-2.635859644148808E-3</v>
      </c>
      <c r="I3355">
        <f t="shared" si="428"/>
        <v>67438.385330140809</v>
      </c>
      <c r="J3355">
        <f t="shared" si="428"/>
        <v>25135.913658951962</v>
      </c>
      <c r="K3355">
        <f t="shared" si="427"/>
        <v>75508.715759516461</v>
      </c>
      <c r="L3355" s="236">
        <f>I3355/MAX(I$2:I3355)-1</f>
        <v>0</v>
      </c>
      <c r="M3355" s="236">
        <f>J3355/MAX(J$2:J3355)-1</f>
        <v>-2.635859644148808E-3</v>
      </c>
      <c r="N3355" s="236"/>
    </row>
    <row r="3356" spans="1:14">
      <c r="A3356" s="237">
        <v>39024</v>
      </c>
      <c r="B3356">
        <v>368.16</v>
      </c>
      <c r="D3356" s="237">
        <v>39195</v>
      </c>
      <c r="E3356">
        <f t="shared" si="423"/>
        <v>421.39</v>
      </c>
      <c r="F3356">
        <v>320.59515140000002</v>
      </c>
      <c r="G3356" s="236">
        <f t="shared" si="425"/>
        <v>-7.3833803436492238E-3</v>
      </c>
      <c r="H3356" s="236">
        <f t="shared" si="426"/>
        <v>5.6739981290705455E-3</v>
      </c>
      <c r="I3356">
        <f t="shared" si="428"/>
        <v>66940.462081486796</v>
      </c>
      <c r="J3356">
        <f t="shared" si="428"/>
        <v>25278.534786025335</v>
      </c>
      <c r="K3356">
        <f t="shared" si="427"/>
        <v>74953.753112771534</v>
      </c>
      <c r="L3356" s="236">
        <f>I3356/MAX(I$2:I3356)-1</f>
        <v>-7.3833803436493817E-3</v>
      </c>
      <c r="M3356" s="236">
        <f>J3356/MAX(J$2:J3356)-1</f>
        <v>0</v>
      </c>
      <c r="N3356" s="236"/>
    </row>
    <row r="3357" spans="1:14">
      <c r="A3357" s="237">
        <v>39027</v>
      </c>
      <c r="B3357">
        <v>372.6</v>
      </c>
      <c r="D3357" s="237">
        <v>39196</v>
      </c>
      <c r="E3357">
        <f t="shared" si="423"/>
        <v>420.87</v>
      </c>
      <c r="F3357">
        <v>320.29471219999999</v>
      </c>
      <c r="G3357" s="236">
        <f t="shared" si="425"/>
        <v>-1.2677414072172579E-3</v>
      </c>
      <c r="H3357" s="236">
        <f t="shared" si="426"/>
        <v>-9.3712958130542923E-4</v>
      </c>
      <c r="I3357">
        <f t="shared" si="428"/>
        <v>66855.598885887841</v>
      </c>
      <c r="J3357">
        <f t="shared" si="428"/>
        <v>25254.845523305292</v>
      </c>
      <c r="K3357">
        <f t="shared" si="427"/>
        <v>74861.259338314048</v>
      </c>
      <c r="L3357" s="236">
        <f>I3357/MAX(I$2:I3357)-1</f>
        <v>-8.6417615338797438E-3</v>
      </c>
      <c r="M3357" s="236">
        <f>J3357/MAX(J$2:J3357)-1</f>
        <v>-9.3712958130542923E-4</v>
      </c>
      <c r="N3357" s="236"/>
    </row>
    <row r="3358" spans="1:14">
      <c r="A3358" s="237">
        <v>39028</v>
      </c>
      <c r="B3358">
        <v>374.19</v>
      </c>
      <c r="D3358" s="237">
        <v>39197</v>
      </c>
      <c r="E3358">
        <f t="shared" si="423"/>
        <v>425.39</v>
      </c>
      <c r="F3358">
        <v>319.8959476</v>
      </c>
      <c r="G3358" s="236">
        <f t="shared" si="425"/>
        <v>1.070592816806897E-2</v>
      </c>
      <c r="H3358" s="236">
        <f t="shared" si="426"/>
        <v>-1.2449927670082905E-3</v>
      </c>
      <c r="I3358">
        <f t="shared" si="428"/>
        <v>67571.350125193392</v>
      </c>
      <c r="J3358">
        <f t="shared" si="428"/>
        <v>25223.403423296866</v>
      </c>
      <c r="K3358">
        <f t="shared" si="427"/>
        <v>75665.243685521447</v>
      </c>
      <c r="L3358" s="236">
        <f>I3358/MAX(I$2:I3358)-1</f>
        <v>0</v>
      </c>
      <c r="M3358" s="236">
        <f>J3358/MAX(J$2:J3358)-1</f>
        <v>-2.1809556287631926E-3</v>
      </c>
      <c r="N3358" s="236"/>
    </row>
    <row r="3359" spans="1:14">
      <c r="A3359" s="237">
        <v>39029</v>
      </c>
      <c r="B3359">
        <v>373.8</v>
      </c>
      <c r="D3359" s="237">
        <v>39198</v>
      </c>
      <c r="E3359">
        <f t="shared" si="423"/>
        <v>422.2</v>
      </c>
      <c r="F3359">
        <v>320.84646559999999</v>
      </c>
      <c r="G3359" s="236">
        <f t="shared" si="425"/>
        <v>-7.5327310755359343E-3</v>
      </c>
      <c r="H3359" s="236">
        <f t="shared" si="426"/>
        <v>2.9713349204052442E-3</v>
      </c>
      <c r="I3359">
        <f t="shared" si="428"/>
        <v>67062.353316289431</v>
      </c>
      <c r="J3359">
        <f t="shared" si="428"/>
        <v>25298.350602699978</v>
      </c>
      <c r="K3359">
        <f t="shared" si="427"/>
        <v>75097.829953753389</v>
      </c>
      <c r="L3359" s="236">
        <f>I3359/MAX(I$2:I3359)-1</f>
        <v>-7.5327310755358701E-3</v>
      </c>
      <c r="M3359" s="236">
        <f>J3359/MAX(J$2:J3359)-1</f>
        <v>0</v>
      </c>
      <c r="N3359" s="236"/>
    </row>
    <row r="3360" spans="1:14">
      <c r="A3360" s="237">
        <v>39030</v>
      </c>
      <c r="B3360">
        <v>371.62</v>
      </c>
      <c r="D3360" s="237">
        <v>39199</v>
      </c>
      <c r="E3360">
        <f t="shared" si="423"/>
        <v>421.23</v>
      </c>
      <c r="F3360">
        <v>320.61457969999998</v>
      </c>
      <c r="G3360" s="236">
        <f t="shared" si="425"/>
        <v>-2.3312195002743266E-3</v>
      </c>
      <c r="H3360" s="236">
        <f t="shared" si="426"/>
        <v>-7.2273166408853839E-4</v>
      </c>
      <c r="I3360">
        <f t="shared" si="428"/>
        <v>66906.01625050421</v>
      </c>
      <c r="J3360">
        <f t="shared" si="428"/>
        <v>25280.066683670193</v>
      </c>
      <c r="K3360">
        <f t="shared" si="427"/>
        <v>74925.293489861549</v>
      </c>
      <c r="L3360" s="236">
        <f>I3360/MAX(I$2:I3360)-1</f>
        <v>-9.8463901262366704E-3</v>
      </c>
      <c r="M3360" s="236">
        <f>J3360/MAX(J$2:J3360)-1</f>
        <v>-7.2273166408853839E-4</v>
      </c>
      <c r="N3360" s="236"/>
    </row>
    <row r="3361" spans="1:14">
      <c r="A3361" s="237">
        <v>39031</v>
      </c>
      <c r="B3361">
        <v>373.48</v>
      </c>
      <c r="D3361" s="237">
        <v>39202</v>
      </c>
      <c r="E3361">
        <f t="shared" si="423"/>
        <v>417.77</v>
      </c>
      <c r="F3361">
        <v>320.7345353</v>
      </c>
      <c r="G3361" s="236">
        <f t="shared" si="425"/>
        <v>-8.2477699944494918E-3</v>
      </c>
      <c r="H3361" s="236">
        <f t="shared" si="426"/>
        <v>3.7414268593849442E-4</v>
      </c>
      <c r="I3361">
        <f t="shared" si="428"/>
        <v>66354.190817225142</v>
      </c>
      <c r="J3361">
        <f t="shared" si="428"/>
        <v>25289.525035719926</v>
      </c>
      <c r="K3361">
        <f t="shared" si="427"/>
        <v>74309.854144432858</v>
      </c>
      <c r="L3361" s="236">
        <f>I3361/MAX(I$2:I3361)-1</f>
        <v>-1.8012949359649477E-2</v>
      </c>
      <c r="M3361" s="236">
        <f>J3361/MAX(J$2:J3361)-1</f>
        <v>-3.4885938291606688E-4</v>
      </c>
      <c r="N3361" s="236"/>
    </row>
    <row r="3362" spans="1:14">
      <c r="A3362" s="237">
        <v>39034</v>
      </c>
      <c r="B3362">
        <v>372.9</v>
      </c>
      <c r="D3362" s="237">
        <v>39203</v>
      </c>
      <c r="E3362">
        <f t="shared" si="423"/>
        <v>418.53</v>
      </c>
      <c r="F3362">
        <v>320.10076220000002</v>
      </c>
      <c r="G3362" s="236">
        <f t="shared" si="425"/>
        <v>1.7854526452049566E-3</v>
      </c>
      <c r="H3362" s="236">
        <f t="shared" si="426"/>
        <v>-1.9760051701547265E-3</v>
      </c>
      <c r="I3362">
        <f t="shared" si="428"/>
        <v>66472.663082740197</v>
      </c>
      <c r="J3362">
        <f t="shared" si="428"/>
        <v>25239.552803498587</v>
      </c>
      <c r="K3362">
        <f t="shared" si="427"/>
        <v>74445.037353255335</v>
      </c>
      <c r="L3362" s="236">
        <f>I3362/MAX(I$2:I3362)-1</f>
        <v>-1.6259657982526488E-2</v>
      </c>
      <c r="M3362" s="236">
        <f>J3362/MAX(J$2:J3362)-1</f>
        <v>-2.3241752051263997E-3</v>
      </c>
      <c r="N3362" s="236"/>
    </row>
    <row r="3363" spans="1:14">
      <c r="A3363" s="237">
        <v>39035</v>
      </c>
      <c r="B3363">
        <v>375.82</v>
      </c>
      <c r="D3363" s="237">
        <v>39204</v>
      </c>
      <c r="E3363">
        <f t="shared" si="423"/>
        <v>422.78</v>
      </c>
      <c r="F3363">
        <v>319.92005849999998</v>
      </c>
      <c r="G3363" s="236">
        <f t="shared" si="425"/>
        <v>1.0120858520695488E-2</v>
      </c>
      <c r="H3363" s="236">
        <f t="shared" si="426"/>
        <v>-5.6452130497308683E-4</v>
      </c>
      <c r="I3363">
        <f t="shared" ref="I3363:J3378" si="429">I3362*(1+G3363)</f>
        <v>67145.42350129447</v>
      </c>
      <c r="J3363">
        <f t="shared" si="429"/>
        <v>25225.304538213019</v>
      </c>
      <c r="K3363">
        <f t="shared" si="427"/>
        <v>75200.996086802115</v>
      </c>
      <c r="L3363" s="236">
        <f>I3363/MAX(I$2:I3363)-1</f>
        <v>-6.3033611598670714E-3</v>
      </c>
      <c r="M3363" s="236">
        <f>J3363/MAX(J$2:J3363)-1</f>
        <v>-2.8873844636797541E-3</v>
      </c>
      <c r="N3363" s="236"/>
    </row>
    <row r="3364" spans="1:14">
      <c r="A3364" s="237">
        <v>39036</v>
      </c>
      <c r="B3364">
        <v>375.88</v>
      </c>
      <c r="D3364" s="237">
        <v>39205</v>
      </c>
      <c r="E3364">
        <f t="shared" si="423"/>
        <v>424.26</v>
      </c>
      <c r="F3364">
        <v>320.9729744</v>
      </c>
      <c r="G3364" s="236">
        <f t="shared" si="425"/>
        <v>3.4669084712903218E-3</v>
      </c>
      <c r="H3364" s="236">
        <f t="shared" si="426"/>
        <v>3.2911843819258824E-3</v>
      </c>
      <c r="I3364">
        <f t="shared" si="429"/>
        <v>67378.210538839485</v>
      </c>
      <c r="J3364">
        <f t="shared" si="429"/>
        <v>25308.325666538509</v>
      </c>
      <c r="K3364">
        <f t="shared" si="427"/>
        <v>75464.247598719594</v>
      </c>
      <c r="L3364" s="236">
        <f>I3364/MAX(I$2:I3364)-1</f>
        <v>-2.8583058647794202E-3</v>
      </c>
      <c r="M3364" s="236">
        <f>J3364/MAX(J$2:J3364)-1</f>
        <v>0</v>
      </c>
      <c r="N3364" s="236"/>
    </row>
    <row r="3365" spans="1:14">
      <c r="A3365" s="237">
        <v>39037</v>
      </c>
      <c r="B3365">
        <v>375.99</v>
      </c>
      <c r="D3365" s="237">
        <v>39206</v>
      </c>
      <c r="E3365">
        <f t="shared" si="423"/>
        <v>427.33</v>
      </c>
      <c r="F3365">
        <v>321.56502990000001</v>
      </c>
      <c r="G3365" s="236">
        <f t="shared" si="425"/>
        <v>7.2023986302200329E-3</v>
      </c>
      <c r="H3365" s="236">
        <f t="shared" si="426"/>
        <v>1.8445649547496057E-3</v>
      </c>
      <c r="I3365">
        <f t="shared" si="429"/>
        <v>67863.495270131098</v>
      </c>
      <c r="J3365">
        <f t="shared" si="429"/>
        <v>25355.008517126396</v>
      </c>
      <c r="K3365">
        <f t="shared" si="427"/>
        <v>76010.316613305156</v>
      </c>
      <c r="L3365" s="236">
        <f>I3365/MAX(I$2:I3365)-1</f>
        <v>0</v>
      </c>
      <c r="M3365" s="236">
        <f>J3365/MAX(J$2:J3365)-1</f>
        <v>0</v>
      </c>
      <c r="N3365" s="236"/>
    </row>
    <row r="3366" spans="1:14">
      <c r="A3366" s="237">
        <v>39038</v>
      </c>
      <c r="B3366">
        <v>375.32</v>
      </c>
      <c r="D3366" s="237">
        <v>39209</v>
      </c>
      <c r="E3366">
        <f t="shared" si="423"/>
        <v>429.04</v>
      </c>
      <c r="F3366">
        <v>322.77401470000001</v>
      </c>
      <c r="G3366" s="236">
        <f t="shared" si="425"/>
        <v>3.967861117332985E-3</v>
      </c>
      <c r="H3366" s="236">
        <f t="shared" si="426"/>
        <v>3.7596899152123608E-3</v>
      </c>
      <c r="I3366">
        <f t="shared" si="429"/>
        <v>68132.768194299773</v>
      </c>
      <c r="J3366">
        <f t="shared" si="429"/>
        <v>25450.335486948359</v>
      </c>
      <c r="K3366">
        <f t="shared" si="427"/>
        <v>76314.47883315575</v>
      </c>
      <c r="L3366" s="236">
        <f>I3366/MAX(I$2:I3366)-1</f>
        <v>0</v>
      </c>
      <c r="M3366" s="236">
        <f>J3366/MAX(J$2:J3366)-1</f>
        <v>0</v>
      </c>
      <c r="N3366" s="236"/>
    </row>
    <row r="3367" spans="1:14">
      <c r="A3367" s="237">
        <v>39041</v>
      </c>
      <c r="B3367">
        <v>373.85</v>
      </c>
      <c r="D3367" s="237">
        <v>39210</v>
      </c>
      <c r="E3367">
        <f t="shared" si="423"/>
        <v>425.52</v>
      </c>
      <c r="F3367">
        <v>323.3592946</v>
      </c>
      <c r="G3367" s="236">
        <f t="shared" si="425"/>
        <v>-8.23809338826593E-3</v>
      </c>
      <c r="H3367" s="236">
        <f t="shared" si="426"/>
        <v>1.8132807269011231E-3</v>
      </c>
      <c r="I3367">
        <f t="shared" si="429"/>
        <v>67571.484087114048</v>
      </c>
      <c r="J3367">
        <f t="shared" si="429"/>
        <v>25496.48408978001</v>
      </c>
      <c r="K3367">
        <f t="shared" si="427"/>
        <v>75688.367129135819</v>
      </c>
      <c r="L3367" s="236">
        <f>I3367/MAX(I$2:I3367)-1</f>
        <v>-8.2380933882660878E-3</v>
      </c>
      <c r="M3367" s="236">
        <f>J3367/MAX(J$2:J3367)-1</f>
        <v>0</v>
      </c>
      <c r="N3367" s="236"/>
    </row>
    <row r="3368" spans="1:14">
      <c r="A3368" s="237">
        <v>39042</v>
      </c>
      <c r="B3368">
        <v>375.14</v>
      </c>
      <c r="D3368" s="237">
        <v>39211</v>
      </c>
      <c r="E3368">
        <f t="shared" si="423"/>
        <v>428.26</v>
      </c>
      <c r="F3368">
        <v>322.21244869999998</v>
      </c>
      <c r="G3368" s="236">
        <f t="shared" si="425"/>
        <v>6.4054501383181053E-3</v>
      </c>
      <c r="H3368" s="236">
        <f t="shared" si="426"/>
        <v>-3.5466613118966261E-3</v>
      </c>
      <c r="I3368">
        <f t="shared" si="429"/>
        <v>68004.309859206216</v>
      </c>
      <c r="J3368">
        <f t="shared" si="429"/>
        <v>25406.056696069398</v>
      </c>
      <c r="K3368">
        <f t="shared" si="427"/>
        <v>76175.738171469508</v>
      </c>
      <c r="L3368" s="236">
        <f>I3368/MAX(I$2:I3368)-1</f>
        <v>-1.8854119463812546E-3</v>
      </c>
      <c r="M3368" s="236">
        <f>J3368/MAX(J$2:J3368)-1</f>
        <v>-3.5466613118966261E-3</v>
      </c>
      <c r="N3368" s="236"/>
    </row>
    <row r="3369" spans="1:14">
      <c r="A3369" s="237">
        <v>39043</v>
      </c>
      <c r="B3369">
        <v>378.03</v>
      </c>
      <c r="D3369" s="237">
        <v>39212</v>
      </c>
      <c r="E3369">
        <f t="shared" si="423"/>
        <v>420.43</v>
      </c>
      <c r="F3369">
        <v>323.04946039999999</v>
      </c>
      <c r="G3369" s="236">
        <f t="shared" si="425"/>
        <v>-1.8317016013117592E-2</v>
      </c>
      <c r="H3369" s="236">
        <f t="shared" si="426"/>
        <v>2.5977013097322477E-3</v>
      </c>
      <c r="I3369">
        <f t="shared" si="429"/>
        <v>66758.673826554121</v>
      </c>
      <c r="J3369">
        <f t="shared" si="429"/>
        <v>25472.054042823907</v>
      </c>
      <c r="K3369">
        <f t="shared" si="427"/>
        <v>74782.995375311555</v>
      </c>
      <c r="L3369" s="236">
        <f>I3369/MAX(I$2:I3369)-1</f>
        <v>-2.0167892838685697E-2</v>
      </c>
      <c r="M3369" s="236">
        <f>J3369/MAX(J$2:J3369)-1</f>
        <v>-9.5817316889956761E-4</v>
      </c>
      <c r="N3369" s="236"/>
    </row>
    <row r="3370" spans="1:14">
      <c r="A3370" s="237">
        <v>39044</v>
      </c>
      <c r="B3370">
        <v>378.03</v>
      </c>
      <c r="D3370" s="237">
        <v>39213</v>
      </c>
      <c r="E3370">
        <f t="shared" si="423"/>
        <v>426.96</v>
      </c>
      <c r="F3370">
        <v>320.62432510000002</v>
      </c>
      <c r="G3370" s="236">
        <f t="shared" si="425"/>
        <v>1.5497987368563162E-2</v>
      </c>
      <c r="H3370" s="236">
        <f t="shared" si="426"/>
        <v>-7.5070092889093498E-3</v>
      </c>
      <c r="I3370">
        <f t="shared" si="429"/>
        <v>67793.298910260084</v>
      </c>
      <c r="J3370">
        <f t="shared" si="429"/>
        <v>25280.835096516828</v>
      </c>
      <c r="K3370">
        <f t="shared" si="427"/>
        <v>75944.503735325779</v>
      </c>
      <c r="L3370" s="236">
        <f>I3370/MAX(I$2:I3370)-1</f>
        <v>-4.9824672185870833E-3</v>
      </c>
      <c r="M3370" s="236">
        <f>J3370/MAX(J$2:J3370)-1</f>
        <v>-8.4579894429295255E-3</v>
      </c>
      <c r="N3370" s="236"/>
    </row>
    <row r="3371" spans="1:14">
      <c r="A3371" s="237">
        <v>39045</v>
      </c>
      <c r="B3371">
        <v>377.38</v>
      </c>
      <c r="D3371" s="237">
        <v>39216</v>
      </c>
      <c r="E3371">
        <f t="shared" si="423"/>
        <v>425.28</v>
      </c>
      <c r="F3371">
        <v>322.0473629</v>
      </c>
      <c r="G3371" s="236">
        <f t="shared" si="425"/>
        <v>-3.9685249872855686E-3</v>
      </c>
      <c r="H3371" s="236">
        <f t="shared" si="426"/>
        <v>4.4383338648936732E-3</v>
      </c>
      <c r="I3371">
        <f t="shared" si="429"/>
        <v>67524.259509564188</v>
      </c>
      <c r="J3371">
        <f t="shared" si="429"/>
        <v>25393.039883058493</v>
      </c>
      <c r="K3371">
        <f t="shared" si="427"/>
        <v>75645.677694770813</v>
      </c>
      <c r="L3371" s="236">
        <f>I3371/MAX(I$2:I3371)-1</f>
        <v>-8.9312191602174407E-3</v>
      </c>
      <c r="M3371" s="236">
        <f>J3371/MAX(J$2:J3371)-1</f>
        <v>-4.0571949590093581E-3</v>
      </c>
      <c r="N3371" s="236"/>
    </row>
    <row r="3372" spans="1:14">
      <c r="A3372" s="237">
        <v>39048</v>
      </c>
      <c r="B3372">
        <v>373.05</v>
      </c>
      <c r="D3372" s="237">
        <v>39217</v>
      </c>
      <c r="E3372">
        <f t="shared" si="423"/>
        <v>425.49</v>
      </c>
      <c r="F3372">
        <v>321.74134400000003</v>
      </c>
      <c r="G3372" s="236">
        <f t="shared" si="425"/>
        <v>4.6006216632637142E-4</v>
      </c>
      <c r="H3372" s="236">
        <f t="shared" si="426"/>
        <v>-9.5022948563927567E-4</v>
      </c>
      <c r="I3372">
        <f t="shared" si="429"/>
        <v>67555.324866673749</v>
      </c>
      <c r="J3372">
        <f t="shared" si="429"/>
        <v>25368.910667831595</v>
      </c>
      <c r="K3372">
        <f t="shared" si="427"/>
        <v>75683.030949840191</v>
      </c>
      <c r="L3372" s="236">
        <f>I3372/MAX(I$2:I3372)-1</f>
        <v>-8.4752659099257555E-3</v>
      </c>
      <c r="M3372" s="236">
        <f>J3372/MAX(J$2:J3372)-1</f>
        <v>-5.0035691783696379E-3</v>
      </c>
      <c r="N3372" s="236"/>
    </row>
    <row r="3373" spans="1:14">
      <c r="A3373" s="237">
        <v>39049</v>
      </c>
      <c r="B3373">
        <v>374.62</v>
      </c>
      <c r="D3373" s="237">
        <v>39218</v>
      </c>
      <c r="E3373">
        <f t="shared" si="423"/>
        <v>427.92</v>
      </c>
      <c r="F3373">
        <v>321.99741760000001</v>
      </c>
      <c r="G3373" s="236">
        <f t="shared" si="425"/>
        <v>5.6773323809299805E-3</v>
      </c>
      <c r="H3373" s="236">
        <f t="shared" si="426"/>
        <v>7.9589895664744503E-4</v>
      </c>
      <c r="I3373">
        <f t="shared" si="429"/>
        <v>67938.85890004356</v>
      </c>
      <c r="J3373">
        <f t="shared" si="429"/>
        <v>25389.101757363405</v>
      </c>
      <c r="K3373">
        <f t="shared" si="427"/>
        <v>76115.261472785758</v>
      </c>
      <c r="L3373" s="236">
        <f>I3373/MAX(I$2:I3373)-1</f>
        <v>-2.8460504305831691E-3</v>
      </c>
      <c r="M3373" s="236">
        <f>J3373/MAX(J$2:J3373)-1</f>
        <v>-4.2116525572106767E-3</v>
      </c>
      <c r="N3373" s="236"/>
    </row>
    <row r="3374" spans="1:14">
      <c r="A3374" s="237">
        <v>39050</v>
      </c>
      <c r="B3374">
        <v>380.18</v>
      </c>
      <c r="D3374" s="237">
        <v>39219</v>
      </c>
      <c r="E3374">
        <f t="shared" si="423"/>
        <v>426.28</v>
      </c>
      <c r="F3374">
        <v>322.04482630000001</v>
      </c>
      <c r="G3374" s="236">
        <f t="shared" si="425"/>
        <v>-3.8662222133199566E-3</v>
      </c>
      <c r="H3374" s="236">
        <f t="shared" si="426"/>
        <v>1.4723316836939837E-4</v>
      </c>
      <c r="I3374">
        <f t="shared" si="429"/>
        <v>67676.192174616604</v>
      </c>
      <c r="J3374">
        <f t="shared" si="429"/>
        <v>25392.839875257196</v>
      </c>
      <c r="K3374">
        <f t="shared" si="427"/>
        <v>75823.550337958281</v>
      </c>
      <c r="L3374" s="236">
        <f>I3374/MAX(I$2:I3374)-1</f>
        <v>-6.7012691805081737E-3</v>
      </c>
      <c r="M3374" s="236">
        <f>J3374/MAX(J$2:J3374)-1</f>
        <v>-4.0650394837913328E-3</v>
      </c>
      <c r="N3374" s="236"/>
    </row>
    <row r="3375" spans="1:14">
      <c r="A3375" s="237">
        <v>39051</v>
      </c>
      <c r="B3375">
        <v>381.16</v>
      </c>
      <c r="D3375" s="237">
        <v>39220</v>
      </c>
      <c r="E3375">
        <f t="shared" si="423"/>
        <v>429.36</v>
      </c>
      <c r="F3375">
        <v>321.5008575</v>
      </c>
      <c r="G3375" s="236">
        <f t="shared" si="425"/>
        <v>7.1915677675155523E-3</v>
      </c>
      <c r="H3375" s="236">
        <f t="shared" si="426"/>
        <v>-1.6891089549542215E-3</v>
      </c>
      <c r="I3375">
        <f t="shared" si="429"/>
        <v>68162.890096887772</v>
      </c>
      <c r="J3375">
        <f t="shared" si="429"/>
        <v>25349.948602032178</v>
      </c>
      <c r="K3375">
        <f t="shared" si="427"/>
        <v>76371.398078975719</v>
      </c>
      <c r="L3375" s="236">
        <f>I3375/MAX(I$2:I3375)-1</f>
        <v>0</v>
      </c>
      <c r="M3375" s="236">
        <f>J3375/MAX(J$2:J3375)-1</f>
        <v>-5.7472821441513222E-3</v>
      </c>
      <c r="N3375" s="236"/>
    </row>
    <row r="3376" spans="1:14">
      <c r="A3376" s="237">
        <v>39052</v>
      </c>
      <c r="B3376">
        <v>380.53</v>
      </c>
      <c r="D3376" s="237">
        <v>39223</v>
      </c>
      <c r="E3376">
        <f t="shared" si="423"/>
        <v>428.73</v>
      </c>
      <c r="F3376">
        <v>322.96866080000001</v>
      </c>
      <c r="G3376" s="236">
        <f t="shared" si="425"/>
        <v>-1.5010303264216354E-3</v>
      </c>
      <c r="H3376" s="236">
        <f t="shared" si="426"/>
        <v>4.5654724264616586E-3</v>
      </c>
      <c r="I3376">
        <f t="shared" si="429"/>
        <v>68060.575531715789</v>
      </c>
      <c r="J3376">
        <f t="shared" si="429"/>
        <v>25465.683093386975</v>
      </c>
      <c r="K3376">
        <f t="shared" si="427"/>
        <v>76259.338313767599</v>
      </c>
      <c r="L3376" s="236">
        <f>I3376/MAX(I$2:I3376)-1</f>
        <v>-1.5010303264217928E-3</v>
      </c>
      <c r="M3376" s="236">
        <f>J3376/MAX(J$2:J3376)-1</f>
        <v>-1.2080487758459046E-3</v>
      </c>
      <c r="N3376" s="236"/>
    </row>
    <row r="3377" spans="1:14">
      <c r="A3377" s="237">
        <v>39055</v>
      </c>
      <c r="B3377">
        <v>383.54</v>
      </c>
      <c r="D3377" s="237">
        <v>39224</v>
      </c>
      <c r="E3377">
        <f t="shared" si="423"/>
        <v>429.03</v>
      </c>
      <c r="F3377">
        <v>322.7938777</v>
      </c>
      <c r="G3377" s="236">
        <f t="shared" si="425"/>
        <v>6.6601093706435621E-4</v>
      </c>
      <c r="H3377" s="236">
        <f t="shared" si="426"/>
        <v>-5.4117665648134583E-4</v>
      </c>
      <c r="I3377">
        <f t="shared" si="429"/>
        <v>68105.904619402805</v>
      </c>
      <c r="J3377">
        <f t="shared" si="429"/>
        <v>25451.901660155483</v>
      </c>
      <c r="K3377">
        <f t="shared" si="427"/>
        <v>76312.700106723845</v>
      </c>
      <c r="L3377" s="236">
        <f>I3377/MAX(I$2:I3377)-1</f>
        <v>-8.3601909197172919E-4</v>
      </c>
      <c r="M3377" s="236">
        <f>J3377/MAX(J$2:J3377)-1</f>
        <v>-1.7485716645299076E-3</v>
      </c>
      <c r="N3377" s="236"/>
    </row>
    <row r="3378" spans="1:14">
      <c r="A3378" s="237">
        <v>39056</v>
      </c>
      <c r="B3378">
        <v>385.31</v>
      </c>
      <c r="D3378" s="237">
        <v>39225</v>
      </c>
      <c r="E3378">
        <f t="shared" si="423"/>
        <v>429.97</v>
      </c>
      <c r="F3378">
        <v>322.71413150000001</v>
      </c>
      <c r="G3378" s="236">
        <f t="shared" si="425"/>
        <v>2.1572588163999893E-3</v>
      </c>
      <c r="H3378" s="236">
        <f t="shared" si="426"/>
        <v>-2.4704991485036132E-4</v>
      </c>
      <c r="I3378">
        <f t="shared" si="429"/>
        <v>68252.826682591913</v>
      </c>
      <c r="J3378">
        <f t="shared" si="429"/>
        <v>25445.61377001756</v>
      </c>
      <c r="K3378">
        <f t="shared" si="427"/>
        <v>76479.900391320087</v>
      </c>
      <c r="L3378" s="236">
        <f>I3378/MAX(I$2:I3378)-1</f>
        <v>0</v>
      </c>
      <c r="M3378" s="236">
        <f>J3378/MAX(J$2:J3378)-1</f>
        <v>-1.9951895948995269E-3</v>
      </c>
      <c r="N3378" s="236"/>
    </row>
    <row r="3379" spans="1:14">
      <c r="A3379" s="237">
        <v>39057</v>
      </c>
      <c r="B3379">
        <v>385.14</v>
      </c>
      <c r="D3379" s="237">
        <v>39226</v>
      </c>
      <c r="E3379">
        <f t="shared" si="423"/>
        <v>424.81</v>
      </c>
      <c r="F3379">
        <v>323.34473630000002</v>
      </c>
      <c r="G3379" s="236">
        <f t="shared" si="425"/>
        <v>-1.2034567426446549E-2</v>
      </c>
      <c r="H3379" s="236">
        <f t="shared" si="426"/>
        <v>1.9540662724280011E-3</v>
      </c>
      <c r="I3379">
        <f t="shared" ref="I3379:J3394" si="430">I3378*(1+G3379)</f>
        <v>67431.433437834683</v>
      </c>
      <c r="J3379">
        <f t="shared" si="430"/>
        <v>25495.33618566678</v>
      </c>
      <c r="K3379">
        <f t="shared" si="427"/>
        <v>75562.077552472692</v>
      </c>
      <c r="L3379" s="236">
        <f>I3379/MAX(I$2:I3379)-1</f>
        <v>-1.2034567426446707E-2</v>
      </c>
      <c r="M3379" s="236">
        <f>J3379/MAX(J$2:J3379)-1</f>
        <v>-4.5022055165988561E-5</v>
      </c>
      <c r="N3379" s="236"/>
    </row>
    <row r="3380" spans="1:14">
      <c r="A3380" s="237">
        <v>39058</v>
      </c>
      <c r="B3380">
        <v>384.76</v>
      </c>
      <c r="D3380" s="237">
        <v>39227</v>
      </c>
      <c r="E3380">
        <f t="shared" si="423"/>
        <v>427.93</v>
      </c>
      <c r="F3380">
        <v>321.5094163</v>
      </c>
      <c r="G3380" s="236">
        <f t="shared" si="425"/>
        <v>7.3107297174498844E-3</v>
      </c>
      <c r="H3380" s="236">
        <f t="shared" si="426"/>
        <v>-5.6760472460488653E-3</v>
      </c>
      <c r="I3380">
        <f t="shared" si="430"/>
        <v>67924.406422158907</v>
      </c>
      <c r="J3380">
        <f t="shared" si="430"/>
        <v>25350.623452923035</v>
      </c>
      <c r="K3380">
        <f t="shared" si="427"/>
        <v>76117.040199217634</v>
      </c>
      <c r="L3380" s="236">
        <f>I3380/MAX(I$2:I3380)-1</f>
        <v>-4.8118191787178688E-3</v>
      </c>
      <c r="M3380" s="236">
        <f>J3380/MAX(J$2:J3380)-1</f>
        <v>-5.7208137539026538E-3</v>
      </c>
      <c r="N3380" s="236"/>
    </row>
    <row r="3381" spans="1:14">
      <c r="A3381" s="237">
        <v>39059</v>
      </c>
      <c r="B3381">
        <v>385.17</v>
      </c>
      <c r="D3381" s="237">
        <v>39231</v>
      </c>
      <c r="E3381">
        <f t="shared" si="423"/>
        <v>428.77</v>
      </c>
      <c r="F3381">
        <v>321.9117043</v>
      </c>
      <c r="G3381" s="236">
        <f t="shared" si="425"/>
        <v>1.9292077049390308E-3</v>
      </c>
      <c r="H3381" s="236">
        <f t="shared" si="426"/>
        <v>1.2512479560617962E-3</v>
      </c>
      <c r="I3381">
        <f t="shared" si="430"/>
        <v>68055.446710381948</v>
      </c>
      <c r="J3381">
        <f t="shared" si="430"/>
        <v>25382.343368703398</v>
      </c>
      <c r="K3381">
        <f t="shared" si="427"/>
        <v>76266.453219495103</v>
      </c>
      <c r="L3381" s="236">
        <f>I3381/MAX(I$2:I3381)-1</f>
        <v>-2.8918944724132256E-3</v>
      </c>
      <c r="M3381" s="236">
        <f>J3381/MAX(J$2:J3381)-1</f>
        <v>-4.4767239543574977E-3</v>
      </c>
      <c r="N3381" s="236"/>
    </row>
    <row r="3382" spans="1:14">
      <c r="A3382" s="237">
        <v>39062</v>
      </c>
      <c r="B3382">
        <v>384.9</v>
      </c>
      <c r="D3382" s="237">
        <v>39232</v>
      </c>
      <c r="E3382">
        <f t="shared" si="423"/>
        <v>430.41</v>
      </c>
      <c r="F3382">
        <v>322.57416310000002</v>
      </c>
      <c r="G3382" s="236">
        <f t="shared" si="425"/>
        <v>3.7911643068341736E-3</v>
      </c>
      <c r="H3382" s="236">
        <f t="shared" si="426"/>
        <v>2.0578897603009683E-3</v>
      </c>
      <c r="I3382">
        <f t="shared" si="430"/>
        <v>68313.456090836014</v>
      </c>
      <c r="J3382">
        <f t="shared" si="430"/>
        <v>25434.577433214294</v>
      </c>
      <c r="K3382">
        <f t="shared" si="427"/>
        <v>76558.164354322565</v>
      </c>
      <c r="L3382" s="236">
        <f>I3382/MAX(I$2:I3382)-1</f>
        <v>0</v>
      </c>
      <c r="M3382" s="236">
        <f>J3382/MAX(J$2:J3382)-1</f>
        <v>-2.4280467984418852E-3</v>
      </c>
      <c r="N3382" s="236"/>
    </row>
    <row r="3383" spans="1:14">
      <c r="A3383" s="237">
        <v>39063</v>
      </c>
      <c r="B3383">
        <v>384.45</v>
      </c>
      <c r="D3383" s="237">
        <v>39233</v>
      </c>
      <c r="E3383">
        <f t="shared" si="423"/>
        <v>432.51</v>
      </c>
      <c r="F3383">
        <v>322.77091080000002</v>
      </c>
      <c r="G3383" s="236">
        <f t="shared" si="425"/>
        <v>4.8453386361397201E-3</v>
      </c>
      <c r="H3383" s="236">
        <f t="shared" si="426"/>
        <v>6.0993012617394093E-4</v>
      </c>
      <c r="I3383">
        <f t="shared" si="430"/>
        <v>68644.457919001186</v>
      </c>
      <c r="J3383">
        <f t="shared" si="430"/>
        <v>25450.090748237315</v>
      </c>
      <c r="K3383">
        <f t="shared" si="427"/>
        <v>76931.696905016259</v>
      </c>
      <c r="L3383" s="236">
        <f>I3383/MAX(I$2:I3383)-1</f>
        <v>0</v>
      </c>
      <c r="M3383" s="236">
        <f>J3383/MAX(J$2:J3383)-1</f>
        <v>-1.8195976111581302E-3</v>
      </c>
      <c r="N3383" s="236"/>
    </row>
    <row r="3384" spans="1:14">
      <c r="A3384" s="237">
        <v>39064</v>
      </c>
      <c r="B3384">
        <v>385.78</v>
      </c>
      <c r="D3384" s="237">
        <v>39234</v>
      </c>
      <c r="E3384">
        <f t="shared" si="423"/>
        <v>437.15</v>
      </c>
      <c r="F3384">
        <v>323.63659619999999</v>
      </c>
      <c r="G3384" s="236">
        <f t="shared" si="425"/>
        <v>1.0694345492699922E-2</v>
      </c>
      <c r="H3384" s="236">
        <f t="shared" si="426"/>
        <v>2.6820428081772985E-3</v>
      </c>
      <c r="I3384">
        <f t="shared" si="430"/>
        <v>69378.565468146087</v>
      </c>
      <c r="J3384">
        <f t="shared" si="430"/>
        <v>25518.348981096085</v>
      </c>
      <c r="K3384">
        <f t="shared" si="427"/>
        <v>77757.025969406168</v>
      </c>
      <c r="L3384" s="236">
        <f>I3384/MAX(I$2:I3384)-1</f>
        <v>0</v>
      </c>
      <c r="M3384" s="236">
        <f>J3384/MAX(J$2:J3384)-1</f>
        <v>0</v>
      </c>
      <c r="N3384" s="236"/>
    </row>
    <row r="3385" spans="1:14">
      <c r="A3385" s="237">
        <v>39065</v>
      </c>
      <c r="B3385">
        <v>389.1</v>
      </c>
      <c r="D3385" s="237">
        <v>39237</v>
      </c>
      <c r="E3385">
        <f t="shared" si="423"/>
        <v>437.73</v>
      </c>
      <c r="F3385">
        <v>324.89877059999998</v>
      </c>
      <c r="G3385" s="236">
        <f t="shared" si="425"/>
        <v>1.2930455475492117E-3</v>
      </c>
      <c r="H3385" s="236">
        <f t="shared" si="426"/>
        <v>3.899974276147633E-3</v>
      </c>
      <c r="I3385">
        <f t="shared" si="430"/>
        <v>69468.275113320036</v>
      </c>
      <c r="J3385">
        <f t="shared" si="430"/>
        <v>25617.869885692118</v>
      </c>
      <c r="K3385">
        <f t="shared" si="427"/>
        <v>77860.192102454908</v>
      </c>
      <c r="L3385" s="236">
        <f>I3385/MAX(I$2:I3385)-1</f>
        <v>0</v>
      </c>
      <c r="M3385" s="236">
        <f>J3385/MAX(J$2:J3385)-1</f>
        <v>0</v>
      </c>
      <c r="N3385" s="236"/>
    </row>
    <row r="3386" spans="1:14">
      <c r="A3386" s="237">
        <v>39066</v>
      </c>
      <c r="B3386">
        <v>388.84</v>
      </c>
      <c r="D3386" s="237">
        <v>39238</v>
      </c>
      <c r="E3386">
        <f t="shared" si="423"/>
        <v>435.95</v>
      </c>
      <c r="F3386">
        <v>325.04567300000002</v>
      </c>
      <c r="G3386" s="236">
        <f t="shared" si="425"/>
        <v>-4.1001638050419207E-3</v>
      </c>
      <c r="H3386" s="236">
        <f t="shared" si="426"/>
        <v>4.5214821751637935E-4</v>
      </c>
      <c r="I3386">
        <f t="shared" si="430"/>
        <v>69183.443806101699</v>
      </c>
      <c r="J3386">
        <f t="shared" si="430"/>
        <v>25629.452959897502</v>
      </c>
      <c r="K3386">
        <f t="shared" si="427"/>
        <v>77543.578797581184</v>
      </c>
      <c r="L3386" s="236">
        <f>I3386/MAX(I$2:I3386)-1</f>
        <v>-4.1001638050420786E-3</v>
      </c>
      <c r="M3386" s="236">
        <f>J3386/MAX(J$2:J3386)-1</f>
        <v>0</v>
      </c>
      <c r="N3386" s="236"/>
    </row>
    <row r="3387" spans="1:14">
      <c r="A3387" s="237">
        <v>39069</v>
      </c>
      <c r="B3387">
        <v>387.32</v>
      </c>
      <c r="D3387" s="237">
        <v>39239</v>
      </c>
      <c r="E3387">
        <f t="shared" si="423"/>
        <v>430.27</v>
      </c>
      <c r="F3387">
        <v>324.34502509999999</v>
      </c>
      <c r="G3387" s="236">
        <f t="shared" si="425"/>
        <v>-1.3062747247845905E-2</v>
      </c>
      <c r="H3387" s="236">
        <f t="shared" si="426"/>
        <v>-2.1555367697512207E-3</v>
      </c>
      <c r="I3387">
        <f t="shared" si="430"/>
        <v>68279.717965927033</v>
      </c>
      <c r="J3387">
        <f t="shared" si="430"/>
        <v>25574.207731653834</v>
      </c>
      <c r="K3387">
        <f t="shared" si="427"/>
        <v>76533.262184276304</v>
      </c>
      <c r="L3387" s="236">
        <f>I3387/MAX(I$2:I3387)-1</f>
        <v>-1.7109351649428062E-2</v>
      </c>
      <c r="M3387" s="236">
        <f>J3387/MAX(J$2:J3387)-1</f>
        <v>-2.1555367697512207E-3</v>
      </c>
      <c r="N3387" s="236"/>
    </row>
    <row r="3388" spans="1:14">
      <c r="A3388" s="237">
        <v>39070</v>
      </c>
      <c r="B3388">
        <v>387.79</v>
      </c>
      <c r="D3388" s="237">
        <v>39240</v>
      </c>
      <c r="E3388">
        <f t="shared" si="423"/>
        <v>422.88</v>
      </c>
      <c r="F3388">
        <v>321.38886150000002</v>
      </c>
      <c r="G3388" s="236">
        <f t="shared" si="425"/>
        <v>-1.7208992203492767E-2</v>
      </c>
      <c r="H3388" s="236">
        <f t="shared" si="426"/>
        <v>-9.1142560274773965E-3</v>
      </c>
      <c r="I3388">
        <f t="shared" si="430"/>
        <v>67104.692831794702</v>
      </c>
      <c r="J3388">
        <f t="shared" si="430"/>
        <v>25341.117854687651</v>
      </c>
      <c r="K3388">
        <f t="shared" si="427"/>
        <v>75218.783351120845</v>
      </c>
      <c r="L3388" s="236">
        <f>I3388/MAX(I$2:I3388)-1</f>
        <v>-3.4023909153779064E-2</v>
      </c>
      <c r="M3388" s="236">
        <f>J3388/MAX(J$2:J3388)-1</f>
        <v>-1.1250146683232431E-2</v>
      </c>
      <c r="N3388" s="236"/>
    </row>
    <row r="3389" spans="1:14">
      <c r="A3389" s="237">
        <v>39071</v>
      </c>
      <c r="B3389">
        <v>388.82</v>
      </c>
      <c r="D3389" s="237">
        <v>39241</v>
      </c>
      <c r="E3389">
        <f t="shared" si="423"/>
        <v>427.25</v>
      </c>
      <c r="F3389">
        <v>318.38762550000001</v>
      </c>
      <c r="G3389" s="236">
        <f t="shared" si="425"/>
        <v>1.0300170711493075E-2</v>
      </c>
      <c r="H3389" s="236">
        <f t="shared" si="426"/>
        <v>-9.3383323429210296E-3</v>
      </c>
      <c r="I3389">
        <f t="shared" si="430"/>
        <v>67795.882623504498</v>
      </c>
      <c r="J3389">
        <f t="shared" si="430"/>
        <v>25104.474074219448</v>
      </c>
      <c r="K3389">
        <f t="shared" si="427"/>
        <v>75996.086801850121</v>
      </c>
      <c r="L3389" s="236">
        <f>I3389/MAX(I$2:I3389)-1</f>
        <v>-2.4074190514842164E-2</v>
      </c>
      <c r="M3389" s="236">
        <f>J3389/MAX(J$2:J3389)-1</f>
        <v>-2.0483421417518799E-2</v>
      </c>
      <c r="N3389" s="236"/>
    </row>
    <row r="3390" spans="1:14">
      <c r="A3390" s="237">
        <v>39072</v>
      </c>
      <c r="B3390">
        <v>388.33</v>
      </c>
      <c r="D3390" s="237">
        <v>39244</v>
      </c>
      <c r="E3390">
        <f t="shared" si="423"/>
        <v>428.13</v>
      </c>
      <c r="F3390">
        <v>318.82871779999999</v>
      </c>
      <c r="G3390" s="236">
        <f t="shared" si="425"/>
        <v>2.0259538670159192E-3</v>
      </c>
      <c r="H3390" s="236">
        <f t="shared" si="426"/>
        <v>1.3853939810233307E-3</v>
      </c>
      <c r="I3390">
        <f t="shared" si="430"/>
        <v>67933.233954073352</v>
      </c>
      <c r="J3390">
        <f t="shared" si="430"/>
        <v>25139.253661498627</v>
      </c>
      <c r="K3390">
        <f t="shared" si="427"/>
        <v>76152.614727855107</v>
      </c>
      <c r="L3390" s="236">
        <f>I3390/MAX(I$2:I3390)-1</f>
        <v>-2.2097009847194982E-2</v>
      </c>
      <c r="M3390" s="236">
        <f>J3390/MAX(J$2:J3390)-1</f>
        <v>-1.9126405045237993E-2</v>
      </c>
      <c r="N3390" s="236"/>
    </row>
    <row r="3391" spans="1:14">
      <c r="A3391" s="237">
        <v>39073</v>
      </c>
      <c r="B3391">
        <v>387.2</v>
      </c>
      <c r="D3391" s="237">
        <v>39245</v>
      </c>
      <c r="E3391">
        <f t="shared" si="423"/>
        <v>422.62</v>
      </c>
      <c r="F3391">
        <v>318.79575590000002</v>
      </c>
      <c r="G3391" s="236">
        <f t="shared" si="425"/>
        <v>-1.2903652845764399E-2</v>
      </c>
      <c r="H3391" s="236">
        <f t="shared" si="426"/>
        <v>-1.0338435078061092E-4</v>
      </c>
      <c r="I3391">
        <f t="shared" si="430"/>
        <v>67056.647086439887</v>
      </c>
      <c r="J3391">
        <f t="shared" si="430"/>
        <v>25136.654656079725</v>
      </c>
      <c r="K3391">
        <f t="shared" si="427"/>
        <v>75172.536463892102</v>
      </c>
      <c r="L3391" s="236">
        <f>I3391/MAX(I$2:I3391)-1</f>
        <v>-3.4715530548961815E-2</v>
      </c>
      <c r="M3391" s="236">
        <f>J3391/MAX(J$2:J3391)-1</f>
        <v>-1.9227812025050306E-2</v>
      </c>
      <c r="N3391" s="236"/>
    </row>
    <row r="3392" spans="1:14">
      <c r="A3392" s="237">
        <v>39076</v>
      </c>
      <c r="B3392">
        <v>387.2</v>
      </c>
      <c r="D3392" s="237">
        <v>39246</v>
      </c>
      <c r="E3392">
        <f t="shared" si="423"/>
        <v>428.33</v>
      </c>
      <c r="F3392">
        <v>317.1306993</v>
      </c>
      <c r="G3392" s="236">
        <f t="shared" si="425"/>
        <v>1.3477225309539145E-2</v>
      </c>
      <c r="H3392" s="236">
        <f t="shared" si="426"/>
        <v>-5.2229572357365139E-3</v>
      </c>
      <c r="I3392">
        <f t="shared" si="430"/>
        <v>67960.384627726089</v>
      </c>
      <c r="J3392">
        <f t="shared" si="430"/>
        <v>25005.366983761545</v>
      </c>
      <c r="K3392">
        <f t="shared" si="427"/>
        <v>76188.189256492595</v>
      </c>
      <c r="L3392" s="236">
        <f>I3392/MAX(I$2:I3392)-1</f>
        <v>-2.1706174266371225E-2</v>
      </c>
      <c r="M3392" s="236">
        <f>J3392/MAX(J$2:J3392)-1</f>
        <v>-2.4350343220843063E-2</v>
      </c>
      <c r="N3392" s="236"/>
    </row>
    <row r="3393" spans="1:14">
      <c r="A3393" s="237">
        <v>39077</v>
      </c>
      <c r="B3393">
        <v>389.13</v>
      </c>
      <c r="D3393" s="237">
        <v>39247</v>
      </c>
      <c r="E3393">
        <f t="shared" si="423"/>
        <v>432.14</v>
      </c>
      <c r="F3393">
        <v>318.98313899999999</v>
      </c>
      <c r="G3393" s="236">
        <f t="shared" si="425"/>
        <v>8.8612806973855009E-3</v>
      </c>
      <c r="H3393" s="236">
        <f t="shared" si="426"/>
        <v>5.8412500085576191E-3</v>
      </c>
      <c r="I3393">
        <f t="shared" si="430"/>
        <v>68562.600672214656</v>
      </c>
      <c r="J3393">
        <f t="shared" si="430"/>
        <v>25151.429583869427</v>
      </c>
      <c r="K3393">
        <f t="shared" si="427"/>
        <v>76865.884027036896</v>
      </c>
      <c r="L3393" s="236">
        <f>I3393/MAX(I$2:I3393)-1</f>
        <v>-1.3037238072026391E-2</v>
      </c>
      <c r="M3393" s="236">
        <f>J3393/MAX(J$2:J3393)-1</f>
        <v>-1.8651329654832627E-2</v>
      </c>
      <c r="N3393" s="236"/>
    </row>
    <row r="3394" spans="1:14">
      <c r="A3394" s="237">
        <v>39078</v>
      </c>
      <c r="B3394">
        <v>392.34</v>
      </c>
      <c r="D3394" s="237">
        <v>39248</v>
      </c>
      <c r="E3394">
        <f t="shared" ref="E3394:E3457" si="431">SUMIF(A:A,D3394,B:B)</f>
        <v>437.42</v>
      </c>
      <c r="F3394">
        <v>321.05374669999998</v>
      </c>
      <c r="G3394" s="236">
        <f t="shared" si="425"/>
        <v>1.2184532441353138E-2</v>
      </c>
      <c r="H3394" s="236">
        <f t="shared" si="426"/>
        <v>6.4912763304394439E-3</v>
      </c>
      <c r="I3394">
        <f t="shared" si="430"/>
        <v>69398.003904368801</v>
      </c>
      <c r="J3394">
        <f t="shared" si="430"/>
        <v>25314.694463403914</v>
      </c>
      <c r="K3394">
        <f t="shared" si="427"/>
        <v>77805.051583066786</v>
      </c>
      <c r="L3394" s="236">
        <f>I3394/MAX(I$2:I3394)-1</f>
        <v>-1.0115582809074875E-3</v>
      </c>
      <c r="M3394" s="236">
        <f>J3394/MAX(J$2:J3394)-1</f>
        <v>-1.2281124259112874E-2</v>
      </c>
      <c r="N3394" s="236"/>
    </row>
    <row r="3395" spans="1:14">
      <c r="A3395" s="237">
        <v>39079</v>
      </c>
      <c r="B3395">
        <v>392.48</v>
      </c>
      <c r="D3395" s="237">
        <v>39251</v>
      </c>
      <c r="E3395">
        <f t="shared" si="431"/>
        <v>438.36</v>
      </c>
      <c r="F3395">
        <v>323.22373979999998</v>
      </c>
      <c r="G3395" s="236">
        <f t="shared" si="425"/>
        <v>2.1152342233283126E-3</v>
      </c>
      <c r="H3395" s="236">
        <f t="shared" si="426"/>
        <v>6.7589714255156252E-3</v>
      </c>
      <c r="I3395">
        <f t="shared" ref="I3395:J3410" si="432">I3394*(1+G3395)</f>
        <v>69544.796937257997</v>
      </c>
      <c r="J3395">
        <f t="shared" si="432"/>
        <v>25485.795759927718</v>
      </c>
      <c r="K3395">
        <f t="shared" si="427"/>
        <v>77972.251867663013</v>
      </c>
      <c r="L3395" s="236">
        <f>I3395/MAX(I$2:I3395)-1</f>
        <v>0</v>
      </c>
      <c r="M3395" s="236">
        <f>J3395/MAX(J$2:J3395)-1</f>
        <v>-5.6051606015378175E-3</v>
      </c>
      <c r="N3395" s="236"/>
    </row>
    <row r="3396" spans="1:14">
      <c r="A3396" s="237">
        <v>39080</v>
      </c>
      <c r="B3396">
        <v>391.58</v>
      </c>
      <c r="D3396" s="237">
        <v>39252</v>
      </c>
      <c r="E3396">
        <f t="shared" si="431"/>
        <v>438.92</v>
      </c>
      <c r="F3396">
        <v>323.54913149999999</v>
      </c>
      <c r="G3396" s="236">
        <f t="shared" ref="G3396:G3459" si="433">(E3396/E3395-1)-($P$21/252)</f>
        <v>1.2437586632427131E-3</v>
      </c>
      <c r="H3396" s="236">
        <f t="shared" ref="H3396:H3459" si="434">F3396/F3395-1</f>
        <v>1.0067073049813136E-3</v>
      </c>
      <c r="I3396">
        <f t="shared" si="432"/>
        <v>69631.293880932179</v>
      </c>
      <c r="J3396">
        <f t="shared" si="432"/>
        <v>25511.452496692498</v>
      </c>
      <c r="K3396">
        <f t="shared" ref="K3396:K3459" si="435">K3395*(1+(E3396/E3395-1))</f>
        <v>78071.860547848002</v>
      </c>
      <c r="L3396" s="236">
        <f>I3396/MAX(I$2:I3396)-1</f>
        <v>0</v>
      </c>
      <c r="M3396" s="236">
        <f>J3396/MAX(J$2:J3396)-1</f>
        <v>-4.6040960526797514E-3</v>
      </c>
      <c r="N3396" s="236"/>
    </row>
    <row r="3397" spans="1:14">
      <c r="A3397" s="237">
        <v>39083</v>
      </c>
      <c r="B3397">
        <v>391.58</v>
      </c>
      <c r="D3397" s="237">
        <v>39253</v>
      </c>
      <c r="E3397">
        <f t="shared" si="431"/>
        <v>434.74</v>
      </c>
      <c r="F3397">
        <v>323.17800110000002</v>
      </c>
      <c r="G3397" s="236">
        <f t="shared" si="433"/>
        <v>-9.5571057169184324E-3</v>
      </c>
      <c r="H3397" s="236">
        <f t="shared" si="434"/>
        <v>-1.1470604117507222E-3</v>
      </c>
      <c r="I3397">
        <f t="shared" si="432"/>
        <v>68965.820244106289</v>
      </c>
      <c r="J3397">
        <f t="shared" si="432"/>
        <v>25482.189319487283</v>
      </c>
      <c r="K3397">
        <f t="shared" si="435"/>
        <v>77328.352899324338</v>
      </c>
      <c r="L3397" s="236">
        <f>I3397/MAX(I$2:I3397)-1</f>
        <v>-9.5571057169184792E-3</v>
      </c>
      <c r="M3397" s="236">
        <f>J3397/MAX(J$2:J3397)-1</f>
        <v>-5.745875288116542E-3</v>
      </c>
      <c r="N3397" s="236"/>
    </row>
    <row r="3398" spans="1:14">
      <c r="A3398" s="237">
        <v>39084</v>
      </c>
      <c r="B3398">
        <v>391.58</v>
      </c>
      <c r="D3398" s="237">
        <v>39254</v>
      </c>
      <c r="E3398">
        <f t="shared" si="431"/>
        <v>437.64</v>
      </c>
      <c r="F3398">
        <v>321.7512016</v>
      </c>
      <c r="G3398" s="236">
        <f t="shared" si="433"/>
        <v>6.6369235653346761E-3</v>
      </c>
      <c r="H3398" s="236">
        <f t="shared" si="434"/>
        <v>-4.4149029177221744E-3</v>
      </c>
      <c r="I3398">
        <f t="shared" si="432"/>
        <v>69423.541121687042</v>
      </c>
      <c r="J3398">
        <f t="shared" si="432"/>
        <v>25369.687927510731</v>
      </c>
      <c r="K3398">
        <f t="shared" si="435"/>
        <v>77844.183564568011</v>
      </c>
      <c r="L3398" s="236">
        <f>I3398/MAX(I$2:I3398)-1</f>
        <v>-2.9836119317326881E-3</v>
      </c>
      <c r="M3398" s="236">
        <f>J3398/MAX(J$2:J3398)-1</f>
        <v>-1.0135410724264271E-2</v>
      </c>
      <c r="N3398" s="236"/>
    </row>
    <row r="3399" spans="1:14">
      <c r="A3399" s="237">
        <v>39085</v>
      </c>
      <c r="B3399">
        <v>394.19</v>
      </c>
      <c r="D3399" s="237">
        <v>39255</v>
      </c>
      <c r="E3399">
        <f t="shared" si="431"/>
        <v>433.15</v>
      </c>
      <c r="F3399">
        <v>322.00574799999998</v>
      </c>
      <c r="G3399" s="236">
        <f t="shared" si="433"/>
        <v>-1.0293304237881948E-2</v>
      </c>
      <c r="H3399" s="236">
        <f t="shared" si="434"/>
        <v>7.9112804780279156E-4</v>
      </c>
      <c r="I3399">
        <f t="shared" si="432"/>
        <v>68708.943491650411</v>
      </c>
      <c r="J3399">
        <f t="shared" si="432"/>
        <v>25389.758599194189</v>
      </c>
      <c r="K3399">
        <f t="shared" si="435"/>
        <v>77045.53539665624</v>
      </c>
      <c r="L3399" s="236">
        <f>I3399/MAX(I$2:I3399)-1</f>
        <v>-1.3246204944273532E-2</v>
      </c>
      <c r="M3399" s="236">
        <f>J3399/MAX(J$2:J3399)-1</f>
        <v>-9.3523010841614074E-3</v>
      </c>
      <c r="N3399" s="236"/>
    </row>
    <row r="3400" spans="1:14">
      <c r="A3400" s="237">
        <v>39086</v>
      </c>
      <c r="B3400">
        <v>393.05</v>
      </c>
      <c r="D3400" s="237">
        <v>39258</v>
      </c>
      <c r="E3400">
        <f t="shared" si="431"/>
        <v>431.45</v>
      </c>
      <c r="F3400">
        <v>320.86344709999997</v>
      </c>
      <c r="G3400" s="236">
        <f t="shared" si="433"/>
        <v>-3.9584675476254747E-3</v>
      </c>
      <c r="H3400" s="236">
        <f t="shared" si="434"/>
        <v>-3.54745499760456E-3</v>
      </c>
      <c r="I3400">
        <f t="shared" si="432"/>
        <v>68436.961368607081</v>
      </c>
      <c r="J3400">
        <f t="shared" si="432"/>
        <v>25299.689573163505</v>
      </c>
      <c r="K3400">
        <f t="shared" si="435"/>
        <v>76743.151903237522</v>
      </c>
      <c r="L3400" s="236">
        <f>I3400/MAX(I$2:I3400)-1</f>
        <v>-1.7152237819497929E-2</v>
      </c>
      <c r="M3400" s="236">
        <f>J3400/MAX(J$2:J3400)-1</f>
        <v>-1.2866579214545815E-2</v>
      </c>
      <c r="N3400" s="236"/>
    </row>
    <row r="3401" spans="1:14">
      <c r="A3401" s="237">
        <v>39087</v>
      </c>
      <c r="B3401">
        <v>386.44</v>
      </c>
      <c r="D3401" s="237">
        <v>39259</v>
      </c>
      <c r="E3401">
        <f t="shared" si="431"/>
        <v>429.74</v>
      </c>
      <c r="F3401">
        <v>320.1165694</v>
      </c>
      <c r="G3401" s="236">
        <f t="shared" si="433"/>
        <v>-3.9971094610826239E-3</v>
      </c>
      <c r="H3401" s="236">
        <f t="shared" si="434"/>
        <v>-2.3277120119176153E-3</v>
      </c>
      <c r="I3401">
        <f t="shared" si="432"/>
        <v>68163.411342832871</v>
      </c>
      <c r="J3401">
        <f t="shared" si="432"/>
        <v>25240.799181846265</v>
      </c>
      <c r="K3401">
        <f t="shared" si="435"/>
        <v>76438.989683386942</v>
      </c>
      <c r="L3401" s="236">
        <f>I3401/MAX(I$2:I3401)-1</f>
        <v>-2.1080787908513532E-2</v>
      </c>
      <c r="M3401" s="236">
        <f>J3401/MAX(J$2:J3401)-1</f>
        <v>-1.5164341535473524E-2</v>
      </c>
      <c r="N3401" s="236"/>
    </row>
    <row r="3402" spans="1:14">
      <c r="A3402" s="237">
        <v>39090</v>
      </c>
      <c r="B3402">
        <v>387.32</v>
      </c>
      <c r="D3402" s="237">
        <v>39260</v>
      </c>
      <c r="E3402">
        <f t="shared" si="431"/>
        <v>432.66</v>
      </c>
      <c r="F3402">
        <v>319.4850788</v>
      </c>
      <c r="G3402" s="236">
        <f t="shared" si="433"/>
        <v>6.7610760031352937E-3</v>
      </c>
      <c r="H3402" s="236">
        <f t="shared" si="434"/>
        <v>-1.9726895148964863E-3</v>
      </c>
      <c r="I3402">
        <f t="shared" si="432"/>
        <v>68624.269347554742</v>
      </c>
      <c r="J3402">
        <f t="shared" si="432"/>
        <v>25191.00692195263</v>
      </c>
      <c r="K3402">
        <f t="shared" si="435"/>
        <v>76958.377801494396</v>
      </c>
      <c r="L3402" s="236">
        <f>I3402/MAX(I$2:I3402)-1</f>
        <v>-1.4462240714633645E-2</v>
      </c>
      <c r="M3402" s="236">
        <f>J3402/MAX(J$2:J3402)-1</f>
        <v>-1.7107116512822595E-2</v>
      </c>
      <c r="N3402" s="236"/>
    </row>
    <row r="3403" spans="1:14">
      <c r="A3403" s="237">
        <v>39091</v>
      </c>
      <c r="B3403">
        <v>386.26</v>
      </c>
      <c r="D3403" s="237">
        <v>39261</v>
      </c>
      <c r="E3403">
        <f t="shared" si="431"/>
        <v>433.22</v>
      </c>
      <c r="F3403">
        <v>319.64772379999999</v>
      </c>
      <c r="G3403" s="236">
        <f t="shared" si="433"/>
        <v>1.2605887059672824E-3</v>
      </c>
      <c r="H3403" s="236">
        <f t="shared" si="434"/>
        <v>5.0908480800071487E-4</v>
      </c>
      <c r="I3403">
        <f t="shared" si="432"/>
        <v>68710.77632644953</v>
      </c>
      <c r="J3403">
        <f t="shared" si="432"/>
        <v>25203.831280874838</v>
      </c>
      <c r="K3403">
        <f t="shared" si="435"/>
        <v>77057.986481679385</v>
      </c>
      <c r="L3403" s="236">
        <f>I3403/MAX(I$2:I3403)-1</f>
        <v>-1.3219882945974093E-2</v>
      </c>
      <c r="M3403" s="236">
        <f>J3403/MAX(J$2:J3403)-1</f>
        <v>-1.6606740677947207E-2</v>
      </c>
      <c r="N3403" s="236"/>
    </row>
    <row r="3404" spans="1:14">
      <c r="A3404" s="237">
        <v>39092</v>
      </c>
      <c r="B3404">
        <v>383.14</v>
      </c>
      <c r="D3404" s="237">
        <v>39262</v>
      </c>
      <c r="E3404">
        <f t="shared" si="431"/>
        <v>435.16</v>
      </c>
      <c r="F3404">
        <v>320.77638860000002</v>
      </c>
      <c r="G3404" s="236">
        <f t="shared" si="433"/>
        <v>4.4443641120792046E-3</v>
      </c>
      <c r="H3404" s="236">
        <f t="shared" si="434"/>
        <v>3.5309646087335889E-3</v>
      </c>
      <c r="I3404">
        <f t="shared" si="432"/>
        <v>69016.152034867904</v>
      </c>
      <c r="J3404">
        <f t="shared" si="432"/>
        <v>25292.825117132099</v>
      </c>
      <c r="K3404">
        <f t="shared" si="435"/>
        <v>77403.059409463094</v>
      </c>
      <c r="L3404" s="236">
        <f>I3404/MAX(I$2:I3404)-1</f>
        <v>-8.8342728072259291E-3</v>
      </c>
      <c r="M3404" s="236">
        <f>J3404/MAX(J$2:J3404)-1</f>
        <v>-1.3134413882813889E-2</v>
      </c>
      <c r="N3404" s="236"/>
    </row>
    <row r="3405" spans="1:14">
      <c r="A3405" s="237">
        <v>39093</v>
      </c>
      <c r="B3405">
        <v>385.41</v>
      </c>
      <c r="D3405" s="237">
        <v>39265</v>
      </c>
      <c r="E3405">
        <f t="shared" si="431"/>
        <v>441.29</v>
      </c>
      <c r="F3405">
        <v>322.07094860000001</v>
      </c>
      <c r="G3405" s="236">
        <f t="shared" si="433"/>
        <v>1.4053042522582373E-2</v>
      </c>
      <c r="H3405" s="236">
        <f t="shared" si="434"/>
        <v>4.0357085060094278E-3</v>
      </c>
      <c r="I3405">
        <f t="shared" si="432"/>
        <v>69986.03895415891</v>
      </c>
      <c r="J3405">
        <f t="shared" si="432"/>
        <v>25394.899586598316</v>
      </c>
      <c r="K3405">
        <f t="shared" si="435"/>
        <v>78493.418712202329</v>
      </c>
      <c r="L3405" s="236">
        <f>I3405/MAX(I$2:I3405)-1</f>
        <v>0</v>
      </c>
      <c r="M3405" s="236">
        <f>J3405/MAX(J$2:J3405)-1</f>
        <v>-9.1517120426328757E-3</v>
      </c>
      <c r="N3405" s="236"/>
    </row>
    <row r="3406" spans="1:14">
      <c r="A3406" s="237">
        <v>39094</v>
      </c>
      <c r="B3406">
        <v>390.37</v>
      </c>
      <c r="D3406" s="237">
        <v>39266</v>
      </c>
      <c r="E3406">
        <f t="shared" si="431"/>
        <v>443.85</v>
      </c>
      <c r="F3406">
        <v>323.5410104</v>
      </c>
      <c r="G3406" s="236">
        <f t="shared" si="433"/>
        <v>5.7674436725371672E-3</v>
      </c>
      <c r="H3406" s="236">
        <f t="shared" si="434"/>
        <v>4.564403608553258E-3</v>
      </c>
      <c r="I3406">
        <f t="shared" si="432"/>
        <v>70389.679491691015</v>
      </c>
      <c r="J3406">
        <f t="shared" si="432"/>
        <v>25510.812157910234</v>
      </c>
      <c r="K3406">
        <f t="shared" si="435"/>
        <v>78948.772678762267</v>
      </c>
      <c r="L3406" s="236">
        <f>I3406/MAX(I$2:I3406)-1</f>
        <v>0</v>
      </c>
      <c r="M3406" s="236">
        <f>J3406/MAX(J$2:J3406)-1</f>
        <v>-4.6290805415514225E-3</v>
      </c>
      <c r="N3406" s="236"/>
    </row>
    <row r="3407" spans="1:14">
      <c r="A3407" s="237">
        <v>39097</v>
      </c>
      <c r="B3407">
        <v>390.37</v>
      </c>
      <c r="D3407" s="237">
        <v>39268</v>
      </c>
      <c r="E3407">
        <f t="shared" si="431"/>
        <v>444.05</v>
      </c>
      <c r="F3407">
        <v>324.17629299999999</v>
      </c>
      <c r="G3407" s="236">
        <f t="shared" si="433"/>
        <v>4.1687252235582883E-4</v>
      </c>
      <c r="H3407" s="236">
        <f t="shared" si="434"/>
        <v>1.9635303704299556E-3</v>
      </c>
      <c r="I3407">
        <f t="shared" si="432"/>
        <v>70419.023014928534</v>
      </c>
      <c r="J3407">
        <f t="shared" si="432"/>
        <v>25560.903412356623</v>
      </c>
      <c r="K3407">
        <f t="shared" si="435"/>
        <v>78984.347207399769</v>
      </c>
      <c r="L3407" s="236">
        <f>I3407/MAX(I$2:I3407)-1</f>
        <v>0</v>
      </c>
      <c r="M3407" s="236">
        <f>J3407/MAX(J$2:J3407)-1</f>
        <v>-2.6746395113519394E-3</v>
      </c>
      <c r="N3407" s="236"/>
    </row>
    <row r="3408" spans="1:14">
      <c r="A3408" s="237">
        <v>39098</v>
      </c>
      <c r="B3408">
        <v>390.56</v>
      </c>
      <c r="D3408" s="237">
        <v>39269</v>
      </c>
      <c r="E3408">
        <f t="shared" si="431"/>
        <v>446.85</v>
      </c>
      <c r="F3408">
        <v>323.53224840000001</v>
      </c>
      <c r="G3408" s="236">
        <f t="shared" si="433"/>
        <v>6.2718660579121257E-3</v>
      </c>
      <c r="H3408" s="236">
        <f t="shared" si="434"/>
        <v>-1.986710977659234E-3</v>
      </c>
      <c r="I3408">
        <f t="shared" si="432"/>
        <v>70860.681695207197</v>
      </c>
      <c r="J3408">
        <f t="shared" si="432"/>
        <v>25510.121284948407</v>
      </c>
      <c r="K3408">
        <f t="shared" si="435"/>
        <v>79482.390608324713</v>
      </c>
      <c r="L3408" s="236">
        <f>I3408/MAX(I$2:I3408)-1</f>
        <v>0</v>
      </c>
      <c r="M3408" s="236">
        <f>J3408/MAX(J$2:J3408)-1</f>
        <v>-4.6560367533327041E-3</v>
      </c>
      <c r="N3408" s="236"/>
    </row>
    <row r="3409" spans="1:14">
      <c r="A3409" s="237">
        <v>39099</v>
      </c>
      <c r="B3409">
        <v>390.62</v>
      </c>
      <c r="D3409" s="237">
        <v>39272</v>
      </c>
      <c r="E3409">
        <f t="shared" si="431"/>
        <v>448.78</v>
      </c>
      <c r="F3409">
        <v>324.66647640000002</v>
      </c>
      <c r="G3409" s="236">
        <f t="shared" si="433"/>
        <v>4.2853925893954672E-3</v>
      </c>
      <c r="H3409" s="236">
        <f t="shared" si="434"/>
        <v>3.5057648985818979E-3</v>
      </c>
      <c r="I3409">
        <f t="shared" si="432"/>
        <v>71164.347535423352</v>
      </c>
      <c r="J3409">
        <f t="shared" si="432"/>
        <v>25599.553772707746</v>
      </c>
      <c r="K3409">
        <f t="shared" si="435"/>
        <v>79825.684809676532</v>
      </c>
      <c r="L3409" s="236">
        <f>I3409/MAX(I$2:I3409)-1</f>
        <v>0</v>
      </c>
      <c r="M3409" s="236">
        <f>J3409/MAX(J$2:J3409)-1</f>
        <v>-1.1665948249671709E-3</v>
      </c>
      <c r="N3409" s="236"/>
    </row>
    <row r="3410" spans="1:14">
      <c r="A3410" s="237">
        <v>39100</v>
      </c>
      <c r="B3410">
        <v>389.96</v>
      </c>
      <c r="D3410" s="237">
        <v>39273</v>
      </c>
      <c r="E3410">
        <f t="shared" si="431"/>
        <v>443.85</v>
      </c>
      <c r="F3410">
        <v>325.70252640000001</v>
      </c>
      <c r="G3410" s="236">
        <f t="shared" si="433"/>
        <v>-1.1019068186271361E-2</v>
      </c>
      <c r="H3410" s="236">
        <f t="shared" si="434"/>
        <v>3.1911209666239948E-3</v>
      </c>
      <c r="I3410">
        <f t="shared" si="432"/>
        <v>70380.18273749901</v>
      </c>
      <c r="J3410">
        <f t="shared" si="432"/>
        <v>25681.245045488053</v>
      </c>
      <c r="K3410">
        <f t="shared" si="435"/>
        <v>78948.772678762267</v>
      </c>
      <c r="L3410" s="236">
        <f>I3410/MAX(I$2:I3410)-1</f>
        <v>-1.1019068186271408E-2</v>
      </c>
      <c r="M3410" s="236">
        <f>J3410/MAX(J$2:J3410)-1</f>
        <v>0</v>
      </c>
      <c r="N3410" s="236"/>
    </row>
    <row r="3411" spans="1:14">
      <c r="A3411" s="237">
        <v>39101</v>
      </c>
      <c r="B3411">
        <v>393.75</v>
      </c>
      <c r="D3411" s="237">
        <v>39274</v>
      </c>
      <c r="E3411">
        <f t="shared" si="431"/>
        <v>446.81</v>
      </c>
      <c r="F3411">
        <v>324.08388539999999</v>
      </c>
      <c r="G3411" s="236">
        <f t="shared" si="433"/>
        <v>6.6351895213418357E-3</v>
      </c>
      <c r="H3411" s="236">
        <f t="shared" si="434"/>
        <v>-4.9696912636537638E-3</v>
      </c>
      <c r="I3411">
        <f t="shared" ref="I3411:J3426" si="436">I3410*(1+G3411)</f>
        <v>70847.168588508997</v>
      </c>
      <c r="J3411">
        <f t="shared" si="436"/>
        <v>25553.617186345738</v>
      </c>
      <c r="K3411">
        <f t="shared" si="435"/>
        <v>79475.275702597195</v>
      </c>
      <c r="L3411" s="236">
        <f>I3411/MAX(I$2:I3411)-1</f>
        <v>-4.4569922706938492E-3</v>
      </c>
      <c r="M3411" s="236">
        <f>J3411/MAX(J$2:J3411)-1</f>
        <v>-4.9696912636537638E-3</v>
      </c>
      <c r="N3411" s="236"/>
    </row>
    <row r="3412" spans="1:14">
      <c r="A3412" s="237">
        <v>39104</v>
      </c>
      <c r="B3412">
        <v>393.11</v>
      </c>
      <c r="D3412" s="237">
        <v>39275</v>
      </c>
      <c r="E3412">
        <f t="shared" si="431"/>
        <v>454.67</v>
      </c>
      <c r="F3412">
        <v>323.91552789999997</v>
      </c>
      <c r="G3412" s="236">
        <f t="shared" si="433"/>
        <v>1.7557639774798673E-2</v>
      </c>
      <c r="H3412" s="236">
        <f t="shared" si="434"/>
        <v>-5.1948741540241983E-4</v>
      </c>
      <c r="I3412">
        <f t="shared" si="436"/>
        <v>72091.077653650471</v>
      </c>
      <c r="J3412">
        <f t="shared" si="436"/>
        <v>25540.342403799419</v>
      </c>
      <c r="K3412">
        <f t="shared" si="435"/>
        <v>80873.354678050775</v>
      </c>
      <c r="L3412" s="236">
        <f>I3412/MAX(I$2:I3412)-1</f>
        <v>0</v>
      </c>
      <c r="M3412" s="236">
        <f>J3412/MAX(J$2:J3412)-1</f>
        <v>-5.4865969869863918E-3</v>
      </c>
      <c r="N3412" s="236"/>
    </row>
    <row r="3413" spans="1:14">
      <c r="A3413" s="237">
        <v>39105</v>
      </c>
      <c r="B3413">
        <v>396.44</v>
      </c>
      <c r="D3413" s="237">
        <v>39276</v>
      </c>
      <c r="E3413">
        <f t="shared" si="431"/>
        <v>455.71</v>
      </c>
      <c r="F3413">
        <v>326.97080779999999</v>
      </c>
      <c r="G3413" s="236">
        <f t="shared" si="433"/>
        <v>2.2536431009966738E-3</v>
      </c>
      <c r="H3413" s="236">
        <f t="shared" si="434"/>
        <v>9.4323353987006975E-3</v>
      </c>
      <c r="I3413">
        <f t="shared" si="436"/>
        <v>72253.545213448044</v>
      </c>
      <c r="J3413">
        <f t="shared" si="436"/>
        <v>25781.247479549715</v>
      </c>
      <c r="K3413">
        <f t="shared" si="435"/>
        <v>81058.342226965746</v>
      </c>
      <c r="L3413" s="236">
        <f>I3413/MAX(I$2:I3413)-1</f>
        <v>0</v>
      </c>
      <c r="M3413" s="236">
        <f>J3413/MAX(J$2:J3413)-1</f>
        <v>0</v>
      </c>
      <c r="N3413" s="236"/>
    </row>
    <row r="3414" spans="1:14">
      <c r="A3414" s="237">
        <v>39106</v>
      </c>
      <c r="B3414">
        <v>399.4</v>
      </c>
      <c r="D3414" s="237">
        <v>39279</v>
      </c>
      <c r="E3414">
        <f t="shared" si="431"/>
        <v>453.46</v>
      </c>
      <c r="F3414">
        <v>328.09505130000002</v>
      </c>
      <c r="G3414" s="236">
        <f t="shared" si="433"/>
        <v>-4.971080666728642E-3</v>
      </c>
      <c r="H3414" s="236">
        <f t="shared" si="434"/>
        <v>3.438360468827284E-3</v>
      </c>
      <c r="I3414">
        <f t="shared" si="436"/>
        <v>71894.367011734867</v>
      </c>
      <c r="J3414">
        <f t="shared" si="436"/>
        <v>25869.892701720451</v>
      </c>
      <c r="K3414">
        <f t="shared" si="435"/>
        <v>80658.128779793915</v>
      </c>
      <c r="L3414" s="236">
        <f>I3414/MAX(I$2:I3414)-1</f>
        <v>-4.9710806667286889E-3</v>
      </c>
      <c r="M3414" s="236">
        <f>J3414/MAX(J$2:J3414)-1</f>
        <v>0</v>
      </c>
      <c r="N3414" s="236"/>
    </row>
    <row r="3415" spans="1:14">
      <c r="A3415" s="237">
        <v>39107</v>
      </c>
      <c r="B3415">
        <v>393.43</v>
      </c>
      <c r="D3415" s="237">
        <v>39280</v>
      </c>
      <c r="E3415">
        <f t="shared" si="431"/>
        <v>452.75</v>
      </c>
      <c r="F3415">
        <v>327.74721479999999</v>
      </c>
      <c r="G3415" s="236">
        <f t="shared" si="433"/>
        <v>-1.5994691434255228E-3</v>
      </c>
      <c r="H3415" s="236">
        <f t="shared" si="434"/>
        <v>-1.0601699069272552E-3</v>
      </c>
      <c r="I3415">
        <f t="shared" si="436"/>
        <v>71779.374190113478</v>
      </c>
      <c r="J3415">
        <f t="shared" si="436"/>
        <v>25842.466219982649</v>
      </c>
      <c r="K3415">
        <f t="shared" si="435"/>
        <v>80531.839203130818</v>
      </c>
      <c r="L3415" s="236">
        <f>I3415/MAX(I$2:I3415)-1</f>
        <v>-6.5625987200184088E-3</v>
      </c>
      <c r="M3415" s="236">
        <f>J3415/MAX(J$2:J3415)-1</f>
        <v>-1.0601699069273662E-3</v>
      </c>
      <c r="N3415" s="236"/>
    </row>
    <row r="3416" spans="1:14">
      <c r="A3416" s="237">
        <v>39108</v>
      </c>
      <c r="B3416">
        <v>392.4</v>
      </c>
      <c r="D3416" s="237">
        <v>39281</v>
      </c>
      <c r="E3416">
        <f t="shared" si="431"/>
        <v>450.89</v>
      </c>
      <c r="F3416">
        <v>327.8204235</v>
      </c>
      <c r="G3416" s="236">
        <f t="shared" si="433"/>
        <v>-4.1419576573497683E-3</v>
      </c>
      <c r="H3416" s="236">
        <f t="shared" si="434"/>
        <v>2.2336940390066395E-4</v>
      </c>
      <c r="I3416">
        <f t="shared" si="436"/>
        <v>71482.067061546957</v>
      </c>
      <c r="J3416">
        <f t="shared" si="436"/>
        <v>25848.238636257531</v>
      </c>
      <c r="K3416">
        <f t="shared" si="435"/>
        <v>80200.996086802101</v>
      </c>
      <c r="L3416" s="236">
        <f>I3416/MAX(I$2:I3416)-1</f>
        <v>-1.0677374371347748E-2</v>
      </c>
      <c r="M3416" s="236">
        <f>J3416/MAX(J$2:J3416)-1</f>
        <v>-8.3703731254669567E-4</v>
      </c>
      <c r="N3416" s="236"/>
    </row>
    <row r="3417" spans="1:14">
      <c r="A3417" s="237">
        <v>39111</v>
      </c>
      <c r="B3417">
        <v>391.99</v>
      </c>
      <c r="D3417" s="237">
        <v>39282</v>
      </c>
      <c r="E3417">
        <f t="shared" si="431"/>
        <v>454.37</v>
      </c>
      <c r="F3417">
        <v>326.83231940000002</v>
      </c>
      <c r="G3417" s="236">
        <f t="shared" si="433"/>
        <v>7.6843385498241348E-3</v>
      </c>
      <c r="H3417" s="236">
        <f t="shared" si="434"/>
        <v>-3.0141627219268941E-3</v>
      </c>
      <c r="I3417">
        <f t="shared" si="436"/>
        <v>72031.359465089117</v>
      </c>
      <c r="J3417">
        <f t="shared" si="436"/>
        <v>25770.327838932652</v>
      </c>
      <c r="K3417">
        <f t="shared" si="435"/>
        <v>80819.992885094529</v>
      </c>
      <c r="L3417" s="236">
        <f>I3417/MAX(I$2:I3417)-1</f>
        <v>-3.0750843810162243E-3</v>
      </c>
      <c r="M3417" s="236">
        <f>J3417/MAX(J$2:J3417)-1</f>
        <v>-3.8486770678093363E-3</v>
      </c>
      <c r="N3417" s="236"/>
    </row>
    <row r="3418" spans="1:14">
      <c r="A3418" s="237">
        <v>39112</v>
      </c>
      <c r="B3418">
        <v>395.2</v>
      </c>
      <c r="D3418" s="237">
        <v>39283</v>
      </c>
      <c r="E3418">
        <f t="shared" si="431"/>
        <v>451.48</v>
      </c>
      <c r="F3418">
        <v>328.37921710000001</v>
      </c>
      <c r="G3418" s="236">
        <f t="shared" si="433"/>
        <v>-6.3941852944125552E-3</v>
      </c>
      <c r="H3418" s="236">
        <f t="shared" si="434"/>
        <v>4.7330010166675152E-3</v>
      </c>
      <c r="I3418">
        <f t="shared" si="436"/>
        <v>71570.7776056609</v>
      </c>
      <c r="J3418">
        <f t="shared" si="436"/>
        <v>25892.298826794176</v>
      </c>
      <c r="K3418">
        <f t="shared" si="435"/>
        <v>80305.940946282717</v>
      </c>
      <c r="L3418" s="236">
        <f>I3418/MAX(I$2:I3418)-1</f>
        <v>-9.4496070161006473E-3</v>
      </c>
      <c r="M3418" s="236">
        <f>J3418/MAX(J$2:J3418)-1</f>
        <v>0</v>
      </c>
      <c r="N3418" s="236"/>
    </row>
    <row r="3419" spans="1:14">
      <c r="A3419" s="237">
        <v>39113</v>
      </c>
      <c r="B3419">
        <v>395.64</v>
      </c>
      <c r="D3419" s="237">
        <v>39286</v>
      </c>
      <c r="E3419">
        <f t="shared" si="431"/>
        <v>456.58</v>
      </c>
      <c r="F3419">
        <v>326.70318140000001</v>
      </c>
      <c r="G3419" s="236">
        <f t="shared" si="433"/>
        <v>1.1262451288952915E-2</v>
      </c>
      <c r="H3419" s="236">
        <f t="shared" si="434"/>
        <v>-5.1039639926103719E-3</v>
      </c>
      <c r="I3419">
        <f t="shared" si="436"/>
        <v>72376.840002157143</v>
      </c>
      <c r="J3419">
        <f t="shared" si="436"/>
        <v>25760.145465896312</v>
      </c>
      <c r="K3419">
        <f t="shared" si="435"/>
        <v>81213.091426538842</v>
      </c>
      <c r="L3419" s="236">
        <f>I3419/MAX(I$2:I3419)-1</f>
        <v>0</v>
      </c>
      <c r="M3419" s="236">
        <f>J3419/MAX(J$2:J3419)-1</f>
        <v>-5.1039639926103719E-3</v>
      </c>
      <c r="N3419" s="236"/>
    </row>
    <row r="3420" spans="1:14">
      <c r="A3420" s="237">
        <v>39114</v>
      </c>
      <c r="B3420">
        <v>400.33</v>
      </c>
      <c r="D3420" s="237">
        <v>39287</v>
      </c>
      <c r="E3420">
        <f t="shared" si="431"/>
        <v>447.3</v>
      </c>
      <c r="F3420">
        <v>327.59014780000001</v>
      </c>
      <c r="G3420" s="236">
        <f t="shared" si="433"/>
        <v>-2.0358755345991918E-2</v>
      </c>
      <c r="H3420" s="236">
        <f t="shared" si="434"/>
        <v>2.7148997943611253E-3</v>
      </c>
      <c r="I3420">
        <f t="shared" si="436"/>
        <v>70903.337623837215</v>
      </c>
      <c r="J3420">
        <f t="shared" si="436"/>
        <v>25830.081679524388</v>
      </c>
      <c r="K3420">
        <f t="shared" si="435"/>
        <v>79562.433297759053</v>
      </c>
      <c r="L3420" s="236">
        <f>I3420/MAX(I$2:I3420)-1</f>
        <v>-2.0358755345992074E-2</v>
      </c>
      <c r="M3420" s="236">
        <f>J3420/MAX(J$2:J3420)-1</f>
        <v>-2.4029209490431525E-3</v>
      </c>
      <c r="N3420" s="236"/>
    </row>
    <row r="3421" spans="1:14">
      <c r="A3421" s="237">
        <v>39115</v>
      </c>
      <c r="B3421">
        <v>400.14</v>
      </c>
      <c r="D3421" s="237">
        <v>39288</v>
      </c>
      <c r="E3421">
        <f t="shared" si="431"/>
        <v>448.49</v>
      </c>
      <c r="F3421">
        <v>324.6446191</v>
      </c>
      <c r="G3421" s="236">
        <f t="shared" si="433"/>
        <v>2.6266767270288114E-3</v>
      </c>
      <c r="H3421" s="236">
        <f t="shared" si="434"/>
        <v>-8.9915057573658475E-3</v>
      </c>
      <c r="I3421">
        <f t="shared" si="436"/>
        <v>71089.577770642412</v>
      </c>
      <c r="J3421">
        <f t="shared" si="436"/>
        <v>25597.830351389715</v>
      </c>
      <c r="K3421">
        <f t="shared" si="435"/>
        <v>79774.101743152147</v>
      </c>
      <c r="L3421" s="236">
        <f>I3421/MAX(I$2:I3421)-1</f>
        <v>-1.778555448782182E-2</v>
      </c>
      <c r="M3421" s="236">
        <f>J3421/MAX(J$2:J3421)-1</f>
        <v>-1.1372820828861152E-2</v>
      </c>
      <c r="N3421" s="236"/>
    </row>
    <row r="3422" spans="1:14">
      <c r="A3422" s="237">
        <v>39118</v>
      </c>
      <c r="B3422">
        <v>399.02</v>
      </c>
      <c r="D3422" s="237">
        <v>39289</v>
      </c>
      <c r="E3422">
        <f t="shared" si="431"/>
        <v>431.84</v>
      </c>
      <c r="F3422">
        <v>324.28957170000001</v>
      </c>
      <c r="G3422" s="236">
        <f t="shared" si="433"/>
        <v>-3.715830372781765E-2</v>
      </c>
      <c r="H3422" s="236">
        <f t="shared" si="434"/>
        <v>-1.0936494218948267E-3</v>
      </c>
      <c r="I3422">
        <f t="shared" si="436"/>
        <v>68448.009647958563</v>
      </c>
      <c r="J3422">
        <f t="shared" si="436"/>
        <v>25569.835299024155</v>
      </c>
      <c r="K3422">
        <f t="shared" si="435"/>
        <v>76812.522234080621</v>
      </c>
      <c r="L3422" s="236">
        <f>I3422/MAX(I$2:I3422)-1</f>
        <v>-5.4282977180013403E-2</v>
      </c>
      <c r="M3422" s="236">
        <f>J3422/MAX(J$2:J3422)-1</f>
        <v>-1.2454032371831181E-2</v>
      </c>
      <c r="N3422" s="236"/>
    </row>
    <row r="3423" spans="1:14">
      <c r="A3423" s="237">
        <v>39119</v>
      </c>
      <c r="B3423">
        <v>401.81</v>
      </c>
      <c r="D3423" s="237">
        <v>39290</v>
      </c>
      <c r="E3423">
        <f t="shared" si="431"/>
        <v>425.11</v>
      </c>
      <c r="F3423">
        <v>319.8700609</v>
      </c>
      <c r="G3423" s="236">
        <f t="shared" si="433"/>
        <v>-1.5618205890482526E-2</v>
      </c>
      <c r="H3423" s="236">
        <f t="shared" si="434"/>
        <v>-1.3628285290926634E-2</v>
      </c>
      <c r="I3423">
        <f t="shared" si="436"/>
        <v>67378.974540483003</v>
      </c>
      <c r="J3423">
        <f t="shared" si="436"/>
        <v>25221.362288727047</v>
      </c>
      <c r="K3423">
        <f t="shared" si="435"/>
        <v>75615.439345428909</v>
      </c>
      <c r="L3423" s="236">
        <f>I3423/MAX(I$2:I3423)-1</f>
        <v>-6.9053380356550287E-2</v>
      </c>
      <c r="M3423" s="236">
        <f>J3423/MAX(J$2:J3423)-1</f>
        <v>-2.5912590556572135E-2</v>
      </c>
      <c r="N3423" s="236"/>
    </row>
    <row r="3424" spans="1:14">
      <c r="A3424" s="237">
        <v>39120</v>
      </c>
      <c r="B3424">
        <v>403.06</v>
      </c>
      <c r="D3424" s="237">
        <v>39293</v>
      </c>
      <c r="E3424">
        <f t="shared" si="431"/>
        <v>434.87</v>
      </c>
      <c r="F3424">
        <v>316.61000569999999</v>
      </c>
      <c r="G3424" s="236">
        <f t="shared" si="433"/>
        <v>2.2925033455393141E-2</v>
      </c>
      <c r="H3424" s="236">
        <f t="shared" si="434"/>
        <v>-1.0191810983583127E-2</v>
      </c>
      <c r="I3424">
        <f t="shared" si="436"/>
        <v>68923.639786013664</v>
      </c>
      <c r="J3424">
        <f t="shared" si="436"/>
        <v>24964.310931531869</v>
      </c>
      <c r="K3424">
        <f t="shared" si="435"/>
        <v>77351.476342938695</v>
      </c>
      <c r="L3424" s="236">
        <f>I3424/MAX(I$2:I3424)-1</f>
        <v>-4.7711397956038959E-2</v>
      </c>
      <c r="M3424" s="236">
        <f>J3424/MAX(J$2:J3424)-1</f>
        <v>-3.5840305315107623E-2</v>
      </c>
      <c r="N3424" s="236"/>
    </row>
    <row r="3425" spans="1:14">
      <c r="A3425" s="237">
        <v>39121</v>
      </c>
      <c r="B3425">
        <v>401.45</v>
      </c>
      <c r="D3425" s="237">
        <v>39294</v>
      </c>
      <c r="E3425">
        <f t="shared" si="431"/>
        <v>433.19</v>
      </c>
      <c r="F3425">
        <v>318.47533920000001</v>
      </c>
      <c r="G3425" s="236">
        <f t="shared" si="433"/>
        <v>-3.896953650808286E-3</v>
      </c>
      <c r="H3425" s="236">
        <f t="shared" si="434"/>
        <v>5.8915810189761331E-3</v>
      </c>
      <c r="I3425">
        <f t="shared" si="436"/>
        <v>68655.047556322563</v>
      </c>
      <c r="J3425">
        <f t="shared" si="436"/>
        <v>25111.390191967901</v>
      </c>
      <c r="K3425">
        <f t="shared" si="435"/>
        <v>77052.650302383729</v>
      </c>
      <c r="L3425" s="236">
        <f>I3425/MAX(I$2:I3425)-1</f>
        <v>-5.1422422500397302E-2</v>
      </c>
      <c r="M3425" s="236">
        <f>J3425/MAX(J$2:J3425)-1</f>
        <v>-3.0159880358640367E-2</v>
      </c>
      <c r="N3425" s="236"/>
    </row>
    <row r="3426" spans="1:14">
      <c r="A3426" s="237">
        <v>39122</v>
      </c>
      <c r="B3426">
        <v>399.18</v>
      </c>
      <c r="D3426" s="237">
        <v>39295</v>
      </c>
      <c r="E3426">
        <f t="shared" si="431"/>
        <v>430.03</v>
      </c>
      <c r="F3426">
        <v>318.19155740000002</v>
      </c>
      <c r="G3426" s="236">
        <f t="shared" si="433"/>
        <v>-7.3284507201467151E-3</v>
      </c>
      <c r="H3426" s="236">
        <f t="shared" si="434"/>
        <v>-8.9106365570668089E-4</v>
      </c>
      <c r="I3426">
        <f t="shared" si="436"/>
        <v>68151.912423616726</v>
      </c>
      <c r="J3426">
        <f t="shared" si="436"/>
        <v>25089.014344823569</v>
      </c>
      <c r="K3426">
        <f t="shared" si="435"/>
        <v>76490.572749911284</v>
      </c>
      <c r="L3426" s="236">
        <f>I3426/MAX(I$2:I3426)-1</f>
        <v>-5.8374026531339274E-2</v>
      </c>
      <c r="M3426" s="236">
        <f>J3426/MAX(J$2:J3426)-1</f>
        <v>-3.1024069641098939E-2</v>
      </c>
      <c r="N3426" s="236"/>
    </row>
    <row r="3427" spans="1:14">
      <c r="A3427" s="237">
        <v>39125</v>
      </c>
      <c r="B3427">
        <v>397.28</v>
      </c>
      <c r="D3427" s="237">
        <v>39296</v>
      </c>
      <c r="E3427">
        <f t="shared" si="431"/>
        <v>432.13</v>
      </c>
      <c r="F3427">
        <v>316.98049500000002</v>
      </c>
      <c r="G3427" s="236">
        <f t="shared" si="433"/>
        <v>4.849650070556313E-3</v>
      </c>
      <c r="H3427" s="236">
        <f t="shared" si="434"/>
        <v>-3.806079614103508E-3</v>
      </c>
      <c r="I3427">
        <f t="shared" ref="I3427:J3442" si="437">I3426*(1+G3427)</f>
        <v>68482.425350510472</v>
      </c>
      <c r="J3427">
        <f t="shared" si="437"/>
        <v>24993.523558787783</v>
      </c>
      <c r="K3427">
        <f t="shared" si="435"/>
        <v>76864.105300605006</v>
      </c>
      <c r="L3427" s="236">
        <f>I3427/MAX(I$2:I3427)-1</f>
        <v>-5.3807470062669283E-2</v>
      </c>
      <c r="M3427" s="236">
        <f>J3427/MAX(J$2:J3427)-1</f>
        <v>-3.4712069176195071E-2</v>
      </c>
      <c r="N3427" s="236"/>
    </row>
    <row r="3428" spans="1:14">
      <c r="A3428" s="237">
        <v>39126</v>
      </c>
      <c r="B3428">
        <v>401.98</v>
      </c>
      <c r="D3428" s="237">
        <v>39297</v>
      </c>
      <c r="E3428">
        <f t="shared" si="431"/>
        <v>420.57</v>
      </c>
      <c r="F3428">
        <v>318.73301020000002</v>
      </c>
      <c r="G3428" s="236">
        <f t="shared" si="433"/>
        <v>-2.6784939285613273E-2</v>
      </c>
      <c r="H3428" s="236">
        <f t="shared" si="434"/>
        <v>5.5287793023353071E-3</v>
      </c>
      <c r="I3428">
        <f t="shared" si="437"/>
        <v>66648.127745365506</v>
      </c>
      <c r="J3428">
        <f t="shared" si="437"/>
        <v>25131.707234532038</v>
      </c>
      <c r="K3428">
        <f t="shared" si="435"/>
        <v>74807.897545357759</v>
      </c>
      <c r="L3428" s="236">
        <f>I3428/MAX(I$2:I3428)-1</f>
        <v>-7.9151179529541427E-2</v>
      </c>
      <c r="M3428" s="236">
        <f>J3428/MAX(J$2:J3428)-1</f>
        <v>-2.9375205243462377E-2</v>
      </c>
      <c r="N3428" s="236"/>
    </row>
    <row r="3429" spans="1:14">
      <c r="A3429" s="237">
        <v>39127</v>
      </c>
      <c r="B3429">
        <v>407.85</v>
      </c>
      <c r="D3429" s="237">
        <v>39300</v>
      </c>
      <c r="E3429">
        <f t="shared" si="431"/>
        <v>428.99</v>
      </c>
      <c r="F3429">
        <v>315.81511970000003</v>
      </c>
      <c r="G3429" s="236">
        <f t="shared" si="433"/>
        <v>1.9986718280293015E-2</v>
      </c>
      <c r="H3429" s="236">
        <f t="shared" si="434"/>
        <v>-9.1546542297864519E-3</v>
      </c>
      <c r="I3429">
        <f t="shared" si="437"/>
        <v>67980.20509852111</v>
      </c>
      <c r="J3429">
        <f t="shared" si="437"/>
        <v>24901.635144595675</v>
      </c>
      <c r="K3429">
        <f t="shared" si="435"/>
        <v>76305.585200996327</v>
      </c>
      <c r="L3429" s="236">
        <f>I3429/MAX(I$2:I3429)-1</f>
        <v>-6.0746433576058245E-2</v>
      </c>
      <c r="M3429" s="236">
        <f>J3429/MAX(J$2:J3429)-1</f>
        <v>-3.8260939626315826E-2</v>
      </c>
      <c r="N3429" s="236"/>
    </row>
    <row r="3430" spans="1:14">
      <c r="A3430" s="237">
        <v>39128</v>
      </c>
      <c r="B3430">
        <v>408.8</v>
      </c>
      <c r="D3430" s="237">
        <v>39301</v>
      </c>
      <c r="E3430">
        <f t="shared" si="431"/>
        <v>429.23</v>
      </c>
      <c r="F3430">
        <v>317.05108969999998</v>
      </c>
      <c r="G3430" s="236">
        <f t="shared" si="433"/>
        <v>5.2572344158690265E-4</v>
      </c>
      <c r="H3430" s="236">
        <f t="shared" si="434"/>
        <v>3.9135871682585144E-3</v>
      </c>
      <c r="I3430">
        <f t="shared" si="437"/>
        <v>68015.94388590529</v>
      </c>
      <c r="J3430">
        <f t="shared" si="437"/>
        <v>24999.089864366219</v>
      </c>
      <c r="K3430">
        <f t="shared" si="435"/>
        <v>76348.274635361318</v>
      </c>
      <c r="L3430" s="236">
        <f>I3430/MAX(I$2:I3430)-1</f>
        <v>-6.025264595859503E-2</v>
      </c>
      <c r="M3430" s="236">
        <f>J3430/MAX(J$2:J3430)-1</f>
        <v>-3.4497089980424445E-2</v>
      </c>
      <c r="N3430" s="236"/>
    </row>
    <row r="3431" spans="1:14">
      <c r="A3431" s="237">
        <v>39129</v>
      </c>
      <c r="B3431">
        <v>408.57</v>
      </c>
      <c r="D3431" s="237">
        <v>39302</v>
      </c>
      <c r="E3431">
        <f t="shared" si="431"/>
        <v>437.87</v>
      </c>
      <c r="F3431">
        <v>317.98568640000002</v>
      </c>
      <c r="G3431" s="236">
        <f t="shared" si="433"/>
        <v>2.0095338172933564E-2</v>
      </c>
      <c r="H3431" s="236">
        <f t="shared" si="434"/>
        <v>2.9477794915777622E-3</v>
      </c>
      <c r="I3431">
        <f t="shared" si="437"/>
        <v>69382.747279443836</v>
      </c>
      <c r="J3431">
        <f t="shared" si="437"/>
        <v>25072.781668776508</v>
      </c>
      <c r="K3431">
        <f t="shared" si="435"/>
        <v>77885.094272501141</v>
      </c>
      <c r="L3431" s="236">
        <f>I3431/MAX(I$2:I3431)-1</f>
        <v>-4.1368105082013384E-2</v>
      </c>
      <c r="M3431" s="236">
        <f>J3431/MAX(J$2:J3431)-1</f>
        <v>-3.1651000303210108E-2</v>
      </c>
      <c r="N3431" s="236"/>
    </row>
    <row r="3432" spans="1:14">
      <c r="A3432" s="237">
        <v>39132</v>
      </c>
      <c r="B3432">
        <v>408.57</v>
      </c>
      <c r="D3432" s="237">
        <v>39303</v>
      </c>
      <c r="E3432">
        <f t="shared" si="431"/>
        <v>423.53</v>
      </c>
      <c r="F3432">
        <v>321.25278780000002</v>
      </c>
      <c r="G3432" s="236">
        <f t="shared" si="433"/>
        <v>-3.2783176341387228E-2</v>
      </c>
      <c r="H3432" s="236">
        <f t="shared" si="434"/>
        <v>1.0274366236379118E-2</v>
      </c>
      <c r="I3432">
        <f t="shared" si="437"/>
        <v>67108.160440331922</v>
      </c>
      <c r="J3432">
        <f t="shared" si="437"/>
        <v>25330.38861020629</v>
      </c>
      <c r="K3432">
        <f t="shared" si="435"/>
        <v>75334.400569192687</v>
      </c>
      <c r="L3432" s="236">
        <f>I3432/MAX(I$2:I3432)-1</f>
        <v>-7.2795103539587958E-2</v>
      </c>
      <c r="M3432" s="236">
        <f>J3432/MAX(J$2:J3432)-1</f>
        <v>-2.1701828035693871E-2</v>
      </c>
      <c r="N3432" s="236"/>
    </row>
    <row r="3433" spans="1:14">
      <c r="A3433" s="237">
        <v>39133</v>
      </c>
      <c r="B3433">
        <v>409.4</v>
      </c>
      <c r="D3433" s="237">
        <v>39304</v>
      </c>
      <c r="E3433">
        <f t="shared" si="431"/>
        <v>419.18</v>
      </c>
      <c r="F3433">
        <v>316.49137230000002</v>
      </c>
      <c r="G3433" s="236">
        <f t="shared" si="433"/>
        <v>-1.0304549227036894E-2</v>
      </c>
      <c r="H3433" s="236">
        <f t="shared" si="434"/>
        <v>-1.4821398228501259E-2</v>
      </c>
      <c r="I3433">
        <f t="shared" si="437"/>
        <v>66416.641097538624</v>
      </c>
      <c r="J3433">
        <f t="shared" si="437"/>
        <v>24954.956833331729</v>
      </c>
      <c r="K3433">
        <f t="shared" si="435"/>
        <v>74560.654571327163</v>
      </c>
      <c r="L3433" s="236">
        <f>I3433/MAX(I$2:I3433)-1</f>
        <v>-8.234953203871398E-2</v>
      </c>
      <c r="M3433" s="236">
        <f>J3433/MAX(J$2:J3433)-1</f>
        <v>-3.6201574828591765E-2</v>
      </c>
      <c r="N3433" s="236"/>
    </row>
    <row r="3434" spans="1:14">
      <c r="A3434" s="237">
        <v>39134</v>
      </c>
      <c r="B3434">
        <v>407.39</v>
      </c>
      <c r="D3434" s="237">
        <v>39307</v>
      </c>
      <c r="E3434">
        <f t="shared" si="431"/>
        <v>420.61</v>
      </c>
      <c r="F3434">
        <v>314.04603889999999</v>
      </c>
      <c r="G3434" s="236">
        <f t="shared" si="433"/>
        <v>3.3776921419520953E-3</v>
      </c>
      <c r="H3434" s="236">
        <f t="shared" si="434"/>
        <v>-7.7263824989267649E-3</v>
      </c>
      <c r="I3434">
        <f t="shared" si="437"/>
        <v>66640.976064268631</v>
      </c>
      <c r="J3434">
        <f t="shared" si="437"/>
        <v>24762.145291593202</v>
      </c>
      <c r="K3434">
        <f t="shared" si="435"/>
        <v>74815.012451085247</v>
      </c>
      <c r="L3434" s="236">
        <f>I3434/MAX(I$2:I3434)-1</f>
        <v>-7.9249991264022546E-2</v>
      </c>
      <c r="M3434" s="236">
        <f>J3434/MAX(J$2:J3434)-1</f>
        <v>-4.364825011332929E-2</v>
      </c>
      <c r="N3434" s="236"/>
    </row>
    <row r="3435" spans="1:14">
      <c r="A3435" s="237">
        <v>39135</v>
      </c>
      <c r="B3435">
        <v>409.22</v>
      </c>
      <c r="D3435" s="237">
        <v>39308</v>
      </c>
      <c r="E3435">
        <f t="shared" si="431"/>
        <v>413.05</v>
      </c>
      <c r="F3435">
        <v>315.35076479999998</v>
      </c>
      <c r="G3435" s="236">
        <f t="shared" si="433"/>
        <v>-1.8007625215908995E-2</v>
      </c>
      <c r="H3435" s="236">
        <f t="shared" si="434"/>
        <v>4.1545688796778002E-3</v>
      </c>
      <c r="I3435">
        <f t="shared" si="437"/>
        <v>65440.930343280917</v>
      </c>
      <c r="J3435">
        <f t="shared" si="437"/>
        <v>24865.021329815714</v>
      </c>
      <c r="K3435">
        <f t="shared" si="435"/>
        <v>73470.295268587914</v>
      </c>
      <c r="L3435" s="236">
        <f>I3435/MAX(I$2:I3435)-1</f>
        <v>-9.5830512338884954E-2</v>
      </c>
      <c r="M3435" s="236">
        <f>J3435/MAX(J$2:J3435)-1</f>
        <v>-3.9675020895224788E-2</v>
      </c>
      <c r="N3435" s="236"/>
    </row>
    <row r="3436" spans="1:14">
      <c r="A3436" s="237">
        <v>39136</v>
      </c>
      <c r="B3436">
        <v>410.31</v>
      </c>
      <c r="D3436" s="237">
        <v>39309</v>
      </c>
      <c r="E3436">
        <f t="shared" si="431"/>
        <v>402.47</v>
      </c>
      <c r="F3436">
        <v>312.5420297</v>
      </c>
      <c r="G3436" s="236">
        <f t="shared" si="433"/>
        <v>-2.5648062564007933E-2</v>
      </c>
      <c r="H3436" s="236">
        <f t="shared" si="434"/>
        <v>-8.9067014052790494E-3</v>
      </c>
      <c r="I3436">
        <f t="shared" si="437"/>
        <v>63762.497267589562</v>
      </c>
      <c r="J3436">
        <f t="shared" si="437"/>
        <v>24643.55600939515</v>
      </c>
      <c r="K3436">
        <f t="shared" si="435"/>
        <v>71588.402703664397</v>
      </c>
      <c r="L3436" s="236">
        <f>I3436/MAX(I$2:I3436)-1</f>
        <v>-0.11902070792688424</v>
      </c>
      <c r="M3436" s="236">
        <f>J3436/MAX(J$2:J3436)-1</f>
        <v>-4.8228348736141902E-2</v>
      </c>
      <c r="N3436" s="236"/>
    </row>
    <row r="3437" spans="1:14">
      <c r="A3437" s="237">
        <v>39139</v>
      </c>
      <c r="B3437">
        <v>410.97</v>
      </c>
      <c r="D3437" s="237">
        <v>39310</v>
      </c>
      <c r="E3437">
        <f t="shared" si="431"/>
        <v>397.08</v>
      </c>
      <c r="F3437">
        <v>309.77987259999998</v>
      </c>
      <c r="G3437" s="236">
        <f t="shared" si="433"/>
        <v>-1.342603269059601E-2</v>
      </c>
      <c r="H3437" s="236">
        <f t="shared" si="434"/>
        <v>-8.8377140912898611E-3</v>
      </c>
      <c r="I3437">
        <f t="shared" si="437"/>
        <v>62906.419894840867</v>
      </c>
      <c r="J3437">
        <f t="shared" si="437"/>
        <v>24425.763307191428</v>
      </c>
      <c r="K3437">
        <f t="shared" si="435"/>
        <v>70629.669156883887</v>
      </c>
      <c r="L3437" s="236">
        <f>I3437/MAX(I$2:I3437)-1</f>
        <v>-0.13084876470199602</v>
      </c>
      <c r="M3437" s="236">
        <f>J3437/MAX(J$2:J3437)-1</f>
        <v>-5.6639834470206707E-2</v>
      </c>
      <c r="N3437" s="236"/>
    </row>
    <row r="3438" spans="1:14">
      <c r="A3438" s="237">
        <v>39140</v>
      </c>
      <c r="B3438">
        <v>393.47</v>
      </c>
      <c r="D3438" s="237">
        <v>39311</v>
      </c>
      <c r="E3438">
        <f t="shared" si="431"/>
        <v>404.45</v>
      </c>
      <c r="F3438">
        <v>307.81558109999997</v>
      </c>
      <c r="G3438" s="236">
        <f t="shared" si="433"/>
        <v>1.852676142986669E-2</v>
      </c>
      <c r="H3438" s="236">
        <f t="shared" si="434"/>
        <v>-6.3409268120410145E-3</v>
      </c>
      <c r="I3438">
        <f t="shared" si="437"/>
        <v>64071.87212863961</v>
      </c>
      <c r="J3438">
        <f t="shared" si="437"/>
        <v>24270.881329732289</v>
      </c>
      <c r="K3438">
        <f t="shared" si="435"/>
        <v>71940.590537175609</v>
      </c>
      <c r="L3438" s="236">
        <f>I3438/MAX(I$2:I3438)-1</f>
        <v>-0.11474620711915595</v>
      </c>
      <c r="M3438" s="236">
        <f>J3438/MAX(J$2:J3438)-1</f>
        <v>-6.2621612237226065E-2</v>
      </c>
      <c r="N3438" s="236"/>
    </row>
    <row r="3439" spans="1:14">
      <c r="A3439" s="237">
        <v>39141</v>
      </c>
      <c r="B3439">
        <v>394.46</v>
      </c>
      <c r="D3439" s="237">
        <v>39314</v>
      </c>
      <c r="E3439">
        <f t="shared" si="431"/>
        <v>406.63</v>
      </c>
      <c r="F3439">
        <v>310.40776030000001</v>
      </c>
      <c r="G3439" s="236">
        <f t="shared" si="433"/>
        <v>5.3563056924256693E-3</v>
      </c>
      <c r="H3439" s="236">
        <f t="shared" si="434"/>
        <v>8.4212085390111824E-3</v>
      </c>
      <c r="I3439">
        <f t="shared" si="437"/>
        <v>64415.060662046613</v>
      </c>
      <c r="J3439">
        <f t="shared" si="437"/>
        <v>24475.271482835557</v>
      </c>
      <c r="K3439">
        <f t="shared" si="435"/>
        <v>72328.352899324309</v>
      </c>
      <c r="L3439" s="236">
        <f>I3439/MAX(I$2:I3439)-1</f>
        <v>-0.11000451718910687</v>
      </c>
      <c r="M3439" s="236">
        <f>J3439/MAX(J$2:J3439)-1</f>
        <v>-5.4727753353913666E-2</v>
      </c>
      <c r="N3439" s="236"/>
    </row>
    <row r="3440" spans="1:14">
      <c r="A3440" s="237">
        <v>39142</v>
      </c>
      <c r="B3440">
        <v>390.29</v>
      </c>
      <c r="D3440" s="237">
        <v>39315</v>
      </c>
      <c r="E3440">
        <f t="shared" si="431"/>
        <v>406.17</v>
      </c>
      <c r="F3440">
        <v>312.3918903</v>
      </c>
      <c r="G3440" s="236">
        <f t="shared" si="433"/>
        <v>-1.1649796976229234E-3</v>
      </c>
      <c r="H3440" s="236">
        <f t="shared" si="434"/>
        <v>6.3920115852851289E-3</v>
      </c>
      <c r="I3440">
        <f t="shared" si="437"/>
        <v>64340.018424154179</v>
      </c>
      <c r="J3440">
        <f t="shared" si="437"/>
        <v>24631.717701706839</v>
      </c>
      <c r="K3440">
        <f t="shared" si="435"/>
        <v>72246.531483458079</v>
      </c>
      <c r="L3440" s="236">
        <f>I3440/MAX(I$2:I3440)-1</f>
        <v>-0.1110413438575576</v>
      </c>
      <c r="M3440" s="236">
        <f>J3440/MAX(J$2:J3440)-1</f>
        <v>-4.8685562202103405E-2</v>
      </c>
      <c r="N3440" s="236"/>
    </row>
    <row r="3441" spans="1:14">
      <c r="A3441" s="237">
        <v>39143</v>
      </c>
      <c r="B3441">
        <v>385.22</v>
      </c>
      <c r="D3441" s="237">
        <v>39316</v>
      </c>
      <c r="E3441">
        <f t="shared" si="431"/>
        <v>415.23</v>
      </c>
      <c r="F3441">
        <v>312.78832210000002</v>
      </c>
      <c r="G3441" s="236">
        <f t="shared" si="433"/>
        <v>2.2272200855377223E-2</v>
      </c>
      <c r="H3441" s="236">
        <f t="shared" si="434"/>
        <v>1.2690207790584385E-3</v>
      </c>
      <c r="I3441">
        <f t="shared" si="437"/>
        <v>65773.012237535615</v>
      </c>
      <c r="J3441">
        <f t="shared" si="437"/>
        <v>24662.975863294207</v>
      </c>
      <c r="K3441">
        <f t="shared" si="435"/>
        <v>73858.057630736628</v>
      </c>
      <c r="L3441" s="236">
        <f>I3441/MAX(I$2:I3441)-1</f>
        <v>-9.1242278115826858E-2</v>
      </c>
      <c r="M3441" s="236">
        <f>J3441/MAX(J$2:J3441)-1</f>
        <v>-4.747832441311961E-2</v>
      </c>
      <c r="N3441" s="236"/>
    </row>
    <row r="3442" spans="1:14">
      <c r="A3442" s="237">
        <v>39146</v>
      </c>
      <c r="B3442">
        <v>377.32</v>
      </c>
      <c r="D3442" s="237">
        <v>39317</v>
      </c>
      <c r="E3442">
        <f t="shared" si="431"/>
        <v>417.22</v>
      </c>
      <c r="F3442">
        <v>315.53368740000002</v>
      </c>
      <c r="G3442" s="236">
        <f t="shared" si="433"/>
        <v>4.7587944661765993E-3</v>
      </c>
      <c r="H3442" s="236">
        <f t="shared" si="434"/>
        <v>8.7770709646963763E-3</v>
      </c>
      <c r="I3442">
        <f t="shared" si="437"/>
        <v>66086.012484195366</v>
      </c>
      <c r="J3442">
        <f t="shared" si="437"/>
        <v>24879.444552646935</v>
      </c>
      <c r="K3442">
        <f t="shared" si="435"/>
        <v>74212.024190679716</v>
      </c>
      <c r="L3442" s="236">
        <f>I3442/MAX(I$2:I3442)-1</f>
        <v>-8.6917686897829194E-2</v>
      </c>
      <c r="M3442" s="236">
        <f>J3442/MAX(J$2:J3442)-1</f>
        <v>-3.9117974071081973E-2</v>
      </c>
      <c r="N3442" s="236"/>
    </row>
    <row r="3443" spans="1:14">
      <c r="A3443" s="237">
        <v>39147</v>
      </c>
      <c r="B3443">
        <v>388.01</v>
      </c>
      <c r="D3443" s="237">
        <v>39318</v>
      </c>
      <c r="E3443">
        <f t="shared" si="431"/>
        <v>423.25</v>
      </c>
      <c r="F3443">
        <v>316.05570590000002</v>
      </c>
      <c r="G3443" s="236">
        <f t="shared" si="433"/>
        <v>1.4419076514008358E-2</v>
      </c>
      <c r="H3443" s="236">
        <f t="shared" si="434"/>
        <v>1.6543986295138868E-3</v>
      </c>
      <c r="I3443">
        <f t="shared" ref="I3443:J3458" si="438">I3442*(1+G3443)</f>
        <v>67038.911754710702</v>
      </c>
      <c r="J3443">
        <f t="shared" si="438"/>
        <v>24920.605071617902</v>
      </c>
      <c r="K3443">
        <f t="shared" si="435"/>
        <v>75284.596229100207</v>
      </c>
      <c r="L3443" s="236">
        <f>I3443/MAX(I$2:I3443)-1</f>
        <v>-7.3751883161621179E-2</v>
      </c>
      <c r="M3443" s="236">
        <f>J3443/MAX(J$2:J3443)-1</f>
        <v>-3.7528292164260679E-2</v>
      </c>
      <c r="N3443" s="236"/>
    </row>
    <row r="3444" spans="1:14">
      <c r="A3444" s="237">
        <v>39148</v>
      </c>
      <c r="B3444">
        <v>387.15</v>
      </c>
      <c r="D3444" s="237">
        <v>39321</v>
      </c>
      <c r="E3444">
        <f t="shared" si="431"/>
        <v>422.51</v>
      </c>
      <c r="F3444">
        <v>318.29824450000001</v>
      </c>
      <c r="G3444" s="236">
        <f t="shared" si="433"/>
        <v>-1.7821058232310818E-3</v>
      </c>
      <c r="H3444" s="236">
        <f t="shared" si="434"/>
        <v>7.0953903319483924E-3</v>
      </c>
      <c r="I3444">
        <f t="shared" si="438"/>
        <v>66919.441319689548</v>
      </c>
      <c r="J3444">
        <f t="shared" si="438"/>
        <v>25097.426491909362</v>
      </c>
      <c r="K3444">
        <f t="shared" si="435"/>
        <v>75152.970473141468</v>
      </c>
      <c r="L3444" s="236">
        <f>I3444/MAX(I$2:I3444)-1</f>
        <v>-7.540255532439577E-2</v>
      </c>
      <c r="M3444" s="236">
        <f>J3444/MAX(J$2:J3444)-1</f>
        <v>-3.0699179713709168E-2</v>
      </c>
      <c r="N3444" s="236"/>
    </row>
    <row r="3445" spans="1:14">
      <c r="A3445" s="237">
        <v>39149</v>
      </c>
      <c r="B3445">
        <v>392.82</v>
      </c>
      <c r="D3445" s="237">
        <v>39322</v>
      </c>
      <c r="E3445">
        <f t="shared" si="431"/>
        <v>413.83</v>
      </c>
      <c r="F3445">
        <v>317.9633685</v>
      </c>
      <c r="G3445" s="236">
        <f t="shared" si="433"/>
        <v>-2.0577622610979795E-2</v>
      </c>
      <c r="H3445" s="236">
        <f t="shared" si="434"/>
        <v>-1.0520824597259892E-3</v>
      </c>
      <c r="I3445">
        <f t="shared" si="438"/>
        <v>65542.39831087536</v>
      </c>
      <c r="J3445">
        <f t="shared" si="438"/>
        <v>25071.021929712962</v>
      </c>
      <c r="K3445">
        <f t="shared" si="435"/>
        <v>73609.035930274156</v>
      </c>
      <c r="L3445" s="236">
        <f>I3445/MAX(I$2:I3445)-1</f>
        <v>-9.4428572608006744E-2</v>
      </c>
      <c r="M3445" s="236">
        <f>J3445/MAX(J$2:J3445)-1</f>
        <v>-3.1718964104930358E-2</v>
      </c>
      <c r="N3445" s="236"/>
    </row>
    <row r="3446" spans="1:14">
      <c r="A3446" s="237">
        <v>39150</v>
      </c>
      <c r="B3446">
        <v>393.69</v>
      </c>
      <c r="D3446" s="237">
        <v>39323</v>
      </c>
      <c r="E3446">
        <f t="shared" si="431"/>
        <v>423.72</v>
      </c>
      <c r="F3446">
        <v>313.99878760000001</v>
      </c>
      <c r="G3446" s="236">
        <f t="shared" si="433"/>
        <v>2.3864972206975633E-2</v>
      </c>
      <c r="H3446" s="236">
        <f t="shared" si="434"/>
        <v>-1.2468671843247181E-2</v>
      </c>
      <c r="I3446">
        <f t="shared" si="438"/>
        <v>67106.565824942925</v>
      </c>
      <c r="J3446">
        <f t="shared" si="438"/>
        <v>24758.419584496518</v>
      </c>
      <c r="K3446">
        <f t="shared" si="435"/>
        <v>75368.196371398328</v>
      </c>
      <c r="L3446" s="236">
        <f>I3446/MAX(I$2:I3446)-1</f>
        <v>-7.2817135661865651E-2</v>
      </c>
      <c r="M3446" s="236">
        <f>J3446/MAX(J$2:J3446)-1</f>
        <v>-4.3792142593545358E-2</v>
      </c>
      <c r="N3446" s="236"/>
    </row>
    <row r="3447" spans="1:14">
      <c r="A3447" s="237">
        <v>39153</v>
      </c>
      <c r="B3447">
        <v>396.08</v>
      </c>
      <c r="D3447" s="237">
        <v>39324</v>
      </c>
      <c r="E3447">
        <f t="shared" si="431"/>
        <v>421.53</v>
      </c>
      <c r="F3447">
        <v>316.65922339999997</v>
      </c>
      <c r="G3447" s="236">
        <f t="shared" si="433"/>
        <v>-5.2022376636863907E-3</v>
      </c>
      <c r="H3447" s="236">
        <f t="shared" si="434"/>
        <v>8.4727581922674489E-3</v>
      </c>
      <c r="I3447">
        <f t="shared" si="438"/>
        <v>66757.461520727753</v>
      </c>
      <c r="J3447">
        <f t="shared" si="438"/>
        <v>24968.191686858656</v>
      </c>
      <c r="K3447">
        <f t="shared" si="435"/>
        <v>74978.655282817737</v>
      </c>
      <c r="L3447" s="236">
        <f>I3447/MAX(I$2:I3447)-1</f>
        <v>-7.7640561279850084E-2</v>
      </c>
      <c r="M3447" s="236">
        <f>J3447/MAX(J$2:J3447)-1</f>
        <v>-3.5690424636194318E-2</v>
      </c>
      <c r="N3447" s="236"/>
    </row>
    <row r="3448" spans="1:14">
      <c r="A3448" s="237">
        <v>39154</v>
      </c>
      <c r="B3448">
        <v>387.27</v>
      </c>
      <c r="D3448" s="237">
        <v>39325</v>
      </c>
      <c r="E3448">
        <f t="shared" si="431"/>
        <v>428.81</v>
      </c>
      <c r="F3448">
        <v>317.26687779999997</v>
      </c>
      <c r="G3448" s="236">
        <f t="shared" si="433"/>
        <v>1.7236689502978454E-2</v>
      </c>
      <c r="H3448" s="236">
        <f t="shared" si="434"/>
        <v>1.9189537366874898E-3</v>
      </c>
      <c r="I3448">
        <f t="shared" si="438"/>
        <v>67908.139156967576</v>
      </c>
      <c r="J3448">
        <f t="shared" si="438"/>
        <v>25016.104491594484</v>
      </c>
      <c r="K3448">
        <f t="shared" si="435"/>
        <v>76273.568125222591</v>
      </c>
      <c r="L3448" s="236">
        <f>I3448/MAX(I$2:I3448)-1</f>
        <v>-6.1742138024489357E-2</v>
      </c>
      <c r="M3448" s="236">
        <f>J3448/MAX(J$2:J3448)-1</f>
        <v>-3.3839959173226353E-2</v>
      </c>
      <c r="N3448" s="236"/>
    </row>
    <row r="3449" spans="1:14">
      <c r="A3449" s="237">
        <v>39155</v>
      </c>
      <c r="B3449">
        <v>387.44</v>
      </c>
      <c r="D3449" s="237">
        <v>39329</v>
      </c>
      <c r="E3449">
        <f t="shared" si="431"/>
        <v>432.11</v>
      </c>
      <c r="F3449">
        <v>319.6937441</v>
      </c>
      <c r="G3449" s="236">
        <f t="shared" si="433"/>
        <v>7.6619858926680242E-3</v>
      </c>
      <c r="H3449" s="236">
        <f t="shared" si="434"/>
        <v>7.6492898244797658E-3</v>
      </c>
      <c r="I3449">
        <f t="shared" si="438"/>
        <v>68428.450361185605</v>
      </c>
      <c r="J3449">
        <f t="shared" si="438"/>
        <v>25207.459925130159</v>
      </c>
      <c r="K3449">
        <f t="shared" si="435"/>
        <v>76860.547847741283</v>
      </c>
      <c r="L3449" s="236">
        <f>I3449/MAX(I$2:I3449)-1</f>
        <v>-5.455321952234804E-2</v>
      </c>
      <c r="M3449" s="236">
        <f>J3449/MAX(J$2:J3449)-1</f>
        <v>-2.6449521004111243E-2</v>
      </c>
      <c r="N3449" s="236"/>
    </row>
    <row r="3450" spans="1:14">
      <c r="A3450" s="237">
        <v>39156</v>
      </c>
      <c r="B3450">
        <v>390.43</v>
      </c>
      <c r="D3450" s="237">
        <v>39330</v>
      </c>
      <c r="E3450">
        <f t="shared" si="431"/>
        <v>427.08</v>
      </c>
      <c r="F3450">
        <v>321.65292399999998</v>
      </c>
      <c r="G3450" s="236">
        <f t="shared" si="433"/>
        <v>-1.1674284647170638E-2</v>
      </c>
      <c r="H3450" s="236">
        <f t="shared" si="434"/>
        <v>6.1283022772793405E-3</v>
      </c>
      <c r="I3450">
        <f t="shared" si="438"/>
        <v>67629.597153704337</v>
      </c>
      <c r="J3450">
        <f t="shared" si="438"/>
        <v>25361.93885919376</v>
      </c>
      <c r="K3450">
        <f t="shared" si="435"/>
        <v>75965.84845250826</v>
      </c>
      <c r="L3450" s="236">
        <f>I3450/MAX(I$2:I3450)-1</f>
        <v>-6.5590634356395228E-2</v>
      </c>
      <c r="M3450" s="236">
        <f>J3450/MAX(J$2:J3450)-1</f>
        <v>-2.0483309386634452E-2</v>
      </c>
      <c r="N3450" s="236"/>
    </row>
    <row r="3451" spans="1:14">
      <c r="A3451" s="237">
        <v>39157</v>
      </c>
      <c r="B3451">
        <v>390.01</v>
      </c>
      <c r="D3451" s="237">
        <v>39331</v>
      </c>
      <c r="E3451">
        <f t="shared" si="431"/>
        <v>429.71</v>
      </c>
      <c r="F3451">
        <v>319.23751499999997</v>
      </c>
      <c r="G3451" s="236">
        <f t="shared" si="433"/>
        <v>6.1243666849525782E-3</v>
      </c>
      <c r="H3451" s="236">
        <f t="shared" si="434"/>
        <v>-7.5093643482625483E-3</v>
      </c>
      <c r="I3451">
        <f t="shared" si="438"/>
        <v>68043.78560542925</v>
      </c>
      <c r="J3451">
        <f t="shared" si="438"/>
        <v>25171.486819721715</v>
      </c>
      <c r="K3451">
        <f t="shared" si="435"/>
        <v>76433.65350409133</v>
      </c>
      <c r="L3451" s="236">
        <f>I3451/MAX(I$2:I3451)-1</f>
        <v>-5.9867968767339796E-2</v>
      </c>
      <c r="M3451" s="236">
        <f>J3451/MAX(J$2:J3451)-1</f>
        <v>-2.7838857101654568E-2</v>
      </c>
      <c r="N3451" s="236"/>
    </row>
    <row r="3452" spans="1:14">
      <c r="A3452" s="237">
        <v>39160</v>
      </c>
      <c r="B3452">
        <v>395.78</v>
      </c>
      <c r="D3452" s="237">
        <v>39332</v>
      </c>
      <c r="E3452">
        <f t="shared" si="431"/>
        <v>425.69</v>
      </c>
      <c r="F3452">
        <v>320.93153469999999</v>
      </c>
      <c r="G3452" s="236">
        <f t="shared" si="433"/>
        <v>-9.3888766528773069E-3</v>
      </c>
      <c r="H3452" s="236">
        <f t="shared" si="434"/>
        <v>5.3064556025002041E-3</v>
      </c>
      <c r="I3452">
        <f t="shared" si="438"/>
        <v>67404.930895385041</v>
      </c>
      <c r="J3452">
        <f t="shared" si="438"/>
        <v>25305.058196979488</v>
      </c>
      <c r="K3452">
        <f t="shared" si="435"/>
        <v>75718.605478477679</v>
      </c>
      <c r="L3452" s="236">
        <f>I3452/MAX(I$2:I3452)-1</f>
        <v>-6.8694752446002316E-2</v>
      </c>
      <c r="M3452" s="236">
        <f>J3452/MAX(J$2:J3452)-1</f>
        <v>-2.268012715838863E-2</v>
      </c>
      <c r="N3452" s="236"/>
    </row>
    <row r="3453" spans="1:14">
      <c r="A3453" s="237">
        <v>39161</v>
      </c>
      <c r="B3453">
        <v>398.35</v>
      </c>
      <c r="D3453" s="237">
        <v>39335</v>
      </c>
      <c r="E3453">
        <f t="shared" si="431"/>
        <v>424.34</v>
      </c>
      <c r="F3453">
        <v>318.81154190000001</v>
      </c>
      <c r="G3453" s="236">
        <f t="shared" si="433"/>
        <v>-3.2050520126614781E-3</v>
      </c>
      <c r="H3453" s="236">
        <f t="shared" si="434"/>
        <v>-6.6057478645147327E-3</v>
      </c>
      <c r="I3453">
        <f t="shared" si="438"/>
        <v>67188.894585955481</v>
      </c>
      <c r="J3453">
        <f t="shared" si="438"/>
        <v>25137.89936283337</v>
      </c>
      <c r="K3453">
        <f t="shared" si="435"/>
        <v>75478.477410174586</v>
      </c>
      <c r="L3453" s="236">
        <f>I3453/MAX(I$2:I3453)-1</f>
        <v>-7.1679634204077414E-2</v>
      </c>
      <c r="M3453" s="236">
        <f>J3453/MAX(J$2:J3453)-1</f>
        <v>-2.9136055821359919E-2</v>
      </c>
      <c r="N3453" s="236"/>
    </row>
    <row r="3454" spans="1:14">
      <c r="A3454" s="237">
        <v>39162</v>
      </c>
      <c r="B3454">
        <v>404.53</v>
      </c>
      <c r="D3454" s="237">
        <v>39336</v>
      </c>
      <c r="E3454">
        <f t="shared" si="431"/>
        <v>430.32</v>
      </c>
      <c r="F3454">
        <v>317.40528069999999</v>
      </c>
      <c r="G3454" s="236">
        <f t="shared" si="433"/>
        <v>1.4058742858190356E-2</v>
      </c>
      <c r="H3454" s="236">
        <f t="shared" si="434"/>
        <v>-4.4109482097769437E-3</v>
      </c>
      <c r="I3454">
        <f t="shared" si="438"/>
        <v>68133.485977865494</v>
      </c>
      <c r="J3454">
        <f t="shared" si="438"/>
        <v>25027.017390641326</v>
      </c>
      <c r="K3454">
        <f t="shared" si="435"/>
        <v>76542.155816435712</v>
      </c>
      <c r="L3454" s="236">
        <f>I3454/MAX(I$2:I3454)-1</f>
        <v>-5.8628616891331253E-2</v>
      </c>
      <c r="M3454" s="236">
        <f>J3454/MAX(J$2:J3454)-1</f>
        <v>-3.3418486397871705E-2</v>
      </c>
      <c r="N3454" s="236"/>
    </row>
    <row r="3455" spans="1:14">
      <c r="A3455" s="237">
        <v>39163</v>
      </c>
      <c r="B3455">
        <v>406.15</v>
      </c>
      <c r="D3455" s="237">
        <v>39337</v>
      </c>
      <c r="E3455">
        <f t="shared" si="431"/>
        <v>430</v>
      </c>
      <c r="F3455">
        <v>320.10916939999998</v>
      </c>
      <c r="G3455" s="236">
        <f t="shared" si="433"/>
        <v>-7.7736280420332771E-4</v>
      </c>
      <c r="H3455" s="236">
        <f t="shared" si="434"/>
        <v>8.5187262607504532E-3</v>
      </c>
      <c r="I3455">
        <f t="shared" si="438"/>
        <v>68080.521540145593</v>
      </c>
      <c r="J3455">
        <f t="shared" si="438"/>
        <v>25240.21570091524</v>
      </c>
      <c r="K3455">
        <f t="shared" si="435"/>
        <v>76485.236570615714</v>
      </c>
      <c r="L3455" s="236">
        <f>I3455/MAX(I$2:I3455)-1</f>
        <v>-5.9360403989501376E-2</v>
      </c>
      <c r="M3455" s="236">
        <f>J3455/MAX(J$2:J3455)-1</f>
        <v>-2.5184443074793395E-2</v>
      </c>
      <c r="N3455" s="236"/>
    </row>
    <row r="3456" spans="1:14">
      <c r="A3456" s="237">
        <v>39164</v>
      </c>
      <c r="B3456">
        <v>406.53</v>
      </c>
      <c r="D3456" s="237">
        <v>39338</v>
      </c>
      <c r="E3456">
        <f t="shared" si="431"/>
        <v>431.81</v>
      </c>
      <c r="F3456">
        <v>320.1331035</v>
      </c>
      <c r="G3456" s="236">
        <f t="shared" si="433"/>
        <v>4.1755721668512071E-3</v>
      </c>
      <c r="H3456" s="236">
        <f t="shared" si="434"/>
        <v>7.4768554880533244E-5</v>
      </c>
      <c r="I3456">
        <f t="shared" si="438"/>
        <v>68364.796670993339</v>
      </c>
      <c r="J3456">
        <f t="shared" si="438"/>
        <v>25242.102875368069</v>
      </c>
      <c r="K3456">
        <f t="shared" si="435"/>
        <v>76807.186054785052</v>
      </c>
      <c r="L3456" s="236">
        <f>I3456/MAX(I$2:I3456)-1</f>
        <v>-5.5432695473361715E-2</v>
      </c>
      <c r="M3456" s="236">
        <f>J3456/MAX(J$2:J3456)-1</f>
        <v>-2.5111557524327033E-2</v>
      </c>
      <c r="N3456" s="236"/>
    </row>
    <row r="3457" spans="1:14">
      <c r="A3457" s="237">
        <v>39167</v>
      </c>
      <c r="B3457">
        <v>406.71</v>
      </c>
      <c r="D3457" s="237">
        <v>39339</v>
      </c>
      <c r="E3457">
        <f t="shared" si="431"/>
        <v>431.39</v>
      </c>
      <c r="F3457">
        <v>321.33111760000003</v>
      </c>
      <c r="G3457" s="236">
        <f t="shared" si="433"/>
        <v>-1.0063801668355834E-3</v>
      </c>
      <c r="H3457" s="236">
        <f t="shared" si="434"/>
        <v>3.7422374846656226E-3</v>
      </c>
      <c r="I3457">
        <f t="shared" si="438"/>
        <v>68295.995695513906</v>
      </c>
      <c r="J3457">
        <f t="shared" si="438"/>
        <v>25336.564818940056</v>
      </c>
      <c r="K3457">
        <f t="shared" si="435"/>
        <v>76732.47954464631</v>
      </c>
      <c r="L3457" s="236">
        <f>I3457/MAX(I$2:I3457)-1</f>
        <v>-5.6383289274878678E-2</v>
      </c>
      <c r="M3457" s="236">
        <f>J3457/MAX(J$2:J3457)-1</f>
        <v>-2.146329345152731E-2</v>
      </c>
      <c r="N3457" s="236"/>
    </row>
    <row r="3458" spans="1:14">
      <c r="A3458" s="237">
        <v>39168</v>
      </c>
      <c r="B3458">
        <v>404.56</v>
      </c>
      <c r="D3458" s="237">
        <v>39342</v>
      </c>
      <c r="E3458">
        <f t="shared" ref="E3458:E3521" si="439">SUMIF(A:A,D3458,B:B)</f>
        <v>428.19</v>
      </c>
      <c r="F3458">
        <v>320.97705230000003</v>
      </c>
      <c r="G3458" s="236">
        <f t="shared" si="433"/>
        <v>-7.45161188987826E-3</v>
      </c>
      <c r="H3458" s="236">
        <f t="shared" si="434"/>
        <v>-1.1018705646825833E-3</v>
      </c>
      <c r="I3458">
        <f t="shared" si="438"/>
        <v>67787.08044195814</v>
      </c>
      <c r="J3458">
        <f t="shared" si="438"/>
        <v>25308.647203955894</v>
      </c>
      <c r="K3458">
        <f t="shared" si="435"/>
        <v>76163.287086446377</v>
      </c>
      <c r="L3458" s="236">
        <f>I3458/MAX(I$2:I3458)-1</f>
        <v>-6.3414754776005777E-2</v>
      </c>
      <c r="M3458" s="236">
        <f>J3458/MAX(J$2:J3458)-1</f>
        <v>-2.2541514244934557E-2</v>
      </c>
      <c r="N3458" s="236"/>
    </row>
    <row r="3459" spans="1:14">
      <c r="A3459" s="237">
        <v>39169</v>
      </c>
      <c r="B3459">
        <v>402.2</v>
      </c>
      <c r="D3459" s="237">
        <v>39343</v>
      </c>
      <c r="E3459">
        <f t="shared" si="439"/>
        <v>438.92</v>
      </c>
      <c r="F3459">
        <v>319.67229229999998</v>
      </c>
      <c r="G3459" s="236">
        <f t="shared" si="433"/>
        <v>2.5025238990479415E-2</v>
      </c>
      <c r="H3459" s="236">
        <f t="shared" si="434"/>
        <v>-4.0649634939651236E-3</v>
      </c>
      <c r="I3459">
        <f t="shared" ref="I3459:J3474" si="440">I3458*(1+G3459)</f>
        <v>69483.468330485004</v>
      </c>
      <c r="J3459">
        <f t="shared" si="440"/>
        <v>25205.768476990172</v>
      </c>
      <c r="K3459">
        <f t="shared" si="435"/>
        <v>78071.860547848031</v>
      </c>
      <c r="L3459" s="236">
        <f>I3459/MAX(I$2:I3459)-1</f>
        <v>-3.9976485179318511E-2</v>
      </c>
      <c r="M3459" s="236">
        <f>J3459/MAX(J$2:J3459)-1</f>
        <v>-2.6514847306395306E-2</v>
      </c>
      <c r="N3459" s="236"/>
    </row>
    <row r="3460" spans="1:14">
      <c r="A3460" s="237">
        <v>39170</v>
      </c>
      <c r="B3460">
        <v>405.25</v>
      </c>
      <c r="D3460" s="237">
        <v>39344</v>
      </c>
      <c r="E3460">
        <f t="shared" si="439"/>
        <v>440.82</v>
      </c>
      <c r="F3460">
        <v>323.71059700000001</v>
      </c>
      <c r="G3460" s="236">
        <f t="shared" ref="G3460:G3523" si="441">(E3460/E3459-1)-($P$21/252)</f>
        <v>4.2950769131734814E-3</v>
      </c>
      <c r="H3460" s="236">
        <f t="shared" ref="H3460:H3523" si="442">F3460/F3459-1</f>
        <v>1.2632639103454801E-2</v>
      </c>
      <c r="I3460">
        <f t="shared" si="440"/>
        <v>69781.905171158491</v>
      </c>
      <c r="J3460">
        <f t="shared" si="440"/>
        <v>25524.183853485225</v>
      </c>
      <c r="K3460">
        <f t="shared" ref="K3460:K3523" si="443">K3459*(1+(E3460/E3459-1))</f>
        <v>78409.818569904237</v>
      </c>
      <c r="L3460" s="236">
        <f>I3460/MAX(I$2:I3460)-1</f>
        <v>-3.5853110344708505E-2</v>
      </c>
      <c r="M3460" s="236">
        <f>J3460/MAX(J$2:J3460)-1</f>
        <v>-1.4217160699845355E-2</v>
      </c>
      <c r="N3460" s="236"/>
    </row>
    <row r="3461" spans="1:14">
      <c r="A3461" s="237">
        <v>39171</v>
      </c>
      <c r="B3461">
        <v>404.43</v>
      </c>
      <c r="D3461" s="237">
        <v>39345</v>
      </c>
      <c r="E3461">
        <f t="shared" si="439"/>
        <v>438.54</v>
      </c>
      <c r="F3461">
        <v>326.00159079999997</v>
      </c>
      <c r="G3461" s="236">
        <f t="shared" si="441"/>
        <v>-5.2059092794596949E-3</v>
      </c>
      <c r="H3461" s="236">
        <f t="shared" si="442"/>
        <v>7.077290089456012E-3</v>
      </c>
      <c r="I3461">
        <f t="shared" si="440"/>
        <v>69418.626903489581</v>
      </c>
      <c r="J3461">
        <f t="shared" si="440"/>
        <v>25704.825906912949</v>
      </c>
      <c r="K3461">
        <f t="shared" si="443"/>
        <v>78004.268943436793</v>
      </c>
      <c r="L3461" s="236">
        <f>I3461/MAX(I$2:I3461)-1</f>
        <v>-4.0872371584327216E-2</v>
      </c>
      <c r="M3461" s="236">
        <f>J3461/MAX(J$2:J3461)-1</f>
        <v>-7.240489580910614E-3</v>
      </c>
      <c r="N3461" s="236"/>
    </row>
    <row r="3462" spans="1:14">
      <c r="A3462" s="237">
        <v>39174</v>
      </c>
      <c r="B3462">
        <v>406.42</v>
      </c>
      <c r="D3462" s="237">
        <v>39346</v>
      </c>
      <c r="E3462">
        <f t="shared" si="439"/>
        <v>442.49</v>
      </c>
      <c r="F3462">
        <v>325.95724059999998</v>
      </c>
      <c r="G3462" s="236">
        <f t="shared" si="441"/>
        <v>8.9734299634935313E-3</v>
      </c>
      <c r="H3462" s="236">
        <f t="shared" si="442"/>
        <v>-1.3604289442625817E-4</v>
      </c>
      <c r="I3462">
        <f t="shared" si="440"/>
        <v>70041.550090169942</v>
      </c>
      <c r="J3462">
        <f t="shared" si="440"/>
        <v>25701.328947995851</v>
      </c>
      <c r="K3462">
        <f t="shared" si="443"/>
        <v>78706.865884027327</v>
      </c>
      <c r="L3462" s="236">
        <f>I3462/MAX(I$2:I3462)-1</f>
        <v>-3.2265706984687337E-2</v>
      </c>
      <c r="M3462" s="236">
        <f>J3462/MAX(J$2:J3462)-1</f>
        <v>-7.3755474581771452E-3</v>
      </c>
      <c r="N3462" s="236"/>
    </row>
    <row r="3463" spans="1:14">
      <c r="A3463" s="237">
        <v>39175</v>
      </c>
      <c r="B3463">
        <v>410.36</v>
      </c>
      <c r="D3463" s="237">
        <v>39349</v>
      </c>
      <c r="E3463">
        <f t="shared" si="439"/>
        <v>444.25</v>
      </c>
      <c r="F3463">
        <v>326.73636900000002</v>
      </c>
      <c r="G3463" s="236">
        <f t="shared" si="441"/>
        <v>3.9437608580158903E-3</v>
      </c>
      <c r="H3463" s="236">
        <f t="shared" si="442"/>
        <v>2.390277935123919E-3</v>
      </c>
      <c r="I3463">
        <f t="shared" si="440"/>
        <v>70317.777213850321</v>
      </c>
      <c r="J3463">
        <f t="shared" si="440"/>
        <v>25762.762267483606</v>
      </c>
      <c r="K3463">
        <f t="shared" si="443"/>
        <v>79019.921736037286</v>
      </c>
      <c r="L3463" s="236">
        <f>I3463/MAX(I$2:I3463)-1</f>
        <v>-2.8449194358933783E-2</v>
      </c>
      <c r="M3463" s="236">
        <f>J3463/MAX(J$2:J3463)-1</f>
        <v>-5.002899131402061E-3</v>
      </c>
      <c r="N3463" s="236"/>
    </row>
    <row r="3464" spans="1:14">
      <c r="A3464" s="237">
        <v>39176</v>
      </c>
      <c r="B3464">
        <v>411.8</v>
      </c>
      <c r="D3464" s="237">
        <v>39350</v>
      </c>
      <c r="E3464">
        <f t="shared" si="439"/>
        <v>444.7</v>
      </c>
      <c r="F3464">
        <v>326.42842189999999</v>
      </c>
      <c r="G3464" s="236">
        <f t="shared" si="441"/>
        <v>9.7921300390340282E-4</v>
      </c>
      <c r="H3464" s="236">
        <f t="shared" si="442"/>
        <v>-9.424940998840059E-4</v>
      </c>
      <c r="I3464">
        <f t="shared" si="440"/>
        <v>70386.633295703708</v>
      </c>
      <c r="J3464">
        <f t="shared" si="440"/>
        <v>25738.481016049787</v>
      </c>
      <c r="K3464">
        <f t="shared" si="443"/>
        <v>79099.96442547164</v>
      </c>
      <c r="L3464" s="236">
        <f>I3464/MAX(I$2:I3464)-1</f>
        <v>-2.7497839176097161E-2</v>
      </c>
      <c r="M3464" s="236">
        <f>J3464/MAX(J$2:J3464)-1</f>
        <v>-5.9406780283723926E-3</v>
      </c>
      <c r="N3464" s="236"/>
    </row>
    <row r="3465" spans="1:14">
      <c r="A3465" s="237">
        <v>39177</v>
      </c>
      <c r="B3465">
        <v>413.29</v>
      </c>
      <c r="D3465" s="237">
        <v>39351</v>
      </c>
      <c r="E3465">
        <f t="shared" si="439"/>
        <v>446.64</v>
      </c>
      <c r="F3465">
        <v>326.16388139999998</v>
      </c>
      <c r="G3465" s="236">
        <f t="shared" si="441"/>
        <v>4.3287614086186445E-3</v>
      </c>
      <c r="H3465" s="236">
        <f t="shared" si="442"/>
        <v>-8.1040890514449959E-4</v>
      </c>
      <c r="I3465">
        <f t="shared" si="440"/>
        <v>70691.320237596752</v>
      </c>
      <c r="J3465">
        <f t="shared" si="440"/>
        <v>25717.622321829487</v>
      </c>
      <c r="K3465">
        <f t="shared" si="443"/>
        <v>79445.037353255349</v>
      </c>
      <c r="L3465" s="236">
        <f>I3465/MAX(I$2:I3465)-1</f>
        <v>-2.3288109352524344E-2</v>
      </c>
      <c r="M3465" s="236">
        <f>J3465/MAX(J$2:J3465)-1</f>
        <v>-6.7462725551401537E-3</v>
      </c>
      <c r="N3465" s="236"/>
    </row>
    <row r="3466" spans="1:14">
      <c r="A3466" s="237">
        <v>39178</v>
      </c>
      <c r="B3466">
        <v>413.29</v>
      </c>
      <c r="D3466" s="237">
        <v>39352</v>
      </c>
      <c r="E3466">
        <f t="shared" si="439"/>
        <v>451.81</v>
      </c>
      <c r="F3466">
        <v>327.24925050000002</v>
      </c>
      <c r="G3466" s="236">
        <f t="shared" si="441"/>
        <v>1.1541587770698516E-2</v>
      </c>
      <c r="H3466" s="236">
        <f t="shared" si="442"/>
        <v>3.3276802303838782E-3</v>
      </c>
      <c r="I3466">
        <f t="shared" si="440"/>
        <v>71507.210314745535</v>
      </c>
      <c r="J3466">
        <f t="shared" si="440"/>
        <v>25803.202345202317</v>
      </c>
      <c r="K3466">
        <f t="shared" si="443"/>
        <v>80364.63891853462</v>
      </c>
      <c r="L3466" s="236">
        <f>I3466/MAX(I$2:I3466)-1</f>
        <v>-1.2015303339931505E-2</v>
      </c>
      <c r="M3466" s="236">
        <f>J3466/MAX(J$2:J3466)-1</f>
        <v>-3.4410417625668765E-3</v>
      </c>
      <c r="N3466" s="236"/>
    </row>
    <row r="3467" spans="1:14">
      <c r="A3467" s="237">
        <v>39181</v>
      </c>
      <c r="B3467">
        <v>412.53</v>
      </c>
      <c r="D3467" s="237">
        <v>39353</v>
      </c>
      <c r="E3467">
        <f t="shared" si="439"/>
        <v>451.19</v>
      </c>
      <c r="F3467">
        <v>329.242661</v>
      </c>
      <c r="G3467" s="236">
        <f t="shared" si="441"/>
        <v>-1.4059884088795751E-3</v>
      </c>
      <c r="H3467" s="236">
        <f t="shared" si="442"/>
        <v>6.0914134927865238E-3</v>
      </c>
      <c r="I3467">
        <f t="shared" si="440"/>
        <v>71406.672005891684</v>
      </c>
      <c r="J3467">
        <f t="shared" si="440"/>
        <v>25960.380320124983</v>
      </c>
      <c r="K3467">
        <f t="shared" si="443"/>
        <v>80254.357879758376</v>
      </c>
      <c r="L3467" s="236">
        <f>I3467/MAX(I$2:I3467)-1</f>
        <v>-1.3404398371586024E-2</v>
      </c>
      <c r="M3467" s="236">
        <f>J3467/MAX(J$2:J3467)-1</f>
        <v>0</v>
      </c>
      <c r="N3467" s="236"/>
    </row>
    <row r="3468" spans="1:14">
      <c r="A3468" s="237">
        <v>39182</v>
      </c>
      <c r="B3468">
        <v>416.06</v>
      </c>
      <c r="D3468" s="237">
        <v>39356</v>
      </c>
      <c r="E3468">
        <f t="shared" si="439"/>
        <v>458.74</v>
      </c>
      <c r="F3468">
        <v>329.2825593</v>
      </c>
      <c r="G3468" s="236">
        <f t="shared" si="441"/>
        <v>1.6699796736812701E-2</v>
      </c>
      <c r="H3468" s="236">
        <f t="shared" si="442"/>
        <v>1.2118204815503297E-4</v>
      </c>
      <c r="I3468">
        <f t="shared" si="440"/>
        <v>72599.148914042336</v>
      </c>
      <c r="J3468">
        <f t="shared" si="440"/>
        <v>25963.526252183059</v>
      </c>
      <c r="K3468">
        <f t="shared" si="443"/>
        <v>81597.296335823834</v>
      </c>
      <c r="L3468" s="236">
        <f>I3468/MAX(I$2:I3468)-1</f>
        <v>0</v>
      </c>
      <c r="M3468" s="236">
        <f>J3468/MAX(J$2:J3468)-1</f>
        <v>0</v>
      </c>
      <c r="N3468" s="236"/>
    </row>
    <row r="3469" spans="1:14">
      <c r="A3469" s="237">
        <v>39183</v>
      </c>
      <c r="B3469">
        <v>414.18</v>
      </c>
      <c r="D3469" s="237">
        <v>39357</v>
      </c>
      <c r="E3469">
        <f t="shared" si="439"/>
        <v>458.49</v>
      </c>
      <c r="F3469">
        <v>331.33243119999997</v>
      </c>
      <c r="G3469" s="236">
        <f t="shared" si="441"/>
        <v>-5.7870116627251956E-4</v>
      </c>
      <c r="H3469" s="236">
        <f t="shared" si="442"/>
        <v>6.225267151584557E-3</v>
      </c>
      <c r="I3469">
        <f t="shared" si="440"/>
        <v>72557.135701895386</v>
      </c>
      <c r="J3469">
        <f t="shared" si="440"/>
        <v>26125.156139300077</v>
      </c>
      <c r="K3469">
        <f t="shared" si="443"/>
        <v>81552.828175026967</v>
      </c>
      <c r="L3469" s="236">
        <f>I3469/MAX(I$2:I3469)-1</f>
        <v>-5.7870116627256607E-4</v>
      </c>
      <c r="M3469" s="236">
        <f>J3469/MAX(J$2:J3469)-1</f>
        <v>0</v>
      </c>
      <c r="N3469" s="236"/>
    </row>
    <row r="3470" spans="1:14">
      <c r="A3470" s="237">
        <v>39184</v>
      </c>
      <c r="B3470">
        <v>416.66</v>
      </c>
      <c r="D3470" s="237">
        <v>39358</v>
      </c>
      <c r="E3470">
        <f t="shared" si="439"/>
        <v>455.26</v>
      </c>
      <c r="F3470">
        <v>331.70034270000002</v>
      </c>
      <c r="G3470" s="236">
        <f t="shared" si="441"/>
        <v>-7.0785948231721438E-3</v>
      </c>
      <c r="H3470" s="236">
        <f t="shared" si="442"/>
        <v>1.1103999046140345E-3</v>
      </c>
      <c r="I3470">
        <f t="shared" si="440"/>
        <v>72043.533136731741</v>
      </c>
      <c r="J3470">
        <f t="shared" si="440"/>
        <v>26154.165510185183</v>
      </c>
      <c r="K3470">
        <f t="shared" si="443"/>
        <v>80978.299537531406</v>
      </c>
      <c r="L3470" s="236">
        <f>I3470/MAX(I$2:I3470)-1</f>
        <v>-7.6531995983650791E-3</v>
      </c>
      <c r="M3470" s="236">
        <f>J3470/MAX(J$2:J3470)-1</f>
        <v>0</v>
      </c>
      <c r="N3470" s="236"/>
    </row>
    <row r="3471" spans="1:14">
      <c r="A3471" s="237">
        <v>39185</v>
      </c>
      <c r="B3471">
        <v>417.44</v>
      </c>
      <c r="D3471" s="237">
        <v>39359</v>
      </c>
      <c r="E3471">
        <f t="shared" si="439"/>
        <v>457.06</v>
      </c>
      <c r="F3471">
        <v>330.9842726</v>
      </c>
      <c r="G3471" s="236">
        <f t="shared" si="441"/>
        <v>3.9200544917991544E-3</v>
      </c>
      <c r="H3471" s="236">
        <f t="shared" si="442"/>
        <v>-2.1587861326017865E-3</v>
      </c>
      <c r="I3471">
        <f t="shared" si="440"/>
        <v>72325.94771240947</v>
      </c>
      <c r="J3471">
        <f t="shared" si="440"/>
        <v>26097.704260372022</v>
      </c>
      <c r="K3471">
        <f t="shared" si="443"/>
        <v>81298.470295268868</v>
      </c>
      <c r="L3471" s="236">
        <f>I3471/MAX(I$2:I3471)-1</f>
        <v>-3.7631460660281224E-3</v>
      </c>
      <c r="M3471" s="236">
        <f>J3471/MAX(J$2:J3471)-1</f>
        <v>-2.1587861326017865E-3</v>
      </c>
      <c r="N3471" s="236"/>
    </row>
    <row r="3472" spans="1:14">
      <c r="A3472" s="237">
        <v>39188</v>
      </c>
      <c r="B3472">
        <v>422.58</v>
      </c>
      <c r="D3472" s="237">
        <v>39360</v>
      </c>
      <c r="E3472">
        <f t="shared" si="439"/>
        <v>462.52</v>
      </c>
      <c r="F3472">
        <v>330.2364384</v>
      </c>
      <c r="G3472" s="236">
        <f t="shared" si="441"/>
        <v>1.191218503839935E-2</v>
      </c>
      <c r="H3472" s="236">
        <f t="shared" si="442"/>
        <v>-2.2594251809171517E-3</v>
      </c>
      <c r="I3472">
        <f t="shared" si="440"/>
        <v>73187.507784637288</v>
      </c>
      <c r="J3472">
        <f t="shared" si="440"/>
        <v>26038.738450202007</v>
      </c>
      <c r="K3472">
        <f t="shared" si="443"/>
        <v>82269.654927072508</v>
      </c>
      <c r="L3472" s="236">
        <f>I3472/MAX(I$2:I3472)-1</f>
        <v>0</v>
      </c>
      <c r="M3472" s="236">
        <f>J3472/MAX(J$2:J3472)-1</f>
        <v>-4.4133336977708604E-3</v>
      </c>
      <c r="N3472" s="236"/>
    </row>
    <row r="3473" spans="1:14">
      <c r="A3473" s="237">
        <v>39189</v>
      </c>
      <c r="B3473">
        <v>421.56</v>
      </c>
      <c r="D3473" s="237">
        <v>39363</v>
      </c>
      <c r="E3473">
        <f t="shared" si="439"/>
        <v>459.91</v>
      </c>
      <c r="F3473">
        <v>333.08159010000003</v>
      </c>
      <c r="G3473" s="236">
        <f t="shared" si="441"/>
        <v>-5.67672938038539E-3</v>
      </c>
      <c r="H3473" s="236">
        <f t="shared" si="442"/>
        <v>8.6154989854687614E-3</v>
      </c>
      <c r="I3473">
        <f t="shared" si="440"/>
        <v>72772.042108919049</v>
      </c>
      <c r="J3473">
        <f t="shared" si="440"/>
        <v>26263.075174902609</v>
      </c>
      <c r="K3473">
        <f t="shared" si="443"/>
        <v>81805.407328353191</v>
      </c>
      <c r="L3473" s="236">
        <f>I3473/MAX(I$2:I3473)-1</f>
        <v>-5.6767293803854368E-3</v>
      </c>
      <c r="M3473" s="236">
        <f>J3473/MAX(J$2:J3473)-1</f>
        <v>0</v>
      </c>
      <c r="N3473" s="236"/>
    </row>
    <row r="3474" spans="1:14">
      <c r="A3474" s="237">
        <v>39190</v>
      </c>
      <c r="B3474">
        <v>421.54</v>
      </c>
      <c r="D3474" s="237">
        <v>39364</v>
      </c>
      <c r="E3474">
        <f t="shared" si="439"/>
        <v>464.05</v>
      </c>
      <c r="F3474">
        <v>331.71951510000002</v>
      </c>
      <c r="G3474" s="236">
        <f t="shared" si="441"/>
        <v>8.9680310554204803E-3</v>
      </c>
      <c r="H3474" s="236">
        <f t="shared" si="442"/>
        <v>-4.0893133709103413E-3</v>
      </c>
      <c r="I3474">
        <f t="shared" si="440"/>
        <v>73424.664042518212</v>
      </c>
      <c r="J3474">
        <f t="shared" si="440"/>
        <v>26155.677230428657</v>
      </c>
      <c r="K3474">
        <f t="shared" si="443"/>
        <v>82541.800071149351</v>
      </c>
      <c r="L3474" s="236">
        <f>I3474/MAX(I$2:I3474)-1</f>
        <v>0</v>
      </c>
      <c r="M3474" s="236">
        <f>J3474/MAX(J$2:J3474)-1</f>
        <v>-4.0893133709103413E-3</v>
      </c>
      <c r="N3474" s="236"/>
    </row>
    <row r="3475" spans="1:14">
      <c r="A3475" s="237">
        <v>39191</v>
      </c>
      <c r="B3475">
        <v>419.4</v>
      </c>
      <c r="D3475" s="237">
        <v>39365</v>
      </c>
      <c r="E3475">
        <f t="shared" si="439"/>
        <v>464.7</v>
      </c>
      <c r="F3475">
        <v>333.54115189999999</v>
      </c>
      <c r="G3475" s="236">
        <f t="shared" si="441"/>
        <v>1.3669809715359158E-3</v>
      </c>
      <c r="H3475" s="236">
        <f t="shared" si="442"/>
        <v>5.4914972350987856E-3</v>
      </c>
      <c r="I3475">
        <f t="shared" ref="I3475:J3490" si="444">I3474*(1+G3475)</f>
        <v>73525.034161105752</v>
      </c>
      <c r="J3475">
        <f t="shared" si="444"/>
        <v>26299.311059621694</v>
      </c>
      <c r="K3475">
        <f t="shared" si="443"/>
        <v>82657.417289221208</v>
      </c>
      <c r="L3475" s="236">
        <f>I3475/MAX(I$2:I3475)-1</f>
        <v>0</v>
      </c>
      <c r="M3475" s="236">
        <f>J3475/MAX(J$2:J3475)-1</f>
        <v>0</v>
      </c>
      <c r="N3475" s="236"/>
    </row>
    <row r="3476" spans="1:14">
      <c r="A3476" s="237">
        <v>39192</v>
      </c>
      <c r="B3476">
        <v>424.51</v>
      </c>
      <c r="D3476" s="237">
        <v>39366</v>
      </c>
      <c r="E3476">
        <f t="shared" si="439"/>
        <v>464.47</v>
      </c>
      <c r="F3476">
        <v>333.76691549999998</v>
      </c>
      <c r="G3476" s="236">
        <f t="shared" si="441"/>
        <v>-5.28673132691735E-4</v>
      </c>
      <c r="H3476" s="236">
        <f t="shared" si="442"/>
        <v>6.7686880228712276E-4</v>
      </c>
      <c r="I3476">
        <f t="shared" si="444"/>
        <v>73486.163450964523</v>
      </c>
      <c r="J3476">
        <f t="shared" si="444"/>
        <v>26317.112242799598</v>
      </c>
      <c r="K3476">
        <f t="shared" si="443"/>
        <v>82616.506581288093</v>
      </c>
      <c r="L3476" s="236">
        <f>I3476/MAX(I$2:I3476)-1</f>
        <v>-5.2867313269189253E-4</v>
      </c>
      <c r="M3476" s="236">
        <f>J3476/MAX(J$2:J3476)-1</f>
        <v>0</v>
      </c>
      <c r="N3476" s="236"/>
    </row>
    <row r="3477" spans="1:14">
      <c r="A3477" s="237">
        <v>39195</v>
      </c>
      <c r="B3477">
        <v>421.39</v>
      </c>
      <c r="D3477" s="237">
        <v>39367</v>
      </c>
      <c r="E3477">
        <f t="shared" si="439"/>
        <v>467.84</v>
      </c>
      <c r="F3477">
        <v>334.0402206</v>
      </c>
      <c r="G3477" s="236">
        <f t="shared" si="441"/>
        <v>7.2218514719454754E-3</v>
      </c>
      <c r="H3477" s="236">
        <f t="shared" si="442"/>
        <v>8.1885018348981653E-4</v>
      </c>
      <c r="I3477">
        <f t="shared" si="444"/>
        <v>74016.869608650508</v>
      </c>
      <c r="J3477">
        <f t="shared" si="444"/>
        <v>26338.662014988535</v>
      </c>
      <c r="K3477">
        <f t="shared" si="443"/>
        <v>83215.937388829872</v>
      </c>
      <c r="L3477" s="236">
        <f>I3477/MAX(I$2:I3477)-1</f>
        <v>0</v>
      </c>
      <c r="M3477" s="236">
        <f>J3477/MAX(J$2:J3477)-1</f>
        <v>0</v>
      </c>
      <c r="N3477" s="236"/>
    </row>
    <row r="3478" spans="1:14">
      <c r="A3478" s="237">
        <v>39196</v>
      </c>
      <c r="B3478">
        <v>420.87</v>
      </c>
      <c r="D3478" s="237">
        <v>39370</v>
      </c>
      <c r="E3478">
        <f t="shared" si="439"/>
        <v>464.73</v>
      </c>
      <c r="F3478">
        <v>334.27213719999997</v>
      </c>
      <c r="G3478" s="236">
        <f t="shared" si="441"/>
        <v>-6.6813019781554826E-3</v>
      </c>
      <c r="H3478" s="236">
        <f t="shared" si="442"/>
        <v>6.9427747228578696E-4</v>
      </c>
      <c r="I3478">
        <f t="shared" si="444"/>
        <v>73522.340551317349</v>
      </c>
      <c r="J3478">
        <f t="shared" si="444"/>
        <v>26356.948354675689</v>
      </c>
      <c r="K3478">
        <f t="shared" si="443"/>
        <v>82662.753468516821</v>
      </c>
      <c r="L3478" s="236">
        <f>I3478/MAX(I$2:I3478)-1</f>
        <v>-6.6813019781555294E-3</v>
      </c>
      <c r="M3478" s="236">
        <f>J3478/MAX(J$2:J3478)-1</f>
        <v>0</v>
      </c>
      <c r="N3478" s="236"/>
    </row>
    <row r="3479" spans="1:14">
      <c r="A3479" s="237">
        <v>39197</v>
      </c>
      <c r="B3479">
        <v>425.39</v>
      </c>
      <c r="D3479" s="237">
        <v>39371</v>
      </c>
      <c r="E3479">
        <f t="shared" si="439"/>
        <v>458.37</v>
      </c>
      <c r="F3479">
        <v>332.93076489999999</v>
      </c>
      <c r="G3479" s="236">
        <f t="shared" si="441"/>
        <v>-1.3719095854940863E-2</v>
      </c>
      <c r="H3479" s="236">
        <f t="shared" si="442"/>
        <v>-4.0128151608322948E-3</v>
      </c>
      <c r="I3479">
        <f t="shared" si="444"/>
        <v>72513.680513814223</v>
      </c>
      <c r="J3479">
        <f t="shared" si="444"/>
        <v>26251.182792724772</v>
      </c>
      <c r="K3479">
        <f t="shared" si="443"/>
        <v>81531.483457844457</v>
      </c>
      <c r="L3479" s="236">
        <f>I3479/MAX(I$2:I3479)-1</f>
        <v>-2.0308736410822315E-2</v>
      </c>
      <c r="M3479" s="236">
        <f>J3479/MAX(J$2:J3479)-1</f>
        <v>-4.0128151608322948E-3</v>
      </c>
      <c r="N3479" s="236"/>
    </row>
    <row r="3480" spans="1:14">
      <c r="A3480" s="237">
        <v>39198</v>
      </c>
      <c r="B3480">
        <v>422.2</v>
      </c>
      <c r="D3480" s="237">
        <v>39372</v>
      </c>
      <c r="E3480">
        <f t="shared" si="439"/>
        <v>464.49</v>
      </c>
      <c r="F3480">
        <v>331.6906889</v>
      </c>
      <c r="G3480" s="236">
        <f t="shared" si="441"/>
        <v>1.3317928981265872E-2</v>
      </c>
      <c r="H3480" s="236">
        <f t="shared" si="442"/>
        <v>-3.7247263717802293E-3</v>
      </c>
      <c r="I3480">
        <f t="shared" si="444"/>
        <v>73479.412561067409</v>
      </c>
      <c r="J3480">
        <f t="shared" si="444"/>
        <v>26153.404319886286</v>
      </c>
      <c r="K3480">
        <f t="shared" si="443"/>
        <v>82620.064034151816</v>
      </c>
      <c r="L3480" s="236">
        <f>I3480/MAX(I$2:I3480)-1</f>
        <v>-7.2612777387749405E-3</v>
      </c>
      <c r="M3480" s="236">
        <f>J3480/MAX(J$2:J3480)-1</f>
        <v>-7.7225948941579414E-3</v>
      </c>
      <c r="N3480" s="236"/>
    </row>
    <row r="3481" spans="1:14">
      <c r="A3481" s="237">
        <v>39199</v>
      </c>
      <c r="B3481">
        <v>421.23</v>
      </c>
      <c r="D3481" s="237">
        <v>39373</v>
      </c>
      <c r="E3481">
        <f t="shared" si="439"/>
        <v>465.91</v>
      </c>
      <c r="F3481">
        <v>332.77589929999999</v>
      </c>
      <c r="G3481" s="236">
        <f t="shared" si="441"/>
        <v>3.0233862485122185E-3</v>
      </c>
      <c r="H3481" s="236">
        <f t="shared" si="442"/>
        <v>3.2717541864046851E-3</v>
      </c>
      <c r="I3481">
        <f t="shared" si="444"/>
        <v>73701.569206553308</v>
      </c>
      <c r="J3481">
        <f t="shared" si="444"/>
        <v>26238.971829958609</v>
      </c>
      <c r="K3481">
        <f t="shared" si="443"/>
        <v>82872.643187478039</v>
      </c>
      <c r="L3481" s="236">
        <f>I3481/MAX(I$2:I3481)-1</f>
        <v>-4.2598451375245316E-3</v>
      </c>
      <c r="M3481" s="236">
        <f>J3481/MAX(J$2:J3481)-1</f>
        <v>-4.4761071399280761E-3</v>
      </c>
      <c r="N3481" s="236"/>
    </row>
    <row r="3482" spans="1:14">
      <c r="A3482" s="237">
        <v>39202</v>
      </c>
      <c r="B3482">
        <v>417.77</v>
      </c>
      <c r="D3482" s="237">
        <v>39374</v>
      </c>
      <c r="E3482">
        <f t="shared" si="439"/>
        <v>453.59</v>
      </c>
      <c r="F3482">
        <v>333.67629599999998</v>
      </c>
      <c r="G3482" s="236">
        <f t="shared" si="441"/>
        <v>-2.6476605392144425E-2</v>
      </c>
      <c r="H3482" s="236">
        <f t="shared" si="442"/>
        <v>2.7057148726634672E-3</v>
      </c>
      <c r="I3482">
        <f t="shared" si="444"/>
        <v>71750.201841889575</v>
      </c>
      <c r="J3482">
        <f t="shared" si="444"/>
        <v>26309.967006282324</v>
      </c>
      <c r="K3482">
        <f t="shared" si="443"/>
        <v>80681.252223408301</v>
      </c>
      <c r="L3482" s="236">
        <f>I3482/MAX(I$2:I3482)-1</f>
        <v>-3.0623664290931107E-2</v>
      </c>
      <c r="M3482" s="236">
        <f>J3482/MAX(J$2:J3482)-1</f>
        <v>-1.7825033369248677E-3</v>
      </c>
      <c r="N3482" s="236"/>
    </row>
    <row r="3483" spans="1:14">
      <c r="A3483" s="237">
        <v>39203</v>
      </c>
      <c r="B3483">
        <v>418.53</v>
      </c>
      <c r="D3483" s="237">
        <v>39377</v>
      </c>
      <c r="E3483">
        <f t="shared" si="439"/>
        <v>454.21</v>
      </c>
      <c r="F3483">
        <v>330.59048719999998</v>
      </c>
      <c r="G3483" s="236">
        <f t="shared" si="441"/>
        <v>1.3331430086677607E-3</v>
      </c>
      <c r="H3483" s="236">
        <f t="shared" si="442"/>
        <v>-9.2479113350023567E-3</v>
      </c>
      <c r="I3483">
        <f t="shared" si="444"/>
        <v>71845.855121845598</v>
      </c>
      <c r="J3483">
        <f t="shared" si="444"/>
        <v>26066.654764181389</v>
      </c>
      <c r="K3483">
        <f t="shared" si="443"/>
        <v>80791.533262184545</v>
      </c>
      <c r="L3483" s="236">
        <f>I3483/MAX(I$2:I3483)-1</f>
        <v>-2.9331347006212427E-2</v>
      </c>
      <c r="M3483" s="236">
        <f>J3483/MAX(J$2:J3483)-1</f>
        <v>-1.1013930239112901E-2</v>
      </c>
      <c r="N3483" s="236"/>
    </row>
    <row r="3484" spans="1:14">
      <c r="A3484" s="237">
        <v>39204</v>
      </c>
      <c r="B3484">
        <v>422.78</v>
      </c>
      <c r="D3484" s="237">
        <v>39378</v>
      </c>
      <c r="E3484">
        <f t="shared" si="439"/>
        <v>462.68</v>
      </c>
      <c r="F3484">
        <v>328.71481599999998</v>
      </c>
      <c r="G3484" s="236">
        <f t="shared" si="441"/>
        <v>1.8614031889661643E-2</v>
      </c>
      <c r="H3484" s="236">
        <f t="shared" si="442"/>
        <v>-5.6736998571446096E-3</v>
      </c>
      <c r="I3484">
        <f t="shared" si="444"/>
        <v>73183.196160223641</v>
      </c>
      <c r="J3484">
        <f t="shared" si="444"/>
        <v>25918.760388769613</v>
      </c>
      <c r="K3484">
        <f t="shared" si="443"/>
        <v>82298.114549982492</v>
      </c>
      <c r="L3484" s="236">
        <f>I3484/MAX(I$2:I3484)-1</f>
        <v>-1.1263289745091165E-2</v>
      </c>
      <c r="M3484" s="236">
        <f>J3484/MAX(J$2:J3484)-1</f>
        <v>-1.6625140361833379E-2</v>
      </c>
      <c r="N3484" s="236"/>
    </row>
    <row r="3485" spans="1:14">
      <c r="A3485" s="237">
        <v>39205</v>
      </c>
      <c r="B3485">
        <v>424.26</v>
      </c>
      <c r="D3485" s="237">
        <v>39379</v>
      </c>
      <c r="E3485">
        <f t="shared" si="439"/>
        <v>460.48</v>
      </c>
      <c r="F3485">
        <v>331.48636019999998</v>
      </c>
      <c r="G3485" s="236">
        <f t="shared" si="441"/>
        <v>-4.7886363573987432E-3</v>
      </c>
      <c r="H3485" s="236">
        <f t="shared" si="442"/>
        <v>8.4314550640760544E-3</v>
      </c>
      <c r="I3485">
        <f t="shared" si="444"/>
        <v>72832.748446340149</v>
      </c>
      <c r="J3485">
        <f t="shared" si="444"/>
        <v>26137.29325230408</v>
      </c>
      <c r="K3485">
        <f t="shared" si="443"/>
        <v>81906.794734970041</v>
      </c>
      <c r="L3485" s="236">
        <f>I3485/MAX(I$2:I3485)-1</f>
        <v>-1.5997990303712739E-2</v>
      </c>
      <c r="M3485" s="236">
        <f>J3485/MAX(J$2:J3485)-1</f>
        <v>-8.3338594216519901E-3</v>
      </c>
      <c r="N3485" s="236"/>
    </row>
    <row r="3486" spans="1:14">
      <c r="A3486" s="237">
        <v>39206</v>
      </c>
      <c r="B3486">
        <v>427.33</v>
      </c>
      <c r="D3486" s="237">
        <v>39380</v>
      </c>
      <c r="E3486">
        <f t="shared" si="439"/>
        <v>463.53</v>
      </c>
      <c r="F3486">
        <v>330.56113909999999</v>
      </c>
      <c r="G3486" s="236">
        <f t="shared" si="441"/>
        <v>6.5897931213253959E-3</v>
      </c>
      <c r="H3486" s="236">
        <f t="shared" si="442"/>
        <v>-2.7911287192684542E-3</v>
      </c>
      <c r="I3486">
        <f t="shared" si="444"/>
        <v>73312.701191059066</v>
      </c>
      <c r="J3486">
        <f t="shared" si="444"/>
        <v>26064.340702463633</v>
      </c>
      <c r="K3486">
        <f t="shared" si="443"/>
        <v>82449.306296691851</v>
      </c>
      <c r="L3486" s="236">
        <f>I3486/MAX(I$2:I3486)-1</f>
        <v>-9.5136206288457537E-3</v>
      </c>
      <c r="M3486" s="236">
        <f>J3486/MAX(J$2:J3486)-1</f>
        <v>-1.1101727266546346E-2</v>
      </c>
      <c r="N3486" s="236"/>
    </row>
    <row r="3487" spans="1:14">
      <c r="A3487" s="237">
        <v>39209</v>
      </c>
      <c r="B3487">
        <v>429.04</v>
      </c>
      <c r="D3487" s="237">
        <v>39381</v>
      </c>
      <c r="E3487">
        <f t="shared" si="439"/>
        <v>474.92</v>
      </c>
      <c r="F3487">
        <v>331.33183259999998</v>
      </c>
      <c r="G3487" s="236">
        <f t="shared" si="441"/>
        <v>2.4538573683523902E-2</v>
      </c>
      <c r="H3487" s="236">
        <f t="shared" si="442"/>
        <v>2.3314703661123648E-3</v>
      </c>
      <c r="I3487">
        <f t="shared" si="444"/>
        <v>75111.690311174039</v>
      </c>
      <c r="J3487">
        <f t="shared" si="444"/>
        <v>26125.108940423685</v>
      </c>
      <c r="K3487">
        <f t="shared" si="443"/>
        <v>84475.275702597239</v>
      </c>
      <c r="L3487" s="236">
        <f>I3487/MAX(I$2:I3487)-1</f>
        <v>0</v>
      </c>
      <c r="M3487" s="236">
        <f>J3487/MAX(J$2:J3487)-1</f>
        <v>-8.7961402485685625E-3</v>
      </c>
      <c r="N3487" s="236"/>
    </row>
    <row r="3488" spans="1:14">
      <c r="A3488" s="237">
        <v>39210</v>
      </c>
      <c r="B3488">
        <v>425.52</v>
      </c>
      <c r="D3488" s="237">
        <v>39384</v>
      </c>
      <c r="E3488">
        <f t="shared" si="439"/>
        <v>480.09</v>
      </c>
      <c r="F3488">
        <v>334.24730970000002</v>
      </c>
      <c r="G3488" s="236">
        <f t="shared" si="441"/>
        <v>1.0852313806569194E-2</v>
      </c>
      <c r="H3488" s="236">
        <f t="shared" si="442"/>
        <v>8.7992665151486182E-3</v>
      </c>
      <c r="I3488">
        <f t="shared" si="444"/>
        <v>75926.825944972748</v>
      </c>
      <c r="J3488">
        <f t="shared" si="444"/>
        <v>26354.990736727763</v>
      </c>
      <c r="K3488">
        <f t="shared" si="443"/>
        <v>85394.877267876494</v>
      </c>
      <c r="L3488" s="236">
        <f>I3488/MAX(I$2:I3488)-1</f>
        <v>0</v>
      </c>
      <c r="M3488" s="236">
        <f>J3488/MAX(J$2:J3488)-1</f>
        <v>-7.4273315771700155E-5</v>
      </c>
      <c r="N3488" s="236"/>
    </row>
    <row r="3489" spans="1:14">
      <c r="A3489" s="237">
        <v>39211</v>
      </c>
      <c r="B3489">
        <v>428.26</v>
      </c>
      <c r="D3489" s="237">
        <v>39385</v>
      </c>
      <c r="E3489">
        <f t="shared" si="439"/>
        <v>475.03</v>
      </c>
      <c r="F3489">
        <v>335.95366130000002</v>
      </c>
      <c r="G3489" s="236">
        <f t="shared" si="441"/>
        <v>-1.057342063343287E-2</v>
      </c>
      <c r="H3489" s="236">
        <f t="shared" si="442"/>
        <v>5.1050570953929952E-3</v>
      </c>
      <c r="I3489">
        <f t="shared" si="444"/>
        <v>75124.019676895099</v>
      </c>
      <c r="J3489">
        <f t="shared" si="444"/>
        <v>26489.534469187311</v>
      </c>
      <c r="K3489">
        <f t="shared" si="443"/>
        <v>84494.841693347844</v>
      </c>
      <c r="L3489" s="236">
        <f>I3489/MAX(I$2:I3489)-1</f>
        <v>-1.0573420633433028E-2</v>
      </c>
      <c r="M3489" s="236">
        <f>J3489/MAX(J$2:J3489)-1</f>
        <v>0</v>
      </c>
      <c r="N3489" s="236"/>
    </row>
    <row r="3490" spans="1:14">
      <c r="A3490" s="237">
        <v>39212</v>
      </c>
      <c r="B3490">
        <v>420.43</v>
      </c>
      <c r="D3490" s="237">
        <v>39386</v>
      </c>
      <c r="E3490">
        <f t="shared" si="439"/>
        <v>482.93</v>
      </c>
      <c r="F3490">
        <v>334.52056700000003</v>
      </c>
      <c r="G3490" s="236">
        <f t="shared" si="441"/>
        <v>1.6596798439463645E-2</v>
      </c>
      <c r="H3490" s="236">
        <f t="shared" si="442"/>
        <v>-4.2657499086466988E-3</v>
      </c>
      <c r="I3490">
        <f t="shared" si="444"/>
        <v>76370.837889434828</v>
      </c>
      <c r="J3490">
        <f t="shared" si="444"/>
        <v>26376.536739945281</v>
      </c>
      <c r="K3490">
        <f t="shared" si="443"/>
        <v>85900.035574528927</v>
      </c>
      <c r="L3490" s="236">
        <f>I3490/MAX(I$2:I3490)-1</f>
        <v>0</v>
      </c>
      <c r="M3490" s="236">
        <f>J3490/MAX(J$2:J3490)-1</f>
        <v>-4.2657499086466988E-3</v>
      </c>
      <c r="N3490" s="236"/>
    </row>
    <row r="3491" spans="1:14">
      <c r="A3491" s="237">
        <v>39213</v>
      </c>
      <c r="B3491">
        <v>426.96</v>
      </c>
      <c r="D3491" s="237">
        <v>39387</v>
      </c>
      <c r="E3491">
        <f t="shared" si="439"/>
        <v>468.72</v>
      </c>
      <c r="F3491">
        <v>337.17785090000001</v>
      </c>
      <c r="G3491" s="236">
        <f t="shared" si="441"/>
        <v>-2.9458284441959592E-2</v>
      </c>
      <c r="H3491" s="236">
        <f t="shared" si="442"/>
        <v>7.9435591175474052E-3</v>
      </c>
      <c r="I3491">
        <f t="shared" ref="I3491:J3506" si="445">I3490*(1+G3491)</f>
        <v>74121.084023817064</v>
      </c>
      <c r="J3491">
        <f t="shared" si="445"/>
        <v>26586.060318855198</v>
      </c>
      <c r="K3491">
        <f t="shared" si="443"/>
        <v>83372.465314834859</v>
      </c>
      <c r="L3491" s="236">
        <f>I3491/MAX(I$2:I3491)-1</f>
        <v>-2.9458284441959748E-2</v>
      </c>
      <c r="M3491" s="236">
        <f>J3491/MAX(J$2:J3491)-1</f>
        <v>0</v>
      </c>
      <c r="N3491" s="236"/>
    </row>
    <row r="3492" spans="1:14">
      <c r="A3492" s="237">
        <v>39216</v>
      </c>
      <c r="B3492">
        <v>425.28</v>
      </c>
      <c r="D3492" s="237">
        <v>39388</v>
      </c>
      <c r="E3492">
        <f t="shared" si="439"/>
        <v>472.09</v>
      </c>
      <c r="F3492">
        <v>333.57669099999998</v>
      </c>
      <c r="G3492" s="236">
        <f t="shared" si="441"/>
        <v>7.1560633213857885E-3</v>
      </c>
      <c r="H3492" s="236">
        <f t="shared" si="442"/>
        <v>-1.068029792107561E-2</v>
      </c>
      <c r="I3492">
        <f t="shared" si="445"/>
        <v>74651.499194541262</v>
      </c>
      <c r="J3492">
        <f t="shared" si="445"/>
        <v>26302.113274102139</v>
      </c>
      <c r="K3492">
        <f t="shared" si="443"/>
        <v>83971.896122376653</v>
      </c>
      <c r="L3492" s="236">
        <f>I3492/MAX(I$2:I3492)-1</f>
        <v>-2.2513026469379915E-2</v>
      </c>
      <c r="M3492" s="236">
        <f>J3492/MAX(J$2:J3492)-1</f>
        <v>-1.0680297921075499E-2</v>
      </c>
      <c r="N3492" s="236"/>
    </row>
    <row r="3493" spans="1:14">
      <c r="A3493" s="237">
        <v>39217</v>
      </c>
      <c r="B3493">
        <v>425.49</v>
      </c>
      <c r="D3493" s="237">
        <v>39391</v>
      </c>
      <c r="E3493">
        <f t="shared" si="439"/>
        <v>463.5</v>
      </c>
      <c r="F3493">
        <v>333.0575738</v>
      </c>
      <c r="G3493" s="236">
        <f t="shared" si="441"/>
        <v>-1.8229413185271669E-2</v>
      </c>
      <c r="H3493" s="236">
        <f t="shared" si="442"/>
        <v>-1.5562154491183255E-3</v>
      </c>
      <c r="I3493">
        <f t="shared" si="445"/>
        <v>73290.646170823995</v>
      </c>
      <c r="J3493">
        <f t="shared" si="445"/>
        <v>26261.181519080521</v>
      </c>
      <c r="K3493">
        <f t="shared" si="443"/>
        <v>82443.970117396224</v>
      </c>
      <c r="L3493" s="236">
        <f>I3493/MAX(I$2:I3493)-1</f>
        <v>-4.033204039309024E-2</v>
      </c>
      <c r="M3493" s="236">
        <f>J3493/MAX(J$2:J3493)-1</f>
        <v>-1.2219892525567877E-2</v>
      </c>
      <c r="N3493" s="236"/>
    </row>
    <row r="3494" spans="1:14">
      <c r="A3494" s="237">
        <v>39218</v>
      </c>
      <c r="B3494">
        <v>427.92</v>
      </c>
      <c r="D3494" s="237">
        <v>39392</v>
      </c>
      <c r="E3494">
        <f t="shared" si="439"/>
        <v>472.98</v>
      </c>
      <c r="F3494">
        <v>331.1766715</v>
      </c>
      <c r="G3494" s="236">
        <f t="shared" si="441"/>
        <v>2.041934427492691E-2</v>
      </c>
      <c r="H3494" s="236">
        <f t="shared" si="442"/>
        <v>-5.6473788556733462E-3</v>
      </c>
      <c r="I3494">
        <f t="shared" si="445"/>
        <v>74787.193107117913</v>
      </c>
      <c r="J3494">
        <f t="shared" si="445"/>
        <v>26112.874677844666</v>
      </c>
      <c r="K3494">
        <f t="shared" si="443"/>
        <v>84130.20277481353</v>
      </c>
      <c r="L3494" s="236">
        <f>I3494/MAX(I$2:I3494)-1</f>
        <v>-2.0736249936259998E-2</v>
      </c>
      <c r="M3494" s="236">
        <f>J3494/MAX(J$2:J3494)-1</f>
        <v>-1.7798261018573847E-2</v>
      </c>
      <c r="N3494" s="236"/>
    </row>
    <row r="3495" spans="1:14">
      <c r="A3495" s="237">
        <v>39219</v>
      </c>
      <c r="B3495">
        <v>426.28</v>
      </c>
      <c r="D3495" s="237">
        <v>39393</v>
      </c>
      <c r="E3495">
        <f t="shared" si="439"/>
        <v>461.07</v>
      </c>
      <c r="F3495">
        <v>333.35407620000001</v>
      </c>
      <c r="G3495" s="236">
        <f t="shared" si="441"/>
        <v>-2.5214498901594617E-2</v>
      </c>
      <c r="H3495" s="236">
        <f t="shared" si="442"/>
        <v>6.5747526543395995E-3</v>
      </c>
      <c r="I3495">
        <f t="shared" si="445"/>
        <v>72901.471508665141</v>
      </c>
      <c r="J3495">
        <f t="shared" si="445"/>
        <v>26284.560369945262</v>
      </c>
      <c r="K3495">
        <f t="shared" si="443"/>
        <v>82011.739594450657</v>
      </c>
      <c r="L3495" s="236">
        <f>I3495/MAX(I$2:I3495)-1</f>
        <v>-4.5427894686613568E-2</v>
      </c>
      <c r="M3495" s="236">
        <f>J3495/MAX(J$2:J3495)-1</f>
        <v>-1.1340527528108657E-2</v>
      </c>
      <c r="N3495" s="236"/>
    </row>
    <row r="3496" spans="1:14">
      <c r="A3496" s="237">
        <v>39220</v>
      </c>
      <c r="B3496">
        <v>429.36</v>
      </c>
      <c r="D3496" s="237">
        <v>39394</v>
      </c>
      <c r="E3496">
        <f t="shared" si="439"/>
        <v>463.9</v>
      </c>
      <c r="F3496">
        <v>330.1832622</v>
      </c>
      <c r="G3496" s="236">
        <f t="shared" si="441"/>
        <v>6.1041664730176384E-3</v>
      </c>
      <c r="H3496" s="236">
        <f t="shared" si="442"/>
        <v>-9.5118500908855097E-3</v>
      </c>
      <c r="I3496">
        <f t="shared" si="445"/>
        <v>73346.474226881997</v>
      </c>
      <c r="J3496">
        <f t="shared" si="445"/>
        <v>26034.545572001512</v>
      </c>
      <c r="K3496">
        <f t="shared" si="443"/>
        <v>82515.119174671214</v>
      </c>
      <c r="L3496" s="236">
        <f>I3496/MAX(I$2:I3496)-1</f>
        <v>-3.9601027645281617E-2</v>
      </c>
      <c r="M3496" s="236">
        <f>J3496/MAX(J$2:J3496)-1</f>
        <v>-2.0744508221195224E-2</v>
      </c>
      <c r="N3496" s="236"/>
    </row>
    <row r="3497" spans="1:14">
      <c r="A3497" s="237">
        <v>39223</v>
      </c>
      <c r="B3497">
        <v>428.73</v>
      </c>
      <c r="D3497" s="237">
        <v>39395</v>
      </c>
      <c r="E3497">
        <f t="shared" si="439"/>
        <v>455.18</v>
      </c>
      <c r="F3497">
        <v>329.98531580000002</v>
      </c>
      <c r="G3497" s="236">
        <f t="shared" si="441"/>
        <v>-1.8830884717902351E-2</v>
      </c>
      <c r="H3497" s="236">
        <f t="shared" si="442"/>
        <v>-5.9950464684688232E-4</v>
      </c>
      <c r="I3497">
        <f t="shared" si="445"/>
        <v>71965.295226250979</v>
      </c>
      <c r="J3497">
        <f t="shared" si="445"/>
        <v>26018.937740952551</v>
      </c>
      <c r="K3497">
        <f t="shared" si="443"/>
        <v>80964.069726076399</v>
      </c>
      <c r="L3497" s="236">
        <f>I3497/MAX(I$2:I3497)-1</f>
        <v>-5.7686189976885349E-2</v>
      </c>
      <c r="M3497" s="236">
        <f>J3497/MAX(J$2:J3497)-1</f>
        <v>-2.1331576438966993E-2</v>
      </c>
      <c r="N3497" s="236"/>
    </row>
    <row r="3498" spans="1:14">
      <c r="A3498" s="237">
        <v>39224</v>
      </c>
      <c r="B3498">
        <v>429.03</v>
      </c>
      <c r="D3498" s="237">
        <v>39398</v>
      </c>
      <c r="E3498">
        <f t="shared" si="439"/>
        <v>442.53</v>
      </c>
      <c r="F3498">
        <v>326.80786419999998</v>
      </c>
      <c r="G3498" s="236">
        <f t="shared" si="441"/>
        <v>-2.7824933638672288E-2</v>
      </c>
      <c r="H3498" s="236">
        <f t="shared" si="442"/>
        <v>-9.6290696823789768E-3</v>
      </c>
      <c r="I3498">
        <f t="shared" si="445"/>
        <v>69962.865662293087</v>
      </c>
      <c r="J3498">
        <f t="shared" si="445"/>
        <v>25768.399576383439</v>
      </c>
      <c r="K3498">
        <f t="shared" si="443"/>
        <v>78713.980789754787</v>
      </c>
      <c r="L3498" s="236">
        <f>I3498/MAX(I$2:I3498)-1</f>
        <v>-8.3906009207582954E-2</v>
      </c>
      <c r="M3498" s="236">
        <f>J3498/MAX(J$2:J3498)-1</f>
        <v>-3.0755242885380119E-2</v>
      </c>
      <c r="N3498" s="236"/>
    </row>
    <row r="3499" spans="1:14">
      <c r="A3499" s="237">
        <v>39225</v>
      </c>
      <c r="B3499">
        <v>429.97</v>
      </c>
      <c r="D3499" s="237">
        <v>39399</v>
      </c>
      <c r="E3499">
        <f t="shared" si="439"/>
        <v>459.07</v>
      </c>
      <c r="F3499">
        <v>324.31387649999999</v>
      </c>
      <c r="G3499" s="236">
        <f t="shared" si="441"/>
        <v>3.7342266948810536E-2</v>
      </c>
      <c r="H3499" s="236">
        <f t="shared" si="442"/>
        <v>-7.631357666698424E-3</v>
      </c>
      <c r="I3499">
        <f t="shared" si="445"/>
        <v>72575.437668358209</v>
      </c>
      <c r="J3499">
        <f t="shared" si="445"/>
        <v>25571.751702717658</v>
      </c>
      <c r="K3499">
        <f t="shared" si="443"/>
        <v>81655.994308075678</v>
      </c>
      <c r="L3499" s="236">
        <f>I3499/MAX(I$2:I3499)-1</f>
        <v>-4.9696982853211225E-2</v>
      </c>
      <c r="M3499" s="236">
        <f>J3499/MAX(J$2:J3499)-1</f>
        <v>-3.8151896293494025E-2</v>
      </c>
      <c r="N3499" s="236"/>
    </row>
    <row r="3500" spans="1:14">
      <c r="A3500" s="237">
        <v>39226</v>
      </c>
      <c r="B3500">
        <v>424.81</v>
      </c>
      <c r="D3500" s="237">
        <v>39400</v>
      </c>
      <c r="E3500">
        <f t="shared" si="439"/>
        <v>458.42</v>
      </c>
      <c r="F3500">
        <v>327.59770800000001</v>
      </c>
      <c r="G3500" s="236">
        <f t="shared" si="441"/>
        <v>-1.4496362296996892E-3</v>
      </c>
      <c r="H3500" s="236">
        <f t="shared" si="442"/>
        <v>1.0125473308262967E-2</v>
      </c>
      <c r="I3500">
        <f t="shared" si="445"/>
        <v>72470.229684527847</v>
      </c>
      <c r="J3500">
        <f t="shared" si="445"/>
        <v>25830.677792029055</v>
      </c>
      <c r="K3500">
        <f t="shared" si="443"/>
        <v>81540.377090003822</v>
      </c>
      <c r="L3500" s="236">
        <f>I3500/MAX(I$2:I3500)-1</f>
        <v>-5.1074576536060179E-2</v>
      </c>
      <c r="M3500" s="236">
        <f>J3500/MAX(J$2:J3500)-1</f>
        <v>-2.8412728992810332E-2</v>
      </c>
      <c r="N3500" s="236"/>
    </row>
    <row r="3501" spans="1:14">
      <c r="A3501" s="237">
        <v>39227</v>
      </c>
      <c r="B3501">
        <v>427.93</v>
      </c>
      <c r="D3501" s="237">
        <v>39401</v>
      </c>
      <c r="E3501">
        <f t="shared" si="439"/>
        <v>450.97</v>
      </c>
      <c r="F3501">
        <v>325.9862043</v>
      </c>
      <c r="G3501" s="236">
        <f t="shared" si="441"/>
        <v>-1.6285202607576221E-2</v>
      </c>
      <c r="H3501" s="236">
        <f t="shared" si="442"/>
        <v>-4.9191543794318005E-3</v>
      </c>
      <c r="I3501">
        <f t="shared" si="445"/>
        <v>71290.037311097723</v>
      </c>
      <c r="J3501">
        <f t="shared" si="445"/>
        <v>25703.612700244703</v>
      </c>
      <c r="K3501">
        <f t="shared" si="443"/>
        <v>80215.225898257107</v>
      </c>
      <c r="L3501" s="236">
        <f>I3501/MAX(I$2:I3501)-1</f>
        <v>-6.6528019316650533E-2</v>
      </c>
      <c r="M3501" s="236">
        <f>J3501/MAX(J$2:J3501)-1</f>
        <v>-3.3192116771985636E-2</v>
      </c>
      <c r="N3501" s="236"/>
    </row>
    <row r="3502" spans="1:14">
      <c r="A3502" s="237">
        <v>39230</v>
      </c>
      <c r="B3502">
        <v>427.93</v>
      </c>
      <c r="D3502" s="237">
        <v>39402</v>
      </c>
      <c r="E3502">
        <f t="shared" si="439"/>
        <v>452.08</v>
      </c>
      <c r="F3502">
        <v>325.89588559999999</v>
      </c>
      <c r="G3502" s="236">
        <f t="shared" si="441"/>
        <v>2.4276309074159805E-3</v>
      </c>
      <c r="H3502" s="236">
        <f t="shared" si="442"/>
        <v>-2.7706295177110096E-4</v>
      </c>
      <c r="I3502">
        <f t="shared" si="445"/>
        <v>71463.103209064982</v>
      </c>
      <c r="J3502">
        <f t="shared" si="445"/>
        <v>25696.491181438792</v>
      </c>
      <c r="K3502">
        <f t="shared" si="443"/>
        <v>80412.664532195195</v>
      </c>
      <c r="L3502" s="236">
        <f>I3502/MAX(I$2:I3502)-1</f>
        <v>-6.4261893885136812E-2</v>
      </c>
      <c r="M3502" s="236">
        <f>J3502/MAX(J$2:J3502)-1</f>
        <v>-3.3459983417908346E-2</v>
      </c>
      <c r="N3502" s="236"/>
    </row>
    <row r="3503" spans="1:14">
      <c r="A3503" s="237">
        <v>39231</v>
      </c>
      <c r="B3503">
        <v>428.77</v>
      </c>
      <c r="D3503" s="237">
        <v>39405</v>
      </c>
      <c r="E3503">
        <f t="shared" si="439"/>
        <v>440.94</v>
      </c>
      <c r="F3503">
        <v>322.68745990000002</v>
      </c>
      <c r="G3503" s="236">
        <f t="shared" si="441"/>
        <v>-2.4675386502739993E-2</v>
      </c>
      <c r="H3503" s="236">
        <f t="shared" si="442"/>
        <v>-9.8449407978655756E-3</v>
      </c>
      <c r="I3503">
        <f t="shared" si="445"/>
        <v>69699.723516696104</v>
      </c>
      <c r="J3503">
        <f t="shared" si="445"/>
        <v>25443.510747044653</v>
      </c>
      <c r="K3503">
        <f t="shared" si="443"/>
        <v>78431.163287086689</v>
      </c>
      <c r="L3503" s="236">
        <f>I3503/MAX(I$2:I3503)-1</f>
        <v>-8.7351593318862997E-2</v>
      </c>
      <c r="M3503" s="236">
        <f>J3503/MAX(J$2:J3503)-1</f>
        <v>-4.2975512659927051E-2</v>
      </c>
      <c r="N3503" s="236"/>
    </row>
    <row r="3504" spans="1:14">
      <c r="A3504" s="237">
        <v>39232</v>
      </c>
      <c r="B3504">
        <v>430.41</v>
      </c>
      <c r="D3504" s="237">
        <v>39406</v>
      </c>
      <c r="E3504">
        <f t="shared" si="439"/>
        <v>447.18</v>
      </c>
      <c r="F3504">
        <v>324.58443999999997</v>
      </c>
      <c r="G3504" s="236">
        <f t="shared" si="441"/>
        <v>1.4117855090963685E-2</v>
      </c>
      <c r="H3504" s="236">
        <f t="shared" si="442"/>
        <v>5.8786917241464565E-3</v>
      </c>
      <c r="I3504">
        <f t="shared" si="445"/>
        <v>70683.734113185055</v>
      </c>
      <c r="J3504">
        <f t="shared" si="445"/>
        <v>25593.085303106534</v>
      </c>
      <c r="K3504">
        <f t="shared" si="443"/>
        <v>79541.088580576557</v>
      </c>
      <c r="L3504" s="236">
        <f>I3504/MAX(I$2:I3504)-1</f>
        <v>-7.4466955364339782E-2</v>
      </c>
      <c r="M3504" s="236">
        <f>J3504/MAX(J$2:J3504)-1</f>
        <v>-3.7349460726395445E-2</v>
      </c>
      <c r="N3504" s="236"/>
    </row>
    <row r="3505" spans="1:14">
      <c r="A3505" s="237">
        <v>39233</v>
      </c>
      <c r="B3505">
        <v>432.51</v>
      </c>
      <c r="D3505" s="237">
        <v>39407</v>
      </c>
      <c r="E3505">
        <f t="shared" si="439"/>
        <v>435.74</v>
      </c>
      <c r="F3505">
        <v>321.88617729999999</v>
      </c>
      <c r="G3505" s="236">
        <f t="shared" si="441"/>
        <v>-2.5616269628294951E-2</v>
      </c>
      <c r="H3505" s="236">
        <f t="shared" si="442"/>
        <v>-8.3129761241789168E-3</v>
      </c>
      <c r="I3505">
        <f t="shared" si="445"/>
        <v>68873.080521806987</v>
      </c>
      <c r="J3505">
        <f t="shared" si="445"/>
        <v>25380.330596037737</v>
      </c>
      <c r="K3505">
        <f t="shared" si="443"/>
        <v>77506.225542511806</v>
      </c>
      <c r="L3505" s="236">
        <f>I3505/MAX(I$2:I3505)-1</f>
        <v>-9.8175659385623781E-2</v>
      </c>
      <c r="M3505" s="236">
        <f>J3505/MAX(J$2:J3505)-1</f>
        <v>-4.5351951675304814E-2</v>
      </c>
      <c r="N3505" s="236"/>
    </row>
    <row r="3506" spans="1:14">
      <c r="A3506" s="237">
        <v>39234</v>
      </c>
      <c r="B3506">
        <v>437.15</v>
      </c>
      <c r="D3506" s="237">
        <v>39409</v>
      </c>
      <c r="E3506">
        <f t="shared" si="439"/>
        <v>443.71</v>
      </c>
      <c r="F3506">
        <v>321.71619440000001</v>
      </c>
      <c r="G3506" s="236">
        <f t="shared" si="441"/>
        <v>1.8256993667404565E-2</v>
      </c>
      <c r="H3506" s="236">
        <f t="shared" si="442"/>
        <v>-5.2808387556679826E-4</v>
      </c>
      <c r="I3506">
        <f t="shared" si="445"/>
        <v>70130.495916748274</v>
      </c>
      <c r="J3506">
        <f t="shared" si="445"/>
        <v>25366.927652693415</v>
      </c>
      <c r="K3506">
        <f t="shared" si="443"/>
        <v>78923.870508716005</v>
      </c>
      <c r="L3506" s="236">
        <f>I3506/MAX(I$2:I3506)-1</f>
        <v>-8.1711058109915635E-2</v>
      </c>
      <c r="M3506" s="236">
        <f>J3506/MAX(J$2:J3506)-1</f>
        <v>-4.5856085916466394E-2</v>
      </c>
      <c r="N3506" s="236"/>
    </row>
    <row r="3507" spans="1:14">
      <c r="A3507" s="237">
        <v>39237</v>
      </c>
      <c r="B3507">
        <v>437.73</v>
      </c>
      <c r="D3507" s="237">
        <v>39412</v>
      </c>
      <c r="E3507">
        <f t="shared" si="439"/>
        <v>434.56</v>
      </c>
      <c r="F3507">
        <v>323.8084245</v>
      </c>
      <c r="G3507" s="236">
        <f t="shared" si="441"/>
        <v>-2.0655307314980841E-2</v>
      </c>
      <c r="H3507" s="236">
        <f t="shared" si="442"/>
        <v>6.5033409458978841E-3</v>
      </c>
      <c r="I3507">
        <f t="shared" ref="I3507:J3522" si="446">I3506*(1+G3507)</f>
        <v>68681.928971435831</v>
      </c>
      <c r="J3507">
        <f t="shared" si="446"/>
        <v>25531.897431968806</v>
      </c>
      <c r="K3507">
        <f t="shared" si="443"/>
        <v>77296.335823550588</v>
      </c>
      <c r="L3507" s="236">
        <f>I3507/MAX(I$2:I3507)-1</f>
        <v>-0.10067859840860383</v>
      </c>
      <c r="M3507" s="236">
        <f>J3507/MAX(J$2:J3507)-1</f>
        <v>-3.9650962731727635E-2</v>
      </c>
      <c r="N3507" s="236"/>
    </row>
    <row r="3508" spans="1:14">
      <c r="A3508" s="237">
        <v>39238</v>
      </c>
      <c r="B3508">
        <v>435.95</v>
      </c>
      <c r="D3508" s="237">
        <v>39413</v>
      </c>
      <c r="E3508">
        <f t="shared" si="439"/>
        <v>442.62</v>
      </c>
      <c r="F3508">
        <v>323.27598039999998</v>
      </c>
      <c r="G3508" s="236">
        <f t="shared" si="441"/>
        <v>1.851376615938476E-2</v>
      </c>
      <c r="H3508" s="236">
        <f t="shared" si="442"/>
        <v>-1.6443182441042703E-3</v>
      </c>
      <c r="I3508">
        <f t="shared" si="446"/>
        <v>69953.490143788469</v>
      </c>
      <c r="J3508">
        <f t="shared" si="446"/>
        <v>25489.914867214822</v>
      </c>
      <c r="K3508">
        <f t="shared" si="443"/>
        <v>78729.98932764167</v>
      </c>
      <c r="L3508" s="236">
        <f>I3508/MAX(I$2:I3508)-1</f>
        <v>-8.4028772277410568E-2</v>
      </c>
      <c r="M3508" s="236">
        <f>J3508/MAX(J$2:J3508)-1</f>
        <v>-4.1230082174415816E-2</v>
      </c>
      <c r="N3508" s="236"/>
    </row>
    <row r="3509" spans="1:14">
      <c r="A3509" s="237">
        <v>39239</v>
      </c>
      <c r="B3509">
        <v>430.27</v>
      </c>
      <c r="D3509" s="237">
        <v>39414</v>
      </c>
      <c r="E3509">
        <f t="shared" si="439"/>
        <v>454</v>
      </c>
      <c r="F3509">
        <v>328.04719499999999</v>
      </c>
      <c r="G3509" s="236">
        <f t="shared" si="441"/>
        <v>2.5676811615252083E-2</v>
      </c>
      <c r="H3509" s="236">
        <f t="shared" si="442"/>
        <v>1.4758951760339256E-2</v>
      </c>
      <c r="I3509">
        <f t="shared" si="446"/>
        <v>71749.672732039922</v>
      </c>
      <c r="J3509">
        <f t="shared" si="446"/>
        <v>25866.119291115199</v>
      </c>
      <c r="K3509">
        <f t="shared" si="443"/>
        <v>80754.180007115181</v>
      </c>
      <c r="L3509" s="236">
        <f>I3509/MAX(I$2:I3509)-1</f>
        <v>-6.0509551618186497E-2</v>
      </c>
      <c r="M3509" s="236">
        <f>J3509/MAX(J$2:J3509)-1</f>
        <v>-2.7079643207963633E-2</v>
      </c>
      <c r="N3509" s="236"/>
    </row>
    <row r="3510" spans="1:14">
      <c r="A3510" s="237">
        <v>39240</v>
      </c>
      <c r="B3510">
        <v>422.88</v>
      </c>
      <c r="D3510" s="237">
        <v>39415</v>
      </c>
      <c r="E3510">
        <f t="shared" si="439"/>
        <v>452.79</v>
      </c>
      <c r="F3510">
        <v>328.98944130000001</v>
      </c>
      <c r="G3510" s="236">
        <f t="shared" si="441"/>
        <v>-2.6989283966156277E-3</v>
      </c>
      <c r="H3510" s="236">
        <f t="shared" si="442"/>
        <v>2.8722888485603892E-3</v>
      </c>
      <c r="I3510">
        <f t="shared" si="446"/>
        <v>71556.02550285554</v>
      </c>
      <c r="J3510">
        <f t="shared" si="446"/>
        <v>25940.414257110602</v>
      </c>
      <c r="K3510">
        <f t="shared" si="443"/>
        <v>80538.954108858336</v>
      </c>
      <c r="L3510" s="236">
        <f>I3510/MAX(I$2:I3510)-1</f>
        <v>-6.3045169067673323E-2</v>
      </c>
      <c r="M3510" s="236">
        <f>J3510/MAX(J$2:J3510)-1</f>
        <v>-2.4285134916612439E-2</v>
      </c>
      <c r="N3510" s="236"/>
    </row>
    <row r="3511" spans="1:14">
      <c r="A3511" s="237">
        <v>39241</v>
      </c>
      <c r="B3511">
        <v>427.25</v>
      </c>
      <c r="D3511" s="237">
        <v>39416</v>
      </c>
      <c r="E3511">
        <f t="shared" si="439"/>
        <v>454.43</v>
      </c>
      <c r="F3511">
        <v>329.26093270000001</v>
      </c>
      <c r="G3511" s="236">
        <f t="shared" si="441"/>
        <v>3.5882579593819373E-3</v>
      </c>
      <c r="H3511" s="236">
        <f t="shared" si="442"/>
        <v>8.2522830801856628E-4</v>
      </c>
      <c r="I3511">
        <f t="shared" si="446"/>
        <v>71812.786980907898</v>
      </c>
      <c r="J3511">
        <f t="shared" si="446"/>
        <v>25961.821021277297</v>
      </c>
      <c r="K3511">
        <f t="shared" si="443"/>
        <v>80830.665243685798</v>
      </c>
      <c r="L3511" s="236">
        <f>I3511/MAX(I$2:I3511)-1</f>
        <v>-5.9683133437999025E-2</v>
      </c>
      <c r="M3511" s="236">
        <f>J3511/MAX(J$2:J3511)-1</f>
        <v>-2.3479947389391187E-2</v>
      </c>
      <c r="N3511" s="236"/>
    </row>
    <row r="3512" spans="1:14">
      <c r="A3512" s="237">
        <v>39244</v>
      </c>
      <c r="B3512">
        <v>428.13</v>
      </c>
      <c r="D3512" s="237">
        <v>39419</v>
      </c>
      <c r="E3512">
        <f t="shared" si="439"/>
        <v>453.85</v>
      </c>
      <c r="F3512">
        <v>330.35208499999999</v>
      </c>
      <c r="G3512" s="236">
        <f t="shared" si="441"/>
        <v>-1.3100543450734283E-3</v>
      </c>
      <c r="H3512" s="236">
        <f t="shared" si="442"/>
        <v>3.3139440232168305E-3</v>
      </c>
      <c r="I3512">
        <f t="shared" si="446"/>
        <v>71718.708327291723</v>
      </c>
      <c r="J3512">
        <f t="shared" si="446"/>
        <v>26047.857042882584</v>
      </c>
      <c r="K3512">
        <f t="shared" si="443"/>
        <v>80727.499110637073</v>
      </c>
      <c r="L3512" s="236">
        <f>I3512/MAX(I$2:I3512)-1</f>
        <v>-6.0914999634784417E-2</v>
      </c>
      <c r="M3512" s="236">
        <f>J3512/MAX(J$2:J3512)-1</f>
        <v>-2.0243814597490917E-2</v>
      </c>
      <c r="N3512" s="236"/>
    </row>
    <row r="3513" spans="1:14">
      <c r="A3513" s="237">
        <v>39245</v>
      </c>
      <c r="B3513">
        <v>422.62</v>
      </c>
      <c r="D3513" s="237">
        <v>39420</v>
      </c>
      <c r="E3513">
        <f t="shared" si="439"/>
        <v>452.77</v>
      </c>
      <c r="F3513">
        <v>328.51264470000001</v>
      </c>
      <c r="G3513" s="236">
        <f t="shared" si="441"/>
        <v>-2.413371009231511E-3</v>
      </c>
      <c r="H3513" s="236">
        <f t="shared" si="442"/>
        <v>-5.5681207521361964E-3</v>
      </c>
      <c r="I3513">
        <f t="shared" si="446"/>
        <v>71545.624475795106</v>
      </c>
      <c r="J3513">
        <f t="shared" si="446"/>
        <v>25902.819429533432</v>
      </c>
      <c r="K3513">
        <f t="shared" si="443"/>
        <v>80535.396655994584</v>
      </c>
      <c r="L3513" s="236">
        <f>I3513/MAX(I$2:I3513)-1</f>
        <v>-6.3181360149870081E-2</v>
      </c>
      <c r="M3513" s="236">
        <f>J3513/MAX(J$2:J3513)-1</f>
        <v>-2.5699215345464377E-2</v>
      </c>
      <c r="N3513" s="236"/>
    </row>
    <row r="3514" spans="1:14">
      <c r="A3514" s="237">
        <v>39246</v>
      </c>
      <c r="B3514">
        <v>428.33</v>
      </c>
      <c r="D3514" s="237">
        <v>39421</v>
      </c>
      <c r="E3514">
        <f t="shared" si="439"/>
        <v>459.61</v>
      </c>
      <c r="F3514">
        <v>330.3213513</v>
      </c>
      <c r="G3514" s="236">
        <f t="shared" si="441"/>
        <v>1.507327781441308E-2</v>
      </c>
      <c r="H3514" s="236">
        <f t="shared" si="442"/>
        <v>5.5057442359691677E-3</v>
      </c>
      <c r="I3514">
        <f t="shared" si="446"/>
        <v>72624.051549924436</v>
      </c>
      <c r="J3514">
        <f t="shared" si="446"/>
        <v>26045.433728302934</v>
      </c>
      <c r="K3514">
        <f t="shared" si="443"/>
        <v>81752.045535396945</v>
      </c>
      <c r="L3514" s="236">
        <f>I3514/MAX(I$2:I3514)-1</f>
        <v>-4.9060432529688502E-2</v>
      </c>
      <c r="M3514" s="236">
        <f>J3514/MAX(J$2:J3514)-1</f>
        <v>-2.0334964416252488E-2</v>
      </c>
      <c r="N3514" s="236"/>
    </row>
    <row r="3515" spans="1:14">
      <c r="A3515" s="237">
        <v>39247</v>
      </c>
      <c r="B3515">
        <v>432.14</v>
      </c>
      <c r="D3515" s="237">
        <v>39422</v>
      </c>
      <c r="E3515">
        <f t="shared" si="439"/>
        <v>462.19</v>
      </c>
      <c r="F3515">
        <v>332.17308609999998</v>
      </c>
      <c r="G3515" s="236">
        <f t="shared" si="441"/>
        <v>5.5797247269337349E-3</v>
      </c>
      <c r="H3515" s="236">
        <f t="shared" si="442"/>
        <v>5.6058586364833296E-3</v>
      </c>
      <c r="I3515">
        <f t="shared" si="446"/>
        <v>73029.273766127662</v>
      </c>
      <c r="J3515">
        <f t="shared" si="446"/>
        <v>26191.440747909695</v>
      </c>
      <c r="K3515">
        <f t="shared" si="443"/>
        <v>82210.956954820635</v>
      </c>
      <c r="L3515" s="236">
        <f>I3515/MAX(I$2:I3515)-1</f>
        <v>-4.3754451511254677E-2</v>
      </c>
      <c r="M3515" s="236">
        <f>J3515/MAX(J$2:J3515)-1</f>
        <v>-1.4843100715664637E-2</v>
      </c>
      <c r="N3515" s="236"/>
    </row>
    <row r="3516" spans="1:14">
      <c r="A3516" s="237">
        <v>39248</v>
      </c>
      <c r="B3516">
        <v>437.42</v>
      </c>
      <c r="D3516" s="237">
        <v>39423</v>
      </c>
      <c r="E3516">
        <f t="shared" si="439"/>
        <v>460.33</v>
      </c>
      <c r="F3516">
        <v>331.4133842</v>
      </c>
      <c r="G3516" s="236">
        <f t="shared" si="441"/>
        <v>-4.05804916173764E-3</v>
      </c>
      <c r="H3516" s="236">
        <f t="shared" si="442"/>
        <v>-2.2870663873449937E-3</v>
      </c>
      <c r="I3516">
        <f t="shared" si="446"/>
        <v>72732.917382938715</v>
      </c>
      <c r="J3516">
        <f t="shared" si="446"/>
        <v>26131.539184139012</v>
      </c>
      <c r="K3516">
        <f t="shared" si="443"/>
        <v>81880.113838491918</v>
      </c>
      <c r="L3516" s="236">
        <f>I3516/MAX(I$2:I3516)-1</f>
        <v>-4.7634942957714865E-2</v>
      </c>
      <c r="M3516" s="236">
        <f>J3516/MAX(J$2:J3516)-1</f>
        <v>-1.7096219946278857E-2</v>
      </c>
      <c r="N3516" s="236"/>
    </row>
    <row r="3517" spans="1:14">
      <c r="A3517" s="237">
        <v>39251</v>
      </c>
      <c r="B3517">
        <v>438.36</v>
      </c>
      <c r="D3517" s="237">
        <v>39426</v>
      </c>
      <c r="E3517">
        <f t="shared" si="439"/>
        <v>461.17</v>
      </c>
      <c r="F3517">
        <v>333.10755949999998</v>
      </c>
      <c r="G3517" s="236">
        <f t="shared" si="441"/>
        <v>1.7910477180104654E-3</v>
      </c>
      <c r="H3517" s="236">
        <f t="shared" si="442"/>
        <v>5.1119700675021917E-3</v>
      </c>
      <c r="I3517">
        <f t="shared" si="446"/>
        <v>72863.185508641676</v>
      </c>
      <c r="J3517">
        <f t="shared" si="446"/>
        <v>26265.122830266093</v>
      </c>
      <c r="K3517">
        <f t="shared" si="443"/>
        <v>82029.526858769401</v>
      </c>
      <c r="L3517" s="236">
        <f>I3517/MAX(I$2:I3517)-1</f>
        <v>-4.5929211695586281E-2</v>
      </c>
      <c r="M3517" s="236">
        <f>J3517/MAX(J$2:J3517)-1</f>
        <v>-1.2071645243409423E-2</v>
      </c>
      <c r="N3517" s="236"/>
    </row>
    <row r="3518" spans="1:14">
      <c r="A3518" s="237">
        <v>39252</v>
      </c>
      <c r="B3518">
        <v>438.92</v>
      </c>
      <c r="D3518" s="237">
        <v>39427</v>
      </c>
      <c r="E3518">
        <f t="shared" si="439"/>
        <v>453.52</v>
      </c>
      <c r="F3518">
        <v>330.94391949999999</v>
      </c>
      <c r="G3518" s="236">
        <f t="shared" si="441"/>
        <v>-1.6621973106016496E-2</v>
      </c>
      <c r="H3518" s="236">
        <f t="shared" si="442"/>
        <v>-6.4953194194921071E-3</v>
      </c>
      <c r="I3518">
        <f t="shared" si="446"/>
        <v>71652.055598698338</v>
      </c>
      <c r="J3518">
        <f t="shared" si="446"/>
        <v>26094.522467891322</v>
      </c>
      <c r="K3518">
        <f t="shared" si="443"/>
        <v>80668.801138385184</v>
      </c>
      <c r="L3518" s="236">
        <f>I3518/MAX(I$2:I3518)-1</f>
        <v>-6.1787750680018294E-2</v>
      </c>
      <c r="M3518" s="236">
        <f>J3518/MAX(J$2:J3518)-1</f>
        <v>-1.8488555471126711E-2</v>
      </c>
      <c r="N3518" s="236"/>
    </row>
    <row r="3519" spans="1:14">
      <c r="A3519" s="237">
        <v>39253</v>
      </c>
      <c r="B3519">
        <v>434.74</v>
      </c>
      <c r="D3519" s="237">
        <v>39428</v>
      </c>
      <c r="E3519">
        <f t="shared" si="439"/>
        <v>458.64</v>
      </c>
      <c r="F3519">
        <v>331.42643620000001</v>
      </c>
      <c r="G3519" s="236">
        <f t="shared" si="441"/>
        <v>1.1255738883429059E-2</v>
      </c>
      <c r="H3519" s="236">
        <f t="shared" si="442"/>
        <v>1.458001406186904E-3</v>
      </c>
      <c r="I3519">
        <f t="shared" si="446"/>
        <v>72458.552426978233</v>
      </c>
      <c r="J3519">
        <f t="shared" si="446"/>
        <v>26132.568318343285</v>
      </c>
      <c r="K3519">
        <f t="shared" si="443"/>
        <v>81579.509071505076</v>
      </c>
      <c r="L3519" s="236">
        <f>I3519/MAX(I$2:I3519)-1</f>
        <v>-5.1227478584437769E-2</v>
      </c>
      <c r="M3519" s="236">
        <f>J3519/MAX(J$2:J3519)-1</f>
        <v>-1.7057510404815068E-2</v>
      </c>
      <c r="N3519" s="236"/>
    </row>
    <row r="3520" spans="1:14">
      <c r="A3520" s="237">
        <v>39254</v>
      </c>
      <c r="B3520">
        <v>437.64</v>
      </c>
      <c r="D3520" s="237">
        <v>39429</v>
      </c>
      <c r="E3520">
        <f t="shared" si="439"/>
        <v>451.85</v>
      </c>
      <c r="F3520">
        <v>328.23250719999999</v>
      </c>
      <c r="G3520" s="236">
        <f t="shared" si="441"/>
        <v>-1.483836996336991E-2</v>
      </c>
      <c r="H3520" s="236">
        <f t="shared" si="442"/>
        <v>-9.6369168272160133E-3</v>
      </c>
      <c r="I3520">
        <f t="shared" si="446"/>
        <v>71383.385619056498</v>
      </c>
      <c r="J3520">
        <f t="shared" si="446"/>
        <v>25880.730930977872</v>
      </c>
      <c r="K3520">
        <f t="shared" si="443"/>
        <v>80371.753824262109</v>
      </c>
      <c r="L3520" s="236">
        <f>I3520/MAX(I$2:I3520)-1</f>
        <v>-6.5305716268281189E-2</v>
      </c>
      <c r="M3520" s="236">
        <f>J3520/MAX(J$2:J3520)-1</f>
        <v>-2.6530045422980431E-2</v>
      </c>
      <c r="N3520" s="236"/>
    </row>
    <row r="3521" spans="1:14">
      <c r="A3521" s="237">
        <v>39255</v>
      </c>
      <c r="B3521">
        <v>433.15</v>
      </c>
      <c r="D3521" s="237">
        <v>39430</v>
      </c>
      <c r="E3521">
        <f t="shared" si="439"/>
        <v>443.7</v>
      </c>
      <c r="F3521">
        <v>327.8672972</v>
      </c>
      <c r="G3521" s="236">
        <f t="shared" si="441"/>
        <v>-1.8070689326595678E-2</v>
      </c>
      <c r="H3521" s="236">
        <f t="shared" si="442"/>
        <v>-1.1126564005358164E-3</v>
      </c>
      <c r="I3521">
        <f t="shared" si="446"/>
        <v>70093.438634453953</v>
      </c>
      <c r="J3521">
        <f t="shared" si="446"/>
        <v>25851.934570056976</v>
      </c>
      <c r="K3521">
        <f t="shared" si="443"/>
        <v>78922.091782284158</v>
      </c>
      <c r="L3521" s="236">
        <f>I3521/MAX(I$2:I3521)-1</f>
        <v>-8.2196286284941911E-2</v>
      </c>
      <c r="M3521" s="236">
        <f>J3521/MAX(J$2:J3521)-1</f>
        <v>-2.7613182998669772E-2</v>
      </c>
      <c r="N3521" s="236"/>
    </row>
    <row r="3522" spans="1:14">
      <c r="A3522" s="237">
        <v>39258</v>
      </c>
      <c r="B3522">
        <v>431.45</v>
      </c>
      <c r="D3522" s="237">
        <v>39433</v>
      </c>
      <c r="E3522">
        <f t="shared" ref="E3522:E3585" si="447">SUMIF(A:A,D3522,B:B)</f>
        <v>434.97</v>
      </c>
      <c r="F3522">
        <v>322.30302710000001</v>
      </c>
      <c r="G3522" s="236">
        <f t="shared" si="441"/>
        <v>-1.9709186548182388E-2</v>
      </c>
      <c r="H3522" s="236">
        <f t="shared" si="442"/>
        <v>-1.6971104308112106E-2</v>
      </c>
      <c r="I3522">
        <f t="shared" si="446"/>
        <v>68711.953976603923</v>
      </c>
      <c r="J3522">
        <f t="shared" si="446"/>
        <v>25413.198691902049</v>
      </c>
      <c r="K3522">
        <f t="shared" si="443"/>
        <v>77369.263607257482</v>
      </c>
      <c r="L3522" s="236">
        <f>I3522/MAX(I$2:I3522)-1</f>
        <v>-0.10028545089316665</v>
      </c>
      <c r="M3522" s="236">
        <f>J3522/MAX(J$2:J3522)-1</f>
        <v>-4.4115661097832493E-2</v>
      </c>
      <c r="N3522" s="236"/>
    </row>
    <row r="3523" spans="1:14">
      <c r="A3523" s="237">
        <v>39259</v>
      </c>
      <c r="B3523">
        <v>429.74</v>
      </c>
      <c r="D3523" s="237">
        <v>39434</v>
      </c>
      <c r="E3523">
        <f t="shared" si="447"/>
        <v>440.05</v>
      </c>
      <c r="F3523">
        <v>323.26877489999998</v>
      </c>
      <c r="G3523" s="236">
        <f t="shared" si="441"/>
        <v>1.164523620676621E-2</v>
      </c>
      <c r="H3523" s="236">
        <f t="shared" si="442"/>
        <v>2.9963969271078472E-3</v>
      </c>
      <c r="I3523">
        <f t="shared" ref="I3523:J3538" si="448">I3522*(1+G3523)</f>
        <v>69512.120910889935</v>
      </c>
      <c r="J3523">
        <f t="shared" si="448"/>
        <v>25489.346722370447</v>
      </c>
      <c r="K3523">
        <f t="shared" si="443"/>
        <v>78272.85663464987</v>
      </c>
      <c r="L3523" s="236">
        <f>I3523/MAX(I$2:I3523)-1</f>
        <v>-8.980806245015327E-2</v>
      </c>
      <c r="M3523" s="236">
        <f>J3523/MAX(J$2:J3523)-1</f>
        <v>-4.1251452202075489E-2</v>
      </c>
      <c r="N3523" s="236"/>
    </row>
    <row r="3524" spans="1:14">
      <c r="A3524" s="237">
        <v>39260</v>
      </c>
      <c r="B3524">
        <v>432.66</v>
      </c>
      <c r="D3524" s="237">
        <v>39435</v>
      </c>
      <c r="E3524">
        <f t="shared" si="447"/>
        <v>440.68</v>
      </c>
      <c r="F3524">
        <v>322.8523611</v>
      </c>
      <c r="G3524" s="236">
        <f t="shared" ref="G3524:G3587" si="449">(E3524/E3523-1)-($P$21/252)</f>
        <v>1.3979253349637919E-3</v>
      </c>
      <c r="H3524" s="236">
        <f t="shared" ref="H3524:H3587" si="450">F3524/F3523-1</f>
        <v>-1.288134927751039E-3</v>
      </c>
      <c r="I3524">
        <f t="shared" si="448"/>
        <v>69609.293665798337</v>
      </c>
      <c r="J3524">
        <f t="shared" si="448"/>
        <v>25456.513004571803</v>
      </c>
      <c r="K3524">
        <f t="shared" ref="K3524:K3587" si="451">K3523*(1+(E3524/E3523-1))</f>
        <v>78384.91639985799</v>
      </c>
      <c r="L3524" s="236">
        <f>I3524/MAX(I$2:I3524)-1</f>
        <v>-8.8535682080972511E-2</v>
      </c>
      <c r="M3524" s="236">
        <f>J3524/MAX(J$2:J3524)-1</f>
        <v>-4.2486449693424633E-2</v>
      </c>
      <c r="N3524" s="236"/>
    </row>
    <row r="3525" spans="1:14">
      <c r="A3525" s="237">
        <v>39261</v>
      </c>
      <c r="B3525">
        <v>433.22</v>
      </c>
      <c r="D3525" s="237">
        <v>39436</v>
      </c>
      <c r="E3525">
        <f t="shared" si="447"/>
        <v>441.31</v>
      </c>
      <c r="F3525">
        <v>322.73759180000002</v>
      </c>
      <c r="G3525" s="236">
        <f t="shared" si="449"/>
        <v>1.3958786276907962E-3</v>
      </c>
      <c r="H3525" s="236">
        <f t="shared" si="450"/>
        <v>-3.5548539774943322E-4</v>
      </c>
      <c r="I3525">
        <f t="shared" si="448"/>
        <v>69706.459791115078</v>
      </c>
      <c r="J3525">
        <f t="shared" si="448"/>
        <v>25447.463585921061</v>
      </c>
      <c r="K3525">
        <f t="shared" si="451"/>
        <v>78496.976165066095</v>
      </c>
      <c r="L3525" s="236">
        <f>I3525/MAX(I$2:I3525)-1</f>
        <v>-8.7263388519686513E-2</v>
      </c>
      <c r="M3525" s="236">
        <f>J3525/MAX(J$2:J3525)-1</f>
        <v>-4.2826831778705832E-2</v>
      </c>
      <c r="N3525" s="236"/>
    </row>
    <row r="3526" spans="1:14">
      <c r="A3526" s="237">
        <v>39262</v>
      </c>
      <c r="B3526">
        <v>435.16</v>
      </c>
      <c r="D3526" s="237">
        <v>39437</v>
      </c>
      <c r="E3526">
        <f t="shared" si="447"/>
        <v>446.56</v>
      </c>
      <c r="F3526">
        <v>322.7502867</v>
      </c>
      <c r="G3526" s="236">
        <f t="shared" si="449"/>
        <v>1.1862669197731204E-2</v>
      </c>
      <c r="H3526" s="236">
        <f t="shared" si="450"/>
        <v>3.9335052136824089E-5</v>
      </c>
      <c r="I3526">
        <f t="shared" si="448"/>
        <v>70533.364464562037</v>
      </c>
      <c r="J3526">
        <f t="shared" si="448"/>
        <v>25448.464563227964</v>
      </c>
      <c r="K3526">
        <f t="shared" si="451"/>
        <v>79430.807541800357</v>
      </c>
      <c r="L3526" s="236">
        <f>I3526/MAX(I$2:I3526)-1</f>
        <v>-7.6435896033037354E-2</v>
      </c>
      <c r="M3526" s="236">
        <f>J3526/MAX(J$2:J3526)-1</f>
        <v>-4.2789181322229752E-2</v>
      </c>
      <c r="N3526" s="236"/>
    </row>
    <row r="3527" spans="1:14">
      <c r="A3527" s="237">
        <v>39265</v>
      </c>
      <c r="B3527">
        <v>441.29</v>
      </c>
      <c r="D3527" s="237">
        <v>39440</v>
      </c>
      <c r="E3527">
        <f t="shared" si="447"/>
        <v>449.62</v>
      </c>
      <c r="F3527">
        <v>325.83745929999998</v>
      </c>
      <c r="G3527" s="236">
        <f t="shared" si="449"/>
        <v>6.8186524998152167E-3</v>
      </c>
      <c r="H3527" s="236">
        <f t="shared" si="450"/>
        <v>9.5652048261991585E-3</v>
      </c>
      <c r="I3527">
        <f t="shared" si="448"/>
        <v>71014.306966488701</v>
      </c>
      <c r="J3527">
        <f t="shared" si="448"/>
        <v>25691.88433928751</v>
      </c>
      <c r="K3527">
        <f t="shared" si="451"/>
        <v>79975.097829954044</v>
      </c>
      <c r="L3527" s="236">
        <f>I3527/MAX(I$2:I3527)-1</f>
        <v>-7.013843334678338E-2</v>
      </c>
      <c r="M3527" s="236">
        <f>J3527/MAX(J$2:J3527)-1</f>
        <v>-3.3633263779723199E-2</v>
      </c>
      <c r="N3527" s="236"/>
    </row>
    <row r="3528" spans="1:14">
      <c r="A3528" s="237">
        <v>39266</v>
      </c>
      <c r="B3528">
        <v>443.85</v>
      </c>
      <c r="D3528" s="237">
        <v>39442</v>
      </c>
      <c r="E3528">
        <f t="shared" si="447"/>
        <v>450.56</v>
      </c>
      <c r="F3528">
        <v>327.55145249999998</v>
      </c>
      <c r="G3528" s="236">
        <f t="shared" si="449"/>
        <v>2.056924171593246E-3</v>
      </c>
      <c r="H3528" s="236">
        <f t="shared" si="450"/>
        <v>5.2602705768765023E-3</v>
      </c>
      <c r="I3528">
        <f t="shared" si="448"/>
        <v>71160.378011017019</v>
      </c>
      <c r="J3528">
        <f t="shared" si="448"/>
        <v>25827.030602541978</v>
      </c>
      <c r="K3528">
        <f t="shared" si="451"/>
        <v>80142.298114550271</v>
      </c>
      <c r="L3528" s="236">
        <f>I3528/MAX(I$2:I3528)-1</f>
        <v>-6.8225778614098842E-2</v>
      </c>
      <c r="M3528" s="236">
        <f>J3528/MAX(J$2:J3528)-1</f>
        <v>-2.8549913270711436E-2</v>
      </c>
      <c r="N3528" s="236"/>
    </row>
    <row r="3529" spans="1:14">
      <c r="A3529" s="237">
        <v>39267</v>
      </c>
      <c r="B3529">
        <v>443.85</v>
      </c>
      <c r="D3529" s="237">
        <v>39443</v>
      </c>
      <c r="E3529">
        <f t="shared" si="447"/>
        <v>448.42</v>
      </c>
      <c r="F3529">
        <v>328.27038879999998</v>
      </c>
      <c r="G3529" s="236">
        <f t="shared" si="449"/>
        <v>-4.7833750450938049E-3</v>
      </c>
      <c r="H3529" s="236">
        <f t="shared" si="450"/>
        <v>2.1948805127036675E-3</v>
      </c>
      <c r="I3529">
        <f t="shared" si="448"/>
        <v>70819.991234639674</v>
      </c>
      <c r="J3529">
        <f t="shared" si="448"/>
        <v>25883.717848712498</v>
      </c>
      <c r="K3529">
        <f t="shared" si="451"/>
        <v>79761.65065812906</v>
      </c>
      <c r="L3529" s="236">
        <f>I3529/MAX(I$2:I3529)-1</f>
        <v>-7.2682804172337856E-2</v>
      </c>
      <c r="M3529" s="236">
        <f>J3529/MAX(J$2:J3529)-1</f>
        <v>-2.6417696406285107E-2</v>
      </c>
      <c r="N3529" s="236"/>
    </row>
    <row r="3530" spans="1:14">
      <c r="A3530" s="237">
        <v>39268</v>
      </c>
      <c r="B3530">
        <v>444.05</v>
      </c>
      <c r="D3530" s="237">
        <v>39444</v>
      </c>
      <c r="E3530">
        <f t="shared" si="447"/>
        <v>451.2</v>
      </c>
      <c r="F3530">
        <v>328.27257969999999</v>
      </c>
      <c r="G3530" s="236">
        <f t="shared" si="449"/>
        <v>6.1658149106244477E-3</v>
      </c>
      <c r="H3530" s="236">
        <f t="shared" si="450"/>
        <v>6.6740713593471668E-6</v>
      </c>
      <c r="I3530">
        <f t="shared" si="448"/>
        <v>71256.654192564514</v>
      </c>
      <c r="J3530">
        <f t="shared" si="448"/>
        <v>25883.890598492468</v>
      </c>
      <c r="K3530">
        <f t="shared" si="451"/>
        <v>80256.136606190252</v>
      </c>
      <c r="L3530" s="236">
        <f>I3530/MAX(I$2:I3530)-1</f>
        <v>-6.696513797942516E-2</v>
      </c>
      <c r="M3530" s="236">
        <f>J3530/MAX(J$2:J3530)-1</f>
        <v>-2.6411198648516598E-2</v>
      </c>
      <c r="N3530" s="236"/>
    </row>
    <row r="3531" spans="1:14">
      <c r="A3531" s="237">
        <v>39269</v>
      </c>
      <c r="B3531">
        <v>446.85</v>
      </c>
      <c r="D3531" s="237">
        <v>39447</v>
      </c>
      <c r="E3531">
        <f t="shared" si="447"/>
        <v>449.85</v>
      </c>
      <c r="F3531">
        <v>328.8187519</v>
      </c>
      <c r="G3531" s="236">
        <f t="shared" si="449"/>
        <v>-3.025751435325861E-3</v>
      </c>
      <c r="H3531" s="236">
        <f t="shared" si="450"/>
        <v>1.6637764887312834E-3</v>
      </c>
      <c r="I3531">
        <f t="shared" si="448"/>
        <v>71041.049268864837</v>
      </c>
      <c r="J3531">
        <f t="shared" si="448"/>
        <v>25926.955607107131</v>
      </c>
      <c r="K3531">
        <f t="shared" si="451"/>
        <v>80016.008537887159</v>
      </c>
      <c r="L3531" s="236">
        <f>I3531/MAX(I$2:I3531)-1</f>
        <v>-6.9788269552393034E-2</v>
      </c>
      <c r="M3531" s="236">
        <f>J3531/MAX(J$2:J3531)-1</f>
        <v>-2.4791364491135948E-2</v>
      </c>
      <c r="N3531" s="236"/>
    </row>
    <row r="3532" spans="1:14">
      <c r="A3532" s="237">
        <v>39272</v>
      </c>
      <c r="B3532">
        <v>448.78</v>
      </c>
      <c r="D3532" s="237">
        <v>39449</v>
      </c>
      <c r="E3532">
        <f t="shared" si="447"/>
        <v>449.6</v>
      </c>
      <c r="F3532">
        <v>327.23033229999999</v>
      </c>
      <c r="G3532" s="236">
        <f t="shared" si="449"/>
        <v>-5.8947096121992682E-4</v>
      </c>
      <c r="H3532" s="236">
        <f t="shared" si="450"/>
        <v>-4.8306843536802813E-3</v>
      </c>
      <c r="I3532">
        <f t="shared" si="448"/>
        <v>70999.172633266251</v>
      </c>
      <c r="J3532">
        <f t="shared" si="448"/>
        <v>25801.710668317315</v>
      </c>
      <c r="K3532">
        <f t="shared" si="451"/>
        <v>79971.540377090292</v>
      </c>
      <c r="L3532" s="236">
        <f>I3532/MAX(I$2:I3532)-1</f>
        <v>-7.0336602355278055E-2</v>
      </c>
      <c r="M3532" s="236">
        <f>J3532/MAX(J$2:J3532)-1</f>
        <v>-2.950228958826262E-2</v>
      </c>
      <c r="N3532" s="236"/>
    </row>
    <row r="3533" spans="1:14">
      <c r="A3533" s="237">
        <v>39273</v>
      </c>
      <c r="B3533">
        <v>443.85</v>
      </c>
      <c r="D3533" s="237">
        <v>39450</v>
      </c>
      <c r="E3533">
        <f t="shared" si="447"/>
        <v>451.07</v>
      </c>
      <c r="F3533">
        <v>327.57800450000002</v>
      </c>
      <c r="G3533" s="236">
        <f t="shared" si="449"/>
        <v>3.2358427950064847E-3</v>
      </c>
      <c r="H3533" s="236">
        <f t="shared" si="450"/>
        <v>1.0624693547092168E-3</v>
      </c>
      <c r="I3533">
        <f t="shared" si="448"/>
        <v>71228.914794483033</v>
      </c>
      <c r="J3533">
        <f t="shared" si="448"/>
        <v>25829.124195201475</v>
      </c>
      <c r="K3533">
        <f t="shared" si="451"/>
        <v>80233.01316257588</v>
      </c>
      <c r="L3533" s="236">
        <f>I3533/MAX(I$2:I3533)-1</f>
        <v>-6.7328357748227985E-2</v>
      </c>
      <c r="M3533" s="236">
        <f>J3533/MAX(J$2:J3533)-1</f>
        <v>-2.8471165512134688E-2</v>
      </c>
      <c r="N3533" s="236"/>
    </row>
    <row r="3534" spans="1:14">
      <c r="A3534" s="237">
        <v>39274</v>
      </c>
      <c r="B3534">
        <v>446.81</v>
      </c>
      <c r="D3534" s="237">
        <v>39451</v>
      </c>
      <c r="E3534">
        <f t="shared" si="447"/>
        <v>443.69</v>
      </c>
      <c r="F3534">
        <v>327.02608370000002</v>
      </c>
      <c r="G3534" s="236">
        <f t="shared" si="449"/>
        <v>-1.6394827105988895E-2</v>
      </c>
      <c r="H3534" s="236">
        <f t="shared" si="450"/>
        <v>-1.6848530500160885E-3</v>
      </c>
      <c r="I3534">
        <f t="shared" si="448"/>
        <v>70061.129051480268</v>
      </c>
      <c r="J3534">
        <f t="shared" si="448"/>
        <v>25785.605916521945</v>
      </c>
      <c r="K3534">
        <f t="shared" si="451"/>
        <v>78920.313055852297</v>
      </c>
      <c r="L3534" s="236">
        <f>I3534/MAX(I$2:I3534)-1</f>
        <v>-8.2619348069604581E-2</v>
      </c>
      <c r="M3534" s="236">
        <f>J3534/MAX(J$2:J3534)-1</f>
        <v>-3.0108048832100165E-2</v>
      </c>
      <c r="N3534" s="236"/>
    </row>
    <row r="3535" spans="1:14">
      <c r="A3535" s="237">
        <v>39275</v>
      </c>
      <c r="B3535">
        <v>454.67</v>
      </c>
      <c r="D3535" s="237">
        <v>39454</v>
      </c>
      <c r="E3535">
        <f t="shared" si="447"/>
        <v>444.9</v>
      </c>
      <c r="F3535">
        <v>322.63582339999999</v>
      </c>
      <c r="G3535" s="236">
        <f t="shared" si="449"/>
        <v>2.6933991432599911E-3</v>
      </c>
      <c r="H3535" s="236">
        <f t="shared" si="450"/>
        <v>-1.342480162538795E-2</v>
      </c>
      <c r="I3535">
        <f t="shared" si="448"/>
        <v>70249.831636443356</v>
      </c>
      <c r="J3535">
        <f t="shared" si="448"/>
        <v>25439.439272302207</v>
      </c>
      <c r="K3535">
        <f t="shared" si="451"/>
        <v>79135.538954109143</v>
      </c>
      <c r="L3535" s="236">
        <f>I3535/MAX(I$2:I3535)-1</f>
        <v>-8.0148475807651942E-2</v>
      </c>
      <c r="M3535" s="236">
        <f>J3535/MAX(J$2:J3535)-1</f>
        <v>-4.3128655874589694E-2</v>
      </c>
      <c r="N3535" s="236"/>
    </row>
    <row r="3536" spans="1:14">
      <c r="A3536" s="237">
        <v>39276</v>
      </c>
      <c r="B3536">
        <v>455.71</v>
      </c>
      <c r="D3536" s="237">
        <v>39455</v>
      </c>
      <c r="E3536">
        <f t="shared" si="447"/>
        <v>444.23</v>
      </c>
      <c r="F3536">
        <v>321.96779620000001</v>
      </c>
      <c r="G3536" s="236">
        <f t="shared" si="449"/>
        <v>-1.5396865534254658E-3</v>
      </c>
      <c r="H3536" s="236">
        <f t="shared" si="450"/>
        <v>-2.0705301505585805E-3</v>
      </c>
      <c r="I3536">
        <f t="shared" si="448"/>
        <v>70141.668915292321</v>
      </c>
      <c r="J3536">
        <f t="shared" si="448"/>
        <v>25386.7661462756</v>
      </c>
      <c r="K3536">
        <f t="shared" si="451"/>
        <v>79016.364283173549</v>
      </c>
      <c r="L3536" s="236">
        <f>I3536/MAX(I$2:I3536)-1</f>
        <v>-8.1564758830598771E-2</v>
      </c>
      <c r="M3536" s="236">
        <f>J3536/MAX(J$2:J3536)-1</f>
        <v>-4.5109886842806923E-2</v>
      </c>
      <c r="N3536" s="236"/>
    </row>
    <row r="3537" spans="1:14">
      <c r="A3537" s="237">
        <v>39279</v>
      </c>
      <c r="B3537">
        <v>453.46</v>
      </c>
      <c r="D3537" s="237">
        <v>39456</v>
      </c>
      <c r="E3537">
        <f t="shared" si="447"/>
        <v>448.7</v>
      </c>
      <c r="F3537">
        <v>321.85603229999998</v>
      </c>
      <c r="G3537" s="236">
        <f t="shared" si="449"/>
        <v>1.0028624927598864E-2</v>
      </c>
      <c r="H3537" s="236">
        <f t="shared" si="450"/>
        <v>-3.4712757399690819E-4</v>
      </c>
      <c r="I3537">
        <f t="shared" si="448"/>
        <v>70845.093404639614</v>
      </c>
      <c r="J3537">
        <f t="shared" si="448"/>
        <v>25377.953699731617</v>
      </c>
      <c r="K3537">
        <f t="shared" si="451"/>
        <v>79811.454998221569</v>
      </c>
      <c r="L3537" s="236">
        <f>I3537/MAX(I$2:I3537)-1</f>
        <v>-7.2354116276621916E-2</v>
      </c>
      <c r="M3537" s="236">
        <f>J3537/MAX(J$2:J3537)-1</f>
        <v>-4.5441355531220751E-2</v>
      </c>
      <c r="N3537" s="236"/>
    </row>
    <row r="3538" spans="1:14">
      <c r="A3538" s="237">
        <v>39280</v>
      </c>
      <c r="B3538">
        <v>452.75</v>
      </c>
      <c r="D3538" s="237">
        <v>39457</v>
      </c>
      <c r="E3538">
        <f t="shared" si="447"/>
        <v>449.09</v>
      </c>
      <c r="F3538">
        <v>321.5917</v>
      </c>
      <c r="G3538" s="236">
        <f t="shared" si="449"/>
        <v>8.3544746551760462E-4</v>
      </c>
      <c r="H3538" s="236">
        <f t="shared" si="450"/>
        <v>-8.2127495983541632E-4</v>
      </c>
      <c r="I3538">
        <f t="shared" si="448"/>
        <v>70904.280758368885</v>
      </c>
      <c r="J3538">
        <f t="shared" si="448"/>
        <v>25357.111421826165</v>
      </c>
      <c r="K3538">
        <f t="shared" si="451"/>
        <v>79880.825329064683</v>
      </c>
      <c r="L3538" s="236">
        <f>I3538/MAX(I$2:I3538)-1</f>
        <v>-7.1579116874167292E-2</v>
      </c>
      <c r="M3538" s="236">
        <f>J3538/MAX(J$2:J3538)-1</f>
        <v>-4.6225310643617457E-2</v>
      </c>
      <c r="N3538" s="236"/>
    </row>
    <row r="3539" spans="1:14">
      <c r="A3539" s="237">
        <v>39281</v>
      </c>
      <c r="B3539">
        <v>450.89</v>
      </c>
      <c r="D3539" s="237">
        <v>39458</v>
      </c>
      <c r="E3539">
        <f t="shared" si="447"/>
        <v>445.02</v>
      </c>
      <c r="F3539">
        <v>322.62583360000002</v>
      </c>
      <c r="G3539" s="236">
        <f t="shared" si="449"/>
        <v>-9.0965015408584569E-3</v>
      </c>
      <c r="H3539" s="236">
        <f t="shared" si="450"/>
        <v>3.2156725437877398E-3</v>
      </c>
      <c r="I3539">
        <f t="shared" ref="I3539:J3554" si="452">I3538*(1+G3539)</f>
        <v>70259.299859196923</v>
      </c>
      <c r="J3539">
        <f t="shared" si="452"/>
        <v>25438.651588815097</v>
      </c>
      <c r="K3539">
        <f t="shared" si="451"/>
        <v>79156.883671291653</v>
      </c>
      <c r="L3539" s="236">
        <f>I3539/MAX(I$2:I3539)-1</f>
        <v>-8.0024498868086602E-2</v>
      </c>
      <c r="M3539" s="236">
        <f>J3539/MAX(J$2:J3539)-1</f>
        <v>-4.3158283562094502E-2</v>
      </c>
      <c r="N3539" s="236"/>
    </row>
    <row r="3540" spans="1:14">
      <c r="A3540" s="237">
        <v>39282</v>
      </c>
      <c r="B3540">
        <v>454.37</v>
      </c>
      <c r="D3540" s="237">
        <v>39461</v>
      </c>
      <c r="E3540">
        <f t="shared" si="447"/>
        <v>448.11</v>
      </c>
      <c r="F3540">
        <v>322.3223691</v>
      </c>
      <c r="G3540" s="236">
        <f t="shared" si="449"/>
        <v>6.9097779982067366E-3</v>
      </c>
      <c r="H3540" s="236">
        <f t="shared" si="450"/>
        <v>-9.4060818569252636E-4</v>
      </c>
      <c r="I3540">
        <f t="shared" si="452"/>
        <v>70744.776023533414</v>
      </c>
      <c r="J3540">
        <f t="shared" si="452"/>
        <v>25414.723784897677</v>
      </c>
      <c r="K3540">
        <f t="shared" si="451"/>
        <v>79706.510138740967</v>
      </c>
      <c r="L3540" s="236">
        <f>I3540/MAX(I$2:I3540)-1</f>
        <v>-7.3667672391476091E-2</v>
      </c>
      <c r="M3540" s="236">
        <f>J3540/MAX(J$2:J3540)-1</f>
        <v>-4.405829671298811E-2</v>
      </c>
      <c r="N3540" s="236"/>
    </row>
    <row r="3541" spans="1:14">
      <c r="A3541" s="237">
        <v>39283</v>
      </c>
      <c r="B3541">
        <v>451.48</v>
      </c>
      <c r="D3541" s="237">
        <v>39462</v>
      </c>
      <c r="E3541">
        <f t="shared" si="447"/>
        <v>441.17</v>
      </c>
      <c r="F3541">
        <v>317.7925674</v>
      </c>
      <c r="G3541" s="236">
        <f t="shared" si="449"/>
        <v>-1.5520998909706438E-2</v>
      </c>
      <c r="H3541" s="236">
        <f t="shared" si="450"/>
        <v>-1.4053637396151841E-2</v>
      </c>
      <c r="I3541">
        <f t="shared" si="452"/>
        <v>69646.746432004715</v>
      </c>
      <c r="J3541">
        <f t="shared" si="452"/>
        <v>25057.55447230137</v>
      </c>
      <c r="K3541">
        <f t="shared" si="451"/>
        <v>78472.073995019877</v>
      </c>
      <c r="L3541" s="236">
        <f>I3541/MAX(I$2:I3541)-1</f>
        <v>-8.8045275438313975E-2</v>
      </c>
      <c r="M3541" s="236">
        <f>J3541/MAX(J$2:J3541)-1</f>
        <v>-5.7492754782843436E-2</v>
      </c>
      <c r="N3541" s="236"/>
    </row>
    <row r="3542" spans="1:14">
      <c r="A3542" s="237">
        <v>39286</v>
      </c>
      <c r="B3542">
        <v>456.58</v>
      </c>
      <c r="D3542" s="237">
        <v>39463</v>
      </c>
      <c r="E3542">
        <f t="shared" si="447"/>
        <v>434.4</v>
      </c>
      <c r="F3542">
        <v>314.59430099999997</v>
      </c>
      <c r="G3542" s="236">
        <f t="shared" si="449"/>
        <v>-1.5379288560253454E-2</v>
      </c>
      <c r="H3542" s="236">
        <f t="shared" si="450"/>
        <v>-1.0064006298720063E-2</v>
      </c>
      <c r="I3542">
        <f t="shared" si="452"/>
        <v>68575.62902134411</v>
      </c>
      <c r="J3542">
        <f t="shared" si="452"/>
        <v>24805.375086261607</v>
      </c>
      <c r="K3542">
        <f t="shared" si="451"/>
        <v>77267.876200640647</v>
      </c>
      <c r="L3542" s="236">
        <f>I3542/MAX(I$2:I3542)-1</f>
        <v>-0.10207049030123461</v>
      </c>
      <c r="M3542" s="236">
        <f>J3542/MAX(J$2:J3542)-1</f>
        <v>-6.6978153635298243E-2</v>
      </c>
      <c r="N3542" s="236"/>
    </row>
    <row r="3543" spans="1:14">
      <c r="A3543" s="237">
        <v>39287</v>
      </c>
      <c r="B3543">
        <v>447.3</v>
      </c>
      <c r="D3543" s="237">
        <v>39464</v>
      </c>
      <c r="E3543">
        <f t="shared" si="447"/>
        <v>431.27</v>
      </c>
      <c r="F3543">
        <v>315.3543535</v>
      </c>
      <c r="G3543" s="236">
        <f t="shared" si="449"/>
        <v>-7.2390708585459793E-3</v>
      </c>
      <c r="H3543" s="236">
        <f t="shared" si="450"/>
        <v>2.4159766962847939E-3</v>
      </c>
      <c r="I3543">
        <f t="shared" si="452"/>
        <v>68079.205183689235</v>
      </c>
      <c r="J3543">
        <f t="shared" si="452"/>
        <v>24865.304294412617</v>
      </c>
      <c r="K3543">
        <f t="shared" si="451"/>
        <v>76711.134827463844</v>
      </c>
      <c r="L3543" s="236">
        <f>I3543/MAX(I$2:I3543)-1</f>
        <v>-0.1085706656479235</v>
      </c>
      <c r="M3543" s="236">
        <f>J3543/MAX(J$2:J3543)-1</f>
        <v>-6.472399459735656E-2</v>
      </c>
      <c r="N3543" s="236"/>
    </row>
    <row r="3544" spans="1:14">
      <c r="A3544" s="237">
        <v>39288</v>
      </c>
      <c r="B3544">
        <v>448.49</v>
      </c>
      <c r="D3544" s="237">
        <v>39465</v>
      </c>
      <c r="E3544">
        <f t="shared" si="447"/>
        <v>433.49</v>
      </c>
      <c r="F3544">
        <v>312.63590970000001</v>
      </c>
      <c r="G3544" s="236">
        <f t="shared" si="449"/>
        <v>5.1138571995374329E-3</v>
      </c>
      <c r="H3544" s="236">
        <f t="shared" si="450"/>
        <v>-8.6202830873555181E-3</v>
      </c>
      <c r="I3544">
        <f t="shared" si="452"/>
        <v>68427.35251725663</v>
      </c>
      <c r="J3544">
        <f t="shared" si="452"/>
        <v>24650.958332341543</v>
      </c>
      <c r="K3544">
        <f t="shared" si="451"/>
        <v>77106.012095340062</v>
      </c>
      <c r="L3544" s="236">
        <f>I3544/MAX(I$2:I3544)-1</f>
        <v>-0.10401202332856818</v>
      </c>
      <c r="M3544" s="236">
        <f>J3544/MAX(J$2:J3544)-1</f>
        <v>-7.2786338528738503E-2</v>
      </c>
      <c r="N3544" s="236"/>
    </row>
    <row r="3545" spans="1:14">
      <c r="A3545" s="237">
        <v>39289</v>
      </c>
      <c r="B3545">
        <v>431.84</v>
      </c>
      <c r="D3545" s="237">
        <v>39469</v>
      </c>
      <c r="E3545">
        <f t="shared" si="447"/>
        <v>429.35</v>
      </c>
      <c r="F3545">
        <v>305.94609100000002</v>
      </c>
      <c r="G3545" s="236">
        <f t="shared" si="449"/>
        <v>-9.5841234780685378E-3</v>
      </c>
      <c r="H3545" s="236">
        <f t="shared" si="450"/>
        <v>-2.1398113564175758E-2</v>
      </c>
      <c r="I3545">
        <f t="shared" si="452"/>
        <v>67771.53632145391</v>
      </c>
      <c r="J3545">
        <f t="shared" si="452"/>
        <v>24123.474326480333</v>
      </c>
      <c r="K3545">
        <f t="shared" si="451"/>
        <v>76369.619352543901</v>
      </c>
      <c r="L3545" s="236">
        <f>I3545/MAX(I$2:I3545)-1</f>
        <v>-0.11259928273185216</v>
      </c>
      <c r="M3545" s="236">
        <f>J3545/MAX(J$2:J3545)-1</f>
        <v>-9.2626961755155723E-2</v>
      </c>
      <c r="N3545" s="236"/>
    </row>
    <row r="3546" spans="1:14">
      <c r="A3546" s="237">
        <v>39290</v>
      </c>
      <c r="B3546">
        <v>425.11</v>
      </c>
      <c r="D3546" s="237">
        <v>39470</v>
      </c>
      <c r="E3546">
        <f t="shared" si="447"/>
        <v>429.3</v>
      </c>
      <c r="F3546">
        <v>306.19818759999998</v>
      </c>
      <c r="G3546" s="236">
        <f t="shared" si="449"/>
        <v>-1.5018526528660437E-4</v>
      </c>
      <c r="H3546" s="236">
        <f t="shared" si="450"/>
        <v>8.239902630426954E-4</v>
      </c>
      <c r="I3546">
        <f t="shared" si="452"/>
        <v>67761.358035292593</v>
      </c>
      <c r="J3546">
        <f t="shared" si="452"/>
        <v>24143.351834436115</v>
      </c>
      <c r="K3546">
        <f t="shared" si="451"/>
        <v>76360.725720384522</v>
      </c>
      <c r="L3546" s="236">
        <f>I3546/MAX(I$2:I3546)-1</f>
        <v>-0.11273255724399056</v>
      </c>
      <c r="M3546" s="236">
        <f>J3546/MAX(J$2:J3546)-1</f>
        <v>-9.1879295206694467E-2</v>
      </c>
      <c r="N3546" s="236"/>
    </row>
    <row r="3547" spans="1:14">
      <c r="A3547" s="237">
        <v>39293</v>
      </c>
      <c r="B3547">
        <v>434.87</v>
      </c>
      <c r="D3547" s="237">
        <v>39471</v>
      </c>
      <c r="E3547">
        <f t="shared" si="447"/>
        <v>430.63</v>
      </c>
      <c r="F3547">
        <v>311.55089609999999</v>
      </c>
      <c r="G3547" s="236">
        <f t="shared" si="449"/>
        <v>3.0643364613488953E-3</v>
      </c>
      <c r="H3547" s="236">
        <f t="shared" si="450"/>
        <v>1.7481189362859695E-2</v>
      </c>
      <c r="I3547">
        <f t="shared" si="452"/>
        <v>67969.001635390654</v>
      </c>
      <c r="J3547">
        <f t="shared" si="452"/>
        <v>24565.406339708039</v>
      </c>
      <c r="K3547">
        <f t="shared" si="451"/>
        <v>76597.296335823863</v>
      </c>
      <c r="L3547" s="236">
        <f>I3547/MAX(I$2:I3547)-1</f>
        <v>-0.11001367126818562</v>
      </c>
      <c r="M3547" s="236">
        <f>J3547/MAX(J$2:J3547)-1</f>
        <v>-7.6004265201869092E-2</v>
      </c>
      <c r="N3547" s="236"/>
    </row>
    <row r="3548" spans="1:14">
      <c r="A3548" s="237">
        <v>39294</v>
      </c>
      <c r="B3548">
        <v>433.19</v>
      </c>
      <c r="D3548" s="237">
        <v>39472</v>
      </c>
      <c r="E3548">
        <f t="shared" si="447"/>
        <v>429.72</v>
      </c>
      <c r="F3548">
        <v>311.76901800000002</v>
      </c>
      <c r="G3548" s="236">
        <f t="shared" si="449"/>
        <v>-2.1469131696675949E-3</v>
      </c>
      <c r="H3548" s="236">
        <f t="shared" si="450"/>
        <v>7.0011642633827087E-4</v>
      </c>
      <c r="I3548">
        <f t="shared" si="452"/>
        <v>67823.078090650466</v>
      </c>
      <c r="J3548">
        <f t="shared" si="452"/>
        <v>24582.604984206144</v>
      </c>
      <c r="K3548">
        <f t="shared" si="451"/>
        <v>76435.432230523264</v>
      </c>
      <c r="L3548" s="236">
        <f>I3548/MAX(I$2:I3548)-1</f>
        <v>-0.11192439463816417</v>
      </c>
      <c r="M3548" s="236">
        <f>J3548/MAX(J$2:J3548)-1</f>
        <v>-7.5357360610070367E-2</v>
      </c>
      <c r="N3548" s="236"/>
    </row>
    <row r="3549" spans="1:14">
      <c r="A3549" s="237">
        <v>39295</v>
      </c>
      <c r="B3549">
        <v>430.03</v>
      </c>
      <c r="D3549" s="237">
        <v>39475</v>
      </c>
      <c r="E3549">
        <f t="shared" si="447"/>
        <v>432.14</v>
      </c>
      <c r="F3549">
        <v>312.1668224</v>
      </c>
      <c r="G3549" s="236">
        <f t="shared" si="449"/>
        <v>5.5978438894871887E-3</v>
      </c>
      <c r="H3549" s="236">
        <f t="shared" si="450"/>
        <v>1.2759587291639729E-3</v>
      </c>
      <c r="I3549">
        <f t="shared" si="452"/>
        <v>68202.741093906428</v>
      </c>
      <c r="J3549">
        <f t="shared" si="452"/>
        <v>24613.971373621331</v>
      </c>
      <c r="K3549">
        <f t="shared" si="451"/>
        <v>76865.884027036955</v>
      </c>
      <c r="L3549" s="236">
        <f>I3549/MAX(I$2:I3549)-1</f>
        <v>-0.1069530860372867</v>
      </c>
      <c r="M3549" s="236">
        <f>J3549/MAX(J$2:J3549)-1</f>
        <v>-7.41775547629836E-2</v>
      </c>
      <c r="N3549" s="236"/>
    </row>
    <row r="3550" spans="1:14">
      <c r="A3550" s="237">
        <v>39296</v>
      </c>
      <c r="B3550">
        <v>432.13</v>
      </c>
      <c r="D3550" s="237">
        <v>39476</v>
      </c>
      <c r="E3550">
        <f t="shared" si="447"/>
        <v>431.96</v>
      </c>
      <c r="F3550">
        <v>313.79173919999999</v>
      </c>
      <c r="G3550" s="236">
        <f t="shared" si="449"/>
        <v>-4.5026183827851852E-4</v>
      </c>
      <c r="H3550" s="236">
        <f t="shared" si="450"/>
        <v>5.2052834683304905E-3</v>
      </c>
      <c r="I3550">
        <f t="shared" si="452"/>
        <v>68172.032002325854</v>
      </c>
      <c r="J3550">
        <f t="shared" si="452"/>
        <v>24742.0940719024</v>
      </c>
      <c r="K3550">
        <f t="shared" si="451"/>
        <v>76833.866951263204</v>
      </c>
      <c r="L3550" s="236">
        <f>I3550/MAX(I$2:I3550)-1</f>
        <v>-0.10735519098243651</v>
      </c>
      <c r="M3550" s="236">
        <f>J3550/MAX(J$2:J3550)-1</f>
        <v>-6.9358386494182134E-2</v>
      </c>
      <c r="N3550" s="236"/>
    </row>
    <row r="3551" spans="1:14">
      <c r="A3551" s="237">
        <v>39297</v>
      </c>
      <c r="B3551">
        <v>420.57</v>
      </c>
      <c r="D3551" s="237">
        <v>39477</v>
      </c>
      <c r="E3551">
        <f t="shared" si="447"/>
        <v>429.49</v>
      </c>
      <c r="F3551">
        <v>313.2510532</v>
      </c>
      <c r="G3551" s="236">
        <f t="shared" si="449"/>
        <v>-5.7518522070679288E-3</v>
      </c>
      <c r="H3551" s="236">
        <f t="shared" si="450"/>
        <v>-1.7230727659639511E-3</v>
      </c>
      <c r="I3551">
        <f t="shared" si="452"/>
        <v>67779.916549592963</v>
      </c>
      <c r="J3551">
        <f t="shared" si="452"/>
        <v>24699.461643434188</v>
      </c>
      <c r="K3551">
        <f t="shared" si="451"/>
        <v>76394.521522590134</v>
      </c>
      <c r="L3551" s="236">
        <f>I3551/MAX(I$2:I3551)-1</f>
        <v>-0.11248955199731203</v>
      </c>
      <c r="M3551" s="236">
        <f>J3551/MAX(J$2:J3551)-1</f>
        <v>-7.0961949713286732E-2</v>
      </c>
      <c r="N3551" s="236"/>
    </row>
    <row r="3552" spans="1:14">
      <c r="A3552" s="237">
        <v>39300</v>
      </c>
      <c r="B3552">
        <v>428.99</v>
      </c>
      <c r="D3552" s="237">
        <v>39478</v>
      </c>
      <c r="E3552">
        <f t="shared" si="447"/>
        <v>434.16</v>
      </c>
      <c r="F3552">
        <v>315.77768079999998</v>
      </c>
      <c r="G3552" s="236">
        <f t="shared" si="449"/>
        <v>1.0839631269941188E-2</v>
      </c>
      <c r="H3552" s="236">
        <f t="shared" si="450"/>
        <v>8.0658231606545172E-3</v>
      </c>
      <c r="I3552">
        <f t="shared" si="452"/>
        <v>68514.625852497935</v>
      </c>
      <c r="J3552">
        <f t="shared" si="452"/>
        <v>24898.683133213497</v>
      </c>
      <c r="K3552">
        <f t="shared" si="451"/>
        <v>77225.18676627567</v>
      </c>
      <c r="L3552" s="236">
        <f>I3552/MAX(I$2:I3552)-1</f>
        <v>-0.1028692659927426</v>
      </c>
      <c r="M3552" s="236">
        <f>J3552/MAX(J$2:J3552)-1</f>
        <v>-6.3468493090154787E-2</v>
      </c>
      <c r="N3552" s="236"/>
    </row>
    <row r="3553" spans="1:14">
      <c r="A3553" s="237">
        <v>39301</v>
      </c>
      <c r="B3553">
        <v>429.23</v>
      </c>
      <c r="D3553" s="237">
        <v>39479</v>
      </c>
      <c r="E3553">
        <f t="shared" si="447"/>
        <v>438.58</v>
      </c>
      <c r="F3553">
        <v>315.64903570000001</v>
      </c>
      <c r="G3553" s="236">
        <f t="shared" si="449"/>
        <v>1.0146848429808555E-2</v>
      </c>
      <c r="H3553" s="236">
        <f t="shared" si="450"/>
        <v>-4.0739136367728968E-4</v>
      </c>
      <c r="I3553">
        <f t="shared" si="452"/>
        <v>69209.83337624828</v>
      </c>
      <c r="J3553">
        <f t="shared" si="452"/>
        <v>24888.539624738089</v>
      </c>
      <c r="K3553">
        <f t="shared" si="451"/>
        <v>78011.383849164326</v>
      </c>
      <c r="L3553" s="236">
        <f>I3553/MAX(I$2:I3553)-1</f>
        <v>-9.3766216413047943E-2</v>
      </c>
      <c r="M3553" s="236">
        <f>J3553/MAX(J$2:J3553)-1</f>
        <v>-6.3850027937881526E-2</v>
      </c>
      <c r="N3553" s="236"/>
    </row>
    <row r="3554" spans="1:14">
      <c r="A3554" s="237">
        <v>39302</v>
      </c>
      <c r="B3554">
        <v>437.87</v>
      </c>
      <c r="D3554" s="237">
        <v>39482</v>
      </c>
      <c r="E3554">
        <f t="shared" si="447"/>
        <v>436.79</v>
      </c>
      <c r="F3554">
        <v>317.9751</v>
      </c>
      <c r="G3554" s="236">
        <f t="shared" si="449"/>
        <v>-4.1150836176200942E-3</v>
      </c>
      <c r="H3554" s="236">
        <f t="shared" si="450"/>
        <v>7.3691474926942391E-3</v>
      </c>
      <c r="I3554">
        <f t="shared" si="452"/>
        <v>68925.029124743465</v>
      </c>
      <c r="J3554">
        <f t="shared" si="452"/>
        <v>25071.94694411055</v>
      </c>
      <c r="K3554">
        <f t="shared" si="451"/>
        <v>77692.991817858754</v>
      </c>
      <c r="L3554" s="236">
        <f>I3554/MAX(I$2:I3554)-1</f>
        <v>-9.749544420962053E-2</v>
      </c>
      <c r="M3554" s="236">
        <f>J3554/MAX(J$2:J3554)-1</f>
        <v>-5.6951400718474154E-2</v>
      </c>
      <c r="N3554" s="236"/>
    </row>
    <row r="3555" spans="1:14">
      <c r="A3555" s="237">
        <v>39303</v>
      </c>
      <c r="B3555">
        <v>423.53</v>
      </c>
      <c r="D3555" s="237">
        <v>39483</v>
      </c>
      <c r="E3555">
        <f t="shared" si="447"/>
        <v>433.22</v>
      </c>
      <c r="F3555">
        <v>318.12668289999999</v>
      </c>
      <c r="G3555" s="236">
        <f t="shared" si="449"/>
        <v>-8.2069941986578441E-3</v>
      </c>
      <c r="H3555" s="236">
        <f t="shared" si="450"/>
        <v>4.767131136997893E-4</v>
      </c>
      <c r="I3555">
        <f t="shared" ref="I3555:J3570" si="453">I3554*(1+G3555)</f>
        <v>68359.361810574366</v>
      </c>
      <c r="J3555">
        <f t="shared" si="453"/>
        <v>25083.899070004794</v>
      </c>
      <c r="K3555">
        <f t="shared" si="451"/>
        <v>77057.986481679458</v>
      </c>
      <c r="L3555" s="236">
        <f>I3555/MAX(I$2:I3555)-1</f>
        <v>-0.10490229386325445</v>
      </c>
      <c r="M3555" s="236">
        <f>J3555/MAX(J$2:J3555)-1</f>
        <v>-5.6501837084340423E-2</v>
      </c>
      <c r="N3555" s="236"/>
    </row>
    <row r="3556" spans="1:14">
      <c r="A3556" s="237">
        <v>39304</v>
      </c>
      <c r="B3556">
        <v>419.18</v>
      </c>
      <c r="D3556" s="237">
        <v>39484</v>
      </c>
      <c r="E3556">
        <f t="shared" si="447"/>
        <v>431.01</v>
      </c>
      <c r="F3556">
        <v>310.28865400000001</v>
      </c>
      <c r="G3556" s="236">
        <f t="shared" si="449"/>
        <v>-5.135064353827443E-3</v>
      </c>
      <c r="H3556" s="236">
        <f t="shared" si="450"/>
        <v>-2.463807445684707E-2</v>
      </c>
      <c r="I3556">
        <f t="shared" si="453"/>
        <v>68008.332088490482</v>
      </c>
      <c r="J3556">
        <f t="shared" si="453"/>
        <v>24465.88009704998</v>
      </c>
      <c r="K3556">
        <f t="shared" si="451"/>
        <v>76664.887940235116</v>
      </c>
      <c r="L3556" s="236">
        <f>I3556/MAX(I$2:I3556)-1</f>
        <v>-0.10949867818723014</v>
      </c>
      <c r="M3556" s="236">
        <f>J3556/MAX(J$2:J3556)-1</f>
        <v>-7.9747815072154782E-2</v>
      </c>
      <c r="N3556" s="236"/>
    </row>
    <row r="3557" spans="1:14">
      <c r="A3557" s="237">
        <v>39307</v>
      </c>
      <c r="B3557">
        <v>420.61</v>
      </c>
      <c r="D3557" s="237">
        <v>39485</v>
      </c>
      <c r="E3557">
        <f t="shared" si="447"/>
        <v>428.98</v>
      </c>
      <c r="F3557">
        <v>309.19390679999998</v>
      </c>
      <c r="G3557" s="236">
        <f t="shared" si="449"/>
        <v>-4.7435976792052446E-3</v>
      </c>
      <c r="H3557" s="236">
        <f t="shared" si="450"/>
        <v>-3.5281573653673792E-3</v>
      </c>
      <c r="I3557">
        <f t="shared" si="453"/>
        <v>67685.727922228893</v>
      </c>
      <c r="J3557">
        <f t="shared" si="453"/>
        <v>24379.560621985376</v>
      </c>
      <c r="K3557">
        <f t="shared" si="451"/>
        <v>76303.806474564539</v>
      </c>
      <c r="L3557" s="236">
        <f>I3557/MAX(I$2:I3557)-1</f>
        <v>-0.11372285819071049</v>
      </c>
      <c r="M3557" s="236">
        <f>J3557/MAX(J$2:J3557)-1</f>
        <v>-8.2994609596403479E-2</v>
      </c>
      <c r="N3557" s="236"/>
    </row>
    <row r="3558" spans="1:14">
      <c r="A3558" s="237">
        <v>39308</v>
      </c>
      <c r="B3558">
        <v>413.05</v>
      </c>
      <c r="D3558" s="237">
        <v>39486</v>
      </c>
      <c r="E3558">
        <f t="shared" si="447"/>
        <v>430.68</v>
      </c>
      <c r="F3558">
        <v>308.65350979999999</v>
      </c>
      <c r="G3558" s="236">
        <f t="shared" si="449"/>
        <v>3.9291585540303566E-3</v>
      </c>
      <c r="H3558" s="236">
        <f t="shared" si="450"/>
        <v>-1.7477608326529337E-3</v>
      </c>
      <c r="I3558">
        <f t="shared" si="453"/>
        <v>67951.6758790803</v>
      </c>
      <c r="J3558">
        <f t="shared" si="453"/>
        <v>24336.950980812981</v>
      </c>
      <c r="K3558">
        <f t="shared" si="451"/>
        <v>76606.189967983257</v>
      </c>
      <c r="L3558" s="236">
        <f>I3558/MAX(I$2:I3558)-1</f>
        <v>-0.11024053477772877</v>
      </c>
      <c r="M3558" s="236">
        <f>J3558/MAX(J$2:J3558)-1</f>
        <v>-8.4597315701082532E-2</v>
      </c>
      <c r="N3558" s="236"/>
    </row>
    <row r="3559" spans="1:14">
      <c r="A3559" s="237">
        <v>39309</v>
      </c>
      <c r="B3559">
        <v>402.47</v>
      </c>
      <c r="D3559" s="237">
        <v>39489</v>
      </c>
      <c r="E3559">
        <f t="shared" si="447"/>
        <v>432.69</v>
      </c>
      <c r="F3559">
        <v>308.85245350000002</v>
      </c>
      <c r="G3559" s="236">
        <f t="shared" si="449"/>
        <v>4.6333080134625584E-3</v>
      </c>
      <c r="H3559" s="236">
        <f t="shared" si="450"/>
        <v>6.4455349990644173E-4</v>
      </c>
      <c r="I3559">
        <f t="shared" si="453"/>
        <v>68266.516923459058</v>
      </c>
      <c r="J3559">
        <f t="shared" si="453"/>
        <v>24352.637447744713</v>
      </c>
      <c r="K3559">
        <f t="shared" si="451"/>
        <v>76963.713980790082</v>
      </c>
      <c r="L3559" s="236">
        <f>I3559/MAX(I$2:I3559)-1</f>
        <v>-0.10611800511746028</v>
      </c>
      <c r="M3559" s="236">
        <f>J3559/MAX(J$2:J3559)-1</f>
        <v>-8.4007289697094034E-2</v>
      </c>
      <c r="N3559" s="236"/>
    </row>
    <row r="3560" spans="1:14">
      <c r="A3560" s="237">
        <v>39310</v>
      </c>
      <c r="B3560">
        <v>397.08</v>
      </c>
      <c r="D3560" s="237">
        <v>39490</v>
      </c>
      <c r="E3560">
        <f t="shared" si="447"/>
        <v>432.62</v>
      </c>
      <c r="F3560">
        <v>308.80446239999998</v>
      </c>
      <c r="G3560" s="236">
        <f t="shared" si="449"/>
        <v>-1.9550879932734644E-4</v>
      </c>
      <c r="H3560" s="236">
        <f t="shared" si="450"/>
        <v>-1.5538519916613591E-4</v>
      </c>
      <c r="I3560">
        <f t="shared" si="453"/>
        <v>68253.170218701096</v>
      </c>
      <c r="J3560">
        <f t="shared" si="453"/>
        <v>24348.853408324674</v>
      </c>
      <c r="K3560">
        <f t="shared" si="451"/>
        <v>76951.262895766966</v>
      </c>
      <c r="L3560" s="236">
        <f>I3560/MAX(I$2:I3560)-1</f>
        <v>-0.10629276691302003</v>
      </c>
      <c r="M3560" s="236">
        <f>J3560/MAX(J$2:J3560)-1</f>
        <v>-8.4149621406819142E-2</v>
      </c>
      <c r="N3560" s="236"/>
    </row>
    <row r="3561" spans="1:14">
      <c r="A3561" s="237">
        <v>39311</v>
      </c>
      <c r="B3561">
        <v>404.45</v>
      </c>
      <c r="D3561" s="237">
        <v>39491</v>
      </c>
      <c r="E3561">
        <f t="shared" si="447"/>
        <v>432.48</v>
      </c>
      <c r="F3561">
        <v>312.13076419999999</v>
      </c>
      <c r="G3561" s="236">
        <f t="shared" si="449"/>
        <v>-3.5733979305125685E-4</v>
      </c>
      <c r="H3561" s="236">
        <f t="shared" si="450"/>
        <v>1.0771547062980558E-2</v>
      </c>
      <c r="I3561">
        <f t="shared" si="453"/>
        <v>68228.780644980056</v>
      </c>
      <c r="J3561">
        <f t="shared" si="453"/>
        <v>24611.128228742058</v>
      </c>
      <c r="K3561">
        <f t="shared" si="451"/>
        <v>76926.360725720719</v>
      </c>
      <c r="L3561" s="236">
        <f>I3561/MAX(I$2:I3561)-1</f>
        <v>-0.10661212407073972</v>
      </c>
      <c r="M3561" s="236">
        <f>J3561/MAX(J$2:J3561)-1</f>
        <v>-7.4284495951154161E-2</v>
      </c>
      <c r="N3561" s="236"/>
    </row>
    <row r="3562" spans="1:14">
      <c r="A3562" s="237">
        <v>39314</v>
      </c>
      <c r="B3562">
        <v>406.63</v>
      </c>
      <c r="D3562" s="237">
        <v>39492</v>
      </c>
      <c r="E3562">
        <f t="shared" si="447"/>
        <v>429.87</v>
      </c>
      <c r="F3562">
        <v>311.70144929999998</v>
      </c>
      <c r="G3562" s="236">
        <f t="shared" si="449"/>
        <v>-6.0686913130032025E-3</v>
      </c>
      <c r="H3562" s="236">
        <f t="shared" si="450"/>
        <v>-1.3754328289310447E-3</v>
      </c>
      <c r="I3562">
        <f t="shared" si="453"/>
        <v>67814.721236583064</v>
      </c>
      <c r="J3562">
        <f t="shared" si="453"/>
        <v>24577.277275019216</v>
      </c>
      <c r="K3562">
        <f t="shared" si="451"/>
        <v>76462.113127001401</v>
      </c>
      <c r="L3562" s="236">
        <f>I3562/MAX(I$2:I3562)-1</f>
        <v>-0.11203381931253398</v>
      </c>
      <c r="M3562" s="236">
        <f>J3562/MAX(J$2:J3562)-1</f>
        <v>-7.5557755445673336E-2</v>
      </c>
      <c r="N3562" s="236"/>
    </row>
    <row r="3563" spans="1:14">
      <c r="A3563" s="237">
        <v>39315</v>
      </c>
      <c r="B3563">
        <v>406.17</v>
      </c>
      <c r="D3563" s="237">
        <v>39493</v>
      </c>
      <c r="E3563">
        <f t="shared" si="447"/>
        <v>431.43</v>
      </c>
      <c r="F3563">
        <v>311.64033139999998</v>
      </c>
      <c r="G3563" s="236">
        <f t="shared" si="449"/>
        <v>3.5952739587938229E-3</v>
      </c>
      <c r="H3563" s="236">
        <f t="shared" si="450"/>
        <v>-1.9607833116352946E-4</v>
      </c>
      <c r="I3563">
        <f t="shared" si="453"/>
        <v>68058.533737867823</v>
      </c>
      <c r="J3563">
        <f t="shared" si="453"/>
        <v>24572.458203506587</v>
      </c>
      <c r="K3563">
        <f t="shared" si="451"/>
        <v>76739.594450373872</v>
      </c>
      <c r="L3563" s="236">
        <f>I3563/MAX(I$2:I3563)-1</f>
        <v>-0.10884133762681858</v>
      </c>
      <c r="M3563" s="236">
        <f>J3563/MAX(J$2:J3563)-1</f>
        <v>-7.5739018538242608E-2</v>
      </c>
      <c r="N3563" s="236"/>
    </row>
    <row r="3564" spans="1:14">
      <c r="A3564" s="237">
        <v>39316</v>
      </c>
      <c r="B3564">
        <v>415.23</v>
      </c>
      <c r="D3564" s="237">
        <v>39497</v>
      </c>
      <c r="E3564">
        <f t="shared" si="447"/>
        <v>429.36</v>
      </c>
      <c r="F3564">
        <v>311.84292970000001</v>
      </c>
      <c r="G3564" s="236">
        <f t="shared" si="449"/>
        <v>-4.8317275163548088E-3</v>
      </c>
      <c r="H3564" s="236">
        <f t="shared" si="450"/>
        <v>6.5010295390810491E-4</v>
      </c>
      <c r="I3564">
        <f t="shared" si="453"/>
        <v>67729.693447683807</v>
      </c>
      <c r="J3564">
        <f t="shared" si="453"/>
        <v>24588.43283116947</v>
      </c>
      <c r="K3564">
        <f t="shared" si="451"/>
        <v>76371.398078975792</v>
      </c>
      <c r="L3564" s="236">
        <f>I3564/MAX(I$2:I3564)-1</f>
        <v>-0.11314717345724501</v>
      </c>
      <c r="M3564" s="236">
        <f>J3564/MAX(J$2:J3564)-1</f>
        <v>-7.5138153744012337E-2</v>
      </c>
      <c r="N3564" s="236"/>
    </row>
    <row r="3565" spans="1:14">
      <c r="A3565" s="237">
        <v>39317</v>
      </c>
      <c r="B3565">
        <v>417.22</v>
      </c>
      <c r="D3565" s="237">
        <v>39498</v>
      </c>
      <c r="E3565">
        <f t="shared" si="447"/>
        <v>429.35</v>
      </c>
      <c r="F3565">
        <v>310.78297429999998</v>
      </c>
      <c r="G3565" s="236">
        <f t="shared" si="449"/>
        <v>-5.7020637582348001E-5</v>
      </c>
      <c r="H3565" s="236">
        <f t="shared" si="450"/>
        <v>-3.3990041108827862E-3</v>
      </c>
      <c r="I3565">
        <f t="shared" si="453"/>
        <v>67725.831457380162</v>
      </c>
      <c r="J3565">
        <f t="shared" si="453"/>
        <v>24504.856646896158</v>
      </c>
      <c r="K3565">
        <f t="shared" si="451"/>
        <v>76369.619352543916</v>
      </c>
      <c r="L3565" s="236">
        <f>I3565/MAX(I$2:I3565)-1</f>
        <v>-0.11319774237085622</v>
      </c>
      <c r="M3565" s="236">
        <f>J3565/MAX(J$2:J3565)-1</f>
        <v>-7.8281762961435186E-2</v>
      </c>
      <c r="N3565" s="236"/>
    </row>
    <row r="3566" spans="1:14">
      <c r="A3566" s="237">
        <v>39318</v>
      </c>
      <c r="B3566">
        <v>423.25</v>
      </c>
      <c r="D3566" s="237">
        <v>39499</v>
      </c>
      <c r="E3566">
        <f t="shared" si="447"/>
        <v>432.48</v>
      </c>
      <c r="F3566">
        <v>312.22723309999998</v>
      </c>
      <c r="G3566" s="236">
        <f t="shared" si="449"/>
        <v>7.2563595117018289E-3</v>
      </c>
      <c r="H3566" s="236">
        <f t="shared" si="450"/>
        <v>4.6471619085730609E-3</v>
      </c>
      <c r="I3566">
        <f t="shared" si="453"/>
        <v>68217.274438663837</v>
      </c>
      <c r="J3566">
        <f t="shared" si="453"/>
        <v>24618.734683280658</v>
      </c>
      <c r="K3566">
        <f t="shared" si="451"/>
        <v>76926.360725720719</v>
      </c>
      <c r="L3566" s="236">
        <f>I3566/MAX(I$2:I3566)-1</f>
        <v>-0.10676278637371028</v>
      </c>
      <c r="M3566" s="236">
        <f>J3566/MAX(J$2:J3566)-1</f>
        <v>-7.3998389079832361E-2</v>
      </c>
      <c r="N3566" s="236"/>
    </row>
    <row r="3567" spans="1:14">
      <c r="A3567" s="237">
        <v>39321</v>
      </c>
      <c r="B3567">
        <v>422.51</v>
      </c>
      <c r="D3567" s="237">
        <v>39500</v>
      </c>
      <c r="E3567">
        <f t="shared" si="447"/>
        <v>432.25</v>
      </c>
      <c r="F3567">
        <v>311.5668877</v>
      </c>
      <c r="G3567" s="236">
        <f t="shared" si="449"/>
        <v>-5.6554665891512602E-4</v>
      </c>
      <c r="H3567" s="236">
        <f t="shared" si="450"/>
        <v>-2.1149513238920559E-3</v>
      </c>
      <c r="I3567">
        <f t="shared" si="453"/>
        <v>68178.694387024749</v>
      </c>
      <c r="J3567">
        <f t="shared" si="453"/>
        <v>24566.667257769706</v>
      </c>
      <c r="K3567">
        <f t="shared" si="451"/>
        <v>76885.450017787603</v>
      </c>
      <c r="L3567" s="236">
        <f>I3567/MAX(I$2:I3567)-1</f>
        <v>-0.10726795369549535</v>
      </c>
      <c r="M3567" s="236">
        <f>J3567/MAX(J$2:J3567)-1</f>
        <v>-7.5956837412774147E-2</v>
      </c>
      <c r="N3567" s="236"/>
    </row>
    <row r="3568" spans="1:14">
      <c r="A3568" s="237">
        <v>39322</v>
      </c>
      <c r="B3568">
        <v>413.83</v>
      </c>
      <c r="D3568" s="237">
        <v>39503</v>
      </c>
      <c r="E3568">
        <f t="shared" si="447"/>
        <v>430.49</v>
      </c>
      <c r="F3568">
        <v>314.10586970000003</v>
      </c>
      <c r="G3568" s="236">
        <f t="shared" si="449"/>
        <v>-4.1054479146584531E-3</v>
      </c>
      <c r="H3568" s="236">
        <f t="shared" si="450"/>
        <v>8.1490752073909434E-3</v>
      </c>
      <c r="I3568">
        <f t="shared" si="453"/>
        <v>67898.790308329393</v>
      </c>
      <c r="J3568">
        <f t="shared" si="453"/>
        <v>24766.862876848219</v>
      </c>
      <c r="K3568">
        <f t="shared" si="451"/>
        <v>76572.394165777645</v>
      </c>
      <c r="L3568" s="236">
        <f>I3568/MAX(I$2:I3568)-1</f>
        <v>-0.11093301861334515</v>
      </c>
      <c r="M3568" s="236">
        <f>J3568/MAX(J$2:J3568)-1</f>
        <v>-6.8426740185975499E-2</v>
      </c>
      <c r="N3568" s="236"/>
    </row>
    <row r="3569" spans="1:14">
      <c r="A3569" s="237">
        <v>39323</v>
      </c>
      <c r="B3569">
        <v>423.72</v>
      </c>
      <c r="D3569" s="237">
        <v>39504</v>
      </c>
      <c r="E3569">
        <f t="shared" si="447"/>
        <v>431.69</v>
      </c>
      <c r="F3569">
        <v>317.42850559999999</v>
      </c>
      <c r="G3569" s="236">
        <f t="shared" si="449"/>
        <v>2.753791038045674E-3</v>
      </c>
      <c r="H3569" s="236">
        <f t="shared" si="450"/>
        <v>1.0578076440193263E-2</v>
      </c>
      <c r="I3569">
        <f t="shared" si="453"/>
        <v>68085.769388574612</v>
      </c>
      <c r="J3569">
        <f t="shared" si="453"/>
        <v>25028.848645543305</v>
      </c>
      <c r="K3569">
        <f t="shared" si="451"/>
        <v>76785.841337602629</v>
      </c>
      <c r="L3569" s="236">
        <f>I3569/MAX(I$2:I3569)-1</f>
        <v>-0.10848471392778025</v>
      </c>
      <c r="M3569" s="236">
        <f>J3569/MAX(J$2:J3569)-1</f>
        <v>-5.8572487034022735E-2</v>
      </c>
      <c r="N3569" s="236"/>
    </row>
    <row r="3570" spans="1:14">
      <c r="A3570" s="237">
        <v>39324</v>
      </c>
      <c r="B3570">
        <v>421.53</v>
      </c>
      <c r="D3570" s="237">
        <v>39505</v>
      </c>
      <c r="E3570">
        <f t="shared" si="447"/>
        <v>432.71</v>
      </c>
      <c r="F3570">
        <v>318.3539394</v>
      </c>
      <c r="G3570" s="236">
        <f t="shared" si="449"/>
        <v>2.3290764849261312E-3</v>
      </c>
      <c r="H3570" s="236">
        <f t="shared" si="450"/>
        <v>2.9154086154006276E-3</v>
      </c>
      <c r="I3570">
        <f t="shared" si="453"/>
        <v>68244.346353015644</v>
      </c>
      <c r="J3570">
        <f t="shared" si="453"/>
        <v>25101.81796651808</v>
      </c>
      <c r="K3570">
        <f t="shared" si="451"/>
        <v>76967.271433653848</v>
      </c>
      <c r="L3570" s="236">
        <f>I3570/MAX(I$2:I3570)-1</f>
        <v>-0.10640830663903722</v>
      </c>
      <c r="M3570" s="236">
        <f>J3570/MAX(J$2:J3570)-1</f>
        <v>-5.5827841151946611E-2</v>
      </c>
      <c r="N3570" s="236"/>
    </row>
    <row r="3571" spans="1:14">
      <c r="A3571" s="237">
        <v>39325</v>
      </c>
      <c r="B3571">
        <v>428.81</v>
      </c>
      <c r="D3571" s="237">
        <v>39506</v>
      </c>
      <c r="E3571">
        <f t="shared" si="447"/>
        <v>437.42</v>
      </c>
      <c r="F3571">
        <v>317.57343359999999</v>
      </c>
      <c r="G3571" s="236">
        <f t="shared" si="449"/>
        <v>1.0851158103616523E-2</v>
      </c>
      <c r="H3571" s="236">
        <f t="shared" si="450"/>
        <v>-2.4516919799109083E-3</v>
      </c>
      <c r="I3571">
        <f t="shared" ref="I3571:J3586" si="454">I3570*(1+G3571)</f>
        <v>68984.87654497019</v>
      </c>
      <c r="J3571">
        <f t="shared" si="454"/>
        <v>25040.276040728382</v>
      </c>
      <c r="K3571">
        <f t="shared" si="451"/>
        <v>77805.051583066874</v>
      </c>
      <c r="L3571" s="236">
        <f>I3571/MAX(I$2:I3571)-1</f>
        <v>-9.6711801894298954E-2</v>
      </c>
      <c r="M3571" s="236">
        <f>J3571/MAX(J$2:J3571)-1</f>
        <v>-5.8142660461449558E-2</v>
      </c>
      <c r="N3571" s="236"/>
    </row>
    <row r="3572" spans="1:14">
      <c r="A3572" s="237">
        <v>39328</v>
      </c>
      <c r="B3572">
        <v>428.81</v>
      </c>
      <c r="D3572" s="237">
        <v>39507</v>
      </c>
      <c r="E3572">
        <f t="shared" si="447"/>
        <v>441.55</v>
      </c>
      <c r="F3572">
        <v>318.05657639999998</v>
      </c>
      <c r="G3572" s="236">
        <f t="shared" si="449"/>
        <v>9.4079963283989956E-3</v>
      </c>
      <c r="H3572" s="236">
        <f t="shared" si="450"/>
        <v>1.5213577361403718E-3</v>
      </c>
      <c r="I3572">
        <f t="shared" si="454"/>
        <v>69633.886010220333</v>
      </c>
      <c r="J3572">
        <f t="shared" si="454"/>
        <v>25078.371258398034</v>
      </c>
      <c r="K3572">
        <f t="shared" si="451"/>
        <v>78539.665599431173</v>
      </c>
      <c r="L3572" s="236">
        <f>I3572/MAX(I$2:I3572)-1</f>
        <v>-8.8213669843034248E-2</v>
      </c>
      <c r="M3572" s="236">
        <f>J3572/MAX(J$2:J3572)-1</f>
        <v>-5.6709758511601982E-2</v>
      </c>
      <c r="N3572" s="236"/>
    </row>
    <row r="3573" spans="1:14">
      <c r="A3573" s="237">
        <v>39329</v>
      </c>
      <c r="B3573">
        <v>432.11</v>
      </c>
      <c r="D3573" s="237">
        <v>39510</v>
      </c>
      <c r="E3573">
        <f t="shared" si="447"/>
        <v>440.47</v>
      </c>
      <c r="F3573">
        <v>312.33435040000001</v>
      </c>
      <c r="G3573" s="236">
        <f t="shared" si="449"/>
        <v>-2.4796592720807789E-3</v>
      </c>
      <c r="H3573" s="236">
        <f t="shared" si="450"/>
        <v>-1.7991220507899475E-2</v>
      </c>
      <c r="I3573">
        <f t="shared" si="454"/>
        <v>69461.21769912407</v>
      </c>
      <c r="J3573">
        <f t="shared" si="454"/>
        <v>24627.180751109227</v>
      </c>
      <c r="K3573">
        <f t="shared" si="451"/>
        <v>78347.563144788699</v>
      </c>
      <c r="L3573" s="236">
        <f>I3573/MAX(I$2:I3573)-1</f>
        <v>-9.0474589270764572E-2</v>
      </c>
      <c r="M3573" s="236">
        <f>J3573/MAX(J$2:J3573)-1</f>
        <v>-7.3680701249169589E-2</v>
      </c>
      <c r="N3573" s="236"/>
    </row>
    <row r="3574" spans="1:14">
      <c r="A3574" s="237">
        <v>39330</v>
      </c>
      <c r="B3574">
        <v>427.08</v>
      </c>
      <c r="D3574" s="237">
        <v>39511</v>
      </c>
      <c r="E3574">
        <f t="shared" si="447"/>
        <v>438.62</v>
      </c>
      <c r="F3574">
        <v>310.36846120000001</v>
      </c>
      <c r="G3574" s="236">
        <f t="shared" si="449"/>
        <v>-4.2337891865868536E-3</v>
      </c>
      <c r="H3574" s="236">
        <f t="shared" si="450"/>
        <v>-6.2941818518594816E-3</v>
      </c>
      <c r="I3574">
        <f t="shared" si="454"/>
        <v>69167.133546742363</v>
      </c>
      <c r="J3574">
        <f t="shared" si="454"/>
        <v>24472.172796963132</v>
      </c>
      <c r="K3574">
        <f t="shared" si="451"/>
        <v>78018.498754891858</v>
      </c>
      <c r="L3574" s="236">
        <f>I3574/MAX(I$2:I3574)-1</f>
        <v>-9.4325328119635898E-2</v>
      </c>
      <c r="M3574" s="236">
        <f>J3574/MAX(J$2:J3574)-1</f>
        <v>-7.9511123368394165E-2</v>
      </c>
      <c r="N3574" s="236"/>
    </row>
    <row r="3575" spans="1:14">
      <c r="A3575" s="237">
        <v>39331</v>
      </c>
      <c r="B3575">
        <v>429.71</v>
      </c>
      <c r="D3575" s="237">
        <v>39512</v>
      </c>
      <c r="E3575">
        <f t="shared" si="447"/>
        <v>437.23</v>
      </c>
      <c r="F3575">
        <v>311.58235980000001</v>
      </c>
      <c r="G3575" s="236">
        <f t="shared" si="449"/>
        <v>-3.2027602987146444E-3</v>
      </c>
      <c r="H3575" s="236">
        <f t="shared" si="450"/>
        <v>3.9111531993509807E-3</v>
      </c>
      <c r="I3575">
        <f t="shared" si="454"/>
        <v>68945.607797442965</v>
      </c>
      <c r="J3575">
        <f t="shared" si="454"/>
        <v>24567.887213893046</v>
      </c>
      <c r="K3575">
        <f t="shared" si="451"/>
        <v>77771.255780861262</v>
      </c>
      <c r="L3575" s="236">
        <f>I3575/MAX(I$2:I3575)-1</f>
        <v>-9.7225987002285796E-2</v>
      </c>
      <c r="M3575" s="236">
        <f>J3575/MAX(J$2:J3575)-1</f>
        <v>-7.5910950353589524E-2</v>
      </c>
      <c r="N3575" s="236"/>
    </row>
    <row r="3576" spans="1:14">
      <c r="A3576" s="237">
        <v>39332</v>
      </c>
      <c r="B3576">
        <v>425.69</v>
      </c>
      <c r="D3576" s="237">
        <v>39513</v>
      </c>
      <c r="E3576">
        <f t="shared" si="447"/>
        <v>439.94</v>
      </c>
      <c r="F3576">
        <v>309.43316920000001</v>
      </c>
      <c r="G3576" s="236">
        <f t="shared" si="449"/>
        <v>6.1643806753845422E-3</v>
      </c>
      <c r="H3576" s="236">
        <f t="shared" si="450"/>
        <v>-6.8976645577096818E-3</v>
      </c>
      <c r="I3576">
        <f t="shared" si="454"/>
        <v>69370.614769802167</v>
      </c>
      <c r="J3576">
        <f t="shared" si="454"/>
        <v>24398.426168999966</v>
      </c>
      <c r="K3576">
        <f t="shared" si="451"/>
        <v>78253.290643899323</v>
      </c>
      <c r="L3576" s="236">
        <f>I3576/MAX(I$2:I3576)-1</f>
        <v>-9.1660944322323301E-2</v>
      </c>
      <c r="M3576" s="236">
        <f>J3576/MAX(J$2:J3576)-1</f>
        <v>-8.2285006639503222E-2</v>
      </c>
      <c r="N3576" s="236"/>
    </row>
    <row r="3577" spans="1:14">
      <c r="A3577" s="237">
        <v>39335</v>
      </c>
      <c r="B3577">
        <v>424.34</v>
      </c>
      <c r="D3577" s="237">
        <v>39514</v>
      </c>
      <c r="E3577">
        <f t="shared" si="447"/>
        <v>441.07</v>
      </c>
      <c r="F3577">
        <v>309.81197969999999</v>
      </c>
      <c r="G3577" s="236">
        <f t="shared" si="449"/>
        <v>2.534801913825093E-3</v>
      </c>
      <c r="H3577" s="236">
        <f t="shared" si="450"/>
        <v>1.2242078022188796E-3</v>
      </c>
      <c r="I3577">
        <f t="shared" si="454"/>
        <v>69546.455536883892</v>
      </c>
      <c r="J3577">
        <f t="shared" si="454"/>
        <v>24428.294912677917</v>
      </c>
      <c r="K3577">
        <f t="shared" si="451"/>
        <v>78454.286730701162</v>
      </c>
      <c r="L3577" s="236">
        <f>I3577/MAX(I$2:I3577)-1</f>
        <v>-8.9358484745589273E-2</v>
      </c>
      <c r="M3577" s="236">
        <f>J3577/MAX(J$2:J3577)-1</f>
        <v>-8.1161532784418067E-2</v>
      </c>
      <c r="N3577" s="236"/>
    </row>
    <row r="3578" spans="1:14">
      <c r="A3578" s="237">
        <v>39336</v>
      </c>
      <c r="B3578">
        <v>430.32</v>
      </c>
      <c r="D3578" s="237">
        <v>39517</v>
      </c>
      <c r="E3578">
        <f t="shared" si="447"/>
        <v>443.5</v>
      </c>
      <c r="F3578">
        <v>308.1454215</v>
      </c>
      <c r="G3578" s="236">
        <f t="shared" si="449"/>
        <v>5.4755994261429988E-3</v>
      </c>
      <c r="H3578" s="236">
        <f t="shared" si="450"/>
        <v>-5.379256804768362E-3</v>
      </c>
      <c r="I3578">
        <f t="shared" si="454"/>
        <v>69927.264068911943</v>
      </c>
      <c r="J3578">
        <f t="shared" si="454"/>
        <v>24296.888841040007</v>
      </c>
      <c r="K3578">
        <f t="shared" si="451"/>
        <v>78886.517253646729</v>
      </c>
      <c r="L3578" s="236">
        <f>I3578/MAX(I$2:I3578)-1</f>
        <v>-8.4372176587240166E-2</v>
      </c>
      <c r="M3578" s="236">
        <f>J3578/MAX(J$2:J3578)-1</f>
        <v>-8.6104200861670366E-2</v>
      </c>
      <c r="N3578" s="236"/>
    </row>
    <row r="3579" spans="1:14">
      <c r="A3579" s="237">
        <v>39337</v>
      </c>
      <c r="B3579">
        <v>430</v>
      </c>
      <c r="D3579" s="237">
        <v>39518</v>
      </c>
      <c r="E3579">
        <f t="shared" si="447"/>
        <v>443.63</v>
      </c>
      <c r="F3579">
        <v>304.38795690000001</v>
      </c>
      <c r="G3579" s="236">
        <f t="shared" si="449"/>
        <v>2.5939272740276508E-4</v>
      </c>
      <c r="H3579" s="236">
        <f t="shared" si="450"/>
        <v>-1.2193803113183632E-2</v>
      </c>
      <c r="I3579">
        <f t="shared" si="454"/>
        <v>69945.402692658594</v>
      </c>
      <c r="J3579">
        <f t="shared" si="454"/>
        <v>24000.617362249457</v>
      </c>
      <c r="K3579">
        <f t="shared" si="451"/>
        <v>78909.640697261086</v>
      </c>
      <c r="L3579" s="236">
        <f>I3579/MAX(I$2:I3579)-1</f>
        <v>-8.4134669388839178E-2</v>
      </c>
      <c r="M3579" s="236">
        <f>J3579/MAX(J$2:J3579)-1</f>
        <v>-9.7248066302328739E-2</v>
      </c>
      <c r="N3579" s="236"/>
    </row>
    <row r="3580" spans="1:14">
      <c r="A3580" s="237">
        <v>39338</v>
      </c>
      <c r="B3580">
        <v>431.81</v>
      </c>
      <c r="D3580" s="237">
        <v>39519</v>
      </c>
      <c r="E3580">
        <f t="shared" si="447"/>
        <v>446.33</v>
      </c>
      <c r="F3580">
        <v>309.76061629999998</v>
      </c>
      <c r="G3580" s="236">
        <f t="shared" si="449"/>
        <v>6.0524227164135327E-3</v>
      </c>
      <c r="H3580" s="236">
        <f t="shared" si="450"/>
        <v>1.7650696350529627E-2</v>
      </c>
      <c r="I3580">
        <f t="shared" si="454"/>
        <v>70368.741836824338</v>
      </c>
      <c r="J3580">
        <f t="shared" si="454"/>
        <v>24424.244971535772</v>
      </c>
      <c r="K3580">
        <f t="shared" si="451"/>
        <v>79389.896833867271</v>
      </c>
      <c r="L3580" s="236">
        <f>I3580/MAX(I$2:I3580)-1</f>
        <v>-7.8591465256672599E-2</v>
      </c>
      <c r="M3580" s="236">
        <f>J3580/MAX(J$2:J3580)-1</f>
        <v>-8.1313866040777616E-2</v>
      </c>
      <c r="N3580" s="236"/>
    </row>
    <row r="3581" spans="1:14">
      <c r="A3581" s="237">
        <v>39339</v>
      </c>
      <c r="B3581">
        <v>431.39</v>
      </c>
      <c r="D3581" s="237">
        <v>39520</v>
      </c>
      <c r="E3581">
        <f t="shared" si="447"/>
        <v>444.34</v>
      </c>
      <c r="F3581">
        <v>310.79800569999998</v>
      </c>
      <c r="G3581" s="236">
        <f t="shared" si="449"/>
        <v>-4.4923146141779367E-3</v>
      </c>
      <c r="H3581" s="236">
        <f t="shared" si="450"/>
        <v>3.3490035382526262E-3</v>
      </c>
      <c r="I3581">
        <f t="shared" si="454"/>
        <v>70052.623309489456</v>
      </c>
      <c r="J3581">
        <f t="shared" si="454"/>
        <v>24506.041854364594</v>
      </c>
      <c r="K3581">
        <f t="shared" si="451"/>
        <v>79035.930273924183</v>
      </c>
      <c r="L3581" s="236">
        <f>I3581/MAX(I$2:I3581)-1</f>
        <v>-8.2730722282928326E-2</v>
      </c>
      <c r="M3581" s="236">
        <f>J3581/MAX(J$2:J3581)-1</f>
        <v>-7.823718292760462E-2</v>
      </c>
      <c r="N3581" s="236"/>
    </row>
    <row r="3582" spans="1:14">
      <c r="A3582" s="237">
        <v>39342</v>
      </c>
      <c r="B3582">
        <v>428.19</v>
      </c>
      <c r="D3582" s="237">
        <v>39521</v>
      </c>
      <c r="E3582">
        <f t="shared" si="447"/>
        <v>445.79</v>
      </c>
      <c r="F3582">
        <v>310.78812649999998</v>
      </c>
      <c r="G3582" s="236">
        <f t="shared" si="449"/>
        <v>3.2295367089837843E-3</v>
      </c>
      <c r="H3582" s="236">
        <f t="shared" si="450"/>
        <v>-3.178656175018002E-5</v>
      </c>
      <c r="I3582">
        <f t="shared" si="454"/>
        <v>70278.860828028075</v>
      </c>
      <c r="J3582">
        <f t="shared" si="454"/>
        <v>24505.262891551938</v>
      </c>
      <c r="K3582">
        <f t="shared" si="451"/>
        <v>79293.845606546034</v>
      </c>
      <c r="L3582" s="236">
        <f>I3582/MAX(I$2:I3582)-1</f>
        <v>-7.9768367478517899E-2</v>
      </c>
      <c r="M3582" s="236">
        <f>J3582/MAX(J$2:J3582)-1</f>
        <v>-7.8266482598308484E-2</v>
      </c>
      <c r="N3582" s="236"/>
    </row>
    <row r="3583" spans="1:14">
      <c r="A3583" s="237">
        <v>39343</v>
      </c>
      <c r="B3583">
        <v>438.92</v>
      </c>
      <c r="D3583" s="237">
        <v>39524</v>
      </c>
      <c r="E3583">
        <f t="shared" si="447"/>
        <v>445.59</v>
      </c>
      <c r="F3583">
        <v>308.98636149999999</v>
      </c>
      <c r="G3583" s="236">
        <f t="shared" si="449"/>
        <v>-4.8237189587103447E-4</v>
      </c>
      <c r="H3583" s="236">
        <f t="shared" si="450"/>
        <v>-5.7974061631340668E-3</v>
      </c>
      <c r="I3583">
        <f t="shared" si="454"/>
        <v>70244.960280690793</v>
      </c>
      <c r="J3583">
        <f t="shared" si="454"/>
        <v>24363.195929435235</v>
      </c>
      <c r="K3583">
        <f t="shared" si="451"/>
        <v>79258.271077908532</v>
      </c>
      <c r="L3583" s="236">
        <f>I3583/MAX(I$2:I3583)-1</f>
        <v>-8.0212261355737891E-2</v>
      </c>
      <c r="M3583" s="236">
        <f>J3583/MAX(J$2:J3583)-1</f>
        <v>-8.3610146172860222E-2</v>
      </c>
      <c r="N3583" s="236"/>
    </row>
    <row r="3584" spans="1:14">
      <c r="A3584" s="237">
        <v>39344</v>
      </c>
      <c r="B3584">
        <v>440.82</v>
      </c>
      <c r="D3584" s="237">
        <v>39525</v>
      </c>
      <c r="E3584">
        <f t="shared" si="447"/>
        <v>445.83</v>
      </c>
      <c r="F3584">
        <v>304.14071539999998</v>
      </c>
      <c r="G3584" s="236">
        <f t="shared" si="449"/>
        <v>5.0488156954025187E-4</v>
      </c>
      <c r="H3584" s="236">
        <f t="shared" si="450"/>
        <v>-1.5682394771330377E-2</v>
      </c>
      <c r="I3584">
        <f t="shared" si="454"/>
        <v>70280.425666489609</v>
      </c>
      <c r="J3584">
        <f t="shared" si="454"/>
        <v>23981.122672978563</v>
      </c>
      <c r="K3584">
        <f t="shared" si="451"/>
        <v>79300.960512273523</v>
      </c>
      <c r="L3584" s="236">
        <f>I3584/MAX(I$2:I3584)-1</f>
        <v>-7.9747877478607121E-2</v>
      </c>
      <c r="M3584" s="236">
        <f>J3584/MAX(J$2:J3584)-1</f>
        <v>-9.7981333625019151E-2</v>
      </c>
      <c r="N3584" s="236"/>
    </row>
    <row r="3585" spans="1:14">
      <c r="A3585" s="237">
        <v>39345</v>
      </c>
      <c r="B3585">
        <v>438.54</v>
      </c>
      <c r="D3585" s="237">
        <v>39526</v>
      </c>
      <c r="E3585">
        <f t="shared" si="447"/>
        <v>446.12</v>
      </c>
      <c r="F3585">
        <v>310.07453859999998</v>
      </c>
      <c r="G3585" s="236">
        <f t="shared" si="449"/>
        <v>6.1674199433275E-4</v>
      </c>
      <c r="H3585" s="236">
        <f t="shared" si="450"/>
        <v>1.9510124424465758E-2</v>
      </c>
      <c r="I3585">
        <f t="shared" si="454"/>
        <v>70323.770556377713</v>
      </c>
      <c r="J3585">
        <f t="shared" si="454"/>
        <v>24448.997360166752</v>
      </c>
      <c r="K3585">
        <f t="shared" si="451"/>
        <v>79352.543578797893</v>
      </c>
      <c r="L3585" s="236">
        <f>I3585/MAX(I$2:I3585)-1</f>
        <v>-7.9180319349274386E-2</v>
      </c>
      <c r="M3585" s="236">
        <f>J3585/MAX(J$2:J3585)-1</f>
        <v>-8.0382837210852598E-2</v>
      </c>
      <c r="N3585" s="236"/>
    </row>
    <row r="3586" spans="1:14">
      <c r="A3586" s="237">
        <v>39346</v>
      </c>
      <c r="B3586">
        <v>442.49</v>
      </c>
      <c r="D3586" s="237">
        <v>39527</v>
      </c>
      <c r="E3586">
        <f t="shared" ref="E3586:E3649" si="455">SUMIF(A:A,D3586,B:B)</f>
        <v>447.71</v>
      </c>
      <c r="F3586">
        <v>308.01635229999999</v>
      </c>
      <c r="G3586" s="236">
        <f t="shared" si="449"/>
        <v>3.5303333219475672E-3</v>
      </c>
      <c r="H3586" s="236">
        <f t="shared" si="450"/>
        <v>-6.6377146259501973E-3</v>
      </c>
      <c r="I3586">
        <f t="shared" si="454"/>
        <v>70572.036906897891</v>
      </c>
      <c r="J3586">
        <f t="shared" si="454"/>
        <v>24286.711892799354</v>
      </c>
      <c r="K3586">
        <f t="shared" si="451"/>
        <v>79635.361081465977</v>
      </c>
      <c r="L3586" s="236">
        <f>I3586/MAX(I$2:I3586)-1</f>
        <v>-7.592951894716804E-2</v>
      </c>
      <c r="M3586" s="236">
        <f>J3586/MAX(J$2:J3586)-1</f>
        <v>-8.6486993502573051E-2</v>
      </c>
      <c r="N3586" s="236"/>
    </row>
    <row r="3587" spans="1:14">
      <c r="A3587" s="237">
        <v>39349</v>
      </c>
      <c r="B3587">
        <v>444.25</v>
      </c>
      <c r="D3587" s="237">
        <v>39531</v>
      </c>
      <c r="E3587">
        <f t="shared" si="455"/>
        <v>442.84</v>
      </c>
      <c r="F3587">
        <v>307.86349489999998</v>
      </c>
      <c r="G3587" s="236">
        <f t="shared" si="449"/>
        <v>-1.0911307161700809E-2</v>
      </c>
      <c r="H3587" s="236">
        <f t="shared" si="450"/>
        <v>-4.9626391215473742E-4</v>
      </c>
      <c r="I3587">
        <f t="shared" ref="I3587:J3602" si="456">I3586*(1+G3587)</f>
        <v>69802.003735179838</v>
      </c>
      <c r="J3587">
        <f t="shared" si="456"/>
        <v>24274.659274142057</v>
      </c>
      <c r="K3587">
        <f t="shared" si="451"/>
        <v>78769.121309142953</v>
      </c>
      <c r="L3587" s="236">
        <f>I3587/MAX(I$2:I3587)-1</f>
        <v>-8.6012335804996121E-2</v>
      </c>
      <c r="M3587" s="236">
        <f>J3587/MAX(J$2:J3587)-1</f>
        <v>-8.6940337040981697E-2</v>
      </c>
      <c r="N3587" s="236"/>
    </row>
    <row r="3588" spans="1:14">
      <c r="A3588" s="237">
        <v>39350</v>
      </c>
      <c r="B3588">
        <v>444.7</v>
      </c>
      <c r="D3588" s="237">
        <v>39532</v>
      </c>
      <c r="E3588">
        <f t="shared" si="455"/>
        <v>444.46</v>
      </c>
      <c r="F3588">
        <v>309.77365099999997</v>
      </c>
      <c r="G3588" s="236">
        <f t="shared" ref="G3588:G3651" si="457">(E3588/E3587-1)-($P$21/252)</f>
        <v>3.6244759653777845E-3</v>
      </c>
      <c r="H3588" s="236">
        <f t="shared" ref="H3588:H3651" si="458">F3588/F3587-1</f>
        <v>6.2045553683474086E-3</v>
      </c>
      <c r="I3588">
        <f t="shared" si="456"/>
        <v>70054.999420053209</v>
      </c>
      <c r="J3588">
        <f t="shared" si="456"/>
        <v>24425.272741656241</v>
      </c>
      <c r="K3588">
        <f t="shared" ref="K3588:K3651" si="459">K3587*(1+(E3588/E3587-1))</f>
        <v>79057.274991106664</v>
      </c>
      <c r="L3588" s="236">
        <f>I3588/MAX(I$2:I3588)-1</f>
        <v>-8.2699609483469549E-2</v>
      </c>
      <c r="M3588" s="236">
        <f>J3588/MAX(J$2:J3588)-1</f>
        <v>-8.1275207807547822E-2</v>
      </c>
      <c r="N3588" s="236"/>
    </row>
    <row r="3589" spans="1:14">
      <c r="A3589" s="237">
        <v>39351</v>
      </c>
      <c r="B3589">
        <v>446.64</v>
      </c>
      <c r="D3589" s="237">
        <v>39533</v>
      </c>
      <c r="E3589">
        <f t="shared" si="455"/>
        <v>444.81</v>
      </c>
      <c r="F3589">
        <v>313.56641830000001</v>
      </c>
      <c r="G3589" s="236">
        <f t="shared" si="457"/>
        <v>7.5374227973450602E-4</v>
      </c>
      <c r="H3589" s="236">
        <f t="shared" si="458"/>
        <v>1.2243673042417802E-2</v>
      </c>
      <c r="I3589">
        <f t="shared" si="456"/>
        <v>70107.802835022885</v>
      </c>
      <c r="J3589">
        <f t="shared" si="456"/>
        <v>24724.327795076959</v>
      </c>
      <c r="K3589">
        <f t="shared" si="459"/>
        <v>79119.530416222289</v>
      </c>
      <c r="L3589" s="236">
        <f>I3589/MAX(I$2:I3589)-1</f>
        <v>-8.2008201395920133E-2</v>
      </c>
      <c r="M3589" s="236">
        <f>J3589/MAX(J$2:J3589)-1</f>
        <v>-7.0026641835980175E-2</v>
      </c>
      <c r="N3589" s="236"/>
    </row>
    <row r="3590" spans="1:14">
      <c r="A3590" s="237">
        <v>39352</v>
      </c>
      <c r="B3590">
        <v>451.81</v>
      </c>
      <c r="D3590" s="237">
        <v>39534</v>
      </c>
      <c r="E3590">
        <f t="shared" si="455"/>
        <v>444.25</v>
      </c>
      <c r="F3590">
        <v>313.48558980000001</v>
      </c>
      <c r="G3590" s="236">
        <f t="shared" si="457"/>
        <v>-1.2926946604275382E-3</v>
      </c>
      <c r="H3590" s="236">
        <f t="shared" si="458"/>
        <v>-2.5777154466410934E-4</v>
      </c>
      <c r="I3590">
        <f t="shared" si="456"/>
        <v>70017.174852643744</v>
      </c>
      <c r="J3590">
        <f t="shared" si="456"/>
        <v>24717.954566910441</v>
      </c>
      <c r="K3590">
        <f t="shared" si="459"/>
        <v>79019.9217360373</v>
      </c>
      <c r="L3590" s="236">
        <f>I3590/MAX(I$2:I3590)-1</f>
        <v>-8.3194884492291954E-2</v>
      </c>
      <c r="M3590" s="236">
        <f>J3590/MAX(J$2:J3590)-1</f>
        <v>-7.0266362505010616E-2</v>
      </c>
      <c r="N3590" s="236"/>
    </row>
    <row r="3591" spans="1:14">
      <c r="A3591" s="237">
        <v>39353</v>
      </c>
      <c r="B3591">
        <v>451.19</v>
      </c>
      <c r="D3591" s="237">
        <v>39535</v>
      </c>
      <c r="E3591">
        <f t="shared" si="455"/>
        <v>445.93</v>
      </c>
      <c r="F3591">
        <v>313.15510339999997</v>
      </c>
      <c r="G3591" s="236">
        <f t="shared" si="457"/>
        <v>3.7479243151021155E-3</v>
      </c>
      <c r="H3591" s="236">
        <f t="shared" si="458"/>
        <v>-1.0542315524324497E-3</v>
      </c>
      <c r="I3591">
        <f t="shared" si="456"/>
        <v>70279.593924748726</v>
      </c>
      <c r="J3591">
        <f t="shared" si="456"/>
        <v>24691.896119294412</v>
      </c>
      <c r="K3591">
        <f t="shared" si="459"/>
        <v>79318.747776592267</v>
      </c>
      <c r="L3591" s="236">
        <f>I3591/MAX(I$2:I3591)-1</f>
        <v>-7.9758768307670591E-2</v>
      </c>
      <c r="M3591" s="236">
        <f>J3591/MAX(J$2:J3591)-1</f>
        <v>-7.1246517041015589E-2</v>
      </c>
      <c r="N3591" s="236"/>
    </row>
    <row r="3592" spans="1:14">
      <c r="A3592" s="237">
        <v>39356</v>
      </c>
      <c r="B3592">
        <v>458.74</v>
      </c>
      <c r="D3592" s="237">
        <v>39538</v>
      </c>
      <c r="E3592">
        <f t="shared" si="455"/>
        <v>446.71</v>
      </c>
      <c r="F3592">
        <v>310.03493759999998</v>
      </c>
      <c r="G3592" s="236">
        <f t="shared" si="457"/>
        <v>1.7154232958477753E-3</v>
      </c>
      <c r="H3592" s="236">
        <f t="shared" si="458"/>
        <v>-9.9636434665237861E-3</v>
      </c>
      <c r="I3592">
        <f t="shared" si="456"/>
        <v>70400.153177389962</v>
      </c>
      <c r="J3592">
        <f t="shared" si="456"/>
        <v>24445.874869849318</v>
      </c>
      <c r="K3592">
        <f t="shared" si="459"/>
        <v>79457.488438278495</v>
      </c>
      <c r="L3592" s="236">
        <f>I3592/MAX(I$2:I3592)-1</f>
        <v>-7.8180165061025875E-2</v>
      </c>
      <c r="M3592" s="236">
        <f>J3592/MAX(J$2:J3592)-1</f>
        <v>-8.0500285613511191E-2</v>
      </c>
      <c r="N3592" s="236"/>
    </row>
    <row r="3593" spans="1:14">
      <c r="A3593" s="237">
        <v>39357</v>
      </c>
      <c r="B3593">
        <v>458.49</v>
      </c>
      <c r="D3593" s="237">
        <v>39539</v>
      </c>
      <c r="E3593">
        <f t="shared" si="455"/>
        <v>442.95</v>
      </c>
      <c r="F3593">
        <v>314.20851049999999</v>
      </c>
      <c r="G3593" s="236">
        <f t="shared" si="457"/>
        <v>-8.4508240227582718E-3</v>
      </c>
      <c r="H3593" s="236">
        <f t="shared" si="458"/>
        <v>1.3461621236328769E-2</v>
      </c>
      <c r="I3593">
        <f t="shared" si="456"/>
        <v>69805.213871712607</v>
      </c>
      <c r="J3593">
        <f t="shared" si="456"/>
        <v>24774.955978137918</v>
      </c>
      <c r="K3593">
        <f t="shared" si="459"/>
        <v>78788.687299893572</v>
      </c>
      <c r="L3593" s="236">
        <f>I3593/MAX(I$2:I3593)-1</f>
        <v>-8.5970302266783372E-2</v>
      </c>
      <c r="M3593" s="236">
        <f>J3593/MAX(J$2:J3593)-1</f>
        <v>-6.8122328731527793E-2</v>
      </c>
      <c r="N3593" s="236"/>
    </row>
    <row r="3594" spans="1:14">
      <c r="A3594" s="237">
        <v>39358</v>
      </c>
      <c r="B3594">
        <v>455.26</v>
      </c>
      <c r="D3594" s="237">
        <v>39540</v>
      </c>
      <c r="E3594">
        <f t="shared" si="455"/>
        <v>441.5</v>
      </c>
      <c r="F3594">
        <v>316.35476499999999</v>
      </c>
      <c r="G3594" s="236">
        <f t="shared" si="457"/>
        <v>-3.3072373265820667E-3</v>
      </c>
      <c r="H3594" s="236">
        <f t="shared" si="458"/>
        <v>6.830669534013234E-3</v>
      </c>
      <c r="I3594">
        <f t="shared" si="456"/>
        <v>69574.351462806037</v>
      </c>
      <c r="J3594">
        <f t="shared" si="456"/>
        <v>24944.185515144301</v>
      </c>
      <c r="K3594">
        <f t="shared" si="459"/>
        <v>78530.771967271721</v>
      </c>
      <c r="L3594" s="236">
        <f>I3594/MAX(I$2:I3594)-1</f>
        <v>-8.8993215400731129E-2</v>
      </c>
      <c r="M3594" s="236">
        <f>J3594/MAX(J$2:J3594)-1</f>
        <v>-6.1756980312967058E-2</v>
      </c>
      <c r="N3594" s="236"/>
    </row>
    <row r="3595" spans="1:14">
      <c r="A3595" s="237">
        <v>39359</v>
      </c>
      <c r="B3595">
        <v>457.06</v>
      </c>
      <c r="D3595" s="237">
        <v>39541</v>
      </c>
      <c r="E3595">
        <f t="shared" si="455"/>
        <v>441.49</v>
      </c>
      <c r="F3595">
        <v>317.82814569999999</v>
      </c>
      <c r="G3595" s="236">
        <f t="shared" si="457"/>
        <v>-5.6380215355320686E-5</v>
      </c>
      <c r="H3595" s="236">
        <f t="shared" si="458"/>
        <v>4.6573684452011488E-3</v>
      </c>
      <c r="I3595">
        <f t="shared" si="456"/>
        <v>69570.428845887349</v>
      </c>
      <c r="J3595">
        <f t="shared" si="456"/>
        <v>25060.359777653779</v>
      </c>
      <c r="K3595">
        <f t="shared" si="459"/>
        <v>78528.993240839845</v>
      </c>
      <c r="L3595" s="236">
        <f>I3595/MAX(I$2:I3595)-1</f>
        <v>-8.9044578159437116E-2</v>
      </c>
      <c r="M3595" s="236">
        <f>J3595/MAX(J$2:J3595)-1</f>
        <v>-5.7387236879146486E-2</v>
      </c>
      <c r="N3595" s="236"/>
    </row>
    <row r="3596" spans="1:14">
      <c r="A3596" s="237">
        <v>39360</v>
      </c>
      <c r="B3596">
        <v>462.52</v>
      </c>
      <c r="D3596" s="237">
        <v>39542</v>
      </c>
      <c r="E3596">
        <f t="shared" si="455"/>
        <v>444.86</v>
      </c>
      <c r="F3596">
        <v>318.36556180000002</v>
      </c>
      <c r="G3596" s="236">
        <f t="shared" si="457"/>
        <v>7.5995118173054956E-3</v>
      </c>
      <c r="H3596" s="236">
        <f t="shared" si="458"/>
        <v>1.6909015367925218E-3</v>
      </c>
      <c r="I3596">
        <f t="shared" si="456"/>
        <v>70099.13014203668</v>
      </c>
      <c r="J3596">
        <f t="shared" si="456"/>
        <v>25102.734378514386</v>
      </c>
      <c r="K3596">
        <f t="shared" si="459"/>
        <v>79128.424048381639</v>
      </c>
      <c r="L3596" s="236">
        <f>I3596/MAX(I$2:I3596)-1</f>
        <v>-8.2121761666121285E-2</v>
      </c>
      <c r="M3596" s="236">
        <f>J3596/MAX(J$2:J3596)-1</f>
        <v>-5.5793371509385237E-2</v>
      </c>
      <c r="N3596" s="236"/>
    </row>
    <row r="3597" spans="1:14">
      <c r="A3597" s="237">
        <v>39363</v>
      </c>
      <c r="B3597">
        <v>459.91</v>
      </c>
      <c r="D3597" s="237">
        <v>39545</v>
      </c>
      <c r="E3597">
        <f t="shared" si="455"/>
        <v>441.97</v>
      </c>
      <c r="F3597">
        <v>319.46651550000001</v>
      </c>
      <c r="G3597" s="236">
        <f t="shared" si="457"/>
        <v>-6.5301560005680079E-3</v>
      </c>
      <c r="H3597" s="236">
        <f t="shared" si="458"/>
        <v>3.4581431916671512E-3</v>
      </c>
      <c r="I3597">
        <f t="shared" si="456"/>
        <v>69641.371886705063</v>
      </c>
      <c r="J3597">
        <f t="shared" si="456"/>
        <v>25189.543228497674</v>
      </c>
      <c r="K3597">
        <f t="shared" si="459"/>
        <v>78614.372109569827</v>
      </c>
      <c r="L3597" s="236">
        <f>I3597/MAX(I$2:I3597)-1</f>
        <v>-8.811564975196795E-2</v>
      </c>
      <c r="M3597" s="236">
        <f>J3597/MAX(J$2:J3597)-1</f>
        <v>-5.2528169785543422E-2</v>
      </c>
      <c r="N3597" s="236"/>
    </row>
    <row r="3598" spans="1:14">
      <c r="A3598" s="237">
        <v>39364</v>
      </c>
      <c r="B3598">
        <v>464.05</v>
      </c>
      <c r="D3598" s="237">
        <v>39546</v>
      </c>
      <c r="E3598">
        <f t="shared" si="455"/>
        <v>441.98</v>
      </c>
      <c r="F3598">
        <v>320.63885160000001</v>
      </c>
      <c r="G3598" s="236">
        <f t="shared" si="457"/>
        <v>-1.1104188641761894E-5</v>
      </c>
      <c r="H3598" s="236">
        <f t="shared" si="458"/>
        <v>3.6696681596353198E-3</v>
      </c>
      <c r="I3598">
        <f t="shared" si="456"/>
        <v>69640.598575774362</v>
      </c>
      <c r="J3598">
        <f t="shared" si="456"/>
        <v>25281.980493239051</v>
      </c>
      <c r="K3598">
        <f t="shared" si="459"/>
        <v>78616.150836001703</v>
      </c>
      <c r="L3598" s="236">
        <f>I3598/MAX(I$2:I3598)-1</f>
        <v>-8.8125775487812641E-2</v>
      </c>
      <c r="M3598" s="236">
        <f>J3598/MAX(J$2:J3598)-1</f>
        <v>-4.9051262578053922E-2</v>
      </c>
      <c r="N3598" s="236"/>
    </row>
    <row r="3599" spans="1:14">
      <c r="A3599" s="237">
        <v>39365</v>
      </c>
      <c r="B3599">
        <v>464.7</v>
      </c>
      <c r="D3599" s="237">
        <v>39547</v>
      </c>
      <c r="E3599">
        <f t="shared" si="455"/>
        <v>444.51</v>
      </c>
      <c r="F3599">
        <v>317.61976629999998</v>
      </c>
      <c r="G3599" s="236">
        <f t="shared" si="457"/>
        <v>5.6905107571482618E-3</v>
      </c>
      <c r="H3599" s="236">
        <f t="shared" si="458"/>
        <v>-9.4158436662764577E-3</v>
      </c>
      <c r="I3599">
        <f t="shared" si="456"/>
        <v>70036.889151104057</v>
      </c>
      <c r="J3599">
        <f t="shared" si="456"/>
        <v>25043.929317340862</v>
      </c>
      <c r="K3599">
        <f t="shared" si="459"/>
        <v>79066.168623266014</v>
      </c>
      <c r="L3599" s="236">
        <f>I3599/MAX(I$2:I3599)-1</f>
        <v>-8.2936745404059709E-2</v>
      </c>
      <c r="M3599" s="236">
        <f>J3599/MAX(J$2:J3599)-1</f>
        <v>-5.8005247224261924E-2</v>
      </c>
      <c r="N3599" s="236"/>
    </row>
    <row r="3600" spans="1:14">
      <c r="A3600" s="237">
        <v>39366</v>
      </c>
      <c r="B3600">
        <v>464.47</v>
      </c>
      <c r="D3600" s="237">
        <v>39548</v>
      </c>
      <c r="E3600">
        <f t="shared" si="455"/>
        <v>442.78</v>
      </c>
      <c r="F3600">
        <v>317.2246323</v>
      </c>
      <c r="G3600" s="236">
        <f t="shared" si="457"/>
        <v>-3.92565609965396E-3</v>
      </c>
      <c r="H3600" s="236">
        <f t="shared" si="458"/>
        <v>-1.2440472600397934E-3</v>
      </c>
      <c r="I3600">
        <f t="shared" si="456"/>
        <v>69761.94841000723</v>
      </c>
      <c r="J3600">
        <f t="shared" si="456"/>
        <v>25012.773485692993</v>
      </c>
      <c r="K3600">
        <f t="shared" si="459"/>
        <v>78758.448950551669</v>
      </c>
      <c r="L3600" s="236">
        <f>I3600/MAX(I$2:I3600)-1</f>
        <v>-8.6536820363232847E-2</v>
      </c>
      <c r="M3600" s="236">
        <f>J3600/MAX(J$2:J3600)-1</f>
        <v>-5.9177133215424504E-2</v>
      </c>
      <c r="N3600" s="236"/>
    </row>
    <row r="3601" spans="1:14">
      <c r="A3601" s="237">
        <v>39367</v>
      </c>
      <c r="B3601">
        <v>467.84</v>
      </c>
      <c r="D3601" s="237">
        <v>39549</v>
      </c>
      <c r="E3601">
        <f t="shared" si="455"/>
        <v>444.54</v>
      </c>
      <c r="F3601">
        <v>314.48092739999998</v>
      </c>
      <c r="G3601" s="236">
        <f t="shared" si="457"/>
        <v>3.9411557891448259E-3</v>
      </c>
      <c r="H3601" s="236">
        <f t="shared" si="458"/>
        <v>-8.6490915919962275E-3</v>
      </c>
      <c r="I3601">
        <f t="shared" si="456"/>
        <v>70036.891116845363</v>
      </c>
      <c r="J3601">
        <f t="shared" si="456"/>
        <v>24796.435716845379</v>
      </c>
      <c r="K3601">
        <f t="shared" si="459"/>
        <v>79071.504802561642</v>
      </c>
      <c r="L3601" s="236">
        <f>I3601/MAX(I$2:I3601)-1</f>
        <v>-8.2936719664636671E-2</v>
      </c>
      <c r="M3601" s="236">
        <f>J3601/MAX(J$2:J3601)-1</f>
        <v>-6.7314396362088802E-2</v>
      </c>
      <c r="N3601" s="236"/>
    </row>
    <row r="3602" spans="1:14">
      <c r="A3602" s="237">
        <v>39370</v>
      </c>
      <c r="B3602">
        <v>464.73</v>
      </c>
      <c r="D3602" s="237">
        <v>39552</v>
      </c>
      <c r="E3602">
        <f t="shared" si="455"/>
        <v>443.42</v>
      </c>
      <c r="F3602">
        <v>315.08417739999999</v>
      </c>
      <c r="G3602" s="236">
        <f t="shared" si="457"/>
        <v>-2.553188475192101E-3</v>
      </c>
      <c r="H3602" s="236">
        <f t="shared" si="458"/>
        <v>1.9182403365043399E-3</v>
      </c>
      <c r="I3602">
        <f t="shared" si="456"/>
        <v>69858.07373360754</v>
      </c>
      <c r="J3602">
        <f t="shared" si="456"/>
        <v>24844.001240038968</v>
      </c>
      <c r="K3602">
        <f t="shared" si="459"/>
        <v>78872.287442191664</v>
      </c>
      <c r="L3602" s="236">
        <f>I3602/MAX(I$2:I3602)-1</f>
        <v>-8.5278155063010841E-2</v>
      </c>
      <c r="M3602" s="236">
        <f>J3602/MAX(J$2:J3602)-1</f>
        <v>-6.5525281215913611E-2</v>
      </c>
      <c r="N3602" s="236"/>
    </row>
    <row r="3603" spans="1:14">
      <c r="A3603" s="237">
        <v>39371</v>
      </c>
      <c r="B3603">
        <v>458.37</v>
      </c>
      <c r="D3603" s="237">
        <v>39553</v>
      </c>
      <c r="E3603">
        <f t="shared" si="455"/>
        <v>441.63</v>
      </c>
      <c r="F3603">
        <v>314.93301559999998</v>
      </c>
      <c r="G3603" s="236">
        <f t="shared" si="457"/>
        <v>-4.0705349938751721E-3</v>
      </c>
      <c r="H3603" s="236">
        <f t="shared" si="458"/>
        <v>-4.7975052650173211E-4</v>
      </c>
      <c r="I3603">
        <f t="shared" ref="I3603:J3618" si="460">I3602*(1+G3603)</f>
        <v>69573.713999870175</v>
      </c>
      <c r="J3603">
        <f t="shared" si="460"/>
        <v>24832.082317363649</v>
      </c>
      <c r="K3603">
        <f t="shared" si="459"/>
        <v>78553.895410886078</v>
      </c>
      <c r="L3603" s="236">
        <f>I3603/MAX(I$2:I3603)-1</f>
        <v>-8.9001562342489016E-2</v>
      </c>
      <c r="M3603" s="236">
        <f>J3603/MAX(J$2:J3603)-1</f>
        <v>-6.5973595954252895E-2</v>
      </c>
      <c r="N3603" s="236"/>
    </row>
    <row r="3604" spans="1:14">
      <c r="A3604" s="237">
        <v>39372</v>
      </c>
      <c r="B3604">
        <v>464.49</v>
      </c>
      <c r="D3604" s="237">
        <v>39554</v>
      </c>
      <c r="E3604">
        <f t="shared" si="455"/>
        <v>439.21</v>
      </c>
      <c r="F3604">
        <v>317.05077189999997</v>
      </c>
      <c r="G3604" s="236">
        <f t="shared" si="457"/>
        <v>-5.5134303602563748E-3</v>
      </c>
      <c r="H3604" s="236">
        <f t="shared" si="458"/>
        <v>6.7244658232015198E-3</v>
      </c>
      <c r="I3604">
        <f t="shared" si="460"/>
        <v>69190.124172827491</v>
      </c>
      <c r="J3604">
        <f t="shared" si="460"/>
        <v>24999.064806225688</v>
      </c>
      <c r="K3604">
        <f t="shared" si="459"/>
        <v>78123.443614372372</v>
      </c>
      <c r="L3604" s="236">
        <f>I3604/MAX(I$2:I3604)-1</f>
        <v>-9.4024288786816124E-2</v>
      </c>
      <c r="M3604" s="236">
        <f>J3604/MAX(J$2:J3604)-1</f>
        <v>-5.9692767322279461E-2</v>
      </c>
      <c r="N3604" s="236"/>
    </row>
    <row r="3605" spans="1:14">
      <c r="A3605" s="237">
        <v>39373</v>
      </c>
      <c r="B3605">
        <v>465.91</v>
      </c>
      <c r="D3605" s="237">
        <v>39555</v>
      </c>
      <c r="E3605">
        <f t="shared" si="455"/>
        <v>438.09</v>
      </c>
      <c r="F3605">
        <v>319.58250600000002</v>
      </c>
      <c r="G3605" s="236">
        <f t="shared" si="457"/>
        <v>-2.5837631725504442E-3</v>
      </c>
      <c r="H3605" s="236">
        <f t="shared" si="458"/>
        <v>7.985263952609456E-3</v>
      </c>
      <c r="I3605">
        <f t="shared" si="460"/>
        <v>69011.353278085546</v>
      </c>
      <c r="J3605">
        <f t="shared" si="460"/>
        <v>25198.688937271789</v>
      </c>
      <c r="K3605">
        <f t="shared" si="459"/>
        <v>77924.226254002395</v>
      </c>
      <c r="L3605" s="236">
        <f>I3605/MAX(I$2:I3605)-1</f>
        <v>-9.6365115464673967E-2</v>
      </c>
      <c r="M3605" s="236">
        <f>J3605/MAX(J$2:J3605)-1</f>
        <v>-5.218416587280017E-2</v>
      </c>
      <c r="N3605" s="236"/>
    </row>
    <row r="3606" spans="1:14">
      <c r="A3606" s="237">
        <v>39374</v>
      </c>
      <c r="B3606">
        <v>453.59</v>
      </c>
      <c r="D3606" s="237">
        <v>39556</v>
      </c>
      <c r="E3606">
        <f t="shared" si="455"/>
        <v>437.86</v>
      </c>
      <c r="F3606">
        <v>322.0224432</v>
      </c>
      <c r="G3606" s="236">
        <f t="shared" si="457"/>
        <v>-5.5873643597898826E-4</v>
      </c>
      <c r="H3606" s="236">
        <f t="shared" si="458"/>
        <v>7.6347645887724358E-3</v>
      </c>
      <c r="I3606">
        <f t="shared" si="460"/>
        <v>68972.794120512859</v>
      </c>
      <c r="J3606">
        <f t="shared" si="460"/>
        <v>25391.074995253563</v>
      </c>
      <c r="K3606">
        <f t="shared" si="459"/>
        <v>77883.31554606928</v>
      </c>
      <c r="L3606" s="236">
        <f>I3606/MAX(I$2:I3606)-1</f>
        <v>-9.6870009199485518E-2</v>
      </c>
      <c r="M3606" s="236">
        <f>J3606/MAX(J$2:J3606)-1</f>
        <v>-4.4947815105727984E-2</v>
      </c>
      <c r="N3606" s="236"/>
    </row>
    <row r="3607" spans="1:14">
      <c r="A3607" s="237">
        <v>39377</v>
      </c>
      <c r="B3607">
        <v>454.21</v>
      </c>
      <c r="D3607" s="237">
        <v>39559</v>
      </c>
      <c r="E3607">
        <f t="shared" si="455"/>
        <v>437.96</v>
      </c>
      <c r="F3607">
        <v>322.91665389999997</v>
      </c>
      <c r="G3607" s="236">
        <f t="shared" si="457"/>
        <v>1.9465334284556534E-4</v>
      </c>
      <c r="H3607" s="236">
        <f t="shared" si="458"/>
        <v>2.7768583180538542E-3</v>
      </c>
      <c r="I3607">
        <f t="shared" si="460"/>
        <v>68986.219905453821</v>
      </c>
      <c r="J3607">
        <f t="shared" si="460"/>
        <v>25461.582413058462</v>
      </c>
      <c r="K3607">
        <f t="shared" si="459"/>
        <v>77901.102810388023</v>
      </c>
      <c r="L3607" s="236">
        <f>I3607/MAX(I$2:I3607)-1</f>
        <v>-9.6694211927752072E-2</v>
      </c>
      <c r="M3607" s="236">
        <f>J3607/MAX(J$2:J3607)-1</f>
        <v>-4.2295770501928787E-2</v>
      </c>
      <c r="N3607" s="236"/>
    </row>
    <row r="3608" spans="1:14">
      <c r="A3608" s="237">
        <v>39378</v>
      </c>
      <c r="B3608">
        <v>462.68</v>
      </c>
      <c r="D3608" s="237">
        <v>39560</v>
      </c>
      <c r="E3608">
        <f t="shared" si="455"/>
        <v>438.13</v>
      </c>
      <c r="F3608">
        <v>321.34655600000002</v>
      </c>
      <c r="G3608" s="236">
        <f t="shared" si="457"/>
        <v>3.5443314385468427E-4</v>
      </c>
      <c r="H3608" s="236">
        <f t="shared" si="458"/>
        <v>-4.8622388502953529E-3</v>
      </c>
      <c r="I3608">
        <f t="shared" si="460"/>
        <v>69010.670908257569</v>
      </c>
      <c r="J3608">
        <f t="shared" si="460"/>
        <v>25337.782117859693</v>
      </c>
      <c r="K3608">
        <f t="shared" si="459"/>
        <v>77931.341159729898</v>
      </c>
      <c r="L3608" s="236">
        <f>I3608/MAX(I$2:I3608)-1</f>
        <v>-9.6374050417423418E-2</v>
      </c>
      <c r="M3608" s="236">
        <f>J3608/MAX(J$2:J3608)-1</f>
        <v>-4.6952357213686513E-2</v>
      </c>
      <c r="N3608" s="236"/>
    </row>
    <row r="3609" spans="1:14">
      <c r="A3609" s="237">
        <v>39379</v>
      </c>
      <c r="B3609">
        <v>460.48</v>
      </c>
      <c r="D3609" s="237">
        <v>39561</v>
      </c>
      <c r="E3609">
        <f t="shared" si="455"/>
        <v>437.82</v>
      </c>
      <c r="F3609">
        <v>321.69944079999999</v>
      </c>
      <c r="G3609" s="236">
        <f t="shared" si="457"/>
        <v>-7.4128271162538851E-4</v>
      </c>
      <c r="H3609" s="236">
        <f t="shared" si="458"/>
        <v>1.0981440236750295E-3</v>
      </c>
      <c r="I3609">
        <f t="shared" si="460"/>
        <v>68959.5144909956</v>
      </c>
      <c r="J3609">
        <f t="shared" si="460"/>
        <v>25365.606651865601</v>
      </c>
      <c r="K3609">
        <f t="shared" si="459"/>
        <v>77876.200640341776</v>
      </c>
      <c r="L3609" s="236">
        <f>I3609/MAX(I$2:I3609)-1</f>
        <v>-9.7043892711625168E-2</v>
      </c>
      <c r="M3609" s="236">
        <f>J3609/MAX(J$2:J3609)-1</f>
        <v>-4.5905773640483094E-2</v>
      </c>
      <c r="N3609" s="236"/>
    </row>
    <row r="3610" spans="1:14">
      <c r="A3610" s="237">
        <v>39380</v>
      </c>
      <c r="B3610">
        <v>463.53</v>
      </c>
      <c r="D3610" s="237">
        <v>39562</v>
      </c>
      <c r="E3610">
        <f t="shared" si="455"/>
        <v>434.5</v>
      </c>
      <c r="F3610">
        <v>321.29387270000001</v>
      </c>
      <c r="G3610" s="236">
        <f t="shared" si="457"/>
        <v>-7.6167551461679504E-3</v>
      </c>
      <c r="H3610" s="236">
        <f t="shared" si="458"/>
        <v>-1.2607050201624004E-3</v>
      </c>
      <c r="I3610">
        <f t="shared" si="460"/>
        <v>68434.26675411906</v>
      </c>
      <c r="J3610">
        <f t="shared" si="460"/>
        <v>25333.62810422013</v>
      </c>
      <c r="K3610">
        <f t="shared" si="459"/>
        <v>77285.663464959347</v>
      </c>
      <c r="L3610" s="236">
        <f>I3610/MAX(I$2:I3610)-1</f>
        <v>-0.10392148828857772</v>
      </c>
      <c r="M3610" s="236">
        <f>J3610/MAX(J$2:J3610)-1</f>
        <v>-4.7108605021362493E-2</v>
      </c>
      <c r="N3610" s="236"/>
    </row>
    <row r="3611" spans="1:14">
      <c r="A3611" s="237">
        <v>39381</v>
      </c>
      <c r="B3611">
        <v>474.92</v>
      </c>
      <c r="D3611" s="237">
        <v>39563</v>
      </c>
      <c r="E3611">
        <f t="shared" si="455"/>
        <v>434.23</v>
      </c>
      <c r="F3611">
        <v>321.93843700000002</v>
      </c>
      <c r="G3611" s="236">
        <f t="shared" si="457"/>
        <v>-6.5513407127322021E-4</v>
      </c>
      <c r="H3611" s="236">
        <f t="shared" si="458"/>
        <v>2.0061518589924443E-3</v>
      </c>
      <c r="I3611">
        <f t="shared" si="460"/>
        <v>68389.433134325838</v>
      </c>
      <c r="J3611">
        <f t="shared" si="460"/>
        <v>25384.451209336436</v>
      </c>
      <c r="K3611">
        <f t="shared" si="459"/>
        <v>77237.637851298728</v>
      </c>
      <c r="L3611" s="236">
        <f>I3611/MAX(I$2:I3611)-1</f>
        <v>-0.1045085398521356</v>
      </c>
      <c r="M3611" s="236">
        <f>J3611/MAX(J$2:J3611)-1</f>
        <v>-4.5196960177908085E-2</v>
      </c>
      <c r="N3611" s="236"/>
    </row>
    <row r="3612" spans="1:14">
      <c r="A3612" s="237">
        <v>39384</v>
      </c>
      <c r="B3612">
        <v>480.09</v>
      </c>
      <c r="D3612" s="237">
        <v>39566</v>
      </c>
      <c r="E3612">
        <f t="shared" si="455"/>
        <v>434.99</v>
      </c>
      <c r="F3612">
        <v>323.8308634</v>
      </c>
      <c r="G3612" s="236">
        <f t="shared" si="457"/>
        <v>1.7164943766542671E-3</v>
      </c>
      <c r="H3612" s="236">
        <f t="shared" si="458"/>
        <v>5.8782244755695157E-3</v>
      </c>
      <c r="I3612">
        <f t="shared" si="460"/>
        <v>68506.823211723487</v>
      </c>
      <c r="J3612">
        <f t="shared" si="460"/>
        <v>25533.666711734058</v>
      </c>
      <c r="K3612">
        <f t="shared" si="459"/>
        <v>77372.821060121205</v>
      </c>
      <c r="L3612" s="236">
        <f>I3612/MAX(I$2:I3612)-1</f>
        <v>-0.1029714337964498</v>
      </c>
      <c r="M3612" s="236">
        <f>J3612/MAX(J$2:J3612)-1</f>
        <v>-3.9584413579877742E-2</v>
      </c>
      <c r="N3612" s="236"/>
    </row>
    <row r="3613" spans="1:14">
      <c r="A3613" s="237">
        <v>39385</v>
      </c>
      <c r="B3613">
        <v>475.03</v>
      </c>
      <c r="D3613" s="237">
        <v>39567</v>
      </c>
      <c r="E3613">
        <f t="shared" si="455"/>
        <v>435.09</v>
      </c>
      <c r="F3613">
        <v>321.79171530000002</v>
      </c>
      <c r="G3613" s="236">
        <f t="shared" si="457"/>
        <v>1.9616018357642361E-4</v>
      </c>
      <c r="H3613" s="236">
        <f t="shared" si="458"/>
        <v>-6.2969541525175199E-3</v>
      </c>
      <c r="I3613">
        <f t="shared" si="460"/>
        <v>68520.261522740941</v>
      </c>
      <c r="J3613">
        <f t="shared" si="460"/>
        <v>25372.882383104607</v>
      </c>
      <c r="K3613">
        <f t="shared" si="459"/>
        <v>77390.608324439949</v>
      </c>
      <c r="L3613" s="236">
        <f>I3613/MAX(I$2:I3613)-1</f>
        <v>-0.10279547250822996</v>
      </c>
      <c r="M3613" s="236">
        <f>J3613/MAX(J$2:J3613)-1</f>
        <v>-4.5632106494928437E-2</v>
      </c>
      <c r="N3613" s="236"/>
    </row>
    <row r="3614" spans="1:14">
      <c r="A3614" s="237">
        <v>39386</v>
      </c>
      <c r="B3614">
        <v>482.93</v>
      </c>
      <c r="D3614" s="237">
        <v>39568</v>
      </c>
      <c r="E3614">
        <f t="shared" si="455"/>
        <v>436.65</v>
      </c>
      <c r="F3614">
        <v>325.1833863</v>
      </c>
      <c r="G3614" s="236">
        <f t="shared" si="457"/>
        <v>3.5517349174609045E-3</v>
      </c>
      <c r="H3614" s="236">
        <f t="shared" si="458"/>
        <v>1.0539957490322438E-2</v>
      </c>
      <c r="I3614">
        <f t="shared" si="460"/>
        <v>68763.627328144823</v>
      </c>
      <c r="J3614">
        <f t="shared" si="460"/>
        <v>25640.311484829479</v>
      </c>
      <c r="K3614">
        <f t="shared" si="459"/>
        <v>77668.089647812405</v>
      </c>
      <c r="L3614" s="236">
        <f>I3614/MAX(I$2:I3614)-1</f>
        <v>-9.9608839859833376E-2</v>
      </c>
      <c r="M3614" s="236">
        <f>J3614/MAX(J$2:J3614)-1</f>
        <v>-3.5573109467256447E-2</v>
      </c>
      <c r="N3614" s="236"/>
    </row>
    <row r="3615" spans="1:14">
      <c r="A3615" s="237">
        <v>39387</v>
      </c>
      <c r="B3615">
        <v>468.72</v>
      </c>
      <c r="D3615" s="237">
        <v>39569</v>
      </c>
      <c r="E3615">
        <f t="shared" si="455"/>
        <v>437.05</v>
      </c>
      <c r="F3615">
        <v>324.37584479999998</v>
      </c>
      <c r="G3615" s="236">
        <f t="shared" si="457"/>
        <v>8.8233533995312407E-4</v>
      </c>
      <c r="H3615" s="236">
        <f t="shared" si="458"/>
        <v>-2.4833418127180318E-3</v>
      </c>
      <c r="I3615">
        <f t="shared" si="460"/>
        <v>68824.299906639819</v>
      </c>
      <c r="J3615">
        <f t="shared" si="460"/>
        <v>25576.637827228089</v>
      </c>
      <c r="K3615">
        <f t="shared" si="459"/>
        <v>77739.238705087409</v>
      </c>
      <c r="L3615" s="236">
        <f>I3615/MAX(I$2:I3615)-1</f>
        <v>-9.8814392919460148E-2</v>
      </c>
      <c r="M3615" s="236">
        <f>J3615/MAX(J$2:J3615)-1</f>
        <v>-3.7968111089826007E-2</v>
      </c>
      <c r="N3615" s="236"/>
    </row>
    <row r="3616" spans="1:14">
      <c r="A3616" s="237">
        <v>39388</v>
      </c>
      <c r="B3616">
        <v>472.09</v>
      </c>
      <c r="D3616" s="237">
        <v>39570</v>
      </c>
      <c r="E3616">
        <f t="shared" si="455"/>
        <v>434.36</v>
      </c>
      <c r="F3616">
        <v>325.36957100000001</v>
      </c>
      <c r="G3616" s="236">
        <f t="shared" si="457"/>
        <v>-6.1886323438348854E-3</v>
      </c>
      <c r="H3616" s="236">
        <f t="shared" si="458"/>
        <v>3.0635024645955244E-3</v>
      </c>
      <c r="I3616">
        <f t="shared" si="460"/>
        <v>68398.371618195786</v>
      </c>
      <c r="J3616">
        <f t="shared" si="460"/>
        <v>25654.99192024787</v>
      </c>
      <c r="K3616">
        <f t="shared" si="459"/>
        <v>77260.761294913085</v>
      </c>
      <c r="L3616" s="236">
        <f>I3616/MAX(I$2:I3616)-1</f>
        <v>-0.10439149931523739</v>
      </c>
      <c r="M3616" s="236">
        <f>J3616/MAX(J$2:J3616)-1</f>
        <v>-3.5020924027130196E-2</v>
      </c>
      <c r="N3616" s="236"/>
    </row>
    <row r="3617" spans="1:14">
      <c r="A3617" s="237">
        <v>39391</v>
      </c>
      <c r="B3617">
        <v>463.5</v>
      </c>
      <c r="D3617" s="237">
        <v>39573</v>
      </c>
      <c r="E3617">
        <f t="shared" si="455"/>
        <v>434.93</v>
      </c>
      <c r="F3617">
        <v>325.96881480000002</v>
      </c>
      <c r="G3617" s="236">
        <f t="shared" si="457"/>
        <v>1.2785453730867389E-3</v>
      </c>
      <c r="H3617" s="236">
        <f t="shared" si="458"/>
        <v>1.841732766092008E-3</v>
      </c>
      <c r="I3617">
        <f t="shared" si="460"/>
        <v>68485.822039754901</v>
      </c>
      <c r="J3617">
        <f t="shared" si="460"/>
        <v>25702.241559481216</v>
      </c>
      <c r="K3617">
        <f t="shared" si="459"/>
        <v>77362.14870152995</v>
      </c>
      <c r="L3617" s="236">
        <f>I3617/MAX(I$2:I3617)-1</f>
        <v>-0.10324642321058974</v>
      </c>
      <c r="M3617" s="236">
        <f>J3617/MAX(J$2:J3617)-1</f>
        <v>-3.3243690444317742E-2</v>
      </c>
      <c r="N3617" s="236"/>
    </row>
    <row r="3618" spans="1:14">
      <c r="A3618" s="237">
        <v>39392</v>
      </c>
      <c r="B3618">
        <v>472.98</v>
      </c>
      <c r="D3618" s="237">
        <v>39574</v>
      </c>
      <c r="E3618">
        <f t="shared" si="455"/>
        <v>434.75</v>
      </c>
      <c r="F3618">
        <v>326.8611899</v>
      </c>
      <c r="G3618" s="236">
        <f t="shared" si="457"/>
        <v>-4.4758986029131765E-4</v>
      </c>
      <c r="H3618" s="236">
        <f t="shared" si="458"/>
        <v>2.7376088125101727E-3</v>
      </c>
      <c r="I3618">
        <f t="shared" si="460"/>
        <v>68455.168480236185</v>
      </c>
      <c r="J3618">
        <f t="shared" si="460"/>
        <v>25772.604242475718</v>
      </c>
      <c r="K3618">
        <f t="shared" si="459"/>
        <v>77330.131625756199</v>
      </c>
      <c r="L3618" s="236">
        <f>I3618/MAX(I$2:I3618)-1</f>
        <v>-0.10364780101874072</v>
      </c>
      <c r="M3618" s="236">
        <f>J3618/MAX(J$2:J3618)-1</f>
        <v>-3.0597089851728265E-2</v>
      </c>
      <c r="N3618" s="236"/>
    </row>
    <row r="3619" spans="1:14">
      <c r="A3619" s="237">
        <v>39393</v>
      </c>
      <c r="B3619">
        <v>461.07</v>
      </c>
      <c r="D3619" s="237">
        <v>39575</v>
      </c>
      <c r="E3619">
        <f t="shared" si="455"/>
        <v>433.71</v>
      </c>
      <c r="F3619">
        <v>323.96137659999999</v>
      </c>
      <c r="G3619" s="236">
        <f t="shared" si="457"/>
        <v>-2.4259095721862003E-3</v>
      </c>
      <c r="H3619" s="236">
        <f t="shared" si="458"/>
        <v>-8.8716965782544843E-3</v>
      </c>
      <c r="I3619">
        <f t="shared" ref="I3619:J3634" si="461">I3618*(1+G3619)</f>
        <v>68289.102431754363</v>
      </c>
      <c r="J3619">
        <f t="shared" si="461"/>
        <v>25543.957517605038</v>
      </c>
      <c r="K3619">
        <f t="shared" si="459"/>
        <v>77145.144076841214</v>
      </c>
      <c r="L3619" s="236">
        <f>I3619/MAX(I$2:I3619)-1</f>
        <v>-0.10582227039829939</v>
      </c>
      <c r="M3619" s="236">
        <f>J3619/MAX(J$2:J3619)-1</f>
        <v>-3.9197338332640608E-2</v>
      </c>
      <c r="N3619" s="236"/>
    </row>
    <row r="3620" spans="1:14">
      <c r="A3620" s="237">
        <v>39394</v>
      </c>
      <c r="B3620">
        <v>463.9</v>
      </c>
      <c r="D3620" s="237">
        <v>39576</v>
      </c>
      <c r="E3620">
        <f t="shared" si="455"/>
        <v>436.31</v>
      </c>
      <c r="F3620">
        <v>324.95169120000003</v>
      </c>
      <c r="G3620" s="236">
        <f t="shared" si="457"/>
        <v>5.9610589860902754E-3</v>
      </c>
      <c r="H3620" s="236">
        <f t="shared" si="458"/>
        <v>3.056890949141744E-3</v>
      </c>
      <c r="I3620">
        <f t="shared" si="461"/>
        <v>68696.177799457218</v>
      </c>
      <c r="J3620">
        <f t="shared" si="461"/>
        <v>25622.042610145865</v>
      </c>
      <c r="K3620">
        <f t="shared" si="459"/>
        <v>77607.61294912867</v>
      </c>
      <c r="L3620" s="236">
        <f>I3620/MAX(I$2:I3620)-1</f>
        <v>-0.10049202420809533</v>
      </c>
      <c r="M3620" s="236">
        <f>J3620/MAX(J$2:J3620)-1</f>
        <v>-3.6260269372278442E-2</v>
      </c>
      <c r="N3620" s="236"/>
    </row>
    <row r="3621" spans="1:14">
      <c r="A3621" s="237">
        <v>39395</v>
      </c>
      <c r="B3621">
        <v>455.18</v>
      </c>
      <c r="D3621" s="237">
        <v>39577</v>
      </c>
      <c r="E3621">
        <f t="shared" si="455"/>
        <v>436.03</v>
      </c>
      <c r="F3621">
        <v>324.15980789999998</v>
      </c>
      <c r="G3621" s="236">
        <f t="shared" si="457"/>
        <v>-6.754757066204743E-4</v>
      </c>
      <c r="H3621" s="236">
        <f t="shared" si="458"/>
        <v>-2.4369262307136763E-3</v>
      </c>
      <c r="I3621">
        <f t="shared" si="461"/>
        <v>68649.775200215998</v>
      </c>
      <c r="J3621">
        <f t="shared" si="461"/>
        <v>25559.603582424737</v>
      </c>
      <c r="K3621">
        <f t="shared" si="459"/>
        <v>77557.808609036176</v>
      </c>
      <c r="L3621" s="236">
        <f>I3621/MAX(I$2:I3621)-1</f>
        <v>-0.10109961999365424</v>
      </c>
      <c r="M3621" s="236">
        <f>J3621/MAX(J$2:J3621)-1</f>
        <v>-3.8608832001426063E-2</v>
      </c>
      <c r="N3621" s="236"/>
    </row>
    <row r="3622" spans="1:14">
      <c r="A3622" s="237">
        <v>39398</v>
      </c>
      <c r="B3622">
        <v>442.53</v>
      </c>
      <c r="D3622" s="237">
        <v>39580</v>
      </c>
      <c r="E3622">
        <f t="shared" si="455"/>
        <v>436.4</v>
      </c>
      <c r="F3622">
        <v>325.9139083</v>
      </c>
      <c r="G3622" s="236">
        <f t="shared" si="457"/>
        <v>8.1483530694874894E-4</v>
      </c>
      <c r="H3622" s="236">
        <f t="shared" si="458"/>
        <v>5.4112211238142027E-3</v>
      </c>
      <c r="I3622">
        <f t="shared" si="461"/>
        <v>68705.713460863233</v>
      </c>
      <c r="J3622">
        <f t="shared" si="461"/>
        <v>25697.91224924627</v>
      </c>
      <c r="K3622">
        <f t="shared" si="459"/>
        <v>77623.621487015538</v>
      </c>
      <c r="L3622" s="236">
        <f>I3622/MAX(I$2:I3622)-1</f>
        <v>-0.10036716422659531</v>
      </c>
      <c r="M3622" s="236">
        <f>J3622/MAX(J$2:J3622)-1</f>
        <v>-3.3406531804903827E-2</v>
      </c>
      <c r="N3622" s="236"/>
    </row>
    <row r="3623" spans="1:14">
      <c r="A3623" s="237">
        <v>39399</v>
      </c>
      <c r="B3623">
        <v>459.07</v>
      </c>
      <c r="D3623" s="237">
        <v>39581</v>
      </c>
      <c r="E3623">
        <f t="shared" si="455"/>
        <v>434.19</v>
      </c>
      <c r="F3623">
        <v>325.39220169999999</v>
      </c>
      <c r="G3623" s="236">
        <f t="shared" si="457"/>
        <v>-5.0978914786201177E-3</v>
      </c>
      <c r="H3623" s="236">
        <f t="shared" si="458"/>
        <v>-1.6007497278078819E-3</v>
      </c>
      <c r="I3623">
        <f t="shared" si="461"/>
        <v>68355.459189678586</v>
      </c>
      <c r="J3623">
        <f t="shared" si="461"/>
        <v>25656.776323208058</v>
      </c>
      <c r="K3623">
        <f t="shared" si="459"/>
        <v>77230.522945571211</v>
      </c>
      <c r="L3623" s="236">
        <f>I3623/MAX(I$2:I3623)-1</f>
        <v>-0.10495339479397137</v>
      </c>
      <c r="M3623" s="236">
        <f>J3623/MAX(J$2:J3623)-1</f>
        <v>-3.4953806036018054E-2</v>
      </c>
      <c r="N3623" s="236"/>
    </row>
    <row r="3624" spans="1:14">
      <c r="A3624" s="237">
        <v>39400</v>
      </c>
      <c r="B3624">
        <v>458.42</v>
      </c>
      <c r="D3624" s="237">
        <v>39582</v>
      </c>
      <c r="E3624">
        <f t="shared" si="455"/>
        <v>434.29</v>
      </c>
      <c r="F3624">
        <v>326.0218658</v>
      </c>
      <c r="G3624" s="236">
        <f t="shared" si="457"/>
        <v>1.9658375913993653E-4</v>
      </c>
      <c r="H3624" s="236">
        <f t="shared" si="458"/>
        <v>1.9350927794530293E-3</v>
      </c>
      <c r="I3624">
        <f t="shared" si="461"/>
        <v>68368.896762803837</v>
      </c>
      <c r="J3624">
        <f t="shared" si="461"/>
        <v>25706.424565815138</v>
      </c>
      <c r="K3624">
        <f t="shared" si="459"/>
        <v>77248.310209889954</v>
      </c>
      <c r="L3624" s="236">
        <f>I3624/MAX(I$2:I3624)-1</f>
        <v>-0.10477744316771442</v>
      </c>
      <c r="M3624" s="236">
        <f>J3624/MAX(J$2:J3624)-1</f>
        <v>-3.3086352114239714E-2</v>
      </c>
      <c r="N3624" s="236"/>
    </row>
    <row r="3625" spans="1:14">
      <c r="A3625" s="237">
        <v>39401</v>
      </c>
      <c r="B3625">
        <v>450.97</v>
      </c>
      <c r="D3625" s="237">
        <v>39583</v>
      </c>
      <c r="E3625">
        <f t="shared" si="455"/>
        <v>438.24</v>
      </c>
      <c r="F3625">
        <v>328.7911871</v>
      </c>
      <c r="G3625" s="236">
        <f t="shared" si="457"/>
        <v>9.061574821812737E-3</v>
      </c>
      <c r="H3625" s="236">
        <f t="shared" si="458"/>
        <v>8.4942808765435807E-3</v>
      </c>
      <c r="I3625">
        <f t="shared" si="461"/>
        <v>68988.426636304779</v>
      </c>
      <c r="J3625">
        <f t="shared" si="461"/>
        <v>25924.782156408852</v>
      </c>
      <c r="K3625">
        <f t="shared" si="459"/>
        <v>77950.907150480489</v>
      </c>
      <c r="L3625" s="236">
        <f>I3625/MAX(I$2:I3625)-1</f>
        <v>-9.666531698680414E-2</v>
      </c>
      <c r="M3625" s="236">
        <f>J3625/MAX(J$2:J3625)-1</f>
        <v>-2.4873116005734719E-2</v>
      </c>
      <c r="N3625" s="236"/>
    </row>
    <row r="3626" spans="1:14">
      <c r="A3626" s="237">
        <v>39402</v>
      </c>
      <c r="B3626">
        <v>452.08</v>
      </c>
      <c r="D3626" s="237">
        <v>39584</v>
      </c>
      <c r="E3626">
        <f t="shared" si="455"/>
        <v>439.16</v>
      </c>
      <c r="F3626">
        <v>330.14147530000002</v>
      </c>
      <c r="G3626" s="236">
        <f t="shared" si="457"/>
        <v>2.0655761574436735E-3</v>
      </c>
      <c r="H3626" s="236">
        <f t="shared" si="458"/>
        <v>4.1068260129166756E-3</v>
      </c>
      <c r="I3626">
        <f t="shared" si="461"/>
        <v>69130.92748550429</v>
      </c>
      <c r="J3626">
        <f t="shared" si="461"/>
        <v>26031.250726147991</v>
      </c>
      <c r="K3626">
        <f t="shared" si="459"/>
        <v>78114.549982212979</v>
      </c>
      <c r="L3626" s="236">
        <f>I3626/MAX(I$2:I3626)-1</f>
        <v>-9.4799410403380024E-2</v>
      </c>
      <c r="M3626" s="236">
        <f>J3626/MAX(J$2:J3626)-1</f>
        <v>-2.0868439552652607E-2</v>
      </c>
      <c r="N3626" s="236"/>
    </row>
    <row r="3627" spans="1:14">
      <c r="A3627" s="237">
        <v>39405</v>
      </c>
      <c r="B3627">
        <v>440.94</v>
      </c>
      <c r="D3627" s="237">
        <v>39587</v>
      </c>
      <c r="E3627">
        <f t="shared" si="455"/>
        <v>440.07</v>
      </c>
      <c r="F3627">
        <v>330.28937769999999</v>
      </c>
      <c r="G3627" s="236">
        <f t="shared" si="457"/>
        <v>2.0384075587304615E-3</v>
      </c>
      <c r="H3627" s="236">
        <f t="shared" si="458"/>
        <v>4.4799702874520619E-4</v>
      </c>
      <c r="I3627">
        <f t="shared" si="461"/>
        <v>69271.844490632793</v>
      </c>
      <c r="J3627">
        <f t="shared" si="461"/>
        <v>26042.912649127826</v>
      </c>
      <c r="K3627">
        <f t="shared" si="459"/>
        <v>78276.414087513578</v>
      </c>
      <c r="L3627" s="236">
        <f>I3627/MAX(I$2:I3627)-1</f>
        <v>-9.2954242679378907E-2</v>
      </c>
      <c r="M3627" s="236">
        <f>J3627/MAX(J$2:J3627)-1</f>
        <v>-2.042979152282165E-2</v>
      </c>
      <c r="N3627" s="236"/>
    </row>
    <row r="3628" spans="1:14">
      <c r="A3628" s="237">
        <v>39406</v>
      </c>
      <c r="B3628">
        <v>447.18</v>
      </c>
      <c r="D3628" s="237">
        <v>39588</v>
      </c>
      <c r="E3628">
        <f t="shared" si="455"/>
        <v>437.39</v>
      </c>
      <c r="F3628">
        <v>328.61809169999998</v>
      </c>
      <c r="G3628" s="236">
        <f t="shared" si="457"/>
        <v>-6.1236703955107139E-3</v>
      </c>
      <c r="H3628" s="236">
        <f t="shared" si="458"/>
        <v>-5.0600658478275884E-3</v>
      </c>
      <c r="I3628">
        <f t="shared" si="461"/>
        <v>68847.646547283075</v>
      </c>
      <c r="J3628">
        <f t="shared" si="461"/>
        <v>25911.133796254016</v>
      </c>
      <c r="K3628">
        <f t="shared" si="459"/>
        <v>77799.71540377113</v>
      </c>
      <c r="L3628" s="236">
        <f>I3628/MAX(I$2:I3628)-1</f>
        <v>-9.8508691930856984E-2</v>
      </c>
      <c r="M3628" s="236">
        <f>J3628/MAX(J$2:J3628)-1</f>
        <v>-2.538648128028631E-2</v>
      </c>
      <c r="N3628" s="236"/>
    </row>
    <row r="3629" spans="1:14">
      <c r="A3629" s="237">
        <v>39407</v>
      </c>
      <c r="B3629">
        <v>435.74</v>
      </c>
      <c r="D3629" s="237">
        <v>39589</v>
      </c>
      <c r="E3629">
        <f t="shared" si="455"/>
        <v>435.08</v>
      </c>
      <c r="F3629">
        <v>327.0914573</v>
      </c>
      <c r="G3629" s="236">
        <f t="shared" si="457"/>
        <v>-5.3150580354534658E-3</v>
      </c>
      <c r="H3629" s="236">
        <f t="shared" si="458"/>
        <v>-4.6456188461884151E-3</v>
      </c>
      <c r="I3629">
        <f t="shared" si="461"/>
        <v>68481.71731027987</v>
      </c>
      <c r="J3629">
        <f t="shared" si="461"/>
        <v>25790.760544764031</v>
      </c>
      <c r="K3629">
        <f t="shared" si="459"/>
        <v>77388.829598008058</v>
      </c>
      <c r="L3629" s="236">
        <f>I3629/MAX(I$2:I3629)-1</f>
        <v>-0.10330017055170138</v>
      </c>
      <c r="M3629" s="236">
        <f>J3629/MAX(J$2:J3629)-1</f>
        <v>-2.9914164210600558E-2</v>
      </c>
      <c r="N3629" s="236"/>
    </row>
    <row r="3630" spans="1:14">
      <c r="A3630" s="237">
        <v>39408</v>
      </c>
      <c r="B3630">
        <v>435.74</v>
      </c>
      <c r="D3630" s="237">
        <v>39590</v>
      </c>
      <c r="E3630">
        <f t="shared" si="455"/>
        <v>435.51</v>
      </c>
      <c r="F3630">
        <v>326.6020575</v>
      </c>
      <c r="G3630" s="236">
        <f t="shared" si="457"/>
        <v>9.545938276630993E-4</v>
      </c>
      <c r="H3630" s="236">
        <f t="shared" si="458"/>
        <v>-1.4962170031580513E-3</v>
      </c>
      <c r="I3630">
        <f t="shared" si="461"/>
        <v>68547.089534932034</v>
      </c>
      <c r="J3630">
        <f t="shared" si="461"/>
        <v>25752.171970312578</v>
      </c>
      <c r="K3630">
        <f t="shared" si="459"/>
        <v>77465.314834578676</v>
      </c>
      <c r="L3630" s="236">
        <f>I3630/MAX(I$2:I3630)-1</f>
        <v>-0.10244418642924347</v>
      </c>
      <c r="M3630" s="236">
        <f>J3630/MAX(J$2:J3630)-1</f>
        <v>-3.1365623132631471E-2</v>
      </c>
      <c r="N3630" s="236"/>
    </row>
    <row r="3631" spans="1:14">
      <c r="A3631" s="237">
        <v>39409</v>
      </c>
      <c r="B3631">
        <v>443.71</v>
      </c>
      <c r="D3631" s="237">
        <v>39591</v>
      </c>
      <c r="E3631">
        <f t="shared" si="455"/>
        <v>432.62</v>
      </c>
      <c r="F3631">
        <v>324.04870510000001</v>
      </c>
      <c r="G3631" s="236">
        <f t="shared" si="457"/>
        <v>-6.6696283011378841E-3</v>
      </c>
      <c r="H3631" s="236">
        <f t="shared" si="458"/>
        <v>-7.8179311531128004E-3</v>
      </c>
      <c r="I3631">
        <f t="shared" si="461"/>
        <v>68089.905926609223</v>
      </c>
      <c r="J3631">
        <f t="shared" si="461"/>
        <v>25550.843262805553</v>
      </c>
      <c r="K3631">
        <f t="shared" si="459"/>
        <v>76951.262895766864</v>
      </c>
      <c r="L3631" s="236">
        <f>I3631/MAX(I$2:I3631)-1</f>
        <v>-0.10843055008528579</v>
      </c>
      <c r="M3631" s="236">
        <f>J3631/MAX(J$2:J3631)-1</f>
        <v>-3.8938340003518923E-2</v>
      </c>
      <c r="N3631" s="236"/>
    </row>
    <row r="3632" spans="1:14">
      <c r="A3632" s="237">
        <v>39412</v>
      </c>
      <c r="B3632">
        <v>434.56</v>
      </c>
      <c r="D3632" s="237">
        <v>39595</v>
      </c>
      <c r="E3632">
        <f t="shared" si="455"/>
        <v>431.77</v>
      </c>
      <c r="F3632">
        <v>324.82687540000001</v>
      </c>
      <c r="G3632" s="236">
        <f t="shared" si="457"/>
        <v>-1.9985029385369371E-3</v>
      </c>
      <c r="H3632" s="236">
        <f t="shared" si="458"/>
        <v>2.4013991963334202E-3</v>
      </c>
      <c r="I3632">
        <f t="shared" si="461"/>
        <v>67953.828049530188</v>
      </c>
      <c r="J3632">
        <f t="shared" si="461"/>
        <v>25612.201037282495</v>
      </c>
      <c r="K3632">
        <f t="shared" si="459"/>
        <v>76800.071149057505</v>
      </c>
      <c r="L3632" s="236">
        <f>I3632/MAX(I$2:I3632)-1</f>
        <v>-0.11021235425085019</v>
      </c>
      <c r="M3632" s="236">
        <f>J3632/MAX(J$2:J3632)-1</f>
        <v>-3.6630447305576408E-2</v>
      </c>
      <c r="N3632" s="236"/>
    </row>
    <row r="3633" spans="1:14">
      <c r="A3633" s="237">
        <v>39413</v>
      </c>
      <c r="B3633">
        <v>442.62</v>
      </c>
      <c r="D3633" s="237">
        <v>39596</v>
      </c>
      <c r="E3633">
        <f t="shared" si="455"/>
        <v>431.06</v>
      </c>
      <c r="F3633">
        <v>324.18799080000002</v>
      </c>
      <c r="G3633" s="236">
        <f t="shared" si="457"/>
        <v>-1.6781241647981318E-3</v>
      </c>
      <c r="H3633" s="236">
        <f t="shared" si="458"/>
        <v>-1.966846490806029E-3</v>
      </c>
      <c r="I3633">
        <f t="shared" si="461"/>
        <v>67839.793088589737</v>
      </c>
      <c r="J3633">
        <f t="shared" si="461"/>
        <v>25561.825769550498</v>
      </c>
      <c r="K3633">
        <f t="shared" si="459"/>
        <v>76673.781572394408</v>
      </c>
      <c r="L3633" s="236">
        <f>I3633/MAX(I$2:I3633)-1</f>
        <v>-0.11170552840072057</v>
      </c>
      <c r="M3633" s="236">
        <f>J3633/MAX(J$2:J3633)-1</f>
        <v>-3.8525247329642798E-2</v>
      </c>
      <c r="N3633" s="236"/>
    </row>
    <row r="3634" spans="1:14">
      <c r="A3634" s="237">
        <v>39414</v>
      </c>
      <c r="B3634">
        <v>454</v>
      </c>
      <c r="D3634" s="237">
        <v>39597</v>
      </c>
      <c r="E3634">
        <f t="shared" si="455"/>
        <v>430.71</v>
      </c>
      <c r="F3634">
        <v>325.02928459999998</v>
      </c>
      <c r="G3634" s="236">
        <f t="shared" si="457"/>
        <v>-8.456820911758124E-4</v>
      </c>
      <c r="H3634" s="236">
        <f t="shared" si="458"/>
        <v>2.5950800889442682E-3</v>
      </c>
      <c r="I3634">
        <f t="shared" si="461"/>
        <v>67782.422190505647</v>
      </c>
      <c r="J3634">
        <f t="shared" si="461"/>
        <v>25628.160754642122</v>
      </c>
      <c r="K3634">
        <f t="shared" si="459"/>
        <v>76611.526147278782</v>
      </c>
      <c r="L3634" s="236">
        <f>I3634/MAX(I$2:I3634)-1</f>
        <v>-0.11245674312704257</v>
      </c>
      <c r="M3634" s="236">
        <f>J3634/MAX(J$2:J3634)-1</f>
        <v>-3.6030143342965393E-2</v>
      </c>
      <c r="N3634" s="236"/>
    </row>
    <row r="3635" spans="1:14">
      <c r="A3635" s="237">
        <v>39415</v>
      </c>
      <c r="B3635">
        <v>452.79</v>
      </c>
      <c r="D3635" s="237">
        <v>39598</v>
      </c>
      <c r="E3635">
        <f t="shared" si="455"/>
        <v>431.8</v>
      </c>
      <c r="F3635">
        <v>325.27682970000001</v>
      </c>
      <c r="G3635" s="236">
        <f t="shared" si="457"/>
        <v>2.4969749560803021E-3</v>
      </c>
      <c r="H3635" s="236">
        <f t="shared" si="458"/>
        <v>7.6160860491292226E-4</v>
      </c>
      <c r="I3635">
        <f t="shared" ref="I3635:J3650" si="462">I3634*(1+G3635)</f>
        <v>67951.673201177808</v>
      </c>
      <c r="J3635">
        <f t="shared" si="462"/>
        <v>25647.679382400947</v>
      </c>
      <c r="K3635">
        <f t="shared" si="459"/>
        <v>76805.407328353132</v>
      </c>
      <c r="L3635" s="236">
        <f>I3635/MAX(I$2:I3635)-1</f>
        <v>-0.11024056984219277</v>
      </c>
      <c r="M3635" s="236">
        <f>J3635/MAX(J$2:J3635)-1</f>
        <v>-3.5295975605258767E-2</v>
      </c>
      <c r="N3635" s="236"/>
    </row>
    <row r="3636" spans="1:14">
      <c r="A3636" s="237">
        <v>39416</v>
      </c>
      <c r="B3636">
        <v>454.43</v>
      </c>
      <c r="D3636" s="237">
        <v>39601</v>
      </c>
      <c r="E3636">
        <f t="shared" si="455"/>
        <v>431.64</v>
      </c>
      <c r="F3636">
        <v>324.27079129999998</v>
      </c>
      <c r="G3636" s="236">
        <f t="shared" si="457"/>
        <v>-4.0427207628463758E-4</v>
      </c>
      <c r="H3636" s="236">
        <f t="shared" si="458"/>
        <v>-3.0928683144381131E-3</v>
      </c>
      <c r="I3636">
        <f t="shared" si="462"/>
        <v>67924.202237165751</v>
      </c>
      <c r="J3636">
        <f t="shared" si="462"/>
        <v>25568.354487500252</v>
      </c>
      <c r="K3636">
        <f t="shared" si="459"/>
        <v>76776.947705443134</v>
      </c>
      <c r="L3636" s="236">
        <f>I3636/MAX(I$2:I3636)-1</f>
        <v>-0.11060027473441647</v>
      </c>
      <c r="M3636" s="236">
        <f>J3636/MAX(J$2:J3636)-1</f>
        <v>-3.8279678115120119E-2</v>
      </c>
      <c r="N3636" s="236"/>
    </row>
    <row r="3637" spans="1:14">
      <c r="A3637" s="237">
        <v>39419</v>
      </c>
      <c r="B3637">
        <v>453.85</v>
      </c>
      <c r="D3637" s="237">
        <v>39602</v>
      </c>
      <c r="E3637">
        <f t="shared" si="455"/>
        <v>430.07</v>
      </c>
      <c r="F3637">
        <v>324.04035110000001</v>
      </c>
      <c r="G3637" s="236">
        <f t="shared" si="457"/>
        <v>-3.671020493268238E-3</v>
      </c>
      <c r="H3637" s="236">
        <f t="shared" si="458"/>
        <v>-7.1064124855690913E-4</v>
      </c>
      <c r="I3637">
        <f t="shared" si="462"/>
        <v>67674.851098764222</v>
      </c>
      <c r="J3637">
        <f t="shared" si="462"/>
        <v>25550.184560143709</v>
      </c>
      <c r="K3637">
        <f t="shared" si="459"/>
        <v>76497.687655638787</v>
      </c>
      <c r="L3637" s="236">
        <f>I3637/MAX(I$2:I3637)-1</f>
        <v>-0.11386527935257351</v>
      </c>
      <c r="M3637" s="236">
        <f>J3637/MAX(J$2:J3637)-1</f>
        <v>-3.8963116245427032E-2</v>
      </c>
      <c r="N3637" s="236"/>
    </row>
    <row r="3638" spans="1:14">
      <c r="A3638" s="237">
        <v>39420</v>
      </c>
      <c r="B3638">
        <v>452.77</v>
      </c>
      <c r="D3638" s="237">
        <v>39603</v>
      </c>
      <c r="E3638">
        <f t="shared" si="455"/>
        <v>427.36</v>
      </c>
      <c r="F3638">
        <v>321.60444580000001</v>
      </c>
      <c r="G3638" s="236">
        <f t="shared" si="457"/>
        <v>-6.3350299471367031E-3</v>
      </c>
      <c r="H3638" s="236">
        <f t="shared" si="458"/>
        <v>-7.5172900280195964E-3</v>
      </c>
      <c r="I3638">
        <f t="shared" si="462"/>
        <v>67246.128890385531</v>
      </c>
      <c r="J3638">
        <f t="shared" si="462"/>
        <v>25358.116412535681</v>
      </c>
      <c r="K3638">
        <f t="shared" si="459"/>
        <v>76015.652792600726</v>
      </c>
      <c r="L3638" s="236">
        <f>I3638/MAX(I$2:I3638)-1</f>
        <v>-0.11947896934507263</v>
      </c>
      <c r="M3638" s="236">
        <f>J3638/MAX(J$2:J3638)-1</f>
        <v>-4.6187509228234225E-2</v>
      </c>
      <c r="N3638" s="236"/>
    </row>
    <row r="3639" spans="1:14">
      <c r="A3639" s="237">
        <v>39421</v>
      </c>
      <c r="B3639">
        <v>459.61</v>
      </c>
      <c r="D3639" s="237">
        <v>39604</v>
      </c>
      <c r="E3639">
        <f t="shared" si="455"/>
        <v>431.04</v>
      </c>
      <c r="F3639">
        <v>325.2752347</v>
      </c>
      <c r="G3639" s="236">
        <f t="shared" si="457"/>
        <v>8.5772769547104912E-3</v>
      </c>
      <c r="H3639" s="236">
        <f t="shared" si="458"/>
        <v>1.1413986802541798E-2</v>
      </c>
      <c r="I3639">
        <f t="shared" si="462"/>
        <v>67822.917562010523</v>
      </c>
      <c r="J3639">
        <f t="shared" si="462"/>
        <v>25647.553618605682</v>
      </c>
      <c r="K3639">
        <f t="shared" si="459"/>
        <v>76670.224119530641</v>
      </c>
      <c r="L3639" s="236">
        <f>I3639/MAX(I$2:I3639)-1</f>
        <v>-0.1119264966006982</v>
      </c>
      <c r="M3639" s="236">
        <f>J3639/MAX(J$2:J3639)-1</f>
        <v>-3.5300706046465846E-2</v>
      </c>
      <c r="N3639" s="236"/>
    </row>
    <row r="3640" spans="1:14">
      <c r="A3640" s="237">
        <v>39422</v>
      </c>
      <c r="B3640">
        <v>462.19</v>
      </c>
      <c r="D3640" s="237">
        <v>39605</v>
      </c>
      <c r="E3640">
        <f t="shared" si="455"/>
        <v>426.21</v>
      </c>
      <c r="F3640">
        <v>320.8457722</v>
      </c>
      <c r="G3640" s="236">
        <f t="shared" si="457"/>
        <v>-1.1239186728886194E-2</v>
      </c>
      <c r="H3640" s="236">
        <f t="shared" si="458"/>
        <v>-1.3617582980411269E-2</v>
      </c>
      <c r="I3640">
        <f t="shared" si="462"/>
        <v>67060.643127033225</v>
      </c>
      <c r="J3640">
        <f t="shared" si="462"/>
        <v>25298.295928959771</v>
      </c>
      <c r="K3640">
        <f t="shared" si="459"/>
        <v>75811.099252935106</v>
      </c>
      <c r="L3640" s="236">
        <f>I3640/MAX(I$2:I3640)-1</f>
        <v>-0.12190772053437926</v>
      </c>
      <c r="M3640" s="236">
        <f>J3640/MAX(J$2:J3640)-1</f>
        <v>-4.8437578733022235E-2</v>
      </c>
      <c r="N3640" s="236"/>
    </row>
    <row r="3641" spans="1:14">
      <c r="A3641" s="237">
        <v>39423</v>
      </c>
      <c r="B3641">
        <v>460.33</v>
      </c>
      <c r="D3641" s="237">
        <v>39608</v>
      </c>
      <c r="E3641">
        <f t="shared" si="455"/>
        <v>424.23</v>
      </c>
      <c r="F3641">
        <v>319.0206331</v>
      </c>
      <c r="G3641" s="236">
        <f t="shared" si="457"/>
        <v>-4.6793273995268756E-3</v>
      </c>
      <c r="H3641" s="236">
        <f t="shared" si="458"/>
        <v>-5.688524699843267E-3</v>
      </c>
      <c r="I3641">
        <f t="shared" si="462"/>
        <v>66746.844422219001</v>
      </c>
      <c r="J3641">
        <f t="shared" si="462"/>
        <v>25154.38594770394</v>
      </c>
      <c r="K3641">
        <f t="shared" si="459"/>
        <v>75458.911419423908</v>
      </c>
      <c r="L3641" s="236">
        <f>I3641/MAX(I$2:I3641)-1</f>
        <v>-0.12601660179699581</v>
      </c>
      <c r="M3641" s="236">
        <f>J3641/MAX(J$2:J3641)-1</f>
        <v>-5.3850565069842093E-2</v>
      </c>
      <c r="N3641" s="236"/>
    </row>
    <row r="3642" spans="1:14">
      <c r="A3642" s="237">
        <v>39426</v>
      </c>
      <c r="B3642">
        <v>461.17</v>
      </c>
      <c r="D3642" s="237">
        <v>39609</v>
      </c>
      <c r="E3642">
        <f t="shared" si="455"/>
        <v>419.05</v>
      </c>
      <c r="F3642">
        <v>316.47088129999997</v>
      </c>
      <c r="G3642" s="236">
        <f t="shared" si="457"/>
        <v>-1.2244087747773811E-2</v>
      </c>
      <c r="H3642" s="236">
        <f t="shared" si="458"/>
        <v>-7.9924353958660266E-3</v>
      </c>
      <c r="I3642">
        <f t="shared" si="462"/>
        <v>65929.590202226347</v>
      </c>
      <c r="J3642">
        <f t="shared" si="462"/>
        <v>24953.341143094236</v>
      </c>
      <c r="K3642">
        <f t="shared" si="459"/>
        <v>74537.531127712777</v>
      </c>
      <c r="L3642" s="236">
        <f>I3642/MAX(I$2:I3642)-1</f>
        <v>-0.13671773121469089</v>
      </c>
      <c r="M3642" s="236">
        <f>J3642/MAX(J$2:J3642)-1</f>
        <v>-6.1412603303356517E-2</v>
      </c>
      <c r="N3642" s="236"/>
    </row>
    <row r="3643" spans="1:14">
      <c r="A3643" s="237">
        <v>39427</v>
      </c>
      <c r="B3643">
        <v>453.52</v>
      </c>
      <c r="D3643" s="237">
        <v>39610</v>
      </c>
      <c r="E3643">
        <f t="shared" si="455"/>
        <v>417.51</v>
      </c>
      <c r="F3643">
        <v>314.35002429999997</v>
      </c>
      <c r="G3643" s="236">
        <f t="shared" si="457"/>
        <v>-3.7087092781669753E-3</v>
      </c>
      <c r="H3643" s="236">
        <f t="shared" si="458"/>
        <v>-6.7015865449862044E-3</v>
      </c>
      <c r="I3643">
        <f t="shared" si="462"/>
        <v>65685.076519337599</v>
      </c>
      <c r="J3643">
        <f t="shared" si="462"/>
        <v>24786.114167837226</v>
      </c>
      <c r="K3643">
        <f t="shared" si="459"/>
        <v>74263.607257204058</v>
      </c>
      <c r="L3643" s="236">
        <f>I3643/MAX(I$2:I3643)-1</f>
        <v>-0.13991939417461208</v>
      </c>
      <c r="M3643" s="236">
        <f>J3643/MAX(J$2:J3643)-1</f>
        <v>-6.7702627972352269E-2</v>
      </c>
      <c r="N3643" s="236"/>
    </row>
    <row r="3644" spans="1:14">
      <c r="A3644" s="237">
        <v>39428</v>
      </c>
      <c r="B3644">
        <v>458.64</v>
      </c>
      <c r="D3644" s="237">
        <v>39611</v>
      </c>
      <c r="E3644">
        <f t="shared" si="455"/>
        <v>416.3</v>
      </c>
      <c r="F3644">
        <v>313.68216849999999</v>
      </c>
      <c r="G3644" s="236">
        <f t="shared" si="457"/>
        <v>-2.9318643351569731E-3</v>
      </c>
      <c r="H3644" s="236">
        <f t="shared" si="458"/>
        <v>-2.1245609937112775E-3</v>
      </c>
      <c r="I3644">
        <f t="shared" si="462"/>
        <v>65492.496786138494</v>
      </c>
      <c r="J3644">
        <f t="shared" si="462"/>
        <v>24733.454556490564</v>
      </c>
      <c r="K3644">
        <f t="shared" si="459"/>
        <v>74048.381358947212</v>
      </c>
      <c r="L3644" s="236">
        <f>I3644/MAX(I$2:I3644)-1</f>
        <v>-0.14244103382819173</v>
      </c>
      <c r="M3644" s="236">
        <f>J3644/MAX(J$2:J3644)-1</f>
        <v>-6.9683350603501837E-2</v>
      </c>
      <c r="N3644" s="236"/>
    </row>
    <row r="3645" spans="1:14">
      <c r="A3645" s="237">
        <v>39429</v>
      </c>
      <c r="B3645">
        <v>451.85</v>
      </c>
      <c r="D3645" s="237">
        <v>39612</v>
      </c>
      <c r="E3645">
        <f t="shared" si="455"/>
        <v>416.91</v>
      </c>
      <c r="F3645">
        <v>314.66041330000002</v>
      </c>
      <c r="G3645" s="236">
        <f t="shared" si="457"/>
        <v>1.4315592959900834E-3</v>
      </c>
      <c r="H3645" s="236">
        <f t="shared" si="458"/>
        <v>3.118585939002827E-3</v>
      </c>
      <c r="I3645">
        <f t="shared" si="462"/>
        <v>65586.253178730301</v>
      </c>
      <c r="J3645">
        <f t="shared" si="462"/>
        <v>24810.587960093402</v>
      </c>
      <c r="K3645">
        <f t="shared" si="459"/>
        <v>74156.88367129158</v>
      </c>
      <c r="L3645" s="236">
        <f>I3645/MAX(I$2:I3645)-1</f>
        <v>-0.14121338731830868</v>
      </c>
      <c r="M3645" s="236">
        <f>J3645/MAX(J$2:J3645)-1</f>
        <v>-6.678207818187365E-2</v>
      </c>
      <c r="N3645" s="236"/>
    </row>
    <row r="3646" spans="1:14">
      <c r="A3646" s="237">
        <v>39430</v>
      </c>
      <c r="B3646">
        <v>443.7</v>
      </c>
      <c r="D3646" s="237">
        <v>39615</v>
      </c>
      <c r="E3646">
        <f t="shared" si="455"/>
        <v>418.24</v>
      </c>
      <c r="F3646">
        <v>316.05199370000003</v>
      </c>
      <c r="G3646" s="236">
        <f t="shared" si="457"/>
        <v>3.1564068012851962E-3</v>
      </c>
      <c r="H3646" s="236">
        <f t="shared" si="458"/>
        <v>4.4224832269359471E-3</v>
      </c>
      <c r="I3646">
        <f t="shared" si="462"/>
        <v>65793.270074334461</v>
      </c>
      <c r="J3646">
        <f t="shared" si="462"/>
        <v>24920.312369197334</v>
      </c>
      <c r="K3646">
        <f t="shared" si="459"/>
        <v>74393.454286730921</v>
      </c>
      <c r="L3646" s="236">
        <f>I3646/MAX(I$2:I3646)-1</f>
        <v>-0.13850270741318749</v>
      </c>
      <c r="M3646" s="236">
        <f>J3646/MAX(J$2:J3646)-1</f>
        <v>-6.2654937575556957E-2</v>
      </c>
      <c r="N3646" s="236"/>
    </row>
    <row r="3647" spans="1:14">
      <c r="A3647" s="237">
        <v>39433</v>
      </c>
      <c r="B3647">
        <v>434.97</v>
      </c>
      <c r="D3647" s="237">
        <v>39616</v>
      </c>
      <c r="E3647">
        <f t="shared" si="455"/>
        <v>418.47</v>
      </c>
      <c r="F3647">
        <v>316.44806779999999</v>
      </c>
      <c r="G3647" s="236">
        <f t="shared" si="457"/>
        <v>5.1619333017576474E-4</v>
      </c>
      <c r="H3647" s="236">
        <f t="shared" si="458"/>
        <v>1.2531928540084891E-3</v>
      </c>
      <c r="I3647">
        <f t="shared" si="462"/>
        <v>65827.232121517285</v>
      </c>
      <c r="J3647">
        <f t="shared" si="462"/>
        <v>24951.54232657807</v>
      </c>
      <c r="K3647">
        <f t="shared" si="459"/>
        <v>74434.364994664036</v>
      </c>
      <c r="L3647" s="236">
        <f>I3647/MAX(I$2:I3647)-1</f>
        <v>-0.13805800825678971</v>
      </c>
      <c r="M3647" s="236">
        <f>J3647/MAX(J$2:J3647)-1</f>
        <v>-6.1480263441586525E-2</v>
      </c>
      <c r="N3647" s="236"/>
    </row>
    <row r="3648" spans="1:14">
      <c r="A3648" s="237">
        <v>39434</v>
      </c>
      <c r="B3648">
        <v>440.05</v>
      </c>
      <c r="D3648" s="237">
        <v>39617</v>
      </c>
      <c r="E3648">
        <f t="shared" si="455"/>
        <v>419.51</v>
      </c>
      <c r="F3648">
        <v>315.62010520000001</v>
      </c>
      <c r="G3648" s="236">
        <f t="shared" si="457"/>
        <v>2.4515137058240175E-3</v>
      </c>
      <c r="H3648" s="236">
        <f t="shared" si="458"/>
        <v>-2.6164248868894013E-3</v>
      </c>
      <c r="I3648">
        <f t="shared" si="462"/>
        <v>65988.608483279648</v>
      </c>
      <c r="J3648">
        <f t="shared" si="462"/>
        <v>24886.258490268538</v>
      </c>
      <c r="K3648">
        <f t="shared" si="459"/>
        <v>74619.352543579007</v>
      </c>
      <c r="L3648" s="236">
        <f>I3648/MAX(I$2:I3648)-1</f>
        <v>-0.13594494565040594</v>
      </c>
      <c r="M3648" s="236">
        <f>J3648/MAX(J$2:J3648)-1</f>
        <v>-6.3935829837154845E-2</v>
      </c>
      <c r="N3648" s="236"/>
    </row>
    <row r="3649" spans="1:14">
      <c r="A3649" s="237">
        <v>39435</v>
      </c>
      <c r="B3649">
        <v>440.68</v>
      </c>
      <c r="D3649" s="237">
        <v>39618</v>
      </c>
      <c r="E3649">
        <f t="shared" si="455"/>
        <v>416.97</v>
      </c>
      <c r="F3649">
        <v>312.46306559999999</v>
      </c>
      <c r="G3649" s="236">
        <f t="shared" si="457"/>
        <v>-6.0884130030007342E-3</v>
      </c>
      <c r="H3649" s="236">
        <f t="shared" si="458"/>
        <v>-1.0002656826945455E-2</v>
      </c>
      <c r="I3649">
        <f t="shared" si="462"/>
        <v>65586.842581340126</v>
      </c>
      <c r="J3649">
        <f t="shared" si="462"/>
        <v>24637.329786883725</v>
      </c>
      <c r="K3649">
        <f t="shared" si="459"/>
        <v>74167.55602988282</v>
      </c>
      <c r="L3649" s="236">
        <f>I3649/MAX(I$2:I3649)-1</f>
        <v>-0.14120566967861647</v>
      </c>
      <c r="M3649" s="236">
        <f>J3649/MAX(J$2:J3649)-1</f>
        <v>-7.3298958499293132E-2</v>
      </c>
      <c r="N3649" s="236"/>
    </row>
    <row r="3650" spans="1:14">
      <c r="A3650" s="237">
        <v>39436</v>
      </c>
      <c r="B3650">
        <v>441.31</v>
      </c>
      <c r="D3650" s="237">
        <v>39619</v>
      </c>
      <c r="E3650">
        <f t="shared" ref="E3650:E3713" si="463">SUMIF(A:A,D3650,B:B)</f>
        <v>412.62</v>
      </c>
      <c r="F3650">
        <v>311.50452460000002</v>
      </c>
      <c r="G3650" s="236">
        <f t="shared" si="457"/>
        <v>-1.0466135367738058E-2</v>
      </c>
      <c r="H3650" s="236">
        <f t="shared" si="458"/>
        <v>-3.0676937709721575E-3</v>
      </c>
      <c r="I3650">
        <f t="shared" si="462"/>
        <v>64900.40180854129</v>
      </c>
      <c r="J3650">
        <f t="shared" si="462"/>
        <v>24561.750003763114</v>
      </c>
      <c r="K3650">
        <f t="shared" si="459"/>
        <v>73393.810032017282</v>
      </c>
      <c r="L3650" s="236">
        <f>I3650/MAX(I$2:I3650)-1</f>
        <v>-0.15019392739280613</v>
      </c>
      <c r="M3650" s="236">
        <f>J3650/MAX(J$2:J3650)-1</f>
        <v>-7.6141793511858347E-2</v>
      </c>
      <c r="N3650" s="236"/>
    </row>
    <row r="3651" spans="1:14">
      <c r="A3651" s="237">
        <v>39437</v>
      </c>
      <c r="B3651">
        <v>446.56</v>
      </c>
      <c r="D3651" s="237">
        <v>39622</v>
      </c>
      <c r="E3651">
        <f t="shared" si="463"/>
        <v>412.68</v>
      </c>
      <c r="F3651">
        <v>311.97537879999999</v>
      </c>
      <c r="G3651" s="236">
        <f t="shared" si="457"/>
        <v>1.1168208498084852E-4</v>
      </c>
      <c r="H3651" s="236">
        <f t="shared" si="458"/>
        <v>1.5115485099439496E-3</v>
      </c>
      <c r="I3651">
        <f t="shared" ref="I3651:J3666" si="464">I3650*(1+G3651)</f>
        <v>64907.650020731366</v>
      </c>
      <c r="J3651">
        <f t="shared" si="464"/>
        <v>24598.87628038292</v>
      </c>
      <c r="K3651">
        <f t="shared" si="459"/>
        <v>73404.482390608537</v>
      </c>
      <c r="L3651" s="236">
        <f>I3651/MAX(I$2:I3651)-1</f>
        <v>-0.15009901927878788</v>
      </c>
      <c r="M3651" s="236">
        <f>J3651/MAX(J$2:J3651)-1</f>
        <v>-7.4745337016441704E-2</v>
      </c>
      <c r="N3651" s="236"/>
    </row>
    <row r="3652" spans="1:14">
      <c r="A3652" s="237">
        <v>39440</v>
      </c>
      <c r="B3652">
        <v>449.62</v>
      </c>
      <c r="D3652" s="237">
        <v>39623</v>
      </c>
      <c r="E3652">
        <f t="shared" si="463"/>
        <v>413.04</v>
      </c>
      <c r="F3652">
        <v>310.3671635</v>
      </c>
      <c r="G3652" s="236">
        <f t="shared" ref="G3652:G3715" si="465">(E3652/E3651-1)-($P$21/252)</f>
        <v>8.3861645365728365E-4</v>
      </c>
      <c r="H3652" s="236">
        <f t="shared" ref="H3652:H3715" si="466">F3652/F3651-1</f>
        <v>-5.1549430156505593E-3</v>
      </c>
      <c r="I3652">
        <f t="shared" si="464"/>
        <v>64962.082644006987</v>
      </c>
      <c r="J3652">
        <f t="shared" si="464"/>
        <v>24472.070474908509</v>
      </c>
      <c r="K3652">
        <f t="shared" ref="K3652:K3715" si="467">K3651*(1+(E3652/E3651-1))</f>
        <v>73468.516542156038</v>
      </c>
      <c r="L3652" s="236">
        <f>I3652/MAX(I$2:I3652)-1</f>
        <v>-0.1493862783323755</v>
      </c>
      <c r="M3652" s="236">
        <f>J3652/MAX(J$2:J3652)-1</f>
        <v>-7.9514972079086754E-2</v>
      </c>
      <c r="N3652" s="236"/>
    </row>
    <row r="3653" spans="1:14">
      <c r="A3653" s="237">
        <v>39441</v>
      </c>
      <c r="B3653">
        <v>449.62</v>
      </c>
      <c r="D3653" s="237">
        <v>39624</v>
      </c>
      <c r="E3653">
        <f t="shared" si="463"/>
        <v>415.8</v>
      </c>
      <c r="F3653">
        <v>312.4461068</v>
      </c>
      <c r="G3653" s="236">
        <f t="shared" si="465"/>
        <v>6.6484313752616566E-3</v>
      </c>
      <c r="H3653" s="236">
        <f t="shared" si="466"/>
        <v>6.6983352122558237E-3</v>
      </c>
      <c r="I3653">
        <f t="shared" si="464"/>
        <v>65393.978592459745</v>
      </c>
      <c r="J3653">
        <f t="shared" si="464"/>
        <v>24635.992606287396</v>
      </c>
      <c r="K3653">
        <f t="shared" si="467"/>
        <v>73959.445037353478</v>
      </c>
      <c r="L3653" s="236">
        <f>I3653/MAX(I$2:I3653)-1</f>
        <v>-0.14373103137701237</v>
      </c>
      <c r="M3653" s="236">
        <f>J3653/MAX(J$2:J3653)-1</f>
        <v>-7.334925480420984E-2</v>
      </c>
      <c r="N3653" s="236"/>
    </row>
    <row r="3654" spans="1:14">
      <c r="A3654" s="237">
        <v>39442</v>
      </c>
      <c r="B3654">
        <v>450.56</v>
      </c>
      <c r="D3654" s="237">
        <v>39625</v>
      </c>
      <c r="E3654">
        <f t="shared" si="463"/>
        <v>411.91</v>
      </c>
      <c r="F3654">
        <v>307.92191969999999</v>
      </c>
      <c r="G3654" s="236">
        <f t="shared" si="465"/>
        <v>-9.3891895141894974E-3</v>
      </c>
      <c r="H3654" s="236">
        <f t="shared" si="466"/>
        <v>-1.4479895897361872E-2</v>
      </c>
      <c r="I3654">
        <f t="shared" si="464"/>
        <v>64779.982134368285</v>
      </c>
      <c r="J3654">
        <f t="shared" si="464"/>
        <v>24279.265998020179</v>
      </c>
      <c r="K3654">
        <f t="shared" si="467"/>
        <v>73267.520455354184</v>
      </c>
      <c r="L3654" s="236">
        <f>I3654/MAX(I$2:I3654)-1</f>
        <v>-0.15177070299853324</v>
      </c>
      <c r="M3654" s="236">
        <f>J3654/MAX(J$2:J3654)-1</f>
        <v>-8.6767061127857592E-2</v>
      </c>
      <c r="N3654" s="236"/>
    </row>
    <row r="3655" spans="1:14">
      <c r="A3655" s="237">
        <v>39443</v>
      </c>
      <c r="B3655">
        <v>448.42</v>
      </c>
      <c r="D3655" s="237">
        <v>39626</v>
      </c>
      <c r="E3655">
        <f t="shared" si="463"/>
        <v>413.66</v>
      </c>
      <c r="F3655">
        <v>308.5555756</v>
      </c>
      <c r="G3655" s="236">
        <f t="shared" si="465"/>
        <v>4.2147707273857884E-3</v>
      </c>
      <c r="H3655" s="236">
        <f t="shared" si="466"/>
        <v>2.0578460299849333E-3</v>
      </c>
      <c r="I3655">
        <f t="shared" si="464"/>
        <v>65053.014906788798</v>
      </c>
      <c r="J3655">
        <f t="shared" si="464"/>
        <v>24329.228989165153</v>
      </c>
      <c r="K3655">
        <f t="shared" si="467"/>
        <v>73578.797580932282</v>
      </c>
      <c r="L3655" s="236">
        <f>I3655/MAX(I$2:I3655)-1</f>
        <v>-0.1481956109874204</v>
      </c>
      <c r="M3655" s="236">
        <f>J3655/MAX(J$2:J3655)-1</f>
        <v>-8.4887768350148107E-2</v>
      </c>
      <c r="N3655" s="236"/>
    </row>
    <row r="3656" spans="1:14">
      <c r="A3656" s="237">
        <v>39444</v>
      </c>
      <c r="B3656">
        <v>451.2</v>
      </c>
      <c r="D3656" s="237">
        <v>39629</v>
      </c>
      <c r="E3656">
        <f t="shared" si="463"/>
        <v>414.48</v>
      </c>
      <c r="F3656">
        <v>309.33158170000002</v>
      </c>
      <c r="G3656" s="236">
        <f t="shared" si="465"/>
        <v>1.9485741491555484E-3</v>
      </c>
      <c r="H3656" s="236">
        <f t="shared" si="466"/>
        <v>2.5149637905295119E-3</v>
      </c>
      <c r="I3656">
        <f t="shared" si="464"/>
        <v>65179.775529960803</v>
      </c>
      <c r="J3656">
        <f t="shared" si="464"/>
        <v>24390.416119124406</v>
      </c>
      <c r="K3656">
        <f t="shared" si="467"/>
        <v>73724.653148346013</v>
      </c>
      <c r="L3656" s="236">
        <f>I3656/MAX(I$2:I3656)-1</f>
        <v>-0.14653580697485313</v>
      </c>
      <c r="M3656" s="236">
        <f>J3656/MAX(J$2:J3656)-1</f>
        <v>-8.2586294223278012E-2</v>
      </c>
      <c r="N3656" s="236"/>
    </row>
    <row r="3657" spans="1:14">
      <c r="A3657" s="237">
        <v>39447</v>
      </c>
      <c r="B3657">
        <v>449.85</v>
      </c>
      <c r="D3657" s="237">
        <v>39630</v>
      </c>
      <c r="E3657">
        <f t="shared" si="463"/>
        <v>410.84</v>
      </c>
      <c r="F3657">
        <v>307.47642880000001</v>
      </c>
      <c r="G3657" s="236">
        <f t="shared" si="465"/>
        <v>-8.8158185586530522E-3</v>
      </c>
      <c r="H3657" s="236">
        <f t="shared" si="466"/>
        <v>-5.9972954905044285E-3</v>
      </c>
      <c r="I3657">
        <f t="shared" si="464"/>
        <v>64605.162455194935</v>
      </c>
      <c r="J3657">
        <f t="shared" si="464"/>
        <v>24244.139586521655</v>
      </c>
      <c r="K3657">
        <f t="shared" si="467"/>
        <v>73077.196727143586</v>
      </c>
      <c r="L3657" s="236">
        <f>I3657/MAX(I$2:I3657)-1</f>
        <v>-0.15405979244687007</v>
      </c>
      <c r="M3657" s="236">
        <f>J3657/MAX(J$2:J3657)-1</f>
        <v>-8.8088295303859754E-2</v>
      </c>
      <c r="N3657" s="236"/>
    </row>
    <row r="3658" spans="1:14">
      <c r="A3658" s="237">
        <v>39448</v>
      </c>
      <c r="B3658">
        <v>449.85</v>
      </c>
      <c r="D3658" s="237">
        <v>39631</v>
      </c>
      <c r="E3658">
        <f t="shared" si="463"/>
        <v>407.68</v>
      </c>
      <c r="F3658">
        <v>304.43165260000001</v>
      </c>
      <c r="G3658" s="236">
        <f t="shared" si="465"/>
        <v>-7.7252889163972969E-3</v>
      </c>
      <c r="H3658" s="236">
        <f t="shared" si="466"/>
        <v>-9.9024702865287972E-3</v>
      </c>
      <c r="I3658">
        <f t="shared" si="464"/>
        <v>64106.068909737769</v>
      </c>
      <c r="J3658">
        <f t="shared" si="464"/>
        <v>24004.062714643667</v>
      </c>
      <c r="K3658">
        <f t="shared" si="467"/>
        <v>72515.119174671156</v>
      </c>
      <c r="L3658" s="236">
        <f>I3658/MAX(I$2:I3658)-1</f>
        <v>-0.16059492495621519</v>
      </c>
      <c r="M3658" s="236">
        <f>J3658/MAX(J$2:J3658)-1</f>
        <v>-9.7118473863551102E-2</v>
      </c>
      <c r="N3658" s="236"/>
    </row>
    <row r="3659" spans="1:14">
      <c r="A3659" s="237">
        <v>39449</v>
      </c>
      <c r="B3659">
        <v>449.6</v>
      </c>
      <c r="D3659" s="237">
        <v>39632</v>
      </c>
      <c r="E3659">
        <f t="shared" si="463"/>
        <v>408.25</v>
      </c>
      <c r="F3659">
        <v>303.71152760000001</v>
      </c>
      <c r="G3659" s="236">
        <f t="shared" si="465"/>
        <v>1.3644252572823554E-3</v>
      </c>
      <c r="H3659" s="236">
        <f t="shared" si="466"/>
        <v>-2.365473477707658E-3</v>
      </c>
      <c r="I3659">
        <f t="shared" si="464"/>
        <v>64193.536849303302</v>
      </c>
      <c r="J3659">
        <f t="shared" si="464"/>
        <v>23947.281740934948</v>
      </c>
      <c r="K3659">
        <f t="shared" si="467"/>
        <v>72616.50658128802</v>
      </c>
      <c r="L3659" s="236">
        <f>I3659/MAX(I$2:I3659)-1</f>
        <v>-0.15944961947073433</v>
      </c>
      <c r="M3659" s="236">
        <f>J3659/MAX(J$2:J3659)-1</f>
        <v>-9.925421616713892E-2</v>
      </c>
      <c r="N3659" s="236"/>
    </row>
    <row r="3660" spans="1:14">
      <c r="A3660" s="237">
        <v>39450</v>
      </c>
      <c r="B3660">
        <v>451.07</v>
      </c>
      <c r="D3660" s="237">
        <v>39636</v>
      </c>
      <c r="E3660">
        <f t="shared" si="463"/>
        <v>408.15</v>
      </c>
      <c r="F3660">
        <v>304.85878159999999</v>
      </c>
      <c r="G3660" s="236">
        <f t="shared" si="465"/>
        <v>-2.7867810729116161E-4</v>
      </c>
      <c r="H3660" s="236">
        <f t="shared" si="466"/>
        <v>3.7774463454378626E-3</v>
      </c>
      <c r="I3660">
        <f t="shared" si="464"/>
        <v>64175.647515953809</v>
      </c>
      <c r="J3660">
        <f t="shared" si="464"/>
        <v>24037.741312830414</v>
      </c>
      <c r="K3660">
        <f t="shared" si="467"/>
        <v>72598.719316969262</v>
      </c>
      <c r="L3660" s="236">
        <f>I3660/MAX(I$2:I3660)-1</f>
        <v>-0.15968386245986321</v>
      </c>
      <c r="M3660" s="236">
        <f>J3660/MAX(J$2:J3660)-1</f>
        <v>-9.585169729783094E-2</v>
      </c>
      <c r="N3660" s="236"/>
    </row>
    <row r="3661" spans="1:14">
      <c r="A3661" s="237">
        <v>39451</v>
      </c>
      <c r="B3661">
        <v>443.69</v>
      </c>
      <c r="D3661" s="237">
        <v>39637</v>
      </c>
      <c r="E3661">
        <f t="shared" si="463"/>
        <v>409.46</v>
      </c>
      <c r="F3661">
        <v>304.80406570000002</v>
      </c>
      <c r="G3661" s="236">
        <f t="shared" si="465"/>
        <v>3.1758741534099653E-3</v>
      </c>
      <c r="H3661" s="236">
        <f t="shared" si="466"/>
        <v>-1.7947949444918621E-4</v>
      </c>
      <c r="I3661">
        <f t="shared" si="464"/>
        <v>64379.46129617808</v>
      </c>
      <c r="J3661">
        <f t="shared" si="464"/>
        <v>24033.427031171886</v>
      </c>
      <c r="K3661">
        <f t="shared" si="467"/>
        <v>72831.732479544851</v>
      </c>
      <c r="L3661" s="236">
        <f>I3661/MAX(I$2:I3661)-1</f>
        <v>-0.15701512415795615</v>
      </c>
      <c r="M3661" s="236">
        <f>J3661/MAX(J$2:J3661)-1</f>
        <v>-9.601397337810702E-2</v>
      </c>
      <c r="N3661" s="236"/>
    </row>
    <row r="3662" spans="1:14">
      <c r="A3662" s="237">
        <v>39454</v>
      </c>
      <c r="B3662">
        <v>444.9</v>
      </c>
      <c r="D3662" s="237">
        <v>39638</v>
      </c>
      <c r="E3662">
        <f t="shared" si="463"/>
        <v>407.93</v>
      </c>
      <c r="F3662">
        <v>304.85998289999998</v>
      </c>
      <c r="G3662" s="236">
        <f t="shared" si="465"/>
        <v>-3.7703588892532094E-3</v>
      </c>
      <c r="H3662" s="236">
        <f t="shared" si="466"/>
        <v>1.8345293351496039E-4</v>
      </c>
      <c r="I3662">
        <f t="shared" si="464"/>
        <v>64136.727621994702</v>
      </c>
      <c r="J3662">
        <f t="shared" si="464"/>
        <v>24037.836033863172</v>
      </c>
      <c r="K3662">
        <f t="shared" si="467"/>
        <v>72559.587335468008</v>
      </c>
      <c r="L3662" s="236">
        <f>I3662/MAX(I$2:I3662)-1</f>
        <v>-0.16019347967809316</v>
      </c>
      <c r="M3662" s="236">
        <f>J3662/MAX(J$2:J3662)-1</f>
        <v>-9.5848134489666781E-2</v>
      </c>
      <c r="N3662" s="236"/>
    </row>
    <row r="3663" spans="1:14">
      <c r="A3663" s="237">
        <v>39455</v>
      </c>
      <c r="B3663">
        <v>444.23</v>
      </c>
      <c r="D3663" s="237">
        <v>39639</v>
      </c>
      <c r="E3663">
        <f t="shared" si="463"/>
        <v>410.61</v>
      </c>
      <c r="F3663">
        <v>304.35936579999998</v>
      </c>
      <c r="G3663" s="236">
        <f t="shared" si="465"/>
        <v>6.5360244560321214E-3</v>
      </c>
      <c r="H3663" s="236">
        <f t="shared" si="466"/>
        <v>-1.6421213936897994E-3</v>
      </c>
      <c r="I3663">
        <f t="shared" si="464"/>
        <v>64555.926842261935</v>
      </c>
      <c r="J3663">
        <f t="shared" si="464"/>
        <v>23998.362989053956</v>
      </c>
      <c r="K3663">
        <f t="shared" si="467"/>
        <v>73036.286019210442</v>
      </c>
      <c r="L3663" s="236">
        <f>I3663/MAX(I$2:I3663)-1</f>
        <v>-0.15470448372293388</v>
      </c>
      <c r="M3663" s="236">
        <f>J3663/MAX(J$2:J3663)-1</f>
        <v>-9.7332861611165833E-2</v>
      </c>
      <c r="N3663" s="236"/>
    </row>
    <row r="3664" spans="1:14">
      <c r="A3664" s="237">
        <v>39456</v>
      </c>
      <c r="B3664">
        <v>448.7</v>
      </c>
      <c r="D3664" s="237">
        <v>39640</v>
      </c>
      <c r="E3664">
        <f t="shared" si="463"/>
        <v>407.48</v>
      </c>
      <c r="F3664">
        <v>302.33518750000002</v>
      </c>
      <c r="G3664" s="236">
        <f t="shared" si="465"/>
        <v>-7.6565352535890672E-3</v>
      </c>
      <c r="H3664" s="236">
        <f t="shared" si="466"/>
        <v>-6.6506193909278144E-3</v>
      </c>
      <c r="I3664">
        <f t="shared" si="464"/>
        <v>64061.652112566037</v>
      </c>
      <c r="J3664">
        <f t="shared" si="464"/>
        <v>23838.75901080843</v>
      </c>
      <c r="K3664">
        <f t="shared" si="467"/>
        <v>72479.544646033639</v>
      </c>
      <c r="L3664" s="236">
        <f>I3664/MAX(I$2:I3664)-1</f>
        <v>-0.16117651864301008</v>
      </c>
      <c r="M3664" s="236">
        <f>J3664/MAX(J$2:J3664)-1</f>
        <v>-0.10333615718528799</v>
      </c>
      <c r="N3664" s="236"/>
    </row>
    <row r="3665" spans="1:14">
      <c r="A3665" s="237">
        <v>39457</v>
      </c>
      <c r="B3665">
        <v>449.09</v>
      </c>
      <c r="D3665" s="237">
        <v>39643</v>
      </c>
      <c r="E3665">
        <f t="shared" si="463"/>
        <v>409.03</v>
      </c>
      <c r="F3665">
        <v>301.79056789999999</v>
      </c>
      <c r="G3665" s="236">
        <f t="shared" si="465"/>
        <v>3.7701375157567683E-3</v>
      </c>
      <c r="H3665" s="236">
        <f t="shared" si="466"/>
        <v>-1.8013768245220829E-3</v>
      </c>
      <c r="I3665">
        <f t="shared" si="464"/>
        <v>64303.173350516983</v>
      </c>
      <c r="J3665">
        <f t="shared" si="464"/>
        <v>23795.816422800992</v>
      </c>
      <c r="K3665">
        <f t="shared" si="467"/>
        <v>72755.247242974219</v>
      </c>
      <c r="L3665" s="236">
        <f>I3665/MAX(I$2:I3665)-1</f>
        <v>-0.15801403876684839</v>
      </c>
      <c r="M3665" s="236">
        <f>J3665/MAX(J$2:J3665)-1</f>
        <v>-0.10495138665112136</v>
      </c>
      <c r="N3665" s="236"/>
    </row>
    <row r="3666" spans="1:14">
      <c r="A3666" s="237">
        <v>39458</v>
      </c>
      <c r="B3666">
        <v>445.02</v>
      </c>
      <c r="D3666" s="237">
        <v>39644</v>
      </c>
      <c r="E3666">
        <f t="shared" si="463"/>
        <v>409.97</v>
      </c>
      <c r="F3666">
        <v>300.38415250000003</v>
      </c>
      <c r="G3666" s="236">
        <f t="shared" si="465"/>
        <v>2.2643897835725089E-3</v>
      </c>
      <c r="H3666" s="236">
        <f t="shared" si="466"/>
        <v>-4.6602364341153946E-3</v>
      </c>
      <c r="I3666">
        <f t="shared" si="464"/>
        <v>64448.780799303189</v>
      </c>
      <c r="J3666">
        <f t="shared" si="464"/>
        <v>23684.922292127932</v>
      </c>
      <c r="K3666">
        <f t="shared" si="467"/>
        <v>72922.447527570461</v>
      </c>
      <c r="L3666" s="236">
        <f>I3666/MAX(I$2:I3666)-1</f>
        <v>-0.15610745435832052</v>
      </c>
      <c r="M3666" s="236">
        <f>J3666/MAX(J$2:J3666)-1</f>
        <v>-0.10912252480935425</v>
      </c>
      <c r="N3666" s="236"/>
    </row>
    <row r="3667" spans="1:14">
      <c r="A3667" s="237">
        <v>39461</v>
      </c>
      <c r="B3667">
        <v>448.11</v>
      </c>
      <c r="D3667" s="237">
        <v>39645</v>
      </c>
      <c r="E3667">
        <f t="shared" si="463"/>
        <v>407.53</v>
      </c>
      <c r="F3667">
        <v>301.198284</v>
      </c>
      <c r="G3667" s="236">
        <f t="shared" si="465"/>
        <v>-5.9853851578765636E-3</v>
      </c>
      <c r="H3667" s="236">
        <f t="shared" si="466"/>
        <v>2.710301103517665E-3</v>
      </c>
      <c r="I3667">
        <f t="shared" ref="I3667:J3682" si="468">I3666*(1+G3667)</f>
        <v>64063.030023263796</v>
      </c>
      <c r="J3667">
        <f t="shared" si="468"/>
        <v>23749.115563153016</v>
      </c>
      <c r="K3667">
        <f t="shared" si="467"/>
        <v>72488.438278193003</v>
      </c>
      <c r="L3667" s="236">
        <f>I3667/MAX(I$2:I3667)-1</f>
        <v>-0.1611584762758469</v>
      </c>
      <c r="M3667" s="236">
        <f>J3667/MAX(J$2:J3667)-1</f>
        <v>-0.10670797860524606</v>
      </c>
      <c r="N3667" s="236"/>
    </row>
    <row r="3668" spans="1:14">
      <c r="A3668" s="237">
        <v>39462</v>
      </c>
      <c r="B3668">
        <v>441.17</v>
      </c>
      <c r="D3668" s="237">
        <v>39646</v>
      </c>
      <c r="E3668">
        <f t="shared" si="463"/>
        <v>406.21</v>
      </c>
      <c r="F3668">
        <v>303.07674170000001</v>
      </c>
      <c r="G3668" s="236">
        <f t="shared" si="465"/>
        <v>-3.2727555065573213E-3</v>
      </c>
      <c r="H3668" s="236">
        <f t="shared" si="466"/>
        <v>6.2366148805814703E-3</v>
      </c>
      <c r="I3668">
        <f t="shared" si="468"/>
        <v>63853.367388988408</v>
      </c>
      <c r="J3668">
        <f t="shared" si="468"/>
        <v>23897.229650674824</v>
      </c>
      <c r="K3668">
        <f t="shared" si="467"/>
        <v>72253.646389185538</v>
      </c>
      <c r="L3668" s="236">
        <f>I3668/MAX(I$2:I3668)-1</f>
        <v>-0.16390379949174405</v>
      </c>
      <c r="M3668" s="236">
        <f>J3668/MAX(J$2:J3668)-1</f>
        <v>-0.10113686029191082</v>
      </c>
      <c r="N3668" s="236"/>
    </row>
    <row r="3669" spans="1:14">
      <c r="A3669" s="237">
        <v>39463</v>
      </c>
      <c r="B3669">
        <v>434.4</v>
      </c>
      <c r="D3669" s="237">
        <v>39647</v>
      </c>
      <c r="E3669">
        <f t="shared" si="463"/>
        <v>405.06</v>
      </c>
      <c r="F3669">
        <v>302.52235100000001</v>
      </c>
      <c r="G3669" s="236">
        <f t="shared" si="465"/>
        <v>-2.8647781388389617E-3</v>
      </c>
      <c r="H3669" s="236">
        <f t="shared" si="466"/>
        <v>-1.8292089880943552E-3</v>
      </c>
      <c r="I3669">
        <f t="shared" si="468"/>
        <v>63670.441658001182</v>
      </c>
      <c r="J3669">
        <f t="shared" si="468"/>
        <v>23853.516623407257</v>
      </c>
      <c r="K3669">
        <f t="shared" si="467"/>
        <v>72049.092849519933</v>
      </c>
      <c r="L3669" s="236">
        <f>I3669/MAX(I$2:I3669)-1</f>
        <v>-0.16629902960892651</v>
      </c>
      <c r="M3669" s="236">
        <f>J3669/MAX(J$2:J3669)-1</f>
        <v>-0.10278106882613158</v>
      </c>
      <c r="N3669" s="236"/>
    </row>
    <row r="3670" spans="1:14">
      <c r="A3670" s="237">
        <v>39464</v>
      </c>
      <c r="B3670">
        <v>431.27</v>
      </c>
      <c r="D3670" s="237">
        <v>39650</v>
      </c>
      <c r="E3670">
        <f t="shared" si="463"/>
        <v>405.87</v>
      </c>
      <c r="F3670">
        <v>303.95319699999999</v>
      </c>
      <c r="G3670" s="236">
        <f t="shared" si="465"/>
        <v>1.9659735888627925E-3</v>
      </c>
      <c r="H3670" s="236">
        <f t="shared" si="466"/>
        <v>4.7297199538158807E-3</v>
      </c>
      <c r="I3670">
        <f t="shared" si="468"/>
        <v>63795.616064692047</v>
      </c>
      <c r="J3670">
        <f t="shared" si="468"/>
        <v>23966.337076949665</v>
      </c>
      <c r="K3670">
        <f t="shared" si="467"/>
        <v>72193.169690501789</v>
      </c>
      <c r="L3670" s="236">
        <f>I3670/MAX(I$2:I3670)-1</f>
        <v>-0.16465999552012822</v>
      </c>
      <c r="M3670" s="236">
        <f>J3670/MAX(J$2:J3670)-1</f>
        <v>-9.8537474544417192E-2</v>
      </c>
      <c r="N3670" s="236"/>
    </row>
    <row r="3671" spans="1:14">
      <c r="A3671" s="237">
        <v>39465</v>
      </c>
      <c r="B3671">
        <v>433.49</v>
      </c>
      <c r="D3671" s="237">
        <v>39651</v>
      </c>
      <c r="E3671">
        <f t="shared" si="463"/>
        <v>404.78</v>
      </c>
      <c r="F3671">
        <v>303.46199180000002</v>
      </c>
      <c r="G3671" s="236">
        <f t="shared" si="465"/>
        <v>-2.7193191404238462E-3</v>
      </c>
      <c r="H3671" s="236">
        <f t="shared" si="466"/>
        <v>-1.6160553823685309E-3</v>
      </c>
      <c r="I3671">
        <f t="shared" si="468"/>
        <v>63622.135424852197</v>
      </c>
      <c r="J3671">
        <f t="shared" si="468"/>
        <v>23927.6061489208</v>
      </c>
      <c r="K3671">
        <f t="shared" si="467"/>
        <v>71999.288509427439</v>
      </c>
      <c r="L3671" s="236">
        <f>I3671/MAX(I$2:I3671)-1</f>
        <v>-0.16693155158307216</v>
      </c>
      <c r="M3671" s="236">
        <f>J3671/MAX(J$2:J3671)-1</f>
        <v>-9.9994287910683211E-2</v>
      </c>
      <c r="N3671" s="236"/>
    </row>
    <row r="3672" spans="1:14">
      <c r="A3672" s="237">
        <v>39468</v>
      </c>
      <c r="B3672">
        <v>433.49</v>
      </c>
      <c r="D3672" s="237">
        <v>39652</v>
      </c>
      <c r="E3672">
        <f t="shared" si="463"/>
        <v>404.27</v>
      </c>
      <c r="F3672">
        <v>306.06785639999998</v>
      </c>
      <c r="G3672" s="236">
        <f t="shared" si="465"/>
        <v>-1.2936738318364929E-3</v>
      </c>
      <c r="H3672" s="236">
        <f t="shared" si="466"/>
        <v>8.5871202009291103E-3</v>
      </c>
      <c r="I3672">
        <f t="shared" si="468"/>
        <v>63539.829133127503</v>
      </c>
      <c r="J3672">
        <f t="shared" si="468"/>
        <v>24133.075379042075</v>
      </c>
      <c r="K3672">
        <f t="shared" si="467"/>
        <v>71908.573461401829</v>
      </c>
      <c r="L3672" s="236">
        <f>I3672/MAX(I$2:I3672)-1</f>
        <v>-0.16800927043491787</v>
      </c>
      <c r="M3672" s="236">
        <f>J3672/MAX(J$2:J3672)-1</f>
        <v>-9.2265830679449379E-2</v>
      </c>
      <c r="N3672" s="236"/>
    </row>
    <row r="3673" spans="1:14">
      <c r="A3673" s="237">
        <v>39469</v>
      </c>
      <c r="B3673">
        <v>429.35</v>
      </c>
      <c r="D3673" s="237">
        <v>39653</v>
      </c>
      <c r="E3673">
        <f t="shared" si="463"/>
        <v>407.05</v>
      </c>
      <c r="F3673">
        <v>303.04111760000001</v>
      </c>
      <c r="G3673" s="236">
        <f t="shared" si="465"/>
        <v>6.842862217652115E-3</v>
      </c>
      <c r="H3673" s="236">
        <f t="shared" si="466"/>
        <v>-9.8891103286727899E-3</v>
      </c>
      <c r="I3673">
        <f t="shared" si="468"/>
        <v>63974.623429218656</v>
      </c>
      <c r="J3673">
        <f t="shared" si="468"/>
        <v>23894.420734048552</v>
      </c>
      <c r="K3673">
        <f t="shared" si="467"/>
        <v>72403.059409463036</v>
      </c>
      <c r="L3673" s="236">
        <f>I3673/MAX(I$2:I3673)-1</f>
        <v>-0.16231607250614011</v>
      </c>
      <c r="M3673" s="236">
        <f>J3673/MAX(J$2:J3673)-1</f>
        <v>-0.10124251402896645</v>
      </c>
      <c r="N3673" s="236"/>
    </row>
    <row r="3674" spans="1:14">
      <c r="A3674" s="237">
        <v>39470</v>
      </c>
      <c r="B3674">
        <v>429.3</v>
      </c>
      <c r="D3674" s="237">
        <v>39654</v>
      </c>
      <c r="E3674">
        <f t="shared" si="463"/>
        <v>405.13</v>
      </c>
      <c r="F3674">
        <v>302.38464970000001</v>
      </c>
      <c r="G3674" s="236">
        <f t="shared" si="465"/>
        <v>-4.7505954086994404E-3</v>
      </c>
      <c r="H3674" s="236">
        <f t="shared" si="466"/>
        <v>-2.1662667600985674E-3</v>
      </c>
      <c r="I3674">
        <f t="shared" si="468"/>
        <v>63670.70587688253</v>
      </c>
      <c r="J3674">
        <f t="shared" si="468"/>
        <v>23842.659044660573</v>
      </c>
      <c r="K3674">
        <f t="shared" si="467"/>
        <v>72061.543934543079</v>
      </c>
      <c r="L3674" s="236">
        <f>I3674/MAX(I$2:I3674)-1</f>
        <v>-0.16629556992603378</v>
      </c>
      <c r="M3674" s="236">
        <f>J3674/MAX(J$2:J3674)-1</f>
        <v>-0.10318946249621519</v>
      </c>
      <c r="N3674" s="236"/>
    </row>
    <row r="3675" spans="1:14">
      <c r="A3675" s="237">
        <v>39471</v>
      </c>
      <c r="B3675">
        <v>430.63</v>
      </c>
      <c r="D3675" s="237">
        <v>39657</v>
      </c>
      <c r="E3675">
        <f t="shared" si="463"/>
        <v>407</v>
      </c>
      <c r="F3675">
        <v>300.76567290000003</v>
      </c>
      <c r="G3675" s="236">
        <f t="shared" si="465"/>
        <v>4.5820721763227181E-3</v>
      </c>
      <c r="H3675" s="236">
        <f t="shared" si="466"/>
        <v>-5.3540310383023426E-3</v>
      </c>
      <c r="I3675">
        <f t="shared" si="468"/>
        <v>63962.449646727822</v>
      </c>
      <c r="J3675">
        <f t="shared" si="468"/>
        <v>23715.004708099801</v>
      </c>
      <c r="K3675">
        <f t="shared" si="467"/>
        <v>72394.165777303657</v>
      </c>
      <c r="L3675" s="236">
        <f>I3675/MAX(I$2:I3675)-1</f>
        <v>-0.16247547605371482</v>
      </c>
      <c r="M3675" s="236">
        <f>J3675/MAX(J$2:J3675)-1</f>
        <v>-0.10799101394948707</v>
      </c>
      <c r="N3675" s="236"/>
    </row>
    <row r="3676" spans="1:14">
      <c r="A3676" s="237">
        <v>39472</v>
      </c>
      <c r="B3676">
        <v>429.72</v>
      </c>
      <c r="D3676" s="237">
        <v>39658</v>
      </c>
      <c r="E3676">
        <f t="shared" si="463"/>
        <v>406.07</v>
      </c>
      <c r="F3676">
        <v>302.64880909999999</v>
      </c>
      <c r="G3676" s="236">
        <f t="shared" si="465"/>
        <v>-2.3187424437424811E-3</v>
      </c>
      <c r="H3676" s="236">
        <f t="shared" si="466"/>
        <v>6.2611407141068831E-3</v>
      </c>
      <c r="I3676">
        <f t="shared" si="468"/>
        <v>63814.137199926212</v>
      </c>
      <c r="J3676">
        <f t="shared" si="468"/>
        <v>23863.487689612921</v>
      </c>
      <c r="K3676">
        <f t="shared" si="467"/>
        <v>72228.744219139306</v>
      </c>
      <c r="L3676" s="236">
        <f>I3676/MAX(I$2:I3676)-1</f>
        <v>-0.16441747971506426</v>
      </c>
      <c r="M3676" s="236">
        <f>J3676/MAX(J$2:J3676)-1</f>
        <v>-0.10240602016957701</v>
      </c>
      <c r="N3676" s="236"/>
    </row>
    <row r="3677" spans="1:14">
      <c r="A3677" s="237">
        <v>39475</v>
      </c>
      <c r="B3677">
        <v>432.14</v>
      </c>
      <c r="D3677" s="237">
        <v>39659</v>
      </c>
      <c r="E3677">
        <f t="shared" si="463"/>
        <v>406.72</v>
      </c>
      <c r="F3677">
        <v>303.84818769999998</v>
      </c>
      <c r="G3677" s="236">
        <f t="shared" si="465"/>
        <v>1.5669790785936464E-3</v>
      </c>
      <c r="H3677" s="236">
        <f t="shared" si="466"/>
        <v>3.9629384419739289E-3</v>
      </c>
      <c r="I3677">
        <f t="shared" si="468"/>
        <v>63914.132617837007</v>
      </c>
      <c r="J3677">
        <f t="shared" si="468"/>
        <v>23958.057222337658</v>
      </c>
      <c r="K3677">
        <f t="shared" si="467"/>
        <v>72344.361437211177</v>
      </c>
      <c r="L3677" s="236">
        <f>I3677/MAX(I$2:I3677)-1</f>
        <v>-0.16310813938733915</v>
      </c>
      <c r="M3677" s="236">
        <f>J3677/MAX(J$2:J3677)-1</f>
        <v>-9.8848910481622698E-2</v>
      </c>
      <c r="N3677" s="236"/>
    </row>
    <row r="3678" spans="1:14">
      <c r="A3678" s="237">
        <v>39476</v>
      </c>
      <c r="B3678">
        <v>431.96</v>
      </c>
      <c r="D3678" s="237">
        <v>39660</v>
      </c>
      <c r="E3678">
        <f t="shared" si="463"/>
        <v>409.35</v>
      </c>
      <c r="F3678">
        <v>304.01269619999999</v>
      </c>
      <c r="G3678" s="236">
        <f t="shared" si="465"/>
        <v>6.4326349081462088E-3</v>
      </c>
      <c r="H3678" s="236">
        <f t="shared" si="466"/>
        <v>5.4141675566765635E-4</v>
      </c>
      <c r="I3678">
        <f t="shared" si="468"/>
        <v>64325.268898438393</v>
      </c>
      <c r="J3678">
        <f t="shared" si="468"/>
        <v>23971.028515951075</v>
      </c>
      <c r="K3678">
        <f t="shared" si="467"/>
        <v>72812.166488794232</v>
      </c>
      <c r="L3678" s="236">
        <f>I3678/MAX(I$2:I3678)-1</f>
        <v>-0.15772471959041878</v>
      </c>
      <c r="M3678" s="236">
        <f>J3678/MAX(J$2:J3678)-1</f>
        <v>-9.8361012182369367E-2</v>
      </c>
      <c r="N3678" s="236"/>
    </row>
    <row r="3679" spans="1:14">
      <c r="A3679" s="237">
        <v>39477</v>
      </c>
      <c r="B3679">
        <v>429.49</v>
      </c>
      <c r="D3679" s="237">
        <v>39661</v>
      </c>
      <c r="E3679">
        <f t="shared" si="463"/>
        <v>409.51</v>
      </c>
      <c r="F3679">
        <v>301.73489970000003</v>
      </c>
      <c r="G3679" s="236">
        <f t="shared" si="465"/>
        <v>3.5713340545677973E-4</v>
      </c>
      <c r="H3679" s="236">
        <f t="shared" si="466"/>
        <v>-7.4924387319057484E-3</v>
      </c>
      <c r="I3679">
        <f t="shared" si="468"/>
        <v>64348.241600777023</v>
      </c>
      <c r="J3679">
        <f t="shared" si="468"/>
        <v>23791.427053454547</v>
      </c>
      <c r="K3679">
        <f t="shared" si="467"/>
        <v>72840.626111704216</v>
      </c>
      <c r="L3679" s="236">
        <f>I3679/MAX(I$2:I3679)-1</f>
        <v>-0.1574239149511939</v>
      </c>
      <c r="M3679" s="236">
        <f>J3679/MAX(J$2:J3679)-1</f>
        <v>-0.10511648705689047</v>
      </c>
      <c r="N3679" s="236"/>
    </row>
    <row r="3680" spans="1:14">
      <c r="A3680" s="237">
        <v>39478</v>
      </c>
      <c r="B3680">
        <v>434.16</v>
      </c>
      <c r="D3680" s="237">
        <v>39664</v>
      </c>
      <c r="E3680">
        <f t="shared" si="463"/>
        <v>409.26</v>
      </c>
      <c r="F3680">
        <v>299.54729989999998</v>
      </c>
      <c r="G3680" s="236">
        <f t="shared" si="465"/>
        <v>-6.4421586115499319E-4</v>
      </c>
      <c r="H3680" s="236">
        <f t="shared" si="466"/>
        <v>-7.2500721732059459E-3</v>
      </c>
      <c r="I3680">
        <f t="shared" si="468"/>
        <v>64306.787442900364</v>
      </c>
      <c r="J3680">
        <f t="shared" si="468"/>
        <v>23618.937490213437</v>
      </c>
      <c r="K3680">
        <f t="shared" si="467"/>
        <v>72796.157950907349</v>
      </c>
      <c r="L3680" s="236">
        <f>I3680/MAX(I$2:I3680)-1</f>
        <v>-0.15796671582941224</v>
      </c>
      <c r="M3680" s="236">
        <f>J3680/MAX(J$2:J3680)-1</f>
        <v>-0.11160445711234002</v>
      </c>
      <c r="N3680" s="236"/>
    </row>
    <row r="3681" spans="1:14">
      <c r="A3681" s="237">
        <v>39479</v>
      </c>
      <c r="B3681">
        <v>438.58</v>
      </c>
      <c r="D3681" s="237">
        <v>39665</v>
      </c>
      <c r="E3681">
        <f t="shared" si="463"/>
        <v>407.65</v>
      </c>
      <c r="F3681">
        <v>302.26020890000001</v>
      </c>
      <c r="G3681" s="236">
        <f t="shared" si="465"/>
        <v>-3.967659690079459E-3</v>
      </c>
      <c r="H3681" s="236">
        <f t="shared" si="466"/>
        <v>9.0566965581251324E-3</v>
      </c>
      <c r="I3681">
        <f t="shared" si="468"/>
        <v>64051.639994564655</v>
      </c>
      <c r="J3681">
        <f t="shared" si="468"/>
        <v>23832.847040087625</v>
      </c>
      <c r="K3681">
        <f t="shared" si="467"/>
        <v>72509.782995375514</v>
      </c>
      <c r="L3681" s="236">
        <f>I3681/MAX(I$2:I3681)-1</f>
        <v>-0.16130761734872123</v>
      </c>
      <c r="M3681" s="236">
        <f>J3681/MAX(J$2:J3681)-1</f>
        <v>-0.10355852825681566</v>
      </c>
      <c r="N3681" s="236"/>
    </row>
    <row r="3682" spans="1:14">
      <c r="A3682" s="237">
        <v>39482</v>
      </c>
      <c r="B3682">
        <v>436.79</v>
      </c>
      <c r="D3682" s="237">
        <v>39666</v>
      </c>
      <c r="E3682">
        <f t="shared" si="463"/>
        <v>407.77</v>
      </c>
      <c r="F3682">
        <v>304.18471820000002</v>
      </c>
      <c r="G3682" s="236">
        <f t="shared" si="465"/>
        <v>2.606400117592299E-4</v>
      </c>
      <c r="H3682" s="236">
        <f t="shared" si="466"/>
        <v>6.3670613707433876E-3</v>
      </c>
      <c r="I3682">
        <f t="shared" si="468"/>
        <v>64068.334414766039</v>
      </c>
      <c r="J3682">
        <f t="shared" si="468"/>
        <v>23984.592239831403</v>
      </c>
      <c r="K3682">
        <f t="shared" si="467"/>
        <v>72531.127712558009</v>
      </c>
      <c r="L3682" s="236">
        <f>I3682/MAX(I$2:I3682)-1</f>
        <v>-0.16108902055624452</v>
      </c>
      <c r="M3682" s="236">
        <f>J3682/MAX(J$2:J3682)-1</f>
        <v>-9.785083039094733E-2</v>
      </c>
      <c r="N3682" s="236"/>
    </row>
    <row r="3683" spans="1:14">
      <c r="A3683" s="237">
        <v>39483</v>
      </c>
      <c r="B3683">
        <v>433.22</v>
      </c>
      <c r="D3683" s="237">
        <v>39667</v>
      </c>
      <c r="E3683">
        <f t="shared" si="463"/>
        <v>410.85</v>
      </c>
      <c r="F3683">
        <v>301.33235350000001</v>
      </c>
      <c r="G3683" s="236">
        <f t="shared" si="465"/>
        <v>7.5195474242210538E-3</v>
      </c>
      <c r="H3683" s="236">
        <f t="shared" si="466"/>
        <v>-9.3770808634923153E-3</v>
      </c>
      <c r="I3683">
        <f t="shared" ref="I3683:J3698" si="469">I3682*(1+G3683)</f>
        <v>64550.099293788728</v>
      </c>
      <c r="J3683">
        <f t="shared" si="469"/>
        <v>23759.686778920615</v>
      </c>
      <c r="K3683">
        <f t="shared" si="467"/>
        <v>73078.975453575447</v>
      </c>
      <c r="L3683" s="236">
        <f>I3683/MAX(I$2:I3683)-1</f>
        <v>-0.15478078966161746</v>
      </c>
      <c r="M3683" s="236">
        <f>J3683/MAX(J$2:J3683)-1</f>
        <v>-0.10631035610530382</v>
      </c>
      <c r="N3683" s="236"/>
    </row>
    <row r="3684" spans="1:14">
      <c r="A3684" s="237">
        <v>39484</v>
      </c>
      <c r="B3684">
        <v>431.01</v>
      </c>
      <c r="D3684" s="237">
        <v>39668</v>
      </c>
      <c r="E3684">
        <f t="shared" si="463"/>
        <v>410.63</v>
      </c>
      <c r="F3684">
        <v>303.1814273</v>
      </c>
      <c r="G3684" s="236">
        <f t="shared" si="465"/>
        <v>-5.6920539300060258E-4</v>
      </c>
      <c r="H3684" s="236">
        <f t="shared" si="466"/>
        <v>6.136326811651216E-3</v>
      </c>
      <c r="I3684">
        <f t="shared" si="469"/>
        <v>64513.357029151979</v>
      </c>
      <c r="J3684">
        <f t="shared" si="469"/>
        <v>23905.483981938542</v>
      </c>
      <c r="K3684">
        <f t="shared" si="467"/>
        <v>73039.843472074193</v>
      </c>
      <c r="L3684" s="236">
        <f>I3684/MAX(I$2:I3684)-1</f>
        <v>-0.15526189299440984</v>
      </c>
      <c r="M3684" s="236">
        <f>J3684/MAX(J$2:J3684)-1</f>
        <v>-0.10082638438217773</v>
      </c>
      <c r="N3684" s="236"/>
    </row>
    <row r="3685" spans="1:14">
      <c r="A3685" s="237">
        <v>39485</v>
      </c>
      <c r="B3685">
        <v>428.98</v>
      </c>
      <c r="D3685" s="237">
        <v>39671</v>
      </c>
      <c r="E3685">
        <f t="shared" si="463"/>
        <v>409</v>
      </c>
      <c r="F3685">
        <v>303.14408739999999</v>
      </c>
      <c r="G3685" s="236">
        <f t="shared" si="465"/>
        <v>-4.0032404234453065E-3</v>
      </c>
      <c r="H3685" s="236">
        <f t="shared" si="466"/>
        <v>-1.2316024874126086E-4</v>
      </c>
      <c r="I3685">
        <f t="shared" si="469"/>
        <v>64255.094550440714</v>
      </c>
      <c r="J3685">
        <f t="shared" si="469"/>
        <v>23902.539776585047</v>
      </c>
      <c r="K3685">
        <f t="shared" si="467"/>
        <v>72749.911063678606</v>
      </c>
      <c r="L3685" s="236">
        <f>I3685/MAX(I$2:I3685)-1</f>
        <v>-0.15864358273159929</v>
      </c>
      <c r="M3685" s="236">
        <f>J3685/MAX(J$2:J3685)-1</f>
        <v>-0.10093712682833877</v>
      </c>
      <c r="N3685" s="236"/>
    </row>
    <row r="3686" spans="1:14">
      <c r="A3686" s="237">
        <v>39486</v>
      </c>
      <c r="B3686">
        <v>430.68</v>
      </c>
      <c r="D3686" s="237">
        <v>39672</v>
      </c>
      <c r="E3686">
        <f t="shared" si="463"/>
        <v>411.28</v>
      </c>
      <c r="F3686">
        <v>302.24832989999999</v>
      </c>
      <c r="G3686" s="236">
        <f t="shared" si="465"/>
        <v>5.5408419684090295E-3</v>
      </c>
      <c r="H3686" s="236">
        <f t="shared" si="466"/>
        <v>-2.9548902229389329E-3</v>
      </c>
      <c r="I3686">
        <f t="shared" si="469"/>
        <v>64611.121875009892</v>
      </c>
      <c r="J3686">
        <f t="shared" si="469"/>
        <v>23831.910395495808</v>
      </c>
      <c r="K3686">
        <f t="shared" si="467"/>
        <v>73155.46069014605</v>
      </c>
      <c r="L3686" s="236">
        <f>I3686/MAX(I$2:I3686)-1</f>
        <v>-0.1539817597844082</v>
      </c>
      <c r="M3686" s="236">
        <f>J3686/MAX(J$2:J3686)-1</f>
        <v>-0.103593758922081</v>
      </c>
      <c r="N3686" s="236"/>
    </row>
    <row r="3687" spans="1:14">
      <c r="A3687" s="237">
        <v>39489</v>
      </c>
      <c r="B3687">
        <v>432.69</v>
      </c>
      <c r="D3687" s="237">
        <v>39673</v>
      </c>
      <c r="E3687">
        <f t="shared" si="463"/>
        <v>410.6</v>
      </c>
      <c r="F3687">
        <v>301.16310600000003</v>
      </c>
      <c r="G3687" s="236">
        <f t="shared" si="465"/>
        <v>-1.6871049885297065E-3</v>
      </c>
      <c r="H3687" s="236">
        <f t="shared" si="466"/>
        <v>-3.5905042067858606E-3</v>
      </c>
      <c r="I3687">
        <f t="shared" si="469"/>
        <v>64502.116128980058</v>
      </c>
      <c r="J3687">
        <f t="shared" si="469"/>
        <v>23746.341820965037</v>
      </c>
      <c r="K3687">
        <f t="shared" si="467"/>
        <v>73034.507292778566</v>
      </c>
      <c r="L3687" s="236">
        <f>I3687/MAX(I$2:I3687)-1</f>
        <v>-0.15540908137786313</v>
      </c>
      <c r="M3687" s="236">
        <f>J3687/MAX(J$2:J3687)-1</f>
        <v>-0.10681230930166041</v>
      </c>
      <c r="N3687" s="236"/>
    </row>
    <row r="3688" spans="1:14">
      <c r="A3688" s="237">
        <v>39490</v>
      </c>
      <c r="B3688">
        <v>432.62</v>
      </c>
      <c r="D3688" s="237">
        <v>39674</v>
      </c>
      <c r="E3688">
        <f t="shared" si="463"/>
        <v>411.58</v>
      </c>
      <c r="F3688">
        <v>301.60625540000001</v>
      </c>
      <c r="G3688" s="236">
        <f t="shared" si="465"/>
        <v>2.353020937226826E-3</v>
      </c>
      <c r="H3688" s="236">
        <f t="shared" si="466"/>
        <v>1.4714597876406277E-3</v>
      </c>
      <c r="I3688">
        <f t="shared" si="469"/>
        <v>64653.890958726988</v>
      </c>
      <c r="J3688">
        <f t="shared" si="469"/>
        <v>23781.283608058155</v>
      </c>
      <c r="K3688">
        <f t="shared" si="467"/>
        <v>73208.822483102282</v>
      </c>
      <c r="L3688" s="236">
        <f>I3688/MAX(I$2:I3688)-1</f>
        <v>-0.1534217412629536</v>
      </c>
      <c r="M3688" s="236">
        <f>J3688/MAX(J$2:J3688)-1</f>
        <v>-0.10549801953198223</v>
      </c>
      <c r="N3688" s="236"/>
    </row>
    <row r="3689" spans="1:14">
      <c r="A3689" s="237">
        <v>39491</v>
      </c>
      <c r="B3689">
        <v>432.48</v>
      </c>
      <c r="D3689" s="237">
        <v>39675</v>
      </c>
      <c r="E3689">
        <f t="shared" si="463"/>
        <v>412.79</v>
      </c>
      <c r="F3689">
        <v>301.2285248</v>
      </c>
      <c r="G3689" s="236">
        <f t="shared" si="465"/>
        <v>2.9061600205790203E-3</v>
      </c>
      <c r="H3689" s="236">
        <f t="shared" si="466"/>
        <v>-1.2523964381940811E-3</v>
      </c>
      <c r="I3689">
        <f t="shared" si="469"/>
        <v>64841.78551180612</v>
      </c>
      <c r="J3689">
        <f t="shared" si="469"/>
        <v>23751.500013171739</v>
      </c>
      <c r="K3689">
        <f t="shared" si="467"/>
        <v>73424.048381359142</v>
      </c>
      <c r="L3689" s="236">
        <f>I3689/MAX(I$2:I3689)-1</f>
        <v>-0.1509614493731205</v>
      </c>
      <c r="M3689" s="236">
        <f>J3689/MAX(J$2:J3689)-1</f>
        <v>-0.10661829062627792</v>
      </c>
      <c r="N3689" s="236"/>
    </row>
    <row r="3690" spans="1:14">
      <c r="A3690" s="237">
        <v>39492</v>
      </c>
      <c r="B3690">
        <v>429.87</v>
      </c>
      <c r="D3690" s="237">
        <v>39678</v>
      </c>
      <c r="E3690">
        <f t="shared" si="463"/>
        <v>413.63</v>
      </c>
      <c r="F3690">
        <v>299.78111539999998</v>
      </c>
      <c r="G3690" s="236">
        <f t="shared" si="465"/>
        <v>2.0012028580579841E-3</v>
      </c>
      <c r="H3690" s="236">
        <f t="shared" si="466"/>
        <v>-4.8050210416196171E-3</v>
      </c>
      <c r="I3690">
        <f t="shared" si="469"/>
        <v>64971.54707829393</v>
      </c>
      <c r="J3690">
        <f t="shared" si="469"/>
        <v>23637.373555838421</v>
      </c>
      <c r="K3690">
        <f t="shared" si="467"/>
        <v>73573.461401636625</v>
      </c>
      <c r="L3690" s="236">
        <f>I3690/MAX(I$2:I3690)-1</f>
        <v>-0.14926235099900453</v>
      </c>
      <c r="M3690" s="236">
        <f>J3690/MAX(J$2:J3690)-1</f>
        <v>-0.11091100853801672</v>
      </c>
      <c r="N3690" s="236"/>
    </row>
    <row r="3691" spans="1:14">
      <c r="A3691" s="237">
        <v>39493</v>
      </c>
      <c r="B3691">
        <v>431.43</v>
      </c>
      <c r="D3691" s="237">
        <v>39679</v>
      </c>
      <c r="E3691">
        <f t="shared" si="463"/>
        <v>413.22</v>
      </c>
      <c r="F3691">
        <v>297.44780980000002</v>
      </c>
      <c r="G3691" s="236">
        <f t="shared" si="465"/>
        <v>-1.024954199539472E-3</v>
      </c>
      <c r="H3691" s="236">
        <f t="shared" si="466"/>
        <v>-7.7833641951949861E-3</v>
      </c>
      <c r="I3691">
        <f t="shared" si="469"/>
        <v>64904.954218265455</v>
      </c>
      <c r="J3691">
        <f t="shared" si="469"/>
        <v>23453.395268835458</v>
      </c>
      <c r="K3691">
        <f t="shared" si="467"/>
        <v>73500.533617929774</v>
      </c>
      <c r="L3691" s="236">
        <f>I3691/MAX(I$2:I3691)-1</f>
        <v>-0.15013431812505451</v>
      </c>
      <c r="M3691" s="236">
        <f>J3691/MAX(J$2:J3691)-1</f>
        <v>-0.117831111960504</v>
      </c>
      <c r="N3691" s="236"/>
    </row>
    <row r="3692" spans="1:14">
      <c r="A3692" s="237">
        <v>39496</v>
      </c>
      <c r="B3692">
        <v>431.43</v>
      </c>
      <c r="D3692" s="237">
        <v>39680</v>
      </c>
      <c r="E3692">
        <f t="shared" si="463"/>
        <v>414.28</v>
      </c>
      <c r="F3692">
        <v>298.6842115</v>
      </c>
      <c r="G3692" s="236">
        <f t="shared" si="465"/>
        <v>2.5314893369378553E-3</v>
      </c>
      <c r="H3692" s="236">
        <f t="shared" si="466"/>
        <v>4.156701307806987E-3</v>
      </c>
      <c r="I3692">
        <f t="shared" si="469"/>
        <v>65069.260417783436</v>
      </c>
      <c r="J3692">
        <f t="shared" si="469"/>
        <v>23550.884027621942</v>
      </c>
      <c r="K3692">
        <f t="shared" si="467"/>
        <v>73689.078619708496</v>
      </c>
      <c r="L3692" s="236">
        <f>I3692/MAX(I$2:I3692)-1</f>
        <v>-0.14798289221355865</v>
      </c>
      <c r="M3692" s="236">
        <f>J3692/MAX(J$2:J3692)-1</f>
        <v>-0.11416419938988354</v>
      </c>
      <c r="N3692" s="236"/>
    </row>
    <row r="3693" spans="1:14">
      <c r="A3693" s="237">
        <v>39497</v>
      </c>
      <c r="B3693">
        <v>429.36</v>
      </c>
      <c r="D3693" s="237">
        <v>39681</v>
      </c>
      <c r="E3693">
        <f t="shared" si="463"/>
        <v>413.53</v>
      </c>
      <c r="F3693">
        <v>300.52680140000001</v>
      </c>
      <c r="G3693" s="236">
        <f t="shared" si="465"/>
        <v>-1.8440999569343066E-3</v>
      </c>
      <c r="H3693" s="236">
        <f t="shared" si="466"/>
        <v>6.1690234336340133E-3</v>
      </c>
      <c r="I3693">
        <f t="shared" si="469"/>
        <v>64949.266197449251</v>
      </c>
      <c r="J3693">
        <f t="shared" si="469"/>
        <v>23696.169983071137</v>
      </c>
      <c r="K3693">
        <f t="shared" si="467"/>
        <v>73555.674137317881</v>
      </c>
      <c r="L3693" s="236">
        <f>I3693/MAX(I$2:I3693)-1</f>
        <v>-0.14955409692533495</v>
      </c>
      <c r="M3693" s="236">
        <f>J3693/MAX(J$2:J3693)-1</f>
        <v>-0.10869945757756783</v>
      </c>
      <c r="N3693" s="236"/>
    </row>
    <row r="3694" spans="1:14">
      <c r="A3694" s="237">
        <v>39498</v>
      </c>
      <c r="B3694">
        <v>429.35</v>
      </c>
      <c r="D3694" s="237">
        <v>39682</v>
      </c>
      <c r="E3694">
        <f t="shared" si="463"/>
        <v>412.44</v>
      </c>
      <c r="F3694">
        <v>301.01194320000002</v>
      </c>
      <c r="G3694" s="236">
        <f t="shared" si="465"/>
        <v>-2.6695727819980399E-3</v>
      </c>
      <c r="H3694" s="236">
        <f t="shared" si="466"/>
        <v>1.6143046069101441E-3</v>
      </c>
      <c r="I3694">
        <f t="shared" si="469"/>
        <v>64775.879404197789</v>
      </c>
      <c r="J3694">
        <f t="shared" si="469"/>
        <v>23734.422819440933</v>
      </c>
      <c r="K3694">
        <f t="shared" si="467"/>
        <v>73361.792956243531</v>
      </c>
      <c r="L3694" s="236">
        <f>I3694/MAX(I$2:I3694)-1</f>
        <v>-0.15182442416074482</v>
      </c>
      <c r="M3694" s="236">
        <f>J3694/MAX(J$2:J3694)-1</f>
        <v>-0.10726062700579386</v>
      </c>
      <c r="N3694" s="236"/>
    </row>
    <row r="3695" spans="1:14">
      <c r="A3695" s="237">
        <v>39499</v>
      </c>
      <c r="B3695">
        <v>432.48</v>
      </c>
      <c r="D3695" s="237">
        <v>39685</v>
      </c>
      <c r="E3695">
        <f t="shared" si="463"/>
        <v>414.68</v>
      </c>
      <c r="F3695">
        <v>298.34416720000002</v>
      </c>
      <c r="G3695" s="236">
        <f t="shared" si="465"/>
        <v>5.3973628487375327E-3</v>
      </c>
      <c r="H3695" s="236">
        <f t="shared" si="466"/>
        <v>-8.8626915319020005E-3</v>
      </c>
      <c r="I3695">
        <f t="shared" si="469"/>
        <v>65125.498329188311</v>
      </c>
      <c r="J3695">
        <f t="shared" si="469"/>
        <v>23524.071951304493</v>
      </c>
      <c r="K3695">
        <f t="shared" si="467"/>
        <v>73760.227676983472</v>
      </c>
      <c r="L3695" s="236">
        <f>I3695/MAX(I$2:I3695)-1</f>
        <v>-0.14724651281850354</v>
      </c>
      <c r="M3695" s="236">
        <f>J3695/MAX(J$2:J3695)-1</f>
        <v>-0.11517270068702512</v>
      </c>
      <c r="N3695" s="236"/>
    </row>
    <row r="3696" spans="1:14">
      <c r="A3696" s="237">
        <v>39500</v>
      </c>
      <c r="B3696">
        <v>432.25</v>
      </c>
      <c r="D3696" s="237">
        <v>39686</v>
      </c>
      <c r="E3696">
        <f t="shared" si="463"/>
        <v>414.77</v>
      </c>
      <c r="F3696">
        <v>299.05527869999997</v>
      </c>
      <c r="G3696" s="236">
        <f t="shared" si="465"/>
        <v>1.8330466330123351E-4</v>
      </c>
      <c r="H3696" s="236">
        <f t="shared" si="466"/>
        <v>2.3835274095480585E-3</v>
      </c>
      <c r="I3696">
        <f t="shared" si="469"/>
        <v>65137.436136731871</v>
      </c>
      <c r="J3696">
        <f t="shared" si="469"/>
        <v>23580.142221584607</v>
      </c>
      <c r="K3696">
        <f t="shared" si="467"/>
        <v>73776.23621487034</v>
      </c>
      <c r="L3696" s="236">
        <f>I3696/MAX(I$2:I3696)-1</f>
        <v>-0.14709019912765664</v>
      </c>
      <c r="M3696" s="236">
        <f>J3696/MAX(J$2:J3696)-1</f>
        <v>-0.11306369056639631</v>
      </c>
      <c r="N3696" s="236"/>
    </row>
    <row r="3697" spans="1:14">
      <c r="A3697" s="237">
        <v>39503</v>
      </c>
      <c r="B3697">
        <v>430.49</v>
      </c>
      <c r="D3697" s="237">
        <v>39687</v>
      </c>
      <c r="E3697">
        <f t="shared" si="463"/>
        <v>415.32</v>
      </c>
      <c r="F3697">
        <v>300.47497829999998</v>
      </c>
      <c r="G3697" s="236">
        <f t="shared" si="465"/>
        <v>1.2923059576716487E-3</v>
      </c>
      <c r="H3697" s="236">
        <f t="shared" si="466"/>
        <v>4.7472815265841017E-3</v>
      </c>
      <c r="I3697">
        <f t="shared" si="469"/>
        <v>65221.613633518828</v>
      </c>
      <c r="J3697">
        <f t="shared" si="469"/>
        <v>23692.083795147362</v>
      </c>
      <c r="K3697">
        <f t="shared" si="467"/>
        <v>73874.066168623453</v>
      </c>
      <c r="L3697" s="236">
        <f>I3697/MAX(I$2:I3697)-1</f>
        <v>-0.14598797871063285</v>
      </c>
      <c r="M3697" s="236">
        <f>J3697/MAX(J$2:J3697)-1</f>
        <v>-0.10885315420936537</v>
      </c>
      <c r="N3697" s="236"/>
    </row>
    <row r="3698" spans="1:14">
      <c r="A3698" s="237">
        <v>39504</v>
      </c>
      <c r="B3698">
        <v>431.69</v>
      </c>
      <c r="D3698" s="237">
        <v>39688</v>
      </c>
      <c r="E3698">
        <f t="shared" si="463"/>
        <v>414.8</v>
      </c>
      <c r="F3698">
        <v>302.8214936</v>
      </c>
      <c r="G3698" s="236">
        <f t="shared" si="465"/>
        <v>-1.2857767733886563E-3</v>
      </c>
      <c r="H3698" s="236">
        <f t="shared" si="466"/>
        <v>7.8093534219585425E-3</v>
      </c>
      <c r="I3698">
        <f t="shared" si="469"/>
        <v>65137.753197585916</v>
      </c>
      <c r="J3698">
        <f t="shared" si="469"/>
        <v>23877.103650806326</v>
      </c>
      <c r="K3698">
        <f t="shared" si="467"/>
        <v>73781.572394165967</v>
      </c>
      <c r="L3698" s="236">
        <f>I3698/MAX(I$2:I3698)-1</f>
        <v>-0.14708604753180143</v>
      </c>
      <c r="M3698" s="236">
        <f>J3698/MAX(J$2:J3698)-1</f>
        <v>-0.10189387353972268</v>
      </c>
      <c r="N3698" s="236"/>
    </row>
    <row r="3699" spans="1:14">
      <c r="A3699" s="237">
        <v>39505</v>
      </c>
      <c r="B3699">
        <v>432.71</v>
      </c>
      <c r="D3699" s="237">
        <v>39689</v>
      </c>
      <c r="E3699">
        <f t="shared" si="463"/>
        <v>414.4</v>
      </c>
      <c r="F3699">
        <v>301.93999550000001</v>
      </c>
      <c r="G3699" s="236">
        <f t="shared" si="465"/>
        <v>-9.9805031302142378E-4</v>
      </c>
      <c r="H3699" s="236">
        <f t="shared" si="466"/>
        <v>-2.9109495812882358E-3</v>
      </c>
      <c r="I3699">
        <f t="shared" ref="I3699:J3714" si="470">I3698*(1+G3699)</f>
        <v>65072.742442617549</v>
      </c>
      <c r="J3699">
        <f t="shared" si="470"/>
        <v>23807.598605931635</v>
      </c>
      <c r="K3699">
        <f t="shared" si="467"/>
        <v>73710.423336890977</v>
      </c>
      <c r="L3699" s="236">
        <f>I3699/MAX(I$2:I3699)-1</f>
        <v>-0.1479372985690427</v>
      </c>
      <c r="M3699" s="236">
        <f>J3699/MAX(J$2:J3699)-1</f>
        <v>-0.10450821519249465</v>
      </c>
      <c r="N3699" s="236"/>
    </row>
    <row r="3700" spans="1:14">
      <c r="A3700" s="237">
        <v>39506</v>
      </c>
      <c r="B3700">
        <v>437.42</v>
      </c>
      <c r="D3700" s="237">
        <v>39693</v>
      </c>
      <c r="E3700">
        <f t="shared" si="463"/>
        <v>416.46</v>
      </c>
      <c r="F3700">
        <v>299.87818759999999</v>
      </c>
      <c r="G3700" s="236">
        <f t="shared" si="465"/>
        <v>4.937312312312361E-3</v>
      </c>
      <c r="H3700" s="236">
        <f t="shared" si="466"/>
        <v>-6.8285352412016387E-3</v>
      </c>
      <c r="I3700">
        <f t="shared" si="470"/>
        <v>65394.026895075418</v>
      </c>
      <c r="J3700">
        <f t="shared" si="470"/>
        <v>23645.027579842648</v>
      </c>
      <c r="K3700">
        <f t="shared" si="467"/>
        <v>74076.840981857182</v>
      </c>
      <c r="L3700" s="236">
        <f>I3700/MAX(I$2:I3700)-1</f>
        <v>-0.14373039890240547</v>
      </c>
      <c r="M3700" s="236">
        <f>J3700/MAX(J$2:J3700)-1</f>
        <v>-0.11062311240325928</v>
      </c>
      <c r="N3700" s="236"/>
    </row>
    <row r="3701" spans="1:14">
      <c r="A3701" s="237">
        <v>39507</v>
      </c>
      <c r="B3701">
        <v>441.55</v>
      </c>
      <c r="D3701" s="237">
        <v>39694</v>
      </c>
      <c r="E3701">
        <f t="shared" si="463"/>
        <v>417.39</v>
      </c>
      <c r="F3701">
        <v>297.37368049999998</v>
      </c>
      <c r="G3701" s="236">
        <f t="shared" si="465"/>
        <v>2.1993774626500226E-3</v>
      </c>
      <c r="H3701" s="236">
        <f t="shared" si="466"/>
        <v>-8.3517481549565398E-3</v>
      </c>
      <c r="I3701">
        <f t="shared" si="470"/>
        <v>65537.853044020376</v>
      </c>
      <c r="J3701">
        <f t="shared" si="470"/>
        <v>23447.550264378802</v>
      </c>
      <c r="K3701">
        <f t="shared" si="467"/>
        <v>74242.262540021533</v>
      </c>
      <c r="L3701" s="236">
        <f>I3701/MAX(I$2:I3701)-1</f>
        <v>-0.14184713883979916</v>
      </c>
      <c r="M3701" s="236">
        <f>J3701/MAX(J$2:J3701)-1</f>
        <v>-0.1180509641833063</v>
      </c>
      <c r="N3701" s="236"/>
    </row>
    <row r="3702" spans="1:14">
      <c r="A3702" s="237">
        <v>39510</v>
      </c>
      <c r="B3702">
        <v>440.47</v>
      </c>
      <c r="D3702" s="237">
        <v>39695</v>
      </c>
      <c r="E3702">
        <f t="shared" si="463"/>
        <v>419.26</v>
      </c>
      <c r="F3702">
        <v>293.09497770000002</v>
      </c>
      <c r="G3702" s="236">
        <f t="shared" si="465"/>
        <v>4.4464921752979582E-3</v>
      </c>
      <c r="H3702" s="236">
        <f t="shared" si="466"/>
        <v>-1.4388303607790087E-2</v>
      </c>
      <c r="I3702">
        <f t="shared" si="470"/>
        <v>65829.26659476645</v>
      </c>
      <c r="J3702">
        <f t="shared" si="470"/>
        <v>23110.179792316001</v>
      </c>
      <c r="K3702">
        <f t="shared" si="467"/>
        <v>74574.884382782111</v>
      </c>
      <c r="L3702" s="236">
        <f>I3702/MAX(I$2:I3702)-1</f>
        <v>-0.13803136885744061</v>
      </c>
      <c r="M3702" s="236">
        <f>J3702/MAX(J$2:J3702)-1</f>
        <v>-0.13074071467723458</v>
      </c>
      <c r="N3702" s="236"/>
    </row>
    <row r="3703" spans="1:14">
      <c r="A3703" s="237">
        <v>39511</v>
      </c>
      <c r="B3703">
        <v>438.62</v>
      </c>
      <c r="D3703" s="237">
        <v>39696</v>
      </c>
      <c r="E3703">
        <f t="shared" si="463"/>
        <v>418.43</v>
      </c>
      <c r="F3703">
        <v>292.07612590000002</v>
      </c>
      <c r="G3703" s="236">
        <f t="shared" si="465"/>
        <v>-2.0134086398634989E-3</v>
      </c>
      <c r="H3703" s="236">
        <f t="shared" si="466"/>
        <v>-3.4761830721058429E-3</v>
      </c>
      <c r="I3703">
        <f t="shared" si="470"/>
        <v>65696.72538064867</v>
      </c>
      <c r="J3703">
        <f t="shared" si="470"/>
        <v>23029.844576528631</v>
      </c>
      <c r="K3703">
        <f t="shared" si="467"/>
        <v>74427.250088936504</v>
      </c>
      <c r="L3703" s="236">
        <f>I3703/MAX(I$2:I3703)-1</f>
        <v>-0.13976686394667437</v>
      </c>
      <c r="M3703" s="236">
        <f>J3703/MAX(J$2:J3703)-1</f>
        <v>-0.13376241909014441</v>
      </c>
      <c r="N3703" s="236"/>
    </row>
    <row r="3704" spans="1:14">
      <c r="A3704" s="237">
        <v>39512</v>
      </c>
      <c r="B3704">
        <v>437.23</v>
      </c>
      <c r="D3704" s="237">
        <v>39699</v>
      </c>
      <c r="E3704">
        <f t="shared" si="463"/>
        <v>418.45</v>
      </c>
      <c r="F3704">
        <v>294.70129889999998</v>
      </c>
      <c r="G3704" s="236">
        <f t="shared" si="465"/>
        <v>1.4067561318655706E-5</v>
      </c>
      <c r="H3704" s="236">
        <f t="shared" si="466"/>
        <v>8.9879752818233793E-3</v>
      </c>
      <c r="I3704">
        <f t="shared" si="470"/>
        <v>65697.649573361399</v>
      </c>
      <c r="J3704">
        <f t="shared" si="470"/>
        <v>23236.836250326705</v>
      </c>
      <c r="K3704">
        <f t="shared" si="467"/>
        <v>74430.807541800255</v>
      </c>
      <c r="L3704" s="236">
        <f>I3704/MAX(I$2:I3704)-1</f>
        <v>-0.13975476256428454</v>
      </c>
      <c r="M3704" s="236">
        <f>J3704/MAX(J$2:J3704)-1</f>
        <v>-0.12597669712474013</v>
      </c>
      <c r="N3704" s="236"/>
    </row>
    <row r="3705" spans="1:14">
      <c r="A3705" s="237">
        <v>39513</v>
      </c>
      <c r="B3705">
        <v>439.94</v>
      </c>
      <c r="D3705" s="237">
        <v>39700</v>
      </c>
      <c r="E3705">
        <f t="shared" si="463"/>
        <v>420.27</v>
      </c>
      <c r="F3705">
        <v>290.14217669999999</v>
      </c>
      <c r="G3705" s="236">
        <f t="shared" si="465"/>
        <v>4.3156544750372807E-3</v>
      </c>
      <c r="H3705" s="236">
        <f t="shared" si="466"/>
        <v>-1.5470315933514112E-2</v>
      </c>
      <c r="I3705">
        <f t="shared" si="470"/>
        <v>65981.177928742109</v>
      </c>
      <c r="J3705">
        <f t="shared" si="470"/>
        <v>22877.355052238818</v>
      </c>
      <c r="K3705">
        <f t="shared" si="467"/>
        <v>74754.535752401469</v>
      </c>
      <c r="L3705" s="236">
        <f>I3705/MAX(I$2:I3705)-1</f>
        <v>-0.13604224135571552</v>
      </c>
      <c r="M3705" s="236">
        <f>J3705/MAX(J$2:J3705)-1</f>
        <v>-0.13949811375347387</v>
      </c>
      <c r="N3705" s="236"/>
    </row>
    <row r="3706" spans="1:14">
      <c r="A3706" s="237">
        <v>39514</v>
      </c>
      <c r="B3706">
        <v>441.07</v>
      </c>
      <c r="D3706" s="237">
        <v>39701</v>
      </c>
      <c r="E3706">
        <f t="shared" si="463"/>
        <v>419.27</v>
      </c>
      <c r="F3706">
        <v>292.65829289999999</v>
      </c>
      <c r="G3706" s="236">
        <f t="shared" si="465"/>
        <v>-2.4131529107705532E-3</v>
      </c>
      <c r="H3706" s="236">
        <f t="shared" si="466"/>
        <v>8.6720111795453025E-3</v>
      </c>
      <c r="I3706">
        <f t="shared" si="470"/>
        <v>65821.955257167298</v>
      </c>
      <c r="J3706">
        <f t="shared" si="470"/>
        <v>23075.747731010259</v>
      </c>
      <c r="K3706">
        <f t="shared" si="467"/>
        <v>74576.663109213987</v>
      </c>
      <c r="L3706" s="236">
        <f>I3706/MAX(I$2:I3706)-1</f>
        <v>-0.13812710353577073</v>
      </c>
      <c r="M3706" s="236">
        <f>J3706/MAX(J$2:J3706)-1</f>
        <v>-0.13203583177592426</v>
      </c>
      <c r="N3706" s="236"/>
    </row>
    <row r="3707" spans="1:14">
      <c r="A3707" s="237">
        <v>39517</v>
      </c>
      <c r="B3707">
        <v>443.5</v>
      </c>
      <c r="D3707" s="237">
        <v>39702</v>
      </c>
      <c r="E3707">
        <f t="shared" si="463"/>
        <v>418.57</v>
      </c>
      <c r="F3707">
        <v>292.38965359999997</v>
      </c>
      <c r="G3707" s="236">
        <f t="shared" si="465"/>
        <v>-1.7032986945185271E-3</v>
      </c>
      <c r="H3707" s="236">
        <f t="shared" si="466"/>
        <v>-9.1792819994274133E-4</v>
      </c>
      <c r="I3707">
        <f t="shared" si="470"/>
        <v>65709.8408067071</v>
      </c>
      <c r="J3707">
        <f t="shared" si="470"/>
        <v>23054.565851433199</v>
      </c>
      <c r="K3707">
        <f t="shared" si="467"/>
        <v>74452.152258982751</v>
      </c>
      <c r="L3707" s="236">
        <f>I3707/MAX(I$2:I3707)-1</f>
        <v>-0.13959513051515926</v>
      </c>
      <c r="M3707" s="236">
        <f>J3707/MAX(J$2:J3707)-1</f>
        <v>-0.13283256056247694</v>
      </c>
      <c r="N3707" s="236"/>
    </row>
    <row r="3708" spans="1:14">
      <c r="A3708" s="237">
        <v>39518</v>
      </c>
      <c r="B3708">
        <v>443.63</v>
      </c>
      <c r="D3708" s="237">
        <v>39703</v>
      </c>
      <c r="E3708">
        <f t="shared" si="463"/>
        <v>416.6</v>
      </c>
      <c r="F3708">
        <v>293.98123900000002</v>
      </c>
      <c r="G3708" s="236">
        <f t="shared" si="465"/>
        <v>-4.7402308635106725E-3</v>
      </c>
      <c r="H3708" s="236">
        <f t="shared" si="466"/>
        <v>5.4433711330201806E-3</v>
      </c>
      <c r="I3708">
        <f t="shared" si="470"/>
        <v>65398.360991278772</v>
      </c>
      <c r="J3708">
        <f t="shared" si="470"/>
        <v>23180.060409673202</v>
      </c>
      <c r="K3708">
        <f t="shared" si="467"/>
        <v>74101.743151903429</v>
      </c>
      <c r="L3708" s="236">
        <f>I3708/MAX(I$2:I3708)-1</f>
        <v>-0.1436736482326062</v>
      </c>
      <c r="M3708" s="236">
        <f>J3708/MAX(J$2:J3708)-1</f>
        <v>-0.12811224635514773</v>
      </c>
      <c r="N3708" s="236"/>
    </row>
    <row r="3709" spans="1:14">
      <c r="A3709" s="237">
        <v>39519</v>
      </c>
      <c r="B3709">
        <v>446.33</v>
      </c>
      <c r="D3709" s="237">
        <v>39706</v>
      </c>
      <c r="E3709">
        <f t="shared" si="463"/>
        <v>424.28</v>
      </c>
      <c r="F3709">
        <v>286.12538979999999</v>
      </c>
      <c r="G3709" s="236">
        <f t="shared" si="465"/>
        <v>1.840121943320432E-2</v>
      </c>
      <c r="H3709" s="236">
        <f t="shared" si="466"/>
        <v>-2.6722280737105253E-2</v>
      </c>
      <c r="I3709">
        <f t="shared" si="470"/>
        <v>66601.770582451209</v>
      </c>
      <c r="J3709">
        <f t="shared" si="470"/>
        <v>22560.636327902856</v>
      </c>
      <c r="K3709">
        <f t="shared" si="467"/>
        <v>75467.805051583244</v>
      </c>
      <c r="L3709" s="236">
        <f>I3709/MAX(I$2:I3709)-1</f>
        <v>-0.12791619912729901</v>
      </c>
      <c r="M3709" s="236">
        <f>J3709/MAX(J$2:J3709)-1</f>
        <v>-0.15141107567928958</v>
      </c>
      <c r="N3709" s="236"/>
    </row>
    <row r="3710" spans="1:14">
      <c r="A3710" s="237">
        <v>39520</v>
      </c>
      <c r="B3710">
        <v>444.34</v>
      </c>
      <c r="D3710" s="237">
        <v>39707</v>
      </c>
      <c r="E3710">
        <f t="shared" si="463"/>
        <v>423.09</v>
      </c>
      <c r="F3710">
        <v>286.21392539999999</v>
      </c>
      <c r="G3710" s="236">
        <f t="shared" si="465"/>
        <v>-2.8384817378759955E-3</v>
      </c>
      <c r="H3710" s="236">
        <f t="shared" si="466"/>
        <v>3.0942937312161689E-4</v>
      </c>
      <c r="I3710">
        <f t="shared" si="470"/>
        <v>66412.722672942706</v>
      </c>
      <c r="J3710">
        <f t="shared" si="470"/>
        <v>22567.617251459022</v>
      </c>
      <c r="K3710">
        <f t="shared" si="467"/>
        <v>75256.13660619015</v>
      </c>
      <c r="L3710" s="236">
        <f>I3710/MAX(I$2:I3710)-1</f>
        <v>-0.13039159306997383</v>
      </c>
      <c r="M3710" s="236">
        <f>J3710/MAX(J$2:J3710)-1</f>
        <v>-0.15114849734039915</v>
      </c>
      <c r="N3710" s="236"/>
    </row>
    <row r="3711" spans="1:14">
      <c r="A3711" s="237">
        <v>39521</v>
      </c>
      <c r="B3711">
        <v>445.79</v>
      </c>
      <c r="D3711" s="237">
        <v>39708</v>
      </c>
      <c r="E3711">
        <f t="shared" si="463"/>
        <v>426.83</v>
      </c>
      <c r="F3711">
        <v>279.09812879999998</v>
      </c>
      <c r="G3711" s="236">
        <f t="shared" si="465"/>
        <v>8.8059966133515102E-3</v>
      </c>
      <c r="H3711" s="236">
        <f t="shared" si="466"/>
        <v>-2.4861811283484192E-2</v>
      </c>
      <c r="I3711">
        <f t="shared" si="470"/>
        <v>66997.552883884098</v>
      </c>
      <c r="J3711">
        <f t="shared" si="470"/>
        <v>22006.545410235347</v>
      </c>
      <c r="K3711">
        <f t="shared" si="467"/>
        <v>75921.380291711321</v>
      </c>
      <c r="L3711" s="236">
        <f>I3711/MAX(I$2:I3711)-1</f>
        <v>-0.12273382438360592</v>
      </c>
      <c r="M3711" s="236">
        <f>J3711/MAX(J$2:J3711)-1</f>
        <v>-0.17225248320722408</v>
      </c>
      <c r="N3711" s="236"/>
    </row>
    <row r="3712" spans="1:14">
      <c r="A3712" s="237">
        <v>39524</v>
      </c>
      <c r="B3712">
        <v>445.59</v>
      </c>
      <c r="D3712" s="237">
        <v>39709</v>
      </c>
      <c r="E3712">
        <f t="shared" si="463"/>
        <v>421.93</v>
      </c>
      <c r="F3712">
        <v>285.39189449999998</v>
      </c>
      <c r="G3712" s="236">
        <f t="shared" si="465"/>
        <v>-1.1513710478763881E-2</v>
      </c>
      <c r="H3712" s="236">
        <f t="shared" si="466"/>
        <v>2.2550368671622634E-2</v>
      </c>
      <c r="I3712">
        <f t="shared" si="470"/>
        <v>66226.162457193379</v>
      </c>
      <c r="J3712">
        <f t="shared" si="470"/>
        <v>22502.80112242496</v>
      </c>
      <c r="K3712">
        <f t="shared" si="467"/>
        <v>75049.804340092684</v>
      </c>
      <c r="L3712" s="236">
        <f>I3712/MAX(I$2:I3712)-1</f>
        <v>-0.13283441314246558</v>
      </c>
      <c r="M3712" s="236">
        <f>J3712/MAX(J$2:J3712)-1</f>
        <v>-0.15358647153652671</v>
      </c>
      <c r="N3712" s="236"/>
    </row>
    <row r="3713" spans="1:14">
      <c r="A3713" s="237">
        <v>39525</v>
      </c>
      <c r="B3713">
        <v>445.83</v>
      </c>
      <c r="D3713" s="237">
        <v>39710</v>
      </c>
      <c r="E3713">
        <f t="shared" si="463"/>
        <v>414.56</v>
      </c>
      <c r="F3713">
        <v>295.44704339999998</v>
      </c>
      <c r="G3713" s="236">
        <f t="shared" si="465"/>
        <v>-1.7501082563157477E-2</v>
      </c>
      <c r="H3713" s="236">
        <f t="shared" si="466"/>
        <v>3.5232776731856319E-2</v>
      </c>
      <c r="I3713">
        <f t="shared" si="470"/>
        <v>65067.132920188953</v>
      </c>
      <c r="J3713">
        <f t="shared" si="470"/>
        <v>23295.637290212726</v>
      </c>
      <c r="K3713">
        <f t="shared" si="467"/>
        <v>73738.882959800962</v>
      </c>
      <c r="L3713" s="236">
        <f>I3713/MAX(I$2:I3713)-1</f>
        <v>-0.1480107496739882</v>
      </c>
      <c r="M3713" s="236">
        <f>J3713/MAX(J$2:J3713)-1</f>
        <v>-0.12376497266535047</v>
      </c>
      <c r="N3713" s="236"/>
    </row>
    <row r="3714" spans="1:14">
      <c r="A3714" s="237">
        <v>39526</v>
      </c>
      <c r="B3714">
        <v>446.12</v>
      </c>
      <c r="D3714" s="237">
        <v>39713</v>
      </c>
      <c r="E3714">
        <f t="shared" ref="E3714:E3777" si="471">SUMIF(A:A,D3714,B:B)</f>
        <v>413.71</v>
      </c>
      <c r="F3714">
        <v>289.82329449999997</v>
      </c>
      <c r="G3714" s="236">
        <f t="shared" si="465"/>
        <v>-2.0840968125318085E-3</v>
      </c>
      <c r="H3714" s="236">
        <f t="shared" si="466"/>
        <v>-1.9034710367319962E-2</v>
      </c>
      <c r="I3714">
        <f t="shared" si="470"/>
        <v>64931.526715869404</v>
      </c>
      <c r="J3714">
        <f t="shared" si="470"/>
        <v>22852.211581571388</v>
      </c>
      <c r="K3714">
        <f t="shared" si="467"/>
        <v>73587.691213091603</v>
      </c>
      <c r="L3714" s="236">
        <f>I3714/MAX(I$2:I3714)-1</f>
        <v>-0.149786377754904</v>
      </c>
      <c r="M3714" s="236">
        <f>J3714/MAX(J$2:J3714)-1</f>
        <v>-0.14044385262436621</v>
      </c>
      <c r="N3714" s="236"/>
    </row>
    <row r="3715" spans="1:14">
      <c r="A3715" s="237">
        <v>39527</v>
      </c>
      <c r="B3715">
        <v>447.71</v>
      </c>
      <c r="D3715" s="237">
        <v>39714</v>
      </c>
      <c r="E3715">
        <f t="shared" si="471"/>
        <v>413.71</v>
      </c>
      <c r="F3715">
        <v>285.90406869999998</v>
      </c>
      <c r="G3715" s="236">
        <f t="shared" si="465"/>
        <v>-3.3730158730158734E-5</v>
      </c>
      <c r="H3715" s="236">
        <f t="shared" si="466"/>
        <v>-1.3522811569585569E-2</v>
      </c>
      <c r="I3715">
        <f t="shared" ref="I3715:J3730" si="472">I3714*(1+G3715)</f>
        <v>64929.336565166683</v>
      </c>
      <c r="J3715">
        <f t="shared" si="472"/>
        <v>22543.185430405498</v>
      </c>
      <c r="K3715">
        <f t="shared" si="467"/>
        <v>73587.691213091603</v>
      </c>
      <c r="L3715" s="236">
        <f>I3715/MAX(I$2:I3715)-1</f>
        <v>-0.14981505559533692</v>
      </c>
      <c r="M3715" s="236">
        <f>J3715/MAX(J$2:J3715)-1</f>
        <v>-0.15206746843880581</v>
      </c>
      <c r="N3715" s="236"/>
    </row>
    <row r="3716" spans="1:14">
      <c r="A3716" s="237">
        <v>39528</v>
      </c>
      <c r="B3716">
        <v>447.71</v>
      </c>
      <c r="D3716" s="237">
        <v>39715</v>
      </c>
      <c r="E3716">
        <f t="shared" si="471"/>
        <v>414.77</v>
      </c>
      <c r="F3716">
        <v>285.96283890000001</v>
      </c>
      <c r="G3716" s="236">
        <f t="shared" ref="G3716:G3779" si="473">(E3716/E3715-1)-($P$21/252)</f>
        <v>2.5284510793352386E-3</v>
      </c>
      <c r="H3716" s="236">
        <f t="shared" ref="H3716:H3779" si="474">F3716/F3715-1</f>
        <v>2.0555915929154622E-4</v>
      </c>
      <c r="I3716">
        <f t="shared" si="472"/>
        <v>65093.507216285405</v>
      </c>
      <c r="J3716">
        <f t="shared" si="472"/>
        <v>22547.819388650325</v>
      </c>
      <c r="K3716">
        <f t="shared" ref="K3716:K3779" si="475">K3715*(1+(E3716/E3715-1))</f>
        <v>73776.23621487034</v>
      </c>
      <c r="L3716" s="236">
        <f>I3716/MAX(I$2:I3716)-1</f>
        <v>-0.14766540455502231</v>
      </c>
      <c r="M3716" s="236">
        <f>J3716/MAX(J$2:J3716)-1</f>
        <v>-0.15189316814048215</v>
      </c>
      <c r="N3716" s="236"/>
    </row>
    <row r="3717" spans="1:14">
      <c r="A3717" s="237">
        <v>39531</v>
      </c>
      <c r="B3717">
        <v>442.84</v>
      </c>
      <c r="D3717" s="237">
        <v>39716</v>
      </c>
      <c r="E3717">
        <f t="shared" si="471"/>
        <v>413.53</v>
      </c>
      <c r="F3717">
        <v>289.81151649999998</v>
      </c>
      <c r="G3717" s="236">
        <f t="shared" si="473"/>
        <v>-3.0233388575271005E-3</v>
      </c>
      <c r="H3717" s="236">
        <f t="shared" si="474"/>
        <v>1.345866342215829E-2</v>
      </c>
      <c r="I3717">
        <f t="shared" si="472"/>
        <v>64896.707486545689</v>
      </c>
      <c r="J3717">
        <f t="shared" si="472"/>
        <v>22851.282900705784</v>
      </c>
      <c r="K3717">
        <f t="shared" si="475"/>
        <v>73555.674137317867</v>
      </c>
      <c r="L3717" s="236">
        <f>I3717/MAX(I$2:I3717)-1</f>
        <v>-0.15024230085704582</v>
      </c>
      <c r="M3717" s="236">
        <f>J3717/MAX(J$2:J3717)-1</f>
        <v>-0.14047878374445188</v>
      </c>
      <c r="N3717" s="236"/>
    </row>
    <row r="3718" spans="1:14">
      <c r="A3718" s="237">
        <v>39532</v>
      </c>
      <c r="B3718">
        <v>444.46</v>
      </c>
      <c r="D3718" s="237">
        <v>39717</v>
      </c>
      <c r="E3718">
        <f t="shared" si="471"/>
        <v>413.26</v>
      </c>
      <c r="F3718">
        <v>288.321822</v>
      </c>
      <c r="G3718" s="236">
        <f t="shared" si="473"/>
        <v>-6.866453039433097E-4</v>
      </c>
      <c r="H3718" s="236">
        <f t="shared" si="474"/>
        <v>-5.1402184357293157E-3</v>
      </c>
      <c r="I3718">
        <f t="shared" si="472"/>
        <v>64852.146467108665</v>
      </c>
      <c r="J3718">
        <f t="shared" si="472"/>
        <v>22733.822315059511</v>
      </c>
      <c r="K3718">
        <f t="shared" si="475"/>
        <v>73507.648523657248</v>
      </c>
      <c r="L3718" s="236">
        <f>I3718/MAX(I$2:I3718)-1</f>
        <v>-0.15082578299065208</v>
      </c>
      <c r="M3718" s="236">
        <f>J3718/MAX(J$2:J3718)-1</f>
        <v>-0.14489691054614917</v>
      </c>
      <c r="N3718" s="236"/>
    </row>
    <row r="3719" spans="1:14">
      <c r="A3719" s="237">
        <v>39533</v>
      </c>
      <c r="B3719">
        <v>444.81</v>
      </c>
      <c r="D3719" s="237">
        <v>39720</v>
      </c>
      <c r="E3719">
        <f t="shared" si="471"/>
        <v>418.95</v>
      </c>
      <c r="F3719">
        <v>271.61486760000003</v>
      </c>
      <c r="G3719" s="236">
        <f t="shared" si="473"/>
        <v>1.3734841684661372E-2</v>
      </c>
      <c r="H3719" s="236">
        <f t="shared" si="474"/>
        <v>-5.7945507849905264E-2</v>
      </c>
      <c r="I3719">
        <f t="shared" si="472"/>
        <v>65742.880431744881</v>
      </c>
      <c r="J3719">
        <f t="shared" si="472"/>
        <v>21416.49943564388</v>
      </c>
      <c r="K3719">
        <f t="shared" si="475"/>
        <v>74519.743863393989</v>
      </c>
      <c r="L3719" s="236">
        <f>I3719/MAX(I$2:I3719)-1</f>
        <v>-0.13916250955733223</v>
      </c>
      <c r="M3719" s="236">
        <f>J3719/MAX(J$2:J3719)-1</f>
        <v>-0.19444629332857544</v>
      </c>
      <c r="N3719" s="236"/>
    </row>
    <row r="3720" spans="1:14">
      <c r="A3720" s="237">
        <v>39534</v>
      </c>
      <c r="B3720">
        <v>444.25</v>
      </c>
      <c r="D3720" s="237">
        <v>39721</v>
      </c>
      <c r="E3720">
        <f t="shared" si="471"/>
        <v>413.55</v>
      </c>
      <c r="F3720">
        <v>277.9535022</v>
      </c>
      <c r="G3720" s="236">
        <f t="shared" si="473"/>
        <v>-1.2923096431555045E-2</v>
      </c>
      <c r="H3720" s="236">
        <f t="shared" si="474"/>
        <v>2.3336846970154479E-2</v>
      </c>
      <c r="I3720">
        <f t="shared" si="472"/>
        <v>64893.278848237249</v>
      </c>
      <c r="J3720">
        <f t="shared" si="472"/>
        <v>21916.293005609899</v>
      </c>
      <c r="K3720">
        <f t="shared" si="475"/>
        <v>73559.231590181604</v>
      </c>
      <c r="L3720" s="236">
        <f>I3720/MAX(I$2:I3720)-1</f>
        <v>-0.15028719545822067</v>
      </c>
      <c r="M3720" s="236">
        <f>J3720/MAX(J$2:J3720)-1</f>
        <v>-0.17564720974974379</v>
      </c>
      <c r="N3720" s="236"/>
    </row>
    <row r="3721" spans="1:14">
      <c r="A3721" s="237">
        <v>39535</v>
      </c>
      <c r="B3721">
        <v>445.93</v>
      </c>
      <c r="D3721" s="237">
        <v>39722</v>
      </c>
      <c r="E3721">
        <f t="shared" si="471"/>
        <v>416.41</v>
      </c>
      <c r="F3721">
        <v>277.84760410000001</v>
      </c>
      <c r="G3721" s="236">
        <f t="shared" si="473"/>
        <v>6.8819994991104385E-3</v>
      </c>
      <c r="H3721" s="236">
        <f t="shared" si="474"/>
        <v>-3.8099214135389747E-4</v>
      </c>
      <c r="I3721">
        <f t="shared" si="472"/>
        <v>65339.874360766458</v>
      </c>
      <c r="J3721">
        <f t="shared" si="472"/>
        <v>21907.943070207151</v>
      </c>
      <c r="K3721">
        <f t="shared" si="475"/>
        <v>74067.947349697788</v>
      </c>
      <c r="L3721" s="236">
        <f>I3721/MAX(I$2:I3721)-1</f>
        <v>-0.14443947236297638</v>
      </c>
      <c r="M3721" s="236">
        <f>J3721/MAX(J$2:J3721)-1</f>
        <v>-0.17596128168453229</v>
      </c>
      <c r="N3721" s="236"/>
    </row>
    <row r="3722" spans="1:14">
      <c r="A3722" s="237">
        <v>39538</v>
      </c>
      <c r="B3722">
        <v>446.71</v>
      </c>
      <c r="D3722" s="237">
        <v>39723</v>
      </c>
      <c r="E3722">
        <f t="shared" si="471"/>
        <v>418.69</v>
      </c>
      <c r="F3722">
        <v>271.28430939999998</v>
      </c>
      <c r="G3722" s="236">
        <f t="shared" si="473"/>
        <v>5.4416426709328804E-3</v>
      </c>
      <c r="H3722" s="236">
        <f t="shared" si="474"/>
        <v>-2.3621922964784048E-2</v>
      </c>
      <c r="I3722">
        <f t="shared" si="472"/>
        <v>65695.430609201401</v>
      </c>
      <c r="J3722">
        <f t="shared" si="472"/>
        <v>21390.435326685845</v>
      </c>
      <c r="K3722">
        <f t="shared" si="475"/>
        <v>74473.496976165232</v>
      </c>
      <c r="L3722" s="236">
        <f>I3722/MAX(I$2:I3722)-1</f>
        <v>-0.13978381768822079</v>
      </c>
      <c r="M3722" s="236">
        <f>J3722/MAX(J$2:J3722)-1</f>
        <v>-0.19542666080857962</v>
      </c>
      <c r="N3722" s="236"/>
    </row>
    <row r="3723" spans="1:14">
      <c r="A3723" s="237">
        <v>39539</v>
      </c>
      <c r="B3723">
        <v>442.95</v>
      </c>
      <c r="D3723" s="237">
        <v>39724</v>
      </c>
      <c r="E3723">
        <f t="shared" si="471"/>
        <v>420.26</v>
      </c>
      <c r="F3723">
        <v>269.15417910000002</v>
      </c>
      <c r="G3723" s="236">
        <f t="shared" si="473"/>
        <v>3.7160608561017014E-3</v>
      </c>
      <c r="H3723" s="236">
        <f t="shared" si="474"/>
        <v>-7.8520217579526319E-3</v>
      </c>
      <c r="I3723">
        <f t="shared" si="472"/>
        <v>65939.558827312998</v>
      </c>
      <c r="J3723">
        <f t="shared" si="472"/>
        <v>21222.477163088628</v>
      </c>
      <c r="K3723">
        <f t="shared" si="475"/>
        <v>74752.757025969564</v>
      </c>
      <c r="L3723" s="236">
        <f>I3723/MAX(I$2:I3723)-1</f>
        <v>-0.1365872020053468</v>
      </c>
      <c r="M3723" s="236">
        <f>J3723/MAX(J$2:J3723)-1</f>
        <v>-0.20174418817377926</v>
      </c>
      <c r="N3723" s="236"/>
    </row>
    <row r="3724" spans="1:14">
      <c r="A3724" s="237">
        <v>39540</v>
      </c>
      <c r="B3724">
        <v>441.5</v>
      </c>
      <c r="D3724" s="237">
        <v>39727</v>
      </c>
      <c r="E3724">
        <f t="shared" si="471"/>
        <v>423.57</v>
      </c>
      <c r="F3724">
        <v>260.90526249999999</v>
      </c>
      <c r="G3724" s="236">
        <f t="shared" si="473"/>
        <v>7.8423465556846563E-3</v>
      </c>
      <c r="H3724" s="236">
        <f t="shared" si="474"/>
        <v>-3.0647551628523173E-2</v>
      </c>
      <c r="I3724">
        <f t="shared" si="472"/>
        <v>66456.679699365748</v>
      </c>
      <c r="J3724">
        <f t="shared" si="472"/>
        <v>20572.060198547715</v>
      </c>
      <c r="K3724">
        <f t="shared" si="475"/>
        <v>75341.515474920117</v>
      </c>
      <c r="L3724" s="236">
        <f>I3724/MAX(I$2:I3724)-1</f>
        <v>-0.12981601962285927</v>
      </c>
      <c r="M3724" s="236">
        <f>J3724/MAX(J$2:J3724)-1</f>
        <v>-0.22620877437949205</v>
      </c>
      <c r="N3724" s="236"/>
    </row>
    <row r="3725" spans="1:14">
      <c r="A3725" s="237">
        <v>39541</v>
      </c>
      <c r="B3725">
        <v>441.49</v>
      </c>
      <c r="D3725" s="237">
        <v>39728</v>
      </c>
      <c r="E3725">
        <f t="shared" si="471"/>
        <v>423.26</v>
      </c>
      <c r="F3725">
        <v>251.76616229999999</v>
      </c>
      <c r="G3725" s="236">
        <f t="shared" si="473"/>
        <v>-7.6560446522029103E-4</v>
      </c>
      <c r="H3725" s="236">
        <f t="shared" si="474"/>
        <v>-3.5028424158366711E-2</v>
      </c>
      <c r="I3725">
        <f t="shared" si="472"/>
        <v>66405.8001686442</v>
      </c>
      <c r="J3725">
        <f t="shared" si="472"/>
        <v>19851.453348101531</v>
      </c>
      <c r="K3725">
        <f t="shared" si="475"/>
        <v>75286.374955531996</v>
      </c>
      <c r="L3725" s="236">
        <f>I3725/MAX(I$2:I3725)-1</f>
        <v>-0.13048223636379919</v>
      </c>
      <c r="M3725" s="236">
        <f>J3725/MAX(J$2:J3725)-1</f>
        <v>-0.25331346164054969</v>
      </c>
      <c r="N3725" s="236"/>
    </row>
    <row r="3726" spans="1:14">
      <c r="A3726" s="237">
        <v>39542</v>
      </c>
      <c r="B3726">
        <v>444.86</v>
      </c>
      <c r="D3726" s="237">
        <v>39729</v>
      </c>
      <c r="E3726">
        <f t="shared" si="471"/>
        <v>418.05</v>
      </c>
      <c r="F3726">
        <v>246.4962256</v>
      </c>
      <c r="G3726" s="236">
        <f t="shared" si="473"/>
        <v>-1.2342949078543006E-2</v>
      </c>
      <c r="H3726" s="236">
        <f t="shared" si="474"/>
        <v>-2.0931870477973291E-2</v>
      </c>
      <c r="I3726">
        <f t="shared" si="472"/>
        <v>65586.156758642726</v>
      </c>
      <c r="J3726">
        <f t="shared" si="472"/>
        <v>19435.92529781954</v>
      </c>
      <c r="K3726">
        <f t="shared" si="475"/>
        <v>74359.658484525236</v>
      </c>
      <c r="L3726" s="236">
        <f>I3726/MAX(I$2:I3726)-1</f>
        <v>-0.14121464984324938</v>
      </c>
      <c r="M3726" s="236">
        <f>J3726/MAX(J$2:J3726)-1</f>
        <v>-0.26894300754913592</v>
      </c>
      <c r="N3726" s="236"/>
    </row>
    <row r="3727" spans="1:14">
      <c r="A3727" s="237">
        <v>39545</v>
      </c>
      <c r="B3727">
        <v>441.97</v>
      </c>
      <c r="D3727" s="237">
        <v>39730</v>
      </c>
      <c r="E3727">
        <f t="shared" si="471"/>
        <v>414.08</v>
      </c>
      <c r="F3727">
        <v>237.53252079999999</v>
      </c>
      <c r="G3727" s="236">
        <f t="shared" si="473"/>
        <v>-9.5302018726400404E-3</v>
      </c>
      <c r="H3727" s="236">
        <f t="shared" si="474"/>
        <v>-3.6364470807540128E-2</v>
      </c>
      <c r="I3727">
        <f t="shared" si="472"/>
        <v>64961.107444682246</v>
      </c>
      <c r="J3727">
        <f t="shared" si="472"/>
        <v>18729.14815970945</v>
      </c>
      <c r="K3727">
        <f t="shared" si="475"/>
        <v>73653.50409107095</v>
      </c>
      <c r="L3727" s="236">
        <f>I3727/MAX(I$2:I3727)-1</f>
        <v>-0.14939904759550904</v>
      </c>
      <c r="M3727" s="236">
        <f>J3727/MAX(J$2:J3727)-1</f>
        <v>-0.29552750820976348</v>
      </c>
      <c r="N3727" s="236"/>
    </row>
    <row r="3728" spans="1:14">
      <c r="A3728" s="237">
        <v>39546</v>
      </c>
      <c r="B3728">
        <v>441.98</v>
      </c>
      <c r="D3728" s="237">
        <v>39731</v>
      </c>
      <c r="E3728">
        <f t="shared" si="471"/>
        <v>409.53</v>
      </c>
      <c r="F3728">
        <v>227.95877899999999</v>
      </c>
      <c r="G3728" s="236">
        <f t="shared" si="473"/>
        <v>-1.1021944996442665E-2</v>
      </c>
      <c r="H3728" s="236">
        <f t="shared" si="474"/>
        <v>-4.0304972842270304E-2</v>
      </c>
      <c r="I3728">
        <f t="shared" si="472"/>
        <v>64245.109691518956</v>
      </c>
      <c r="J3728">
        <f t="shared" si="472"/>
        <v>17974.270351773503</v>
      </c>
      <c r="K3728">
        <f t="shared" si="475"/>
        <v>72844.183564567924</v>
      </c>
      <c r="L3728" s="236">
        <f>I3728/MAX(I$2:I3728)-1</f>
        <v>-0.15877432450683315</v>
      </c>
      <c r="M3728" s="236">
        <f>J3728/MAX(J$2:J3728)-1</f>
        <v>-0.32392125285949558</v>
      </c>
      <c r="N3728" s="236"/>
    </row>
    <row r="3729" spans="1:14">
      <c r="A3729" s="237">
        <v>39547</v>
      </c>
      <c r="B3729">
        <v>444.51</v>
      </c>
      <c r="D3729" s="237">
        <v>39734</v>
      </c>
      <c r="E3729">
        <f t="shared" si="471"/>
        <v>406.79</v>
      </c>
      <c r="F3729">
        <v>248.4648713</v>
      </c>
      <c r="G3729" s="236">
        <f t="shared" si="473"/>
        <v>-6.7243266962242008E-3</v>
      </c>
      <c r="H3729" s="236">
        <f t="shared" si="474"/>
        <v>8.9955264675285918E-2</v>
      </c>
      <c r="I3729">
        <f t="shared" si="472"/>
        <v>63813.104585318419</v>
      </c>
      <c r="J3729">
        <f t="shared" si="472"/>
        <v>19591.150598612432</v>
      </c>
      <c r="K3729">
        <f t="shared" si="475"/>
        <v>72356.81252223425</v>
      </c>
      <c r="L3729" s="236">
        <f>I3729/MAX(I$2:I3729)-1</f>
        <v>-0.16443100077410111</v>
      </c>
      <c r="M3729" s="236">
        <f>J3729/MAX(J$2:J3729)-1</f>
        <v>-0.26310441021913578</v>
      </c>
      <c r="N3729" s="236"/>
    </row>
    <row r="3730" spans="1:14">
      <c r="A3730" s="237">
        <v>39548</v>
      </c>
      <c r="B3730">
        <v>442.78</v>
      </c>
      <c r="D3730" s="237">
        <v>39735</v>
      </c>
      <c r="E3730">
        <f t="shared" si="471"/>
        <v>405.08</v>
      </c>
      <c r="F3730">
        <v>249.59291210000001</v>
      </c>
      <c r="G3730" s="236">
        <f t="shared" si="473"/>
        <v>-4.2373733161333391E-3</v>
      </c>
      <c r="H3730" s="236">
        <f t="shared" si="474"/>
        <v>4.5400413913563309E-3</v>
      </c>
      <c r="I3730">
        <f t="shared" si="472"/>
        <v>63542.704638728959</v>
      </c>
      <c r="J3730">
        <f t="shared" si="472"/>
        <v>19680.095233234428</v>
      </c>
      <c r="K3730">
        <f t="shared" si="475"/>
        <v>72052.650302383656</v>
      </c>
      <c r="L3730" s="236">
        <f>I3730/MAX(I$2:I3730)-1</f>
        <v>-0.16797161855520926</v>
      </c>
      <c r="M3730" s="236">
        <f>J3730/MAX(J$2:J3730)-1</f>
        <v>-0.25975887374042272</v>
      </c>
      <c r="N3730" s="236"/>
    </row>
    <row r="3731" spans="1:14">
      <c r="A3731" s="237">
        <v>39549</v>
      </c>
      <c r="B3731">
        <v>444.54</v>
      </c>
      <c r="D3731" s="237">
        <v>39736</v>
      </c>
      <c r="E3731">
        <f t="shared" si="471"/>
        <v>408.19</v>
      </c>
      <c r="F3731">
        <v>236.91176160000001</v>
      </c>
      <c r="G3731" s="236">
        <f t="shared" si="473"/>
        <v>7.6437656445679705E-3</v>
      </c>
      <c r="H3731" s="236">
        <f t="shared" si="474"/>
        <v>-5.0807334203942678E-2</v>
      </c>
      <c r="I3731">
        <f t="shared" ref="I3731:J3746" si="476">I3730*(1+G3731)</f>
        <v>64028.41018140941</v>
      </c>
      <c r="J3731">
        <f t="shared" si="476"/>
        <v>18680.202057554066</v>
      </c>
      <c r="K3731">
        <f t="shared" si="475"/>
        <v>72605.834222696707</v>
      </c>
      <c r="L3731" s="236">
        <f>I3731/MAX(I$2:I3731)-1</f>
        <v>-0.161611788597816</v>
      </c>
      <c r="M3731" s="236">
        <f>J3731/MAX(J$2:J3731)-1</f>
        <v>-0.29736855203379597</v>
      </c>
      <c r="N3731" s="236"/>
    </row>
    <row r="3732" spans="1:14">
      <c r="A3732" s="237">
        <v>39552</v>
      </c>
      <c r="B3732">
        <v>443.42</v>
      </c>
      <c r="D3732" s="237">
        <v>39737</v>
      </c>
      <c r="E3732">
        <f t="shared" si="471"/>
        <v>408.25</v>
      </c>
      <c r="F3732">
        <v>240.9155796</v>
      </c>
      <c r="G3732" s="236">
        <f t="shared" si="473"/>
        <v>1.132602134005699E-4</v>
      </c>
      <c r="H3732" s="236">
        <f t="shared" si="474"/>
        <v>1.6900038955263152E-2</v>
      </c>
      <c r="I3732">
        <f t="shared" si="476"/>
        <v>64035.662052810258</v>
      </c>
      <c r="J3732">
        <f t="shared" si="476"/>
        <v>18995.898200018917</v>
      </c>
      <c r="K3732">
        <f t="shared" si="475"/>
        <v>72616.506581287962</v>
      </c>
      <c r="L3732" s="236">
        <f>I3732/MAX(I$2:I3732)-1</f>
        <v>-0.16151683257008009</v>
      </c>
      <c r="M3732" s="236">
        <f>J3732/MAX(J$2:J3732)-1</f>
        <v>-0.28549405319197418</v>
      </c>
      <c r="N3732" s="236"/>
    </row>
    <row r="3733" spans="1:14">
      <c r="A3733" s="237">
        <v>39553</v>
      </c>
      <c r="B3733">
        <v>441.63</v>
      </c>
      <c r="D3733" s="237">
        <v>39738</v>
      </c>
      <c r="E3733">
        <f t="shared" si="471"/>
        <v>410.59</v>
      </c>
      <c r="F3733">
        <v>238.96512319999999</v>
      </c>
      <c r="G3733" s="236">
        <f t="shared" si="473"/>
        <v>5.6980518375954661E-3</v>
      </c>
      <c r="H3733" s="236">
        <f t="shared" si="474"/>
        <v>-8.0960160535836767E-3</v>
      </c>
      <c r="I3733">
        <f t="shared" si="476"/>
        <v>64400.54057464192</v>
      </c>
      <c r="J3733">
        <f t="shared" si="476"/>
        <v>18842.107103239323</v>
      </c>
      <c r="K3733">
        <f t="shared" si="475"/>
        <v>73032.728566346646</v>
      </c>
      <c r="L3733" s="236">
        <f>I3733/MAX(I$2:I3733)-1</f>
        <v>-0.1567391120171131</v>
      </c>
      <c r="M3733" s="236">
        <f>J3733/MAX(J$2:J3733)-1</f>
        <v>-0.29127870480771301</v>
      </c>
      <c r="N3733" s="236"/>
    </row>
    <row r="3734" spans="1:14">
      <c r="A3734" s="237">
        <v>39554</v>
      </c>
      <c r="B3734">
        <v>439.21</v>
      </c>
      <c r="D3734" s="237">
        <v>39741</v>
      </c>
      <c r="E3734">
        <f t="shared" si="471"/>
        <v>410.95</v>
      </c>
      <c r="F3734">
        <v>248.93865829999999</v>
      </c>
      <c r="G3734" s="236">
        <f t="shared" si="473"/>
        <v>8.4305690378976494E-4</v>
      </c>
      <c r="H3734" s="236">
        <f t="shared" si="474"/>
        <v>4.1736362890298029E-2</v>
      </c>
      <c r="I3734">
        <f t="shared" si="476"/>
        <v>64454.833894981166</v>
      </c>
      <c r="J3734">
        <f t="shared" si="476"/>
        <v>19628.508122917981</v>
      </c>
      <c r="K3734">
        <f t="shared" si="475"/>
        <v>73096.762717894147</v>
      </c>
      <c r="L3734" s="236">
        <f>I3734/MAX(I$2:I3734)-1</f>
        <v>-0.15602819510380317</v>
      </c>
      <c r="M3734" s="236">
        <f>J3734/MAX(J$2:J3734)-1</f>
        <v>-0.26169925564348562</v>
      </c>
      <c r="N3734" s="236"/>
    </row>
    <row r="3735" spans="1:14">
      <c r="A3735" s="237">
        <v>39555</v>
      </c>
      <c r="B3735">
        <v>438.09</v>
      </c>
      <c r="D3735" s="237">
        <v>39742</v>
      </c>
      <c r="E3735">
        <f t="shared" si="471"/>
        <v>414.52</v>
      </c>
      <c r="F3735">
        <v>243.4359896</v>
      </c>
      <c r="G3735" s="236">
        <f t="shared" si="473"/>
        <v>8.6534580636813876E-3</v>
      </c>
      <c r="H3735" s="236">
        <f t="shared" si="474"/>
        <v>-2.2104516580822242E-2</v>
      </c>
      <c r="I3735">
        <f t="shared" si="476"/>
        <v>65012.59109709294</v>
      </c>
      <c r="J3735">
        <f t="shared" si="476"/>
        <v>19194.629439658136</v>
      </c>
      <c r="K3735">
        <f t="shared" si="475"/>
        <v>73731.768054073444</v>
      </c>
      <c r="L3735" s="236">
        <f>I3735/MAX(I$2:I3735)-1</f>
        <v>-0.1487249204832044</v>
      </c>
      <c r="M3735" s="236">
        <f>J3735/MAX(J$2:J3735)-1</f>
        <v>-0.27801903668874761</v>
      </c>
      <c r="N3735" s="236"/>
    </row>
    <row r="3736" spans="1:14">
      <c r="A3736" s="237">
        <v>39556</v>
      </c>
      <c r="B3736">
        <v>437.86</v>
      </c>
      <c r="D3736" s="237">
        <v>39743</v>
      </c>
      <c r="E3736">
        <f t="shared" si="471"/>
        <v>417.13</v>
      </c>
      <c r="F3736">
        <v>233.9149851</v>
      </c>
      <c r="G3736" s="236">
        <f t="shared" si="473"/>
        <v>6.2627090963118161E-3</v>
      </c>
      <c r="H3736" s="236">
        <f t="shared" si="474"/>
        <v>-3.9110915833128757E-2</v>
      </c>
      <c r="I3736">
        <f t="shared" si="476"/>
        <v>65419.746042731509</v>
      </c>
      <c r="J3736">
        <f t="shared" si="476"/>
        <v>18443.90990319557</v>
      </c>
      <c r="K3736">
        <f t="shared" si="475"/>
        <v>74196.015652792761</v>
      </c>
      <c r="L3736" s="236">
        <f>I3736/MAX(I$2:I3736)-1</f>
        <v>-0.14339363229925095</v>
      </c>
      <c r="M3736" s="236">
        <f>J3736/MAX(J$2:J3736)-1</f>
        <v>-0.30625637337793532</v>
      </c>
      <c r="N3736" s="236"/>
    </row>
    <row r="3737" spans="1:14">
      <c r="A3737" s="237">
        <v>39559</v>
      </c>
      <c r="B3737">
        <v>437.96</v>
      </c>
      <c r="D3737" s="237">
        <v>39744</v>
      </c>
      <c r="E3737">
        <f t="shared" si="471"/>
        <v>417.51</v>
      </c>
      <c r="F3737">
        <v>233.13490300000001</v>
      </c>
      <c r="G3737" s="236">
        <f t="shared" si="473"/>
        <v>8.7725682374533364E-4</v>
      </c>
      <c r="H3737" s="236">
        <f t="shared" si="474"/>
        <v>-3.33489579415569E-3</v>
      </c>
      <c r="I3737">
        <f t="shared" si="476"/>
        <v>65477.135961355183</v>
      </c>
      <c r="J3737">
        <f t="shared" si="476"/>
        <v>18382.401385631616</v>
      </c>
      <c r="K3737">
        <f t="shared" si="475"/>
        <v>74263.607257203999</v>
      </c>
      <c r="L3737" s="236">
        <f>I3737/MAX(I$2:I3737)-1</f>
        <v>-0.14264216851792177</v>
      </c>
      <c r="M3737" s="236">
        <f>J3737/MAX(J$2:J3737)-1</f>
        <v>-0.30856993608057959</v>
      </c>
      <c r="N3737" s="236"/>
    </row>
    <row r="3738" spans="1:14">
      <c r="A3738" s="237">
        <v>39560</v>
      </c>
      <c r="B3738">
        <v>438.13</v>
      </c>
      <c r="D3738" s="237">
        <v>39745</v>
      </c>
      <c r="E3738">
        <f t="shared" si="471"/>
        <v>416.2</v>
      </c>
      <c r="F3738">
        <v>226.2486949</v>
      </c>
      <c r="G3738" s="236">
        <f t="shared" si="473"/>
        <v>-3.1713795563493388E-3</v>
      </c>
      <c r="H3738" s="236">
        <f t="shared" si="474"/>
        <v>-2.9537439531308607E-2</v>
      </c>
      <c r="I3738">
        <f t="shared" si="476"/>
        <v>65269.48311095903</v>
      </c>
      <c r="J3738">
        <f t="shared" si="476"/>
        <v>17839.432316263279</v>
      </c>
      <c r="K3738">
        <f t="shared" si="475"/>
        <v>74030.59409462841</v>
      </c>
      <c r="L3738" s="236">
        <f>I3738/MAX(I$2:I3738)-1</f>
        <v>-0.14536117561716011</v>
      </c>
      <c r="M3738" s="236">
        <f>J3738/MAX(J$2:J3738)-1</f>
        <v>-0.32899300978372825</v>
      </c>
      <c r="N3738" s="236"/>
    </row>
    <row r="3739" spans="1:14">
      <c r="A3739" s="237">
        <v>39561</v>
      </c>
      <c r="B3739">
        <v>437.82</v>
      </c>
      <c r="D3739" s="237">
        <v>39748</v>
      </c>
      <c r="E3739">
        <f t="shared" si="471"/>
        <v>415.79</v>
      </c>
      <c r="F3739">
        <v>218.83550729999999</v>
      </c>
      <c r="G3739" s="236">
        <f t="shared" si="473"/>
        <v>-1.0188334744437124E-3</v>
      </c>
      <c r="H3739" s="236">
        <f t="shared" si="474"/>
        <v>-3.2765659060604024E-2</v>
      </c>
      <c r="I3739">
        <f t="shared" si="476"/>
        <v>65202.984376705943</v>
      </c>
      <c r="J3739">
        <f t="shared" si="476"/>
        <v>17254.911559153876</v>
      </c>
      <c r="K3739">
        <f t="shared" si="475"/>
        <v>73957.666310921544</v>
      </c>
      <c r="L3739" s="236">
        <f>I3739/MAX(I$2:I3739)-1</f>
        <v>-0.1462319102600006</v>
      </c>
      <c r="M3739" s="236">
        <f>J3739/MAX(J$2:J3739)-1</f>
        <v>-0.35097899605243665</v>
      </c>
      <c r="N3739" s="236"/>
    </row>
    <row r="3740" spans="1:14">
      <c r="A3740" s="237">
        <v>39562</v>
      </c>
      <c r="B3740">
        <v>434.5</v>
      </c>
      <c r="D3740" s="237">
        <v>39749</v>
      </c>
      <c r="E3740">
        <f t="shared" si="471"/>
        <v>413.46</v>
      </c>
      <c r="F3740">
        <v>233.1617492</v>
      </c>
      <c r="G3740" s="236">
        <f t="shared" si="473"/>
        <v>-5.6375205336791166E-3</v>
      </c>
      <c r="H3740" s="236">
        <f t="shared" si="474"/>
        <v>6.5465801582008654E-2</v>
      </c>
      <c r="I3740">
        <f t="shared" si="476"/>
        <v>64835.401213425102</v>
      </c>
      <c r="J3740">
        <f t="shared" si="476"/>
        <v>18384.518175600551</v>
      </c>
      <c r="K3740">
        <f t="shared" si="475"/>
        <v>73543.223052294721</v>
      </c>
      <c r="L3740" s="236">
        <f>I3740/MAX(I$2:I3740)-1</f>
        <v>-0.15104504539690988</v>
      </c>
      <c r="M3740" s="236">
        <f>J3740/MAX(J$2:J3740)-1</f>
        <v>-0.30849031578544939</v>
      </c>
      <c r="N3740" s="236"/>
    </row>
    <row r="3741" spans="1:14">
      <c r="A3741" s="237">
        <v>39563</v>
      </c>
      <c r="B3741">
        <v>434.23</v>
      </c>
      <c r="D3741" s="237">
        <v>39750</v>
      </c>
      <c r="E3741">
        <f t="shared" si="471"/>
        <v>413.97</v>
      </c>
      <c r="F3741">
        <v>237.22349579999999</v>
      </c>
      <c r="G3741" s="236">
        <f t="shared" si="473"/>
        <v>1.1997628031041228E-3</v>
      </c>
      <c r="H3741" s="236">
        <f t="shared" si="474"/>
        <v>1.742029562711811E-2</v>
      </c>
      <c r="I3741">
        <f t="shared" si="476"/>
        <v>64913.188316125306</v>
      </c>
      <c r="J3741">
        <f t="shared" si="476"/>
        <v>18704.781917181637</v>
      </c>
      <c r="K3741">
        <f t="shared" si="475"/>
        <v>73633.938100320331</v>
      </c>
      <c r="L3741" s="236">
        <f>I3741/MAX(I$2:I3741)-1</f>
        <v>-0.15002650082086599</v>
      </c>
      <c r="M3741" s="236">
        <f>J3741/MAX(J$2:J3741)-1</f>
        <v>-0.29644401265741693</v>
      </c>
      <c r="N3741" s="236"/>
    </row>
    <row r="3742" spans="1:14">
      <c r="A3742" s="237">
        <v>39566</v>
      </c>
      <c r="B3742">
        <v>434.99</v>
      </c>
      <c r="D3742" s="237">
        <v>39751</v>
      </c>
      <c r="E3742">
        <f t="shared" si="471"/>
        <v>411.74</v>
      </c>
      <c r="F3742">
        <v>243.83827969999999</v>
      </c>
      <c r="G3742" s="236">
        <f t="shared" si="473"/>
        <v>-5.4205939411298785E-3</v>
      </c>
      <c r="H3742" s="236">
        <f t="shared" si="474"/>
        <v>2.7884185239293702E-2</v>
      </c>
      <c r="I3742">
        <f t="shared" si="476"/>
        <v>64561.320280839493</v>
      </c>
      <c r="J3742">
        <f t="shared" si="476"/>
        <v>19226.349521020922</v>
      </c>
      <c r="K3742">
        <f t="shared" si="475"/>
        <v>73237.282106012251</v>
      </c>
      <c r="L3742" s="236">
        <f>I3742/MAX(I$2:I3742)-1</f>
        <v>-0.15463386202063745</v>
      </c>
      <c r="M3742" s="236">
        <f>J3742/MAX(J$2:J3742)-1</f>
        <v>-0.2768259271801421</v>
      </c>
      <c r="N3742" s="236"/>
    </row>
    <row r="3743" spans="1:14">
      <c r="A3743" s="237">
        <v>39567</v>
      </c>
      <c r="B3743">
        <v>435.09</v>
      </c>
      <c r="D3743" s="237">
        <v>39752</v>
      </c>
      <c r="E3743">
        <f t="shared" si="471"/>
        <v>411.17</v>
      </c>
      <c r="F3743">
        <v>245.6488918</v>
      </c>
      <c r="G3743" s="236">
        <f t="shared" si="473"/>
        <v>-1.4180989351423958E-3</v>
      </c>
      <c r="H3743" s="236">
        <f t="shared" si="474"/>
        <v>7.4254629020007457E-3</v>
      </c>
      <c r="I3743">
        <f t="shared" si="476"/>
        <v>64469.765941297846</v>
      </c>
      <c r="J3743">
        <f t="shared" si="476"/>
        <v>19369.114066130162</v>
      </c>
      <c r="K3743">
        <f t="shared" si="475"/>
        <v>73135.894699395387</v>
      </c>
      <c r="L3743" s="236">
        <f>I3743/MAX(I$2:I3743)-1</f>
        <v>-0.15583267484071139</v>
      </c>
      <c r="M3743" s="236">
        <f>J3743/MAX(J$2:J3743)-1</f>
        <v>-0.27145602493072951</v>
      </c>
      <c r="N3743" s="236"/>
    </row>
    <row r="3744" spans="1:14">
      <c r="A3744" s="237">
        <v>39568</v>
      </c>
      <c r="B3744">
        <v>436.65</v>
      </c>
      <c r="D3744" s="237">
        <v>39755</v>
      </c>
      <c r="E3744">
        <f t="shared" si="471"/>
        <v>411.86</v>
      </c>
      <c r="F3744">
        <v>243.25472690000001</v>
      </c>
      <c r="G3744" s="236">
        <f t="shared" si="473"/>
        <v>1.6444078377190661E-3</v>
      </c>
      <c r="H3744" s="236">
        <f t="shared" si="474"/>
        <v>-9.7462882183455557E-3</v>
      </c>
      <c r="I3744">
        <f t="shared" si="476"/>
        <v>64575.780529707634</v>
      </c>
      <c r="J3744">
        <f t="shared" si="476"/>
        <v>19180.337097907646</v>
      </c>
      <c r="K3744">
        <f t="shared" si="475"/>
        <v>73258.626823194747</v>
      </c>
      <c r="L3744" s="236">
        <f>I3744/MAX(I$2:I3744)-1</f>
        <v>-0.15444451947487314</v>
      </c>
      <c r="M3744" s="236">
        <f>J3744/MAX(J$2:J3744)-1</f>
        <v>-0.27855662449149377</v>
      </c>
      <c r="N3744" s="236"/>
    </row>
    <row r="3745" spans="1:14">
      <c r="A3745" s="237">
        <v>39569</v>
      </c>
      <c r="B3745">
        <v>437.05</v>
      </c>
      <c r="D3745" s="237">
        <v>39756</v>
      </c>
      <c r="E3745">
        <f t="shared" si="471"/>
        <v>415.02</v>
      </c>
      <c r="F3745">
        <v>252.702913</v>
      </c>
      <c r="G3745" s="236">
        <f t="shared" si="473"/>
        <v>7.638779917509211E-3</v>
      </c>
      <c r="H3745" s="236">
        <f t="shared" si="474"/>
        <v>3.8840709162803133E-2</v>
      </c>
      <c r="I3745">
        <f t="shared" si="476"/>
        <v>65069.060705175449</v>
      </c>
      <c r="J3745">
        <f t="shared" si="476"/>
        <v>19925.314992772001</v>
      </c>
      <c r="K3745">
        <f t="shared" si="475"/>
        <v>73820.704375667163</v>
      </c>
      <c r="L3745" s="236">
        <f>I3745/MAX(I$2:I3745)-1</f>
        <v>-0.14798550725109794</v>
      </c>
      <c r="M3745" s="236">
        <f>J3745/MAX(J$2:J3745)-1</f>
        <v>-0.25053525216593697</v>
      </c>
      <c r="N3745" s="236"/>
    </row>
    <row r="3746" spans="1:14">
      <c r="A3746" s="237">
        <v>39570</v>
      </c>
      <c r="B3746">
        <v>434.36</v>
      </c>
      <c r="D3746" s="237">
        <v>39757</v>
      </c>
      <c r="E3746">
        <f t="shared" si="471"/>
        <v>416.7</v>
      </c>
      <c r="F3746">
        <v>246.24997809999999</v>
      </c>
      <c r="G3746" s="236">
        <f t="shared" si="473"/>
        <v>4.014267528128215E-3</v>
      </c>
      <c r="H3746" s="236">
        <f t="shared" si="474"/>
        <v>-2.5535656963321163E-2</v>
      </c>
      <c r="I3746">
        <f t="shared" si="476"/>
        <v>65330.265322650041</v>
      </c>
      <c r="J3746">
        <f t="shared" si="476"/>
        <v>19416.508984230455</v>
      </c>
      <c r="K3746">
        <f t="shared" si="475"/>
        <v>74119.530416222115</v>
      </c>
      <c r="L3746" s="236">
        <f>I3746/MAX(I$2:I3746)-1</f>
        <v>-0.14456529313936128</v>
      </c>
      <c r="M3746" s="236">
        <f>J3746/MAX(J$2:J3746)-1</f>
        <v>-0.2696733268727296</v>
      </c>
      <c r="N3746" s="236"/>
    </row>
    <row r="3747" spans="1:14">
      <c r="A3747" s="237">
        <v>39573</v>
      </c>
      <c r="B3747">
        <v>434.93</v>
      </c>
      <c r="D3747" s="237">
        <v>39758</v>
      </c>
      <c r="E3747">
        <f t="shared" si="471"/>
        <v>415.92</v>
      </c>
      <c r="F3747">
        <v>236.17047500000001</v>
      </c>
      <c r="G3747" s="236">
        <f t="shared" si="473"/>
        <v>-1.9055804107099374E-3</v>
      </c>
      <c r="H3747" s="236">
        <f t="shared" si="474"/>
        <v>-4.0931995924510467E-2</v>
      </c>
      <c r="I3747">
        <f t="shared" ref="I3747:J3762" si="477">I3746*(1+G3747)</f>
        <v>65205.773248824713</v>
      </c>
      <c r="J3747">
        <f t="shared" si="477"/>
        <v>18621.752517619712</v>
      </c>
      <c r="K3747">
        <f t="shared" si="475"/>
        <v>73980.789754535886</v>
      </c>
      <c r="L3747" s="236">
        <f>I3747/MAX(I$2:I3747)-1</f>
        <v>-0.14619539275939641</v>
      </c>
      <c r="M3747" s="236">
        <f>J3747/MAX(J$2:J3747)-1</f>
        <v>-0.29956705528073635</v>
      </c>
      <c r="N3747" s="236"/>
    </row>
    <row r="3748" spans="1:14">
      <c r="A3748" s="237">
        <v>39574</v>
      </c>
      <c r="B3748">
        <v>434.75</v>
      </c>
      <c r="D3748" s="237">
        <v>39759</v>
      </c>
      <c r="E3748">
        <f t="shared" si="471"/>
        <v>414.69</v>
      </c>
      <c r="F3748">
        <v>243.67584640000001</v>
      </c>
      <c r="G3748" s="236">
        <f t="shared" si="473"/>
        <v>-2.9910296393995208E-3</v>
      </c>
      <c r="H3748" s="236">
        <f t="shared" si="474"/>
        <v>3.1779465235864057E-2</v>
      </c>
      <c r="I3748">
        <f t="shared" si="477"/>
        <v>65010.740848377514</v>
      </c>
      <c r="J3748">
        <f t="shared" si="477"/>
        <v>19213.541854384272</v>
      </c>
      <c r="K3748">
        <f t="shared" si="475"/>
        <v>73762.006403415289</v>
      </c>
      <c r="L3748" s="236">
        <f>I3748/MAX(I$2:I3748)-1</f>
        <v>-0.14874914764590885</v>
      </c>
      <c r="M3748" s="236">
        <f>J3748/MAX(J$2:J3748)-1</f>
        <v>-0.27730767086397656</v>
      </c>
      <c r="N3748" s="236"/>
    </row>
    <row r="3749" spans="1:14">
      <c r="A3749" s="237">
        <v>39575</v>
      </c>
      <c r="B3749">
        <v>433.71</v>
      </c>
      <c r="D3749" s="237">
        <v>39762</v>
      </c>
      <c r="E3749">
        <f t="shared" si="471"/>
        <v>415.41</v>
      </c>
      <c r="F3749">
        <v>241.53833470000001</v>
      </c>
      <c r="G3749" s="236">
        <f t="shared" si="473"/>
        <v>1.7025065482076294E-3</v>
      </c>
      <c r="H3749" s="236">
        <f t="shared" si="474"/>
        <v>-8.7719473701600714E-3</v>
      </c>
      <c r="I3749">
        <f t="shared" si="477"/>
        <v>65121.422060375713</v>
      </c>
      <c r="J3749">
        <f t="shared" si="477"/>
        <v>19045.001676443244</v>
      </c>
      <c r="K3749">
        <f t="shared" si="475"/>
        <v>73890.074706510277</v>
      </c>
      <c r="L3749" s="236">
        <f>I3749/MAX(I$2:I3749)-1</f>
        <v>-0.14729988749560863</v>
      </c>
      <c r="M3749" s="236">
        <f>J3749/MAX(J$2:J3749)-1</f>
        <v>-0.28364708993997623</v>
      </c>
      <c r="N3749" s="236"/>
    </row>
    <row r="3750" spans="1:14">
      <c r="A3750" s="237">
        <v>39576</v>
      </c>
      <c r="B3750">
        <v>436.31</v>
      </c>
      <c r="D3750" s="237">
        <v>39763</v>
      </c>
      <c r="E3750">
        <f t="shared" si="471"/>
        <v>416.41</v>
      </c>
      <c r="F3750">
        <v>238.52027150000001</v>
      </c>
      <c r="G3750" s="236">
        <f t="shared" si="473"/>
        <v>2.3735301383257987E-3</v>
      </c>
      <c r="H3750" s="236">
        <f t="shared" si="474"/>
        <v>-1.2495172676207034E-2</v>
      </c>
      <c r="I3750">
        <f t="shared" si="477"/>
        <v>65275.989718286655</v>
      </c>
      <c r="J3750">
        <f t="shared" si="477"/>
        <v>18807.031091877434</v>
      </c>
      <c r="K3750">
        <f t="shared" si="475"/>
        <v>74067.947349697759</v>
      </c>
      <c r="L3750" s="236">
        <f>I3750/MAX(I$2:I3750)-1</f>
        <v>-0.14527597807962556</v>
      </c>
      <c r="M3750" s="236">
        <f>J3750/MAX(J$2:J3750)-1</f>
        <v>-0.29259804324827965</v>
      </c>
      <c r="N3750" s="236"/>
    </row>
    <row r="3751" spans="1:14">
      <c r="A3751" s="237">
        <v>39577</v>
      </c>
      <c r="B3751">
        <v>436.03</v>
      </c>
      <c r="D3751" s="237">
        <v>39764</v>
      </c>
      <c r="E3751">
        <f t="shared" si="471"/>
        <v>418.14</v>
      </c>
      <c r="F3751">
        <v>229.86825010000001</v>
      </c>
      <c r="G3751" s="236">
        <f t="shared" si="473"/>
        <v>4.1208290497422497E-3</v>
      </c>
      <c r="H3751" s="236">
        <f t="shared" si="474"/>
        <v>-3.6273736171728244E-2</v>
      </c>
      <c r="I3751">
        <f t="shared" si="477"/>
        <v>65544.980912968458</v>
      </c>
      <c r="J3751">
        <f t="shared" si="477"/>
        <v>18124.82980787718</v>
      </c>
      <c r="K3751">
        <f t="shared" si="475"/>
        <v>74375.66702241209</v>
      </c>
      <c r="L3751" s="236">
        <f>I3751/MAX(I$2:I3751)-1</f>
        <v>-0.14175380650058345</v>
      </c>
      <c r="M3751" s="236">
        <f>J3751/MAX(J$2:J3751)-1</f>
        <v>-0.3182581551948559</v>
      </c>
      <c r="N3751" s="236"/>
    </row>
    <row r="3752" spans="1:14">
      <c r="A3752" s="237">
        <v>39580</v>
      </c>
      <c r="B3752">
        <v>436.4</v>
      </c>
      <c r="D3752" s="237">
        <v>39765</v>
      </c>
      <c r="E3752">
        <f t="shared" si="471"/>
        <v>415.99</v>
      </c>
      <c r="F3752">
        <v>239.86989389999999</v>
      </c>
      <c r="G3752" s="236">
        <f t="shared" si="473"/>
        <v>-5.175548688409146E-3</v>
      </c>
      <c r="H3752" s="236">
        <f t="shared" si="474"/>
        <v>4.3510331660196355E-2</v>
      </c>
      <c r="I3752">
        <f t="shared" si="477"/>
        <v>65205.749672972539</v>
      </c>
      <c r="J3752">
        <f t="shared" si="477"/>
        <v>18913.44716410253</v>
      </c>
      <c r="K3752">
        <f t="shared" si="475"/>
        <v>73993.240839559017</v>
      </c>
      <c r="L3752" s="236">
        <f>I3752/MAX(I$2:I3752)-1</f>
        <v>-0.14619570146168148</v>
      </c>
      <c r="M3752" s="236">
        <f>J3752/MAX(J$2:J3752)-1</f>
        <v>-0.28859534142074994</v>
      </c>
      <c r="N3752" s="236"/>
    </row>
    <row r="3753" spans="1:14">
      <c r="A3753" s="237">
        <v>39581</v>
      </c>
      <c r="B3753">
        <v>434.19</v>
      </c>
      <c r="D3753" s="237">
        <v>39766</v>
      </c>
      <c r="E3753">
        <f t="shared" si="471"/>
        <v>418.32</v>
      </c>
      <c r="F3753">
        <v>232.69171779999999</v>
      </c>
      <c r="G3753" s="236">
        <f t="shared" si="473"/>
        <v>5.5673660214665046E-3</v>
      </c>
      <c r="H3753" s="236">
        <f t="shared" si="474"/>
        <v>-2.992528984480447E-2</v>
      </c>
      <c r="I3753">
        <f t="shared" si="477"/>
        <v>65568.7739481061</v>
      </c>
      <c r="J3753">
        <f t="shared" si="477"/>
        <v>18347.456775752366</v>
      </c>
      <c r="K3753">
        <f t="shared" si="475"/>
        <v>74407.68409818584</v>
      </c>
      <c r="L3753" s="236">
        <f>I3753/MAX(I$2:I3753)-1</f>
        <v>-0.14144226042101715</v>
      </c>
      <c r="M3753" s="236">
        <f>J3753/MAX(J$2:J3753)-1</f>
        <v>-0.30988433202567822</v>
      </c>
      <c r="N3753" s="236"/>
    </row>
    <row r="3754" spans="1:14">
      <c r="A3754" s="237">
        <v>39582</v>
      </c>
      <c r="B3754">
        <v>434.29</v>
      </c>
      <c r="D3754" s="237">
        <v>39769</v>
      </c>
      <c r="E3754">
        <f t="shared" si="471"/>
        <v>419.64</v>
      </c>
      <c r="F3754">
        <v>231.3766813</v>
      </c>
      <c r="G3754" s="236">
        <f t="shared" si="473"/>
        <v>3.1217489003633656E-3</v>
      </c>
      <c r="H3754" s="236">
        <f t="shared" si="474"/>
        <v>-5.6514108556724452E-3</v>
      </c>
      <c r="I3754">
        <f t="shared" si="477"/>
        <v>65773.463196076773</v>
      </c>
      <c r="J3754">
        <f t="shared" si="477"/>
        <v>18243.767759355898</v>
      </c>
      <c r="K3754">
        <f t="shared" si="475"/>
        <v>74642.475987193306</v>
      </c>
      <c r="L3754" s="236">
        <f>I3754/MAX(I$2:I3754)-1</f>
        <v>-0.13876205874158809</v>
      </c>
      <c r="M3754" s="236">
        <f>J3754/MAX(J$2:J3754)-1</f>
        <v>-0.31378445920333786</v>
      </c>
      <c r="N3754" s="236"/>
    </row>
    <row r="3755" spans="1:14">
      <c r="A3755" s="237">
        <v>39583</v>
      </c>
      <c r="B3755">
        <v>438.24</v>
      </c>
      <c r="D3755" s="237">
        <v>39770</v>
      </c>
      <c r="E3755">
        <f t="shared" si="471"/>
        <v>421.78</v>
      </c>
      <c r="F3755">
        <v>229.94772330000001</v>
      </c>
      <c r="G3755" s="236">
        <f t="shared" si="473"/>
        <v>5.0658790300982994E-3</v>
      </c>
      <c r="H3755" s="236">
        <f t="shared" si="474"/>
        <v>-6.1758946146661664E-3</v>
      </c>
      <c r="I3755">
        <f t="shared" si="477"/>
        <v>66106.66360401873</v>
      </c>
      <c r="J3755">
        <f t="shared" si="477"/>
        <v>18131.096172299673</v>
      </c>
      <c r="K3755">
        <f t="shared" si="475"/>
        <v>75023.123443614502</v>
      </c>
      <c r="L3755" s="236">
        <f>I3755/MAX(I$2:I3755)-1</f>
        <v>-0.1343991315150419</v>
      </c>
      <c r="M3755" s="236">
        <f>J3755/MAX(J$2:J3755)-1</f>
        <v>-0.31802245406624419</v>
      </c>
      <c r="N3755" s="236"/>
    </row>
    <row r="3756" spans="1:14">
      <c r="A3756" s="237">
        <v>39584</v>
      </c>
      <c r="B3756">
        <v>439.16</v>
      </c>
      <c r="D3756" s="237">
        <v>39771</v>
      </c>
      <c r="E3756">
        <f t="shared" si="471"/>
        <v>424.69</v>
      </c>
      <c r="F3756">
        <v>222.83172740000001</v>
      </c>
      <c r="G3756" s="236">
        <f t="shared" si="473"/>
        <v>6.8656012462677187E-3</v>
      </c>
      <c r="H3756" s="236">
        <f t="shared" si="474"/>
        <v>-3.0946146358301396E-2</v>
      </c>
      <c r="I3756">
        <f t="shared" si="477"/>
        <v>66560.525596045089</v>
      </c>
      <c r="J3756">
        <f t="shared" si="477"/>
        <v>17570.00861651525</v>
      </c>
      <c r="K3756">
        <f t="shared" si="475"/>
        <v>75540.732835290066</v>
      </c>
      <c r="L3756" s="236">
        <f>I3756/MAX(I$2:I3756)-1</f>
        <v>-0.12845626111360109</v>
      </c>
      <c r="M3756" s="236">
        <f>J3756/MAX(J$2:J3756)-1</f>
        <v>-0.33912703101578534</v>
      </c>
      <c r="N3756" s="236"/>
    </row>
    <row r="3757" spans="1:14">
      <c r="A3757" s="237">
        <v>39587</v>
      </c>
      <c r="B3757">
        <v>440.07</v>
      </c>
      <c r="D3757" s="237">
        <v>39772</v>
      </c>
      <c r="E3757">
        <f t="shared" si="471"/>
        <v>430.09</v>
      </c>
      <c r="F3757">
        <v>214.0096422</v>
      </c>
      <c r="G3757" s="236">
        <f t="shared" si="473"/>
        <v>1.2681426779271579E-2</v>
      </c>
      <c r="H3757" s="236">
        <f t="shared" si="474"/>
        <v>-3.9590794825028142E-2</v>
      </c>
      <c r="I3757">
        <f t="shared" si="477"/>
        <v>67404.608027781171</v>
      </c>
      <c r="J3757">
        <f t="shared" si="477"/>
        <v>16874.398010304816</v>
      </c>
      <c r="K3757">
        <f t="shared" si="475"/>
        <v>76501.245108502437</v>
      </c>
      <c r="L3757" s="236">
        <f>I3757/MAX(I$2:I3757)-1</f>
        <v>-0.11740384300398055</v>
      </c>
      <c r="M3757" s="236">
        <f>J3757/MAX(J$2:J3757)-1</f>
        <v>-0.36529151713624664</v>
      </c>
      <c r="N3757" s="236"/>
    </row>
    <row r="3758" spans="1:14">
      <c r="A3758" s="237">
        <v>39588</v>
      </c>
      <c r="B3758">
        <v>437.39</v>
      </c>
      <c r="D3758" s="237">
        <v>39773</v>
      </c>
      <c r="E3758">
        <f t="shared" si="471"/>
        <v>427.48</v>
      </c>
      <c r="F3758">
        <v>220.94927100000001</v>
      </c>
      <c r="G3758" s="236">
        <f t="shared" si="473"/>
        <v>-6.1022274499947324E-3</v>
      </c>
      <c r="H3758" s="236">
        <f t="shared" si="474"/>
        <v>3.2426710912000223E-2</v>
      </c>
      <c r="I3758">
        <f t="shared" si="477"/>
        <v>66993.289778417908</v>
      </c>
      <c r="J3758">
        <f t="shared" si="477"/>
        <v>17421.579236399</v>
      </c>
      <c r="K3758">
        <f t="shared" si="475"/>
        <v>76036.997509783119</v>
      </c>
      <c r="L3758" s="236">
        <f>I3758/MAX(I$2:I3758)-1</f>
        <v>-0.12278964550046156</v>
      </c>
      <c r="M3758" s="236">
        <f>J3758/MAX(J$2:J3758)-1</f>
        <v>-0.34471000864902956</v>
      </c>
      <c r="N3758" s="236"/>
    </row>
    <row r="3759" spans="1:14">
      <c r="A3759" s="237">
        <v>39589</v>
      </c>
      <c r="B3759">
        <v>435.08</v>
      </c>
      <c r="D3759" s="237">
        <v>39776</v>
      </c>
      <c r="E3759">
        <f t="shared" si="471"/>
        <v>424.69</v>
      </c>
      <c r="F3759">
        <v>230.61012790000001</v>
      </c>
      <c r="G3759" s="236">
        <f t="shared" si="473"/>
        <v>-6.5603512872040668E-3</v>
      </c>
      <c r="H3759" s="236">
        <f t="shared" si="474"/>
        <v>4.372432122665848E-2</v>
      </c>
      <c r="I3759">
        <f t="shared" si="477"/>
        <v>66553.790263586023</v>
      </c>
      <c r="J3759">
        <f t="shared" si="477"/>
        <v>18183.325963206993</v>
      </c>
      <c r="K3759">
        <f t="shared" si="475"/>
        <v>75540.732835290051</v>
      </c>
      <c r="L3759" s="236">
        <f>I3759/MAX(I$2:I3759)-1</f>
        <v>-0.12854445357875144</v>
      </c>
      <c r="M3759" s="236">
        <f>J3759/MAX(J$2:J3759)-1</f>
        <v>-0.31605789857058553</v>
      </c>
      <c r="N3759" s="236"/>
    </row>
    <row r="3760" spans="1:14">
      <c r="A3760" s="237">
        <v>39590</v>
      </c>
      <c r="B3760">
        <v>435.51</v>
      </c>
      <c r="D3760" s="237">
        <v>39777</v>
      </c>
      <c r="E3760">
        <f t="shared" si="471"/>
        <v>429.59</v>
      </c>
      <c r="F3760">
        <v>233.09656949999999</v>
      </c>
      <c r="G3760" s="236">
        <f t="shared" si="473"/>
        <v>1.1504097433160323E-2</v>
      </c>
      <c r="H3760" s="236">
        <f t="shared" si="474"/>
        <v>1.0782013880492602E-2</v>
      </c>
      <c r="I3760">
        <f t="shared" si="477"/>
        <v>67319.431551324436</v>
      </c>
      <c r="J3760">
        <f t="shared" si="477"/>
        <v>18379.378836135813</v>
      </c>
      <c r="K3760">
        <f t="shared" si="475"/>
        <v>76412.308786908688</v>
      </c>
      <c r="L3760" s="236">
        <f>I3760/MAX(I$2:I3760)-1</f>
        <v>-0.11851914406405339</v>
      </c>
      <c r="M3760" s="236">
        <f>J3760/MAX(J$2:J3760)-1</f>
        <v>-0.30868362533952032</v>
      </c>
      <c r="N3760" s="236"/>
    </row>
    <row r="3761" spans="1:14">
      <c r="A3761" s="237">
        <v>39591</v>
      </c>
      <c r="B3761">
        <v>432.62</v>
      </c>
      <c r="D3761" s="237">
        <v>39778</v>
      </c>
      <c r="E3761">
        <f t="shared" si="471"/>
        <v>431.8</v>
      </c>
      <c r="F3761">
        <v>236.2001233</v>
      </c>
      <c r="G3761" s="236">
        <f t="shared" si="473"/>
        <v>5.1107098887569948E-3</v>
      </c>
      <c r="H3761" s="236">
        <f t="shared" si="474"/>
        <v>1.3314455063226482E-2</v>
      </c>
      <c r="I3761">
        <f t="shared" si="477"/>
        <v>67663.481635859294</v>
      </c>
      <c r="J3761">
        <f t="shared" si="477"/>
        <v>18624.090249739558</v>
      </c>
      <c r="K3761">
        <f t="shared" si="475"/>
        <v>76805.407328353016</v>
      </c>
      <c r="L3761" s="236">
        <f>I3761/MAX(I$2:I3761)-1</f>
        <v>-0.11401415113687152</v>
      </c>
      <c r="M3761" s="236">
        <f>J3761/MAX(J$2:J3761)-1</f>
        <v>-0.29947912453463066</v>
      </c>
      <c r="N3761" s="236"/>
    </row>
    <row r="3762" spans="1:14">
      <c r="A3762" s="237">
        <v>39594</v>
      </c>
      <c r="B3762">
        <v>432.62</v>
      </c>
      <c r="D3762" s="237">
        <v>39780</v>
      </c>
      <c r="E3762">
        <f t="shared" si="471"/>
        <v>432.48</v>
      </c>
      <c r="F3762">
        <v>236.4806691</v>
      </c>
      <c r="G3762" s="236">
        <f t="shared" si="473"/>
        <v>1.541072990876182E-3</v>
      </c>
      <c r="H3762" s="236">
        <f t="shared" si="474"/>
        <v>1.1877462047031884E-3</v>
      </c>
      <c r="I3762">
        <f t="shared" si="477"/>
        <v>67767.755999876972</v>
      </c>
      <c r="J3762">
        <f t="shared" si="477"/>
        <v>18646.210942249734</v>
      </c>
      <c r="K3762">
        <f t="shared" si="475"/>
        <v>76926.3607257205</v>
      </c>
      <c r="L3762" s="236">
        <f>I3762/MAX(I$2:I3762)-1</f>
        <v>-0.11264878227488995</v>
      </c>
      <c r="M3762" s="236">
        <f>J3762/MAX(J$2:J3762)-1</f>
        <v>-0.29864708352348146</v>
      </c>
      <c r="N3762" s="236"/>
    </row>
    <row r="3763" spans="1:14">
      <c r="A3763" s="237">
        <v>39595</v>
      </c>
      <c r="B3763">
        <v>431.77</v>
      </c>
      <c r="D3763" s="237">
        <v>39783</v>
      </c>
      <c r="E3763">
        <f t="shared" si="471"/>
        <v>436.45</v>
      </c>
      <c r="F3763">
        <v>225.81396749999999</v>
      </c>
      <c r="G3763" s="236">
        <f t="shared" si="473"/>
        <v>9.1458850835931995E-3</v>
      </c>
      <c r="H3763" s="236">
        <f t="shared" si="474"/>
        <v>-4.5106019196391123E-2</v>
      </c>
      <c r="I3763">
        <f t="shared" ref="I3763:J3778" si="478">I3762*(1+G3763)</f>
        <v>68387.552108624834</v>
      </c>
      <c r="J3763">
        <f t="shared" si="478"/>
        <v>17805.154593548661</v>
      </c>
      <c r="K3763">
        <f t="shared" si="475"/>
        <v>77632.515119174786</v>
      </c>
      <c r="L3763" s="236">
        <f>I3763/MAX(I$2:I3763)-1</f>
        <v>-0.10453317000878948</v>
      </c>
      <c r="M3763" s="236">
        <f>J3763/MAX(J$2:J3763)-1</f>
        <v>-0.33028232163751614</v>
      </c>
      <c r="N3763" s="236"/>
    </row>
    <row r="3764" spans="1:14">
      <c r="A3764" s="237">
        <v>39596</v>
      </c>
      <c r="B3764">
        <v>431.06</v>
      </c>
      <c r="D3764" s="237">
        <v>39784</v>
      </c>
      <c r="E3764">
        <f t="shared" si="471"/>
        <v>438.21</v>
      </c>
      <c r="F3764">
        <v>232.4529345</v>
      </c>
      <c r="G3764" s="236">
        <f t="shared" si="473"/>
        <v>3.9988050686727197E-3</v>
      </c>
      <c r="H3764" s="236">
        <f t="shared" si="474"/>
        <v>2.9400160997569813E-2</v>
      </c>
      <c r="I3764">
        <f t="shared" si="478"/>
        <v>68661.02059863093</v>
      </c>
      <c r="J3764">
        <f t="shared" si="478"/>
        <v>18328.629005185612</v>
      </c>
      <c r="K3764">
        <f t="shared" si="475"/>
        <v>77945.570971184745</v>
      </c>
      <c r="L3764" s="236">
        <f>I3764/MAX(I$2:I3764)-1</f>
        <v>-0.10095237271019231</v>
      </c>
      <c r="M3764" s="236">
        <f>J3764/MAX(J$2:J3764)-1</f>
        <v>-0.3105925140707404</v>
      </c>
      <c r="N3764" s="236"/>
    </row>
    <row r="3765" spans="1:14">
      <c r="A3765" s="237">
        <v>39597</v>
      </c>
      <c r="B3765">
        <v>430.71</v>
      </c>
      <c r="D3765" s="237">
        <v>39785</v>
      </c>
      <c r="E3765">
        <f t="shared" si="471"/>
        <v>438.85</v>
      </c>
      <c r="F3765">
        <v>234.02246919999999</v>
      </c>
      <c r="G3765" s="236">
        <f t="shared" si="473"/>
        <v>1.4267568223977254E-3</v>
      </c>
      <c r="H3765" s="236">
        <f t="shared" si="474"/>
        <v>6.752053715200601E-3</v>
      </c>
      <c r="I3765">
        <f t="shared" si="478"/>
        <v>68758.98317820282</v>
      </c>
      <c r="J3765">
        <f t="shared" si="478"/>
        <v>18452.38489275461</v>
      </c>
      <c r="K3765">
        <f t="shared" si="475"/>
        <v>78059.40946282474</v>
      </c>
      <c r="L3765" s="236">
        <f>I3765/MAX(I$2:I3765)-1</f>
        <v>-9.9669650374295982E-2</v>
      </c>
      <c r="M3765" s="236">
        <f>J3765/MAX(J$2:J3765)-1</f>
        <v>-0.30593759769408457</v>
      </c>
      <c r="N3765" s="236"/>
    </row>
    <row r="3766" spans="1:14">
      <c r="A3766" s="237">
        <v>39598</v>
      </c>
      <c r="B3766">
        <v>431.8</v>
      </c>
      <c r="D3766" s="237">
        <v>39786</v>
      </c>
      <c r="E3766">
        <f t="shared" si="471"/>
        <v>440.91</v>
      </c>
      <c r="F3766">
        <v>231.79095989999999</v>
      </c>
      <c r="G3766" s="236">
        <f t="shared" si="473"/>
        <v>4.6603566590891956E-3</v>
      </c>
      <c r="H3766" s="236">
        <f t="shared" si="474"/>
        <v>-9.535448914919864E-3</v>
      </c>
      <c r="I3766">
        <f t="shared" si="478"/>
        <v>69079.424563329565</v>
      </c>
      <c r="J3766">
        <f t="shared" si="478"/>
        <v>18276.433119251309</v>
      </c>
      <c r="K3766">
        <f t="shared" si="475"/>
        <v>78425.827107790945</v>
      </c>
      <c r="L3766" s="236">
        <f>I3766/MAX(I$2:I3766)-1</f>
        <v>-9.5473789834037648E-2</v>
      </c>
      <c r="M3766" s="236">
        <f>J3766/MAX(J$2:J3766)-1</f>
        <v>-0.31255579427503921</v>
      </c>
      <c r="N3766" s="236"/>
    </row>
    <row r="3767" spans="1:14">
      <c r="A3767" s="237">
        <v>39601</v>
      </c>
      <c r="B3767">
        <v>431.64</v>
      </c>
      <c r="D3767" s="237">
        <v>39787</v>
      </c>
      <c r="E3767">
        <f t="shared" si="471"/>
        <v>437.31</v>
      </c>
      <c r="F3767">
        <v>233.60697060000001</v>
      </c>
      <c r="G3767" s="236">
        <f t="shared" si="473"/>
        <v>-8.198661777427849E-3</v>
      </c>
      <c r="H3767" s="236">
        <f t="shared" si="474"/>
        <v>7.8346916583091897E-3</v>
      </c>
      <c r="I3767">
        <f t="shared" si="478"/>
        <v>68513.065725555483</v>
      </c>
      <c r="J3767">
        <f t="shared" si="478"/>
        <v>18419.623337354355</v>
      </c>
      <c r="K3767">
        <f t="shared" si="475"/>
        <v>77785.485592316021</v>
      </c>
      <c r="L3767" s="236">
        <f>I3767/MAX(I$2:I3767)-1</f>
        <v>-0.10288969430000705</v>
      </c>
      <c r="M3767" s="236">
        <f>J3767/MAX(J$2:J3767)-1</f>
        <v>-0.30716988089089281</v>
      </c>
      <c r="N3767" s="236"/>
    </row>
    <row r="3768" spans="1:14">
      <c r="A3768" s="237">
        <v>39602</v>
      </c>
      <c r="B3768">
        <v>430.07</v>
      </c>
      <c r="D3768" s="237">
        <v>39790</v>
      </c>
      <c r="E3768">
        <f t="shared" si="471"/>
        <v>435.97</v>
      </c>
      <c r="F3768">
        <v>239.13264910000001</v>
      </c>
      <c r="G3768" s="236">
        <f t="shared" si="473"/>
        <v>-3.0979180346076365E-3</v>
      </c>
      <c r="H3768" s="236">
        <f t="shared" si="474"/>
        <v>2.3653739808396024E-2</v>
      </c>
      <c r="I3768">
        <f t="shared" si="478"/>
        <v>68300.817863638018</v>
      </c>
      <c r="J3768">
        <f t="shared" si="478"/>
        <v>18855.316315144795</v>
      </c>
      <c r="K3768">
        <f t="shared" si="475"/>
        <v>77547.136250444804</v>
      </c>
      <c r="L3768" s="236">
        <f>I3768/MAX(I$2:I3768)-1</f>
        <v>-0.10566886849506751</v>
      </c>
      <c r="M3768" s="236">
        <f>J3768/MAX(J$2:J3768)-1</f>
        <v>-0.29078185752206587</v>
      </c>
      <c r="N3768" s="236"/>
    </row>
    <row r="3769" spans="1:14">
      <c r="A3769" s="237">
        <v>39603</v>
      </c>
      <c r="B3769">
        <v>427.36</v>
      </c>
      <c r="D3769" s="237">
        <v>39791</v>
      </c>
      <c r="E3769">
        <f t="shared" si="471"/>
        <v>439.35</v>
      </c>
      <c r="F3769">
        <v>238.31588310000001</v>
      </c>
      <c r="G3769" s="236">
        <f t="shared" si="473"/>
        <v>7.7190968706525778E-3</v>
      </c>
      <c r="H3769" s="236">
        <f t="shared" si="474"/>
        <v>-3.4155352816689355E-3</v>
      </c>
      <c r="I3769">
        <f t="shared" si="478"/>
        <v>68828.038493072236</v>
      </c>
      <c r="J3769">
        <f t="shared" si="478"/>
        <v>18790.915317023391</v>
      </c>
      <c r="K3769">
        <f t="shared" si="475"/>
        <v>78148.345784418474</v>
      </c>
      <c r="L3769" s="236">
        <f>I3769/MAX(I$2:I3769)-1</f>
        <v>-9.8765439856540627E-2</v>
      </c>
      <c r="M3769" s="236">
        <f>J3769/MAX(J$2:J3769)-1</f>
        <v>-0.29320421711009892</v>
      </c>
      <c r="N3769" s="236"/>
    </row>
    <row r="3770" spans="1:14">
      <c r="A3770" s="237">
        <v>39604</v>
      </c>
      <c r="B3770">
        <v>431.04</v>
      </c>
      <c r="D3770" s="237">
        <v>39792</v>
      </c>
      <c r="E3770">
        <f t="shared" si="471"/>
        <v>438.92</v>
      </c>
      <c r="F3770">
        <v>242.06842180000001</v>
      </c>
      <c r="G3770" s="236">
        <f t="shared" si="473"/>
        <v>-1.0124487202414858E-3</v>
      </c>
      <c r="H3770" s="236">
        <f t="shared" si="474"/>
        <v>1.5746070514424781E-2</v>
      </c>
      <c r="I3770">
        <f t="shared" si="478"/>
        <v>68758.353633583189</v>
      </c>
      <c r="J3770">
        <f t="shared" si="478"/>
        <v>19086.798394635825</v>
      </c>
      <c r="K3770">
        <f t="shared" si="475"/>
        <v>78071.860547847857</v>
      </c>
      <c r="L3770" s="236">
        <f>I3770/MAX(I$2:I3770)-1</f>
        <v>-9.967789363359536E-2</v>
      </c>
      <c r="M3770" s="236">
        <f>J3770/MAX(J$2:J3770)-1</f>
        <v>-0.28207496087341655</v>
      </c>
      <c r="N3770" s="236"/>
    </row>
    <row r="3771" spans="1:14">
      <c r="A3771" s="237">
        <v>39605</v>
      </c>
      <c r="B3771">
        <v>426.21</v>
      </c>
      <c r="D3771" s="237">
        <v>39793</v>
      </c>
      <c r="E3771">
        <f t="shared" si="471"/>
        <v>441.35</v>
      </c>
      <c r="F3771">
        <v>241.094416</v>
      </c>
      <c r="G3771" s="236">
        <f t="shared" si="473"/>
        <v>5.502586254283617E-3</v>
      </c>
      <c r="H3771" s="236">
        <f t="shared" si="474"/>
        <v>-4.023679721449791E-3</v>
      </c>
      <c r="I3771">
        <f t="shared" si="478"/>
        <v>69136.702405154516</v>
      </c>
      <c r="J3771">
        <f t="shared" si="478"/>
        <v>19009.999230987927</v>
      </c>
      <c r="K3771">
        <f t="shared" si="475"/>
        <v>78504.091070793424</v>
      </c>
      <c r="L3771" s="236">
        <f>I3771/MAX(I$2:I3771)-1</f>
        <v>-9.4723793586675931E-2</v>
      </c>
      <c r="M3771" s="236">
        <f>J3771/MAX(J$2:J3771)-1</f>
        <v>-0.28496366129487127</v>
      </c>
      <c r="N3771" s="236"/>
    </row>
    <row r="3772" spans="1:14">
      <c r="A3772" s="237">
        <v>39608</v>
      </c>
      <c r="B3772">
        <v>424.23</v>
      </c>
      <c r="D3772" s="237">
        <v>39794</v>
      </c>
      <c r="E3772">
        <f t="shared" si="471"/>
        <v>442.45</v>
      </c>
      <c r="F3772">
        <v>242.00611760000001</v>
      </c>
      <c r="G3772" s="236">
        <f t="shared" si="473"/>
        <v>2.4586228490867577E-3</v>
      </c>
      <c r="H3772" s="236">
        <f t="shared" si="474"/>
        <v>3.7815127165783391E-3</v>
      </c>
      <c r="I3772">
        <f t="shared" si="478"/>
        <v>69306.683481398344</v>
      </c>
      <c r="J3772">
        <f t="shared" si="478"/>
        <v>19081.885784822054</v>
      </c>
      <c r="K3772">
        <f t="shared" si="475"/>
        <v>78699.750978299649</v>
      </c>
      <c r="L3772" s="236">
        <f>I3772/MAX(I$2:I3772)-1</f>
        <v>-9.2498060820853434E-2</v>
      </c>
      <c r="M3772" s="236">
        <f>J3772/MAX(J$2:J3772)-1</f>
        <v>-0.28225974228724215</v>
      </c>
      <c r="N3772" s="236"/>
    </row>
    <row r="3773" spans="1:14">
      <c r="A3773" s="237">
        <v>39609</v>
      </c>
      <c r="B3773">
        <v>419.05</v>
      </c>
      <c r="D3773" s="237">
        <v>39797</v>
      </c>
      <c r="E3773">
        <f t="shared" si="471"/>
        <v>443.32</v>
      </c>
      <c r="F3773">
        <v>241.44916810000001</v>
      </c>
      <c r="G3773" s="236">
        <f t="shared" si="473"/>
        <v>1.9325937196742935E-3</v>
      </c>
      <c r="H3773" s="236">
        <f t="shared" si="474"/>
        <v>-2.3013860373586326E-3</v>
      </c>
      <c r="I3773">
        <f t="shared" si="478"/>
        <v>69440.625142625955</v>
      </c>
      <c r="J3773">
        <f t="shared" si="478"/>
        <v>19037.970999310393</v>
      </c>
      <c r="K3773">
        <f t="shared" si="475"/>
        <v>78854.50017787276</v>
      </c>
      <c r="L3773" s="236">
        <f>I3773/MAX(I$2:I3773)-1</f>
        <v>-9.0744228272603533E-2</v>
      </c>
      <c r="M3773" s="236">
        <f>J3773/MAX(J$2:J3773)-1</f>
        <v>-0.28391153969479244</v>
      </c>
      <c r="N3773" s="236"/>
    </row>
    <row r="3774" spans="1:14">
      <c r="A3774" s="237">
        <v>39610</v>
      </c>
      <c r="B3774">
        <v>417.51</v>
      </c>
      <c r="D3774" s="237">
        <v>39798</v>
      </c>
      <c r="E3774">
        <f t="shared" si="471"/>
        <v>450.25</v>
      </c>
      <c r="F3774">
        <v>250.06443719999999</v>
      </c>
      <c r="G3774" s="236">
        <f t="shared" si="473"/>
        <v>1.5598318925452872E-2</v>
      </c>
      <c r="H3774" s="236">
        <f t="shared" si="474"/>
        <v>3.5681502519949948E-2</v>
      </c>
      <c r="I3774">
        <f t="shared" si="478"/>
        <v>70523.782159983457</v>
      </c>
      <c r="J3774">
        <f t="shared" si="478"/>
        <v>19717.274409497022</v>
      </c>
      <c r="K3774">
        <f t="shared" si="475"/>
        <v>80087.157595161989</v>
      </c>
      <c r="L3774" s="236">
        <f>I3774/MAX(I$2:I3774)-1</f>
        <v>-7.6561366760390825E-2</v>
      </c>
      <c r="M3774" s="236">
        <f>J3774/MAX(J$2:J3774)-1</f>
        <v>-0.25836042749390509</v>
      </c>
      <c r="N3774" s="236"/>
    </row>
    <row r="3775" spans="1:14">
      <c r="A3775" s="237">
        <v>39611</v>
      </c>
      <c r="B3775">
        <v>416.3</v>
      </c>
      <c r="D3775" s="237">
        <v>39799</v>
      </c>
      <c r="E3775">
        <f t="shared" si="471"/>
        <v>453.16</v>
      </c>
      <c r="F3775">
        <v>249.82373630000001</v>
      </c>
      <c r="G3775" s="236">
        <f t="shared" si="473"/>
        <v>6.429345910120501E-3</v>
      </c>
      <c r="H3775" s="236">
        <f t="shared" si="474"/>
        <v>-9.6255550247426047E-4</v>
      </c>
      <c r="I3775">
        <f t="shared" si="478"/>
        <v>70977.203950379975</v>
      </c>
      <c r="J3775">
        <f t="shared" si="478"/>
        <v>19698.295438520367</v>
      </c>
      <c r="K3775">
        <f t="shared" si="475"/>
        <v>80604.766986837552</v>
      </c>
      <c r="L3775" s="236">
        <f>I3775/MAX(I$2:I3775)-1</f>
        <v>-7.0624260360524493E-2</v>
      </c>
      <c r="M3775" s="236">
        <f>J3775/MAX(J$2:J3775)-1</f>
        <v>-0.25907429674527349</v>
      </c>
      <c r="N3775" s="236"/>
    </row>
    <row r="3776" spans="1:14">
      <c r="A3776" s="237">
        <v>39612</v>
      </c>
      <c r="B3776">
        <v>416.91</v>
      </c>
      <c r="D3776" s="237">
        <v>39800</v>
      </c>
      <c r="E3776">
        <f t="shared" si="471"/>
        <v>456.07</v>
      </c>
      <c r="F3776">
        <v>245.0977796</v>
      </c>
      <c r="G3776" s="236">
        <f t="shared" si="473"/>
        <v>6.387842795634693E-3</v>
      </c>
      <c r="H3776" s="236">
        <f t="shared" si="474"/>
        <v>-1.8917164437589173E-2</v>
      </c>
      <c r="I3776">
        <f t="shared" si="478"/>
        <v>71430.595171288704</v>
      </c>
      <c r="J3776">
        <f t="shared" si="478"/>
        <v>19325.659544569666</v>
      </c>
      <c r="K3776">
        <f t="shared" si="475"/>
        <v>81122.376378513116</v>
      </c>
      <c r="L3776" s="236">
        <f>I3776/MAX(I$2:I3776)-1</f>
        <v>-6.468755423763084E-2</v>
      </c>
      <c r="M3776" s="236">
        <f>J3776/MAX(J$2:J3776)-1</f>
        <v>-0.27309051010977947</v>
      </c>
      <c r="N3776" s="236"/>
    </row>
    <row r="3777" spans="1:14">
      <c r="A3777" s="237">
        <v>39615</v>
      </c>
      <c r="B3777">
        <v>418.24</v>
      </c>
      <c r="D3777" s="237">
        <v>39801</v>
      </c>
      <c r="E3777">
        <f t="shared" si="471"/>
        <v>454.6</v>
      </c>
      <c r="F3777">
        <v>244.96782339999999</v>
      </c>
      <c r="G3777" s="236">
        <f t="shared" si="473"/>
        <v>-3.2569195814064569E-3</v>
      </c>
      <c r="H3777" s="236">
        <f t="shared" si="474"/>
        <v>-5.3022185762796603E-4</v>
      </c>
      <c r="I3777">
        <f t="shared" si="478"/>
        <v>71197.951467163817</v>
      </c>
      <c r="J3777">
        <f t="shared" si="478"/>
        <v>19315.412657466059</v>
      </c>
      <c r="K3777">
        <f t="shared" si="475"/>
        <v>80860.903593027528</v>
      </c>
      <c r="L3777" s="236">
        <f>I3777/MAX(I$2:I3777)-1</f>
        <v>-6.7733791656967357E-2</v>
      </c>
      <c r="M3777" s="236">
        <f>J3777/MAX(J$2:J3777)-1</f>
        <v>-0.27347593340983645</v>
      </c>
      <c r="N3777" s="236"/>
    </row>
    <row r="3778" spans="1:14">
      <c r="A3778" s="237">
        <v>39616</v>
      </c>
      <c r="B3778">
        <v>418.47</v>
      </c>
      <c r="D3778" s="237">
        <v>39804</v>
      </c>
      <c r="E3778">
        <f t="shared" ref="E3778:E3841" si="479">SUMIF(A:A,D3778,B:B)</f>
        <v>453.39</v>
      </c>
      <c r="F3778">
        <v>243.2650831</v>
      </c>
      <c r="G3778" s="236">
        <f t="shared" si="473"/>
        <v>-2.6954107570584343E-3</v>
      </c>
      <c r="H3778" s="236">
        <f t="shared" si="474"/>
        <v>-6.9508732876302215E-3</v>
      </c>
      <c r="I3778">
        <f t="shared" si="478"/>
        <v>71006.043742898692</v>
      </c>
      <c r="J3778">
        <f t="shared" si="478"/>
        <v>19181.153671585722</v>
      </c>
      <c r="K3778">
        <f t="shared" si="475"/>
        <v>80645.677694770668</v>
      </c>
      <c r="L3778" s="236">
        <f>I3778/MAX(I$2:I3778)-1</f>
        <v>-7.0246632023377442E-2</v>
      </c>
      <c r="M3778" s="236">
        <f>J3778/MAX(J$2:J3778)-1</f>
        <v>-0.27852591013711858</v>
      </c>
      <c r="N3778" s="236"/>
    </row>
    <row r="3779" spans="1:14">
      <c r="A3779" s="237">
        <v>39617</v>
      </c>
      <c r="B3779">
        <v>419.51</v>
      </c>
      <c r="D3779" s="237">
        <v>39805</v>
      </c>
      <c r="E3779">
        <f t="shared" si="479"/>
        <v>453.08</v>
      </c>
      <c r="F3779">
        <v>242.2455133</v>
      </c>
      <c r="G3779" s="236">
        <f t="shared" si="473"/>
        <v>-7.174682208842077E-4</v>
      </c>
      <c r="H3779" s="236">
        <f t="shared" si="474"/>
        <v>-4.1911884229636209E-3</v>
      </c>
      <c r="I3779">
        <f t="shared" ref="I3779:J3794" si="480">I3778*(1+G3779)</f>
        <v>70955.099163022445</v>
      </c>
      <c r="J3779">
        <f t="shared" si="480"/>
        <v>19100.761842378284</v>
      </c>
      <c r="K3779">
        <f t="shared" si="475"/>
        <v>80590.537175382546</v>
      </c>
      <c r="L3779" s="236">
        <f>I3779/MAX(I$2:I3779)-1</f>
        <v>-7.0913700518160705E-2</v>
      </c>
      <c r="M3779" s="236">
        <f>J3779/MAX(J$2:J3779)-1</f>
        <v>-0.28154974399002008</v>
      </c>
      <c r="N3779" s="236"/>
    </row>
    <row r="3780" spans="1:14">
      <c r="A3780" s="237">
        <v>39618</v>
      </c>
      <c r="B3780">
        <v>416.97</v>
      </c>
      <c r="D3780" s="237">
        <v>39806</v>
      </c>
      <c r="E3780">
        <f t="shared" si="479"/>
        <v>452.68</v>
      </c>
      <c r="F3780">
        <v>243.79233769999999</v>
      </c>
      <c r="G3780" s="236">
        <f t="shared" ref="G3780:G3843" si="481">(E3780/E3779-1)-($P$21/252)</f>
        <v>-9.1657645518989706E-4</v>
      </c>
      <c r="H3780" s="236">
        <f t="shared" ref="H3780:H3843" si="482">F3780/F3779-1</f>
        <v>6.3853583041779682E-3</v>
      </c>
      <c r="I3780">
        <f t="shared" si="480"/>
        <v>70890.063389753952</v>
      </c>
      <c r="J3780">
        <f t="shared" si="480"/>
        <v>19222.727050624639</v>
      </c>
      <c r="K3780">
        <f t="shared" ref="K3780:K3843" si="483">K3779*(1+(E3780/E3779-1))</f>
        <v>80519.388118107556</v>
      </c>
      <c r="L3780" s="236">
        <f>I3780/MAX(I$2:I3780)-1</f>
        <v>-7.1765279145105332E-2</v>
      </c>
      <c r="M3780" s="236">
        <f>J3780/MAX(J$2:J3780)-1</f>
        <v>-0.27696218168166808</v>
      </c>
      <c r="N3780" s="236"/>
    </row>
    <row r="3781" spans="1:14">
      <c r="A3781" s="237">
        <v>39619</v>
      </c>
      <c r="B3781">
        <v>412.62</v>
      </c>
      <c r="D3781" s="237">
        <v>39808</v>
      </c>
      <c r="E3781">
        <f t="shared" si="479"/>
        <v>455.1</v>
      </c>
      <c r="F3781">
        <v>244.55124119999999</v>
      </c>
      <c r="G3781" s="236">
        <f t="shared" si="481"/>
        <v>5.3122095779491365E-3</v>
      </c>
      <c r="H3781" s="236">
        <f t="shared" si="482"/>
        <v>3.1129095654101047E-3</v>
      </c>
      <c r="I3781">
        <f t="shared" si="480"/>
        <v>71266.646263474424</v>
      </c>
      <c r="J3781">
        <f t="shared" si="480"/>
        <v>19282.565661533794</v>
      </c>
      <c r="K3781">
        <f t="shared" si="483"/>
        <v>80949.839914621247</v>
      </c>
      <c r="L3781" s="236">
        <f>I3781/MAX(I$2:I3781)-1</f>
        <v>-6.6834301770394955E-2</v>
      </c>
      <c r="M3781" s="236">
        <f>J3781/MAX(J$2:J3781)-1</f>
        <v>-0.27471143034087175</v>
      </c>
      <c r="N3781" s="236"/>
    </row>
    <row r="3782" spans="1:14">
      <c r="A3782" s="237">
        <v>39622</v>
      </c>
      <c r="B3782">
        <v>412.68</v>
      </c>
      <c r="D3782" s="237">
        <v>39811</v>
      </c>
      <c r="E3782">
        <f t="shared" si="479"/>
        <v>456.08</v>
      </c>
      <c r="F3782">
        <v>244.4109358</v>
      </c>
      <c r="G3782" s="236">
        <f t="shared" si="481"/>
        <v>2.1196427263500592E-3</v>
      </c>
      <c r="H3782" s="236">
        <f t="shared" si="482"/>
        <v>-5.7372597788307722E-4</v>
      </c>
      <c r="I3782">
        <f t="shared" si="480"/>
        <v>71417.70609185817</v>
      </c>
      <c r="J3782">
        <f t="shared" si="480"/>
        <v>19271.502752693537</v>
      </c>
      <c r="K3782">
        <f t="shared" si="483"/>
        <v>81124.155104944977</v>
      </c>
      <c r="L3782" s="236">
        <f>I3782/MAX(I$2:I3782)-1</f>
        <v>-6.4856323885663092E-2</v>
      </c>
      <c r="M3782" s="236">
        <f>J3782/MAX(J$2:J3782)-1</f>
        <v>-0.27512754723474675</v>
      </c>
      <c r="N3782" s="236"/>
    </row>
    <row r="3783" spans="1:14">
      <c r="A3783" s="237">
        <v>39623</v>
      </c>
      <c r="B3783">
        <v>413.04</v>
      </c>
      <c r="D3783" s="237">
        <v>39812</v>
      </c>
      <c r="E3783">
        <f t="shared" si="479"/>
        <v>456.96</v>
      </c>
      <c r="F3783">
        <v>248.84932140000001</v>
      </c>
      <c r="G3783" s="236">
        <f t="shared" si="481"/>
        <v>1.8957558963478747E-3</v>
      </c>
      <c r="H3783" s="236">
        <f t="shared" si="482"/>
        <v>1.8159521322040684E-2</v>
      </c>
      <c r="I3783">
        <f t="shared" si="480"/>
        <v>71553.096629285457</v>
      </c>
      <c r="J3783">
        <f t="shared" si="480"/>
        <v>19621.46401783884</v>
      </c>
      <c r="K3783">
        <f t="shared" si="483"/>
        <v>81280.683030949949</v>
      </c>
      <c r="L3783" s="236">
        <f>I3783/MAX(I$2:I3783)-1</f>
        <v>-6.3083519747736849E-2</v>
      </c>
      <c r="M3783" s="236">
        <f>J3783/MAX(J$2:J3783)-1</f>
        <v>-0.26196421047299634</v>
      </c>
      <c r="N3783" s="236"/>
    </row>
    <row r="3784" spans="1:14">
      <c r="A3784" s="237">
        <v>39624</v>
      </c>
      <c r="B3784">
        <v>415.8</v>
      </c>
      <c r="D3784" s="237">
        <v>39813</v>
      </c>
      <c r="E3784">
        <f t="shared" si="479"/>
        <v>452.19</v>
      </c>
      <c r="F3784">
        <v>251.255045</v>
      </c>
      <c r="G3784" s="236">
        <f t="shared" si="481"/>
        <v>-1.0472280578898216E-2</v>
      </c>
      <c r="H3784" s="236">
        <f t="shared" si="482"/>
        <v>9.6673906381004038E-3</v>
      </c>
      <c r="I3784">
        <f t="shared" si="480"/>
        <v>70803.772525094566</v>
      </c>
      <c r="J3784">
        <f t="shared" si="480"/>
        <v>19811.15237539072</v>
      </c>
      <c r="K3784">
        <f t="shared" si="483"/>
        <v>80432.230522945683</v>
      </c>
      <c r="L3784" s="236">
        <f>I3784/MAX(I$2:I3784)-1</f>
        <v>-7.2895172007932274E-2</v>
      </c>
      <c r="M3784" s="236">
        <f>J3784/MAX(J$2:J3784)-1</f>
        <v>-0.25482933019073983</v>
      </c>
      <c r="N3784" s="236"/>
    </row>
    <row r="3785" spans="1:14">
      <c r="A3785" s="237">
        <v>39625</v>
      </c>
      <c r="B3785">
        <v>411.91</v>
      </c>
      <c r="D3785" s="237">
        <v>39815</v>
      </c>
      <c r="E3785">
        <f t="shared" si="479"/>
        <v>446.26</v>
      </c>
      <c r="F3785">
        <v>253.9296137</v>
      </c>
      <c r="G3785" s="236">
        <f t="shared" si="481"/>
        <v>-1.3147686681430801E-2</v>
      </c>
      <c r="H3785" s="236">
        <f t="shared" si="482"/>
        <v>1.0644835808172548E-2</v>
      </c>
      <c r="I3785">
        <f t="shared" si="480"/>
        <v>69872.86670807132</v>
      </c>
      <c r="J3785">
        <f t="shared" si="480"/>
        <v>20022.038839597441</v>
      </c>
      <c r="K3785">
        <f t="shared" si="483"/>
        <v>79377.445748843937</v>
      </c>
      <c r="L3785" s="236">
        <f>I3785/MAX(I$2:I3785)-1</f>
        <v>-8.5084455807213799E-2</v>
      </c>
      <c r="M3785" s="236">
        <f>J3785/MAX(J$2:J3785)-1</f>
        <v>-0.24689711076155441</v>
      </c>
      <c r="N3785" s="236"/>
    </row>
    <row r="3786" spans="1:14">
      <c r="A3786" s="237">
        <v>39626</v>
      </c>
      <c r="B3786">
        <v>413.66</v>
      </c>
      <c r="D3786" s="237">
        <v>39818</v>
      </c>
      <c r="E3786">
        <f t="shared" si="479"/>
        <v>445.45</v>
      </c>
      <c r="F3786">
        <v>254.8582753</v>
      </c>
      <c r="G3786" s="236">
        <f t="shared" si="481"/>
        <v>-1.8488155349682491E-3</v>
      </c>
      <c r="H3786" s="236">
        <f t="shared" si="482"/>
        <v>3.6571614726952362E-3</v>
      </c>
      <c r="I3786">
        <f t="shared" si="480"/>
        <v>69743.684666628673</v>
      </c>
      <c r="J3786">
        <f t="shared" si="480"/>
        <v>20095.262668646425</v>
      </c>
      <c r="K3786">
        <f t="shared" si="483"/>
        <v>79233.368907862081</v>
      </c>
      <c r="L3786" s="236">
        <f>I3786/MAX(I$2:I3786)-1</f>
        <v>-8.6775965878501338E-2</v>
      </c>
      <c r="M3786" s="236">
        <f>J3786/MAX(J$2:J3786)-1</f>
        <v>-0.244142891890056</v>
      </c>
      <c r="N3786" s="236"/>
    </row>
    <row r="3787" spans="1:14">
      <c r="A3787" s="237">
        <v>39629</v>
      </c>
      <c r="B3787">
        <v>414.48</v>
      </c>
      <c r="D3787" s="237">
        <v>39819</v>
      </c>
      <c r="E3787">
        <f t="shared" si="479"/>
        <v>445.31</v>
      </c>
      <c r="F3787">
        <v>256.23391070000002</v>
      </c>
      <c r="G3787" s="236">
        <f t="shared" si="481"/>
        <v>-3.4801908004562299E-4</v>
      </c>
      <c r="H3787" s="236">
        <f t="shared" si="482"/>
        <v>5.3976485494957593E-3</v>
      </c>
      <c r="I3787">
        <f t="shared" si="480"/>
        <v>69719.412533651994</v>
      </c>
      <c r="J3787">
        <f t="shared" si="480"/>
        <v>20203.72983404158</v>
      </c>
      <c r="K3787">
        <f t="shared" si="483"/>
        <v>79208.466737815834</v>
      </c>
      <c r="L3787" s="236">
        <f>I3787/MAX(I$2:I3787)-1</f>
        <v>-8.7093785266731949E-2</v>
      </c>
      <c r="M3787" s="236">
        <f>J3787/MAX(J$2:J3787)-1</f>
        <v>-0.24006304086684038</v>
      </c>
      <c r="N3787" s="236"/>
    </row>
    <row r="3788" spans="1:14">
      <c r="A3788" s="237">
        <v>39630</v>
      </c>
      <c r="B3788">
        <v>410.84</v>
      </c>
      <c r="D3788" s="237">
        <v>39820</v>
      </c>
      <c r="E3788">
        <f t="shared" si="479"/>
        <v>444.92</v>
      </c>
      <c r="F3788">
        <v>251.05856900000001</v>
      </c>
      <c r="G3788" s="236">
        <f t="shared" si="481"/>
        <v>-9.095245491547811E-4</v>
      </c>
      <c r="H3788" s="236">
        <f t="shared" si="482"/>
        <v>-2.0197723579449822E-2</v>
      </c>
      <c r="I3788">
        <f t="shared" si="480"/>
        <v>69656.001016399983</v>
      </c>
      <c r="J3788">
        <f t="shared" si="480"/>
        <v>19795.660483579726</v>
      </c>
      <c r="K3788">
        <f t="shared" si="483"/>
        <v>79139.09640697272</v>
      </c>
      <c r="L3788" s="236">
        <f>I3788/MAX(I$2:I3788)-1</f>
        <v>-8.7924095880107855E-2</v>
      </c>
      <c r="M3788" s="236">
        <f>J3788/MAX(J$2:J3788)-1</f>
        <v>-0.25541203750521946</v>
      </c>
      <c r="N3788" s="236"/>
    </row>
    <row r="3789" spans="1:14">
      <c r="A3789" s="237">
        <v>39631</v>
      </c>
      <c r="B3789">
        <v>407.68</v>
      </c>
      <c r="D3789" s="237">
        <v>39821</v>
      </c>
      <c r="E3789">
        <f t="shared" si="479"/>
        <v>446.15</v>
      </c>
      <c r="F3789">
        <v>250.38591700000001</v>
      </c>
      <c r="G3789" s="236">
        <f t="shared" si="481"/>
        <v>2.730811781393718E-3</v>
      </c>
      <c r="H3789" s="236">
        <f t="shared" si="482"/>
        <v>-2.6792632598809929E-3</v>
      </c>
      <c r="I3789">
        <f t="shared" si="480"/>
        <v>69846.218444620346</v>
      </c>
      <c r="J3789">
        <f t="shared" si="480"/>
        <v>19742.622697740993</v>
      </c>
      <c r="K3789">
        <f t="shared" si="483"/>
        <v>79357.879758093302</v>
      </c>
      <c r="L3789" s="236">
        <f>I3789/MAX(I$2:I3789)-1</f>
        <v>-8.5433388255611864E-2</v>
      </c>
      <c r="M3789" s="236">
        <f>J3789/MAX(J$2:J3789)-1</f>
        <v>-0.25740698467688139</v>
      </c>
      <c r="N3789" s="236"/>
    </row>
    <row r="3790" spans="1:14">
      <c r="A3790" s="237">
        <v>39632</v>
      </c>
      <c r="B3790">
        <v>408.25</v>
      </c>
      <c r="D3790" s="237">
        <v>39822</v>
      </c>
      <c r="E3790">
        <f t="shared" si="479"/>
        <v>447.76</v>
      </c>
      <c r="F3790">
        <v>246.1622156</v>
      </c>
      <c r="G3790" s="236">
        <f t="shared" si="481"/>
        <v>3.5749216399922254E-3</v>
      </c>
      <c r="H3790" s="236">
        <f t="shared" si="482"/>
        <v>-1.6868765825994947E-2</v>
      </c>
      <c r="I3790">
        <f t="shared" si="480"/>
        <v>70095.913202409647</v>
      </c>
      <c r="J3790">
        <f t="shared" si="480"/>
        <v>19409.589018661827</v>
      </c>
      <c r="K3790">
        <f t="shared" si="483"/>
        <v>79644.254713625138</v>
      </c>
      <c r="L3790" s="236">
        <f>I3790/MAX(I$2:I3790)-1</f>
        <v>-8.2163884284072508E-2</v>
      </c>
      <c r="M3790" s="236">
        <f>J3790/MAX(J$2:J3790)-1</f>
        <v>-0.26993361235638658</v>
      </c>
      <c r="N3790" s="236"/>
    </row>
    <row r="3791" spans="1:14">
      <c r="A3791" s="237">
        <v>39633</v>
      </c>
      <c r="B3791">
        <v>408.25</v>
      </c>
      <c r="D3791" s="237">
        <v>39825</v>
      </c>
      <c r="E3791">
        <f t="shared" si="479"/>
        <v>450.07</v>
      </c>
      <c r="F3791">
        <v>243.2753778</v>
      </c>
      <c r="G3791" s="236">
        <f t="shared" si="481"/>
        <v>5.1252835986398872E-3</v>
      </c>
      <c r="H3791" s="236">
        <f t="shared" si="482"/>
        <v>-1.1727379821324546E-2</v>
      </c>
      <c r="I3791">
        <f t="shared" si="480"/>
        <v>70455.17463667765</v>
      </c>
      <c r="J3791">
        <f t="shared" si="480"/>
        <v>19181.96539606417</v>
      </c>
      <c r="K3791">
        <f t="shared" si="483"/>
        <v>80055.140519388209</v>
      </c>
      <c r="L3791" s="236">
        <f>I3791/MAX(I$2:I3791)-1</f>
        <v>-7.745971389395423E-2</v>
      </c>
      <c r="M3791" s="236">
        <f>J3791/MAX(J$2:J3791)-1</f>
        <v>-0.27849537817906556</v>
      </c>
      <c r="N3791" s="236"/>
    </row>
    <row r="3792" spans="1:14">
      <c r="A3792" s="237">
        <v>39636</v>
      </c>
      <c r="B3792">
        <v>408.15</v>
      </c>
      <c r="D3792" s="237">
        <v>39826</v>
      </c>
      <c r="E3792">
        <f t="shared" si="479"/>
        <v>450.31</v>
      </c>
      <c r="F3792">
        <v>241.97295310000001</v>
      </c>
      <c r="G3792" s="236">
        <f t="shared" si="481"/>
        <v>4.9952022454362798E-4</v>
      </c>
      <c r="H3792" s="236">
        <f t="shared" si="482"/>
        <v>-5.3537053843185634E-3</v>
      </c>
      <c r="I3792">
        <f t="shared" si="480"/>
        <v>70490.36842133243</v>
      </c>
      <c r="J3792">
        <f t="shared" si="480"/>
        <v>19079.270804641448</v>
      </c>
      <c r="K3792">
        <f t="shared" si="483"/>
        <v>80097.829953753215</v>
      </c>
      <c r="L3792" s="236">
        <f>I3792/MAX(I$2:I3792)-1</f>
        <v>-7.6998886363087826E-2</v>
      </c>
      <c r="M3792" s="236">
        <f>J3792/MAX(J$2:J3792)-1</f>
        <v>-0.2823581013577191</v>
      </c>
      <c r="N3792" s="236"/>
    </row>
    <row r="3793" spans="1:14">
      <c r="A3793" s="237">
        <v>39637</v>
      </c>
      <c r="B3793">
        <v>409.46</v>
      </c>
      <c r="D3793" s="237">
        <v>39827</v>
      </c>
      <c r="E3793">
        <f t="shared" si="479"/>
        <v>451.93</v>
      </c>
      <c r="F3793">
        <v>236.9579627</v>
      </c>
      <c r="G3793" s="236">
        <f t="shared" si="481"/>
        <v>3.5637915485381886E-3</v>
      </c>
      <c r="H3793" s="236">
        <f t="shared" si="482"/>
        <v>-2.0725417183000139E-2</v>
      </c>
      <c r="I3793">
        <f t="shared" si="480"/>
        <v>70741.581400565716</v>
      </c>
      <c r="J3793">
        <f t="shared" si="480"/>
        <v>18683.844957667818</v>
      </c>
      <c r="K3793">
        <f t="shared" si="483"/>
        <v>80385.983635716926</v>
      </c>
      <c r="L3793" s="236">
        <f>I3793/MAX(I$2:I3793)-1</f>
        <v>-7.3709502795017312E-2</v>
      </c>
      <c r="M3793" s="236">
        <f>J3793/MAX(J$2:J3793)-1</f>
        <v>-0.29723152909508077</v>
      </c>
      <c r="N3793" s="236"/>
    </row>
    <row r="3794" spans="1:14">
      <c r="A3794" s="237">
        <v>39638</v>
      </c>
      <c r="B3794">
        <v>407.93</v>
      </c>
      <c r="D3794" s="237">
        <v>39828</v>
      </c>
      <c r="E3794">
        <f t="shared" si="479"/>
        <v>451.62</v>
      </c>
      <c r="F3794">
        <v>237.6694913</v>
      </c>
      <c r="G3794" s="236">
        <f t="shared" si="481"/>
        <v>-7.196770974153367E-4</v>
      </c>
      <c r="H3794" s="236">
        <f t="shared" si="482"/>
        <v>3.0027629875466477E-3</v>
      </c>
      <c r="I3794">
        <f t="shared" si="480"/>
        <v>70690.670304596788</v>
      </c>
      <c r="J3794">
        <f t="shared" si="480"/>
        <v>18739.948115771764</v>
      </c>
      <c r="K3794">
        <f t="shared" si="483"/>
        <v>80330.843116328804</v>
      </c>
      <c r="L3794" s="236">
        <f>I3794/MAX(I$2:I3794)-1</f>
        <v>-7.4376132851409205E-2</v>
      </c>
      <c r="M3794" s="236">
        <f>J3794/MAX(J$2:J3794)-1</f>
        <v>-0.29512128194183262</v>
      </c>
      <c r="N3794" s="236"/>
    </row>
    <row r="3795" spans="1:14">
      <c r="A3795" s="237">
        <v>39639</v>
      </c>
      <c r="B3795">
        <v>410.61</v>
      </c>
      <c r="D3795" s="237">
        <v>39829</v>
      </c>
      <c r="E3795">
        <f t="shared" si="479"/>
        <v>447.82</v>
      </c>
      <c r="F3795">
        <v>239.30913000000001</v>
      </c>
      <c r="G3795" s="236">
        <f t="shared" si="481"/>
        <v>-8.4478836506038466E-3</v>
      </c>
      <c r="H3795" s="236">
        <f t="shared" si="482"/>
        <v>6.8988185695670889E-3</v>
      </c>
      <c r="I3795">
        <f t="shared" ref="I3795:J3810" si="484">I3794*(1+G3795)</f>
        <v>70093.483746680358</v>
      </c>
      <c r="J3795">
        <f t="shared" si="484"/>
        <v>18869.231617825575</v>
      </c>
      <c r="K3795">
        <f t="shared" si="483"/>
        <v>79654.927072216393</v>
      </c>
      <c r="L3795" s="236">
        <f>I3795/MAX(I$2:I3795)-1</f>
        <v>-8.2195695585302486E-2</v>
      </c>
      <c r="M3795" s="236">
        <f>J3795/MAX(J$2:J3795)-1</f>
        <v>-0.29025845155240027</v>
      </c>
      <c r="N3795" s="236"/>
    </row>
    <row r="3796" spans="1:14">
      <c r="A3796" s="237">
        <v>39640</v>
      </c>
      <c r="B3796">
        <v>407.48</v>
      </c>
      <c r="D3796" s="237">
        <v>39833</v>
      </c>
      <c r="E3796">
        <f t="shared" si="479"/>
        <v>445.99</v>
      </c>
      <c r="F3796">
        <v>229.1835394</v>
      </c>
      <c r="G3796" s="236">
        <f t="shared" si="481"/>
        <v>-4.1201934698819696E-3</v>
      </c>
      <c r="H3796" s="236">
        <f t="shared" si="482"/>
        <v>-4.231176052497454E-2</v>
      </c>
      <c r="I3796">
        <f t="shared" si="484"/>
        <v>69804.685032666006</v>
      </c>
      <c r="J3796">
        <f t="shared" si="484"/>
        <v>18070.841208321861</v>
      </c>
      <c r="K3796">
        <f t="shared" si="483"/>
        <v>79329.420135183304</v>
      </c>
      <c r="L3796" s="236">
        <f>I3796/MAX(I$2:I3796)-1</f>
        <v>-8.5977226886981506E-2</v>
      </c>
      <c r="M3796" s="236">
        <f>J3796/MAX(J$2:J3796)-1</f>
        <v>-0.32028886598493977</v>
      </c>
      <c r="N3796" s="236"/>
    </row>
    <row r="3797" spans="1:14">
      <c r="A3797" s="237">
        <v>39643</v>
      </c>
      <c r="B3797">
        <v>409.03</v>
      </c>
      <c r="D3797" s="237">
        <v>39834</v>
      </c>
      <c r="E3797">
        <f t="shared" si="479"/>
        <v>443.08</v>
      </c>
      <c r="F3797">
        <v>234.79946709999999</v>
      </c>
      <c r="G3797" s="236">
        <f t="shared" si="481"/>
        <v>-6.5585401320479939E-3</v>
      </c>
      <c r="H3797" s="236">
        <f t="shared" si="482"/>
        <v>2.4504062179606878E-2</v>
      </c>
      <c r="I3797">
        <f t="shared" si="484"/>
        <v>69346.868204474289</v>
      </c>
      <c r="J3797">
        <f t="shared" si="484"/>
        <v>18513.65022492838</v>
      </c>
      <c r="K3797">
        <f t="shared" si="483"/>
        <v>78811.81074350774</v>
      </c>
      <c r="L3797" s="236">
        <f>I3797/MAX(I$2:I3797)-1</f>
        <v>-9.1971881926049104E-2</v>
      </c>
      <c r="M3797" s="236">
        <f>J3797/MAX(J$2:J3797)-1</f>
        <v>-0.30363318209286372</v>
      </c>
      <c r="N3797" s="236"/>
    </row>
    <row r="3798" spans="1:14">
      <c r="A3798" s="237">
        <v>39644</v>
      </c>
      <c r="B3798">
        <v>409.97</v>
      </c>
      <c r="D3798" s="237">
        <v>39835</v>
      </c>
      <c r="E3798">
        <f t="shared" si="479"/>
        <v>439.96</v>
      </c>
      <c r="F3798">
        <v>231.1167414</v>
      </c>
      <c r="G3798" s="236">
        <f t="shared" si="481"/>
        <v>-7.0753479252734872E-3</v>
      </c>
      <c r="H3798" s="236">
        <f t="shared" si="482"/>
        <v>-1.5684557318145553E-2</v>
      </c>
      <c r="I3798">
        <f t="shared" si="484"/>
        <v>68856.214984399543</v>
      </c>
      <c r="J3798">
        <f t="shared" si="484"/>
        <v>18223.271816807392</v>
      </c>
      <c r="K3798">
        <f t="shared" si="483"/>
        <v>78256.848096762798</v>
      </c>
      <c r="L3798" s="236">
        <f>I3798/MAX(I$2:I3798)-1</f>
        <v>-9.8396496787353738E-2</v>
      </c>
      <c r="M3798" s="236">
        <f>J3798/MAX(J$2:J3798)-1</f>
        <v>-0.31455538736278277</v>
      </c>
      <c r="N3798" s="236"/>
    </row>
    <row r="3799" spans="1:14">
      <c r="A3799" s="237">
        <v>39645</v>
      </c>
      <c r="B3799">
        <v>407.53</v>
      </c>
      <c r="D3799" s="237">
        <v>39836</v>
      </c>
      <c r="E3799">
        <f t="shared" si="479"/>
        <v>440.05</v>
      </c>
      <c r="F3799">
        <v>231.60370549999999</v>
      </c>
      <c r="G3799" s="236">
        <f t="shared" si="481"/>
        <v>1.7083389254739722E-4</v>
      </c>
      <c r="H3799" s="236">
        <f t="shared" si="482"/>
        <v>2.1070048714351142E-3</v>
      </c>
      <c r="I3799">
        <f t="shared" si="484"/>
        <v>68867.977959631418</v>
      </c>
      <c r="J3799">
        <f t="shared" si="484"/>
        <v>18261.668339298893</v>
      </c>
      <c r="K3799">
        <f t="shared" si="483"/>
        <v>78272.856634649681</v>
      </c>
      <c r="L3799" s="236">
        <f>I3799/MAX(I$2:I3799)-1</f>
        <v>-9.8242472351365406E-2</v>
      </c>
      <c r="M3799" s="236">
        <f>J3799/MAX(J$2:J3799)-1</f>
        <v>-0.31311115222485719</v>
      </c>
      <c r="N3799" s="236"/>
    </row>
    <row r="3800" spans="1:14">
      <c r="A3800" s="237">
        <v>39646</v>
      </c>
      <c r="B3800">
        <v>406.21</v>
      </c>
      <c r="D3800" s="237">
        <v>39839</v>
      </c>
      <c r="E3800">
        <f t="shared" si="479"/>
        <v>439.24</v>
      </c>
      <c r="F3800">
        <v>233.25832220000001</v>
      </c>
      <c r="G3800" s="236">
        <f t="shared" si="481"/>
        <v>-1.8744300791936988E-3</v>
      </c>
      <c r="H3800" s="236">
        <f t="shared" si="482"/>
        <v>7.1441719657634462E-3</v>
      </c>
      <c r="I3800">
        <f t="shared" si="484"/>
        <v>68738.88975025063</v>
      </c>
      <c r="J3800">
        <f t="shared" si="484"/>
        <v>18392.13283829658</v>
      </c>
      <c r="K3800">
        <f t="shared" si="483"/>
        <v>78128.779793667825</v>
      </c>
      <c r="L3800" s="236">
        <f>I3800/MAX(I$2:I3800)-1</f>
        <v>-9.9932753785329398E-2</v>
      </c>
      <c r="M3800" s="236">
        <f>J3800/MAX(J$2:J3800)-1</f>
        <v>-0.30820390017498656</v>
      </c>
      <c r="N3800" s="236"/>
    </row>
    <row r="3801" spans="1:14">
      <c r="A3801" s="237">
        <v>39647</v>
      </c>
      <c r="B3801">
        <v>405.06</v>
      </c>
      <c r="D3801" s="237">
        <v>39840</v>
      </c>
      <c r="E3801">
        <f t="shared" si="479"/>
        <v>442.18</v>
      </c>
      <c r="F3801">
        <v>235.9532729</v>
      </c>
      <c r="G3801" s="236">
        <f t="shared" si="481"/>
        <v>6.6596493149061933E-3</v>
      </c>
      <c r="H3801" s="236">
        <f t="shared" si="482"/>
        <v>1.1553502891482159E-2</v>
      </c>
      <c r="I3801">
        <f t="shared" si="484"/>
        <v>69196.666650283296</v>
      </c>
      <c r="J3801">
        <f t="shared" si="484"/>
        <v>18604.626398224365</v>
      </c>
      <c r="K3801">
        <f t="shared" si="483"/>
        <v>78651.725364639016</v>
      </c>
      <c r="L3801" s="236">
        <f>I3801/MAX(I$2:I3801)-1</f>
        <v>-9.3938621565706426E-2</v>
      </c>
      <c r="M3801" s="236">
        <f>J3801/MAX(J$2:J3801)-1</f>
        <v>-0.30021123193534205</v>
      </c>
      <c r="N3801" s="236"/>
    </row>
    <row r="3802" spans="1:14">
      <c r="A3802" s="237">
        <v>39650</v>
      </c>
      <c r="B3802">
        <v>405.87</v>
      </c>
      <c r="D3802" s="237">
        <v>39841</v>
      </c>
      <c r="E3802">
        <f t="shared" si="479"/>
        <v>440.08</v>
      </c>
      <c r="F3802">
        <v>241.0990506</v>
      </c>
      <c r="G3802" s="236">
        <f t="shared" si="481"/>
        <v>-4.7829273182579766E-3</v>
      </c>
      <c r="H3802" s="236">
        <f t="shared" si="482"/>
        <v>2.1808460788678374E-2</v>
      </c>
      <c r="I3802">
        <f t="shared" si="484"/>
        <v>68865.704023029262</v>
      </c>
      <c r="J3802">
        <f t="shared" si="484"/>
        <v>19010.364663518052</v>
      </c>
      <c r="K3802">
        <f t="shared" si="483"/>
        <v>78278.192813945308</v>
      </c>
      <c r="L3802" s="236">
        <f>I3802/MAX(I$2:I3802)-1</f>
        <v>-9.8272247284638348E-2</v>
      </c>
      <c r="M3802" s="236">
        <f>J3802/MAX(J$2:J3802)-1</f>
        <v>-0.28494991602664643</v>
      </c>
      <c r="N3802" s="236"/>
    </row>
    <row r="3803" spans="1:14">
      <c r="A3803" s="237">
        <v>39651</v>
      </c>
      <c r="B3803">
        <v>404.78</v>
      </c>
      <c r="D3803" s="237">
        <v>39842</v>
      </c>
      <c r="E3803">
        <f t="shared" si="479"/>
        <v>434.02</v>
      </c>
      <c r="F3803">
        <v>234.1790172</v>
      </c>
      <c r="G3803" s="236">
        <f t="shared" si="481"/>
        <v>-1.3803953754440055E-2</v>
      </c>
      <c r="H3803" s="236">
        <f t="shared" si="482"/>
        <v>-2.8702035046503815E-2</v>
      </c>
      <c r="I3803">
        <f t="shared" si="484"/>
        <v>67915.085029428403</v>
      </c>
      <c r="J3803">
        <f t="shared" si="484"/>
        <v>18464.72851069894</v>
      </c>
      <c r="K3803">
        <f t="shared" si="483"/>
        <v>77200.28459622919</v>
      </c>
      <c r="L3803" s="236">
        <f>I3803/MAX(I$2:I3803)-1</f>
        <v>-0.11071965548221641</v>
      </c>
      <c r="M3803" s="236">
        <f>J3803/MAX(J$2:J3803)-1</f>
        <v>-0.30547330859685506</v>
      </c>
      <c r="N3803" s="236"/>
    </row>
    <row r="3804" spans="1:14">
      <c r="A3804" s="237">
        <v>39652</v>
      </c>
      <c r="B3804">
        <v>404.27</v>
      </c>
      <c r="D3804" s="237">
        <v>39843</v>
      </c>
      <c r="E3804">
        <f t="shared" si="479"/>
        <v>433.5</v>
      </c>
      <c r="F3804">
        <v>232.224638</v>
      </c>
      <c r="G3804" s="236">
        <f t="shared" si="481"/>
        <v>-1.2318316287084998E-3</v>
      </c>
      <c r="H3804" s="236">
        <f t="shared" si="482"/>
        <v>-8.3456631741299914E-3</v>
      </c>
      <c r="I3804">
        <f t="shared" si="484"/>
        <v>67831.425079622728</v>
      </c>
      <c r="J3804">
        <f t="shared" si="484"/>
        <v>18310.628105946893</v>
      </c>
      <c r="K3804">
        <f t="shared" si="483"/>
        <v>77107.790821771705</v>
      </c>
      <c r="L3804" s="236">
        <f>I3804/MAX(I$2:I3804)-1</f>
        <v>-0.11181509913738219</v>
      </c>
      <c r="M3804" s="236">
        <f>J3804/MAX(J$2:J3804)-1</f>
        <v>-0.31126959442874857</v>
      </c>
      <c r="N3804" s="236"/>
    </row>
    <row r="3805" spans="1:14">
      <c r="A3805" s="237">
        <v>39653</v>
      </c>
      <c r="B3805">
        <v>407.05</v>
      </c>
      <c r="D3805" s="237">
        <v>39846</v>
      </c>
      <c r="E3805">
        <f t="shared" si="479"/>
        <v>436.77</v>
      </c>
      <c r="F3805">
        <v>231.8718193</v>
      </c>
      <c r="G3805" s="236">
        <f t="shared" si="481"/>
        <v>7.5095224364255999E-3</v>
      </c>
      <c r="H3805" s="236">
        <f t="shared" si="482"/>
        <v>-1.5192991710035741E-3</v>
      </c>
      <c r="I3805">
        <f t="shared" si="484"/>
        <v>68340.806688152879</v>
      </c>
      <c r="J3805">
        <f t="shared" si="484"/>
        <v>18282.808783844972</v>
      </c>
      <c r="K3805">
        <f t="shared" si="483"/>
        <v>77689.434364994755</v>
      </c>
      <c r="L3805" s="236">
        <f>I3805/MAX(I$2:I3805)-1</f>
        <v>-0.10514525469665992</v>
      </c>
      <c r="M3805" s="236">
        <f>J3805/MAX(J$2:J3805)-1</f>
        <v>-0.31231598196297805</v>
      </c>
      <c r="N3805" s="236"/>
    </row>
    <row r="3806" spans="1:14">
      <c r="A3806" s="237">
        <v>39654</v>
      </c>
      <c r="B3806">
        <v>405.13</v>
      </c>
      <c r="D3806" s="237">
        <v>39847</v>
      </c>
      <c r="E3806">
        <f t="shared" si="479"/>
        <v>433.39</v>
      </c>
      <c r="F3806">
        <v>234.27350910000001</v>
      </c>
      <c r="G3806" s="236">
        <f t="shared" si="481"/>
        <v>-7.7723568959144427E-3</v>
      </c>
      <c r="H3806" s="236">
        <f t="shared" si="482"/>
        <v>1.0357833941401218E-2</v>
      </c>
      <c r="I3806">
        <f t="shared" si="484"/>
        <v>67809.637548017854</v>
      </c>
      <c r="J3806">
        <f t="shared" si="484"/>
        <v>18472.17908121043</v>
      </c>
      <c r="K3806">
        <f t="shared" si="483"/>
        <v>77088.224831021085</v>
      </c>
      <c r="L3806" s="236">
        <f>I3806/MAX(I$2:I3806)-1</f>
        <v>-0.11210038514716014</v>
      </c>
      <c r="M3806" s="236">
        <f>J3806/MAX(J$2:J3806)-1</f>
        <v>-0.305193065099995</v>
      </c>
      <c r="N3806" s="236"/>
    </row>
    <row r="3807" spans="1:14">
      <c r="A3807" s="237">
        <v>39657</v>
      </c>
      <c r="B3807">
        <v>407</v>
      </c>
      <c r="D3807" s="237">
        <v>39848</v>
      </c>
      <c r="E3807">
        <f t="shared" si="479"/>
        <v>431.23</v>
      </c>
      <c r="F3807">
        <v>234.47995750000001</v>
      </c>
      <c r="G3807" s="236">
        <f t="shared" si="481"/>
        <v>-5.017693794254716E-3</v>
      </c>
      <c r="H3807" s="236">
        <f t="shared" si="482"/>
        <v>8.8122810296864529E-4</v>
      </c>
      <c r="I3807">
        <f t="shared" si="484"/>
        <v>67469.389550502499</v>
      </c>
      <c r="J3807">
        <f t="shared" si="484"/>
        <v>18488.457284539862</v>
      </c>
      <c r="K3807">
        <f t="shared" si="483"/>
        <v>76704.019921736137</v>
      </c>
      <c r="L3807" s="236">
        <f>I3807/MAX(I$2:I3807)-1</f>
        <v>-0.11655559353452838</v>
      </c>
      <c r="M3807" s="236">
        <f>J3807/MAX(J$2:J3807)-1</f>
        <v>-0.30458078170282366</v>
      </c>
      <c r="N3807" s="236"/>
    </row>
    <row r="3808" spans="1:14">
      <c r="A3808" s="237">
        <v>39658</v>
      </c>
      <c r="B3808">
        <v>406.07</v>
      </c>
      <c r="D3808" s="237">
        <v>39849</v>
      </c>
      <c r="E3808">
        <f t="shared" si="479"/>
        <v>432.38</v>
      </c>
      <c r="F3808">
        <v>235.81312579999999</v>
      </c>
      <c r="G3808" s="236">
        <f t="shared" si="481"/>
        <v>2.6330601851697797E-3</v>
      </c>
      <c r="H3808" s="236">
        <f t="shared" si="482"/>
        <v>5.6856386115644586E-3</v>
      </c>
      <c r="I3808">
        <f t="shared" si="484"/>
        <v>67647.040513845641</v>
      </c>
      <c r="J3808">
        <f t="shared" si="484"/>
        <v>18593.575971145103</v>
      </c>
      <c r="K3808">
        <f t="shared" si="483"/>
        <v>76908.573461401727</v>
      </c>
      <c r="L3808" s="236">
        <f>I3808/MAX(I$2:I3808)-1</f>
        <v>-0.1142294312420532</v>
      </c>
      <c r="M3808" s="236">
        <f>J3808/MAX(J$2:J3808)-1</f>
        <v>-0.30062687934404919</v>
      </c>
      <c r="N3808" s="236"/>
    </row>
    <row r="3809" spans="1:14">
      <c r="A3809" s="237">
        <v>39659</v>
      </c>
      <c r="B3809">
        <v>406.72</v>
      </c>
      <c r="D3809" s="237">
        <v>39850</v>
      </c>
      <c r="E3809">
        <f t="shared" si="479"/>
        <v>430.23</v>
      </c>
      <c r="F3809">
        <v>239.87977319999999</v>
      </c>
      <c r="G3809" s="236">
        <f t="shared" si="481"/>
        <v>-5.0062080716770183E-3</v>
      </c>
      <c r="H3809" s="236">
        <f t="shared" si="482"/>
        <v>1.7245212225586837E-2</v>
      </c>
      <c r="I3809">
        <f t="shared" si="484"/>
        <v>67308.385353600155</v>
      </c>
      <c r="J3809">
        <f t="shared" si="484"/>
        <v>18914.226134800072</v>
      </c>
      <c r="K3809">
        <f t="shared" si="483"/>
        <v>76526.147278548655</v>
      </c>
      <c r="L3809" s="236">
        <f>I3809/MAX(I$2:I3809)-1</f>
        <v>-0.11866378301302327</v>
      </c>
      <c r="M3809" s="236">
        <f>J3809/MAX(J$2:J3809)-1</f>
        <v>-0.28856604145346632</v>
      </c>
      <c r="N3809" s="236"/>
    </row>
    <row r="3810" spans="1:14">
      <c r="A3810" s="237">
        <v>39660</v>
      </c>
      <c r="B3810">
        <v>409.35</v>
      </c>
      <c r="D3810" s="237">
        <v>39853</v>
      </c>
      <c r="E3810">
        <f t="shared" si="479"/>
        <v>429.43</v>
      </c>
      <c r="F3810">
        <v>239.98371900000001</v>
      </c>
      <c r="G3810" s="236">
        <f t="shared" si="481"/>
        <v>-1.8932006745007814E-3</v>
      </c>
      <c r="H3810" s="236">
        <f t="shared" si="482"/>
        <v>4.3332457177758243E-4</v>
      </c>
      <c r="I3810">
        <f t="shared" si="484"/>
        <v>67180.957073049154</v>
      </c>
      <c r="J3810">
        <f t="shared" si="484"/>
        <v>18922.422133740438</v>
      </c>
      <c r="K3810">
        <f t="shared" si="483"/>
        <v>76383.849163998675</v>
      </c>
      <c r="L3810" s="236">
        <f>I3810/MAX(I$2:I3810)-1</f>
        <v>-0.12033232933348514</v>
      </c>
      <c r="M3810" s="236">
        <f>J3810/MAX(J$2:J3810)-1</f>
        <v>-0.28825775963803113</v>
      </c>
      <c r="N3810" s="236"/>
    </row>
    <row r="3811" spans="1:14">
      <c r="A3811" s="237">
        <v>39661</v>
      </c>
      <c r="B3811">
        <v>409.51</v>
      </c>
      <c r="D3811" s="237">
        <v>39854</v>
      </c>
      <c r="E3811">
        <f t="shared" si="479"/>
        <v>434.69</v>
      </c>
      <c r="F3811">
        <v>233.96383169999999</v>
      </c>
      <c r="G3811" s="236">
        <f t="shared" si="481"/>
        <v>1.2215064755458352E-2</v>
      </c>
      <c r="H3811" s="236">
        <f t="shared" si="482"/>
        <v>-2.5084565424207006E-2</v>
      </c>
      <c r="I3811">
        <f t="shared" ref="I3811:J3826" si="485">I3810*(1+G3811)</f>
        <v>68001.576814030122</v>
      </c>
      <c r="J3811">
        <f t="shared" si="485"/>
        <v>18447.761397742164</v>
      </c>
      <c r="K3811">
        <f t="shared" si="483"/>
        <v>77319.459267164799</v>
      </c>
      <c r="L3811" s="236">
        <f>I3811/MAX(I$2:I3811)-1</f>
        <v>-0.10958713177301038</v>
      </c>
      <c r="M3811" s="236">
        <f>J3811/MAX(J$2:J3811)-1</f>
        <v>-0.30611150443156265</v>
      </c>
      <c r="N3811" s="236"/>
    </row>
    <row r="3812" spans="1:14">
      <c r="A3812" s="237">
        <v>39664</v>
      </c>
      <c r="B3812">
        <v>409.26</v>
      </c>
      <c r="D3812" s="237">
        <v>39855</v>
      </c>
      <c r="E3812">
        <f t="shared" si="479"/>
        <v>437.91</v>
      </c>
      <c r="F3812">
        <v>234.86196509999999</v>
      </c>
      <c r="G3812" s="236">
        <f t="shared" si="481"/>
        <v>7.3738476553443701E-3</v>
      </c>
      <c r="H3812" s="236">
        <f t="shared" si="482"/>
        <v>3.8387702640791943E-3</v>
      </c>
      <c r="I3812">
        <f t="shared" si="485"/>
        <v>68503.010081779983</v>
      </c>
      <c r="J3812">
        <f t="shared" si="485"/>
        <v>18518.578115634646</v>
      </c>
      <c r="K3812">
        <f t="shared" si="483"/>
        <v>77892.209178228484</v>
      </c>
      <c r="L3812" s="236">
        <f>I3812/MAX(I$2:I3812)-1</f>
        <v>-0.10302136293234621</v>
      </c>
      <c r="M3812" s="236">
        <f>J3812/MAX(J$2:J3812)-1</f>
        <v>-0.30344782590818775</v>
      </c>
      <c r="N3812" s="236"/>
    </row>
    <row r="3813" spans="1:14">
      <c r="A3813" s="237">
        <v>39665</v>
      </c>
      <c r="B3813">
        <v>407.65</v>
      </c>
      <c r="D3813" s="237">
        <v>39856</v>
      </c>
      <c r="E3813">
        <f t="shared" si="479"/>
        <v>437.8</v>
      </c>
      <c r="F3813">
        <v>235.65014070000001</v>
      </c>
      <c r="G3813" s="236">
        <f t="shared" si="481"/>
        <v>-2.849233262760077E-4</v>
      </c>
      <c r="H3813" s="236">
        <f t="shared" si="482"/>
        <v>3.3559099263451575E-3</v>
      </c>
      <c r="I3813">
        <f t="shared" si="485"/>
        <v>68483.491976287565</v>
      </c>
      <c r="J3813">
        <f t="shared" si="485"/>
        <v>18580.724795754701</v>
      </c>
      <c r="K3813">
        <f t="shared" si="483"/>
        <v>77872.643187477865</v>
      </c>
      <c r="L3813" s="236">
        <f>I3813/MAX(I$2:I3813)-1</f>
        <v>-0.10327693306921804</v>
      </c>
      <c r="M3813" s="236">
        <f>J3813/MAX(J$2:J3813)-1</f>
        <v>-0.3011102595529358</v>
      </c>
      <c r="N3813" s="236"/>
    </row>
    <row r="3814" spans="1:14">
      <c r="A3814" s="237">
        <v>39666</v>
      </c>
      <c r="B3814">
        <v>407.77</v>
      </c>
      <c r="D3814" s="237">
        <v>39857</v>
      </c>
      <c r="E3814">
        <f t="shared" si="479"/>
        <v>434.44</v>
      </c>
      <c r="F3814">
        <v>233.58151430000001</v>
      </c>
      <c r="G3814" s="236">
        <f t="shared" si="481"/>
        <v>-7.7084674817086783E-3</v>
      </c>
      <c r="H3814" s="236">
        <f t="shared" si="482"/>
        <v>-8.778379651525503E-3</v>
      </c>
      <c r="I3814">
        <f t="shared" si="485"/>
        <v>67955.589205354496</v>
      </c>
      <c r="J3814">
        <f t="shared" si="485"/>
        <v>18417.616139297053</v>
      </c>
      <c r="K3814">
        <f t="shared" si="483"/>
        <v>77274.991106367946</v>
      </c>
      <c r="L3814" s="236">
        <f>I3814/MAX(I$2:I3814)-1</f>
        <v>-0.11018929367075203</v>
      </c>
      <c r="M3814" s="236">
        <f>J3814/MAX(J$2:J3814)-1</f>
        <v>-0.30724537902913629</v>
      </c>
      <c r="N3814" s="236"/>
    </row>
    <row r="3815" spans="1:14">
      <c r="A3815" s="237">
        <v>39667</v>
      </c>
      <c r="B3815">
        <v>410.85</v>
      </c>
      <c r="D3815" s="237">
        <v>39861</v>
      </c>
      <c r="E3815">
        <f t="shared" si="479"/>
        <v>441.13</v>
      </c>
      <c r="F3815">
        <v>226.98118840000001</v>
      </c>
      <c r="G3815" s="236">
        <f t="shared" si="481"/>
        <v>1.5365404359270076E-2</v>
      </c>
      <c r="H3815" s="236">
        <f t="shared" si="482"/>
        <v>-2.8257055870966274E-2</v>
      </c>
      <c r="I3815">
        <f t="shared" si="485"/>
        <v>68999.754311967219</v>
      </c>
      <c r="J3815">
        <f t="shared" si="485"/>
        <v>17897.188531038926</v>
      </c>
      <c r="K3815">
        <f t="shared" si="483"/>
        <v>78464.959089292184</v>
      </c>
      <c r="L3815" s="236">
        <f>I3815/MAX(I$2:I3815)-1</f>
        <v>-9.6516992364795384E-2</v>
      </c>
      <c r="M3815" s="236">
        <f>J3815/MAX(J$2:J3815)-1</f>
        <v>-0.32682058505877998</v>
      </c>
      <c r="N3815" s="236"/>
    </row>
    <row r="3816" spans="1:14">
      <c r="A3816" s="237">
        <v>39668</v>
      </c>
      <c r="B3816">
        <v>410.63</v>
      </c>
      <c r="D3816" s="237">
        <v>39862</v>
      </c>
      <c r="E3816">
        <f t="shared" si="479"/>
        <v>438.08</v>
      </c>
      <c r="F3816">
        <v>225.85649309999999</v>
      </c>
      <c r="G3816" s="236">
        <f t="shared" si="481"/>
        <v>-6.9477917732201997E-3</v>
      </c>
      <c r="H3816" s="236">
        <f t="shared" si="482"/>
        <v>-4.9550154703481564E-3</v>
      </c>
      <c r="I3816">
        <f t="shared" si="485"/>
        <v>68520.358386604319</v>
      </c>
      <c r="J3816">
        <f t="shared" si="485"/>
        <v>17808.507684991891</v>
      </c>
      <c r="K3816">
        <f t="shared" si="483"/>
        <v>77922.447527570373</v>
      </c>
      <c r="L3816" s="236">
        <f>I3816/MAX(I$2:I3816)-1</f>
        <v>-0.10279420417248752</v>
      </c>
      <c r="M3816" s="236">
        <f>J3816/MAX(J$2:J3816)-1</f>
        <v>-0.33015619947413366</v>
      </c>
      <c r="N3816" s="236"/>
    </row>
    <row r="3817" spans="1:14">
      <c r="A3817" s="237">
        <v>39671</v>
      </c>
      <c r="B3817">
        <v>409</v>
      </c>
      <c r="D3817" s="237">
        <v>39863</v>
      </c>
      <c r="E3817">
        <f t="shared" si="479"/>
        <v>435.76</v>
      </c>
      <c r="F3817">
        <v>224.62663449999999</v>
      </c>
      <c r="G3817" s="236">
        <f t="shared" si="481"/>
        <v>-5.3295665356475983E-3</v>
      </c>
      <c r="H3817" s="236">
        <f t="shared" si="482"/>
        <v>-5.4453099094895485E-3</v>
      </c>
      <c r="I3817">
        <f t="shared" si="485"/>
        <v>68155.174577536483</v>
      </c>
      <c r="J3817">
        <f t="shared" si="485"/>
        <v>17711.534841621586</v>
      </c>
      <c r="K3817">
        <f t="shared" si="483"/>
        <v>77509.782995375426</v>
      </c>
      <c r="L3817" s="236">
        <f>I3817/MAX(I$2:I3817)-1</f>
        <v>-0.10757592215751899</v>
      </c>
      <c r="M3817" s="236">
        <f>J3817/MAX(J$2:J3817)-1</f>
        <v>-0.3338037065589472</v>
      </c>
      <c r="N3817" s="236"/>
    </row>
    <row r="3818" spans="1:14">
      <c r="A3818" s="237">
        <v>39672</v>
      </c>
      <c r="B3818">
        <v>411.28</v>
      </c>
      <c r="D3818" s="237">
        <v>39864</v>
      </c>
      <c r="E3818">
        <f t="shared" si="479"/>
        <v>436.9</v>
      </c>
      <c r="F3818">
        <v>222.4809965</v>
      </c>
      <c r="G3818" s="236">
        <f t="shared" si="481"/>
        <v>2.5823888058375453E-3</v>
      </c>
      <c r="H3818" s="236">
        <f t="shared" si="482"/>
        <v>-9.5520195313258949E-3</v>
      </c>
      <c r="I3818">
        <f t="shared" si="485"/>
        <v>68331.177737425416</v>
      </c>
      <c r="J3818">
        <f t="shared" si="485"/>
        <v>17542.353914884658</v>
      </c>
      <c r="K3818">
        <f t="shared" si="483"/>
        <v>77712.557808609155</v>
      </c>
      <c r="L3818" s="236">
        <f>I3818/MAX(I$2:I3818)-1</f>
        <v>-0.10527133620883866</v>
      </c>
      <c r="M3818" s="236">
        <f>J3818/MAX(J$2:J3818)-1</f>
        <v>-0.34016722656559306</v>
      </c>
      <c r="N3818" s="236"/>
    </row>
    <row r="3819" spans="1:14">
      <c r="A3819" s="237">
        <v>39673</v>
      </c>
      <c r="B3819">
        <v>410.6</v>
      </c>
      <c r="D3819" s="237">
        <v>39867</v>
      </c>
      <c r="E3819">
        <f t="shared" si="479"/>
        <v>437.14</v>
      </c>
      <c r="F3819">
        <v>218.5642206</v>
      </c>
      <c r="G3819" s="236">
        <f t="shared" si="481"/>
        <v>5.155946295509105E-4</v>
      </c>
      <c r="H3819" s="236">
        <f t="shared" si="482"/>
        <v>-1.7604990815473953E-2</v>
      </c>
      <c r="I3819">
        <f t="shared" si="485"/>
        <v>68366.408925697731</v>
      </c>
      <c r="J3819">
        <f t="shared" si="485"/>
        <v>17233.520935331318</v>
      </c>
      <c r="K3819">
        <f t="shared" si="483"/>
        <v>77755.247242974147</v>
      </c>
      <c r="L3819" s="236">
        <f>I3819/MAX(I$2:I3819)-1</f>
        <v>-0.10481001891488262</v>
      </c>
      <c r="M3819" s="236">
        <f>J3819/MAX(J$2:J3819)-1</f>
        <v>-0.35178357648165459</v>
      </c>
      <c r="N3819" s="236"/>
    </row>
    <row r="3820" spans="1:14">
      <c r="A3820" s="237">
        <v>39674</v>
      </c>
      <c r="B3820">
        <v>411.58</v>
      </c>
      <c r="D3820" s="237">
        <v>39868</v>
      </c>
      <c r="E3820">
        <f t="shared" si="479"/>
        <v>435.74</v>
      </c>
      <c r="F3820">
        <v>223.18908870000001</v>
      </c>
      <c r="G3820" s="236">
        <f t="shared" si="481"/>
        <v>-3.2363654700720648E-3</v>
      </c>
      <c r="H3820" s="236">
        <f t="shared" si="482"/>
        <v>2.1160225069336125E-2</v>
      </c>
      <c r="I3820">
        <f t="shared" si="485"/>
        <v>68145.150240537769</v>
      </c>
      <c r="J3820">
        <f t="shared" si="485"/>
        <v>17598.186117060046</v>
      </c>
      <c r="K3820">
        <f t="shared" si="483"/>
        <v>77506.225542511675</v>
      </c>
      <c r="L3820" s="236">
        <f>I3820/MAX(I$2:I3820)-1</f>
        <v>-0.10770718085882103</v>
      </c>
      <c r="M3820" s="236">
        <f>J3820/MAX(J$2:J3820)-1</f>
        <v>-0.3380671710663663</v>
      </c>
      <c r="N3820" s="236"/>
    </row>
    <row r="3821" spans="1:14">
      <c r="A3821" s="237">
        <v>39675</v>
      </c>
      <c r="B3821">
        <v>412.79</v>
      </c>
      <c r="D3821" s="237">
        <v>39869</v>
      </c>
      <c r="E3821">
        <f t="shared" si="479"/>
        <v>432.01</v>
      </c>
      <c r="F3821">
        <v>220.8712482</v>
      </c>
      <c r="G3821" s="236">
        <f t="shared" si="481"/>
        <v>-8.5938807072223986E-3</v>
      </c>
      <c r="H3821" s="236">
        <f t="shared" si="482"/>
        <v>-1.0385097737083182E-2</v>
      </c>
      <c r="I3821">
        <f t="shared" si="485"/>
        <v>67559.518948594836</v>
      </c>
      <c r="J3821">
        <f t="shared" si="485"/>
        <v>17415.427234238996</v>
      </c>
      <c r="K3821">
        <f t="shared" si="483"/>
        <v>76842.76058342238</v>
      </c>
      <c r="L3821" s="236">
        <f>I3821/MAX(I$2:I3821)-1</f>
        <v>-0.11537543890243152</v>
      </c>
      <c r="M3821" s="236">
        <f>J3821/MAX(J$2:J3821)-1</f>
        <v>-0.34494140819022601</v>
      </c>
      <c r="N3821" s="236"/>
    </row>
    <row r="3822" spans="1:14">
      <c r="A3822" s="237">
        <v>39678</v>
      </c>
      <c r="B3822">
        <v>413.63</v>
      </c>
      <c r="D3822" s="237">
        <v>39870</v>
      </c>
      <c r="E3822">
        <f t="shared" si="479"/>
        <v>430.95</v>
      </c>
      <c r="F3822">
        <v>219.2070329</v>
      </c>
      <c r="G3822" s="236">
        <f t="shared" si="481"/>
        <v>-2.4873770650518192E-3</v>
      </c>
      <c r="H3822" s="236">
        <f t="shared" si="482"/>
        <v>-7.5347756376739072E-3</v>
      </c>
      <c r="I3822">
        <f t="shared" si="485"/>
        <v>67391.472950636162</v>
      </c>
      <c r="J3822">
        <f t="shared" si="485"/>
        <v>17284.205897394768</v>
      </c>
      <c r="K3822">
        <f t="shared" si="483"/>
        <v>76654.215581643643</v>
      </c>
      <c r="L3822" s="236">
        <f>I3822/MAX(I$2:I3822)-1</f>
        <v>-0.11757583374688729</v>
      </c>
      <c r="M3822" s="236">
        <f>J3822/MAX(J$2:J3822)-1</f>
        <v>-0.34987712770904333</v>
      </c>
      <c r="N3822" s="236"/>
    </row>
    <row r="3823" spans="1:14">
      <c r="A3823" s="237">
        <v>39679</v>
      </c>
      <c r="B3823">
        <v>413.22</v>
      </c>
      <c r="D3823" s="237">
        <v>39871</v>
      </c>
      <c r="E3823">
        <f t="shared" si="479"/>
        <v>430.55</v>
      </c>
      <c r="F3823">
        <v>217.7616046</v>
      </c>
      <c r="G3823" s="236">
        <f t="shared" si="481"/>
        <v>-9.6191208238711535E-4</v>
      </c>
      <c r="H3823" s="236">
        <f t="shared" si="482"/>
        <v>-6.5938956468581944E-3</v>
      </c>
      <c r="I3823">
        <f t="shared" si="485"/>
        <v>67326.648278555076</v>
      </c>
      <c r="J3823">
        <f t="shared" si="485"/>
        <v>17170.235647368536</v>
      </c>
      <c r="K3823">
        <f t="shared" si="483"/>
        <v>76583.066524368653</v>
      </c>
      <c r="L3823" s="236">
        <f>I3823/MAX(I$2:I3823)-1</f>
        <v>-0.11842464821419652</v>
      </c>
      <c r="M3823" s="236">
        <f>J3823/MAX(J$2:J3823)-1</f>
        <v>-0.35416397008656564</v>
      </c>
      <c r="N3823" s="236"/>
    </row>
    <row r="3824" spans="1:14">
      <c r="A3824" s="237">
        <v>39680</v>
      </c>
      <c r="B3824">
        <v>414.28</v>
      </c>
      <c r="D3824" s="237">
        <v>39874</v>
      </c>
      <c r="E3824">
        <f t="shared" si="479"/>
        <v>434.41</v>
      </c>
      <c r="F3824">
        <v>210.75059300000001</v>
      </c>
      <c r="G3824" s="236">
        <f t="shared" si="481"/>
        <v>8.9315468125856137E-3</v>
      </c>
      <c r="H3824" s="236">
        <f t="shared" si="482"/>
        <v>-3.2195811621053783E-2</v>
      </c>
      <c r="I3824">
        <f t="shared" si="485"/>
        <v>67927.979389389482</v>
      </c>
      <c r="J3824">
        <f t="shared" si="485"/>
        <v>16617.425974976755</v>
      </c>
      <c r="K3824">
        <f t="shared" si="483"/>
        <v>77269.654927072319</v>
      </c>
      <c r="L3824" s="236">
        <f>I3824/MAX(I$2:I3824)-1</f>
        <v>-0.11055081669089994</v>
      </c>
      <c r="M3824" s="236">
        <f>J3824/MAX(J$2:J3824)-1</f>
        <v>-0.37495718524374788</v>
      </c>
      <c r="N3824" s="236"/>
    </row>
    <row r="3825" spans="1:14">
      <c r="A3825" s="237">
        <v>39681</v>
      </c>
      <c r="B3825">
        <v>413.53</v>
      </c>
      <c r="D3825" s="237">
        <v>39875</v>
      </c>
      <c r="E3825">
        <f t="shared" si="479"/>
        <v>433.86</v>
      </c>
      <c r="F3825">
        <v>210.12542980000001</v>
      </c>
      <c r="G3825" s="236">
        <f t="shared" si="481"/>
        <v>-1.2998151936050675E-3</v>
      </c>
      <c r="H3825" s="236">
        <f t="shared" si="482"/>
        <v>-2.9663650815919818E-3</v>
      </c>
      <c r="I3825">
        <f t="shared" si="485"/>
        <v>67839.685569708265</v>
      </c>
      <c r="J3825">
        <f t="shared" si="485"/>
        <v>16568.132622818644</v>
      </c>
      <c r="K3825">
        <f t="shared" si="483"/>
        <v>77171.824973319206</v>
      </c>
      <c r="L3825" s="236">
        <f>I3825/MAX(I$2:I3825)-1</f>
        <v>-0.11170693625330474</v>
      </c>
      <c r="M3825" s="236">
        <f>J3825/MAX(J$2:J3825)-1</f>
        <v>-0.37681129042394079</v>
      </c>
      <c r="N3825" s="236"/>
    </row>
    <row r="3826" spans="1:14">
      <c r="A3826" s="237">
        <v>39682</v>
      </c>
      <c r="B3826">
        <v>412.44</v>
      </c>
      <c r="D3826" s="237">
        <v>39876</v>
      </c>
      <c r="E3826">
        <f t="shared" si="479"/>
        <v>431.89</v>
      </c>
      <c r="F3826">
        <v>214.79838749999999</v>
      </c>
      <c r="G3826" s="236">
        <f t="shared" si="481"/>
        <v>-4.5743653866839405E-3</v>
      </c>
      <c r="H3826" s="236">
        <f t="shared" si="482"/>
        <v>2.2238896569766853E-2</v>
      </c>
      <c r="I3826">
        <f t="shared" si="485"/>
        <v>67529.36206019466</v>
      </c>
      <c r="J3826">
        <f t="shared" si="485"/>
        <v>16936.589610571689</v>
      </c>
      <c r="K3826">
        <f t="shared" si="483"/>
        <v>76821.41586623987</v>
      </c>
      <c r="L3826" s="236">
        <f>I3826/MAX(I$2:I3826)-1</f>
        <v>-0.11577031329733911</v>
      </c>
      <c r="M3826" s="236">
        <f>J3826/MAX(J$2:J3826)-1</f>
        <v>-0.36295226116823232</v>
      </c>
      <c r="N3826" s="236"/>
    </row>
    <row r="3827" spans="1:14">
      <c r="A3827" s="237">
        <v>39685</v>
      </c>
      <c r="B3827">
        <v>414.68</v>
      </c>
      <c r="D3827" s="237">
        <v>39877</v>
      </c>
      <c r="E3827">
        <f t="shared" si="479"/>
        <v>436.4</v>
      </c>
      <c r="F3827">
        <v>209.9000609</v>
      </c>
      <c r="G3827" s="236">
        <f t="shared" si="481"/>
        <v>1.0408743619315144E-2</v>
      </c>
      <c r="H3827" s="236">
        <f t="shared" si="482"/>
        <v>-2.2804298752009955E-2</v>
      </c>
      <c r="I3827">
        <f t="shared" ref="I3827:J3842" si="486">I3826*(1+G3827)</f>
        <v>68232.257876655145</v>
      </c>
      <c r="J3827">
        <f t="shared" si="486"/>
        <v>16550.362561252023</v>
      </c>
      <c r="K3827">
        <f t="shared" si="483"/>
        <v>77623.621487015393</v>
      </c>
      <c r="L3827" s="236">
        <f>I3827/MAX(I$2:I3827)-1</f>
        <v>-0.10656659318786366</v>
      </c>
      <c r="M3827" s="236">
        <f>J3827/MAX(J$2:J3827)-1</f>
        <v>-0.37747968812384436</v>
      </c>
      <c r="N3827" s="236"/>
    </row>
    <row r="3828" spans="1:14">
      <c r="A3828" s="237">
        <v>39686</v>
      </c>
      <c r="B3828">
        <v>414.77</v>
      </c>
      <c r="D3828" s="237">
        <v>39878</v>
      </c>
      <c r="E3828">
        <f t="shared" si="479"/>
        <v>434.5</v>
      </c>
      <c r="F3828">
        <v>209.86717859999999</v>
      </c>
      <c r="G3828" s="236">
        <f t="shared" si="481"/>
        <v>-4.3875340084092527E-3</v>
      </c>
      <c r="H3828" s="236">
        <f t="shared" si="482"/>
        <v>-1.5665693406197168E-4</v>
      </c>
      <c r="I3828">
        <f t="shared" si="486"/>
        <v>67932.886524750764</v>
      </c>
      <c r="J3828">
        <f t="shared" si="486"/>
        <v>16547.769832195561</v>
      </c>
      <c r="K3828">
        <f t="shared" si="483"/>
        <v>77285.663464959187</v>
      </c>
      <c r="L3828" s="236">
        <f>I3828/MAX(I$2:I3828)-1</f>
        <v>-0.11048656264450085</v>
      </c>
      <c r="M3828" s="236">
        <f>J3828/MAX(J$2:J3828)-1</f>
        <v>-0.37757721024729429</v>
      </c>
      <c r="N3828" s="236"/>
    </row>
    <row r="3829" spans="1:14">
      <c r="A3829" s="237">
        <v>39687</v>
      </c>
      <c r="B3829">
        <v>415.32</v>
      </c>
      <c r="D3829" s="237">
        <v>39881</v>
      </c>
      <c r="E3829">
        <f t="shared" si="479"/>
        <v>434.59</v>
      </c>
      <c r="F3829">
        <v>207.37466660000001</v>
      </c>
      <c r="G3829" s="236">
        <f t="shared" si="481"/>
        <v>1.7340447878415809E-4</v>
      </c>
      <c r="H3829" s="236">
        <f t="shared" si="482"/>
        <v>-1.1876616518253336E-2</v>
      </c>
      <c r="I3829">
        <f t="shared" si="486"/>
        <v>67944.666391530889</v>
      </c>
      <c r="J3829">
        <f t="shared" si="486"/>
        <v>16351.238315666253</v>
      </c>
      <c r="K3829">
        <f t="shared" si="483"/>
        <v>77301.672002846055</v>
      </c>
      <c r="L3829" s="236">
        <f>I3829/MAX(I$2:I3829)-1</f>
        <v>-0.11033231703052482</v>
      </c>
      <c r="M3829" s="236">
        <f>J3829/MAX(J$2:J3829)-1</f>
        <v>-0.38496948703340861</v>
      </c>
      <c r="N3829" s="236"/>
    </row>
    <row r="3830" spans="1:14">
      <c r="A3830" s="237">
        <v>39688</v>
      </c>
      <c r="B3830">
        <v>414.8</v>
      </c>
      <c r="D3830" s="237">
        <v>39882</v>
      </c>
      <c r="E3830">
        <f t="shared" si="479"/>
        <v>431.81</v>
      </c>
      <c r="F3830">
        <v>215.41672539999999</v>
      </c>
      <c r="G3830" s="236">
        <f t="shared" si="481"/>
        <v>-6.4305639561023729E-3</v>
      </c>
      <c r="H3830" s="236">
        <f t="shared" si="482"/>
        <v>3.8780333836591963E-2</v>
      </c>
      <c r="I3830">
        <f t="shared" si="486"/>
        <v>67507.743868824109</v>
      </c>
      <c r="J3830">
        <f t="shared" si="486"/>
        <v>16985.344796189464</v>
      </c>
      <c r="K3830">
        <f t="shared" si="483"/>
        <v>76807.186054784863</v>
      </c>
      <c r="L3830" s="236">
        <f>I3830/MAX(I$2:I3830)-1</f>
        <v>-0.11605338196553738</v>
      </c>
      <c r="M3830" s="236">
        <f>J3830/MAX(J$2:J3830)-1</f>
        <v>-0.36111839842087379</v>
      </c>
      <c r="N3830" s="236"/>
    </row>
    <row r="3831" spans="1:14">
      <c r="A3831" s="237">
        <v>39689</v>
      </c>
      <c r="B3831">
        <v>414.4</v>
      </c>
      <c r="D3831" s="237">
        <v>39883</v>
      </c>
      <c r="E3831">
        <f t="shared" si="479"/>
        <v>434.63</v>
      </c>
      <c r="F3831">
        <v>216.1818945</v>
      </c>
      <c r="G3831" s="236">
        <f t="shared" si="481"/>
        <v>6.4969198956918352E-3</v>
      </c>
      <c r="H3831" s="236">
        <f t="shared" si="482"/>
        <v>3.5520412752501063E-3</v>
      </c>
      <c r="I3831">
        <f t="shared" si="486"/>
        <v>67946.336273078748</v>
      </c>
      <c r="J3831">
        <f t="shared" si="486"/>
        <v>17045.677441979882</v>
      </c>
      <c r="K3831">
        <f t="shared" si="483"/>
        <v>77308.786908573544</v>
      </c>
      <c r="L3831" s="236">
        <f>I3831/MAX(I$2:I3831)-1</f>
        <v>-0.11031045159609976</v>
      </c>
      <c r="M3831" s="236">
        <f>J3831/MAX(J$2:J3831)-1</f>
        <v>-0.35884906460206689</v>
      </c>
      <c r="N3831" s="236"/>
    </row>
    <row r="3832" spans="1:14">
      <c r="A3832" s="237">
        <v>39692</v>
      </c>
      <c r="B3832">
        <v>414.4</v>
      </c>
      <c r="D3832" s="237">
        <v>39884</v>
      </c>
      <c r="E3832">
        <f t="shared" si="479"/>
        <v>435.84</v>
      </c>
      <c r="F3832">
        <v>220.67605850000001</v>
      </c>
      <c r="G3832" s="236">
        <f t="shared" si="481"/>
        <v>2.7502470172586133E-3</v>
      </c>
      <c r="H3832" s="236">
        <f t="shared" si="482"/>
        <v>2.0788808472580023E-2</v>
      </c>
      <c r="I3832">
        <f t="shared" si="486"/>
        <v>68133.205481747442</v>
      </c>
      <c r="J3832">
        <f t="shared" si="486"/>
        <v>17400.036765606579</v>
      </c>
      <c r="K3832">
        <f t="shared" si="483"/>
        <v>77524.012806830389</v>
      </c>
      <c r="L3832" s="236">
        <f>I3832/MAX(I$2:I3832)-1</f>
        <v>-0.10786358556931563</v>
      </c>
      <c r="M3832" s="236">
        <f>J3832/MAX(J$2:J3832)-1</f>
        <v>-0.34552030060406369</v>
      </c>
      <c r="N3832" s="236"/>
    </row>
    <row r="3833" spans="1:14">
      <c r="A3833" s="237">
        <v>39693</v>
      </c>
      <c r="B3833">
        <v>416.46</v>
      </c>
      <c r="D3833" s="237">
        <v>39885</v>
      </c>
      <c r="E3833">
        <f t="shared" si="479"/>
        <v>435.58</v>
      </c>
      <c r="F3833">
        <v>221.51556389999999</v>
      </c>
      <c r="G3833" s="236">
        <f t="shared" si="481"/>
        <v>-6.3027935109434064E-4</v>
      </c>
      <c r="H3833" s="236">
        <f t="shared" si="482"/>
        <v>3.8042432228777567E-3</v>
      </c>
      <c r="I3833">
        <f t="shared" si="486"/>
        <v>68090.262529208427</v>
      </c>
      <c r="J3833">
        <f t="shared" si="486"/>
        <v>17466.230737549962</v>
      </c>
      <c r="K3833">
        <f t="shared" si="483"/>
        <v>77477.765919601647</v>
      </c>
      <c r="L3833" s="236">
        <f>I3833/MAX(I$2:I3833)-1</f>
        <v>-0.10842588072969062</v>
      </c>
      <c r="M3833" s="236">
        <f>J3833/MAX(J$2:J3833)-1</f>
        <v>-0.34303050064312568</v>
      </c>
      <c r="N3833" s="236"/>
    </row>
    <row r="3834" spans="1:14">
      <c r="A3834" s="237">
        <v>39694</v>
      </c>
      <c r="B3834">
        <v>417.39</v>
      </c>
      <c r="D3834" s="237">
        <v>39888</v>
      </c>
      <c r="E3834">
        <f t="shared" si="479"/>
        <v>433.3</v>
      </c>
      <c r="F3834">
        <v>221.94302540000001</v>
      </c>
      <c r="G3834" s="236">
        <f t="shared" si="481"/>
        <v>-5.2681302689279817E-3</v>
      </c>
      <c r="H3834" s="236">
        <f t="shared" si="482"/>
        <v>1.9297131654052446E-3</v>
      </c>
      <c r="I3834">
        <f t="shared" si="486"/>
        <v>67731.554156159051</v>
      </c>
      <c r="J3834">
        <f t="shared" si="486"/>
        <v>17499.935552954219</v>
      </c>
      <c r="K3834">
        <f t="shared" si="483"/>
        <v>77072.216293134203</v>
      </c>
      <c r="L3834" s="236">
        <f>I3834/MAX(I$2:I3834)-1</f>
        <v>-0.11312280933441143</v>
      </c>
      <c r="M3834" s="236">
        <f>J3834/MAX(J$2:J3834)-1</f>
        <v>-0.34176273795094703</v>
      </c>
      <c r="N3834" s="236"/>
    </row>
    <row r="3835" spans="1:14">
      <c r="A3835" s="237">
        <v>39695</v>
      </c>
      <c r="B3835">
        <v>419.26</v>
      </c>
      <c r="D3835" s="237">
        <v>39889</v>
      </c>
      <c r="E3835">
        <f t="shared" si="479"/>
        <v>432.56</v>
      </c>
      <c r="F3835">
        <v>225.71599839999999</v>
      </c>
      <c r="G3835" s="236">
        <f t="shared" si="481"/>
        <v>-1.7415538374747166E-3</v>
      </c>
      <c r="H3835" s="236">
        <f t="shared" si="482"/>
        <v>1.6999736726126313E-2</v>
      </c>
      <c r="I3835">
        <f t="shared" si="486"/>
        <v>67613.596008100256</v>
      </c>
      <c r="J3835">
        <f t="shared" si="486"/>
        <v>17797.429850078617</v>
      </c>
      <c r="K3835">
        <f t="shared" si="483"/>
        <v>76940.590537175463</v>
      </c>
      <c r="L3835" s="236">
        <f>I3835/MAX(I$2:I3835)-1</f>
        <v>-0.11466735370918402</v>
      </c>
      <c r="M3835" s="236">
        <f>J3835/MAX(J$2:J3835)-1</f>
        <v>-0.33057287779278688</v>
      </c>
      <c r="N3835" s="236"/>
    </row>
    <row r="3836" spans="1:14">
      <c r="A3836" s="237">
        <v>39696</v>
      </c>
      <c r="B3836">
        <v>418.43</v>
      </c>
      <c r="D3836" s="237">
        <v>39890</v>
      </c>
      <c r="E3836">
        <f t="shared" si="479"/>
        <v>446.09</v>
      </c>
      <c r="F3836">
        <v>230.05416020000001</v>
      </c>
      <c r="G3836" s="236">
        <f t="shared" si="481"/>
        <v>3.1245167566440846E-2</v>
      </c>
      <c r="H3836" s="236">
        <f t="shared" si="482"/>
        <v>1.9219558342125964E-2</v>
      </c>
      <c r="I3836">
        <f t="shared" si="486"/>
        <v>69726.194145142988</v>
      </c>
      <c r="J3836">
        <f t="shared" si="486"/>
        <v>18139.488591422098</v>
      </c>
      <c r="K3836">
        <f t="shared" si="483"/>
        <v>79347.207399502033</v>
      </c>
      <c r="L3836" s="236">
        <f>I3836/MAX(I$2:I3836)-1</f>
        <v>-8.7004986823786878E-2</v>
      </c>
      <c r="M3836" s="236">
        <f>J3836/MAX(J$2:J3836)-1</f>
        <v>-0.31770678416172382</v>
      </c>
      <c r="N3836" s="236"/>
    </row>
    <row r="3837" spans="1:14">
      <c r="A3837" s="237">
        <v>39699</v>
      </c>
      <c r="B3837">
        <v>418.45</v>
      </c>
      <c r="D3837" s="237">
        <v>39891</v>
      </c>
      <c r="E3837">
        <f t="shared" si="479"/>
        <v>444.66</v>
      </c>
      <c r="F3837">
        <v>229.44570519999999</v>
      </c>
      <c r="G3837" s="236">
        <f t="shared" si="481"/>
        <v>-3.2393613093946818E-3</v>
      </c>
      <c r="H3837" s="236">
        <f t="shared" si="482"/>
        <v>-2.6448337185950299E-3</v>
      </c>
      <c r="I3837">
        <f t="shared" si="486"/>
        <v>69500.325809577873</v>
      </c>
      <c r="J3837">
        <f t="shared" si="486"/>
        <v>18091.512660357435</v>
      </c>
      <c r="K3837">
        <f t="shared" si="483"/>
        <v>79092.849519743948</v>
      </c>
      <c r="L3837" s="236">
        <f>I3837/MAX(I$2:I3837)-1</f>
        <v>-8.9962507545140125E-2</v>
      </c>
      <c r="M3837" s="236">
        <f>J3837/MAX(J$2:J3837)-1</f>
        <v>-0.31951133626494155</v>
      </c>
      <c r="N3837" s="236"/>
    </row>
    <row r="3838" spans="1:14">
      <c r="A3838" s="237">
        <v>39700</v>
      </c>
      <c r="B3838">
        <v>420.27</v>
      </c>
      <c r="D3838" s="237">
        <v>39892</v>
      </c>
      <c r="E3838">
        <f t="shared" si="479"/>
        <v>444.7</v>
      </c>
      <c r="F3838">
        <v>226.71505980000001</v>
      </c>
      <c r="G3838" s="236">
        <f t="shared" si="481"/>
        <v>5.6226212429668508E-5</v>
      </c>
      <c r="H3838" s="236">
        <f t="shared" si="482"/>
        <v>-1.1901052571978932E-2</v>
      </c>
      <c r="I3838">
        <f t="shared" si="486"/>
        <v>69504.233549660785</v>
      </c>
      <c r="J3838">
        <f t="shared" si="486"/>
        <v>17876.2046170799</v>
      </c>
      <c r="K3838">
        <f t="shared" si="483"/>
        <v>79099.964425471437</v>
      </c>
      <c r="L3838" s="236">
        <f>I3838/MAX(I$2:I3838)-1</f>
        <v>-8.9911339583770289E-2</v>
      </c>
      <c r="M3838" s="236">
        <f>J3838/MAX(J$2:J3838)-1</f>
        <v>-0.32760986762668809</v>
      </c>
      <c r="N3838" s="236"/>
    </row>
    <row r="3839" spans="1:14">
      <c r="A3839" s="237">
        <v>39701</v>
      </c>
      <c r="B3839">
        <v>419.27</v>
      </c>
      <c r="D3839" s="237">
        <v>39895</v>
      </c>
      <c r="E3839">
        <f t="shared" si="479"/>
        <v>443.33</v>
      </c>
      <c r="F3839">
        <v>237.1065103</v>
      </c>
      <c r="G3839" s="236">
        <f t="shared" si="481"/>
        <v>-3.1144587397960535E-3</v>
      </c>
      <c r="H3839" s="236">
        <f t="shared" si="482"/>
        <v>4.5834848859034549E-2</v>
      </c>
      <c r="I3839">
        <f t="shared" si="486"/>
        <v>69287.765482029208</v>
      </c>
      <c r="J3839">
        <f t="shared" si="486"/>
        <v>18695.557753876932</v>
      </c>
      <c r="K3839">
        <f t="shared" si="483"/>
        <v>78856.278904304592</v>
      </c>
      <c r="L3839" s="236">
        <f>I3839/MAX(I$2:I3839)-1</f>
        <v>-9.2745773166193035E-2</v>
      </c>
      <c r="M3839" s="236">
        <f>J3839/MAX(J$2:J3839)-1</f>
        <v>-0.29679096753505119</v>
      </c>
      <c r="N3839" s="236"/>
    </row>
    <row r="3840" spans="1:14">
      <c r="A3840" s="237">
        <v>39702</v>
      </c>
      <c r="B3840">
        <v>418.57</v>
      </c>
      <c r="D3840" s="237">
        <v>39896</v>
      </c>
      <c r="E3840">
        <f t="shared" si="479"/>
        <v>442.64</v>
      </c>
      <c r="F3840">
        <v>232.61441590000001</v>
      </c>
      <c r="G3840" s="236">
        <f t="shared" si="481"/>
        <v>-1.5901328384495075E-3</v>
      </c>
      <c r="H3840" s="236">
        <f t="shared" si="482"/>
        <v>-1.8945470515829954E-2</v>
      </c>
      <c r="I3840">
        <f t="shared" si="486"/>
        <v>69177.588730833435</v>
      </c>
      <c r="J3840">
        <f t="shared" si="486"/>
        <v>18341.361615673861</v>
      </c>
      <c r="K3840">
        <f t="shared" si="483"/>
        <v>78733.546780505232</v>
      </c>
      <c r="L3840" s="236">
        <f>I3840/MAX(I$2:I3840)-1</f>
        <v>-9.4188427905103733E-2</v>
      </c>
      <c r="M3840" s="236">
        <f>J3840/MAX(J$2:J3840)-1</f>
        <v>-0.31011359352608114</v>
      </c>
      <c r="N3840" s="236"/>
    </row>
    <row r="3841" spans="1:14">
      <c r="A3841" s="237">
        <v>39703</v>
      </c>
      <c r="B3841">
        <v>416.6</v>
      </c>
      <c r="D3841" s="237">
        <v>39897</v>
      </c>
      <c r="E3841">
        <f t="shared" si="479"/>
        <v>440.26</v>
      </c>
      <c r="F3841">
        <v>234.00131039999999</v>
      </c>
      <c r="G3841" s="236">
        <f t="shared" si="481"/>
        <v>-5.4105600882439851E-3</v>
      </c>
      <c r="H3841" s="236">
        <f t="shared" si="482"/>
        <v>5.9622035660773509E-3</v>
      </c>
      <c r="I3841">
        <f t="shared" si="486"/>
        <v>68803.299230245422</v>
      </c>
      <c r="J3841">
        <f t="shared" si="486"/>
        <v>18450.716547305547</v>
      </c>
      <c r="K3841">
        <f t="shared" si="483"/>
        <v>78310.20988971903</v>
      </c>
      <c r="L3841" s="236">
        <f>I3841/MAX(I$2:I3841)-1</f>
        <v>-9.9089375844550021E-2</v>
      </c>
      <c r="M3841" s="236">
        <f>J3841/MAX(J$2:J3841)-1</f>
        <v>-0.30600035033321404</v>
      </c>
      <c r="N3841" s="236"/>
    </row>
    <row r="3842" spans="1:14">
      <c r="A3842" s="237">
        <v>39706</v>
      </c>
      <c r="B3842">
        <v>424.28</v>
      </c>
      <c r="D3842" s="237">
        <v>39898</v>
      </c>
      <c r="E3842">
        <f t="shared" ref="E3842:E3905" si="487">SUMIF(A:A,D3842,B:B)</f>
        <v>441.41</v>
      </c>
      <c r="F3842">
        <v>237.26963649999999</v>
      </c>
      <c r="G3842" s="236">
        <f t="shared" si="481"/>
        <v>2.578362695492433E-3</v>
      </c>
      <c r="H3842" s="236">
        <f t="shared" si="482"/>
        <v>1.3967127339642449E-2</v>
      </c>
      <c r="I3842">
        <f t="shared" si="486"/>
        <v>68980.699090307491</v>
      </c>
      <c r="J3842">
        <f t="shared" si="486"/>
        <v>18708.42005482941</v>
      </c>
      <c r="K3842">
        <f t="shared" si="483"/>
        <v>78514.763429384635</v>
      </c>
      <c r="L3842" s="236">
        <f>I3842/MAX(I$2:I3842)-1</f>
        <v>-9.6766501499254698E-2</v>
      </c>
      <c r="M3842" s="236">
        <f>J3842/MAX(J$2:J3842)-1</f>
        <v>-0.29630716885265085</v>
      </c>
      <c r="N3842" s="236"/>
    </row>
    <row r="3843" spans="1:14">
      <c r="A3843" s="237">
        <v>39707</v>
      </c>
      <c r="B3843">
        <v>423.09</v>
      </c>
      <c r="D3843" s="237">
        <v>39899</v>
      </c>
      <c r="E3843">
        <f t="shared" si="487"/>
        <v>441.12</v>
      </c>
      <c r="F3843">
        <v>233.0457433</v>
      </c>
      <c r="G3843" s="236">
        <f t="shared" si="481"/>
        <v>-6.9071572770236023E-4</v>
      </c>
      <c r="H3843" s="236">
        <f t="shared" si="482"/>
        <v>-1.7802080629899741E-2</v>
      </c>
      <c r="I3843">
        <f t="shared" ref="I3843:J3858" si="488">I3842*(1+G3843)</f>
        <v>68933.053036537909</v>
      </c>
      <c r="J3843">
        <f t="shared" si="488"/>
        <v>18375.371252555302</v>
      </c>
      <c r="K3843">
        <f t="shared" si="483"/>
        <v>78463.180362860265</v>
      </c>
      <c r="L3843" s="236">
        <f>I3843/MAX(I$2:I3843)-1</f>
        <v>-9.7390379082456846E-2</v>
      </c>
      <c r="M3843" s="236">
        <f>J3843/MAX(J$2:J3843)-1</f>
        <v>-0.3088343653714184</v>
      </c>
      <c r="N3843" s="236"/>
    </row>
    <row r="3844" spans="1:14">
      <c r="A3844" s="237">
        <v>39708</v>
      </c>
      <c r="B3844">
        <v>426.83</v>
      </c>
      <c r="D3844" s="237">
        <v>39902</v>
      </c>
      <c r="E3844">
        <f t="shared" si="487"/>
        <v>442.75</v>
      </c>
      <c r="F3844">
        <v>228.15962450000001</v>
      </c>
      <c r="G3844" s="236">
        <f t="shared" ref="G3844:G3907" si="489">(E3844/E3843-1)-($P$21/252)</f>
        <v>3.6614094858111088E-3</v>
      </c>
      <c r="H3844" s="236">
        <f t="shared" ref="H3844:H3907" si="490">F3844/F3843-1</f>
        <v>-2.0966350772217646E-2</v>
      </c>
      <c r="I3844">
        <f t="shared" si="488"/>
        <v>69185.445170811814</v>
      </c>
      <c r="J3844">
        <f t="shared" si="488"/>
        <v>17990.106773304502</v>
      </c>
      <c r="K3844">
        <f t="shared" ref="K3844:K3907" si="491">K3843*(1+(E3844/E3843-1))</f>
        <v>78753.112771255866</v>
      </c>
      <c r="L3844" s="236">
        <f>I3844/MAX(I$2:I3844)-1</f>
        <v>-9.4085555654444986E-2</v>
      </c>
      <c r="M3844" s="236">
        <f>J3844/MAX(J$2:J3844)-1</f>
        <v>-0.32332558650874377</v>
      </c>
      <c r="N3844" s="236"/>
    </row>
    <row r="3845" spans="1:14">
      <c r="A3845" s="237">
        <v>39709</v>
      </c>
      <c r="B3845">
        <v>421.93</v>
      </c>
      <c r="D3845" s="237">
        <v>39903</v>
      </c>
      <c r="E3845">
        <f t="shared" si="487"/>
        <v>443.66</v>
      </c>
      <c r="F3845">
        <v>231.23961399999999</v>
      </c>
      <c r="G3845" s="236">
        <f t="shared" si="489"/>
        <v>2.0216058096493203E-3</v>
      </c>
      <c r="H3845" s="236">
        <f t="shared" si="490"/>
        <v>1.3499274934158922E-2</v>
      </c>
      <c r="I3845">
        <f t="shared" si="488"/>
        <v>69325.310868712302</v>
      </c>
      <c r="J3845">
        <f t="shared" si="488"/>
        <v>18232.960170732214</v>
      </c>
      <c r="K3845">
        <f t="shared" si="491"/>
        <v>78914.97687655648</v>
      </c>
      <c r="L3845" s="236">
        <f>I3845/MAX(I$2:I3845)-1</f>
        <v>-9.2254153750710777E-2</v>
      </c>
      <c r="M3845" s="236">
        <f>J3845/MAX(J$2:J3845)-1</f>
        <v>-0.31419097256011452</v>
      </c>
      <c r="N3845" s="236"/>
    </row>
    <row r="3846" spans="1:14">
      <c r="A3846" s="237">
        <v>39710</v>
      </c>
      <c r="B3846">
        <v>414.56</v>
      </c>
      <c r="D3846" s="237">
        <v>39904</v>
      </c>
      <c r="E3846">
        <f t="shared" si="487"/>
        <v>444.92</v>
      </c>
      <c r="F3846">
        <v>234.47606060000001</v>
      </c>
      <c r="G3846" s="236">
        <f t="shared" si="489"/>
        <v>2.8062824635481285E-3</v>
      </c>
      <c r="H3846" s="236">
        <f t="shared" si="490"/>
        <v>1.399607335445574E-2</v>
      </c>
      <c r="I3846">
        <f t="shared" si="488"/>
        <v>69519.857272883193</v>
      </c>
      <c r="J3846">
        <f t="shared" si="488"/>
        <v>18488.150018750654</v>
      </c>
      <c r="K3846">
        <f t="shared" si="491"/>
        <v>79139.096406972705</v>
      </c>
      <c r="L3846" s="236">
        <f>I3846/MAX(I$2:I3846)-1</f>
        <v>-8.9706762501022719E-2</v>
      </c>
      <c r="M3846" s="236">
        <f>J3846/MAX(J$2:J3846)-1</f>
        <v>-0.3045923391049179</v>
      </c>
      <c r="N3846" s="236"/>
    </row>
    <row r="3847" spans="1:14">
      <c r="A3847" s="237">
        <v>39713</v>
      </c>
      <c r="B3847">
        <v>413.71</v>
      </c>
      <c r="D3847" s="237">
        <v>39905</v>
      </c>
      <c r="E3847">
        <f t="shared" si="487"/>
        <v>442.74</v>
      </c>
      <c r="F3847">
        <v>239.80653409999999</v>
      </c>
      <c r="G3847" s="236">
        <f t="shared" si="489"/>
        <v>-4.9334874184622877E-3</v>
      </c>
      <c r="H3847" s="236">
        <f t="shared" si="490"/>
        <v>2.2733551077068759E-2</v>
      </c>
      <c r="I3847">
        <f t="shared" si="488"/>
        <v>69176.881931694123</v>
      </c>
      <c r="J3847">
        <f t="shared" si="488"/>
        <v>18908.451321522432</v>
      </c>
      <c r="K3847">
        <f t="shared" si="491"/>
        <v>78751.334044824005</v>
      </c>
      <c r="L3847" s="236">
        <f>I3847/MAX(I$2:I3847)-1</f>
        <v>-9.4197682735335242E-2</v>
      </c>
      <c r="M3847" s="236">
        <f>J3847/MAX(J$2:J3847)-1</f>
        <v>-0.28878325352657463</v>
      </c>
      <c r="N3847" s="236"/>
    </row>
    <row r="3848" spans="1:14">
      <c r="A3848" s="237">
        <v>39714</v>
      </c>
      <c r="B3848">
        <v>413.71</v>
      </c>
      <c r="D3848" s="237">
        <v>39906</v>
      </c>
      <c r="E3848">
        <f t="shared" si="487"/>
        <v>438.22</v>
      </c>
      <c r="F3848">
        <v>240.73272449999999</v>
      </c>
      <c r="G3848" s="236">
        <f t="shared" si="489"/>
        <v>-1.0242882257027139E-2</v>
      </c>
      <c r="H3848" s="236">
        <f t="shared" si="490"/>
        <v>3.8622400489460862E-3</v>
      </c>
      <c r="I3848">
        <f t="shared" si="488"/>
        <v>68468.311275159504</v>
      </c>
      <c r="J3848">
        <f t="shared" si="488"/>
        <v>18981.480299479965</v>
      </c>
      <c r="K3848">
        <f t="shared" si="491"/>
        <v>77947.349697616606</v>
      </c>
      <c r="L3848" s="236">
        <f>I3848/MAX(I$2:I3848)-1</f>
        <v>-0.10347570921921967</v>
      </c>
      <c r="M3848" s="236">
        <f>J3848/MAX(J$2:J3848)-1</f>
        <v>-0.28603636372486374</v>
      </c>
      <c r="N3848" s="236"/>
    </row>
    <row r="3849" spans="1:14">
      <c r="A3849" s="237">
        <v>39715</v>
      </c>
      <c r="B3849">
        <v>414.77</v>
      </c>
      <c r="D3849" s="237">
        <v>39909</v>
      </c>
      <c r="E3849">
        <f t="shared" si="487"/>
        <v>437.21</v>
      </c>
      <c r="F3849">
        <v>239.2416107</v>
      </c>
      <c r="G3849" s="236">
        <f t="shared" si="489"/>
        <v>-2.3385085805274855E-3</v>
      </c>
      <c r="H3849" s="236">
        <f t="shared" si="490"/>
        <v>-6.1940635744351935E-3</v>
      </c>
      <c r="I3849">
        <f t="shared" si="488"/>
        <v>68308.197541748319</v>
      </c>
      <c r="J3849">
        <f t="shared" si="488"/>
        <v>18863.907803768096</v>
      </c>
      <c r="K3849">
        <f t="shared" si="491"/>
        <v>77767.698327997248</v>
      </c>
      <c r="L3849" s="236">
        <f>I3849/MAX(I$2:I3849)-1</f>
        <v>-0.10557223896586188</v>
      </c>
      <c r="M3849" s="236">
        <f>J3849/MAX(J$2:J3849)-1</f>
        <v>-0.29045869987778694</v>
      </c>
      <c r="N3849" s="236"/>
    </row>
    <row r="3850" spans="1:14">
      <c r="A3850" s="237">
        <v>39716</v>
      </c>
      <c r="B3850">
        <v>413.53</v>
      </c>
      <c r="D3850" s="237">
        <v>39910</v>
      </c>
      <c r="E3850">
        <f t="shared" si="487"/>
        <v>437.69</v>
      </c>
      <c r="F3850">
        <v>235.84730669999999</v>
      </c>
      <c r="G3850" s="236">
        <f t="shared" si="489"/>
        <v>1.0641404297743648E-3</v>
      </c>
      <c r="H3850" s="236">
        <f t="shared" si="490"/>
        <v>-1.4187766041486527E-2</v>
      </c>
      <c r="I3850">
        <f t="shared" si="488"/>
        <v>68380.88705643751</v>
      </c>
      <c r="J3850">
        <f t="shared" si="488"/>
        <v>18596.271093220061</v>
      </c>
      <c r="K3850">
        <f t="shared" si="491"/>
        <v>77853.077196727245</v>
      </c>
      <c r="L3850" s="236">
        <f>I3850/MAX(I$2:I3850)-1</f>
        <v>-0.10462044222383282</v>
      </c>
      <c r="M3850" s="236">
        <f>J3850/MAX(J$2:J3850)-1</f>
        <v>-0.30052550584069315</v>
      </c>
      <c r="N3850" s="236"/>
    </row>
    <row r="3851" spans="1:14">
      <c r="A3851" s="237">
        <v>39717</v>
      </c>
      <c r="B3851">
        <v>413.26</v>
      </c>
      <c r="D3851" s="237">
        <v>39911</v>
      </c>
      <c r="E3851">
        <f t="shared" si="487"/>
        <v>439.83</v>
      </c>
      <c r="F3851">
        <v>237.600371</v>
      </c>
      <c r="G3851" s="236">
        <f t="shared" si="489"/>
        <v>4.8555750572902203E-3</v>
      </c>
      <c r="H3851" s="236">
        <f t="shared" si="490"/>
        <v>7.4330477821817897E-3</v>
      </c>
      <c r="I3851">
        <f t="shared" si="488"/>
        <v>68712.91558602413</v>
      </c>
      <c r="J3851">
        <f t="shared" si="488"/>
        <v>18734.49806482637</v>
      </c>
      <c r="K3851">
        <f t="shared" si="491"/>
        <v>78233.724653148442</v>
      </c>
      <c r="L3851" s="236">
        <f>I3851/MAX(I$2:I3851)-1</f>
        <v>-0.10027285957628729</v>
      </c>
      <c r="M3851" s="236">
        <f>J3851/MAX(J$2:J3851)-1</f>
        <v>-0.2953262785031896</v>
      </c>
      <c r="N3851" s="236"/>
    </row>
    <row r="3852" spans="1:14">
      <c r="A3852" s="237">
        <v>39720</v>
      </c>
      <c r="B3852">
        <v>418.95</v>
      </c>
      <c r="D3852" s="237">
        <v>39912</v>
      </c>
      <c r="E3852">
        <f t="shared" si="487"/>
        <v>438.36</v>
      </c>
      <c r="F3852">
        <v>242.3496859</v>
      </c>
      <c r="G3852" s="236">
        <f t="shared" si="489"/>
        <v>-3.3759305543374454E-3</v>
      </c>
      <c r="H3852" s="236">
        <f t="shared" si="490"/>
        <v>1.9988667862812504E-2</v>
      </c>
      <c r="I3852">
        <f t="shared" si="488"/>
        <v>68480.945554819657</v>
      </c>
      <c r="J3852">
        <f t="shared" si="488"/>
        <v>19108.975724220687</v>
      </c>
      <c r="K3852">
        <f t="shared" si="491"/>
        <v>77972.251867662853</v>
      </c>
      <c r="L3852" s="236">
        <f>I3852/MAX(I$2:I3852)-1</f>
        <v>-0.10331027592021036</v>
      </c>
      <c r="M3852" s="236">
        <f>J3852/MAX(J$2:J3852)-1</f>
        <v>-0.28124078953253784</v>
      </c>
      <c r="N3852" s="236"/>
    </row>
    <row r="3853" spans="1:14">
      <c r="A3853" s="237">
        <v>39721</v>
      </c>
      <c r="B3853">
        <v>413.55</v>
      </c>
      <c r="D3853" s="237">
        <v>39916</v>
      </c>
      <c r="E3853">
        <f t="shared" si="487"/>
        <v>440.8</v>
      </c>
      <c r="F3853">
        <v>245.2296235</v>
      </c>
      <c r="G3853" s="236">
        <f t="shared" si="489"/>
        <v>5.5324711370085457E-3</v>
      </c>
      <c r="H3853" s="236">
        <f t="shared" si="490"/>
        <v>1.1883397287291597E-2</v>
      </c>
      <c r="I3853">
        <f t="shared" si="488"/>
        <v>68859.814409536761</v>
      </c>
      <c r="J3853">
        <f t="shared" si="488"/>
        <v>19336.055274504812</v>
      </c>
      <c r="K3853">
        <f t="shared" si="491"/>
        <v>78406.261117040296</v>
      </c>
      <c r="L3853" s="236">
        <f>I3853/MAX(I$2:I3853)-1</f>
        <v>-9.8349365902886676E-2</v>
      </c>
      <c r="M3853" s="236">
        <f>J3853/MAX(J$2:J3853)-1</f>
        <v>-0.27269948828065294</v>
      </c>
      <c r="N3853" s="236"/>
    </row>
    <row r="3854" spans="1:14">
      <c r="A3854" s="237">
        <v>39722</v>
      </c>
      <c r="B3854">
        <v>416.41</v>
      </c>
      <c r="D3854" s="237">
        <v>39917</v>
      </c>
      <c r="E3854">
        <f t="shared" si="487"/>
        <v>442.23</v>
      </c>
      <c r="F3854">
        <v>243.23016200000001</v>
      </c>
      <c r="G3854" s="236">
        <f t="shared" si="489"/>
        <v>3.2103714746637888E-3</v>
      </c>
      <c r="H3854" s="236">
        <f t="shared" si="490"/>
        <v>-8.1534256402754357E-3</v>
      </c>
      <c r="I3854">
        <f t="shared" si="488"/>
        <v>69080.879993467781</v>
      </c>
      <c r="J3854">
        <f t="shared" si="488"/>
        <v>19178.400185647883</v>
      </c>
      <c r="K3854">
        <f t="shared" si="491"/>
        <v>78660.618996798396</v>
      </c>
      <c r="L3854" s="236">
        <f>I3854/MAX(I$2:I3854)-1</f>
        <v>-9.5454732427068811E-2</v>
      </c>
      <c r="M3854" s="236">
        <f>J3854/MAX(J$2:J3854)-1</f>
        <v>-0.27862947892109091</v>
      </c>
      <c r="N3854" s="236"/>
    </row>
    <row r="3855" spans="1:14">
      <c r="A3855" s="237">
        <v>39723</v>
      </c>
      <c r="B3855">
        <v>418.69</v>
      </c>
      <c r="D3855" s="237">
        <v>39918</v>
      </c>
      <c r="E3855">
        <f t="shared" si="487"/>
        <v>442.98</v>
      </c>
      <c r="F3855">
        <v>244.30529989999999</v>
      </c>
      <c r="G3855" s="236">
        <f t="shared" si="489"/>
        <v>1.6622199124997536E-3</v>
      </c>
      <c r="H3855" s="236">
        <f t="shared" si="490"/>
        <v>4.4202490807863093E-3</v>
      </c>
      <c r="I3855">
        <f t="shared" si="488"/>
        <v>69195.707607765929</v>
      </c>
      <c r="J3855">
        <f t="shared" si="488"/>
        <v>19263.173491439444</v>
      </c>
      <c r="K3855">
        <f t="shared" si="491"/>
        <v>78794.023479189011</v>
      </c>
      <c r="L3855" s="236">
        <f>I3855/MAX(I$2:I3855)-1</f>
        <v>-9.395117927155161E-2</v>
      </c>
      <c r="M3855" s="236">
        <f>J3855/MAX(J$2:J3855)-1</f>
        <v>-0.27544084153838555</v>
      </c>
      <c r="N3855" s="236"/>
    </row>
    <row r="3856" spans="1:14">
      <c r="A3856" s="237">
        <v>39724</v>
      </c>
      <c r="B3856">
        <v>420.26</v>
      </c>
      <c r="D3856" s="237">
        <v>39919</v>
      </c>
      <c r="E3856">
        <f t="shared" si="487"/>
        <v>441.98</v>
      </c>
      <c r="F3856">
        <v>246.21506930000001</v>
      </c>
      <c r="G3856" s="236">
        <f t="shared" si="489"/>
        <v>-2.2911684177938187E-3</v>
      </c>
      <c r="H3856" s="236">
        <f t="shared" si="490"/>
        <v>7.817142734036997E-3</v>
      </c>
      <c r="I3856">
        <f t="shared" si="488"/>
        <v>69037.168587848122</v>
      </c>
      <c r="J3856">
        <f t="shared" si="488"/>
        <v>19413.756468132542</v>
      </c>
      <c r="K3856">
        <f t="shared" si="491"/>
        <v>78616.150836001529</v>
      </c>
      <c r="L3856" s="236">
        <f>I3856/MAX(I$2:I3856)-1</f>
        <v>-9.6027089714583957E-2</v>
      </c>
      <c r="M3856" s="236">
        <f>J3856/MAX(J$2:J3856)-1</f>
        <v>-0.26977685917743743</v>
      </c>
      <c r="N3856" s="236"/>
    </row>
    <row r="3857" spans="1:14">
      <c r="A3857" s="237">
        <v>39727</v>
      </c>
      <c r="B3857">
        <v>423.57</v>
      </c>
      <c r="D3857" s="237">
        <v>39920</v>
      </c>
      <c r="E3857">
        <f t="shared" si="487"/>
        <v>439.02</v>
      </c>
      <c r="F3857">
        <v>245.29386909999999</v>
      </c>
      <c r="G3857" s="236">
        <f t="shared" si="489"/>
        <v>-6.730865775726522E-3</v>
      </c>
      <c r="H3857" s="236">
        <f t="shared" si="490"/>
        <v>-3.7414452438635504E-3</v>
      </c>
      <c r="I3857">
        <f t="shared" si="488"/>
        <v>68572.488672547115</v>
      </c>
      <c r="J3857">
        <f t="shared" si="488"/>
        <v>19341.120961329321</v>
      </c>
      <c r="K3857">
        <f t="shared" si="491"/>
        <v>78089.647812166586</v>
      </c>
      <c r="L3857" s="236">
        <f>I3857/MAX(I$2:I3857)-1</f>
        <v>-0.10211161003860791</v>
      </c>
      <c r="M3857" s="236">
        <f>J3857/MAX(J$2:J3857)-1</f>
        <v>-0.27250894907462719</v>
      </c>
      <c r="N3857" s="236"/>
    </row>
    <row r="3858" spans="1:14">
      <c r="A3858" s="237">
        <v>39728</v>
      </c>
      <c r="B3858">
        <v>423.26</v>
      </c>
      <c r="D3858" s="237">
        <v>39923</v>
      </c>
      <c r="E3858">
        <f t="shared" si="487"/>
        <v>439.99</v>
      </c>
      <c r="F3858">
        <v>239.84429460000001</v>
      </c>
      <c r="G3858" s="236">
        <f t="shared" si="489"/>
        <v>2.1757363803797578E-3</v>
      </c>
      <c r="H3858" s="236">
        <f t="shared" si="490"/>
        <v>-2.2216513278521144E-2</v>
      </c>
      <c r="I3858">
        <f t="shared" si="488"/>
        <v>68721.684330845164</v>
      </c>
      <c r="J3858">
        <f t="shared" si="488"/>
        <v>18911.428690670466</v>
      </c>
      <c r="K3858">
        <f t="shared" si="491"/>
        <v>78262.18427605844</v>
      </c>
      <c r="L3858" s="236">
        <f>I3858/MAX(I$2:I3858)-1</f>
        <v>-0.1001580416030482</v>
      </c>
      <c r="M3858" s="236">
        <f>J3858/MAX(J$2:J3858)-1</f>
        <v>-0.28867126366751594</v>
      </c>
      <c r="N3858" s="236"/>
    </row>
    <row r="3859" spans="1:14">
      <c r="A3859" s="237">
        <v>39729</v>
      </c>
      <c r="B3859">
        <v>418.05</v>
      </c>
      <c r="D3859" s="237">
        <v>39924</v>
      </c>
      <c r="E3859">
        <f t="shared" si="487"/>
        <v>439.69</v>
      </c>
      <c r="F3859">
        <v>242.41538320000001</v>
      </c>
      <c r="G3859" s="236">
        <f t="shared" si="489"/>
        <v>-7.1556383676836045E-4</v>
      </c>
      <c r="H3859" s="236">
        <f t="shared" si="490"/>
        <v>1.07198238936137E-2</v>
      </c>
      <c r="I3859">
        <f t="shared" ref="I3859:J3874" si="492">I3858*(1+G3859)</f>
        <v>68672.509578736193</v>
      </c>
      <c r="J3859">
        <f t="shared" si="492"/>
        <v>19114.155875811088</v>
      </c>
      <c r="K3859">
        <f t="shared" si="491"/>
        <v>78208.822483102194</v>
      </c>
      <c r="L3859" s="236">
        <f>I3859/MAX(I$2:I3859)-1</f>
        <v>-0.10080193596728393</v>
      </c>
      <c r="M3859" s="236">
        <f>J3859/MAX(J$2:J3859)-1</f>
        <v>-0.28104594488356494</v>
      </c>
      <c r="N3859" s="236"/>
    </row>
    <row r="3860" spans="1:14">
      <c r="A3860" s="237">
        <v>39730</v>
      </c>
      <c r="B3860">
        <v>414.08</v>
      </c>
      <c r="D3860" s="237">
        <v>39925</v>
      </c>
      <c r="E3860">
        <f t="shared" si="487"/>
        <v>438.44</v>
      </c>
      <c r="F3860">
        <v>241.63043110000001</v>
      </c>
      <c r="G3860" s="236">
        <f t="shared" si="489"/>
        <v>-2.8766422104029112E-3</v>
      </c>
      <c r="H3860" s="236">
        <f t="shared" si="490"/>
        <v>-3.238045744615059E-3</v>
      </c>
      <c r="I3860">
        <f t="shared" si="492"/>
        <v>68474.963338987698</v>
      </c>
      <c r="J3860">
        <f t="shared" si="492"/>
        <v>19052.263364715509</v>
      </c>
      <c r="K3860">
        <f t="shared" si="491"/>
        <v>77986.481679117845</v>
      </c>
      <c r="L3860" s="236">
        <f>I3860/MAX(I$2:I3860)-1</f>
        <v>-0.10338860707379316</v>
      </c>
      <c r="M3860" s="236">
        <f>J3860/MAX(J$2:J3860)-1</f>
        <v>-0.28337395100230844</v>
      </c>
      <c r="N3860" s="236"/>
    </row>
    <row r="3861" spans="1:14">
      <c r="A3861" s="237">
        <v>39731</v>
      </c>
      <c r="B3861">
        <v>409.53</v>
      </c>
      <c r="D3861" s="237">
        <v>39926</v>
      </c>
      <c r="E3861">
        <f t="shared" si="487"/>
        <v>439.27</v>
      </c>
      <c r="F3861">
        <v>244.4711442</v>
      </c>
      <c r="G3861" s="236">
        <f t="shared" si="489"/>
        <v>1.8593452905901107E-3</v>
      </c>
      <c r="H3861" s="236">
        <f t="shared" si="490"/>
        <v>1.1756437660057628E-2</v>
      </c>
      <c r="I3861">
        <f t="shared" si="492"/>
        <v>68602.281939595385</v>
      </c>
      <c r="J3861">
        <f t="shared" si="492"/>
        <v>19276.250111245787</v>
      </c>
      <c r="K3861">
        <f t="shared" si="491"/>
        <v>78134.115972963453</v>
      </c>
      <c r="L3861" s="236">
        <f>I3861/MAX(I$2:I3861)-1</f>
        <v>-0.10172149690286625</v>
      </c>
      <c r="M3861" s="236">
        <f>J3861/MAX(J$2:J3861)-1</f>
        <v>-0.27494898153169367</v>
      </c>
      <c r="N3861" s="236"/>
    </row>
    <row r="3862" spans="1:14">
      <c r="A3862" s="237">
        <v>39734</v>
      </c>
      <c r="B3862">
        <v>406.79</v>
      </c>
      <c r="D3862" s="237">
        <v>39927</v>
      </c>
      <c r="E3862">
        <f t="shared" si="487"/>
        <v>438.86</v>
      </c>
      <c r="F3862">
        <v>247.55923229999999</v>
      </c>
      <c r="G3862" s="236">
        <f t="shared" si="489"/>
        <v>-9.6709688079172696E-4</v>
      </c>
      <c r="H3862" s="236">
        <f t="shared" si="490"/>
        <v>1.2631707967438732E-2</v>
      </c>
      <c r="I3862">
        <f t="shared" si="492"/>
        <v>68535.936886716401</v>
      </c>
      <c r="J3862">
        <f t="shared" si="492"/>
        <v>19519.742073358353</v>
      </c>
      <c r="K3862">
        <f t="shared" si="491"/>
        <v>78061.188189256587</v>
      </c>
      <c r="L3862" s="236">
        <f>I3862/MAX(I$2:I3862)-1</f>
        <v>-0.10259021924129386</v>
      </c>
      <c r="M3862" s="236">
        <f>J3862/MAX(J$2:J3862)-1</f>
        <v>-0.26579034880490793</v>
      </c>
      <c r="N3862" s="236"/>
    </row>
    <row r="3863" spans="1:14">
      <c r="A3863" s="237">
        <v>39735</v>
      </c>
      <c r="B3863">
        <v>405.08</v>
      </c>
      <c r="D3863" s="237">
        <v>39930</v>
      </c>
      <c r="E3863">
        <f t="shared" si="487"/>
        <v>439.59</v>
      </c>
      <c r="F3863">
        <v>245.08481069999999</v>
      </c>
      <c r="G3863" s="236">
        <f t="shared" si="489"/>
        <v>1.6296704701718643E-3</v>
      </c>
      <c r="H3863" s="236">
        <f t="shared" si="490"/>
        <v>-9.9952709378312576E-3</v>
      </c>
      <c r="I3863">
        <f t="shared" si="492"/>
        <v>68647.627879206251</v>
      </c>
      <c r="J3863">
        <f t="shared" si="492"/>
        <v>19324.636962698551</v>
      </c>
      <c r="K3863">
        <f t="shared" si="491"/>
        <v>78191.035218783436</v>
      </c>
      <c r="L3863" s="236">
        <f>I3863/MAX(I$2:I3863)-1</f>
        <v>-0.10112773702194788</v>
      </c>
      <c r="M3863" s="236">
        <f>J3863/MAX(J$2:J3863)-1</f>
        <v>-0.27312897319377349</v>
      </c>
      <c r="N3863" s="236"/>
    </row>
    <row r="3864" spans="1:14">
      <c r="A3864" s="237">
        <v>39736</v>
      </c>
      <c r="B3864">
        <v>408.19</v>
      </c>
      <c r="D3864" s="237">
        <v>39931</v>
      </c>
      <c r="E3864">
        <f t="shared" si="487"/>
        <v>437.51</v>
      </c>
      <c r="F3864">
        <v>244.6771105</v>
      </c>
      <c r="G3864" s="236">
        <f t="shared" si="489"/>
        <v>-4.7654119531294701E-3</v>
      </c>
      <c r="H3864" s="236">
        <f t="shared" si="490"/>
        <v>-1.6635065993504394E-3</v>
      </c>
      <c r="I3864">
        <f t="shared" si="492"/>
        <v>68320.49365275669</v>
      </c>
      <c r="J3864">
        <f t="shared" si="492"/>
        <v>19292.490301581049</v>
      </c>
      <c r="K3864">
        <f t="shared" si="491"/>
        <v>77821.06012095348</v>
      </c>
      <c r="L3864" s="236">
        <f>I3864/MAX(I$2:I3864)-1</f>
        <v>-0.10541123364828009</v>
      </c>
      <c r="M3864" s="236">
        <f>J3864/MAX(J$2:J3864)-1</f>
        <v>-0.27433812794374235</v>
      </c>
      <c r="N3864" s="236"/>
    </row>
    <row r="3865" spans="1:14">
      <c r="A3865" s="237">
        <v>39737</v>
      </c>
      <c r="B3865">
        <v>408.25</v>
      </c>
      <c r="D3865" s="237">
        <v>39932</v>
      </c>
      <c r="E3865">
        <f t="shared" si="487"/>
        <v>437.38</v>
      </c>
      <c r="F3865">
        <v>247.684302</v>
      </c>
      <c r="G3865" s="236">
        <f t="shared" si="489"/>
        <v>-3.3086622419149293E-4</v>
      </c>
      <c r="H3865" s="236">
        <f t="shared" si="490"/>
        <v>1.2290448803546683E-2</v>
      </c>
      <c r="I3865">
        <f t="shared" si="492"/>
        <v>68297.888708986895</v>
      </c>
      <c r="J3865">
        <f t="shared" si="492"/>
        <v>19529.603665925551</v>
      </c>
      <c r="K3865">
        <f t="shared" si="491"/>
        <v>77797.936677339108</v>
      </c>
      <c r="L3865" s="236">
        <f>I3865/MAX(I$2:I3865)-1</f>
        <v>-0.10570722285560719</v>
      </c>
      <c r="M3865" s="236">
        <f>J3865/MAX(J$2:J3865)-1</f>
        <v>-0.2654194178565491</v>
      </c>
      <c r="N3865" s="236"/>
    </row>
    <row r="3866" spans="1:14">
      <c r="A3866" s="237">
        <v>39738</v>
      </c>
      <c r="B3866">
        <v>410.59</v>
      </c>
      <c r="D3866" s="237">
        <v>39933</v>
      </c>
      <c r="E3866">
        <f t="shared" si="487"/>
        <v>437.1</v>
      </c>
      <c r="F3866">
        <v>249.3362516</v>
      </c>
      <c r="G3866" s="236">
        <f t="shared" si="489"/>
        <v>-6.7390574974930185E-4</v>
      </c>
      <c r="H3866" s="236">
        <f t="shared" si="490"/>
        <v>6.669577307325758E-3</v>
      </c>
      <c r="I3866">
        <f t="shared" si="492"/>
        <v>68251.862369090173</v>
      </c>
      <c r="J3866">
        <f t="shared" si="492"/>
        <v>19659.857867356874</v>
      </c>
      <c r="K3866">
        <f t="shared" si="491"/>
        <v>77748.132337246629</v>
      </c>
      <c r="L3866" s="236">
        <f>I3866/MAX(I$2:I3866)-1</f>
        <v>-0.106309891900084</v>
      </c>
      <c r="M3866" s="236">
        <f>J3866/MAX(J$2:J3866)-1</f>
        <v>-0.26052007587548298</v>
      </c>
      <c r="N3866" s="236"/>
    </row>
    <row r="3867" spans="1:14">
      <c r="A3867" s="237">
        <v>39741</v>
      </c>
      <c r="B3867">
        <v>410.95</v>
      </c>
      <c r="D3867" s="237">
        <v>39934</v>
      </c>
      <c r="E3867">
        <f t="shared" si="487"/>
        <v>436.52</v>
      </c>
      <c r="F3867">
        <v>249.79416280000001</v>
      </c>
      <c r="G3867" s="236">
        <f t="shared" si="489"/>
        <v>-1.3606576352802138E-3</v>
      </c>
      <c r="H3867" s="236">
        <f t="shared" si="490"/>
        <v>1.8365207508397319E-3</v>
      </c>
      <c r="I3867">
        <f t="shared" si="492"/>
        <v>68158.994951435569</v>
      </c>
      <c r="J3867">
        <f t="shared" si="492"/>
        <v>19695.963604288834</v>
      </c>
      <c r="K3867">
        <f t="shared" si="491"/>
        <v>77644.966204197888</v>
      </c>
      <c r="L3867" s="236">
        <f>I3867/MAX(I$2:I3867)-1</f>
        <v>-0.10752589816924463</v>
      </c>
      <c r="M3867" s="236">
        <f>J3867/MAX(J$2:J3867)-1</f>
        <v>-0.25916200564999892</v>
      </c>
      <c r="N3867" s="236"/>
    </row>
    <row r="3868" spans="1:14">
      <c r="A3868" s="237">
        <v>39742</v>
      </c>
      <c r="B3868">
        <v>414.52</v>
      </c>
      <c r="D3868" s="237">
        <v>39937</v>
      </c>
      <c r="E3868">
        <f t="shared" si="487"/>
        <v>439.66</v>
      </c>
      <c r="F3868">
        <v>256.77710969999998</v>
      </c>
      <c r="G3868" s="236">
        <f t="shared" si="489"/>
        <v>7.1595255912927837E-3</v>
      </c>
      <c r="H3868" s="236">
        <f t="shared" si="490"/>
        <v>2.7954804154454616E-2</v>
      </c>
      <c r="I3868">
        <f t="shared" si="492"/>
        <v>68646.981020067178</v>
      </c>
      <c r="J3868">
        <f t="shared" si="492"/>
        <v>20246.560409479993</v>
      </c>
      <c r="K3868">
        <f t="shared" si="491"/>
        <v>78203.486303806567</v>
      </c>
      <c r="L3868" s="236">
        <f>I3868/MAX(I$2:I3868)-1</f>
        <v>-0.10113620699762116</v>
      </c>
      <c r="M3868" s="236">
        <f>J3868/MAX(J$2:J3868)-1</f>
        <v>-0.23845202460776582</v>
      </c>
      <c r="N3868" s="236"/>
    </row>
    <row r="3869" spans="1:14">
      <c r="A3869" s="237">
        <v>39743</v>
      </c>
      <c r="B3869">
        <v>417.13</v>
      </c>
      <c r="D3869" s="237">
        <v>39938</v>
      </c>
      <c r="E3869">
        <f t="shared" si="487"/>
        <v>439.19</v>
      </c>
      <c r="F3869">
        <v>255.8446816</v>
      </c>
      <c r="G3869" s="236">
        <f t="shared" si="489"/>
        <v>-1.1027380284476898E-3</v>
      </c>
      <c r="H3869" s="236">
        <f t="shared" si="490"/>
        <v>-3.6312742249079433E-3</v>
      </c>
      <c r="I3869">
        <f t="shared" si="492"/>
        <v>68571.28138355822</v>
      </c>
      <c r="J3869">
        <f t="shared" si="492"/>
        <v>20173.039596522005</v>
      </c>
      <c r="K3869">
        <f t="shared" si="491"/>
        <v>78119.886161508446</v>
      </c>
      <c r="L3869" s="236">
        <f>I3869/MAX(I$2:I3869)-1</f>
        <v>-0.10212741828455962</v>
      </c>
      <c r="M3869" s="236">
        <f>J3869/MAX(J$2:J3869)-1</f>
        <v>-0.2412174141418385</v>
      </c>
      <c r="N3869" s="236"/>
    </row>
    <row r="3870" spans="1:14">
      <c r="A3870" s="237">
        <v>39744</v>
      </c>
      <c r="B3870">
        <v>417.51</v>
      </c>
      <c r="D3870" s="237">
        <v>39939</v>
      </c>
      <c r="E3870">
        <f t="shared" si="487"/>
        <v>440.95</v>
      </c>
      <c r="F3870">
        <v>259.34432609999999</v>
      </c>
      <c r="G3870" s="236">
        <f t="shared" si="489"/>
        <v>3.9736470584196739E-3</v>
      </c>
      <c r="H3870" s="236">
        <f t="shared" si="490"/>
        <v>1.3678785418222983E-2</v>
      </c>
      <c r="I3870">
        <f t="shared" si="492"/>
        <v>68843.759454120067</v>
      </c>
      <c r="J3870">
        <f t="shared" si="492"/>
        <v>20448.982276396146</v>
      </c>
      <c r="K3870">
        <f t="shared" si="491"/>
        <v>78432.942013518419</v>
      </c>
      <c r="L3870" s="236">
        <f>I3870/MAX(I$2:I3870)-1</f>
        <v>-9.8559589541390324E-2</v>
      </c>
      <c r="M3870" s="236">
        <f>J3870/MAX(J$2:J3870)-1</f>
        <v>-0.2308381899708003</v>
      </c>
      <c r="N3870" s="236"/>
    </row>
    <row r="3871" spans="1:14">
      <c r="A3871" s="237">
        <v>39745</v>
      </c>
      <c r="B3871">
        <v>416.2</v>
      </c>
      <c r="D3871" s="237">
        <v>39940</v>
      </c>
      <c r="E3871">
        <f t="shared" si="487"/>
        <v>437.1</v>
      </c>
      <c r="F3871">
        <v>256.46348449999999</v>
      </c>
      <c r="G3871" s="236">
        <f t="shared" si="489"/>
        <v>-8.7648788150403532E-3</v>
      </c>
      <c r="H3871" s="236">
        <f t="shared" si="490"/>
        <v>-1.1108172842343889E-2</v>
      </c>
      <c r="I3871">
        <f t="shared" si="492"/>
        <v>68240.352245332906</v>
      </c>
      <c r="J3871">
        <f t="shared" si="492"/>
        <v>20221.83144681991</v>
      </c>
      <c r="K3871">
        <f t="shared" si="491"/>
        <v>77748.132337246629</v>
      </c>
      <c r="L3871" s="236">
        <f>I3871/MAX(I$2:I3871)-1</f>
        <v>-0.10646060549804048</v>
      </c>
      <c r="M3871" s="236">
        <f>J3871/MAX(J$2:J3871)-1</f>
        <v>-0.23938217230033476</v>
      </c>
      <c r="N3871" s="236"/>
    </row>
    <row r="3872" spans="1:14">
      <c r="A3872" s="237">
        <v>39748</v>
      </c>
      <c r="B3872">
        <v>415.79</v>
      </c>
      <c r="D3872" s="237">
        <v>39941</v>
      </c>
      <c r="E3872">
        <f t="shared" si="487"/>
        <v>440.08</v>
      </c>
      <c r="F3872">
        <v>261.6572946</v>
      </c>
      <c r="G3872" s="236">
        <f t="shared" si="489"/>
        <v>6.7839317035437909E-3</v>
      </c>
      <c r="H3872" s="236">
        <f t="shared" si="490"/>
        <v>2.0251655357977461E-2</v>
      </c>
      <c r="I3872">
        <f t="shared" si="492"/>
        <v>68703.29013439102</v>
      </c>
      <c r="J3872">
        <f t="shared" si="492"/>
        <v>20631.357007988016</v>
      </c>
      <c r="K3872">
        <f t="shared" si="491"/>
        <v>78278.192813945308</v>
      </c>
      <c r="L3872" s="236">
        <f>I3872/MAX(I$2:I3872)-1</f>
        <v>-0.10039889527131318</v>
      </c>
      <c r="M3872" s="236">
        <f>J3872/MAX(J$2:J3872)-1</f>
        <v>-0.22397840219462772</v>
      </c>
      <c r="N3872" s="236"/>
    </row>
    <row r="3873" spans="1:14">
      <c r="A3873" s="237">
        <v>39749</v>
      </c>
      <c r="B3873">
        <v>413.46</v>
      </c>
      <c r="D3873" s="237">
        <v>39944</v>
      </c>
      <c r="E3873">
        <f t="shared" si="487"/>
        <v>441.34</v>
      </c>
      <c r="F3873">
        <v>258.01225149999999</v>
      </c>
      <c r="G3873" s="236">
        <f t="shared" si="489"/>
        <v>2.8293856383975655E-3</v>
      </c>
      <c r="H3873" s="236">
        <f t="shared" si="490"/>
        <v>-1.3930599968834279E-2</v>
      </c>
      <c r="I3873">
        <f t="shared" si="492"/>
        <v>68897.678236807929</v>
      </c>
      <c r="J3873">
        <f t="shared" si="492"/>
        <v>20343.949826695527</v>
      </c>
      <c r="K3873">
        <f t="shared" si="491"/>
        <v>78502.312344361519</v>
      </c>
      <c r="L3873" s="236">
        <f>I3873/MAX(I$2:I3873)-1</f>
        <v>-9.7853576825307265E-2</v>
      </c>
      <c r="M3873" s="236">
        <f>J3873/MAX(J$2:J3873)-1</f>
        <v>-0.23478884864083005</v>
      </c>
      <c r="N3873" s="236"/>
    </row>
    <row r="3874" spans="1:14">
      <c r="A3874" s="237">
        <v>39750</v>
      </c>
      <c r="B3874">
        <v>413.97</v>
      </c>
      <c r="D3874" s="237">
        <v>39945</v>
      </c>
      <c r="E3874">
        <f t="shared" si="487"/>
        <v>441.32</v>
      </c>
      <c r="F3874">
        <v>259.3614503</v>
      </c>
      <c r="G3874" s="236">
        <f t="shared" si="489"/>
        <v>-7.9046694734084106E-5</v>
      </c>
      <c r="H3874" s="236">
        <f t="shared" si="490"/>
        <v>5.2292043969082158E-3</v>
      </c>
      <c r="I3874">
        <f t="shared" si="492"/>
        <v>68892.232103068454</v>
      </c>
      <c r="J3874">
        <f t="shared" si="492"/>
        <v>20450.332498579763</v>
      </c>
      <c r="K3874">
        <f t="shared" si="491"/>
        <v>78498.754891497767</v>
      </c>
      <c r="L3874" s="236">
        <f>I3874/MAX(I$2:I3874)-1</f>
        <v>-9.792488851822545E-2</v>
      </c>
      <c r="M3874" s="236">
        <f>J3874/MAX(J$2:J3874)-1</f>
        <v>-0.23078740312357948</v>
      </c>
      <c r="N3874" s="236"/>
    </row>
    <row r="3875" spans="1:14">
      <c r="A3875" s="237">
        <v>39751</v>
      </c>
      <c r="B3875">
        <v>411.74</v>
      </c>
      <c r="D3875" s="237">
        <v>39946</v>
      </c>
      <c r="E3875">
        <f t="shared" si="487"/>
        <v>439.55</v>
      </c>
      <c r="F3875">
        <v>254.5071269</v>
      </c>
      <c r="G3875" s="236">
        <f t="shared" si="489"/>
        <v>-4.0444253458958388E-3</v>
      </c>
      <c r="H3875" s="236">
        <f t="shared" si="490"/>
        <v>-1.8716441454136978E-2</v>
      </c>
      <c r="I3875">
        <f t="shared" ref="I3875:J3890" si="493">I3874*(1+G3875)</f>
        <v>68613.602613415467</v>
      </c>
      <c r="J3875">
        <f t="shared" si="493"/>
        <v>20067.575047652459</v>
      </c>
      <c r="K3875">
        <f t="shared" si="491"/>
        <v>78183.920313055933</v>
      </c>
      <c r="L3875" s="236">
        <f>I3875/MAX(I$2:I3875)-1</f>
        <v>-0.10157326396300415</v>
      </c>
      <c r="M3875" s="236">
        <f>J3875/MAX(J$2:J3875)-1</f>
        <v>-0.24518432565880177</v>
      </c>
      <c r="N3875" s="236"/>
    </row>
    <row r="3876" spans="1:14">
      <c r="A3876" s="237">
        <v>39752</v>
      </c>
      <c r="B3876">
        <v>411.17</v>
      </c>
      <c r="D3876" s="237">
        <v>39947</v>
      </c>
      <c r="E3876">
        <f t="shared" si="487"/>
        <v>440.43</v>
      </c>
      <c r="F3876">
        <v>256.05233930000003</v>
      </c>
      <c r="G3876" s="236">
        <f t="shared" si="489"/>
        <v>1.9683173898991566E-3</v>
      </c>
      <c r="H3876" s="236">
        <f t="shared" si="490"/>
        <v>6.0713914726922003E-3</v>
      </c>
      <c r="I3876">
        <f t="shared" si="493"/>
        <v>68748.655960623088</v>
      </c>
      <c r="J3876">
        <f t="shared" si="493"/>
        <v>20189.413151674387</v>
      </c>
      <c r="K3876">
        <f t="shared" si="491"/>
        <v>78340.448239060919</v>
      </c>
      <c r="L3876" s="236">
        <f>I3876/MAX(I$2:I3876)-1</f>
        <v>-9.9804874994912085E-2</v>
      </c>
      <c r="M3876" s="236">
        <f>J3876/MAX(J$2:J3876)-1</f>
        <v>-0.24060154421015212</v>
      </c>
      <c r="N3876" s="236"/>
    </row>
    <row r="3877" spans="1:14">
      <c r="A3877" s="237">
        <v>39755</v>
      </c>
      <c r="B3877">
        <v>411.86</v>
      </c>
      <c r="D3877" s="237">
        <v>39948</v>
      </c>
      <c r="E3877">
        <f t="shared" si="487"/>
        <v>439.04</v>
      </c>
      <c r="F3877">
        <v>255.17345929999999</v>
      </c>
      <c r="G3877" s="236">
        <f t="shared" si="489"/>
        <v>-3.1897367886145147E-3</v>
      </c>
      <c r="H3877" s="236">
        <f t="shared" si="490"/>
        <v>-3.432423239728033E-3</v>
      </c>
      <c r="I3877">
        <f t="shared" si="493"/>
        <v>68529.365843537686</v>
      </c>
      <c r="J3877">
        <f t="shared" si="493"/>
        <v>20120.114540776111</v>
      </c>
      <c r="K3877">
        <f t="shared" si="491"/>
        <v>78093.205265030338</v>
      </c>
      <c r="L3877" s="236">
        <f>I3877/MAX(I$2:I3877)-1</f>
        <v>-0.10267626050207224</v>
      </c>
      <c r="M3877" s="236">
        <f>J3877/MAX(J$2:J3877)-1</f>
        <v>-0.24320812111801871</v>
      </c>
      <c r="N3877" s="236"/>
    </row>
    <row r="3878" spans="1:14">
      <c r="A3878" s="237">
        <v>39756</v>
      </c>
      <c r="B3878">
        <v>415.02</v>
      </c>
      <c r="D3878" s="237">
        <v>39951</v>
      </c>
      <c r="E3878">
        <f t="shared" si="487"/>
        <v>441.28</v>
      </c>
      <c r="F3878">
        <v>260.16607069999998</v>
      </c>
      <c r="G3878" s="236">
        <f t="shared" si="489"/>
        <v>5.0683106575963224E-3</v>
      </c>
      <c r="H3878" s="236">
        <f t="shared" si="490"/>
        <v>1.9565559105150898E-2</v>
      </c>
      <c r="I3878">
        <f t="shared" si="493"/>
        <v>68876.69395880081</v>
      </c>
      <c r="J3878">
        <f t="shared" si="493"/>
        <v>20513.775831026072</v>
      </c>
      <c r="K3878">
        <f t="shared" si="491"/>
        <v>78491.639985770278</v>
      </c>
      <c r="L3878" s="236">
        <f>I3878/MAX(I$2:I3878)-1</f>
        <v>-9.8128345029860675E-2</v>
      </c>
      <c r="M3878" s="236">
        <f>J3878/MAX(J$2:J3878)-1</f>
        <v>-0.22840106488145506</v>
      </c>
      <c r="N3878" s="236"/>
    </row>
    <row r="3879" spans="1:14">
      <c r="A3879" s="237">
        <v>39757</v>
      </c>
      <c r="B3879">
        <v>416.7</v>
      </c>
      <c r="D3879" s="237">
        <v>39952</v>
      </c>
      <c r="E3879">
        <f t="shared" si="487"/>
        <v>441.72</v>
      </c>
      <c r="F3879">
        <v>260.89849570000001</v>
      </c>
      <c r="G3879" s="236">
        <f t="shared" si="489"/>
        <v>9.6336918862321085E-4</v>
      </c>
      <c r="H3879" s="236">
        <f t="shared" si="490"/>
        <v>2.8152210548799683E-3</v>
      </c>
      <c r="I3879">
        <f t="shared" si="493"/>
        <v>68943.047643574959</v>
      </c>
      <c r="J3879">
        <f t="shared" si="493"/>
        <v>20571.526644660666</v>
      </c>
      <c r="K3879">
        <f t="shared" si="491"/>
        <v>78569.903948772786</v>
      </c>
      <c r="L3879" s="236">
        <f>I3879/MAX(I$2:I3879)-1</f>
        <v>-9.725950966536967E-2</v>
      </c>
      <c r="M3879" s="236">
        <f>J3879/MAX(J$2:J3879)-1</f>
        <v>-0.22622884331338644</v>
      </c>
      <c r="N3879" s="236"/>
    </row>
    <row r="3880" spans="1:14">
      <c r="A3880" s="237">
        <v>39758</v>
      </c>
      <c r="B3880">
        <v>415.92</v>
      </c>
      <c r="D3880" s="237">
        <v>39953</v>
      </c>
      <c r="E3880">
        <f t="shared" si="487"/>
        <v>442.93</v>
      </c>
      <c r="F3880">
        <v>261.67264369999998</v>
      </c>
      <c r="G3880" s="236">
        <f t="shared" si="489"/>
        <v>2.7055617003661123E-3</v>
      </c>
      <c r="H3880" s="236">
        <f t="shared" si="490"/>
        <v>2.9672382660654861E-3</v>
      </c>
      <c r="I3880">
        <f t="shared" si="493"/>
        <v>69129.577312785943</v>
      </c>
      <c r="J3880">
        <f t="shared" si="493"/>
        <v>20632.567265712089</v>
      </c>
      <c r="K3880">
        <f t="shared" si="491"/>
        <v>78785.129847029631</v>
      </c>
      <c r="L3880" s="236">
        <f>I3880/MAX(I$2:I3880)-1</f>
        <v>-9.4817089569350421E-2</v>
      </c>
      <c r="M3880" s="236">
        <f>J3880/MAX(J$2:J3880)-1</f>
        <v>-0.22393287992808808</v>
      </c>
      <c r="N3880" s="236"/>
    </row>
    <row r="3881" spans="1:14">
      <c r="A3881" s="237">
        <v>39759</v>
      </c>
      <c r="B3881">
        <v>414.69</v>
      </c>
      <c r="D3881" s="237">
        <v>39954</v>
      </c>
      <c r="E3881">
        <f t="shared" si="487"/>
        <v>438.16</v>
      </c>
      <c r="F3881">
        <v>259.28898420000002</v>
      </c>
      <c r="G3881" s="236">
        <f t="shared" si="489"/>
        <v>-1.0802926194221027E-2</v>
      </c>
      <c r="H3881" s="236">
        <f t="shared" si="490"/>
        <v>-9.109318675026512E-3</v>
      </c>
      <c r="I3881">
        <f t="shared" si="493"/>
        <v>68382.775591238213</v>
      </c>
      <c r="J3881">
        <f t="shared" si="493"/>
        <v>20444.618635404797</v>
      </c>
      <c r="K3881">
        <f t="shared" si="491"/>
        <v>77936.677339025366</v>
      </c>
      <c r="L3881" s="236">
        <f>I3881/MAX(I$2:I3881)-1</f>
        <v>-0.10459571374300303</v>
      </c>
      <c r="M3881" s="236">
        <f>J3881/MAX(J$2:J3881)-1</f>
        <v>-0.23100232263803322</v>
      </c>
      <c r="N3881" s="236"/>
    </row>
    <row r="3882" spans="1:14">
      <c r="A3882" s="237">
        <v>39762</v>
      </c>
      <c r="B3882">
        <v>415.41</v>
      </c>
      <c r="D3882" s="237">
        <v>39955</v>
      </c>
      <c r="E3882">
        <f t="shared" si="487"/>
        <v>437.66</v>
      </c>
      <c r="F3882">
        <v>259.47314540000002</v>
      </c>
      <c r="G3882" s="236">
        <f t="shared" si="489"/>
        <v>-1.1748658169372186E-3</v>
      </c>
      <c r="H3882" s="236">
        <f t="shared" si="490"/>
        <v>7.1025462407603435E-4</v>
      </c>
      <c r="I3882">
        <f t="shared" si="493"/>
        <v>68302.435005728781</v>
      </c>
      <c r="J3882">
        <f t="shared" si="493"/>
        <v>20459.139520328063</v>
      </c>
      <c r="K3882">
        <f t="shared" si="491"/>
        <v>77847.741017431632</v>
      </c>
      <c r="L3882" s="236">
        <f>I3882/MAX(I$2:I3882)-1</f>
        <v>-0.10564769363126536</v>
      </c>
      <c r="M3882" s="236">
        <f>J3882/MAX(J$2:J3882)-1</f>
        <v>-0.23045613848178326</v>
      </c>
      <c r="N3882" s="236"/>
    </row>
    <row r="3883" spans="1:14">
      <c r="A3883" s="237">
        <v>39763</v>
      </c>
      <c r="B3883">
        <v>416.41</v>
      </c>
      <c r="D3883" s="237">
        <v>39959</v>
      </c>
      <c r="E3883">
        <f t="shared" si="487"/>
        <v>439.6</v>
      </c>
      <c r="F3883">
        <v>262.62583810000001</v>
      </c>
      <c r="G3883" s="236">
        <f t="shared" si="489"/>
        <v>4.3989344667782395E-3</v>
      </c>
      <c r="H3883" s="236">
        <f t="shared" si="490"/>
        <v>1.2150362208543264E-2</v>
      </c>
      <c r="I3883">
        <f t="shared" si="493"/>
        <v>68602.892941240367</v>
      </c>
      <c r="J3883">
        <f t="shared" si="493"/>
        <v>20707.72547597517</v>
      </c>
      <c r="K3883">
        <f t="shared" si="491"/>
        <v>78192.813945215341</v>
      </c>
      <c r="L3883" s="236">
        <f>I3883/MAX(I$2:I3883)-1</f>
        <v>-0.10171349644533734</v>
      </c>
      <c r="M3883" s="236">
        <f>J3883/MAX(J$2:J3883)-1</f>
        <v>-0.22110590182897583</v>
      </c>
      <c r="N3883" s="236"/>
    </row>
    <row r="3884" spans="1:14">
      <c r="A3884" s="237">
        <v>39764</v>
      </c>
      <c r="B3884">
        <v>418.14</v>
      </c>
      <c r="D3884" s="237">
        <v>39960</v>
      </c>
      <c r="E3884">
        <f t="shared" si="487"/>
        <v>435.06</v>
      </c>
      <c r="F3884">
        <v>259.41604160000003</v>
      </c>
      <c r="G3884" s="236">
        <f t="shared" si="489"/>
        <v>-1.0361300677383565E-2</v>
      </c>
      <c r="H3884" s="236">
        <f t="shared" si="490"/>
        <v>-1.222193719864606E-2</v>
      </c>
      <c r="I3884">
        <f t="shared" si="493"/>
        <v>67892.077740137815</v>
      </c>
      <c r="J3884">
        <f t="shared" si="493"/>
        <v>20454.636955680999</v>
      </c>
      <c r="K3884">
        <f t="shared" si="491"/>
        <v>77385.27214514419</v>
      </c>
      <c r="L3884" s="236">
        <f>I3884/MAX(I$2:I3884)-1</f>
        <v>-0.11102091300310279</v>
      </c>
      <c r="M3884" s="236">
        <f>J3884/MAX(J$2:J3884)-1</f>
        <v>-0.23062549658121811</v>
      </c>
      <c r="N3884" s="236"/>
    </row>
    <row r="3885" spans="1:14">
      <c r="A3885" s="237">
        <v>39765</v>
      </c>
      <c r="B3885">
        <v>415.99</v>
      </c>
      <c r="D3885" s="237">
        <v>39961</v>
      </c>
      <c r="E3885">
        <f t="shared" si="487"/>
        <v>439.45</v>
      </c>
      <c r="F3885">
        <v>261.50699329999998</v>
      </c>
      <c r="G3885" s="236">
        <f t="shared" si="489"/>
        <v>1.0056832062572621E-2</v>
      </c>
      <c r="H3885" s="236">
        <f t="shared" si="490"/>
        <v>8.0602251391377333E-3</v>
      </c>
      <c r="I3885">
        <f t="shared" si="493"/>
        <v>68574.856964349514</v>
      </c>
      <c r="J3885">
        <f t="shared" si="493"/>
        <v>20619.505934683115</v>
      </c>
      <c r="K3885">
        <f t="shared" si="491"/>
        <v>78166.133048737218</v>
      </c>
      <c r="L3885" s="236">
        <f>I3885/MAX(I$2:I3885)-1</f>
        <v>-0.10208059961803584</v>
      </c>
      <c r="M3885" s="236">
        <f>J3885/MAX(J$2:J3885)-1</f>
        <v>-0.22442416486735051</v>
      </c>
      <c r="N3885" s="236"/>
    </row>
    <row r="3886" spans="1:14">
      <c r="A3886" s="237">
        <v>39766</v>
      </c>
      <c r="B3886">
        <v>418.32</v>
      </c>
      <c r="D3886" s="237">
        <v>39962</v>
      </c>
      <c r="E3886">
        <f t="shared" si="487"/>
        <v>445.2</v>
      </c>
      <c r="F3886">
        <v>265.70795709999999</v>
      </c>
      <c r="G3886" s="236">
        <f t="shared" si="489"/>
        <v>1.3050807331314187E-2</v>
      </c>
      <c r="H3886" s="236">
        <f t="shared" si="490"/>
        <v>1.6064441516409733E-2</v>
      </c>
      <c r="I3886">
        <f t="shared" si="493"/>
        <v>69469.814210363678</v>
      </c>
      <c r="J3886">
        <f t="shared" si="493"/>
        <v>20950.746781868096</v>
      </c>
      <c r="K3886">
        <f t="shared" si="491"/>
        <v>79188.900747065214</v>
      </c>
      <c r="L3886" s="236">
        <f>I3886/MAX(I$2:I3886)-1</f>
        <v>-9.0362026524601458E-2</v>
      </c>
      <c r="M3886" s="236">
        <f>J3886/MAX(J$2:J3886)-1</f>
        <v>-0.21196497222232136</v>
      </c>
      <c r="N3886" s="236"/>
    </row>
    <row r="3887" spans="1:14">
      <c r="A3887" s="237">
        <v>39769</v>
      </c>
      <c r="B3887">
        <v>419.64</v>
      </c>
      <c r="D3887" s="237">
        <v>39965</v>
      </c>
      <c r="E3887">
        <f t="shared" si="487"/>
        <v>448.38</v>
      </c>
      <c r="F3887">
        <v>268.04755829999999</v>
      </c>
      <c r="G3887" s="236">
        <f t="shared" si="489"/>
        <v>7.1091269841269591E-3</v>
      </c>
      <c r="H3887" s="236">
        <f t="shared" si="490"/>
        <v>8.8051604684140639E-3</v>
      </c>
      <c r="I3887">
        <f t="shared" si="493"/>
        <v>69963.683941148862</v>
      </c>
      <c r="J3887">
        <f t="shared" si="493"/>
        <v>21135.221469215554</v>
      </c>
      <c r="K3887">
        <f t="shared" si="491"/>
        <v>79754.535752401396</v>
      </c>
      <c r="L3887" s="236">
        <f>I3887/MAX(I$2:I3887)-1</f>
        <v>-8.3895294661580966E-2</v>
      </c>
      <c r="M3887" s="236">
        <f>J3887/MAX(J$2:J3887)-1</f>
        <v>-0.20502619734800775</v>
      </c>
      <c r="N3887" s="236"/>
    </row>
    <row r="3888" spans="1:14">
      <c r="A3888" s="237">
        <v>39770</v>
      </c>
      <c r="B3888">
        <v>421.78</v>
      </c>
      <c r="D3888" s="237">
        <v>39966</v>
      </c>
      <c r="E3888">
        <f t="shared" si="487"/>
        <v>447.33</v>
      </c>
      <c r="F3888">
        <v>268.9175975</v>
      </c>
      <c r="G3888" s="236">
        <f t="shared" si="489"/>
        <v>-2.3754938413208062E-3</v>
      </c>
      <c r="H3888" s="236">
        <f t="shared" si="490"/>
        <v>3.2458389306655455E-3</v>
      </c>
      <c r="I3888">
        <f t="shared" si="493"/>
        <v>69797.48564083055</v>
      </c>
      <c r="J3888">
        <f t="shared" si="493"/>
        <v>21203.822993868573</v>
      </c>
      <c r="K3888">
        <f t="shared" si="491"/>
        <v>79567.769477054549</v>
      </c>
      <c r="L3888" s="236">
        <f>I3888/MAX(I$2:I3888)-1</f>
        <v>-8.6071495747117366E-2</v>
      </c>
      <c r="M3888" s="236">
        <f>J3888/MAX(J$2:J3888)-1</f>
        <v>-0.20244584043050062</v>
      </c>
      <c r="N3888" s="236"/>
    </row>
    <row r="3889" spans="1:14">
      <c r="A3889" s="237">
        <v>39771</v>
      </c>
      <c r="B3889">
        <v>424.69</v>
      </c>
      <c r="D3889" s="237">
        <v>39967</v>
      </c>
      <c r="E3889">
        <f t="shared" si="487"/>
        <v>441.69</v>
      </c>
      <c r="F3889">
        <v>266.09014259999998</v>
      </c>
      <c r="G3889" s="236">
        <f t="shared" si="489"/>
        <v>-1.2641871799129853E-2</v>
      </c>
      <c r="H3889" s="236">
        <f t="shared" si="490"/>
        <v>-1.0514205564401635E-2</v>
      </c>
      <c r="I3889">
        <f t="shared" si="493"/>
        <v>68915.114775457565</v>
      </c>
      <c r="J3889">
        <f t="shared" si="493"/>
        <v>20980.881640159852</v>
      </c>
      <c r="K3889">
        <f t="shared" si="491"/>
        <v>78564.567769477173</v>
      </c>
      <c r="L3889" s="236">
        <f>I3889/MAX(I$2:I3889)-1</f>
        <v>-9.7625262731452778E-2</v>
      </c>
      <c r="M3889" s="236">
        <f>J3889/MAX(J$2:J3889)-1</f>
        <v>-0.21083148881295799</v>
      </c>
      <c r="N3889" s="236"/>
    </row>
    <row r="3890" spans="1:14">
      <c r="A3890" s="237">
        <v>39772</v>
      </c>
      <c r="B3890">
        <v>430.09</v>
      </c>
      <c r="D3890" s="237">
        <v>39968</v>
      </c>
      <c r="E3890">
        <f t="shared" si="487"/>
        <v>442.78</v>
      </c>
      <c r="F3890">
        <v>266.60520730000002</v>
      </c>
      <c r="G3890" s="236">
        <f t="shared" si="489"/>
        <v>2.4340639955408492E-3</v>
      </c>
      <c r="H3890" s="236">
        <f t="shared" si="490"/>
        <v>1.9356774924741416E-3</v>
      </c>
      <c r="I3890">
        <f t="shared" si="493"/>
        <v>69082.858575081074</v>
      </c>
      <c r="J3890">
        <f t="shared" si="493"/>
        <v>21021.493860522973</v>
      </c>
      <c r="K3890">
        <f t="shared" si="491"/>
        <v>78758.448950551523</v>
      </c>
      <c r="L3890" s="236">
        <f>I3890/MAX(I$2:I3890)-1</f>
        <v>-9.5428824872981766E-2</v>
      </c>
      <c r="M3890" s="236">
        <f>J3890/MAX(J$2:J3890)-1</f>
        <v>-0.20930391308808394</v>
      </c>
      <c r="N3890" s="236"/>
    </row>
    <row r="3891" spans="1:14">
      <c r="A3891" s="237">
        <v>39773</v>
      </c>
      <c r="B3891">
        <v>427.48</v>
      </c>
      <c r="D3891" s="237">
        <v>39969</v>
      </c>
      <c r="E3891">
        <f t="shared" si="487"/>
        <v>440.64</v>
      </c>
      <c r="F3891">
        <v>265.15902249999999</v>
      </c>
      <c r="G3891" s="236">
        <f t="shared" si="489"/>
        <v>-4.8668301180779337E-3</v>
      </c>
      <c r="H3891" s="236">
        <f t="shared" si="490"/>
        <v>-5.424443185660266E-3</v>
      </c>
      <c r="I3891">
        <f t="shared" ref="I3891:J3906" si="494">I3890*(1+G3891)</f>
        <v>68746.644038324943</v>
      </c>
      <c r="J3891">
        <f t="shared" si="494"/>
        <v>20907.463961398858</v>
      </c>
      <c r="K3891">
        <f t="shared" si="491"/>
        <v>78377.801494130312</v>
      </c>
      <c r="L3891" s="236">
        <f>I3891/MAX(I$2:I3891)-1</f>
        <v>-9.9831219112035186E-2</v>
      </c>
      <c r="M3891" s="236">
        <f>J3891/MAX(J$2:J3891)-1</f>
        <v>-0.21359299908866158</v>
      </c>
      <c r="N3891" s="236"/>
    </row>
    <row r="3892" spans="1:14">
      <c r="A3892" s="237">
        <v>39776</v>
      </c>
      <c r="B3892">
        <v>424.69</v>
      </c>
      <c r="D3892" s="237">
        <v>39972</v>
      </c>
      <c r="E3892">
        <f t="shared" si="487"/>
        <v>437.47</v>
      </c>
      <c r="F3892">
        <v>264.64908819999999</v>
      </c>
      <c r="G3892" s="236">
        <f t="shared" si="489"/>
        <v>-7.2278114949682701E-3</v>
      </c>
      <c r="H3892" s="236">
        <f t="shared" si="490"/>
        <v>-1.9231263382711861E-3</v>
      </c>
      <c r="I3892">
        <f t="shared" si="494"/>
        <v>68249.756254304244</v>
      </c>
      <c r="J3892">
        <f t="shared" si="494"/>
        <v>20867.256266788238</v>
      </c>
      <c r="K3892">
        <f t="shared" si="491"/>
        <v>77813.94521522602</v>
      </c>
      <c r="L3892" s="236">
        <f>I3892/MAX(I$2:I3892)-1</f>
        <v>-0.10633746937394883</v>
      </c>
      <c r="M3892" s="236">
        <f>J3892/MAX(J$2:J3892)-1</f>
        <v>-0.21510535910471495</v>
      </c>
      <c r="N3892" s="236"/>
    </row>
    <row r="3893" spans="1:14">
      <c r="A3893" s="237">
        <v>39777</v>
      </c>
      <c r="B3893">
        <v>429.59</v>
      </c>
      <c r="D3893" s="237">
        <v>39973</v>
      </c>
      <c r="E3893">
        <f t="shared" si="487"/>
        <v>439.16</v>
      </c>
      <c r="F3893">
        <v>266.73667039999998</v>
      </c>
      <c r="G3893" s="236">
        <f t="shared" si="489"/>
        <v>3.8293918839242178E-3</v>
      </c>
      <c r="H3893" s="236">
        <f t="shared" si="490"/>
        <v>7.8881140841957631E-3</v>
      </c>
      <c r="I3893">
        <f t="shared" si="494"/>
        <v>68511.111316984287</v>
      </c>
      <c r="J3893">
        <f t="shared" si="494"/>
        <v>21031.859564844814</v>
      </c>
      <c r="K3893">
        <f t="shared" si="491"/>
        <v>78114.549982212862</v>
      </c>
      <c r="L3893" s="236">
        <f>I3893/MAX(I$2:I3893)-1</f>
        <v>-0.10291528533220218</v>
      </c>
      <c r="M3893" s="236">
        <f>J3893/MAX(J$2:J3893)-1</f>
        <v>-0.20891402063325903</v>
      </c>
      <c r="N3893" s="236"/>
    </row>
    <row r="3894" spans="1:14">
      <c r="A3894" s="237">
        <v>39778</v>
      </c>
      <c r="B3894">
        <v>431.8</v>
      </c>
      <c r="D3894" s="237">
        <v>39974</v>
      </c>
      <c r="E3894">
        <f t="shared" si="487"/>
        <v>440.42</v>
      </c>
      <c r="F3894">
        <v>266.21552200000002</v>
      </c>
      <c r="G3894" s="236">
        <f t="shared" si="489"/>
        <v>2.8353836039076061E-3</v>
      </c>
      <c r="H3894" s="236">
        <f t="shared" si="490"/>
        <v>-1.953793601826237E-3</v>
      </c>
      <c r="I3894">
        <f t="shared" si="494"/>
        <v>68705.366598697961</v>
      </c>
      <c r="J3894">
        <f t="shared" si="494"/>
        <v>20990.767652192513</v>
      </c>
      <c r="K3894">
        <f t="shared" si="491"/>
        <v>78338.669512629087</v>
      </c>
      <c r="L3894" s="236">
        <f>I3894/MAX(I$2:I3894)-1</f>
        <v>-0.10037170604091683</v>
      </c>
      <c r="M3894" s="236">
        <f>J3894/MAX(J$2:J3894)-1</f>
        <v>-0.21045963935824019</v>
      </c>
      <c r="N3894" s="236"/>
    </row>
    <row r="3895" spans="1:14">
      <c r="A3895" s="237">
        <v>39779</v>
      </c>
      <c r="B3895">
        <v>431.8</v>
      </c>
      <c r="D3895" s="237">
        <v>39975</v>
      </c>
      <c r="E3895">
        <f t="shared" si="487"/>
        <v>444.61</v>
      </c>
      <c r="F3895">
        <v>268.64015030000002</v>
      </c>
      <c r="G3895" s="236">
        <f t="shared" si="489"/>
        <v>9.4799159063895713E-3</v>
      </c>
      <c r="H3895" s="236">
        <f t="shared" si="490"/>
        <v>9.10776457279594E-3</v>
      </c>
      <c r="I3895">
        <f t="shared" si="494"/>
        <v>69356.687696371286</v>
      </c>
      <c r="J3895">
        <f t="shared" si="494"/>
        <v>21181.946622170944</v>
      </c>
      <c r="K3895">
        <f t="shared" si="491"/>
        <v>79083.955887584627</v>
      </c>
      <c r="L3895" s="236">
        <f>I3895/MAX(I$2:I3895)-1</f>
        <v>-9.1843305467176006E-2</v>
      </c>
      <c r="M3895" s="236">
        <f>J3895/MAX(J$2:J3895)-1</f>
        <v>-0.2032686916327946</v>
      </c>
      <c r="N3895" s="236"/>
    </row>
    <row r="3896" spans="1:14">
      <c r="A3896" s="237">
        <v>39780</v>
      </c>
      <c r="B3896">
        <v>432.48</v>
      </c>
      <c r="D3896" s="237">
        <v>39976</v>
      </c>
      <c r="E3896">
        <f t="shared" si="487"/>
        <v>443.85</v>
      </c>
      <c r="F3896">
        <v>268.94280509999999</v>
      </c>
      <c r="G3896" s="236">
        <f t="shared" si="489"/>
        <v>-1.7430934209150075E-3</v>
      </c>
      <c r="H3896" s="236">
        <f t="shared" si="490"/>
        <v>1.1266178926045978E-3</v>
      </c>
      <c r="I3896">
        <f t="shared" si="494"/>
        <v>69235.792510351283</v>
      </c>
      <c r="J3896">
        <f t="shared" si="494"/>
        <v>21205.810582235677</v>
      </c>
      <c r="K3896">
        <f t="shared" si="491"/>
        <v>78948.772678762136</v>
      </c>
      <c r="L3896" s="236">
        <f>I3896/MAX(I$2:I3896)-1</f>
        <v>-9.3426307426576094E-2</v>
      </c>
      <c r="M3896" s="236">
        <f>J3896/MAX(J$2:J3896)-1</f>
        <v>-0.20237107988518976</v>
      </c>
      <c r="N3896" s="236"/>
    </row>
    <row r="3897" spans="1:14">
      <c r="A3897" s="237">
        <v>39783</v>
      </c>
      <c r="B3897">
        <v>436.45</v>
      </c>
      <c r="D3897" s="237">
        <v>39979</v>
      </c>
      <c r="E3897">
        <f t="shared" si="487"/>
        <v>435.53</v>
      </c>
      <c r="F3897">
        <v>264.22488629999998</v>
      </c>
      <c r="G3897" s="236">
        <f t="shared" si="489"/>
        <v>-1.8778801691905888E-2</v>
      </c>
      <c r="H3897" s="236">
        <f t="shared" si="490"/>
        <v>-1.754246148449945E-2</v>
      </c>
      <c r="I3897">
        <f t="shared" si="494"/>
        <v>67935.627292817444</v>
      </c>
      <c r="J3897">
        <f t="shared" si="494"/>
        <v>20833.808466849216</v>
      </c>
      <c r="K3897">
        <f t="shared" si="491"/>
        <v>77468.872287442311</v>
      </c>
      <c r="L3897" s="236">
        <f>I3897/MAX(I$2:I3897)-1</f>
        <v>-0.11045067501851136</v>
      </c>
      <c r="M3897" s="236">
        <f>J3897/MAX(J$2:J3897)-1</f>
        <v>-0.21636345449522687</v>
      </c>
      <c r="N3897" s="236"/>
    </row>
    <row r="3898" spans="1:14">
      <c r="A3898" s="237">
        <v>39784</v>
      </c>
      <c r="B3898">
        <v>438.21</v>
      </c>
      <c r="D3898" s="237">
        <v>39980</v>
      </c>
      <c r="E3898">
        <f t="shared" si="487"/>
        <v>432.86</v>
      </c>
      <c r="F3898">
        <v>262.3368744</v>
      </c>
      <c r="G3898" s="236">
        <f t="shared" si="489"/>
        <v>-6.1641918950054529E-3</v>
      </c>
      <c r="H3898" s="236">
        <f t="shared" si="490"/>
        <v>-7.1454734125850905E-3</v>
      </c>
      <c r="I3898">
        <f t="shared" si="494"/>
        <v>67516.859049676947</v>
      </c>
      <c r="J3898">
        <f t="shared" si="494"/>
        <v>20684.941042366456</v>
      </c>
      <c r="K3898">
        <f t="shared" si="491"/>
        <v>76993.952330131753</v>
      </c>
      <c r="L3898" s="236">
        <f>I3898/MAX(I$2:I3898)-1</f>
        <v>-0.11593402775776984</v>
      </c>
      <c r="M3898" s="236">
        <f>J3898/MAX(J$2:J3898)-1</f>
        <v>-0.22196290859626111</v>
      </c>
      <c r="N3898" s="236"/>
    </row>
    <row r="3899" spans="1:14">
      <c r="A3899" s="237">
        <v>39785</v>
      </c>
      <c r="B3899">
        <v>438.85</v>
      </c>
      <c r="D3899" s="237">
        <v>39981</v>
      </c>
      <c r="E3899">
        <f t="shared" si="487"/>
        <v>431.77</v>
      </c>
      <c r="F3899">
        <v>261.90746999999999</v>
      </c>
      <c r="G3899" s="236">
        <f t="shared" si="489"/>
        <v>-2.5518653525573123E-3</v>
      </c>
      <c r="H3899" s="236">
        <f t="shared" si="490"/>
        <v>-1.6368434707553225E-3</v>
      </c>
      <c r="I3899">
        <f t="shared" si="494"/>
        <v>67344.565116354584</v>
      </c>
      <c r="J3899">
        <f t="shared" si="494"/>
        <v>20651.083031678299</v>
      </c>
      <c r="K3899">
        <f t="shared" si="491"/>
        <v>76800.071149057403</v>
      </c>
      <c r="L3899" s="236">
        <f>I3899/MAX(I$2:I3899)-1</f>
        <v>-0.11819004508170972</v>
      </c>
      <c r="M3899" s="236">
        <f>J3899/MAX(J$2:J3899)-1</f>
        <v>-0.22323643352933087</v>
      </c>
      <c r="N3899" s="236"/>
    </row>
    <row r="3900" spans="1:14">
      <c r="A3900" s="237">
        <v>39786</v>
      </c>
      <c r="B3900">
        <v>440.91</v>
      </c>
      <c r="D3900" s="237">
        <v>39982</v>
      </c>
      <c r="E3900">
        <f t="shared" si="487"/>
        <v>430.67</v>
      </c>
      <c r="F3900">
        <v>261.6366337</v>
      </c>
      <c r="G3900" s="236">
        <f t="shared" si="489"/>
        <v>-2.5813828441875832E-3</v>
      </c>
      <c r="H3900" s="236">
        <f t="shared" si="490"/>
        <v>-1.0340915438570297E-3</v>
      </c>
      <c r="I3900">
        <f t="shared" si="494"/>
        <v>67170.723011313952</v>
      </c>
      <c r="J3900">
        <f t="shared" si="494"/>
        <v>20629.72792134375</v>
      </c>
      <c r="K3900">
        <f t="shared" si="491"/>
        <v>76604.411241551192</v>
      </c>
      <c r="L3900" s="236">
        <f>I3900/MAX(I$2:I3900)-1</f>
        <v>-0.12046633417116959</v>
      </c>
      <c r="M3900" s="236">
        <f>J3900/MAX(J$2:J3900)-1</f>
        <v>-0.22403967816499437</v>
      </c>
      <c r="N3900" s="236"/>
    </row>
    <row r="3901" spans="1:14">
      <c r="A3901" s="237">
        <v>39787</v>
      </c>
      <c r="B3901">
        <v>437.31</v>
      </c>
      <c r="D3901" s="237">
        <v>39983</v>
      </c>
      <c r="E3901">
        <f t="shared" si="487"/>
        <v>433</v>
      </c>
      <c r="F3901">
        <v>262.88330400000001</v>
      </c>
      <c r="G3901" s="236">
        <f t="shared" si="489"/>
        <v>5.3764446851178229E-3</v>
      </c>
      <c r="H3901" s="236">
        <f t="shared" si="490"/>
        <v>4.7648919892062658E-3</v>
      </c>
      <c r="I3901">
        <f t="shared" si="494"/>
        <v>67531.86268804365</v>
      </c>
      <c r="J3901">
        <f t="shared" si="494"/>
        <v>20728.026346655664</v>
      </c>
      <c r="K3901">
        <f t="shared" si="491"/>
        <v>77018.854500178015</v>
      </c>
      <c r="L3901" s="236">
        <f>I3901/MAX(I$2:I3901)-1</f>
        <v>-0.115737570068142</v>
      </c>
      <c r="M3901" s="236">
        <f>J3901/MAX(J$2:J3901)-1</f>
        <v>-0.22034231104354096</v>
      </c>
      <c r="N3901" s="236"/>
    </row>
    <row r="3902" spans="1:14">
      <c r="A3902" s="237">
        <v>39790</v>
      </c>
      <c r="B3902">
        <v>435.97</v>
      </c>
      <c r="D3902" s="237">
        <v>39986</v>
      </c>
      <c r="E3902">
        <f t="shared" si="487"/>
        <v>424.46</v>
      </c>
      <c r="F3902">
        <v>258.31990810000002</v>
      </c>
      <c r="G3902" s="236">
        <f t="shared" si="489"/>
        <v>-1.975659390006974E-2</v>
      </c>
      <c r="H3902" s="236">
        <f t="shared" si="490"/>
        <v>-1.7359017596644266E-2</v>
      </c>
      <c r="I3902">
        <f t="shared" si="494"/>
        <v>66197.663101600701</v>
      </c>
      <c r="J3902">
        <f t="shared" si="494"/>
        <v>20368.208172560364</v>
      </c>
      <c r="K3902">
        <f t="shared" si="491"/>
        <v>75499.822127356951</v>
      </c>
      <c r="L3902" s="236">
        <f>I3902/MAX(I$2:I3902)-1</f>
        <v>-0.13320758379739461</v>
      </c>
      <c r="M3902" s="236">
        <f>J3902/MAX(J$2:J3902)-1</f>
        <v>-0.23387640258549502</v>
      </c>
      <c r="N3902" s="236"/>
    </row>
    <row r="3903" spans="1:14">
      <c r="A3903" s="237">
        <v>39791</v>
      </c>
      <c r="B3903">
        <v>439.35</v>
      </c>
      <c r="D3903" s="237">
        <v>39987</v>
      </c>
      <c r="E3903">
        <f t="shared" si="487"/>
        <v>426.5</v>
      </c>
      <c r="F3903">
        <v>259.23997209999999</v>
      </c>
      <c r="G3903" s="236">
        <f t="shared" si="489"/>
        <v>4.7723764237512147E-3</v>
      </c>
      <c r="H3903" s="236">
        <f t="shared" si="490"/>
        <v>3.5617231624431867E-3</v>
      </c>
      <c r="I3903">
        <f t="shared" si="494"/>
        <v>66513.583268294213</v>
      </c>
      <c r="J3903">
        <f t="shared" si="494"/>
        <v>20440.754091386036</v>
      </c>
      <c r="K3903">
        <f t="shared" si="491"/>
        <v>75862.682319459418</v>
      </c>
      <c r="L3903" s="236">
        <f>I3903/MAX(I$2:I3903)-1</f>
        <v>-0.12907092410602283</v>
      </c>
      <c r="M3903" s="236">
        <f>J3903/MAX(J$2:J3903)-1</f>
        <v>-0.23114768242328954</v>
      </c>
      <c r="N3903" s="236"/>
    </row>
    <row r="3904" spans="1:14">
      <c r="A3904" s="237">
        <v>39792</v>
      </c>
      <c r="B3904">
        <v>438.92</v>
      </c>
      <c r="D3904" s="237">
        <v>39988</v>
      </c>
      <c r="E3904">
        <f t="shared" si="487"/>
        <v>430.79</v>
      </c>
      <c r="F3904">
        <v>259.70585390000002</v>
      </c>
      <c r="G3904" s="236">
        <f t="shared" si="489"/>
        <v>1.0024886488397769E-2</v>
      </c>
      <c r="H3904" s="236">
        <f t="shared" si="490"/>
        <v>1.7971063498660733E-3</v>
      </c>
      <c r="I3904">
        <f t="shared" si="494"/>
        <v>67180.374390495461</v>
      </c>
      <c r="J3904">
        <f t="shared" si="494"/>
        <v>20477.488300359717</v>
      </c>
      <c r="K3904">
        <f t="shared" si="491"/>
        <v>76625.755958733716</v>
      </c>
      <c r="L3904" s="236">
        <f>I3904/MAX(I$2:I3904)-1</f>
        <v>-0.12033995898074046</v>
      </c>
      <c r="M3904" s="236">
        <f>J3904/MAX(J$2:J3904)-1</f>
        <v>-0.22976597304126323</v>
      </c>
      <c r="N3904" s="236"/>
    </row>
    <row r="3905" spans="1:14">
      <c r="A3905" s="237">
        <v>39793</v>
      </c>
      <c r="B3905">
        <v>441.35</v>
      </c>
      <c r="D3905" s="237">
        <v>39989</v>
      </c>
      <c r="E3905">
        <f t="shared" si="487"/>
        <v>436.97</v>
      </c>
      <c r="F3905">
        <v>264.29746410000001</v>
      </c>
      <c r="G3905" s="236">
        <f t="shared" si="489"/>
        <v>1.4312006743240671E-2</v>
      </c>
      <c r="H3905" s="236">
        <f t="shared" si="490"/>
        <v>1.7680041212193798E-2</v>
      </c>
      <c r="I3905">
        <f t="shared" si="494"/>
        <v>68141.860361785672</v>
      </c>
      <c r="J3905">
        <f t="shared" si="494"/>
        <v>20839.531137432292</v>
      </c>
      <c r="K3905">
        <f t="shared" si="491"/>
        <v>77725.00889363233</v>
      </c>
      <c r="L3905" s="236">
        <f>I3905/MAX(I$2:I3905)-1</f>
        <v>-0.10775025854191334</v>
      </c>
      <c r="M3905" s="236">
        <f>J3905/MAX(J$2:J3905)-1</f>
        <v>-0.21614820370159882</v>
      </c>
      <c r="N3905" s="236"/>
    </row>
    <row r="3906" spans="1:14">
      <c r="A3906" s="237">
        <v>39794</v>
      </c>
      <c r="B3906">
        <v>442.45</v>
      </c>
      <c r="D3906" s="237">
        <v>39990</v>
      </c>
      <c r="E3906">
        <f t="shared" ref="E3906:E3969" si="495">SUMIF(A:A,D3906,B:B)</f>
        <v>438.06</v>
      </c>
      <c r="F3906">
        <v>264.1049319</v>
      </c>
      <c r="G3906" s="236">
        <f t="shared" si="489"/>
        <v>2.4607202612071852E-3</v>
      </c>
      <c r="H3906" s="236">
        <f t="shared" si="490"/>
        <v>-7.2846782944224753E-4</v>
      </c>
      <c r="I3906">
        <f t="shared" si="494"/>
        <v>68309.538418214273</v>
      </c>
      <c r="J3906">
        <f t="shared" si="494"/>
        <v>20824.350209418011</v>
      </c>
      <c r="K3906">
        <f t="shared" si="491"/>
        <v>77918.89007470668</v>
      </c>
      <c r="L3906" s="236">
        <f>I3906/MAX(I$2:I3906)-1</f>
        <v>-0.10555468152505054</v>
      </c>
      <c r="M3906" s="236">
        <f>J3906/MAX(J$2:J3906)-1</f>
        <v>-0.21671921451825271</v>
      </c>
      <c r="N3906" s="236"/>
    </row>
    <row r="3907" spans="1:14">
      <c r="A3907" s="237">
        <v>39797</v>
      </c>
      <c r="B3907">
        <v>443.32</v>
      </c>
      <c r="D3907" s="237">
        <v>39993</v>
      </c>
      <c r="E3907">
        <f t="shared" si="495"/>
        <v>440.37</v>
      </c>
      <c r="F3907">
        <v>265.159536</v>
      </c>
      <c r="G3907" s="236">
        <f t="shared" si="489"/>
        <v>5.2395200809631139E-3</v>
      </c>
      <c r="H3907" s="236">
        <f t="shared" si="490"/>
        <v>3.9931253551876988E-3</v>
      </c>
      <c r="I3907">
        <f t="shared" ref="I3907:J3922" si="496">I3906*(1+G3907)</f>
        <v>68667.447616477832</v>
      </c>
      <c r="J3907">
        <f t="shared" si="496"/>
        <v>20907.504450244545</v>
      </c>
      <c r="K3907">
        <f t="shared" si="491"/>
        <v>78329.775880469766</v>
      </c>
      <c r="L3907" s="236">
        <f>I3907/MAX(I$2:I3907)-1</f>
        <v>-0.10086821731757756</v>
      </c>
      <c r="M3907" s="236">
        <f>J3907/MAX(J$2:J3907)-1</f>
        <v>-0.21359147615351426</v>
      </c>
      <c r="N3907" s="236"/>
    </row>
    <row r="3908" spans="1:14">
      <c r="A3908" s="237">
        <v>39798</v>
      </c>
      <c r="B3908">
        <v>450.25</v>
      </c>
      <c r="D3908" s="237">
        <v>39994</v>
      </c>
      <c r="E3908">
        <f t="shared" si="495"/>
        <v>437.52</v>
      </c>
      <c r="F3908">
        <v>263.89912140000001</v>
      </c>
      <c r="G3908" s="236">
        <f t="shared" ref="G3908:G3971" si="497">(E3908/E3907-1)-($P$21/252)</f>
        <v>-6.5055606648954465E-3</v>
      </c>
      <c r="H3908" s="236">
        <f t="shared" ref="H3908:H3971" si="498">F3908/F3907-1</f>
        <v>-4.7534198430637664E-3</v>
      </c>
      <c r="I3908">
        <f t="shared" si="496"/>
        <v>68220.727370305307</v>
      </c>
      <c r="J3908">
        <f t="shared" si="496"/>
        <v>20808.122303721808</v>
      </c>
      <c r="K3908">
        <f t="shared" ref="K3908:K3971" si="499">K3907*(1+(E3908/E3907-1))</f>
        <v>77822.838847385457</v>
      </c>
      <c r="L3908" s="236">
        <f>I3908/MAX(I$2:I3908)-1</f>
        <v>-0.10671757367555357</v>
      </c>
      <c r="M3908" s="236">
        <f>J3908/MAX(J$2:J3908)-1</f>
        <v>-0.21732960603552065</v>
      </c>
      <c r="N3908" s="236"/>
    </row>
    <row r="3909" spans="1:14">
      <c r="A3909" s="237">
        <v>39799</v>
      </c>
      <c r="B3909">
        <v>453.16</v>
      </c>
      <c r="D3909" s="237">
        <v>39995</v>
      </c>
      <c r="E3909">
        <f t="shared" si="495"/>
        <v>441.67</v>
      </c>
      <c r="F3909">
        <v>266.01743499999998</v>
      </c>
      <c r="G3909" s="236">
        <f t="shared" si="497"/>
        <v>9.4515505141534086E-3</v>
      </c>
      <c r="H3909" s="236">
        <f t="shared" si="498"/>
        <v>8.0269823891878644E-3</v>
      </c>
      <c r="I3909">
        <f t="shared" si="496"/>
        <v>68865.519021158034</v>
      </c>
      <c r="J3909">
        <f t="shared" si="496"/>
        <v>20975.148735005849</v>
      </c>
      <c r="K3909">
        <f t="shared" si="499"/>
        <v>78561.010316613494</v>
      </c>
      <c r="L3909" s="236">
        <f>I3909/MAX(I$2:I3909)-1</f>
        <v>-9.8274669699742634E-2</v>
      </c>
      <c r="M3909" s="236">
        <f>J3909/MAX(J$2:J3909)-1</f>
        <v>-0.21104712456662911</v>
      </c>
      <c r="N3909" s="236"/>
    </row>
    <row r="3910" spans="1:14">
      <c r="A3910" s="237">
        <v>39800</v>
      </c>
      <c r="B3910">
        <v>456.07</v>
      </c>
      <c r="D3910" s="237">
        <v>39996</v>
      </c>
      <c r="E3910">
        <f t="shared" si="495"/>
        <v>434.17</v>
      </c>
      <c r="F3910">
        <v>261.42892260000002</v>
      </c>
      <c r="G3910" s="236">
        <f t="shared" si="497"/>
        <v>-1.7014734075681725E-2</v>
      </c>
      <c r="H3910" s="236">
        <f t="shared" si="498"/>
        <v>-1.7248916034394379E-2</v>
      </c>
      <c r="I3910">
        <f t="shared" si="496"/>
        <v>67693.790528029218</v>
      </c>
      <c r="J3910">
        <f t="shared" si="496"/>
        <v>20613.350155666798</v>
      </c>
      <c r="K3910">
        <f t="shared" si="499"/>
        <v>77226.965492707415</v>
      </c>
      <c r="L3910" s="236">
        <f>I3910/MAX(I$2:I3910)-1</f>
        <v>-0.11361728640410784</v>
      </c>
      <c r="M3910" s="236">
        <f>J3910/MAX(J$2:J3910)-1</f>
        <v>-0.22465570647007338</v>
      </c>
      <c r="N3910" s="236"/>
    </row>
    <row r="3911" spans="1:14">
      <c r="A3911" s="237">
        <v>39801</v>
      </c>
      <c r="B3911">
        <v>454.6</v>
      </c>
      <c r="D3911" s="237">
        <v>40000</v>
      </c>
      <c r="E3911">
        <f t="shared" si="495"/>
        <v>434.29</v>
      </c>
      <c r="F3911">
        <v>261.20810189999997</v>
      </c>
      <c r="G3911" s="236">
        <f t="shared" si="497"/>
        <v>2.4265927398052988E-4</v>
      </c>
      <c r="H3911" s="236">
        <f t="shared" si="498"/>
        <v>-8.4466820963768896E-4</v>
      </c>
      <c r="I3911">
        <f t="shared" si="496"/>
        <v>67710.217054091743</v>
      </c>
      <c r="J3911">
        <f t="shared" si="496"/>
        <v>20595.938714096177</v>
      </c>
      <c r="K3911">
        <f t="shared" si="499"/>
        <v>77248.310209889911</v>
      </c>
      <c r="L3911" s="236">
        <f>I3911/MAX(I$2:I3911)-1</f>
        <v>-0.11340219741835778</v>
      </c>
      <c r="M3911" s="236">
        <f>J3911/MAX(J$2:J3911)-1</f>
        <v>-0.2253106151463421</v>
      </c>
      <c r="N3911" s="236"/>
    </row>
    <row r="3912" spans="1:14">
      <c r="A3912" s="237">
        <v>39804</v>
      </c>
      <c r="B3912">
        <v>453.39</v>
      </c>
      <c r="D3912" s="237">
        <v>40001</v>
      </c>
      <c r="E3912">
        <f t="shared" si="495"/>
        <v>428.56</v>
      </c>
      <c r="F3912">
        <v>258.39983999999998</v>
      </c>
      <c r="G3912" s="236">
        <f t="shared" si="497"/>
        <v>-1.3227678902657034E-2</v>
      </c>
      <c r="H3912" s="236">
        <f t="shared" si="498"/>
        <v>-1.075105205226401E-2</v>
      </c>
      <c r="I3912">
        <f t="shared" si="496"/>
        <v>66814.568044471001</v>
      </c>
      <c r="J3912">
        <f t="shared" si="496"/>
        <v>20374.51070491569</v>
      </c>
      <c r="K3912">
        <f t="shared" si="499"/>
        <v>76229.099964425666</v>
      </c>
      <c r="L3912" s="236">
        <f>I3912/MAX(I$2:I3912)-1</f>
        <v>-0.12512982846670906</v>
      </c>
      <c r="M3912" s="236">
        <f>J3912/MAX(J$2:J3912)-1</f>
        <v>-0.23363934104724016</v>
      </c>
      <c r="N3912" s="236"/>
    </row>
    <row r="3913" spans="1:14">
      <c r="A3913" s="237">
        <v>39805</v>
      </c>
      <c r="B3913">
        <v>453.08</v>
      </c>
      <c r="D3913" s="237">
        <v>40002</v>
      </c>
      <c r="E3913">
        <f t="shared" si="495"/>
        <v>427.46</v>
      </c>
      <c r="F3913">
        <v>258.54544800000002</v>
      </c>
      <c r="G3913" s="236">
        <f t="shared" si="497"/>
        <v>-2.600465271666528E-3</v>
      </c>
      <c r="H3913" s="236">
        <f t="shared" si="498"/>
        <v>5.6349880092820825E-4</v>
      </c>
      <c r="I3913">
        <f t="shared" si="496"/>
        <v>66640.819080629954</v>
      </c>
      <c r="J3913">
        <f t="shared" si="496"/>
        <v>20385.99171726741</v>
      </c>
      <c r="K3913">
        <f t="shared" si="499"/>
        <v>76033.44005691944</v>
      </c>
      <c r="L3913" s="236">
        <f>I3913/MAX(I$2:I3913)-1</f>
        <v>-0.12740489796499832</v>
      </c>
      <c r="M3913" s="236">
        <f>J3913/MAX(J$2:J3913)-1</f>
        <v>-0.23320749773484162</v>
      </c>
      <c r="N3913" s="236"/>
    </row>
    <row r="3914" spans="1:14">
      <c r="A3914" s="237">
        <v>39806</v>
      </c>
      <c r="B3914">
        <v>452.68</v>
      </c>
      <c r="D3914" s="237">
        <v>40003</v>
      </c>
      <c r="E3914">
        <f t="shared" si="495"/>
        <v>430.28</v>
      </c>
      <c r="F3914">
        <v>259.61288189999999</v>
      </c>
      <c r="G3914" s="236">
        <f t="shared" si="497"/>
        <v>6.5633783426501304E-3</v>
      </c>
      <c r="H3914" s="236">
        <f t="shared" si="498"/>
        <v>4.1286122353234589E-3</v>
      </c>
      <c r="I3914">
        <f t="shared" si="496"/>
        <v>67078.207989320232</v>
      </c>
      <c r="J3914">
        <f t="shared" si="496"/>
        <v>20470.157572100525</v>
      </c>
      <c r="K3914">
        <f t="shared" si="499"/>
        <v>76535.040910708136</v>
      </c>
      <c r="L3914" s="236">
        <f>I3914/MAX(I$2:I3914)-1</f>
        <v>-0.12167772617039918</v>
      </c>
      <c r="M3914" s="236">
        <f>J3914/MAX(J$2:J3914)-1</f>
        <v>-0.23004170882803543</v>
      </c>
      <c r="N3914" s="236"/>
    </row>
    <row r="3915" spans="1:14">
      <c r="A3915" s="237">
        <v>39807</v>
      </c>
      <c r="B3915">
        <v>452.68</v>
      </c>
      <c r="D3915" s="237">
        <v>40004</v>
      </c>
      <c r="E3915">
        <f t="shared" si="495"/>
        <v>427.99</v>
      </c>
      <c r="F3915">
        <v>258.66114299999998</v>
      </c>
      <c r="G3915" s="236">
        <f t="shared" si="497"/>
        <v>-5.3558459902816689E-3</v>
      </c>
      <c r="H3915" s="236">
        <f t="shared" si="498"/>
        <v>-3.6659925849388264E-3</v>
      </c>
      <c r="I3915">
        <f t="shared" si="496"/>
        <v>66718.947438025352</v>
      </c>
      <c r="J3915">
        <f t="shared" si="496"/>
        <v>20395.114126228676</v>
      </c>
      <c r="K3915">
        <f t="shared" si="499"/>
        <v>76127.712557808816</v>
      </c>
      <c r="L3915" s="236">
        <f>I3915/MAX(I$2:I3915)-1</f>
        <v>-0.12638188499886449</v>
      </c>
      <c r="M3915" s="236">
        <f>J3915/MAX(J$2:J3915)-1</f>
        <v>-0.23286437021418394</v>
      </c>
      <c r="N3915" s="236"/>
    </row>
    <row r="3916" spans="1:14">
      <c r="A3916" s="237">
        <v>39808</v>
      </c>
      <c r="B3916">
        <v>455.1</v>
      </c>
      <c r="D3916" s="237">
        <v>40007</v>
      </c>
      <c r="E3916">
        <f t="shared" si="495"/>
        <v>431.08</v>
      </c>
      <c r="F3916">
        <v>261.23575010000002</v>
      </c>
      <c r="G3916" s="236">
        <f t="shared" si="497"/>
        <v>7.1860646962897314E-3</v>
      </c>
      <c r="H3916" s="236">
        <f t="shared" si="498"/>
        <v>9.953590516686317E-3</v>
      </c>
      <c r="I3916">
        <f t="shared" si="496"/>
        <v>67198.394110783367</v>
      </c>
      <c r="J3916">
        <f t="shared" si="496"/>
        <v>20598.11874078224</v>
      </c>
      <c r="K3916">
        <f t="shared" si="499"/>
        <v>76677.339025258116</v>
      </c>
      <c r="L3916" s="236">
        <f>I3916/MAX(I$2:I3916)-1</f>
        <v>-0.12010400870461546</v>
      </c>
      <c r="M3916" s="236">
        <f>J3916/MAX(J$2:J3916)-1</f>
        <v>-0.22522861628453572</v>
      </c>
      <c r="N3916" s="236"/>
    </row>
    <row r="3917" spans="1:14">
      <c r="A3917" s="237">
        <v>39811</v>
      </c>
      <c r="B3917">
        <v>456.08</v>
      </c>
      <c r="D3917" s="237">
        <v>40008</v>
      </c>
      <c r="E3917">
        <f t="shared" si="495"/>
        <v>432.62</v>
      </c>
      <c r="F3917">
        <v>262.17764360000001</v>
      </c>
      <c r="G3917" s="236">
        <f t="shared" si="497"/>
        <v>3.5386925934272526E-3</v>
      </c>
      <c r="H3917" s="236">
        <f t="shared" si="498"/>
        <v>3.6055306352191785E-3</v>
      </c>
      <c r="I3917">
        <f t="shared" si="496"/>
        <v>67436.188570313403</v>
      </c>
      <c r="J3917">
        <f t="shared" si="496"/>
        <v>20672.385888930014</v>
      </c>
      <c r="K3917">
        <f t="shared" si="499"/>
        <v>76951.262895766835</v>
      </c>
      <c r="L3917" s="236">
        <f>I3917/MAX(I$2:I3917)-1</f>
        <v>-0.11699032727723224</v>
      </c>
      <c r="M3917" s="236">
        <f>J3917/MAX(J$2:J3917)-1</f>
        <v>-0.2224351543252584</v>
      </c>
      <c r="N3917" s="236"/>
    </row>
    <row r="3918" spans="1:14">
      <c r="A3918" s="237">
        <v>39812</v>
      </c>
      <c r="B3918">
        <v>456.96</v>
      </c>
      <c r="D3918" s="237">
        <v>40009</v>
      </c>
      <c r="E3918">
        <f t="shared" si="495"/>
        <v>442.88</v>
      </c>
      <c r="F3918">
        <v>267.10043930000001</v>
      </c>
      <c r="G3918" s="236">
        <f t="shared" si="497"/>
        <v>2.3682233042231427E-2</v>
      </c>
      <c r="H3918" s="236">
        <f t="shared" si="498"/>
        <v>1.8776565508806797E-2</v>
      </c>
      <c r="I3918">
        <f t="shared" si="496"/>
        <v>69033.22810351543</v>
      </c>
      <c r="J3918">
        <f t="shared" si="496"/>
        <v>21060.542296796841</v>
      </c>
      <c r="K3918">
        <f t="shared" si="499"/>
        <v>78776.236214870369</v>
      </c>
      <c r="L3918" s="236">
        <f>I3918/MAX(I$2:I3918)-1</f>
        <v>-9.6078686429267091E-2</v>
      </c>
      <c r="M3918" s="236">
        <f>J3918/MAX(J$2:J3918)-1</f>
        <v>-0.20783515706310141</v>
      </c>
      <c r="N3918" s="236"/>
    </row>
    <row r="3919" spans="1:14">
      <c r="A3919" s="237">
        <v>39813</v>
      </c>
      <c r="B3919">
        <v>452.19</v>
      </c>
      <c r="D3919" s="237">
        <v>40010</v>
      </c>
      <c r="E3919">
        <f t="shared" si="495"/>
        <v>444.48</v>
      </c>
      <c r="F3919">
        <v>268.75832200000002</v>
      </c>
      <c r="G3919" s="236">
        <f t="shared" si="497"/>
        <v>3.5789866042756266E-3</v>
      </c>
      <c r="H3919" s="236">
        <f t="shared" si="498"/>
        <v>6.2069635839794302E-3</v>
      </c>
      <c r="I3919">
        <f t="shared" si="496"/>
        <v>69280.297102147815</v>
      </c>
      <c r="J3919">
        <f t="shared" si="496"/>
        <v>21191.264315891916</v>
      </c>
      <c r="K3919">
        <f t="shared" si="499"/>
        <v>79060.832443970328</v>
      </c>
      <c r="L3919" s="236">
        <f>I3919/MAX(I$2:I3919)-1</f>
        <v>-9.284356415667816E-2</v>
      </c>
      <c r="M3919" s="236">
        <f>J3919/MAX(J$2:J3919)-1</f>
        <v>-0.20291821873048332</v>
      </c>
      <c r="N3919" s="236"/>
    </row>
    <row r="3920" spans="1:14">
      <c r="A3920" s="237">
        <v>39814</v>
      </c>
      <c r="B3920">
        <v>452.19</v>
      </c>
      <c r="D3920" s="237">
        <v>40011</v>
      </c>
      <c r="E3920">
        <f t="shared" si="495"/>
        <v>445.38</v>
      </c>
      <c r="F3920">
        <v>268.75832200000002</v>
      </c>
      <c r="G3920" s="236">
        <f t="shared" si="497"/>
        <v>1.9911078542286706E-3</v>
      </c>
      <c r="H3920" s="236">
        <f t="shared" si="498"/>
        <v>0</v>
      </c>
      <c r="I3920">
        <f t="shared" si="496"/>
        <v>69418.241645851202</v>
      </c>
      <c r="J3920">
        <f t="shared" si="496"/>
        <v>21191.264315891916</v>
      </c>
      <c r="K3920">
        <f t="shared" si="499"/>
        <v>79220.917822839052</v>
      </c>
      <c r="L3920" s="236">
        <f>I3920/MAX(I$2:I3920)-1</f>
        <v>-9.1037317852256439E-2</v>
      </c>
      <c r="M3920" s="236">
        <f>J3920/MAX(J$2:J3920)-1</f>
        <v>-0.20291821873048332</v>
      </c>
      <c r="N3920" s="236"/>
    </row>
    <row r="3921" spans="1:14">
      <c r="A3921" s="237">
        <v>39815</v>
      </c>
      <c r="B3921">
        <v>446.26</v>
      </c>
      <c r="D3921" s="237">
        <v>40014</v>
      </c>
      <c r="E3921">
        <f t="shared" si="495"/>
        <v>452.46</v>
      </c>
      <c r="F3921">
        <v>272.02414429999999</v>
      </c>
      <c r="G3921" s="236">
        <f t="shared" si="497"/>
        <v>1.586280762922614E-2</v>
      </c>
      <c r="H3921" s="236">
        <f t="shared" si="498"/>
        <v>1.2151520651330738E-2</v>
      </c>
      <c r="I3921">
        <f t="shared" si="496"/>
        <v>70519.409859038482</v>
      </c>
      <c r="J3921">
        <f t="shared" si="496"/>
        <v>21448.770401854286</v>
      </c>
      <c r="K3921">
        <f t="shared" si="499"/>
        <v>80480.256136606389</v>
      </c>
      <c r="L3921" s="236">
        <f>I3921/MAX(I$2:I3921)-1</f>
        <v>-7.6618617683201218E-2</v>
      </c>
      <c r="M3921" s="236">
        <f>J3921/MAX(J$2:J3921)-1</f>
        <v>-0.19323246300458718</v>
      </c>
      <c r="N3921" s="236"/>
    </row>
    <row r="3922" spans="1:14">
      <c r="A3922" s="237">
        <v>39818</v>
      </c>
      <c r="B3922">
        <v>445.45</v>
      </c>
      <c r="D3922" s="237">
        <v>40015</v>
      </c>
      <c r="E3922">
        <f t="shared" si="495"/>
        <v>453.99</v>
      </c>
      <c r="F3922">
        <v>273.50218519999999</v>
      </c>
      <c r="G3922" s="236">
        <f t="shared" si="497"/>
        <v>3.3477842292821045E-3</v>
      </c>
      <c r="H3922" s="236">
        <f t="shared" si="498"/>
        <v>5.4334915887832569E-3</v>
      </c>
      <c r="I3922">
        <f t="shared" si="496"/>
        <v>70755.493627222852</v>
      </c>
      <c r="J3922">
        <f t="shared" si="496"/>
        <v>21565.312115422505</v>
      </c>
      <c r="K3922">
        <f t="shared" si="499"/>
        <v>80752.401280683232</v>
      </c>
      <c r="L3922" s="236">
        <f>I3922/MAX(I$2:I3922)-1</f>
        <v>-7.3527336053868297E-2</v>
      </c>
      <c r="M3922" s="236">
        <f>J3922/MAX(J$2:J3922)-1</f>
        <v>-0.18884889837821928</v>
      </c>
      <c r="N3922" s="236"/>
    </row>
    <row r="3923" spans="1:14">
      <c r="A3923" s="237">
        <v>39819</v>
      </c>
      <c r="B3923">
        <v>445.31</v>
      </c>
      <c r="D3923" s="237">
        <v>40016</v>
      </c>
      <c r="E3923">
        <f t="shared" si="495"/>
        <v>453.56</v>
      </c>
      <c r="F3923">
        <v>272.54258220000003</v>
      </c>
      <c r="G3923" s="236">
        <f t="shared" si="497"/>
        <v>-9.80887585105237E-4</v>
      </c>
      <c r="H3923" s="236">
        <f t="shared" si="498"/>
        <v>-3.5085752579937513E-3</v>
      </c>
      <c r="I3923">
        <f t="shared" ref="I3923:J3938" si="500">I3922*(1+G3923)</f>
        <v>70686.090441945911</v>
      </c>
      <c r="J3923">
        <f t="shared" si="500"/>
        <v>21489.648594903421</v>
      </c>
      <c r="K3923">
        <f t="shared" si="499"/>
        <v>80675.916044112615</v>
      </c>
      <c r="L3923" s="236">
        <f>I3923/MAX(I$2:I3923)-1</f>
        <v>-7.4436101587872505E-2</v>
      </c>
      <c r="M3923" s="236">
        <f>J3923/MAX(J$2:J3923)-1</f>
        <v>-0.19169488306386384</v>
      </c>
      <c r="N3923" s="236"/>
    </row>
    <row r="3924" spans="1:14">
      <c r="A3924" s="237">
        <v>39820</v>
      </c>
      <c r="B3924">
        <v>444.92</v>
      </c>
      <c r="D3924" s="237">
        <v>40017</v>
      </c>
      <c r="E3924">
        <f t="shared" si="495"/>
        <v>459.06</v>
      </c>
      <c r="F3924">
        <v>276.29128209999999</v>
      </c>
      <c r="G3924" s="236">
        <f t="shared" si="497"/>
        <v>1.209255963754823E-2</v>
      </c>
      <c r="H3924" s="236">
        <f t="shared" si="498"/>
        <v>1.3754547526995342E-2</v>
      </c>
      <c r="I3924">
        <f t="shared" si="500"/>
        <v>71540.866206160281</v>
      </c>
      <c r="J3924">
        <f t="shared" si="500"/>
        <v>21785.228987840448</v>
      </c>
      <c r="K3924">
        <f t="shared" si="499"/>
        <v>81654.215581643744</v>
      </c>
      <c r="L3924" s="236">
        <f>I3924/MAX(I$2:I3924)-1</f>
        <v>-6.3243664947962075E-2</v>
      </c>
      <c r="M3924" s="236">
        <f>J3924/MAX(J$2:J3924)-1</f>
        <v>-0.18057701191665221</v>
      </c>
      <c r="N3924" s="236"/>
    </row>
    <row r="3925" spans="1:14">
      <c r="A3925" s="237">
        <v>39821</v>
      </c>
      <c r="B3925">
        <v>446.15</v>
      </c>
      <c r="D3925" s="237">
        <v>40018</v>
      </c>
      <c r="E3925">
        <f t="shared" si="495"/>
        <v>459.42</v>
      </c>
      <c r="F3925">
        <v>277.00717850000001</v>
      </c>
      <c r="G3925" s="236">
        <f t="shared" si="497"/>
        <v>7.5048105549029508E-4</v>
      </c>
      <c r="H3925" s="236">
        <f t="shared" si="498"/>
        <v>2.5910929746271183E-3</v>
      </c>
      <c r="I3925">
        <f t="shared" si="500"/>
        <v>71594.556270941379</v>
      </c>
      <c r="J3925">
        <f t="shared" si="500"/>
        <v>21841.676541621484</v>
      </c>
      <c r="K3925">
        <f t="shared" si="499"/>
        <v>81718.249733191245</v>
      </c>
      <c r="L3925" s="236">
        <f>I3925/MAX(I$2:I3925)-1</f>
        <v>-6.2540647064894928E-2</v>
      </c>
      <c r="M3925" s="236">
        <f>J3925/MAX(J$2:J3925)-1</f>
        <v>-0.17845381076898148</v>
      </c>
      <c r="N3925" s="236"/>
    </row>
    <row r="3926" spans="1:14">
      <c r="A3926" s="237">
        <v>39822</v>
      </c>
      <c r="B3926">
        <v>447.76</v>
      </c>
      <c r="D3926" s="237">
        <v>40021</v>
      </c>
      <c r="E3926">
        <f t="shared" si="495"/>
        <v>460.56</v>
      </c>
      <c r="F3926">
        <v>277.11837309999999</v>
      </c>
      <c r="G3926" s="236">
        <f t="shared" si="497"/>
        <v>2.4476594194335253E-3</v>
      </c>
      <c r="H3926" s="236">
        <f t="shared" si="498"/>
        <v>4.0141414602357095E-4</v>
      </c>
      <c r="I3926">
        <f t="shared" si="500"/>
        <v>71769.795360978111</v>
      </c>
      <c r="J3926">
        <f t="shared" si="500"/>
        <v>21850.444099558161</v>
      </c>
      <c r="K3926">
        <f t="shared" si="499"/>
        <v>81921.02454642496</v>
      </c>
      <c r="L3926" s="236">
        <f>I3926/MAX(I$2:I3926)-1</f>
        <v>-6.024606584934733E-2</v>
      </c>
      <c r="M3926" s="236">
        <f>J3926/MAX(J$2:J3926)-1</f>
        <v>-0.17812403050701242</v>
      </c>
      <c r="N3926" s="236"/>
    </row>
    <row r="3927" spans="1:14">
      <c r="A3927" s="237">
        <v>39825</v>
      </c>
      <c r="B3927">
        <v>450.07</v>
      </c>
      <c r="D3927" s="237">
        <v>40022</v>
      </c>
      <c r="E3927">
        <f t="shared" si="495"/>
        <v>459.35</v>
      </c>
      <c r="F3927">
        <v>276.3442675</v>
      </c>
      <c r="G3927" s="236">
        <f t="shared" si="497"/>
        <v>-2.6609665665813889E-3</v>
      </c>
      <c r="H3927" s="236">
        <f t="shared" si="498"/>
        <v>-2.7934113185654752E-3</v>
      </c>
      <c r="I3927">
        <f t="shared" si="500"/>
        <v>71578.818335032163</v>
      </c>
      <c r="J3927">
        <f t="shared" si="500"/>
        <v>21789.406821694774</v>
      </c>
      <c r="K3927">
        <f t="shared" si="499"/>
        <v>81705.798648168115</v>
      </c>
      <c r="L3927" s="236">
        <f>I3927/MAX(I$2:I3927)-1</f>
        <v>-6.2746719648935412E-2</v>
      </c>
      <c r="M3927" s="236">
        <f>J3927/MAX(J$2:J3927)-1</f>
        <v>-0.1804198681426511</v>
      </c>
      <c r="N3927" s="236"/>
    </row>
    <row r="3928" spans="1:14">
      <c r="A3928" s="237">
        <v>39826</v>
      </c>
      <c r="B3928">
        <v>450.31</v>
      </c>
      <c r="D3928" s="237">
        <v>40023</v>
      </c>
      <c r="E3928">
        <f t="shared" si="495"/>
        <v>455.79</v>
      </c>
      <c r="F3928">
        <v>275.28711129999999</v>
      </c>
      <c r="G3928" s="236">
        <f t="shared" si="497"/>
        <v>-7.7838117958260542E-3</v>
      </c>
      <c r="H3928" s="236">
        <f t="shared" si="498"/>
        <v>-3.8255043593404814E-3</v>
      </c>
      <c r="I3928">
        <f t="shared" si="500"/>
        <v>71021.66228454464</v>
      </c>
      <c r="J3928">
        <f t="shared" si="500"/>
        <v>21706.051350910937</v>
      </c>
      <c r="K3928">
        <f t="shared" si="499"/>
        <v>81072.572038420694</v>
      </c>
      <c r="L3928" s="236">
        <f>I3928/MAX(I$2:I3928)-1</f>
        <v>-7.0042122788208871E-2</v>
      </c>
      <c r="M3928" s="236">
        <f>J3928/MAX(J$2:J3928)-1</f>
        <v>-0.1835551755099003</v>
      </c>
      <c r="N3928" s="236"/>
    </row>
    <row r="3929" spans="1:14">
      <c r="A3929" s="237">
        <v>39827</v>
      </c>
      <c r="B3929">
        <v>451.93</v>
      </c>
      <c r="D3929" s="237">
        <v>40024</v>
      </c>
      <c r="E3929">
        <f t="shared" si="495"/>
        <v>461.87</v>
      </c>
      <c r="F3929">
        <v>278.70246229999998</v>
      </c>
      <c r="G3929" s="236">
        <f t="shared" si="497"/>
        <v>1.3305746354576422E-2</v>
      </c>
      <c r="H3929" s="236">
        <f t="shared" si="498"/>
        <v>1.2406505280510682E-2</v>
      </c>
      <c r="I3929">
        <f t="shared" si="500"/>
        <v>71966.658508583176</v>
      </c>
      <c r="J3929">
        <f t="shared" si="500"/>
        <v>21975.347591615049</v>
      </c>
      <c r="K3929">
        <f t="shared" si="499"/>
        <v>82154.037709000564</v>
      </c>
      <c r="L3929" s="236">
        <f>I3929/MAX(I$2:I3929)-1</f>
        <v>-5.7668339153588488E-2</v>
      </c>
      <c r="M3929" s="236">
        <f>J3929/MAX(J$2:J3929)-1</f>
        <v>-0.17342594848361825</v>
      </c>
      <c r="N3929" s="236"/>
    </row>
    <row r="3930" spans="1:14">
      <c r="A3930" s="237">
        <v>39828</v>
      </c>
      <c r="B3930">
        <v>451.62</v>
      </c>
      <c r="D3930" s="237">
        <v>40025</v>
      </c>
      <c r="E3930">
        <f t="shared" si="495"/>
        <v>465.51</v>
      </c>
      <c r="F3930">
        <v>280.15848089999997</v>
      </c>
      <c r="G3930" s="236">
        <f t="shared" si="497"/>
        <v>7.8472753190016922E-3</v>
      </c>
      <c r="H3930" s="236">
        <f t="shared" si="498"/>
        <v>5.2242760540548439E-3</v>
      </c>
      <c r="I3930">
        <f t="shared" si="500"/>
        <v>72531.400691688614</v>
      </c>
      <c r="J3930">
        <f t="shared" si="500"/>
        <v>22090.152873817457</v>
      </c>
      <c r="K3930">
        <f t="shared" si="499"/>
        <v>82801.494130202991</v>
      </c>
      <c r="L3930" s="236">
        <f>I3930/MAX(I$2:I3930)-1</f>
        <v>-5.0273603169114445E-2</v>
      </c>
      <c r="M3930" s="236">
        <f>J3930/MAX(J$2:J3930)-1</f>
        <v>-0.16910769745937804</v>
      </c>
      <c r="N3930" s="236"/>
    </row>
    <row r="3931" spans="1:14">
      <c r="A3931" s="237">
        <v>39829</v>
      </c>
      <c r="B3931">
        <v>447.82</v>
      </c>
      <c r="D3931" s="237">
        <v>40028</v>
      </c>
      <c r="E3931">
        <f t="shared" si="495"/>
        <v>473.63</v>
      </c>
      <c r="F3931">
        <v>283.93156599999998</v>
      </c>
      <c r="G3931" s="236">
        <f t="shared" si="497"/>
        <v>1.7409504143433164E-2</v>
      </c>
      <c r="H3931" s="236">
        <f t="shared" si="498"/>
        <v>1.3467681177735891E-2</v>
      </c>
      <c r="I3931">
        <f t="shared" si="500"/>
        <v>73794.136412559586</v>
      </c>
      <c r="J3931">
        <f t="shared" si="500"/>
        <v>22387.656009889477</v>
      </c>
      <c r="K3931">
        <f t="shared" si="499"/>
        <v>84245.819992885328</v>
      </c>
      <c r="L3931" s="236">
        <f>I3931/MAX(I$2:I3931)-1</f>
        <v>-3.3739337528359115E-2</v>
      </c>
      <c r="M3931" s="236">
        <f>J3931/MAX(J$2:J3931)-1</f>
        <v>-0.15791750483572609</v>
      </c>
      <c r="N3931" s="236"/>
    </row>
    <row r="3932" spans="1:14">
      <c r="A3932" s="237">
        <v>39832</v>
      </c>
      <c r="B3932">
        <v>447.82</v>
      </c>
      <c r="D3932" s="237">
        <v>40029</v>
      </c>
      <c r="E3932">
        <f t="shared" si="495"/>
        <v>471.85</v>
      </c>
      <c r="F3932">
        <v>283.19144669999997</v>
      </c>
      <c r="G3932" s="236">
        <f t="shared" si="497"/>
        <v>-3.7919380425212681E-3</v>
      </c>
      <c r="H3932" s="236">
        <f t="shared" si="498"/>
        <v>-2.6066819918149076E-3</v>
      </c>
      <c r="I3932">
        <f t="shared" si="500"/>
        <v>73514.313619381792</v>
      </c>
      <c r="J3932">
        <f t="shared" si="500"/>
        <v>22329.298510129553</v>
      </c>
      <c r="K3932">
        <f t="shared" si="499"/>
        <v>83929.206688011618</v>
      </c>
      <c r="L3932" s="236">
        <f>I3932/MAX(I$2:I3932)-1</f>
        <v>-3.7403338093377259E-2</v>
      </c>
      <c r="M3932" s="236">
        <f>J3932/MAX(J$2:J3932)-1</f>
        <v>-0.16011254611149328</v>
      </c>
      <c r="N3932" s="236"/>
    </row>
    <row r="3933" spans="1:14">
      <c r="A3933" s="237">
        <v>39833</v>
      </c>
      <c r="B3933">
        <v>445.99</v>
      </c>
      <c r="D3933" s="237">
        <v>40030</v>
      </c>
      <c r="E3933">
        <f t="shared" si="495"/>
        <v>469.51</v>
      </c>
      <c r="F3933">
        <v>282.60689009999999</v>
      </c>
      <c r="G3933" s="236">
        <f t="shared" si="497"/>
        <v>-4.9929332953201986E-3</v>
      </c>
      <c r="H3933" s="236">
        <f t="shared" si="498"/>
        <v>-2.0641746310199327E-3</v>
      </c>
      <c r="I3933">
        <f t="shared" si="500"/>
        <v>73147.261555228964</v>
      </c>
      <c r="J3933">
        <f t="shared" si="500"/>
        <v>22283.206938616473</v>
      </c>
      <c r="K3933">
        <f t="shared" si="499"/>
        <v>83512.984702952919</v>
      </c>
      <c r="L3933" s="236">
        <f>I3933/MAX(I$2:I3933)-1</f>
        <v>-4.2209519016574992E-2</v>
      </c>
      <c r="M3933" s="236">
        <f>J3933/MAX(J$2:J3933)-1</f>
        <v>-0.16184622048672181</v>
      </c>
      <c r="N3933" s="236"/>
    </row>
    <row r="3934" spans="1:14">
      <c r="A3934" s="237">
        <v>39834</v>
      </c>
      <c r="B3934">
        <v>443.08</v>
      </c>
      <c r="D3934" s="237">
        <v>40031</v>
      </c>
      <c r="E3934">
        <f t="shared" si="495"/>
        <v>467.71</v>
      </c>
      <c r="F3934">
        <v>281.51532600000002</v>
      </c>
      <c r="G3934" s="236">
        <f t="shared" si="497"/>
        <v>-3.8675143166820394E-3</v>
      </c>
      <c r="H3934" s="236">
        <f t="shared" si="498"/>
        <v>-3.8624822615390686E-3</v>
      </c>
      <c r="I3934">
        <f t="shared" si="500"/>
        <v>72864.363473938021</v>
      </c>
      <c r="J3934">
        <f t="shared" si="500"/>
        <v>22197.138447085861</v>
      </c>
      <c r="K3934">
        <f t="shared" si="499"/>
        <v>83192.813945215457</v>
      </c>
      <c r="L3934" s="236">
        <f>I3934/MAX(I$2:I3934)-1</f>
        <v>-4.5913787414160301E-2</v>
      </c>
      <c r="M3934" s="236">
        <f>J3934/MAX(J$2:J3934)-1</f>
        <v>-0.16508357459253387</v>
      </c>
      <c r="N3934" s="236"/>
    </row>
    <row r="3935" spans="1:14">
      <c r="A3935" s="237">
        <v>39835</v>
      </c>
      <c r="B3935">
        <v>439.96</v>
      </c>
      <c r="D3935" s="237">
        <v>40032</v>
      </c>
      <c r="E3935">
        <f t="shared" si="495"/>
        <v>468.72</v>
      </c>
      <c r="F3935">
        <v>282.12618170000002</v>
      </c>
      <c r="G3935" s="236">
        <f t="shared" si="497"/>
        <v>2.1257276249392796E-3</v>
      </c>
      <c r="H3935" s="236">
        <f t="shared" si="498"/>
        <v>2.1698843493871411E-3</v>
      </c>
      <c r="I3935">
        <f t="shared" si="500"/>
        <v>73019.253264248197</v>
      </c>
      <c r="J3935">
        <f t="shared" si="500"/>
        <v>22245.303670403373</v>
      </c>
      <c r="K3935">
        <f t="shared" si="499"/>
        <v>83372.465314834815</v>
      </c>
      <c r="L3935" s="236">
        <f>I3935/MAX(I$2:I3935)-1</f>
        <v>-4.3885659995492765E-2</v>
      </c>
      <c r="M3935" s="236">
        <f>J3935/MAX(J$2:J3935)-1</f>
        <v>-0.16327190250799595</v>
      </c>
      <c r="N3935" s="236"/>
    </row>
    <row r="3936" spans="1:14">
      <c r="A3936" s="237">
        <v>39836</v>
      </c>
      <c r="B3936">
        <v>440.05</v>
      </c>
      <c r="D3936" s="237">
        <v>40035</v>
      </c>
      <c r="E3936">
        <f t="shared" si="495"/>
        <v>467.19</v>
      </c>
      <c r="F3936">
        <v>281.727689</v>
      </c>
      <c r="G3936" s="236">
        <f t="shared" si="497"/>
        <v>-3.2979390681004508E-3</v>
      </c>
      <c r="H3936" s="236">
        <f t="shared" si="498"/>
        <v>-1.4124626704222765E-3</v>
      </c>
      <c r="I3936">
        <f t="shared" si="500"/>
        <v>72778.440216184506</v>
      </c>
      <c r="J3936">
        <f t="shared" si="500"/>
        <v>22213.883009376721</v>
      </c>
      <c r="K3936">
        <f t="shared" si="499"/>
        <v>83100.320170757972</v>
      </c>
      <c r="L3936" s="236">
        <f>I3936/MAX(I$2:I3936)-1</f>
        <v>-4.7038866830964698E-2</v>
      </c>
      <c r="M3936" s="236">
        <f>J3936/MAX(J$2:J3936)-1</f>
        <v>-0.1644537497109968</v>
      </c>
      <c r="N3936" s="236"/>
    </row>
    <row r="3937" spans="1:14">
      <c r="A3937" s="237">
        <v>39839</v>
      </c>
      <c r="B3937">
        <v>439.24</v>
      </c>
      <c r="D3937" s="237">
        <v>40036</v>
      </c>
      <c r="E3937">
        <f t="shared" si="495"/>
        <v>463.09</v>
      </c>
      <c r="F3937">
        <v>280.61864350000002</v>
      </c>
      <c r="G3937" s="236">
        <f t="shared" si="497"/>
        <v>-8.8096029299796295E-3</v>
      </c>
      <c r="H3937" s="236">
        <f t="shared" si="498"/>
        <v>-3.9365867939235022E-3</v>
      </c>
      <c r="I3937">
        <f t="shared" si="500"/>
        <v>72137.291056016664</v>
      </c>
      <c r="J3937">
        <f t="shared" si="500"/>
        <v>22126.436130880247</v>
      </c>
      <c r="K3937">
        <f t="shared" si="499"/>
        <v>82371.0423336893</v>
      </c>
      <c r="L3937" s="236">
        <f>I3937/MAX(I$2:I3937)-1</f>
        <v>-5.5434076021887324E-2</v>
      </c>
      <c r="M3937" s="236">
        <f>J3937/MAX(J$2:J3937)-1</f>
        <v>-0.16774295004559681</v>
      </c>
      <c r="N3937" s="236"/>
    </row>
    <row r="3938" spans="1:14">
      <c r="A3938" s="237">
        <v>39840</v>
      </c>
      <c r="B3938">
        <v>442.18</v>
      </c>
      <c r="D3938" s="237">
        <v>40037</v>
      </c>
      <c r="E3938">
        <f t="shared" si="495"/>
        <v>466.72</v>
      </c>
      <c r="F3938">
        <v>282.47732539999998</v>
      </c>
      <c r="G3938" s="236">
        <f t="shared" si="497"/>
        <v>7.8049189159638457E-3</v>
      </c>
      <c r="H3938" s="236">
        <f t="shared" si="498"/>
        <v>6.6235153759481857E-3</v>
      </c>
      <c r="I3938">
        <f t="shared" si="500"/>
        <v>72700.316763526163</v>
      </c>
      <c r="J3938">
        <f t="shared" si="500"/>
        <v>22272.990920808068</v>
      </c>
      <c r="K3938">
        <f t="shared" si="499"/>
        <v>83016.720028459851</v>
      </c>
      <c r="L3938" s="236">
        <f>I3938/MAX(I$2:I3938)-1</f>
        <v>-4.8061815574455657E-2</v>
      </c>
      <c r="M3938" s="236">
        <f>J3938/MAX(J$2:J3938)-1</f>
        <v>-0.1622304826784825</v>
      </c>
      <c r="N3938" s="236"/>
    </row>
    <row r="3939" spans="1:14">
      <c r="A3939" s="237">
        <v>39841</v>
      </c>
      <c r="B3939">
        <v>440.08</v>
      </c>
      <c r="D3939" s="237">
        <v>40038</v>
      </c>
      <c r="E3939">
        <f t="shared" si="495"/>
        <v>472.15</v>
      </c>
      <c r="F3939">
        <v>284.75632180000002</v>
      </c>
      <c r="G3939" s="236">
        <f t="shared" si="497"/>
        <v>1.1600654483024877E-2</v>
      </c>
      <c r="H3939" s="236">
        <f t="shared" si="498"/>
        <v>8.0678914556164827E-3</v>
      </c>
      <c r="I3939">
        <f t="shared" ref="I3939:J3954" si="501">I3938*(1+G3939)</f>
        <v>73543.688019106296</v>
      </c>
      <c r="J3939">
        <f t="shared" si="501"/>
        <v>22452.686993949079</v>
      </c>
      <c r="K3939">
        <f t="shared" si="499"/>
        <v>83982.568480967835</v>
      </c>
      <c r="L3939" s="236">
        <f>I3939/MAX(I$2:I3939)-1</f>
        <v>-3.7018709607736788E-2</v>
      </c>
      <c r="M3939" s="236">
        <f>J3939/MAX(J$2:J3939)-1</f>
        <v>-0.15547144914790834</v>
      </c>
      <c r="N3939" s="236"/>
    </row>
    <row r="3940" spans="1:14">
      <c r="A3940" s="237">
        <v>39842</v>
      </c>
      <c r="B3940">
        <v>434.02</v>
      </c>
      <c r="D3940" s="237">
        <v>40039</v>
      </c>
      <c r="E3940">
        <f t="shared" si="495"/>
        <v>468.98</v>
      </c>
      <c r="F3940">
        <v>283.41108029999998</v>
      </c>
      <c r="G3940" s="236">
        <f t="shared" si="497"/>
        <v>-6.7476981773682641E-3</v>
      </c>
      <c r="H3940" s="236">
        <f t="shared" si="498"/>
        <v>-4.7241848451212709E-3</v>
      </c>
      <c r="I3940">
        <f t="shared" si="501"/>
        <v>73047.437409502832</v>
      </c>
      <c r="J3940">
        <f t="shared" si="501"/>
        <v>22346.616350320011</v>
      </c>
      <c r="K3940">
        <f t="shared" si="499"/>
        <v>83418.712202063529</v>
      </c>
      <c r="L3940" s="236">
        <f>I3940/MAX(I$2:I3940)-1</f>
        <v>-4.3516616705756461E-2</v>
      </c>
      <c r="M3940" s="236">
        <f>J3940/MAX(J$2:J3940)-1</f>
        <v>-0.1594611581291161</v>
      </c>
      <c r="N3940" s="236"/>
    </row>
    <row r="3941" spans="1:14">
      <c r="A3941" s="237">
        <v>39843</v>
      </c>
      <c r="B3941">
        <v>433.5</v>
      </c>
      <c r="D3941" s="237">
        <v>40042</v>
      </c>
      <c r="E3941">
        <f t="shared" si="495"/>
        <v>457.17</v>
      </c>
      <c r="F3941">
        <v>278.4770049</v>
      </c>
      <c r="G3941" s="236">
        <f t="shared" si="497"/>
        <v>-2.5216040705022102E-2</v>
      </c>
      <c r="H3941" s="236">
        <f t="shared" si="498"/>
        <v>-1.7409606550234713E-2</v>
      </c>
      <c r="I3941">
        <f t="shared" si="501"/>
        <v>71205.470254387255</v>
      </c>
      <c r="J3941">
        <f t="shared" si="501"/>
        <v>21957.570551931898</v>
      </c>
      <c r="K3941">
        <f t="shared" si="499"/>
        <v>81318.036286019415</v>
      </c>
      <c r="L3941" s="236">
        <f>I3941/MAX(I$2:I3941)-1</f>
        <v>-6.7635340632581364E-2</v>
      </c>
      <c r="M3941" s="236">
        <f>J3941/MAX(J$2:J3941)-1</f>
        <v>-0.17409460865627813</v>
      </c>
      <c r="N3941" s="236"/>
    </row>
    <row r="3942" spans="1:14">
      <c r="A3942" s="237">
        <v>39846</v>
      </c>
      <c r="B3942">
        <v>436.77</v>
      </c>
      <c r="D3942" s="237">
        <v>40043</v>
      </c>
      <c r="E3942">
        <f t="shared" si="495"/>
        <v>462.75</v>
      </c>
      <c r="F3942">
        <v>280.04526770000001</v>
      </c>
      <c r="G3942" s="236">
        <f t="shared" si="497"/>
        <v>1.2171795138205368E-2</v>
      </c>
      <c r="H3942" s="236">
        <f t="shared" si="498"/>
        <v>5.6315701921714201E-3</v>
      </c>
      <c r="I3942">
        <f t="shared" si="501"/>
        <v>72072.168651043234</v>
      </c>
      <c r="J3942">
        <f t="shared" si="501"/>
        <v>22081.22615174466</v>
      </c>
      <c r="K3942">
        <f t="shared" si="499"/>
        <v>82310.565635005551</v>
      </c>
      <c r="L3942" s="236">
        <f>I3942/MAX(I$2:I3942)-1</f>
        <v>-5.6286789004658444E-2</v>
      </c>
      <c r="M3942" s="236">
        <f>J3942/MAX(J$2:J3942)-1</f>
        <v>-0.16944346447283309</v>
      </c>
      <c r="N3942" s="236"/>
    </row>
    <row r="3943" spans="1:14">
      <c r="A3943" s="237">
        <v>39847</v>
      </c>
      <c r="B3943">
        <v>433.39</v>
      </c>
      <c r="D3943" s="237">
        <v>40044</v>
      </c>
      <c r="E3943">
        <f t="shared" si="495"/>
        <v>464.71</v>
      </c>
      <c r="F3943">
        <v>282.15106539999999</v>
      </c>
      <c r="G3943" s="236">
        <f t="shared" si="497"/>
        <v>4.2018181935118883E-3</v>
      </c>
      <c r="H3943" s="236">
        <f t="shared" si="498"/>
        <v>7.5194903927311429E-3</v>
      </c>
      <c r="I3943">
        <f t="shared" si="501"/>
        <v>72375.002800527043</v>
      </c>
      <c r="J3943">
        <f t="shared" si="501"/>
        <v>22247.265719652427</v>
      </c>
      <c r="K3943">
        <f t="shared" si="499"/>
        <v>82659.196015653011</v>
      </c>
      <c r="L3943" s="236">
        <f>I3943/MAX(I$2:I3943)-1</f>
        <v>-5.2321477665240756E-2</v>
      </c>
      <c r="M3943" s="236">
        <f>J3943/MAX(J$2:J3943)-1</f>
        <v>-0.16319810258331646</v>
      </c>
      <c r="N3943" s="236"/>
    </row>
    <row r="3944" spans="1:14">
      <c r="A3944" s="237">
        <v>39848</v>
      </c>
      <c r="B3944">
        <v>431.23</v>
      </c>
      <c r="D3944" s="237">
        <v>40045</v>
      </c>
      <c r="E3944">
        <f t="shared" si="495"/>
        <v>469.18</v>
      </c>
      <c r="F3944">
        <v>283.98492169999997</v>
      </c>
      <c r="G3944" s="236">
        <f t="shared" si="497"/>
        <v>9.5851719522638736E-3</v>
      </c>
      <c r="H3944" s="236">
        <f t="shared" si="498"/>
        <v>6.4995547594342007E-3</v>
      </c>
      <c r="I3944">
        <f t="shared" si="501"/>
        <v>73068.729647415676</v>
      </c>
      <c r="J3944">
        <f t="shared" si="501"/>
        <v>22391.863041444991</v>
      </c>
      <c r="K3944">
        <f t="shared" si="499"/>
        <v>83454.286730701046</v>
      </c>
      <c r="L3944" s="236">
        <f>I3944/MAX(I$2:I3944)-1</f>
        <v>-4.3237816073194657E-2</v>
      </c>
      <c r="M3944" s="236">
        <f>J3944/MAX(J$2:J3944)-1</f>
        <v>-0.15775926282825836</v>
      </c>
      <c r="N3944" s="236"/>
    </row>
    <row r="3945" spans="1:14">
      <c r="A3945" s="237">
        <v>39849</v>
      </c>
      <c r="B3945">
        <v>432.38</v>
      </c>
      <c r="D3945" s="237">
        <v>40046</v>
      </c>
      <c r="E3945">
        <f t="shared" si="495"/>
        <v>475.46</v>
      </c>
      <c r="F3945">
        <v>286.74640649999998</v>
      </c>
      <c r="G3945" s="236">
        <f t="shared" si="497"/>
        <v>1.3351324617688112E-2</v>
      </c>
      <c r="H3945" s="236">
        <f t="shared" si="498"/>
        <v>9.7240543035492788E-3</v>
      </c>
      <c r="I3945">
        <f t="shared" si="501"/>
        <v>74044.293976340414</v>
      </c>
      <c r="J3945">
        <f t="shared" si="501"/>
        <v>22609.602733617641</v>
      </c>
      <c r="K3945">
        <f t="shared" si="499"/>
        <v>84571.326929918388</v>
      </c>
      <c r="L3945" s="236">
        <f>I3945/MAX(I$2:I3945)-1</f>
        <v>-3.0463773573659703E-2</v>
      </c>
      <c r="M3945" s="236">
        <f>J3945/MAX(J$2:J3945)-1</f>
        <v>-0.14956926816333893</v>
      </c>
      <c r="N3945" s="236"/>
    </row>
    <row r="3946" spans="1:14">
      <c r="A3946" s="237">
        <v>39850</v>
      </c>
      <c r="B3946">
        <v>430.23</v>
      </c>
      <c r="D3946" s="237">
        <v>40049</v>
      </c>
      <c r="E3946">
        <f t="shared" si="495"/>
        <v>476.6</v>
      </c>
      <c r="F3946">
        <v>287.21410939999998</v>
      </c>
      <c r="G3946" s="236">
        <f t="shared" si="497"/>
        <v>2.3639478793803701E-3</v>
      </c>
      <c r="H3946" s="236">
        <f t="shared" si="498"/>
        <v>1.6310680426958601E-3</v>
      </c>
      <c r="I3946">
        <f t="shared" si="501"/>
        <v>74219.330828065999</v>
      </c>
      <c r="J3946">
        <f t="shared" si="501"/>
        <v>22646.480534094495</v>
      </c>
      <c r="K3946">
        <f t="shared" si="499"/>
        <v>84774.101743152118</v>
      </c>
      <c r="L3946" s="236">
        <f>I3946/MAX(I$2:I3946)-1</f>
        <v>-2.8171840467216769E-2</v>
      </c>
      <c r="M3946" s="236">
        <f>J3946/MAX(J$2:J3946)-1</f>
        <v>-0.14818215777411359</v>
      </c>
      <c r="N3946" s="236"/>
    </row>
    <row r="3947" spans="1:14">
      <c r="A3947" s="237">
        <v>39853</v>
      </c>
      <c r="B3947">
        <v>429.43</v>
      </c>
      <c r="D3947" s="237">
        <v>40050</v>
      </c>
      <c r="E3947">
        <f t="shared" si="495"/>
        <v>477.58</v>
      </c>
      <c r="F3947">
        <v>288.1514449</v>
      </c>
      <c r="G3947" s="236">
        <f t="shared" si="497"/>
        <v>2.0225014820586715E-3</v>
      </c>
      <c r="H3947" s="236">
        <f t="shared" si="498"/>
        <v>3.2635426649412214E-3</v>
      </c>
      <c r="I3947">
        <f t="shared" si="501"/>
        <v>74369.439534663165</v>
      </c>
      <c r="J3947">
        <f t="shared" si="501"/>
        <v>22720.388289528273</v>
      </c>
      <c r="K3947">
        <f t="shared" si="499"/>
        <v>84948.416933475834</v>
      </c>
      <c r="L3947" s="236">
        <f>I3947/MAX(I$2:I3947)-1</f>
        <v>-2.6206316574255317E-2</v>
      </c>
      <c r="M3947" s="236">
        <f>J3947/MAX(J$2:J3947)-1</f>
        <v>-0.14540221390325125</v>
      </c>
      <c r="N3947" s="236"/>
    </row>
    <row r="3948" spans="1:14">
      <c r="A3948" s="237">
        <v>39854</v>
      </c>
      <c r="B3948">
        <v>434.69</v>
      </c>
      <c r="D3948" s="237">
        <v>40051</v>
      </c>
      <c r="E3948">
        <f t="shared" si="495"/>
        <v>475.98</v>
      </c>
      <c r="F3948">
        <v>287.74658590000001</v>
      </c>
      <c r="G3948" s="236">
        <f t="shared" si="497"/>
        <v>-3.3839542049631335E-3</v>
      </c>
      <c r="H3948" s="236">
        <f t="shared" si="498"/>
        <v>-1.4050215855779813E-3</v>
      </c>
      <c r="I3948">
        <f t="shared" si="501"/>
        <v>74117.776757029089</v>
      </c>
      <c r="J3948">
        <f t="shared" si="501"/>
        <v>22688.465653548774</v>
      </c>
      <c r="K3948">
        <f t="shared" si="499"/>
        <v>84663.820704375874</v>
      </c>
      <c r="L3948" s="236">
        <f>I3948/MAX(I$2:I3948)-1</f>
        <v>-2.9501589804050488E-2</v>
      </c>
      <c r="M3948" s="236">
        <f>J3948/MAX(J$2:J3948)-1</f>
        <v>-0.14660294223970438</v>
      </c>
      <c r="N3948" s="236"/>
    </row>
    <row r="3949" spans="1:14">
      <c r="A3949" s="237">
        <v>39855</v>
      </c>
      <c r="B3949">
        <v>437.91</v>
      </c>
      <c r="D3949" s="237">
        <v>40052</v>
      </c>
      <c r="E3949">
        <f t="shared" si="495"/>
        <v>476.8</v>
      </c>
      <c r="F3949">
        <v>288.23067589999999</v>
      </c>
      <c r="G3949" s="236">
        <f t="shared" si="497"/>
        <v>1.6890313018353329E-3</v>
      </c>
      <c r="H3949" s="236">
        <f t="shared" si="498"/>
        <v>1.682348370827258E-3</v>
      </c>
      <c r="I3949">
        <f t="shared" si="501"/>
        <v>74242.964001994158</v>
      </c>
      <c r="J3949">
        <f t="shared" si="501"/>
        <v>22726.635556777594</v>
      </c>
      <c r="K3949">
        <f t="shared" si="499"/>
        <v>84809.676271789605</v>
      </c>
      <c r="L3949" s="236">
        <f>I3949/MAX(I$2:I3949)-1</f>
        <v>-2.7862387610848027E-2</v>
      </c>
      <c r="M3949" s="236">
        <f>J3949/MAX(J$2:J3949)-1</f>
        <v>-0.14516723108991247</v>
      </c>
      <c r="N3949" s="236"/>
    </row>
    <row r="3950" spans="1:14">
      <c r="A3950" s="237">
        <v>39856</v>
      </c>
      <c r="B3950">
        <v>437.8</v>
      </c>
      <c r="D3950" s="237">
        <v>40053</v>
      </c>
      <c r="E3950">
        <f t="shared" si="495"/>
        <v>477.26</v>
      </c>
      <c r="F3950">
        <v>288.15282079999997</v>
      </c>
      <c r="G3950" s="236">
        <f t="shared" si="497"/>
        <v>9.310349419408469E-4</v>
      </c>
      <c r="H3950" s="236">
        <f t="shared" si="498"/>
        <v>-2.7011385848130232E-4</v>
      </c>
      <c r="I3950">
        <f t="shared" si="501"/>
        <v>74312.086795673269</v>
      </c>
      <c r="J3950">
        <f t="shared" si="501"/>
        <v>22720.496777557055</v>
      </c>
      <c r="K3950">
        <f t="shared" si="499"/>
        <v>84891.497687655836</v>
      </c>
      <c r="L3950" s="236">
        <f>I3950/MAX(I$2:I3950)-1</f>
        <v>-2.6957293525338821E-2</v>
      </c>
      <c r="M3950" s="236">
        <f>J3950/MAX(J$2:J3950)-1</f>
        <v>-0.14539813326747897</v>
      </c>
      <c r="N3950" s="236"/>
    </row>
    <row r="3951" spans="1:14">
      <c r="A3951" s="237">
        <v>39857</v>
      </c>
      <c r="B3951">
        <v>434.44</v>
      </c>
      <c r="D3951" s="237">
        <v>40056</v>
      </c>
      <c r="E3951">
        <f t="shared" si="495"/>
        <v>473.29</v>
      </c>
      <c r="F3951">
        <v>286.6520951</v>
      </c>
      <c r="G3951" s="236">
        <f t="shared" si="497"/>
        <v>-8.3520472186135539E-3</v>
      </c>
      <c r="H3951" s="236">
        <f t="shared" si="498"/>
        <v>-5.2080895680060024E-3</v>
      </c>
      <c r="I3951">
        <f t="shared" si="501"/>
        <v>73691.4287378421</v>
      </c>
      <c r="J3951">
        <f t="shared" si="501"/>
        <v>22602.166395309945</v>
      </c>
      <c r="K3951">
        <f t="shared" si="499"/>
        <v>84185.34329420155</v>
      </c>
      <c r="L3951" s="236">
        <f>I3951/MAX(I$2:I3951)-1</f>
        <v>-3.5084192155542593E-2</v>
      </c>
      <c r="M3951" s="236">
        <f>J3951/MAX(J$2:J3951)-1</f>
        <v>-0.14984897633440708</v>
      </c>
      <c r="N3951" s="236"/>
    </row>
    <row r="3952" spans="1:14">
      <c r="A3952" s="237">
        <v>39860</v>
      </c>
      <c r="B3952">
        <v>434.44</v>
      </c>
      <c r="D3952" s="237">
        <v>40057</v>
      </c>
      <c r="E3952">
        <f t="shared" si="495"/>
        <v>465.85</v>
      </c>
      <c r="F3952">
        <v>282.8260037</v>
      </c>
      <c r="G3952" s="236">
        <f t="shared" si="497"/>
        <v>-1.5753479149835003E-2</v>
      </c>
      <c r="H3952" s="236">
        <f t="shared" si="498"/>
        <v>-1.3347508932963659E-2</v>
      </c>
      <c r="I3952">
        <f t="shared" si="501"/>
        <v>72530.532351698945</v>
      </c>
      <c r="J3952">
        <f t="shared" si="501"/>
        <v>22300.483777444213</v>
      </c>
      <c r="K3952">
        <f t="shared" si="499"/>
        <v>82861.970828886711</v>
      </c>
      <c r="L3952" s="236">
        <f>I3952/MAX(I$2:I3952)-1</f>
        <v>-5.0284973215766637E-2</v>
      </c>
      <c r="M3952" s="236">
        <f>J3952/MAX(J$2:J3952)-1</f>
        <v>-0.16119637471715187</v>
      </c>
      <c r="N3952" s="236"/>
    </row>
    <row r="3953" spans="1:14">
      <c r="A3953" s="237">
        <v>39861</v>
      </c>
      <c r="B3953">
        <v>441.13</v>
      </c>
      <c r="D3953" s="237">
        <v>40058</v>
      </c>
      <c r="E3953">
        <f t="shared" si="495"/>
        <v>467.68</v>
      </c>
      <c r="F3953">
        <v>283.56095099999999</v>
      </c>
      <c r="G3953" s="236">
        <f t="shared" si="497"/>
        <v>3.8945729431267193E-3</v>
      </c>
      <c r="H3953" s="236">
        <f t="shared" si="498"/>
        <v>2.5985846081519881E-3</v>
      </c>
      <c r="I3953">
        <f t="shared" si="501"/>
        <v>72813.00780054646</v>
      </c>
      <c r="J3953">
        <f t="shared" si="501"/>
        <v>22358.433471342621</v>
      </c>
      <c r="K3953">
        <f t="shared" si="499"/>
        <v>83187.477765919801</v>
      </c>
      <c r="L3953" s="236">
        <f>I3953/MAX(I$2:I3953)-1</f>
        <v>-4.6586238768771659E-2</v>
      </c>
      <c r="M3953" s="236">
        <f>J3953/MAX(J$2:J3953)-1</f>
        <v>-0.15901667252722984</v>
      </c>
      <c r="N3953" s="236"/>
    </row>
    <row r="3954" spans="1:14">
      <c r="A3954" s="237">
        <v>39862</v>
      </c>
      <c r="B3954">
        <v>438.08</v>
      </c>
      <c r="D3954" s="237">
        <v>40059</v>
      </c>
      <c r="E3954">
        <f t="shared" si="495"/>
        <v>471.65</v>
      </c>
      <c r="F3954">
        <v>284.73925700000001</v>
      </c>
      <c r="G3954" s="236">
        <f t="shared" si="497"/>
        <v>8.4549800704864422E-3</v>
      </c>
      <c r="H3954" s="236">
        <f t="shared" si="498"/>
        <v>4.1553888003429407E-3</v>
      </c>
      <c r="I3954">
        <f t="shared" si="501"/>
        <v>73428.640330372262</v>
      </c>
      <c r="J3954">
        <f t="shared" si="501"/>
        <v>22451.341455382651</v>
      </c>
      <c r="K3954">
        <f t="shared" si="499"/>
        <v>83893.632159374087</v>
      </c>
      <c r="L3954" s="236">
        <f>I3954/MAX(I$2:I3954)-1</f>
        <v>-3.8525144418634083E-2</v>
      </c>
      <c r="M3954" s="236">
        <f>J3954/MAX(J$2:J3954)-1</f>
        <v>-0.15552205982697431</v>
      </c>
      <c r="N3954" s="236"/>
    </row>
    <row r="3955" spans="1:14">
      <c r="A3955" s="237">
        <v>39863</v>
      </c>
      <c r="B3955">
        <v>435.76</v>
      </c>
      <c r="D3955" s="237">
        <v>40060</v>
      </c>
      <c r="E3955">
        <f t="shared" si="495"/>
        <v>477.72</v>
      </c>
      <c r="F3955">
        <v>286.92369209999998</v>
      </c>
      <c r="G3955" s="236">
        <f t="shared" si="497"/>
        <v>1.2835982551966543E-2</v>
      </c>
      <c r="H3955" s="236">
        <f t="shared" si="498"/>
        <v>7.6717033085464958E-3</v>
      </c>
      <c r="I3955">
        <f t="shared" ref="I3955:J3970" si="502">I3954*(1+G3955)</f>
        <v>74371.169076467559</v>
      </c>
      <c r="J3955">
        <f t="shared" si="502"/>
        <v>22623.581485907216</v>
      </c>
      <c r="K3955">
        <f t="shared" si="499"/>
        <v>84973.319103522095</v>
      </c>
      <c r="L3955" s="236">
        <f>I3955/MAX(I$2:I3955)-1</f>
        <v>-2.6183669948236954E-2</v>
      </c>
      <c r="M3955" s="236">
        <f>J3955/MAX(J$2:J3955)-1</f>
        <v>-0.14904347561935449</v>
      </c>
      <c r="N3955" s="236"/>
    </row>
    <row r="3956" spans="1:14">
      <c r="A3956" s="237">
        <v>39864</v>
      </c>
      <c r="B3956">
        <v>436.9</v>
      </c>
      <c r="D3956" s="237">
        <v>40064</v>
      </c>
      <c r="E3956">
        <f t="shared" si="495"/>
        <v>485.63</v>
      </c>
      <c r="F3956">
        <v>289.50006839999998</v>
      </c>
      <c r="G3956" s="236">
        <f t="shared" si="497"/>
        <v>1.6524086135333228E-2</v>
      </c>
      <c r="H3956" s="236">
        <f t="shared" si="498"/>
        <v>8.9793083350608871E-3</v>
      </c>
      <c r="I3956">
        <f t="shared" si="502"/>
        <v>75600.084680272543</v>
      </c>
      <c r="J3956">
        <f t="shared" si="502"/>
        <v>22826.72559971255</v>
      </c>
      <c r="K3956">
        <f t="shared" si="499"/>
        <v>86380.29171113504</v>
      </c>
      <c r="L3956" s="236">
        <f>I3956/MAX(I$2:I3956)-1</f>
        <v>-1.0092245030467462E-2</v>
      </c>
      <c r="M3956" s="236">
        <f>J3956/MAX(J$2:J3956)-1</f>
        <v>-0.14140247460720889</v>
      </c>
      <c r="N3956" s="236"/>
    </row>
    <row r="3957" spans="1:14">
      <c r="A3957" s="237">
        <v>39867</v>
      </c>
      <c r="B3957">
        <v>437.14</v>
      </c>
      <c r="D3957" s="237">
        <v>40065</v>
      </c>
      <c r="E3957">
        <f t="shared" si="495"/>
        <v>488.3</v>
      </c>
      <c r="F3957">
        <v>291.43707139999998</v>
      </c>
      <c r="G3957" s="236">
        <f t="shared" si="497"/>
        <v>5.4642827317420897E-3</v>
      </c>
      <c r="H3957" s="236">
        <f t="shared" si="498"/>
        <v>6.6908550685509383E-3</v>
      </c>
      <c r="I3957">
        <f t="shared" si="502"/>
        <v>76013.184917509207</v>
      </c>
      <c r="J3957">
        <f t="shared" si="502"/>
        <v>22979.455912389807</v>
      </c>
      <c r="K3957">
        <f t="shared" si="499"/>
        <v>86855.211668445612</v>
      </c>
      <c r="L3957" s="236">
        <f>I3957/MAX(I$2:I3957)-1</f>
        <v>-4.6831091789697465E-3</v>
      </c>
      <c r="M3957" s="236">
        <f>J3957/MAX(J$2:J3957)-1</f>
        <v>-0.13565772300258938</v>
      </c>
      <c r="N3957" s="236"/>
    </row>
    <row r="3958" spans="1:14">
      <c r="A3958" s="237">
        <v>39868</v>
      </c>
      <c r="B3958">
        <v>435.74</v>
      </c>
      <c r="D3958" s="237">
        <v>40066</v>
      </c>
      <c r="E3958">
        <f t="shared" si="495"/>
        <v>493.12</v>
      </c>
      <c r="F3958">
        <v>294.00340729999999</v>
      </c>
      <c r="G3958" s="236">
        <f t="shared" si="497"/>
        <v>9.837250795601207E-3</v>
      </c>
      <c r="H3958" s="236">
        <f t="shared" si="498"/>
        <v>8.8057977239199836E-3</v>
      </c>
      <c r="I3958">
        <f t="shared" si="502"/>
        <v>76760.945681315163</v>
      </c>
      <c r="J3958">
        <f t="shared" si="502"/>
        <v>23181.808352960048</v>
      </c>
      <c r="K3958">
        <f t="shared" si="499"/>
        <v>87712.557808609257</v>
      </c>
      <c r="L3958" s="236">
        <f>I3958/MAX(I$2:I3958)-1</f>
        <v>0</v>
      </c>
      <c r="M3958" s="236">
        <f>J3958/MAX(J$2:J3958)-1</f>
        <v>-0.12804649974711779</v>
      </c>
      <c r="N3958" s="236"/>
    </row>
    <row r="3959" spans="1:14">
      <c r="A3959" s="237">
        <v>39869</v>
      </c>
      <c r="B3959">
        <v>432.01</v>
      </c>
      <c r="D3959" s="237">
        <v>40067</v>
      </c>
      <c r="E3959">
        <f t="shared" si="495"/>
        <v>492.81</v>
      </c>
      <c r="F3959">
        <v>293.77369909999999</v>
      </c>
      <c r="G3959" s="236">
        <f t="shared" si="497"/>
        <v>-6.6238038585537463E-4</v>
      </c>
      <c r="H3959" s="236">
        <f t="shared" si="498"/>
        <v>-7.813113531899285E-4</v>
      </c>
      <c r="I3959">
        <f t="shared" si="502"/>
        <v>76710.100736496141</v>
      </c>
      <c r="J3959">
        <f t="shared" si="502"/>
        <v>23163.696142906407</v>
      </c>
      <c r="K3959">
        <f t="shared" si="499"/>
        <v>87657.417289221135</v>
      </c>
      <c r="L3959" s="236">
        <f>I3959/MAX(I$2:I3959)-1</f>
        <v>-6.6238038585553216E-4</v>
      </c>
      <c r="M3959" s="236">
        <f>J3959/MAX(J$2:J3959)-1</f>
        <v>-0.12872776691631904</v>
      </c>
      <c r="N3959" s="236"/>
    </row>
    <row r="3960" spans="1:14">
      <c r="A3960" s="237">
        <v>39870</v>
      </c>
      <c r="B3960">
        <v>430.95</v>
      </c>
      <c r="D3960" s="237">
        <v>40070</v>
      </c>
      <c r="E3960">
        <f t="shared" si="495"/>
        <v>492.52</v>
      </c>
      <c r="F3960">
        <v>293.99795390000003</v>
      </c>
      <c r="G3960" s="236">
        <f t="shared" si="497"/>
        <v>-6.221922435092987E-4</v>
      </c>
      <c r="H3960" s="236">
        <f t="shared" si="498"/>
        <v>7.6335900962898329E-4</v>
      </c>
      <c r="I3960">
        <f t="shared" si="502"/>
        <v>76662.372306819074</v>
      </c>
      <c r="J3960">
        <f t="shared" si="502"/>
        <v>23181.378359053404</v>
      </c>
      <c r="K3960">
        <f t="shared" si="499"/>
        <v>87605.834222696765</v>
      </c>
      <c r="L3960" s="236">
        <f>I3960/MAX(I$2:I3960)-1</f>
        <v>-1.2841605014264346E-3</v>
      </c>
      <c r="M3960" s="236">
        <f>J3960/MAX(J$2:J3960)-1</f>
        <v>-0.128062673407355</v>
      </c>
      <c r="N3960" s="236"/>
    </row>
    <row r="3961" spans="1:14">
      <c r="A3961" s="237">
        <v>39871</v>
      </c>
      <c r="B3961">
        <v>430.55</v>
      </c>
      <c r="D3961" s="237">
        <v>40071</v>
      </c>
      <c r="E3961">
        <f t="shared" si="495"/>
        <v>494.61</v>
      </c>
      <c r="F3961">
        <v>294.51545179999999</v>
      </c>
      <c r="G3961" s="236">
        <f t="shared" si="497"/>
        <v>4.2097523394425875E-3</v>
      </c>
      <c r="H3961" s="236">
        <f t="shared" si="498"/>
        <v>1.7602091889932225E-3</v>
      </c>
      <c r="I3961">
        <f t="shared" si="502"/>
        <v>76985.101907984936</v>
      </c>
      <c r="J3961">
        <f t="shared" si="502"/>
        <v>23222.182434254537</v>
      </c>
      <c r="K3961">
        <f t="shared" si="499"/>
        <v>87977.588046958597</v>
      </c>
      <c r="L3961" s="236">
        <f>I3961/MAX(I$2:I3961)-1</f>
        <v>0</v>
      </c>
      <c r="M3961" s="236">
        <f>J3961/MAX(J$2:J3961)-1</f>
        <v>-0.12652788131286052</v>
      </c>
      <c r="N3961" s="236"/>
    </row>
    <row r="3962" spans="1:14">
      <c r="A3962" s="237">
        <v>39874</v>
      </c>
      <c r="B3962">
        <v>434.41</v>
      </c>
      <c r="D3962" s="237">
        <v>40072</v>
      </c>
      <c r="E3962">
        <f t="shared" si="495"/>
        <v>503.43</v>
      </c>
      <c r="F3962">
        <v>297.82852980000001</v>
      </c>
      <c r="G3962" s="236">
        <f t="shared" si="497"/>
        <v>1.7798501296355674E-2</v>
      </c>
      <c r="H3962" s="236">
        <f t="shared" si="498"/>
        <v>1.1249250182804982E-2</v>
      </c>
      <c r="I3962">
        <f t="shared" si="502"/>
        <v>78355.321344094278</v>
      </c>
      <c r="J3962">
        <f t="shared" si="502"/>
        <v>23483.414574248207</v>
      </c>
      <c r="K3962">
        <f t="shared" si="499"/>
        <v>89546.424759872156</v>
      </c>
      <c r="L3962" s="236">
        <f>I3962/MAX(I$2:I3962)-1</f>
        <v>0</v>
      </c>
      <c r="M3962" s="236">
        <f>J3962/MAX(J$2:J3962)-1</f>
        <v>-0.11670197492204404</v>
      </c>
      <c r="N3962" s="236"/>
    </row>
    <row r="3963" spans="1:14">
      <c r="A3963" s="237">
        <v>39875</v>
      </c>
      <c r="B3963">
        <v>433.86</v>
      </c>
      <c r="D3963" s="237">
        <v>40073</v>
      </c>
      <c r="E3963">
        <f t="shared" si="495"/>
        <v>501.59</v>
      </c>
      <c r="F3963">
        <v>297.87080250000002</v>
      </c>
      <c r="G3963" s="236">
        <f t="shared" si="497"/>
        <v>-3.6886573581422313E-3</v>
      </c>
      <c r="H3963" s="236">
        <f t="shared" si="498"/>
        <v>1.4193636864945347E-4</v>
      </c>
      <c r="I3963">
        <f t="shared" si="502"/>
        <v>78066.295411468789</v>
      </c>
      <c r="J3963">
        <f t="shared" si="502"/>
        <v>23486.747724836365</v>
      </c>
      <c r="K3963">
        <f t="shared" si="499"/>
        <v>89219.139096407191</v>
      </c>
      <c r="L3963" s="236">
        <f>I3963/MAX(I$2:I3963)-1</f>
        <v>-3.6886573581421667E-3</v>
      </c>
      <c r="M3963" s="236">
        <f>J3963/MAX(J$2:J3963)-1</f>
        <v>-0.11657660280792936</v>
      </c>
      <c r="N3963" s="236"/>
    </row>
    <row r="3964" spans="1:14">
      <c r="A3964" s="237">
        <v>39876</v>
      </c>
      <c r="B3964">
        <v>431.89</v>
      </c>
      <c r="D3964" s="237">
        <v>40074</v>
      </c>
      <c r="E3964">
        <f t="shared" si="495"/>
        <v>501.81</v>
      </c>
      <c r="F3964">
        <v>297.79125320000003</v>
      </c>
      <c r="G3964" s="236">
        <f t="shared" si="497"/>
        <v>4.0487507662139365E-4</v>
      </c>
      <c r="H3964" s="236">
        <f t="shared" si="498"/>
        <v>-2.6705974312468683E-4</v>
      </c>
      <c r="I3964">
        <f t="shared" si="502"/>
        <v>78097.902508805055</v>
      </c>
      <c r="J3964">
        <f t="shared" si="502"/>
        <v>23480.475360022137</v>
      </c>
      <c r="K3964">
        <f t="shared" si="499"/>
        <v>89258.27107790843</v>
      </c>
      <c r="L3964" s="236">
        <f>I3964/MAX(I$2:I3964)-1</f>
        <v>-3.2852757269513644E-3</v>
      </c>
      <c r="M3964" s="236">
        <f>J3964/MAX(J$2:J3964)-1</f>
        <v>-0.11681252963345368</v>
      </c>
      <c r="N3964" s="236"/>
    </row>
    <row r="3965" spans="1:14">
      <c r="A3965" s="237">
        <v>39877</v>
      </c>
      <c r="B3965">
        <v>436.4</v>
      </c>
      <c r="D3965" s="237">
        <v>40077</v>
      </c>
      <c r="E3965">
        <f t="shared" si="495"/>
        <v>498.33</v>
      </c>
      <c r="F3965">
        <v>296.18380780000001</v>
      </c>
      <c r="G3965" s="236">
        <f t="shared" si="497"/>
        <v>-6.9686258363770934E-3</v>
      </c>
      <c r="H3965" s="236">
        <f t="shared" si="498"/>
        <v>-5.3978932649187961E-3</v>
      </c>
      <c r="I3965">
        <f t="shared" si="502"/>
        <v>77553.667447615328</v>
      </c>
      <c r="J3965">
        <f t="shared" si="502"/>
        <v>23353.730260219181</v>
      </c>
      <c r="K3965">
        <f t="shared" si="499"/>
        <v>88639.274279616002</v>
      </c>
      <c r="L3965" s="236">
        <f>I3965/MAX(I$2:I3965)-1</f>
        <v>-1.0231007706018036E-2</v>
      </c>
      <c r="M3965" s="236">
        <f>J3965/MAX(J$2:J3965)-1</f>
        <v>-0.12157988133140596</v>
      </c>
      <c r="N3965" s="236"/>
    </row>
    <row r="3966" spans="1:14">
      <c r="A3966" s="237">
        <v>39878</v>
      </c>
      <c r="B3966">
        <v>434.5</v>
      </c>
      <c r="D3966" s="237">
        <v>40078</v>
      </c>
      <c r="E3966">
        <f t="shared" si="495"/>
        <v>504.26</v>
      </c>
      <c r="F3966">
        <v>298.18978600000003</v>
      </c>
      <c r="G3966" s="236">
        <f t="shared" si="497"/>
        <v>1.1866014990066833E-2</v>
      </c>
      <c r="H3966" s="236">
        <f t="shared" si="498"/>
        <v>6.772747689686609E-3</v>
      </c>
      <c r="I3966">
        <f t="shared" si="502"/>
        <v>78473.920428083395</v>
      </c>
      <c r="J3966">
        <f t="shared" si="502"/>
        <v>23511.899182884645</v>
      </c>
      <c r="K3966">
        <f t="shared" si="499"/>
        <v>89694.059053717749</v>
      </c>
      <c r="L3966" s="236">
        <f>I3966/MAX(I$2:I3966)-1</f>
        <v>0</v>
      </c>
      <c r="M3966" s="236">
        <f>J3966/MAX(J$2:J3966)-1</f>
        <v>-0.11563056350211909</v>
      </c>
      <c r="N3966" s="236"/>
    </row>
    <row r="3967" spans="1:14">
      <c r="A3967" s="237">
        <v>39881</v>
      </c>
      <c r="B3967">
        <v>434.59</v>
      </c>
      <c r="D3967" s="237">
        <v>40079</v>
      </c>
      <c r="E3967">
        <f t="shared" si="495"/>
        <v>500.12</v>
      </c>
      <c r="F3967">
        <v>296.41235169999999</v>
      </c>
      <c r="G3967" s="236">
        <f t="shared" si="497"/>
        <v>-8.2437805295705966E-3</v>
      </c>
      <c r="H3967" s="236">
        <f t="shared" si="498"/>
        <v>-5.9607484342204531E-3</v>
      </c>
      <c r="I3967">
        <f t="shared" si="502"/>
        <v>77826.998650779278</v>
      </c>
      <c r="J3967">
        <f t="shared" si="502"/>
        <v>23371.750666644715</v>
      </c>
      <c r="K3967">
        <f t="shared" si="499"/>
        <v>88957.666310921588</v>
      </c>
      <c r="L3967" s="236">
        <f>I3967/MAX(I$2:I3967)-1</f>
        <v>-8.2437805295707545E-3</v>
      </c>
      <c r="M3967" s="236">
        <f>J3967/MAX(J$2:J3967)-1</f>
        <v>-0.12090206723599628</v>
      </c>
      <c r="N3967" s="236"/>
    </row>
    <row r="3968" spans="1:14">
      <c r="A3968" s="237">
        <v>39882</v>
      </c>
      <c r="B3968">
        <v>431.81</v>
      </c>
      <c r="D3968" s="237">
        <v>40080</v>
      </c>
      <c r="E3968">
        <f t="shared" si="495"/>
        <v>493.98</v>
      </c>
      <c r="F3968">
        <v>294.64678789999999</v>
      </c>
      <c r="G3968" s="236">
        <f t="shared" si="497"/>
        <v>-1.23107836658884E-2</v>
      </c>
      <c r="H3968" s="236">
        <f t="shared" si="498"/>
        <v>-5.9564447630945372E-3</v>
      </c>
      <c r="I3968">
        <f t="shared" si="502"/>
        <v>76868.887307024139</v>
      </c>
      <c r="J3968">
        <f t="shared" si="502"/>
        <v>23232.53812478203</v>
      </c>
      <c r="K3968">
        <f t="shared" si="499"/>
        <v>87865.528281750478</v>
      </c>
      <c r="L3968" s="236">
        <f>I3968/MAX(I$2:I3968)-1</f>
        <v>-2.0453076796770664E-2</v>
      </c>
      <c r="M3968" s="236">
        <f>J3968/MAX(J$2:J3968)-1</f>
        <v>-0.1261383655138556</v>
      </c>
      <c r="N3968" s="236"/>
    </row>
    <row r="3969" spans="1:14">
      <c r="A3969" s="237">
        <v>39883</v>
      </c>
      <c r="B3969">
        <v>434.63</v>
      </c>
      <c r="D3969" s="237">
        <v>40081</v>
      </c>
      <c r="E3969">
        <f t="shared" si="495"/>
        <v>493.74</v>
      </c>
      <c r="F3969">
        <v>294.07889840000001</v>
      </c>
      <c r="G3969" s="236">
        <f t="shared" si="497"/>
        <v>-5.1957978826983953E-4</v>
      </c>
      <c r="H3969" s="236">
        <f t="shared" si="498"/>
        <v>-1.9273568330658852E-3</v>
      </c>
      <c r="I3969">
        <f t="shared" si="502"/>
        <v>76828.947786832607</v>
      </c>
      <c r="J3969">
        <f t="shared" si="502"/>
        <v>23187.760733677766</v>
      </c>
      <c r="K3969">
        <f t="shared" si="499"/>
        <v>87822.838847385487</v>
      </c>
      <c r="L3969" s="236">
        <f>I3969/MAX(I$2:I3969)-1</f>
        <v>-2.0962029579729036E-2</v>
      </c>
      <c r="M3969" s="236">
        <f>J3969/MAX(J$2:J3969)-1</f>
        <v>-0.12782260870623663</v>
      </c>
      <c r="N3969" s="236"/>
    </row>
    <row r="3970" spans="1:14">
      <c r="A3970" s="237">
        <v>39884</v>
      </c>
      <c r="B3970">
        <v>435.84</v>
      </c>
      <c r="D3970" s="237">
        <v>40084</v>
      </c>
      <c r="E3970">
        <f t="shared" ref="E3970:E4033" si="503">SUMIF(A:A,D3970,B:B)</f>
        <v>498.84</v>
      </c>
      <c r="F3970">
        <v>296.347241</v>
      </c>
      <c r="G3970" s="236">
        <f t="shared" si="497"/>
        <v>1.0295592966801539E-2</v>
      </c>
      <c r="H3970" s="236">
        <f t="shared" si="498"/>
        <v>7.7133810427794103E-3</v>
      </c>
      <c r="I3970">
        <f t="shared" si="502"/>
        <v>77619.947361313491</v>
      </c>
      <c r="J3970">
        <f t="shared" si="502"/>
        <v>23366.616767745421</v>
      </c>
      <c r="K3970">
        <f t="shared" si="499"/>
        <v>88729.989327641626</v>
      </c>
      <c r="L3970" s="236">
        <f>I3970/MAX(I$2:I3970)-1</f>
        <v>-1.088225313723834E-2</v>
      </c>
      <c r="M3970" s="236">
        <f>J3970/MAX(J$2:J3970)-1</f>
        <v>-0.12109517215029042</v>
      </c>
      <c r="N3970" s="236"/>
    </row>
    <row r="3971" spans="1:14">
      <c r="A3971" s="237">
        <v>39885</v>
      </c>
      <c r="B3971">
        <v>435.58</v>
      </c>
      <c r="D3971" s="237">
        <v>40085</v>
      </c>
      <c r="E3971">
        <f t="shared" si="503"/>
        <v>497.6</v>
      </c>
      <c r="F3971">
        <v>296.421513</v>
      </c>
      <c r="G3971" s="236">
        <f t="shared" si="497"/>
        <v>-2.5194971381222266E-3</v>
      </c>
      <c r="H3971" s="236">
        <f t="shared" si="498"/>
        <v>2.5062490796057268E-4</v>
      </c>
      <c r="I3971">
        <f t="shared" ref="I3971:J3986" si="504">I3970*(1+G3971)</f>
        <v>77424.384126075456</v>
      </c>
      <c r="J3971">
        <f t="shared" si="504"/>
        <v>23372.473023922186</v>
      </c>
      <c r="K3971">
        <f t="shared" si="499"/>
        <v>88509.427250089168</v>
      </c>
      <c r="L3971" s="236">
        <f>I3971/MAX(I$2:I3971)-1</f>
        <v>-1.3374332469725081E-2</v>
      </c>
      <c r="M3971" s="236">
        <f>J3971/MAX(J$2:J3971)-1</f>
        <v>-0.12087489670870455</v>
      </c>
      <c r="N3971" s="236"/>
    </row>
    <row r="3972" spans="1:14">
      <c r="A3972" s="237">
        <v>39888</v>
      </c>
      <c r="B3972">
        <v>433.3</v>
      </c>
      <c r="D3972" s="237">
        <v>40086</v>
      </c>
      <c r="E3972">
        <f t="shared" si="503"/>
        <v>499.16</v>
      </c>
      <c r="F3972">
        <v>296.41866190000002</v>
      </c>
      <c r="G3972" s="236">
        <f t="shared" ref="G3972:G4035" si="505">(E3972/E3971-1)-($P$21/252)</f>
        <v>3.1013180727811804E-3</v>
      </c>
      <c r="H3972" s="236">
        <f t="shared" ref="H3972:H4035" si="506">F3972/F3971-1</f>
        <v>-9.6183977037478385E-6</v>
      </c>
      <c r="I3972">
        <f t="shared" si="504"/>
        <v>77664.501767839611</v>
      </c>
      <c r="J3972">
        <f t="shared" si="504"/>
        <v>23372.248218181321</v>
      </c>
      <c r="K3972">
        <f t="shared" ref="K3972:K4035" si="507">K3971*(1+(E3972/E3971-1))</f>
        <v>88786.908573461638</v>
      </c>
      <c r="L3972" s="236">
        <f>I3972/MAX(I$2:I3972)-1</f>
        <v>-1.0314492455943625E-2</v>
      </c>
      <c r="M3972" s="236">
        <f>J3972/MAX(J$2:J3972)-1</f>
        <v>-0.1208833524835794</v>
      </c>
      <c r="N3972" s="236"/>
    </row>
    <row r="3973" spans="1:14">
      <c r="A3973" s="237">
        <v>39889</v>
      </c>
      <c r="B3973">
        <v>432.56</v>
      </c>
      <c r="D3973" s="237">
        <v>40087</v>
      </c>
      <c r="E3973">
        <f t="shared" si="503"/>
        <v>488.15</v>
      </c>
      <c r="F3973">
        <v>292.06672099999997</v>
      </c>
      <c r="G3973" s="236">
        <f t="shared" si="505"/>
        <v>-2.2090786012564711E-2</v>
      </c>
      <c r="H3973" s="236">
        <f t="shared" si="506"/>
        <v>-1.4681737216222346E-2</v>
      </c>
      <c r="I3973">
        <f t="shared" si="504"/>
        <v>75948.831878513811</v>
      </c>
      <c r="J3973">
        <f t="shared" si="504"/>
        <v>23029.103011689662</v>
      </c>
      <c r="K3973">
        <f t="shared" si="507"/>
        <v>86828.530771967489</v>
      </c>
      <c r="L3973" s="236">
        <f>I3973/MAX(I$2:I3973)-1</f>
        <v>-3.2177423222835899E-2</v>
      </c>
      <c r="M3973" s="236">
        <f>J3973/MAX(J$2:J3973)-1</f>
        <v>-0.13379031208482184</v>
      </c>
      <c r="N3973" s="236"/>
    </row>
    <row r="3974" spans="1:14">
      <c r="A3974" s="237">
        <v>39890</v>
      </c>
      <c r="B3974">
        <v>446.09</v>
      </c>
      <c r="D3974" s="237">
        <v>40088</v>
      </c>
      <c r="E3974">
        <f t="shared" si="503"/>
        <v>485.97</v>
      </c>
      <c r="F3974">
        <v>290.43094189999999</v>
      </c>
      <c r="G3974" s="236">
        <f t="shared" si="505"/>
        <v>-4.4995705766343683E-3</v>
      </c>
      <c r="H3974" s="236">
        <f t="shared" si="506"/>
        <v>-5.6007034776138775E-3</v>
      </c>
      <c r="I3974">
        <f t="shared" si="504"/>
        <v>75607.094749263502</v>
      </c>
      <c r="J3974">
        <f t="shared" si="504"/>
        <v>22900.123834365764</v>
      </c>
      <c r="K3974">
        <f t="shared" si="507"/>
        <v>86440.768409818804</v>
      </c>
      <c r="L3974" s="236">
        <f>I3974/MAX(I$2:I3974)-1</f>
        <v>-3.6532209212704836E-2</v>
      </c>
      <c r="M3974" s="236">
        <f>J3974/MAX(J$2:J3974)-1</f>
        <v>-0.13864169569627116</v>
      </c>
      <c r="N3974" s="236"/>
    </row>
    <row r="3975" spans="1:14">
      <c r="A3975" s="237">
        <v>39891</v>
      </c>
      <c r="B3975">
        <v>444.66</v>
      </c>
      <c r="D3975" s="237">
        <v>40091</v>
      </c>
      <c r="E3975">
        <f t="shared" si="503"/>
        <v>492.76</v>
      </c>
      <c r="F3975">
        <v>293.29716250000001</v>
      </c>
      <c r="G3975" s="236">
        <f t="shared" si="505"/>
        <v>1.393832572949332E-2</v>
      </c>
      <c r="H3975" s="236">
        <f t="shared" si="506"/>
        <v>9.8688541284519538E-3</v>
      </c>
      <c r="I3975">
        <f t="shared" si="504"/>
        <v>76660.931063339405</v>
      </c>
      <c r="J3975">
        <f t="shared" si="504"/>
        <v>23126.121816010607</v>
      </c>
      <c r="K3975">
        <f t="shared" si="507"/>
        <v>87648.523657061771</v>
      </c>
      <c r="L3975" s="236">
        <f>I3975/MAX(I$2:I3975)-1</f>
        <v>-2.3103081314836071E-2</v>
      </c>
      <c r="M3975" s="236">
        <f>J3975/MAX(J$2:J3975)-1</f>
        <v>-0.13014107623876692</v>
      </c>
      <c r="N3975" s="236"/>
    </row>
    <row r="3976" spans="1:14">
      <c r="A3976" s="237">
        <v>39892</v>
      </c>
      <c r="B3976">
        <v>444.7</v>
      </c>
      <c r="D3976" s="237">
        <v>40092</v>
      </c>
      <c r="E3976">
        <f t="shared" si="503"/>
        <v>500.31</v>
      </c>
      <c r="F3976">
        <v>296.120699</v>
      </c>
      <c r="G3976" s="236">
        <f t="shared" si="505"/>
        <v>1.5288130381898071E-2</v>
      </c>
      <c r="H3976" s="236">
        <f t="shared" si="506"/>
        <v>9.6268797008902673E-3</v>
      </c>
      <c r="I3976">
        <f t="shared" si="504"/>
        <v>77832.933372633444</v>
      </c>
      <c r="J3976">
        <f t="shared" si="504"/>
        <v>23348.754208681476</v>
      </c>
      <c r="K3976">
        <f t="shared" si="507"/>
        <v>88991.462113127229</v>
      </c>
      <c r="L3976" s="236">
        <f>I3976/MAX(I$2:I3976)-1</f>
        <v>-8.1681538523027397E-3</v>
      </c>
      <c r="M3976" s="236">
        <f>J3976/MAX(J$2:J3976)-1</f>
        <v>-0.12176704902297164</v>
      </c>
      <c r="N3976" s="236"/>
    </row>
    <row r="3977" spans="1:14">
      <c r="A3977" s="237">
        <v>39895</v>
      </c>
      <c r="B3977">
        <v>443.33</v>
      </c>
      <c r="D3977" s="237">
        <v>40093</v>
      </c>
      <c r="E3977">
        <f t="shared" si="503"/>
        <v>500.93</v>
      </c>
      <c r="F3977">
        <v>297.16435990000002</v>
      </c>
      <c r="G3977" s="236">
        <f t="shared" si="505"/>
        <v>1.2055015176305937E-3</v>
      </c>
      <c r="H3977" s="236">
        <f t="shared" si="506"/>
        <v>3.5244442672344167E-3</v>
      </c>
      <c r="I3977">
        <f t="shared" si="504"/>
        <v>77926.761091935798</v>
      </c>
      <c r="J3977">
        <f t="shared" si="504"/>
        <v>23431.04559159933</v>
      </c>
      <c r="K3977">
        <f t="shared" si="507"/>
        <v>89101.743151903473</v>
      </c>
      <c r="L3977" s="236">
        <f>I3977/MAX(I$2:I3977)-1</f>
        <v>-6.9724990565372957E-3</v>
      </c>
      <c r="M3977" s="236">
        <f>J3977/MAX(J$2:J3977)-1</f>
        <v>-0.11867176593360429</v>
      </c>
      <c r="N3977" s="236"/>
    </row>
    <row r="3978" spans="1:14">
      <c r="A3978" s="237">
        <v>39896</v>
      </c>
      <c r="B3978">
        <v>442.64</v>
      </c>
      <c r="D3978" s="237">
        <v>40094</v>
      </c>
      <c r="E3978">
        <f t="shared" si="503"/>
        <v>507.18</v>
      </c>
      <c r="F3978">
        <v>299.40065240000001</v>
      </c>
      <c r="G3978" s="236">
        <f t="shared" si="505"/>
        <v>1.2443063005983459E-2</v>
      </c>
      <c r="H3978" s="236">
        <f t="shared" si="506"/>
        <v>7.5254397961872499E-3</v>
      </c>
      <c r="I3978">
        <f t="shared" si="504"/>
        <v>78896.408690054974</v>
      </c>
      <c r="J3978">
        <f t="shared" si="504"/>
        <v>23607.37451456063</v>
      </c>
      <c r="K3978">
        <f t="shared" si="507"/>
        <v>90213.447171825217</v>
      </c>
      <c r="L3978" s="236">
        <f>I3978/MAX(I$2:I3978)-1</f>
        <v>0</v>
      </c>
      <c r="M3978" s="236">
        <f>J3978/MAX(J$2:J3978)-1</f>
        <v>-0.11203938336745756</v>
      </c>
      <c r="N3978" s="236"/>
    </row>
    <row r="3979" spans="1:14">
      <c r="A3979" s="237">
        <v>39897</v>
      </c>
      <c r="B3979">
        <v>440.26</v>
      </c>
      <c r="D3979" s="237">
        <v>40095</v>
      </c>
      <c r="E3979">
        <f t="shared" si="503"/>
        <v>507.88</v>
      </c>
      <c r="F3979">
        <v>298.7844321</v>
      </c>
      <c r="G3979" s="236">
        <f t="shared" si="505"/>
        <v>1.3464504477606518E-3</v>
      </c>
      <c r="H3979" s="236">
        <f t="shared" si="506"/>
        <v>-2.0581795499120537E-3</v>
      </c>
      <c r="I3979">
        <f t="shared" si="504"/>
        <v>79002.638794862418</v>
      </c>
      <c r="J3979">
        <f t="shared" si="504"/>
        <v>23558.786299107647</v>
      </c>
      <c r="K3979">
        <f t="shared" si="507"/>
        <v>90337.958022056453</v>
      </c>
      <c r="L3979" s="236">
        <f>I3979/MAX(I$2:I3979)-1</f>
        <v>0</v>
      </c>
      <c r="M3979" s="236">
        <f>J3979/MAX(J$2:J3979)-1</f>
        <v>-0.11386696574973787</v>
      </c>
      <c r="N3979" s="236"/>
    </row>
    <row r="3980" spans="1:14">
      <c r="A3980" s="237">
        <v>39898</v>
      </c>
      <c r="B3980">
        <v>441.41</v>
      </c>
      <c r="D3980" s="237">
        <v>40098</v>
      </c>
      <c r="E3980">
        <f t="shared" si="503"/>
        <v>510.31</v>
      </c>
      <c r="F3980">
        <v>299.01649689999999</v>
      </c>
      <c r="G3980" s="236">
        <f t="shared" si="505"/>
        <v>4.7508646274398349E-3</v>
      </c>
      <c r="H3980" s="236">
        <f t="shared" si="506"/>
        <v>7.7669642413735751E-4</v>
      </c>
      <c r="I3980">
        <f t="shared" si="504"/>
        <v>79377.969636987342</v>
      </c>
      <c r="J3980">
        <f t="shared" si="504"/>
        <v>23577.084324183179</v>
      </c>
      <c r="K3980">
        <f t="shared" si="507"/>
        <v>90770.188545002035</v>
      </c>
      <c r="L3980" s="236">
        <f>I3980/MAX(I$2:I3980)-1</f>
        <v>0</v>
      </c>
      <c r="M3980" s="236">
        <f>J3980/MAX(J$2:J3980)-1</f>
        <v>-0.11317870939072583</v>
      </c>
      <c r="N3980" s="236"/>
    </row>
    <row r="3981" spans="1:14">
      <c r="A3981" s="237">
        <v>39899</v>
      </c>
      <c r="B3981">
        <v>441.12</v>
      </c>
      <c r="D3981" s="237">
        <v>40099</v>
      </c>
      <c r="E3981">
        <f t="shared" si="503"/>
        <v>509.56</v>
      </c>
      <c r="F3981">
        <v>299.44443769999998</v>
      </c>
      <c r="G3981" s="236">
        <f t="shared" si="505"/>
        <v>-1.5034250500706816E-3</v>
      </c>
      <c r="H3981" s="236">
        <f t="shared" si="506"/>
        <v>1.4311611714958872E-3</v>
      </c>
      <c r="I3981">
        <f t="shared" si="504"/>
        <v>79258.630809011345</v>
      </c>
      <c r="J3981">
        <f t="shared" si="504"/>
        <v>23610.826931805033</v>
      </c>
      <c r="K3981">
        <f t="shared" si="507"/>
        <v>90636.784062611434</v>
      </c>
      <c r="L3981" s="236">
        <f>I3981/MAX(I$2:I3981)-1</f>
        <v>-1.503425050070728E-3</v>
      </c>
      <c r="M3981" s="236">
        <f>J3981/MAX(J$2:J3981)-1</f>
        <v>-0.11190952519354991</v>
      </c>
      <c r="N3981" s="236"/>
    </row>
    <row r="3982" spans="1:14">
      <c r="A3982" s="237">
        <v>39902</v>
      </c>
      <c r="B3982">
        <v>442.75</v>
      </c>
      <c r="D3982" s="237">
        <v>40100</v>
      </c>
      <c r="E3982">
        <f t="shared" si="503"/>
        <v>521.44000000000005</v>
      </c>
      <c r="F3982">
        <v>302.84624359999998</v>
      </c>
      <c r="G3982" s="236">
        <f t="shared" si="505"/>
        <v>2.3280501727603143E-2</v>
      </c>
      <c r="H3982" s="236">
        <f t="shared" si="506"/>
        <v>1.1360391016540072E-2</v>
      </c>
      <c r="I3982">
        <f t="shared" si="504"/>
        <v>81103.811500487995</v>
      </c>
      <c r="J3982">
        <f t="shared" si="504"/>
        <v>23879.055157974195</v>
      </c>
      <c r="K3982">
        <f t="shared" si="507"/>
        <v>92749.911063678679</v>
      </c>
      <c r="L3982" s="236">
        <f>I3982/MAX(I$2:I3982)-1</f>
        <v>0</v>
      </c>
      <c r="M3982" s="236">
        <f>J3982/MAX(J$2:J3982)-1</f>
        <v>-0.10182047014168394</v>
      </c>
      <c r="N3982" s="236"/>
    </row>
    <row r="3983" spans="1:14">
      <c r="A3983" s="237">
        <v>39903</v>
      </c>
      <c r="B3983">
        <v>443.66</v>
      </c>
      <c r="D3983" s="237">
        <v>40101</v>
      </c>
      <c r="E3983">
        <f t="shared" si="503"/>
        <v>521.26</v>
      </c>
      <c r="F3983">
        <v>303.34856969999998</v>
      </c>
      <c r="G3983" s="236">
        <f t="shared" si="505"/>
        <v>-3.7892807220069947E-4</v>
      </c>
      <c r="H3983" s="236">
        <f t="shared" si="506"/>
        <v>1.6586836079877099E-3</v>
      </c>
      <c r="I3983">
        <f t="shared" si="504"/>
        <v>81073.078989547983</v>
      </c>
      <c r="J3983">
        <f t="shared" si="504"/>
        <v>23918.662955338961</v>
      </c>
      <c r="K3983">
        <f t="shared" si="507"/>
        <v>92717.893987904914</v>
      </c>
      <c r="L3983" s="236">
        <f>I3983/MAX(I$2:I3983)-1</f>
        <v>-3.7892807220074598E-4</v>
      </c>
      <c r="M3983" s="236">
        <f>J3983/MAX(J$2:J3983)-1</f>
        <v>-0.10033067447847777</v>
      </c>
      <c r="N3983" s="236"/>
    </row>
    <row r="3984" spans="1:14">
      <c r="A3984" s="237">
        <v>39904</v>
      </c>
      <c r="B3984">
        <v>444.92</v>
      </c>
      <c r="D3984" s="237">
        <v>40102</v>
      </c>
      <c r="E3984">
        <f t="shared" si="503"/>
        <v>515.4</v>
      </c>
      <c r="F3984">
        <v>301.66357900000003</v>
      </c>
      <c r="G3984" s="236">
        <f t="shared" si="505"/>
        <v>-1.1275720720062396E-2</v>
      </c>
      <c r="H3984" s="236">
        <f t="shared" si="506"/>
        <v>-5.5546353874895704E-3</v>
      </c>
      <c r="I3984">
        <f t="shared" si="504"/>
        <v>80158.921592946281</v>
      </c>
      <c r="J3984">
        <f t="shared" si="504"/>
        <v>23785.8035036658</v>
      </c>
      <c r="K3984">
        <f t="shared" si="507"/>
        <v>91675.560298826284</v>
      </c>
      <c r="L3984" s="236">
        <f>I3984/MAX(I$2:I3984)-1</f>
        <v>-1.1650376105147964E-2</v>
      </c>
      <c r="M3984" s="236">
        <f>J3984/MAX(J$2:J3984)-1</f>
        <v>-0.10532800955105848</v>
      </c>
      <c r="N3984" s="236"/>
    </row>
    <row r="3985" spans="1:14">
      <c r="A3985" s="237">
        <v>39905</v>
      </c>
      <c r="B3985">
        <v>442.74</v>
      </c>
      <c r="D3985" s="237">
        <v>40105</v>
      </c>
      <c r="E3985">
        <f t="shared" si="503"/>
        <v>522.99</v>
      </c>
      <c r="F3985">
        <v>303.8876151</v>
      </c>
      <c r="G3985" s="236">
        <f t="shared" si="505"/>
        <v>1.4692695918103451E-2</v>
      </c>
      <c r="H3985" s="236">
        <f t="shared" si="506"/>
        <v>7.3725708200258477E-3</v>
      </c>
      <c r="I3985">
        <f t="shared" si="504"/>
        <v>81336.672253034543</v>
      </c>
      <c r="J3985">
        <f t="shared" si="504"/>
        <v>23961.166024507795</v>
      </c>
      <c r="K3985">
        <f t="shared" si="507"/>
        <v>93025.613660619245</v>
      </c>
      <c r="L3985" s="236">
        <f>I3985/MAX(I$2:I3985)-1</f>
        <v>0</v>
      </c>
      <c r="M3985" s="236">
        <f>J3985/MAX(J$2:J3985)-1</f>
        <v>-9.8731976940780175E-2</v>
      </c>
      <c r="N3985" s="236"/>
    </row>
    <row r="3986" spans="1:14">
      <c r="A3986" s="237">
        <v>39906</v>
      </c>
      <c r="B3986">
        <v>438.22</v>
      </c>
      <c r="D3986" s="237">
        <v>40106</v>
      </c>
      <c r="E3986">
        <f t="shared" si="503"/>
        <v>519.04</v>
      </c>
      <c r="F3986">
        <v>303.01993520000002</v>
      </c>
      <c r="G3986" s="236">
        <f t="shared" si="505"/>
        <v>-7.586455832261316E-3</v>
      </c>
      <c r="H3986" s="236">
        <f t="shared" si="506"/>
        <v>-2.8552657524869574E-3</v>
      </c>
      <c r="I3986">
        <f t="shared" si="504"/>
        <v>80719.615181443776</v>
      </c>
      <c r="J3986">
        <f t="shared" si="504"/>
        <v>23892.750527768363</v>
      </c>
      <c r="K3986">
        <f t="shared" si="507"/>
        <v>92323.016720028696</v>
      </c>
      <c r="L3986" s="236">
        <f>I3986/MAX(I$2:I3986)-1</f>
        <v>-7.5864558322613629E-3</v>
      </c>
      <c r="M3986" s="236">
        <f>J3986/MAX(J$2:J3986)-1</f>
        <v>-0.10130533666083286</v>
      </c>
      <c r="N3986" s="236"/>
    </row>
    <row r="3987" spans="1:14">
      <c r="A3987" s="237">
        <v>39909</v>
      </c>
      <c r="B3987">
        <v>437.21</v>
      </c>
      <c r="D3987" s="237">
        <v>40107</v>
      </c>
      <c r="E3987">
        <f t="shared" si="503"/>
        <v>517.84</v>
      </c>
      <c r="F3987">
        <v>302.12070139999997</v>
      </c>
      <c r="G3987" s="236">
        <f t="shared" si="505"/>
        <v>-2.3456907012700625E-3</v>
      </c>
      <c r="H3987" s="236">
        <f t="shared" si="506"/>
        <v>-2.9675730720704063E-3</v>
      </c>
      <c r="I3987">
        <f t="shared" ref="I3987:J4002" si="508">I3986*(1+G3987)</f>
        <v>80530.271930702569</v>
      </c>
      <c r="J3987">
        <f t="shared" si="508"/>
        <v>23821.847044684462</v>
      </c>
      <c r="K3987">
        <f t="shared" si="507"/>
        <v>92109.569548203741</v>
      </c>
      <c r="L3987" s="236">
        <f>I3987/MAX(I$2:I3987)-1</f>
        <v>-9.9143510546301217E-3</v>
      </c>
      <c r="M3987" s="236">
        <f>J3987/MAX(J$2:J3987)-1</f>
        <v>-0.10397227874377146</v>
      </c>
      <c r="N3987" s="236"/>
    </row>
    <row r="3988" spans="1:14">
      <c r="A3988" s="237">
        <v>39910</v>
      </c>
      <c r="B3988">
        <v>437.69</v>
      </c>
      <c r="D3988" s="237">
        <v>40108</v>
      </c>
      <c r="E3988">
        <f t="shared" si="503"/>
        <v>520.28</v>
      </c>
      <c r="F3988">
        <v>303.79046010000002</v>
      </c>
      <c r="G3988" s="236">
        <f t="shared" si="505"/>
        <v>4.67814995868048E-3</v>
      </c>
      <c r="H3988" s="236">
        <f t="shared" si="506"/>
        <v>5.5267934049620937E-3</v>
      </c>
      <c r="I3988">
        <f t="shared" si="508"/>
        <v>80907.004619007712</v>
      </c>
      <c r="J3988">
        <f t="shared" si="508"/>
        <v>23953.505471825039</v>
      </c>
      <c r="K3988">
        <f t="shared" si="507"/>
        <v>92543.578797581169</v>
      </c>
      <c r="L3988" s="236">
        <f>I3988/MAX(I$2:I3988)-1</f>
        <v>-5.28258191692621E-3</v>
      </c>
      <c r="M3988" s="236">
        <f>J3988/MAX(J$2:J3988)-1</f>
        <v>-9.9020118643269428E-2</v>
      </c>
      <c r="N3988" s="236"/>
    </row>
    <row r="3989" spans="1:14">
      <c r="A3989" s="237">
        <v>39911</v>
      </c>
      <c r="B3989">
        <v>439.83</v>
      </c>
      <c r="D3989" s="237">
        <v>40109</v>
      </c>
      <c r="E3989">
        <f t="shared" si="503"/>
        <v>514.6</v>
      </c>
      <c r="F3989">
        <v>300.50547</v>
      </c>
      <c r="G3989" s="236">
        <f t="shared" si="505"/>
        <v>-1.0950928590343809E-2</v>
      </c>
      <c r="H3989" s="236">
        <f t="shared" si="506"/>
        <v>-1.0813341863726289E-2</v>
      </c>
      <c r="I3989">
        <f t="shared" si="508"/>
        <v>80020.997788966342</v>
      </c>
      <c r="J3989">
        <f t="shared" si="508"/>
        <v>23694.488028323558</v>
      </c>
      <c r="K3989">
        <f t="shared" si="507"/>
        <v>91533.262184276304</v>
      </c>
      <c r="L3989" s="236">
        <f>I3989/MAX(I$2:I3989)-1</f>
        <v>-1.6175661329925095E-2</v>
      </c>
      <c r="M3989" s="236">
        <f>J3989/MAX(J$2:J3989)-1</f>
        <v>-0.1087627221127192</v>
      </c>
      <c r="N3989" s="236"/>
    </row>
    <row r="3990" spans="1:14">
      <c r="A3990" s="237">
        <v>39912</v>
      </c>
      <c r="B3990">
        <v>438.36</v>
      </c>
      <c r="D3990" s="237">
        <v>40112</v>
      </c>
      <c r="E3990">
        <f t="shared" si="503"/>
        <v>509.17</v>
      </c>
      <c r="F3990">
        <v>298.19537609999998</v>
      </c>
      <c r="G3990" s="236">
        <f t="shared" si="505"/>
        <v>-1.0585615117921729E-2</v>
      </c>
      <c r="H3990" s="236">
        <f t="shared" si="506"/>
        <v>-7.6873605661821331E-3</v>
      </c>
      <c r="I3990">
        <f t="shared" si="508"/>
        <v>79173.926305020272</v>
      </c>
      <c r="J3990">
        <f t="shared" si="508"/>
        <v>23512.339955418749</v>
      </c>
      <c r="K3990">
        <f t="shared" si="507"/>
        <v>90567.413731768305</v>
      </c>
      <c r="L3990" s="236">
        <f>I3990/MAX(I$2:I3990)-1</f>
        <v>-2.6590047122730498E-2</v>
      </c>
      <c r="M3990" s="236">
        <f>J3990/MAX(J$2:J3990)-1</f>
        <v>-0.11561398441786142</v>
      </c>
      <c r="N3990" s="236"/>
    </row>
    <row r="3991" spans="1:14">
      <c r="A3991" s="237">
        <v>39913</v>
      </c>
      <c r="B3991">
        <v>438.36</v>
      </c>
      <c r="D3991" s="237">
        <v>40113</v>
      </c>
      <c r="E3991">
        <f t="shared" si="503"/>
        <v>504.5</v>
      </c>
      <c r="F3991">
        <v>297.7982791</v>
      </c>
      <c r="G3991" s="236">
        <f t="shared" si="505"/>
        <v>-9.2055195414510547E-3</v>
      </c>
      <c r="H3991" s="236">
        <f t="shared" si="506"/>
        <v>-1.3316671948220282E-3</v>
      </c>
      <c r="I3991">
        <f t="shared" si="508"/>
        <v>78445.089179246002</v>
      </c>
      <c r="J3991">
        <f t="shared" si="508"/>
        <v>23481.029343626615</v>
      </c>
      <c r="K3991">
        <f t="shared" si="507"/>
        <v>89736.748488082783</v>
      </c>
      <c r="L3991" s="236">
        <f>I3991/MAX(I$2:I3991)-1</f>
        <v>-3.5550791465785103E-2</v>
      </c>
      <c r="M3991" s="236">
        <f>J3991/MAX(J$2:J3991)-1</f>
        <v>-0.11679169226237152</v>
      </c>
      <c r="N3991" s="236"/>
    </row>
    <row r="3992" spans="1:14">
      <c r="A3992" s="237">
        <v>39916</v>
      </c>
      <c r="B3992">
        <v>440.8</v>
      </c>
      <c r="D3992" s="237">
        <v>40114</v>
      </c>
      <c r="E3992">
        <f t="shared" si="503"/>
        <v>490.44</v>
      </c>
      <c r="F3992">
        <v>292.79210389999997</v>
      </c>
      <c r="G3992" s="236">
        <f t="shared" si="505"/>
        <v>-2.7902907562099854E-2</v>
      </c>
      <c r="H3992" s="236">
        <f t="shared" si="506"/>
        <v>-1.681062501479047E-2</v>
      </c>
      <c r="I3992">
        <f t="shared" si="508"/>
        <v>76256.243107176822</v>
      </c>
      <c r="J3992">
        <f t="shared" si="508"/>
        <v>23086.298564369616</v>
      </c>
      <c r="K3992">
        <f t="shared" si="507"/>
        <v>87235.859124866838</v>
      </c>
      <c r="L3992" s="236">
        <f>I3992/MAX(I$2:I3992)-1</f>
        <v>-6.2461728579855658E-2</v>
      </c>
      <c r="M3992" s="236">
        <f>J3992/MAX(J$2:J3992)-1</f>
        <v>-0.13163897593369644</v>
      </c>
      <c r="N3992" s="236"/>
    </row>
    <row r="3993" spans="1:14">
      <c r="A3993" s="237">
        <v>39917</v>
      </c>
      <c r="B3993">
        <v>442.23</v>
      </c>
      <c r="D3993" s="237">
        <v>40115</v>
      </c>
      <c r="E3993">
        <f t="shared" si="503"/>
        <v>503.54</v>
      </c>
      <c r="F3993">
        <v>297.79908469999998</v>
      </c>
      <c r="G3993" s="236">
        <f t="shared" si="505"/>
        <v>2.6676978592595258E-2</v>
      </c>
      <c r="H3993" s="236">
        <f t="shared" si="506"/>
        <v>1.7100805429199895E-2</v>
      </c>
      <c r="I3993">
        <f t="shared" si="508"/>
        <v>78290.52927209872</v>
      </c>
      <c r="J3993">
        <f t="shared" si="508"/>
        <v>23481.092864199316</v>
      </c>
      <c r="K3993">
        <f t="shared" si="507"/>
        <v>89565.990750622805</v>
      </c>
      <c r="L3993" s="236">
        <f>I3993/MAX(I$2:I3993)-1</f>
        <v>-3.7451040183441697E-2</v>
      </c>
      <c r="M3993" s="236">
        <f>J3993/MAX(J$2:J3993)-1</f>
        <v>-0.11678930301883794</v>
      </c>
      <c r="N3993" s="236"/>
    </row>
    <row r="3994" spans="1:14">
      <c r="A3994" s="237">
        <v>39918</v>
      </c>
      <c r="B3994">
        <v>442.98</v>
      </c>
      <c r="D3994" s="237">
        <v>40116</v>
      </c>
      <c r="E3994">
        <f t="shared" si="503"/>
        <v>489.24</v>
      </c>
      <c r="F3994">
        <v>292.0775754</v>
      </c>
      <c r="G3994" s="236">
        <f t="shared" si="505"/>
        <v>-2.843266569513243E-2</v>
      </c>
      <c r="H3994" s="236">
        <f t="shared" si="506"/>
        <v>-1.9212649044115682E-2</v>
      </c>
      <c r="I3994">
        <f t="shared" si="508"/>
        <v>76064.520826210151</v>
      </c>
      <c r="J3994">
        <f t="shared" si="508"/>
        <v>23029.958867827165</v>
      </c>
      <c r="K3994">
        <f t="shared" si="507"/>
        <v>87022.411953041868</v>
      </c>
      <c r="L3994" s="236">
        <f>I3994/MAX(I$2:I3994)-1</f>
        <v>-6.4818872973103403E-2</v>
      </c>
      <c r="M3994" s="236">
        <f>J3994/MAX(J$2:J3994)-1</f>
        <v>-0.13375812017194577</v>
      </c>
      <c r="N3994" s="236"/>
    </row>
    <row r="3995" spans="1:14">
      <c r="A3995" s="237">
        <v>39919</v>
      </c>
      <c r="B3995">
        <v>441.98</v>
      </c>
      <c r="D3995" s="237">
        <v>40119</v>
      </c>
      <c r="E3995">
        <f t="shared" si="503"/>
        <v>493.51</v>
      </c>
      <c r="F3995">
        <v>293.83669079999999</v>
      </c>
      <c r="G3995" s="236">
        <f t="shared" si="505"/>
        <v>8.6940925867526244E-3</v>
      </c>
      <c r="H3995" s="236">
        <f t="shared" si="506"/>
        <v>6.0227677444626426E-3</v>
      </c>
      <c r="I3995">
        <f t="shared" si="508"/>
        <v>76725.832812840206</v>
      </c>
      <c r="J3995">
        <f t="shared" si="508"/>
        <v>23168.662961252616</v>
      </c>
      <c r="K3995">
        <f t="shared" si="507"/>
        <v>87781.928139452401</v>
      </c>
      <c r="L3995" s="236">
        <f>I3995/MAX(I$2:I3995)-1</f>
        <v>-5.6688321669347785E-2</v>
      </c>
      <c r="M3995" s="236">
        <f>J3995/MAX(J$2:J3995)-1</f>
        <v>-0.12854094651921466</v>
      </c>
      <c r="N3995" s="236"/>
    </row>
    <row r="3996" spans="1:14">
      <c r="A3996" s="237">
        <v>39920</v>
      </c>
      <c r="B3996">
        <v>439.02</v>
      </c>
      <c r="D3996" s="237">
        <v>40120</v>
      </c>
      <c r="E3996">
        <f t="shared" si="503"/>
        <v>491.02</v>
      </c>
      <c r="F3996">
        <v>293.45907360000001</v>
      </c>
      <c r="G3996" s="236">
        <f t="shared" si="505"/>
        <v>-5.0792206249821812E-3</v>
      </c>
      <c r="H3996" s="236">
        <f t="shared" si="506"/>
        <v>-1.2851260983502977E-3</v>
      </c>
      <c r="I3996">
        <f t="shared" si="508"/>
        <v>76336.125380348283</v>
      </c>
      <c r="J3996">
        <f t="shared" si="508"/>
        <v>23138.888307817229</v>
      </c>
      <c r="K3996">
        <f t="shared" si="507"/>
        <v>87339.025257915579</v>
      </c>
      <c r="L3996" s="236">
        <f>I3996/MAX(I$2:I3996)-1</f>
        <v>-6.1479609801711521E-2</v>
      </c>
      <c r="M3996" s="236">
        <f>J3996/MAX(J$2:J3996)-1</f>
        <v>-0.12966088129248643</v>
      </c>
      <c r="N3996" s="236"/>
    </row>
    <row r="3997" spans="1:14">
      <c r="A3997" s="237">
        <v>39923</v>
      </c>
      <c r="B3997">
        <v>439.99</v>
      </c>
      <c r="D3997" s="237">
        <v>40121</v>
      </c>
      <c r="E3997">
        <f t="shared" si="503"/>
        <v>498.42</v>
      </c>
      <c r="F3997">
        <v>295.59819700000003</v>
      </c>
      <c r="G3997" s="236">
        <f t="shared" si="505"/>
        <v>1.5036939060446277E-2</v>
      </c>
      <c r="H3997" s="236">
        <f t="shared" si="506"/>
        <v>7.2893414872416962E-3</v>
      </c>
      <c r="I3997">
        <f t="shared" si="508"/>
        <v>77483.987045803166</v>
      </c>
      <c r="J3997">
        <f t="shared" si="508"/>
        <v>23307.555566328054</v>
      </c>
      <c r="K3997">
        <f t="shared" si="507"/>
        <v>88655.282817502914</v>
      </c>
      <c r="L3997" s="236">
        <f>I3997/MAX(I$2:I3997)-1</f>
        <v>-4.7367135887313561E-2</v>
      </c>
      <c r="M3997" s="236">
        <f>J3997/MAX(J$2:J3997)-1</f>
        <v>-0.12331668224652237</v>
      </c>
      <c r="N3997" s="236"/>
    </row>
    <row r="3998" spans="1:14">
      <c r="A3998" s="237">
        <v>39924</v>
      </c>
      <c r="B3998">
        <v>439.69</v>
      </c>
      <c r="D3998" s="237">
        <v>40122</v>
      </c>
      <c r="E3998">
        <f t="shared" si="503"/>
        <v>504.72</v>
      </c>
      <c r="F3998">
        <v>298.65929110000002</v>
      </c>
      <c r="G3998" s="236">
        <f t="shared" si="505"/>
        <v>1.2606212058676894E-2</v>
      </c>
      <c r="H3998" s="236">
        <f t="shared" si="506"/>
        <v>1.0355591241985707E-2</v>
      </c>
      <c r="I3998">
        <f t="shared" si="508"/>
        <v>78460.766617654343</v>
      </c>
      <c r="J3998">
        <f t="shared" si="508"/>
        <v>23548.919084622816</v>
      </c>
      <c r="K3998">
        <f t="shared" si="507"/>
        <v>89775.880469584037</v>
      </c>
      <c r="L3998" s="236">
        <f>I3998/MAX(I$2:I3998)-1</f>
        <v>-3.535804398824427E-2</v>
      </c>
      <c r="M3998" s="236">
        <f>J3998/MAX(J$2:J3998)-1</f>
        <v>-0.11423810815919955</v>
      </c>
      <c r="N3998" s="236"/>
    </row>
    <row r="3999" spans="1:14">
      <c r="A3999" s="237">
        <v>39925</v>
      </c>
      <c r="B3999">
        <v>438.44</v>
      </c>
      <c r="D3999" s="237">
        <v>40123</v>
      </c>
      <c r="E3999">
        <f t="shared" si="503"/>
        <v>504.89</v>
      </c>
      <c r="F3999">
        <v>299.11034810000001</v>
      </c>
      <c r="G3999" s="236">
        <f t="shared" si="505"/>
        <v>3.0309025654944521E-4</v>
      </c>
      <c r="H3999" s="236">
        <f t="shared" si="506"/>
        <v>1.5102727872242649E-3</v>
      </c>
      <c r="I3999">
        <f t="shared" si="508"/>
        <v>78484.547311537564</v>
      </c>
      <c r="J3999">
        <f t="shared" si="508"/>
        <v>23584.484376284869</v>
      </c>
      <c r="K3999">
        <f t="shared" si="507"/>
        <v>89806.118818925897</v>
      </c>
      <c r="L3999" s="236">
        <f>I3999/MAX(I$2:I3999)-1</f>
        <v>-3.5065670410318162E-2</v>
      </c>
      <c r="M3999" s="236">
        <f>J3999/MAX(J$2:J3999)-1</f>
        <v>-0.11290036607799203</v>
      </c>
      <c r="N3999" s="236"/>
    </row>
    <row r="4000" spans="1:14">
      <c r="A4000" s="237">
        <v>39926</v>
      </c>
      <c r="B4000">
        <v>439.27</v>
      </c>
      <c r="D4000" s="237">
        <v>40126</v>
      </c>
      <c r="E4000">
        <f t="shared" si="503"/>
        <v>518.41999999999996</v>
      </c>
      <c r="F4000">
        <v>304.14007479999998</v>
      </c>
      <c r="G4000" s="236">
        <f t="shared" si="505"/>
        <v>2.6764186219094755E-2</v>
      </c>
      <c r="H4000" s="236">
        <f t="shared" si="506"/>
        <v>1.6815622501694216E-2</v>
      </c>
      <c r="I4000">
        <f t="shared" si="508"/>
        <v>80585.122351104917</v>
      </c>
      <c r="J4000">
        <f t="shared" si="508"/>
        <v>23981.07216245358</v>
      </c>
      <c r="K4000">
        <f t="shared" si="507"/>
        <v>92212.735681252481</v>
      </c>
      <c r="L4000" s="236">
        <f>I4000/MAX(I$2:I4000)-1</f>
        <v>-9.2399883239824288E-3</v>
      </c>
      <c r="M4000" s="236">
        <f>J4000/MAX(J$2:J4000)-1</f>
        <v>-9.7983233512568435E-2</v>
      </c>
      <c r="N4000" s="236"/>
    </row>
    <row r="4001" spans="1:14">
      <c r="A4001" s="237">
        <v>39927</v>
      </c>
      <c r="B4001">
        <v>438.86</v>
      </c>
      <c r="D4001" s="237">
        <v>40127</v>
      </c>
      <c r="E4001">
        <f t="shared" si="503"/>
        <v>516.46</v>
      </c>
      <c r="F4001">
        <v>303.65853229999999</v>
      </c>
      <c r="G4001" s="236">
        <f t="shared" si="505"/>
        <v>-3.8144484952139048E-3</v>
      </c>
      <c r="H4001" s="236">
        <f t="shared" si="506"/>
        <v>-1.5832918444458333E-3</v>
      </c>
      <c r="I4001">
        <f t="shared" si="508"/>
        <v>80277.734552416106</v>
      </c>
      <c r="J4001">
        <f t="shared" si="508"/>
        <v>23943.103126477701</v>
      </c>
      <c r="K4001">
        <f t="shared" si="507"/>
        <v>91864.105300605035</v>
      </c>
      <c r="L4001" s="236">
        <f>I4001/MAX(I$2:I4001)-1</f>
        <v>-1.3019191359638249E-2</v>
      </c>
      <c r="M4001" s="236">
        <f>J4001/MAX(J$2:J4001)-1</f>
        <v>-9.9411389302501374E-2</v>
      </c>
      <c r="N4001" s="236"/>
    </row>
    <row r="4002" spans="1:14">
      <c r="A4002" s="237">
        <v>39930</v>
      </c>
      <c r="B4002">
        <v>439.59</v>
      </c>
      <c r="D4002" s="237">
        <v>40128</v>
      </c>
      <c r="E4002">
        <f t="shared" si="503"/>
        <v>518.58000000000004</v>
      </c>
      <c r="F4002">
        <v>304.43758029999998</v>
      </c>
      <c r="G4002" s="236">
        <f t="shared" si="505"/>
        <v>4.0711375948229624E-3</v>
      </c>
      <c r="H4002" s="236">
        <f t="shared" si="506"/>
        <v>2.5655396345996007E-3</v>
      </c>
      <c r="I4002">
        <f t="shared" si="508"/>
        <v>80604.556255579664</v>
      </c>
      <c r="J4002">
        <f t="shared" si="508"/>
        <v>24004.530106523984</v>
      </c>
      <c r="K4002">
        <f t="shared" si="507"/>
        <v>92241.195304162495</v>
      </c>
      <c r="L4002" s="236">
        <f>I4002/MAX(I$2:I4002)-1</f>
        <v>-9.001056684213693E-3</v>
      </c>
      <c r="M4002" s="236">
        <f>J4002/MAX(J$2:J4002)-1</f>
        <v>-9.7100893527288012E-2</v>
      </c>
      <c r="N4002" s="236"/>
    </row>
    <row r="4003" spans="1:14">
      <c r="A4003" s="237">
        <v>39931</v>
      </c>
      <c r="B4003">
        <v>437.51</v>
      </c>
      <c r="D4003" s="237">
        <v>40129</v>
      </c>
      <c r="E4003">
        <f t="shared" si="503"/>
        <v>511.97</v>
      </c>
      <c r="F4003">
        <v>302.22939589999999</v>
      </c>
      <c r="G4003" s="236">
        <f t="shared" si="505"/>
        <v>-1.2780075949157929E-2</v>
      </c>
      <c r="H4003" s="236">
        <f t="shared" si="506"/>
        <v>-7.2533239747339939E-3</v>
      </c>
      <c r="I4003">
        <f t="shared" ref="I4003:J4018" si="509">I4002*(1+G4003)</f>
        <v>79574.423904785173</v>
      </c>
      <c r="J4003">
        <f t="shared" si="509"/>
        <v>23830.417472800109</v>
      </c>
      <c r="K4003">
        <f t="shared" si="507"/>
        <v>91065.457132693264</v>
      </c>
      <c r="L4003" s="236">
        <f>I4003/MAX(I$2:I4003)-1</f>
        <v>-2.1666098445324855E-2</v>
      </c>
      <c r="M4003" s="236">
        <f>J4003/MAX(J$2:J4003)-1</f>
        <v>-0.10364991326303241</v>
      </c>
      <c r="N4003" s="236"/>
    </row>
    <row r="4004" spans="1:14">
      <c r="A4004" s="237">
        <v>39932</v>
      </c>
      <c r="B4004">
        <v>437.38</v>
      </c>
      <c r="D4004" s="237">
        <v>40130</v>
      </c>
      <c r="E4004">
        <f t="shared" si="503"/>
        <v>517.35</v>
      </c>
      <c r="F4004">
        <v>304.1748705</v>
      </c>
      <c r="G4004" s="236">
        <f t="shared" si="505"/>
        <v>1.0474698069486246E-2</v>
      </c>
      <c r="H4004" s="236">
        <f t="shared" si="506"/>
        <v>6.4370793390451375E-3</v>
      </c>
      <c r="I4004">
        <f t="shared" si="509"/>
        <v>80407.941969241117</v>
      </c>
      <c r="J4004">
        <f t="shared" si="509"/>
        <v>23983.815760755089</v>
      </c>
      <c r="K4004">
        <f t="shared" si="507"/>
        <v>92022.411953041883</v>
      </c>
      <c r="L4004" s="236">
        <f>I4004/MAX(I$2:I4004)-1</f>
        <v>-1.1418346215397057E-2</v>
      </c>
      <c r="M4004" s="236">
        <f>J4004/MAX(J$2:J4004)-1</f>
        <v>-9.7880036639146573E-2</v>
      </c>
      <c r="N4004" s="236"/>
    </row>
    <row r="4005" spans="1:14">
      <c r="A4005" s="237">
        <v>39933</v>
      </c>
      <c r="B4005">
        <v>437.1</v>
      </c>
      <c r="D4005" s="237">
        <v>40133</v>
      </c>
      <c r="E4005">
        <f t="shared" si="503"/>
        <v>526.25</v>
      </c>
      <c r="F4005">
        <v>307.48501299999998</v>
      </c>
      <c r="G4005" s="236">
        <f t="shared" si="505"/>
        <v>1.7169323866591247E-2</v>
      </c>
      <c r="H4005" s="236">
        <f t="shared" si="506"/>
        <v>1.0882366760142981E-2</v>
      </c>
      <c r="I4005">
        <f t="shared" si="509"/>
        <v>81788.491966357105</v>
      </c>
      <c r="J4005">
        <f t="shared" si="509"/>
        <v>24244.816440171322</v>
      </c>
      <c r="K4005">
        <f t="shared" si="507"/>
        <v>93605.478477410448</v>
      </c>
      <c r="L4005" s="236">
        <f>I4005/MAX(I$2:I4005)-1</f>
        <v>0</v>
      </c>
      <c r="M4005" s="236">
        <f>J4005/MAX(J$2:J4005)-1</f>
        <v>-8.8062836336207151E-2</v>
      </c>
      <c r="N4005" s="236"/>
    </row>
    <row r="4006" spans="1:14">
      <c r="A4006" s="237">
        <v>39934</v>
      </c>
      <c r="B4006">
        <v>436.52</v>
      </c>
      <c r="D4006" s="237">
        <v>40134</v>
      </c>
      <c r="E4006">
        <f t="shared" si="503"/>
        <v>524.01</v>
      </c>
      <c r="F4006">
        <v>307.07542740000002</v>
      </c>
      <c r="G4006" s="236">
        <f t="shared" si="505"/>
        <v>-4.2902622252384923E-3</v>
      </c>
      <c r="H4006" s="236">
        <f t="shared" si="506"/>
        <v>-1.3320506128211562E-3</v>
      </c>
      <c r="I4006">
        <f t="shared" si="509"/>
        <v>81437.59788881462</v>
      </c>
      <c r="J4006">
        <f t="shared" si="509"/>
        <v>24212.521117574455</v>
      </c>
      <c r="K4006">
        <f t="shared" si="507"/>
        <v>93207.043756670493</v>
      </c>
      <c r="L4006" s="236">
        <f>I4006/MAX(I$2:I4006)-1</f>
        <v>-4.2902622252385392E-3</v>
      </c>
      <c r="M4006" s="236">
        <f>J4006/MAX(J$2:J4006)-1</f>
        <v>-8.9277582793919841E-2</v>
      </c>
      <c r="N4006" s="236"/>
    </row>
    <row r="4007" spans="1:14">
      <c r="A4007" s="237">
        <v>39937</v>
      </c>
      <c r="B4007">
        <v>439.66</v>
      </c>
      <c r="D4007" s="237">
        <v>40135</v>
      </c>
      <c r="E4007">
        <f t="shared" si="503"/>
        <v>522.25</v>
      </c>
      <c r="F4007">
        <v>306.94755880000002</v>
      </c>
      <c r="G4007" s="236">
        <f t="shared" si="505"/>
        <v>-3.3924446870788418E-3</v>
      </c>
      <c r="H4007" s="236">
        <f t="shared" si="506"/>
        <v>-4.1640778971685499E-4</v>
      </c>
      <c r="I4007">
        <f t="shared" si="509"/>
        <v>81161.325342528246</v>
      </c>
      <c r="J4007">
        <f t="shared" si="509"/>
        <v>24202.438835172412</v>
      </c>
      <c r="K4007">
        <f t="shared" si="507"/>
        <v>92893.987904660535</v>
      </c>
      <c r="L4007" s="236">
        <f>I4007/MAX(I$2:I4007)-1</f>
        <v>-7.6681524350251662E-3</v>
      </c>
      <c r="M4007" s="236">
        <f>J4007/MAX(J$2:J4007)-1</f>
        <v>-8.9656814702714249E-2</v>
      </c>
      <c r="N4007" s="236"/>
    </row>
    <row r="4008" spans="1:14">
      <c r="A4008" s="237">
        <v>39938</v>
      </c>
      <c r="B4008">
        <v>439.19</v>
      </c>
      <c r="D4008" s="237">
        <v>40136</v>
      </c>
      <c r="E4008">
        <f t="shared" si="503"/>
        <v>514.5</v>
      </c>
      <c r="F4008">
        <v>303.2563045</v>
      </c>
      <c r="G4008" s="236">
        <f t="shared" si="505"/>
        <v>-1.4873366348294568E-2</v>
      </c>
      <c r="H4008" s="236">
        <f t="shared" si="506"/>
        <v>-1.2025683847856072E-2</v>
      </c>
      <c r="I4008">
        <f t="shared" si="509"/>
        <v>79954.183217395694</v>
      </c>
      <c r="J4008">
        <f t="shared" si="509"/>
        <v>23911.387957393556</v>
      </c>
      <c r="K4008">
        <f t="shared" si="507"/>
        <v>91515.474919957574</v>
      </c>
      <c r="L4008" s="236">
        <f>I4008/MAX(I$2:I4008)-1</f>
        <v>-2.2427467542939117E-2</v>
      </c>
      <c r="M4008" s="236">
        <f>J4008/MAX(J$2:J4008)-1</f>
        <v>-0.10060431404214965</v>
      </c>
      <c r="N4008" s="236"/>
    </row>
    <row r="4009" spans="1:14">
      <c r="A4009" s="237">
        <v>39939</v>
      </c>
      <c r="B4009">
        <v>440.95</v>
      </c>
      <c r="D4009" s="237">
        <v>40137</v>
      </c>
      <c r="E4009">
        <f t="shared" si="503"/>
        <v>512.65</v>
      </c>
      <c r="F4009">
        <v>302.69623389999998</v>
      </c>
      <c r="G4009" s="236">
        <f t="shared" si="505"/>
        <v>-3.6294541626174606E-3</v>
      </c>
      <c r="H4009" s="236">
        <f t="shared" si="506"/>
        <v>-1.8468555861466118E-3</v>
      </c>
      <c r="I4009">
        <f t="shared" si="509"/>
        <v>79663.993174298637</v>
      </c>
      <c r="J4009">
        <f t="shared" si="509"/>
        <v>23867.227076971925</v>
      </c>
      <c r="K4009">
        <f t="shared" si="507"/>
        <v>91186.410530060733</v>
      </c>
      <c r="L4009" s="236">
        <f>I4009/MAX(I$2:I4009)-1</f>
        <v>-2.5975522240125892E-2</v>
      </c>
      <c r="M4009" s="236">
        <f>J4009/MAX(J$2:J4009)-1</f>
        <v>-0.10226536798891706</v>
      </c>
      <c r="N4009" s="236"/>
    </row>
    <row r="4010" spans="1:14">
      <c r="A4010" s="237">
        <v>39940</v>
      </c>
      <c r="B4010">
        <v>437.1</v>
      </c>
      <c r="D4010" s="237">
        <v>40140</v>
      </c>
      <c r="E4010">
        <f t="shared" si="503"/>
        <v>520.59</v>
      </c>
      <c r="F4010">
        <v>305.49201310000001</v>
      </c>
      <c r="G4010" s="236">
        <f t="shared" si="505"/>
        <v>1.5454419651081677E-2</v>
      </c>
      <c r="H4010" s="236">
        <f t="shared" si="506"/>
        <v>9.2362536658572303E-3</v>
      </c>
      <c r="I4010">
        <f t="shared" si="509"/>
        <v>80895.153955895163</v>
      </c>
      <c r="J4010">
        <f t="shared" si="509"/>
        <v>24087.670840555453</v>
      </c>
      <c r="K4010">
        <f t="shared" si="507"/>
        <v>92598.71931696932</v>
      </c>
      <c r="L4010" s="236">
        <f>I4010/MAX(I$2:I4010)-1</f>
        <v>-1.0922539210399096E-2</v>
      </c>
      <c r="M4010" s="236">
        <f>J4010/MAX(J$2:J4010)-1</f>
        <v>-9.3973663203037794E-2</v>
      </c>
      <c r="N4010" s="236"/>
    </row>
    <row r="4011" spans="1:14">
      <c r="A4011" s="237">
        <v>39941</v>
      </c>
      <c r="B4011">
        <v>440.08</v>
      </c>
      <c r="D4011" s="237">
        <v>40141</v>
      </c>
      <c r="E4011">
        <f t="shared" si="503"/>
        <v>518.32000000000005</v>
      </c>
      <c r="F4011">
        <v>305.07650849999999</v>
      </c>
      <c r="G4011" s="236">
        <f t="shared" si="505"/>
        <v>-4.394167354988163E-3</v>
      </c>
      <c r="H4011" s="236">
        <f t="shared" si="506"/>
        <v>-1.3601160821968827E-3</v>
      </c>
      <c r="I4011">
        <f t="shared" si="509"/>
        <v>80539.687111205421</v>
      </c>
      <c r="J4011">
        <f t="shared" si="509"/>
        <v>24054.908812062549</v>
      </c>
      <c r="K4011">
        <f t="shared" si="507"/>
        <v>92194.948416933752</v>
      </c>
      <c r="L4011" s="236">
        <f>I4011/MAX(I$2:I4011)-1</f>
        <v>-1.5268711100155374E-2</v>
      </c>
      <c r="M4011" s="236">
        <f>J4011/MAX(J$2:J4011)-1</f>
        <v>-9.5205964194609249E-2</v>
      </c>
      <c r="N4011" s="236"/>
    </row>
    <row r="4012" spans="1:14">
      <c r="A4012" s="237">
        <v>39944</v>
      </c>
      <c r="B4012">
        <v>441.34</v>
      </c>
      <c r="D4012" s="237">
        <v>40142</v>
      </c>
      <c r="E4012">
        <f t="shared" si="503"/>
        <v>523.65</v>
      </c>
      <c r="F4012">
        <v>307.00755249999997</v>
      </c>
      <c r="G4012" s="236">
        <f t="shared" si="505"/>
        <v>1.0249492560825127E-2</v>
      </c>
      <c r="H4012" s="236">
        <f t="shared" si="506"/>
        <v>6.3297040125920301E-3</v>
      </c>
      <c r="I4012">
        <f t="shared" si="509"/>
        <v>81365.178035102916</v>
      </c>
      <c r="J4012">
        <f t="shared" si="509"/>
        <v>24207.169264892796</v>
      </c>
      <c r="K4012">
        <f t="shared" si="507"/>
        <v>93143.009605122992</v>
      </c>
      <c r="L4012" s="236">
        <f>I4012/MAX(I$2:I4012)-1</f>
        <v>-5.1757150801645668E-3</v>
      </c>
      <c r="M4012" s="236">
        <f>J4012/MAX(J$2:J4012)-1</f>
        <v>-8.9478885755602477E-2</v>
      </c>
      <c r="N4012" s="236"/>
    </row>
    <row r="4013" spans="1:14">
      <c r="A4013" s="237">
        <v>39945</v>
      </c>
      <c r="B4013">
        <v>441.32</v>
      </c>
      <c r="D4013" s="237">
        <v>40144</v>
      </c>
      <c r="E4013">
        <f t="shared" si="503"/>
        <v>509.1</v>
      </c>
      <c r="F4013">
        <v>302.71925349999998</v>
      </c>
      <c r="G4013" s="236">
        <f t="shared" si="505"/>
        <v>-2.7819464905221091E-2</v>
      </c>
      <c r="H4013" s="236">
        <f t="shared" si="506"/>
        <v>-1.3968057023613478E-2</v>
      </c>
      <c r="I4013">
        <f t="shared" si="509"/>
        <v>79101.642320248298</v>
      </c>
      <c r="J4013">
        <f t="shared" si="509"/>
        <v>23869.042144220512</v>
      </c>
      <c r="K4013">
        <f t="shared" si="507"/>
        <v>90554.962646745189</v>
      </c>
      <c r="L4013" s="236">
        <f>I4013/MAX(I$2:I4013)-1</f>
        <v>-3.2851194361353642E-2</v>
      </c>
      <c r="M4013" s="236">
        <f>J4013/MAX(J$2:J4013)-1</f>
        <v>-0.1021970966005723</v>
      </c>
      <c r="N4013" s="236"/>
    </row>
    <row r="4014" spans="1:14">
      <c r="A4014" s="237">
        <v>39946</v>
      </c>
      <c r="B4014">
        <v>439.55</v>
      </c>
      <c r="D4014" s="237">
        <v>40147</v>
      </c>
      <c r="E4014">
        <f t="shared" si="503"/>
        <v>511.64</v>
      </c>
      <c r="F4014">
        <v>303.09957359999999</v>
      </c>
      <c r="G4014" s="236">
        <f t="shared" si="505"/>
        <v>4.95546646275862E-3</v>
      </c>
      <c r="H4014" s="236">
        <f t="shared" si="506"/>
        <v>1.2563459231706986E-3</v>
      </c>
      <c r="I4014">
        <f t="shared" si="509"/>
        <v>79493.627855915416</v>
      </c>
      <c r="J4014">
        <f t="shared" si="509"/>
        <v>23899.029918008393</v>
      </c>
      <c r="K4014">
        <f t="shared" si="507"/>
        <v>91006.759160441376</v>
      </c>
      <c r="L4014" s="236">
        <f>I4014/MAX(I$2:I4014)-1</f>
        <v>-2.8058520890514305E-2</v>
      </c>
      <c r="M4014" s="236">
        <f>J4014/MAX(J$2:J4014)-1</f>
        <v>-0.10106914558307556</v>
      </c>
      <c r="N4014" s="236"/>
    </row>
    <row r="4015" spans="1:14">
      <c r="A4015" s="237">
        <v>39947</v>
      </c>
      <c r="B4015">
        <v>440.43</v>
      </c>
      <c r="D4015" s="237">
        <v>40148</v>
      </c>
      <c r="E4015">
        <f t="shared" si="503"/>
        <v>523.16999999999996</v>
      </c>
      <c r="F4015">
        <v>306.72074400000002</v>
      </c>
      <c r="G4015" s="236">
        <f t="shared" si="505"/>
        <v>2.2501646277826848E-2</v>
      </c>
      <c r="H4015" s="236">
        <f t="shared" si="506"/>
        <v>1.1947131290850566E-2</v>
      </c>
      <c r="I4015">
        <f t="shared" si="509"/>
        <v>81282.365351270433</v>
      </c>
      <c r="J4015">
        <f t="shared" si="509"/>
        <v>24184.554766162804</v>
      </c>
      <c r="K4015">
        <f t="shared" si="507"/>
        <v>93057.63073639301</v>
      </c>
      <c r="L4015" s="236">
        <f>I4015/MAX(I$2:I4015)-1</f>
        <v>-6.1882375248447641E-3</v>
      </c>
      <c r="M4015" s="236">
        <f>J4015/MAX(J$2:J4015)-1</f>
        <v>-9.032950064396017E-2</v>
      </c>
      <c r="N4015" s="236"/>
    </row>
    <row r="4016" spans="1:14">
      <c r="A4016" s="237">
        <v>39948</v>
      </c>
      <c r="B4016">
        <v>439.04</v>
      </c>
      <c r="D4016" s="237">
        <v>40149</v>
      </c>
      <c r="E4016">
        <f t="shared" si="503"/>
        <v>524.35</v>
      </c>
      <c r="F4016">
        <v>307.3497213</v>
      </c>
      <c r="G4016" s="236">
        <f t="shared" si="505"/>
        <v>2.2217508512666815E-3</v>
      </c>
      <c r="H4016" s="236">
        <f t="shared" si="506"/>
        <v>2.0506513247111613E-3</v>
      </c>
      <c r="I4016">
        <f t="shared" si="509"/>
        <v>81462.954515682592</v>
      </c>
      <c r="J4016">
        <f t="shared" si="509"/>
        <v>24234.148855431587</v>
      </c>
      <c r="K4016">
        <f t="shared" si="507"/>
        <v>93267.520455354243</v>
      </c>
      <c r="L4016" s="236">
        <f>I4016/MAX(I$2:I4016)-1</f>
        <v>-3.9802353955666891E-3</v>
      </c>
      <c r="M4016" s="236">
        <f>J4016/MAX(J$2:J4016)-1</f>
        <v>-8.8464083629404944E-2</v>
      </c>
      <c r="N4016" s="236"/>
    </row>
    <row r="4017" spans="1:14">
      <c r="A4017" s="237">
        <v>39951</v>
      </c>
      <c r="B4017">
        <v>441.28</v>
      </c>
      <c r="D4017" s="237">
        <v>40150</v>
      </c>
      <c r="E4017">
        <f t="shared" si="503"/>
        <v>522.52</v>
      </c>
      <c r="F4017">
        <v>305.85656770000003</v>
      </c>
      <c r="G4017" s="236">
        <f t="shared" si="505"/>
        <v>-3.5237654405076515E-3</v>
      </c>
      <c r="H4017" s="236">
        <f t="shared" si="506"/>
        <v>-4.8581583015087082E-3</v>
      </c>
      <c r="I4017">
        <f t="shared" si="509"/>
        <v>81175.89817187858</v>
      </c>
      <c r="J4017">
        <f t="shared" si="509"/>
        <v>24116.415523989574</v>
      </c>
      <c r="K4017">
        <f t="shared" si="507"/>
        <v>92942.013518321153</v>
      </c>
      <c r="L4017" s="236">
        <f>I4017/MAX(I$2:I4017)-1</f>
        <v>-7.4899754201424029E-3</v>
      </c>
      <c r="M4017" s="236">
        <f>J4017/MAX(J$2:J4017)-1</f>
        <v>-9.2892469408644152E-2</v>
      </c>
      <c r="N4017" s="236"/>
    </row>
    <row r="4018" spans="1:14">
      <c r="A4018" s="237">
        <v>39952</v>
      </c>
      <c r="B4018">
        <v>441.72</v>
      </c>
      <c r="D4018" s="237">
        <v>40151</v>
      </c>
      <c r="E4018">
        <f t="shared" si="503"/>
        <v>522.71</v>
      </c>
      <c r="F4018">
        <v>306.43159609999998</v>
      </c>
      <c r="G4018" s="236">
        <f t="shared" si="505"/>
        <v>3.2989228634388234E-4</v>
      </c>
      <c r="H4018" s="236">
        <f t="shared" si="506"/>
        <v>1.8800590234961945E-3</v>
      </c>
      <c r="I4018">
        <f t="shared" si="509"/>
        <v>81202.677474522527</v>
      </c>
      <c r="J4018">
        <f t="shared" si="509"/>
        <v>24161.755808609832</v>
      </c>
      <c r="K4018">
        <f t="shared" si="507"/>
        <v>92975.809320526794</v>
      </c>
      <c r="L4018" s="236">
        <f>I4018/MAX(I$2:I4018)-1</f>
        <v>-7.1625540189144132E-3</v>
      </c>
      <c r="M4018" s="236">
        <f>J4018/MAX(J$2:J4018)-1</f>
        <v>-9.118705371047453E-2</v>
      </c>
      <c r="N4018" s="236"/>
    </row>
    <row r="4019" spans="1:14">
      <c r="A4019" s="237">
        <v>39953</v>
      </c>
      <c r="B4019">
        <v>442.93</v>
      </c>
      <c r="D4019" s="237">
        <v>40154</v>
      </c>
      <c r="E4019">
        <f t="shared" si="503"/>
        <v>520.12</v>
      </c>
      <c r="F4019">
        <v>305.730999</v>
      </c>
      <c r="G4019" s="236">
        <f t="shared" si="505"/>
        <v>-4.9886764960874273E-3</v>
      </c>
      <c r="H4019" s="236">
        <f t="shared" si="506"/>
        <v>-2.2863082949557967E-3</v>
      </c>
      <c r="I4019">
        <f t="shared" ref="I4019:J4034" si="510">I4018*(1+G4019)</f>
        <v>80797.583585986009</v>
      </c>
      <c r="J4019">
        <f t="shared" si="510"/>
        <v>24106.51458588391</v>
      </c>
      <c r="K4019">
        <f t="shared" si="507"/>
        <v>92515.119174671228</v>
      </c>
      <c r="L4019" s="236">
        <f>I4019/MAX(I$2:I4019)-1</f>
        <v>-1.2115498850115647E-2</v>
      </c>
      <c r="M4019" s="236">
        <f>J4019/MAX(J$2:J4019)-1</f>
        <v>-9.3264880288139618E-2</v>
      </c>
      <c r="N4019" s="236"/>
    </row>
    <row r="4020" spans="1:14">
      <c r="A4020" s="237">
        <v>39954</v>
      </c>
      <c r="B4020">
        <v>438.16</v>
      </c>
      <c r="D4020" s="237">
        <v>40155</v>
      </c>
      <c r="E4020">
        <f t="shared" si="503"/>
        <v>513.13</v>
      </c>
      <c r="F4020">
        <v>303.30689360000002</v>
      </c>
      <c r="G4020" s="236">
        <f t="shared" si="505"/>
        <v>-1.3472936495729291E-2</v>
      </c>
      <c r="H4020" s="236">
        <f t="shared" si="506"/>
        <v>-7.9288832598881642E-3</v>
      </c>
      <c r="I4020">
        <f t="shared" si="510"/>
        <v>79709.00287332364</v>
      </c>
      <c r="J4020">
        <f t="shared" si="510"/>
        <v>23915.376845929644</v>
      </c>
      <c r="K4020">
        <f t="shared" si="507"/>
        <v>91271.789398790759</v>
      </c>
      <c r="L4020" s="236">
        <f>I4020/MAX(I$2:I4020)-1</f>
        <v>-2.5425203999223323E-2</v>
      </c>
      <c r="M4020" s="236">
        <f>J4020/MAX(J$2:J4020)-1</f>
        <v>-0.10045427719997568</v>
      </c>
      <c r="N4020" s="236"/>
    </row>
    <row r="4021" spans="1:14">
      <c r="A4021" s="237">
        <v>39955</v>
      </c>
      <c r="B4021">
        <v>437.66</v>
      </c>
      <c r="D4021" s="237">
        <v>40156</v>
      </c>
      <c r="E4021">
        <f t="shared" si="503"/>
        <v>513.73</v>
      </c>
      <c r="F4021">
        <v>302.65916759999999</v>
      </c>
      <c r="G4021" s="236">
        <f t="shared" si="505"/>
        <v>1.1355641721412699E-3</v>
      </c>
      <c r="H4021" s="236">
        <f t="shared" si="506"/>
        <v>-2.1355465822490149E-3</v>
      </c>
      <c r="I4021">
        <f t="shared" si="510"/>
        <v>79799.517561183689</v>
      </c>
      <c r="J4021">
        <f t="shared" si="510"/>
        <v>23864.304444643123</v>
      </c>
      <c r="K4021">
        <f t="shared" si="507"/>
        <v>91378.512984703251</v>
      </c>
      <c r="L4021" s="236">
        <f>I4021/MAX(I$2:I4021)-1</f>
        <v>-2.4318511777812968E-2</v>
      </c>
      <c r="M4021" s="236">
        <f>J4021/MAX(J$2:J4021)-1</f>
        <v>-0.10237529899387798</v>
      </c>
      <c r="N4021" s="236"/>
    </row>
    <row r="4022" spans="1:14">
      <c r="A4022" s="237">
        <v>39958</v>
      </c>
      <c r="B4022">
        <v>437.66</v>
      </c>
      <c r="D4022" s="237">
        <v>40157</v>
      </c>
      <c r="E4022">
        <f t="shared" si="503"/>
        <v>515.30999999999995</v>
      </c>
      <c r="F4022">
        <v>303.86957840000002</v>
      </c>
      <c r="G4022" s="236">
        <f t="shared" si="505"/>
        <v>3.0418153612900476E-3</v>
      </c>
      <c r="H4022" s="236">
        <f t="shared" si="506"/>
        <v>3.9992537136681605E-3</v>
      </c>
      <c r="I4022">
        <f t="shared" si="510"/>
        <v>80042.252959524834</v>
      </c>
      <c r="J4022">
        <f t="shared" si="510"/>
        <v>23959.743852817468</v>
      </c>
      <c r="K4022">
        <f t="shared" si="507"/>
        <v>91659.551760939459</v>
      </c>
      <c r="L4022" s="236">
        <f>I4022/MAX(I$2:I4022)-1</f>
        <v>-2.1350668839212328E-2</v>
      </c>
      <c r="M4022" s="236">
        <f>J4022/MAX(J$2:J4022)-1</f>
        <v>-9.8785470074899018E-2</v>
      </c>
      <c r="N4022" s="236"/>
    </row>
    <row r="4023" spans="1:14">
      <c r="A4023" s="237">
        <v>39959</v>
      </c>
      <c r="B4023">
        <v>439.6</v>
      </c>
      <c r="D4023" s="237">
        <v>40158</v>
      </c>
      <c r="E4023">
        <f t="shared" si="503"/>
        <v>516.73</v>
      </c>
      <c r="F4023">
        <v>304.01268270000003</v>
      </c>
      <c r="G4023" s="236">
        <f t="shared" si="505"/>
        <v>2.7218926702467414E-3</v>
      </c>
      <c r="H4023" s="236">
        <f t="shared" si="506"/>
        <v>4.7093987082713618E-4</v>
      </c>
      <c r="I4023">
        <f t="shared" si="510"/>
        <v>80260.119381165408</v>
      </c>
      <c r="J4023">
        <f t="shared" si="510"/>
        <v>23971.027451492566</v>
      </c>
      <c r="K4023">
        <f t="shared" si="507"/>
        <v>91912.130914265697</v>
      </c>
      <c r="L4023" s="236">
        <f>I4023/MAX(I$2:I4023)-1</f>
        <v>-1.868689039798388E-2</v>
      </c>
      <c r="M4023" s="236">
        <f>J4023/MAX(J$2:J4023)-1</f>
        <v>-9.8361052220588552E-2</v>
      </c>
      <c r="N4023" s="236"/>
    </row>
    <row r="4024" spans="1:14">
      <c r="A4024" s="237">
        <v>39960</v>
      </c>
      <c r="B4024">
        <v>435.06</v>
      </c>
      <c r="D4024" s="237">
        <v>40161</v>
      </c>
      <c r="E4024">
        <f t="shared" si="503"/>
        <v>519.59</v>
      </c>
      <c r="F4024">
        <v>305.29213779999998</v>
      </c>
      <c r="G4024" s="236">
        <f t="shared" si="505"/>
        <v>5.5010752522194808E-3</v>
      </c>
      <c r="H4024" s="236">
        <f t="shared" si="506"/>
        <v>4.2085583030182505E-3</v>
      </c>
      <c r="I4024">
        <f t="shared" si="510"/>
        <v>80701.636337633317</v>
      </c>
      <c r="J4024">
        <f t="shared" si="510"/>
        <v>24071.910918105423</v>
      </c>
      <c r="K4024">
        <f t="shared" si="507"/>
        <v>92420.846673781882</v>
      </c>
      <c r="L4024" s="236">
        <f>I4024/MAX(I$2:I4024)-1</f>
        <v>-1.3288613136073657E-2</v>
      </c>
      <c r="M4024" s="236">
        <f>J4024/MAX(J$2:J4024)-1</f>
        <v>-9.4566452140586788E-2</v>
      </c>
      <c r="N4024" s="236"/>
    </row>
    <row r="4025" spans="1:14">
      <c r="A4025" s="237">
        <v>39961</v>
      </c>
      <c r="B4025">
        <v>439.45</v>
      </c>
      <c r="D4025" s="237">
        <v>40162</v>
      </c>
      <c r="E4025">
        <f t="shared" si="503"/>
        <v>516.13</v>
      </c>
      <c r="F4025">
        <v>303.48842939999997</v>
      </c>
      <c r="G4025" s="236">
        <f t="shared" si="505"/>
        <v>-6.6928267541227025E-3</v>
      </c>
      <c r="H4025" s="236">
        <f t="shared" si="506"/>
        <v>-5.9081390467435879E-3</v>
      </c>
      <c r="I4025">
        <f t="shared" si="510"/>
        <v>80161.514266851314</v>
      </c>
      <c r="J4025">
        <f t="shared" si="510"/>
        <v>23929.690721280433</v>
      </c>
      <c r="K4025">
        <f t="shared" si="507"/>
        <v>91805.407328353205</v>
      </c>
      <c r="L4025" s="236">
        <f>I4025/MAX(I$2:I4025)-1</f>
        <v>-1.9892501504674143E-2</v>
      </c>
      <c r="M4025" s="236">
        <f>J4025/MAX(J$2:J4025)-1</f>
        <v>-9.9915879438926547E-2</v>
      </c>
      <c r="N4025" s="236"/>
    </row>
    <row r="4026" spans="1:14">
      <c r="A4026" s="237">
        <v>39962</v>
      </c>
      <c r="B4026">
        <v>445.2</v>
      </c>
      <c r="D4026" s="237">
        <v>40163</v>
      </c>
      <c r="E4026">
        <f t="shared" si="503"/>
        <v>518.65</v>
      </c>
      <c r="F4026">
        <v>304.87553659999998</v>
      </c>
      <c r="G4026" s="236">
        <f t="shared" si="505"/>
        <v>4.8487606865993873E-3</v>
      </c>
      <c r="H4026" s="236">
        <f t="shared" si="506"/>
        <v>4.5705439338901144E-3</v>
      </c>
      <c r="I4026">
        <f t="shared" si="510"/>
        <v>80550.198265806699</v>
      </c>
      <c r="J4026">
        <f t="shared" si="510"/>
        <v>24039.062424046446</v>
      </c>
      <c r="K4026">
        <f t="shared" si="507"/>
        <v>92253.64638918564</v>
      </c>
      <c r="L4026" s="236">
        <f>I4026/MAX(I$2:I4026)-1</f>
        <v>-1.5140194797328754E-2</v>
      </c>
      <c r="M4026" s="236">
        <f>J4026/MAX(J$2:J4026)-1</f>
        <v>-9.5802005421705361E-2</v>
      </c>
      <c r="N4026" s="236"/>
    </row>
    <row r="4027" spans="1:14">
      <c r="A4027" s="237">
        <v>39965</v>
      </c>
      <c r="B4027">
        <v>448.38</v>
      </c>
      <c r="D4027" s="237">
        <v>40164</v>
      </c>
      <c r="E4027">
        <f t="shared" si="503"/>
        <v>508.36</v>
      </c>
      <c r="F4027">
        <v>302.14213899999999</v>
      </c>
      <c r="G4027" s="236">
        <f t="shared" si="505"/>
        <v>-1.9873699309409697E-2</v>
      </c>
      <c r="H4027" s="236">
        <f t="shared" si="506"/>
        <v>-8.9656180042619882E-3</v>
      </c>
      <c r="I4027">
        <f t="shared" si="510"/>
        <v>78949.367846158711</v>
      </c>
      <c r="J4027">
        <f t="shared" si="510"/>
        <v>23823.537373171835</v>
      </c>
      <c r="K4027">
        <f t="shared" si="507"/>
        <v>90423.336890786493</v>
      </c>
      <c r="L4027" s="236">
        <f>I4027/MAX(I$2:I4027)-1</f>
        <v>-3.4713002427850581E-2</v>
      </c>
      <c r="M4027" s="236">
        <f>J4027/MAX(J$2:J4027)-1</f>
        <v>-0.10390869924131418</v>
      </c>
      <c r="N4027" s="236"/>
    </row>
    <row r="4028" spans="1:14">
      <c r="A4028" s="237">
        <v>39966</v>
      </c>
      <c r="B4028">
        <v>447.33</v>
      </c>
      <c r="D4028" s="237">
        <v>40165</v>
      </c>
      <c r="E4028">
        <f t="shared" si="503"/>
        <v>509.49</v>
      </c>
      <c r="F4028">
        <v>302.61977689999998</v>
      </c>
      <c r="G4028" s="236">
        <f t="shared" si="505"/>
        <v>2.1891040532455073E-3</v>
      </c>
      <c r="H4028" s="236">
        <f t="shared" si="506"/>
        <v>1.5808384145978849E-3</v>
      </c>
      <c r="I4028">
        <f t="shared" si="510"/>
        <v>79122.196227311913</v>
      </c>
      <c r="J4028">
        <f t="shared" si="510"/>
        <v>23861.198536222953</v>
      </c>
      <c r="K4028">
        <f t="shared" si="507"/>
        <v>90624.332977588332</v>
      </c>
      <c r="L4028" s="236">
        <f>I4028/MAX(I$2:I4028)-1</f>
        <v>-3.2599888748920169E-2</v>
      </c>
      <c r="M4028" s="236">
        <f>J4028/MAX(J$2:J4028)-1</f>
        <v>-0.10249212369008787</v>
      </c>
      <c r="N4028" s="236"/>
    </row>
    <row r="4029" spans="1:14">
      <c r="A4029" s="237">
        <v>39967</v>
      </c>
      <c r="B4029">
        <v>441.69</v>
      </c>
      <c r="D4029" s="237">
        <v>40168</v>
      </c>
      <c r="E4029">
        <f t="shared" si="503"/>
        <v>510.16</v>
      </c>
      <c r="F4029">
        <v>303.15234149999998</v>
      </c>
      <c r="G4029" s="236">
        <f t="shared" si="505"/>
        <v>1.281310371996571E-3</v>
      </c>
      <c r="H4029" s="236">
        <f t="shared" si="506"/>
        <v>1.7598473089086575E-3</v>
      </c>
      <c r="I4029">
        <f t="shared" si="510"/>
        <v>79223.576317993124</v>
      </c>
      <c r="J4029">
        <f t="shared" si="510"/>
        <v>23903.190602254261</v>
      </c>
      <c r="K4029">
        <f t="shared" si="507"/>
        <v>90743.507648523941</v>
      </c>
      <c r="L4029" s="236">
        <f>I4029/MAX(I$2:I4029)-1</f>
        <v>-3.1360348952503392E-2</v>
      </c>
      <c r="M4029" s="236">
        <f>J4029/MAX(J$2:J4029)-1</f>
        <v>-0.10091264686923951</v>
      </c>
      <c r="N4029" s="236"/>
    </row>
    <row r="4030" spans="1:14">
      <c r="A4030" s="237">
        <v>39968</v>
      </c>
      <c r="B4030">
        <v>442.78</v>
      </c>
      <c r="D4030" s="237">
        <v>40169</v>
      </c>
      <c r="E4030">
        <f t="shared" si="503"/>
        <v>512.98</v>
      </c>
      <c r="F4030">
        <v>303.93443070000001</v>
      </c>
      <c r="G4030" s="236">
        <f t="shared" si="505"/>
        <v>5.493947432613824E-3</v>
      </c>
      <c r="H4030" s="236">
        <f t="shared" si="506"/>
        <v>2.5798553827103277E-3</v>
      </c>
      <c r="I4030">
        <f t="shared" si="510"/>
        <v>79658.826481707845</v>
      </c>
      <c r="J4030">
        <f t="shared" si="510"/>
        <v>23964.857377193439</v>
      </c>
      <c r="K4030">
        <f t="shared" si="507"/>
        <v>91245.108502312636</v>
      </c>
      <c r="L4030" s="236">
        <f>I4030/MAX(I$2:I4030)-1</f>
        <v>-2.6038693628503085E-2</v>
      </c>
      <c r="M4030" s="236">
        <f>J4030/MAX(J$2:J4030)-1</f>
        <v>-9.859313152173832E-2</v>
      </c>
      <c r="N4030" s="236"/>
    </row>
    <row r="4031" spans="1:14">
      <c r="A4031" s="237">
        <v>39969</v>
      </c>
      <c r="B4031">
        <v>440.64</v>
      </c>
      <c r="D4031" s="237">
        <v>40170</v>
      </c>
      <c r="E4031">
        <f t="shared" si="503"/>
        <v>516.01</v>
      </c>
      <c r="F4031">
        <v>305.02126520000002</v>
      </c>
      <c r="G4031" s="236">
        <f t="shared" si="505"/>
        <v>5.8729328690682505E-3</v>
      </c>
      <c r="H4031" s="236">
        <f t="shared" si="506"/>
        <v>3.5758847640159352E-3</v>
      </c>
      <c r="I4031">
        <f t="shared" si="510"/>
        <v>80126.657422063683</v>
      </c>
      <c r="J4031">
        <f t="shared" si="510"/>
        <v>24050.552945560361</v>
      </c>
      <c r="K4031">
        <f t="shared" si="507"/>
        <v>91784.062611170695</v>
      </c>
      <c r="L4031" s="236">
        <f>I4031/MAX(I$2:I4031)-1</f>
        <v>-2.0318684259113096E-2</v>
      </c>
      <c r="M4031" s="236">
        <f>J4031/MAX(J$2:J4031)-1</f>
        <v>-9.5369804434567551E-2</v>
      </c>
      <c r="N4031" s="236"/>
    </row>
    <row r="4032" spans="1:14">
      <c r="A4032" s="237">
        <v>39972</v>
      </c>
      <c r="B4032">
        <v>437.47</v>
      </c>
      <c r="D4032" s="237">
        <v>40171</v>
      </c>
      <c r="E4032">
        <f t="shared" si="503"/>
        <v>519.72</v>
      </c>
      <c r="F4032">
        <v>305.54536280000002</v>
      </c>
      <c r="G4032" s="236">
        <f t="shared" si="505"/>
        <v>7.1560529850073686E-3</v>
      </c>
      <c r="H4032" s="236">
        <f t="shared" si="506"/>
        <v>1.7182329883012049E-3</v>
      </c>
      <c r="I4032">
        <f t="shared" si="510"/>
        <v>80700.048028087505</v>
      </c>
      <c r="J4032">
        <f t="shared" si="510"/>
        <v>24091.877399018307</v>
      </c>
      <c r="K4032">
        <f t="shared" si="507"/>
        <v>92443.970117396238</v>
      </c>
      <c r="L4032" s="236">
        <f>I4032/MAX(I$2:I4032)-1</f>
        <v>-1.3308032855249619E-2</v>
      </c>
      <c r="M4032" s="236">
        <f>J4032/MAX(J$2:J4032)-1</f>
        <v>-9.3815438990333622E-2</v>
      </c>
      <c r="N4032" s="236"/>
    </row>
    <row r="4033" spans="1:14">
      <c r="A4033" s="237">
        <v>39973</v>
      </c>
      <c r="B4033">
        <v>439.16</v>
      </c>
      <c r="D4033" s="237">
        <v>40175</v>
      </c>
      <c r="E4033">
        <f t="shared" si="503"/>
        <v>521.42999999999995</v>
      </c>
      <c r="F4033">
        <v>304.8040762</v>
      </c>
      <c r="G4033" s="236">
        <f t="shared" si="505"/>
        <v>3.2565030437633944E-3</v>
      </c>
      <c r="H4033" s="236">
        <f t="shared" si="506"/>
        <v>-2.4261098031628237E-3</v>
      </c>
      <c r="I4033">
        <f t="shared" si="510"/>
        <v>80962.847980122824</v>
      </c>
      <c r="J4033">
        <f t="shared" si="510"/>
        <v>24033.427859083953</v>
      </c>
      <c r="K4033">
        <f t="shared" si="507"/>
        <v>92748.132337246818</v>
      </c>
      <c r="L4033" s="236">
        <f>I4033/MAX(I$2:I4033)-1</f>
        <v>-1.0094867460985868E-2</v>
      </c>
      <c r="M4033" s="236">
        <f>J4033/MAX(J$2:J4033)-1</f>
        <v>-9.6013942237273997E-2</v>
      </c>
      <c r="N4033" s="236"/>
    </row>
    <row r="4034" spans="1:14">
      <c r="A4034" s="237">
        <v>39974</v>
      </c>
      <c r="B4034">
        <v>440.42</v>
      </c>
      <c r="D4034" s="237">
        <v>40176</v>
      </c>
      <c r="E4034">
        <f t="shared" ref="E4034:E4097" si="511">SUMIF(A:A,D4034,B:B)</f>
        <v>521.67999999999995</v>
      </c>
      <c r="F4034">
        <v>305.46507070000001</v>
      </c>
      <c r="G4034" s="236">
        <f t="shared" si="505"/>
        <v>4.4572058250074364E-4</v>
      </c>
      <c r="H4034" s="236">
        <f t="shared" si="506"/>
        <v>2.1685881246755745E-3</v>
      </c>
      <c r="I4034">
        <f t="shared" si="510"/>
        <v>80998.934787885446</v>
      </c>
      <c r="J4034">
        <f t="shared" si="510"/>
        <v>24085.54646533441</v>
      </c>
      <c r="K4034">
        <f t="shared" si="507"/>
        <v>92792.600498043699</v>
      </c>
      <c r="L4034" s="236">
        <f>I4034/MAX(I$2:I4034)-1</f>
        <v>-9.6536463686900387E-3</v>
      </c>
      <c r="M4034" s="236">
        <f>J4034/MAX(J$2:J4034)-1</f>
        <v>-9.4053568807537458E-2</v>
      </c>
      <c r="N4034" s="236"/>
    </row>
    <row r="4035" spans="1:14">
      <c r="A4035" s="237">
        <v>39975</v>
      </c>
      <c r="B4035">
        <v>444.61</v>
      </c>
      <c r="D4035" s="237">
        <v>40177</v>
      </c>
      <c r="E4035">
        <f t="shared" si="511"/>
        <v>521.34</v>
      </c>
      <c r="F4035">
        <v>304.69799310000002</v>
      </c>
      <c r="G4035" s="236">
        <f t="shared" si="505"/>
        <v>-6.8547068932351752E-4</v>
      </c>
      <c r="H4035" s="236">
        <f t="shared" si="506"/>
        <v>-2.5111794230422424E-3</v>
      </c>
      <c r="I4035">
        <f t="shared" ref="I4035:J4050" si="512">I4034*(1+G4035)</f>
        <v>80943.412392221915</v>
      </c>
      <c r="J4035">
        <f t="shared" si="512"/>
        <v>24025.063336657935</v>
      </c>
      <c r="K4035">
        <f t="shared" si="507"/>
        <v>92732.123799359964</v>
      </c>
      <c r="L4035" s="236">
        <f>I4035/MAX(I$2:I4035)-1</f>
        <v>-1.0332499766382841E-2</v>
      </c>
      <c r="M4035" s="236">
        <f>J4035/MAX(J$2:J4035)-1</f>
        <v>-9.6328562843926435E-2</v>
      </c>
      <c r="N4035" s="236"/>
    </row>
    <row r="4036" spans="1:14">
      <c r="A4036" s="237">
        <v>39976</v>
      </c>
      <c r="B4036">
        <v>443.85</v>
      </c>
      <c r="D4036" s="237">
        <v>40178</v>
      </c>
      <c r="E4036">
        <f t="shared" si="511"/>
        <v>519.66</v>
      </c>
      <c r="F4036">
        <v>304.24253299999998</v>
      </c>
      <c r="G4036" s="236">
        <f t="shared" ref="G4036:G4099" si="513">(E4036/E4035-1)-($P$21/252)</f>
        <v>-3.2561953445974881E-3</v>
      </c>
      <c r="H4036" s="236">
        <f t="shared" ref="H4036:H4099" si="514">F4036/F4035-1</f>
        <v>-1.4947919261502074E-3</v>
      </c>
      <c r="I4036">
        <f t="shared" si="512"/>
        <v>80679.844829614522</v>
      </c>
      <c r="J4036">
        <f t="shared" si="512"/>
        <v>23989.15086595705</v>
      </c>
      <c r="K4036">
        <f t="shared" ref="K4036:K4099" si="515">K4035*(1+(E4036/E4035-1))</f>
        <v>92433.297758804983</v>
      </c>
      <c r="L4036" s="236">
        <f>I4036/MAX(I$2:I4036)-1</f>
        <v>-1.3555050473343044E-2</v>
      </c>
      <c r="M4036" s="236">
        <f>J4036/MAX(J$2:J4036)-1</f>
        <v>-9.7679363612079961E-2</v>
      </c>
      <c r="N4036" s="236"/>
    </row>
    <row r="4037" spans="1:14">
      <c r="A4037" s="237">
        <v>39979</v>
      </c>
      <c r="B4037">
        <v>435.53</v>
      </c>
      <c r="D4037" s="237">
        <v>40182</v>
      </c>
      <c r="E4037">
        <f t="shared" si="511"/>
        <v>532.16</v>
      </c>
      <c r="F4037">
        <v>308.13942500000002</v>
      </c>
      <c r="G4037" s="236">
        <f t="shared" si="513"/>
        <v>2.4020459118874338E-2</v>
      </c>
      <c r="H4037" s="236">
        <f t="shared" si="514"/>
        <v>1.280850498309527E-2</v>
      </c>
      <c r="I4037">
        <f t="shared" si="512"/>
        <v>82617.811744061401</v>
      </c>
      <c r="J4037">
        <f t="shared" si="512"/>
        <v>24296.416024363883</v>
      </c>
      <c r="K4037">
        <f t="shared" si="515"/>
        <v>94656.705798648458</v>
      </c>
      <c r="L4037" s="236">
        <f>I4037/MAX(I$2:I4037)-1</f>
        <v>0</v>
      </c>
      <c r="M4037" s="236">
        <f>J4037/MAX(J$2:J4037)-1</f>
        <v>-8.612198524455561E-2</v>
      </c>
      <c r="N4037" s="236"/>
    </row>
    <row r="4038" spans="1:14">
      <c r="A4038" s="237">
        <v>39980</v>
      </c>
      <c r="B4038">
        <v>432.86</v>
      </c>
      <c r="D4038" s="237">
        <v>40183</v>
      </c>
      <c r="E4038">
        <f t="shared" si="511"/>
        <v>533.69000000000005</v>
      </c>
      <c r="F4038">
        <v>310.24229150000002</v>
      </c>
      <c r="G4038" s="236">
        <f t="shared" si="513"/>
        <v>2.8413450066337351E-3</v>
      </c>
      <c r="H4038" s="236">
        <f t="shared" si="514"/>
        <v>6.8243993770027433E-3</v>
      </c>
      <c r="I4038">
        <f t="shared" si="512"/>
        <v>82852.557450919398</v>
      </c>
      <c r="J4038">
        <f t="shared" si="512"/>
        <v>24462.224470743953</v>
      </c>
      <c r="K4038">
        <f t="shared" si="515"/>
        <v>94928.850942725316</v>
      </c>
      <c r="L4038" s="236">
        <f>I4038/MAX(I$2:I4038)-1</f>
        <v>0</v>
      </c>
      <c r="M4038" s="236">
        <f>J4038/MAX(J$2:J4038)-1</f>
        <v>-7.9885316690002095E-2</v>
      </c>
      <c r="N4038" s="236"/>
    </row>
    <row r="4039" spans="1:14">
      <c r="A4039" s="237">
        <v>39981</v>
      </c>
      <c r="B4039">
        <v>431.77</v>
      </c>
      <c r="D4039" s="237">
        <v>40184</v>
      </c>
      <c r="E4039">
        <f t="shared" si="511"/>
        <v>535.39</v>
      </c>
      <c r="F4039">
        <v>310.12777299999999</v>
      </c>
      <c r="G4039" s="236">
        <f t="shared" si="513"/>
        <v>3.151639625226623E-3</v>
      </c>
      <c r="H4039" s="236">
        <f t="shared" si="514"/>
        <v>-3.6912601259597722E-4</v>
      </c>
      <c r="I4039">
        <f t="shared" si="512"/>
        <v>83113.678854033089</v>
      </c>
      <c r="J4039">
        <f t="shared" si="512"/>
        <v>24453.194827365838</v>
      </c>
      <c r="K4039">
        <f t="shared" si="515"/>
        <v>95231.234436144005</v>
      </c>
      <c r="L4039" s="236">
        <f>I4039/MAX(I$2:I4039)-1</f>
        <v>0</v>
      </c>
      <c r="M4039" s="236">
        <f>J4039/MAX(J$2:J4039)-1</f>
        <v>-8.0224954954183358E-2</v>
      </c>
      <c r="N4039" s="236"/>
    </row>
    <row r="4040" spans="1:14">
      <c r="A4040" s="237">
        <v>39982</v>
      </c>
      <c r="B4040">
        <v>430.67</v>
      </c>
      <c r="D4040" s="237">
        <v>40185</v>
      </c>
      <c r="E4040">
        <f t="shared" si="511"/>
        <v>533.99</v>
      </c>
      <c r="F4040">
        <v>309.08615600000002</v>
      </c>
      <c r="G4040" s="236">
        <f t="shared" si="513"/>
        <v>-2.6486463880209346E-3</v>
      </c>
      <c r="H4040" s="236">
        <f t="shared" si="514"/>
        <v>-3.358670492242477E-3</v>
      </c>
      <c r="I4040">
        <f t="shared" si="512"/>
        <v>82893.540108741217</v>
      </c>
      <c r="J4040">
        <f t="shared" si="512"/>
        <v>24371.064603458108</v>
      </c>
      <c r="K4040">
        <f t="shared" si="515"/>
        <v>94982.212735681533</v>
      </c>
      <c r="L4040" s="236">
        <f>I4040/MAX(I$2:I4040)-1</f>
        <v>-2.648646388020981E-3</v>
      </c>
      <c r="M4040" s="236">
        <f>J4040/MAX(J$2:J4040)-1</f>
        <v>-8.3314176257479722E-2</v>
      </c>
      <c r="N4040" s="236"/>
    </row>
    <row r="4041" spans="1:14">
      <c r="A4041" s="237">
        <v>39983</v>
      </c>
      <c r="B4041">
        <v>433</v>
      </c>
      <c r="D4041" s="237">
        <v>40186</v>
      </c>
      <c r="E4041">
        <f t="shared" si="511"/>
        <v>537.24</v>
      </c>
      <c r="F4041">
        <v>310.31415520000002</v>
      </c>
      <c r="G4041" s="236">
        <f t="shared" si="513"/>
        <v>6.0525261382042197E-3</v>
      </c>
      <c r="H4041" s="236">
        <f t="shared" si="514"/>
        <v>3.9729996836221915E-3</v>
      </c>
      <c r="I4041">
        <f t="shared" si="512"/>
        <v>83395.255426937656</v>
      </c>
      <c r="J4041">
        <f t="shared" si="512"/>
        <v>24467.890835417184</v>
      </c>
      <c r="K4041">
        <f t="shared" si="515"/>
        <v>95560.298826040831</v>
      </c>
      <c r="L4041" s="236">
        <f>I4041/MAX(I$2:I4041)-1</f>
        <v>0</v>
      </c>
      <c r="M4041" s="236">
        <f>J4041/MAX(J$2:J4041)-1</f>
        <v>-7.96721837697697E-2</v>
      </c>
      <c r="N4041" s="236"/>
    </row>
    <row r="4042" spans="1:14">
      <c r="A4042" s="237">
        <v>39986</v>
      </c>
      <c r="B4042">
        <v>424.46</v>
      </c>
      <c r="D4042" s="237">
        <v>40189</v>
      </c>
      <c r="E4042">
        <f t="shared" si="511"/>
        <v>538.69000000000005</v>
      </c>
      <c r="F4042">
        <v>311.41489000000001</v>
      </c>
      <c r="G4042" s="236">
        <f t="shared" si="513"/>
        <v>2.6652498129772681E-3</v>
      </c>
      <c r="H4042" s="236">
        <f t="shared" si="514"/>
        <v>3.5471627109326942E-3</v>
      </c>
      <c r="I4042">
        <f t="shared" si="512"/>
        <v>83617.5246158675</v>
      </c>
      <c r="J4042">
        <f t="shared" si="512"/>
        <v>24554.682425403746</v>
      </c>
      <c r="K4042">
        <f t="shared" si="515"/>
        <v>95818.214158662697</v>
      </c>
      <c r="L4042" s="236">
        <f>I4042/MAX(I$2:I4042)-1</f>
        <v>0</v>
      </c>
      <c r="M4042" s="236">
        <f>J4042/MAX(J$2:J4042)-1</f>
        <v>-7.6407631258203823E-2</v>
      </c>
      <c r="N4042" s="236"/>
    </row>
    <row r="4043" spans="1:14">
      <c r="A4043" s="237">
        <v>39987</v>
      </c>
      <c r="B4043">
        <v>426.5</v>
      </c>
      <c r="D4043" s="237">
        <v>40190</v>
      </c>
      <c r="E4043">
        <f t="shared" si="511"/>
        <v>533.70000000000005</v>
      </c>
      <c r="F4043">
        <v>309.86500890000002</v>
      </c>
      <c r="G4043" s="236">
        <f t="shared" si="513"/>
        <v>-9.296942767094871E-3</v>
      </c>
      <c r="H4043" s="236">
        <f t="shared" si="514"/>
        <v>-4.9769010723924589E-3</v>
      </c>
      <c r="I4043">
        <f t="shared" si="512"/>
        <v>82840.137275187633</v>
      </c>
      <c r="J4043">
        <f t="shared" si="512"/>
        <v>24432.476200108496</v>
      </c>
      <c r="K4043">
        <f t="shared" si="515"/>
        <v>94930.629669157177</v>
      </c>
      <c r="L4043" s="236">
        <f>I4043/MAX(I$2:I4043)-1</f>
        <v>-9.2969427670949178E-3</v>
      </c>
      <c r="M4043" s="236">
        <f>J4043/MAX(J$2:J4043)-1</f>
        <v>-8.1004259108648391E-2</v>
      </c>
      <c r="N4043" s="236"/>
    </row>
    <row r="4044" spans="1:14">
      <c r="A4044" s="237">
        <v>39988</v>
      </c>
      <c r="B4044">
        <v>430.79</v>
      </c>
      <c r="D4044" s="237">
        <v>40191</v>
      </c>
      <c r="E4044">
        <f t="shared" si="511"/>
        <v>536.66</v>
      </c>
      <c r="F4044">
        <v>310.88757629999998</v>
      </c>
      <c r="G4044" s="236">
        <f t="shared" si="513"/>
        <v>5.5124568377095586E-3</v>
      </c>
      <c r="H4044" s="236">
        <f t="shared" si="514"/>
        <v>3.3000415362482993E-3</v>
      </c>
      <c r="I4044">
        <f t="shared" si="512"/>
        <v>83296.789956347042</v>
      </c>
      <c r="J4044">
        <f t="shared" si="512"/>
        <v>24513.104386402254</v>
      </c>
      <c r="K4044">
        <f t="shared" si="515"/>
        <v>95457.132692992091</v>
      </c>
      <c r="L4044" s="236">
        <f>I4044/MAX(I$2:I4044)-1</f>
        <v>-3.835734925111578E-3</v>
      </c>
      <c r="M4044" s="236">
        <f>J4044/MAX(J$2:J4044)-1</f>
        <v>-7.7971534992071545E-2</v>
      </c>
      <c r="N4044" s="236"/>
    </row>
    <row r="4045" spans="1:14">
      <c r="A4045" s="237">
        <v>39989</v>
      </c>
      <c r="B4045">
        <v>436.97</v>
      </c>
      <c r="D4045" s="237">
        <v>40192</v>
      </c>
      <c r="E4045">
        <f t="shared" si="511"/>
        <v>538.25</v>
      </c>
      <c r="F4045">
        <v>311.59555820000003</v>
      </c>
      <c r="G4045" s="236">
        <f t="shared" si="513"/>
        <v>2.9290395651172993E-3</v>
      </c>
      <c r="H4045" s="236">
        <f t="shared" si="514"/>
        <v>2.2772923525153921E-3</v>
      </c>
      <c r="I4045">
        <f t="shared" si="512"/>
        <v>83540.769549776451</v>
      </c>
      <c r="J4045">
        <f t="shared" si="512"/>
        <v>24568.927891557818</v>
      </c>
      <c r="K4045">
        <f t="shared" si="515"/>
        <v>95739.950195660174</v>
      </c>
      <c r="L4045" s="236">
        <f>I4045/MAX(I$2:I4045)-1</f>
        <v>-9.1793037935117283E-4</v>
      </c>
      <c r="M4045" s="236">
        <f>J4045/MAX(J$2:J4045)-1</f>
        <v>-7.5871806619907556E-2</v>
      </c>
      <c r="N4045" s="236"/>
    </row>
    <row r="4046" spans="1:14">
      <c r="A4046" s="237">
        <v>39990</v>
      </c>
      <c r="B4046">
        <v>438.06</v>
      </c>
      <c r="D4046" s="237">
        <v>40193</v>
      </c>
      <c r="E4046">
        <f t="shared" si="511"/>
        <v>532.52</v>
      </c>
      <c r="F4046">
        <v>309.99756230000003</v>
      </c>
      <c r="G4046" s="236">
        <f t="shared" si="513"/>
        <v>-1.067934093439211E-2</v>
      </c>
      <c r="H4046" s="236">
        <f t="shared" si="514"/>
        <v>-5.1284296516650452E-3</v>
      </c>
      <c r="I4046">
        <f t="shared" si="512"/>
        <v>82648.609189832903</v>
      </c>
      <c r="J4046">
        <f t="shared" si="512"/>
        <v>24442.927873249133</v>
      </c>
      <c r="K4046">
        <f t="shared" si="515"/>
        <v>94720.739950195915</v>
      </c>
      <c r="L4046" s="236">
        <f>I4046/MAX(I$2:I4046)-1</f>
        <v>-1.158746842226821E-2</v>
      </c>
      <c r="M4046" s="236">
        <f>J4046/MAX(J$2:J4046)-1</f>
        <v>-8.061113304877765E-2</v>
      </c>
      <c r="N4046" s="236"/>
    </row>
    <row r="4047" spans="1:14">
      <c r="A4047" s="237">
        <v>39993</v>
      </c>
      <c r="B4047">
        <v>440.37</v>
      </c>
      <c r="D4047" s="237">
        <v>40197</v>
      </c>
      <c r="E4047">
        <f t="shared" si="511"/>
        <v>538.30999999999995</v>
      </c>
      <c r="F4047">
        <v>311.94219399999997</v>
      </c>
      <c r="G4047" s="236">
        <f t="shared" si="513"/>
        <v>1.0839100908647417E-2</v>
      </c>
      <c r="H4047" s="236">
        <f t="shared" si="514"/>
        <v>6.2730548123408614E-3</v>
      </c>
      <c r="I4047">
        <f t="shared" si="512"/>
        <v>83544.445804800867</v>
      </c>
      <c r="J4047">
        <f t="shared" si="512"/>
        <v>24596.259699572118</v>
      </c>
      <c r="K4047">
        <f t="shared" si="515"/>
        <v>95750.6225542514</v>
      </c>
      <c r="L4047" s="236">
        <f>I4047/MAX(I$2:I4047)-1</f>
        <v>-8.739652531254416E-4</v>
      </c>
      <c r="M4047" s="236">
        <f>J4047/MAX(J$2:J4047)-1</f>
        <v>-7.4843756292536701E-2</v>
      </c>
      <c r="N4047" s="236"/>
    </row>
    <row r="4048" spans="1:14">
      <c r="A4048" s="237">
        <v>39994</v>
      </c>
      <c r="B4048">
        <v>437.52</v>
      </c>
      <c r="D4048" s="237">
        <v>40198</v>
      </c>
      <c r="E4048">
        <f t="shared" si="511"/>
        <v>528.78</v>
      </c>
      <c r="F4048">
        <v>308.20815390000001</v>
      </c>
      <c r="G4048" s="236">
        <f t="shared" si="513"/>
        <v>-1.7737283873132625E-2</v>
      </c>
      <c r="H4048" s="236">
        <f t="shared" si="514"/>
        <v>-1.1970295047677881E-2</v>
      </c>
      <c r="I4048">
        <f t="shared" si="512"/>
        <v>82062.594253537565</v>
      </c>
      <c r="J4048">
        <f t="shared" si="512"/>
        <v>24301.835213898932</v>
      </c>
      <c r="K4048">
        <f t="shared" si="515"/>
        <v>94055.49626467473</v>
      </c>
      <c r="L4048" s="236">
        <f>I4048/MAX(I$2:I4048)-1</f>
        <v>-1.8595747356468184E-2</v>
      </c>
      <c r="M4048" s="236">
        <f>J4048/MAX(J$2:J4048)-1</f>
        <v>-8.5918149494916385E-2</v>
      </c>
      <c r="N4048" s="236"/>
    </row>
    <row r="4049" spans="1:14">
      <c r="A4049" s="237">
        <v>39995</v>
      </c>
      <c r="B4049">
        <v>441.67</v>
      </c>
      <c r="D4049" s="237">
        <v>40199</v>
      </c>
      <c r="E4049">
        <f t="shared" si="511"/>
        <v>518.39</v>
      </c>
      <c r="F4049">
        <v>304.7495581</v>
      </c>
      <c r="G4049" s="236">
        <f t="shared" si="513"/>
        <v>-1.9682733524969364E-2</v>
      </c>
      <c r="H4049" s="236">
        <f t="shared" si="514"/>
        <v>-1.1221623296579497E-2</v>
      </c>
      <c r="I4049">
        <f t="shared" si="512"/>
        <v>80447.378078477501</v>
      </c>
      <c r="J4049">
        <f t="shared" si="512"/>
        <v>24029.129173713009</v>
      </c>
      <c r="K4049">
        <f t="shared" si="515"/>
        <v>92207.399501956839</v>
      </c>
      <c r="L4049" s="236">
        <f>I4049/MAX(I$2:I4049)-1</f>
        <v>-3.7912465741522627E-2</v>
      </c>
      <c r="M4049" s="236">
        <f>J4049/MAX(J$2:J4049)-1</f>
        <v>-9.617563168352472E-2</v>
      </c>
      <c r="N4049" s="236"/>
    </row>
    <row r="4050" spans="1:14">
      <c r="A4050" s="237">
        <v>39996</v>
      </c>
      <c r="B4050">
        <v>434.17</v>
      </c>
      <c r="D4050" s="237">
        <v>40200</v>
      </c>
      <c r="E4050">
        <f t="shared" si="511"/>
        <v>508.74</v>
      </c>
      <c r="F4050">
        <v>300.60268150000002</v>
      </c>
      <c r="G4050" s="236">
        <f t="shared" si="513"/>
        <v>-1.8649058386512273E-2</v>
      </c>
      <c r="H4050" s="236">
        <f t="shared" si="514"/>
        <v>-1.3607490116980703E-2</v>
      </c>
      <c r="I4050">
        <f t="shared" si="512"/>
        <v>78947.110227650148</v>
      </c>
      <c r="J4050">
        <f t="shared" si="512"/>
        <v>23702.153035962056</v>
      </c>
      <c r="K4050">
        <f t="shared" si="515"/>
        <v>90490.928495197673</v>
      </c>
      <c r="L4050" s="236">
        <f>I4050/MAX(I$2:I4050)-1</f>
        <v>-5.5854492340844497E-2</v>
      </c>
      <c r="M4050" s="236">
        <f>J4050/MAX(J$2:J4050)-1</f>
        <v>-0.10847441284287751</v>
      </c>
      <c r="N4050" s="236"/>
    </row>
    <row r="4051" spans="1:14">
      <c r="A4051" s="237">
        <v>39997</v>
      </c>
      <c r="B4051">
        <v>434.17</v>
      </c>
      <c r="D4051" s="237">
        <v>40203</v>
      </c>
      <c r="E4051">
        <f t="shared" si="511"/>
        <v>512.05999999999995</v>
      </c>
      <c r="F4051">
        <v>302.52251919999998</v>
      </c>
      <c r="G4051" s="236">
        <f t="shared" si="513"/>
        <v>6.4921966408137324E-3</v>
      </c>
      <c r="H4051" s="236">
        <f t="shared" si="514"/>
        <v>6.3866286568703412E-3</v>
      </c>
      <c r="I4051">
        <f t="shared" ref="I4051:J4066" si="516">I4050*(1+G4051)</f>
        <v>79459.650391472052</v>
      </c>
      <c r="J4051">
        <f t="shared" si="516"/>
        <v>23853.529885771059</v>
      </c>
      <c r="K4051">
        <f t="shared" si="515"/>
        <v>91081.465670580088</v>
      </c>
      <c r="L4051" s="236">
        <f>I4051/MAX(I$2:I4051)-1</f>
        <v>-4.9724914047580393E-2</v>
      </c>
      <c r="M4051" s="236">
        <f>J4051/MAX(J$2:J4051)-1</f>
        <v>-0.10278056997960661</v>
      </c>
      <c r="N4051" s="236"/>
    </row>
    <row r="4052" spans="1:14">
      <c r="A4052" s="237">
        <v>40000</v>
      </c>
      <c r="B4052">
        <v>434.29</v>
      </c>
      <c r="D4052" s="237">
        <v>40204</v>
      </c>
      <c r="E4052">
        <f t="shared" si="511"/>
        <v>507.36</v>
      </c>
      <c r="F4052">
        <v>301.58046380000002</v>
      </c>
      <c r="G4052" s="236">
        <f t="shared" si="513"/>
        <v>-9.2123420401501541E-3</v>
      </c>
      <c r="H4052" s="236">
        <f t="shared" si="514"/>
        <v>-3.1140009097212484E-3</v>
      </c>
      <c r="I4052">
        <f t="shared" si="516"/>
        <v>78727.640913675059</v>
      </c>
      <c r="J4052">
        <f t="shared" si="516"/>
        <v>23779.249972006706</v>
      </c>
      <c r="K4052">
        <f t="shared" si="515"/>
        <v>90245.464247598953</v>
      </c>
      <c r="L4052" s="236">
        <f>I4052/MAX(I$2:I4052)-1</f>
        <v>-5.8479173171607224E-2</v>
      </c>
      <c r="M4052" s="236">
        <f>J4052/MAX(J$2:J4052)-1</f>
        <v>-0.10557451210090962</v>
      </c>
      <c r="N4052" s="236"/>
    </row>
    <row r="4053" spans="1:14">
      <c r="A4053" s="237">
        <v>40001</v>
      </c>
      <c r="B4053">
        <v>428.56</v>
      </c>
      <c r="D4053" s="237">
        <v>40205</v>
      </c>
      <c r="E4053">
        <f t="shared" si="511"/>
        <v>506.9</v>
      </c>
      <c r="F4053">
        <v>301.48818440000002</v>
      </c>
      <c r="G4053" s="236">
        <f t="shared" si="513"/>
        <v>-9.4038421107962356E-4</v>
      </c>
      <c r="H4053" s="236">
        <f t="shared" si="514"/>
        <v>-3.0598600067544002E-4</v>
      </c>
      <c r="I4053">
        <f t="shared" si="516"/>
        <v>78653.606683184291</v>
      </c>
      <c r="J4053">
        <f t="shared" si="516"/>
        <v>23771.973854408709</v>
      </c>
      <c r="K4053">
        <f t="shared" si="515"/>
        <v>90163.642831732708</v>
      </c>
      <c r="L4053" s="236">
        <f>I4053/MAX(I$2:I4053)-1</f>
        <v>-5.9364564491559246E-2</v>
      </c>
      <c r="M4053" s="236">
        <f>J4053/MAX(J$2:J4053)-1</f>
        <v>-0.10584819377885413</v>
      </c>
      <c r="N4053" s="236"/>
    </row>
    <row r="4054" spans="1:14">
      <c r="A4054" s="237">
        <v>40002</v>
      </c>
      <c r="B4054">
        <v>427.46</v>
      </c>
      <c r="D4054" s="237">
        <v>40206</v>
      </c>
      <c r="E4054">
        <f t="shared" si="511"/>
        <v>501.9</v>
      </c>
      <c r="F4054">
        <v>298.31685540000001</v>
      </c>
      <c r="G4054" s="236">
        <f t="shared" si="513"/>
        <v>-9.8976086357473545E-3</v>
      </c>
      <c r="H4054" s="236">
        <f t="shared" si="514"/>
        <v>-1.0518916375815368E-2</v>
      </c>
      <c r="I4054">
        <f t="shared" si="516"/>
        <v>77875.124066444128</v>
      </c>
      <c r="J4054">
        <f t="shared" si="516"/>
        <v>23521.918449346114</v>
      </c>
      <c r="K4054">
        <f t="shared" si="515"/>
        <v>89274.279615795313</v>
      </c>
      <c r="L4054" s="236">
        <f>I4054/MAX(I$2:I4054)-1</f>
        <v>-6.8674605901137609E-2</v>
      </c>
      <c r="M4054" s="236">
        <f>J4054/MAX(J$2:J4054)-1</f>
        <v>-0.11525370185577866</v>
      </c>
      <c r="N4054" s="236"/>
    </row>
    <row r="4055" spans="1:14">
      <c r="A4055" s="237">
        <v>40003</v>
      </c>
      <c r="B4055">
        <v>430.28</v>
      </c>
      <c r="D4055" s="237">
        <v>40207</v>
      </c>
      <c r="E4055">
        <f t="shared" si="511"/>
        <v>497.18</v>
      </c>
      <c r="F4055">
        <v>296.2534215</v>
      </c>
      <c r="G4055" s="236">
        <f t="shared" si="513"/>
        <v>-9.4379939562993596E-3</v>
      </c>
      <c r="H4055" s="236">
        <f t="shared" si="514"/>
        <v>-6.9169202565950716E-3</v>
      </c>
      <c r="I4055">
        <f t="shared" si="516"/>
        <v>77140.139116158956</v>
      </c>
      <c r="J4055">
        <f t="shared" si="516"/>
        <v>23359.219215149857</v>
      </c>
      <c r="K4055">
        <f t="shared" si="515"/>
        <v>88434.720739950411</v>
      </c>
      <c r="L4055" s="236">
        <f>I4055/MAX(I$2:I4055)-1</f>
        <v>-7.7464449341990926E-2</v>
      </c>
      <c r="M4055" s="236">
        <f>J4055/MAX(J$2:J4055)-1</f>
        <v>-0.12137342144735985</v>
      </c>
      <c r="N4055" s="236"/>
    </row>
    <row r="4056" spans="1:14">
      <c r="A4056" s="237">
        <v>40004</v>
      </c>
      <c r="B4056">
        <v>427.99</v>
      </c>
      <c r="D4056" s="237">
        <v>40210</v>
      </c>
      <c r="E4056">
        <f t="shared" si="511"/>
        <v>505.66</v>
      </c>
      <c r="F4056">
        <v>299.37529419999998</v>
      </c>
      <c r="G4056" s="236">
        <f t="shared" si="513"/>
        <v>1.7022466792072356E-2</v>
      </c>
      <c r="H4056" s="236">
        <f t="shared" si="514"/>
        <v>1.0537845214388497E-2</v>
      </c>
      <c r="I4056">
        <f t="shared" si="516"/>
        <v>78453.254572599617</v>
      </c>
      <c r="J4056">
        <f t="shared" si="516"/>
        <v>23605.375051568077</v>
      </c>
      <c r="K4056">
        <f t="shared" si="515"/>
        <v>89943.080754180221</v>
      </c>
      <c r="L4056" s="236">
        <f>I4056/MAX(I$2:I4056)-1</f>
        <v>-6.1760618566408687E-2</v>
      </c>
      <c r="M4056" s="236">
        <f>J4056/MAX(J$2:J4056)-1</f>
        <v>-0.11211459056132433</v>
      </c>
      <c r="N4056" s="236"/>
    </row>
    <row r="4057" spans="1:14">
      <c r="A4057" s="237">
        <v>40007</v>
      </c>
      <c r="B4057">
        <v>431.08</v>
      </c>
      <c r="D4057" s="237">
        <v>40211</v>
      </c>
      <c r="E4057">
        <f t="shared" si="511"/>
        <v>510.81</v>
      </c>
      <c r="F4057">
        <v>302.41964239999999</v>
      </c>
      <c r="G4057" s="236">
        <f t="shared" si="513"/>
        <v>1.0150978934336299E-2</v>
      </c>
      <c r="H4057" s="236">
        <f t="shared" si="514"/>
        <v>1.0169002783396719E-2</v>
      </c>
      <c r="I4057">
        <f t="shared" si="516"/>
        <v>79249.631907096205</v>
      </c>
      <c r="J4057">
        <f t="shared" si="516"/>
        <v>23845.418176170595</v>
      </c>
      <c r="K4057">
        <f t="shared" si="515"/>
        <v>90859.124866595725</v>
      </c>
      <c r="L4057" s="236">
        <f>I4057/MAX(I$2:I4057)-1</f>
        <v>-5.2236570370111535E-2</v>
      </c>
      <c r="M4057" s="236">
        <f>J4057/MAX(J$2:J4057)-1</f>
        <v>-0.10308568136140506</v>
      </c>
      <c r="N4057" s="236"/>
    </row>
    <row r="4058" spans="1:14">
      <c r="A4058" s="237">
        <v>40008</v>
      </c>
      <c r="B4058">
        <v>432.62</v>
      </c>
      <c r="D4058" s="237">
        <v>40212</v>
      </c>
      <c r="E4058">
        <f t="shared" si="511"/>
        <v>508.23</v>
      </c>
      <c r="F4058">
        <v>300.6671169</v>
      </c>
      <c r="G4058" s="236">
        <f t="shared" si="513"/>
        <v>-5.0845318266693005E-3</v>
      </c>
      <c r="H4058" s="236">
        <f t="shared" si="514"/>
        <v>-5.7950121430340173E-3</v>
      </c>
      <c r="I4058">
        <f t="shared" si="516"/>
        <v>78846.684631412747</v>
      </c>
      <c r="J4058">
        <f t="shared" si="516"/>
        <v>23707.233688283963</v>
      </c>
      <c r="K4058">
        <f t="shared" si="515"/>
        <v>90400.213447172035</v>
      </c>
      <c r="L4058" s="236">
        <f>I4058/MAX(I$2:I4058)-1</f>
        <v>-5.7055503692217902E-2</v>
      </c>
      <c r="M4058" s="236">
        <f>J4058/MAX(J$2:J4058)-1</f>
        <v>-0.10828331072917685</v>
      </c>
      <c r="N4058" s="236"/>
    </row>
    <row r="4059" spans="1:14">
      <c r="A4059" s="237">
        <v>40009</v>
      </c>
      <c r="B4059">
        <v>442.88</v>
      </c>
      <c r="D4059" s="237">
        <v>40213</v>
      </c>
      <c r="E4059">
        <f t="shared" si="511"/>
        <v>491.7</v>
      </c>
      <c r="F4059">
        <v>294.4158559</v>
      </c>
      <c r="G4059" s="236">
        <f t="shared" si="513"/>
        <v>-3.2558374512664474E-2</v>
      </c>
      <c r="H4059" s="236">
        <f t="shared" si="514"/>
        <v>-2.0791302568944126E-2</v>
      </c>
      <c r="I4059">
        <f t="shared" si="516"/>
        <v>76279.564744101255</v>
      </c>
      <c r="J4059">
        <f t="shared" si="516"/>
        <v>23214.329419598187</v>
      </c>
      <c r="K4059">
        <f t="shared" si="515"/>
        <v>87459.978655283019</v>
      </c>
      <c r="L4059" s="236">
        <f>I4059/MAX(I$2:I4059)-1</f>
        <v>-8.7756243747662555E-2</v>
      </c>
      <c r="M4059" s="236">
        <f>J4059/MAX(J$2:J4059)-1</f>
        <v>-0.12682326222158358</v>
      </c>
      <c r="N4059" s="236"/>
    </row>
    <row r="4060" spans="1:14">
      <c r="A4060" s="237">
        <v>40010</v>
      </c>
      <c r="B4060">
        <v>444.48</v>
      </c>
      <c r="D4060" s="237">
        <v>40214</v>
      </c>
      <c r="E4060">
        <f t="shared" si="511"/>
        <v>489.39</v>
      </c>
      <c r="F4060">
        <v>293.92582800000002</v>
      </c>
      <c r="G4060" s="236">
        <f t="shared" si="513"/>
        <v>-4.731716735911393E-3</v>
      </c>
      <c r="H4060" s="236">
        <f t="shared" si="514"/>
        <v>-1.6644073006938376E-3</v>
      </c>
      <c r="I4060">
        <f t="shared" si="516"/>
        <v>75918.631450993547</v>
      </c>
      <c r="J4060">
        <f t="shared" si="516"/>
        <v>23175.691320231497</v>
      </c>
      <c r="K4060">
        <f t="shared" si="515"/>
        <v>87049.092849519948</v>
      </c>
      <c r="L4060" s="236">
        <f>I4060/MAX(I$2:I4060)-1</f>
        <v>-9.207272279635248E-2</v>
      </c>
      <c r="M4060" s="236">
        <f>J4060/MAX(J$2:J4060)-1</f>
        <v>-0.12827658395873798</v>
      </c>
      <c r="N4060" s="236"/>
    </row>
    <row r="4061" spans="1:14">
      <c r="A4061" s="237">
        <v>40011</v>
      </c>
      <c r="B4061">
        <v>445.38</v>
      </c>
      <c r="D4061" s="237">
        <v>40217</v>
      </c>
      <c r="E4061">
        <f t="shared" si="511"/>
        <v>485.11</v>
      </c>
      <c r="F4061">
        <v>292.81131049999999</v>
      </c>
      <c r="G4061" s="236">
        <f t="shared" si="513"/>
        <v>-8.7793113925109332E-3</v>
      </c>
      <c r="H4061" s="236">
        <f t="shared" si="514"/>
        <v>-3.7918324755047417E-3</v>
      </c>
      <c r="I4061">
        <f t="shared" si="516"/>
        <v>75252.118144991997</v>
      </c>
      <c r="J4061">
        <f t="shared" si="516"/>
        <v>23087.812981241172</v>
      </c>
      <c r="K4061">
        <f t="shared" si="515"/>
        <v>86287.79793667754</v>
      </c>
      <c r="L4061" s="236">
        <f>I4061/MAX(I$2:I4061)-1</f>
        <v>-0.10004369908467803</v>
      </c>
      <c r="M4061" s="236">
        <f>J4061/MAX(J$2:J4061)-1</f>
        <v>-0.13158201311734108</v>
      </c>
      <c r="N4061" s="236"/>
    </row>
    <row r="4062" spans="1:14">
      <c r="A4062" s="237">
        <v>40014</v>
      </c>
      <c r="B4062">
        <v>452.46</v>
      </c>
      <c r="D4062" s="237">
        <v>40218</v>
      </c>
      <c r="E4062">
        <f t="shared" si="511"/>
        <v>493.12</v>
      </c>
      <c r="F4062">
        <v>296.18491990000001</v>
      </c>
      <c r="G4062" s="236">
        <f t="shared" si="513"/>
        <v>1.6477988832838731E-2</v>
      </c>
      <c r="H4062" s="236">
        <f t="shared" si="514"/>
        <v>1.152144496822638E-2</v>
      </c>
      <c r="I4062">
        <f t="shared" si="516"/>
        <v>76492.121707432641</v>
      </c>
      <c r="J4062">
        <f t="shared" si="516"/>
        <v>23353.817947941243</v>
      </c>
      <c r="K4062">
        <f t="shared" si="515"/>
        <v>87712.557808609243</v>
      </c>
      <c r="L4062" s="236">
        <f>I4062/MAX(I$2:I4062)-1</f>
        <v>-8.5214229208152359E-2</v>
      </c>
      <c r="M4062" s="236">
        <f>J4062/MAX(J$2:J4062)-1</f>
        <v>-0.12157658307205466</v>
      </c>
      <c r="N4062" s="236"/>
    </row>
    <row r="4063" spans="1:14">
      <c r="A4063" s="237">
        <v>40015</v>
      </c>
      <c r="B4063">
        <v>453.99</v>
      </c>
      <c r="D4063" s="237">
        <v>40219</v>
      </c>
      <c r="E4063">
        <f t="shared" si="511"/>
        <v>492.11</v>
      </c>
      <c r="F4063">
        <v>295.86815330000002</v>
      </c>
      <c r="G4063" s="236">
        <f t="shared" si="513"/>
        <v>-2.081913156783364E-3</v>
      </c>
      <c r="H4063" s="236">
        <f t="shared" si="514"/>
        <v>-1.0694892910380061E-3</v>
      </c>
      <c r="I4063">
        <f t="shared" si="516"/>
        <v>76332.871752859661</v>
      </c>
      <c r="J4063">
        <f t="shared" si="516"/>
        <v>23328.841289741067</v>
      </c>
      <c r="K4063">
        <f t="shared" si="515"/>
        <v>87532.906438989885</v>
      </c>
      <c r="L4063" s="236">
        <f>I4063/MAX(I$2:I4063)-1</f>
        <v>-8.711873374000223E-2</v>
      </c>
      <c r="M4063" s="236">
        <f>J4063/MAX(J$2:J4063)-1</f>
        <v>-0.12251604750945611</v>
      </c>
      <c r="N4063" s="236"/>
    </row>
    <row r="4064" spans="1:14">
      <c r="A4064" s="237">
        <v>40016</v>
      </c>
      <c r="B4064">
        <v>453.56</v>
      </c>
      <c r="D4064" s="237">
        <v>40220</v>
      </c>
      <c r="E4064">
        <f t="shared" si="511"/>
        <v>497.2</v>
      </c>
      <c r="F4064">
        <v>297.40671120000002</v>
      </c>
      <c r="G4064" s="236">
        <f t="shared" si="513"/>
        <v>1.0309485788923814E-2</v>
      </c>
      <c r="H4064" s="236">
        <f t="shared" si="514"/>
        <v>5.2001470345472978E-3</v>
      </c>
      <c r="I4064">
        <f t="shared" si="516"/>
        <v>77119.824409423512</v>
      </c>
      <c r="J4064">
        <f t="shared" si="516"/>
        <v>23450.154694593341</v>
      </c>
      <c r="K4064">
        <f t="shared" si="515"/>
        <v>88438.278192814148</v>
      </c>
      <c r="L4064" s="236">
        <f>I4064/MAX(I$2:I4064)-1</f>
        <v>-7.7707397298519942E-2</v>
      </c>
      <c r="M4064" s="236">
        <f>J4064/MAX(J$2:J4064)-1</f>
        <v>-0.11795300193604952</v>
      </c>
      <c r="N4064" s="236"/>
    </row>
    <row r="4065" spans="1:14">
      <c r="A4065" s="237">
        <v>40017</v>
      </c>
      <c r="B4065">
        <v>459.06</v>
      </c>
      <c r="D4065" s="237">
        <v>40221</v>
      </c>
      <c r="E4065">
        <f t="shared" si="511"/>
        <v>495.46</v>
      </c>
      <c r="F4065">
        <v>296.58974810000001</v>
      </c>
      <c r="G4065" s="236">
        <f t="shared" si="513"/>
        <v>-3.5333279061155556E-3</v>
      </c>
      <c r="H4065" s="236">
        <f t="shared" si="514"/>
        <v>-2.7469558326497223E-3</v>
      </c>
      <c r="I4065">
        <f t="shared" si="516"/>
        <v>76847.334781722966</v>
      </c>
      <c r="J4065">
        <f t="shared" si="516"/>
        <v>23385.738155378491</v>
      </c>
      <c r="K4065">
        <f t="shared" si="515"/>
        <v>88128.779793667927</v>
      </c>
      <c r="L4065" s="236">
        <f>I4065/MAX(I$2:I4065)-1</f>
        <v>-8.0966159489249012E-2</v>
      </c>
      <c r="M4065" s="236">
        <f>J4065/MAX(J$2:J4065)-1</f>
        <v>-0.12037594608205238</v>
      </c>
      <c r="N4065" s="236"/>
    </row>
    <row r="4066" spans="1:14">
      <c r="A4066" s="237">
        <v>40018</v>
      </c>
      <c r="B4066">
        <v>459.42</v>
      </c>
      <c r="D4066" s="237">
        <v>40225</v>
      </c>
      <c r="E4066">
        <f t="shared" si="511"/>
        <v>503.02</v>
      </c>
      <c r="F4066">
        <v>300.60657029999999</v>
      </c>
      <c r="G4066" s="236">
        <f t="shared" si="513"/>
        <v>1.522481745358977E-2</v>
      </c>
      <c r="H4066" s="236">
        <f t="shared" si="514"/>
        <v>1.3543361581890068E-2</v>
      </c>
      <c r="I4066">
        <f t="shared" si="516"/>
        <v>78017.321425569608</v>
      </c>
      <c r="J4066">
        <f t="shared" si="516"/>
        <v>23702.459663076184</v>
      </c>
      <c r="K4066">
        <f t="shared" si="515"/>
        <v>89473.496976165261</v>
      </c>
      <c r="L4066" s="236">
        <f>I4066/MAX(I$2:I4066)-1</f>
        <v>-6.6974037033801226E-2</v>
      </c>
      <c r="M4066" s="236">
        <f>J4066/MAX(J$2:J4066)-1</f>
        <v>-0.10846287946371369</v>
      </c>
      <c r="N4066" s="236"/>
    </row>
    <row r="4067" spans="1:14">
      <c r="A4067" s="237">
        <v>40021</v>
      </c>
      <c r="B4067">
        <v>460.56</v>
      </c>
      <c r="D4067" s="237">
        <v>40226</v>
      </c>
      <c r="E4067">
        <f t="shared" si="511"/>
        <v>504.54</v>
      </c>
      <c r="F4067">
        <v>300.67728399999999</v>
      </c>
      <c r="G4067" s="236">
        <f t="shared" si="513"/>
        <v>2.9880184794949713E-3</v>
      </c>
      <c r="H4067" s="236">
        <f t="shared" si="514"/>
        <v>2.3523670799829866E-4</v>
      </c>
      <c r="I4067">
        <f t="shared" ref="I4067:J4082" si="517">I4066*(1+G4067)</f>
        <v>78250.43862370991</v>
      </c>
      <c r="J4067">
        <f t="shared" si="517"/>
        <v>23708.035351658789</v>
      </c>
      <c r="K4067">
        <f t="shared" si="515"/>
        <v>89743.863393810228</v>
      </c>
      <c r="L4067" s="236">
        <f>I4067/MAX(I$2:I4067)-1</f>
        <v>-6.4186138214609612E-2</v>
      </c>
      <c r="M4067" s="236">
        <f>J4067/MAX(J$2:J4067)-1</f>
        <v>-0.10825315720642048</v>
      </c>
      <c r="N4067" s="236"/>
    </row>
    <row r="4068" spans="1:14">
      <c r="A4068" s="237">
        <v>40022</v>
      </c>
      <c r="B4068">
        <v>459.35</v>
      </c>
      <c r="D4068" s="237">
        <v>40227</v>
      </c>
      <c r="E4068">
        <f t="shared" si="511"/>
        <v>506.6</v>
      </c>
      <c r="F4068">
        <v>301.55234419999999</v>
      </c>
      <c r="G4068" s="236">
        <f t="shared" si="513"/>
        <v>4.0491968639044165E-3</v>
      </c>
      <c r="H4068" s="236">
        <f t="shared" si="514"/>
        <v>2.910297008004159E-3</v>
      </c>
      <c r="I4068">
        <f t="shared" si="517"/>
        <v>78567.290054384182</v>
      </c>
      <c r="J4068">
        <f t="shared" si="517"/>
        <v>23777.032776008378</v>
      </c>
      <c r="K4068">
        <f t="shared" si="515"/>
        <v>90110.281038776448</v>
      </c>
      <c r="L4068" s="236">
        <f>I4068/MAX(I$2:I4068)-1</f>
        <v>-6.0396843660269872E-2</v>
      </c>
      <c r="M4068" s="236">
        <f>J4068/MAX(J$2:J4068)-1</f>
        <v>-0.10565790903794114</v>
      </c>
      <c r="N4068" s="236"/>
    </row>
    <row r="4069" spans="1:14">
      <c r="A4069" s="237">
        <v>40023</v>
      </c>
      <c r="B4069">
        <v>455.79</v>
      </c>
      <c r="D4069" s="237">
        <v>40228</v>
      </c>
      <c r="E4069">
        <f t="shared" si="511"/>
        <v>505.62</v>
      </c>
      <c r="F4069">
        <v>300.98854210000002</v>
      </c>
      <c r="G4069" s="236">
        <f t="shared" si="513"/>
        <v>-1.9681952199224841E-3</v>
      </c>
      <c r="H4069" s="236">
        <f t="shared" si="514"/>
        <v>-1.8696657838814801E-3</v>
      </c>
      <c r="I4069">
        <f t="shared" si="517"/>
        <v>78412.654289656872</v>
      </c>
      <c r="J4069">
        <f t="shared" si="517"/>
        <v>23732.577671384846</v>
      </c>
      <c r="K4069">
        <f t="shared" si="515"/>
        <v>89935.965848452717</v>
      </c>
      <c r="L4069" s="236">
        <f>I4069/MAX(I$2:I4069)-1</f>
        <v>-6.2246166101201927E-2</v>
      </c>
      <c r="M4069" s="236">
        <f>J4069/MAX(J$2:J4069)-1</f>
        <v>-0.10733002984449791</v>
      </c>
      <c r="N4069" s="236"/>
    </row>
    <row r="4070" spans="1:14">
      <c r="A4070" s="237">
        <v>40024</v>
      </c>
      <c r="B4070">
        <v>461.87</v>
      </c>
      <c r="D4070" s="237">
        <v>40231</v>
      </c>
      <c r="E4070">
        <f t="shared" si="511"/>
        <v>506.28</v>
      </c>
      <c r="F4070">
        <v>301.04329280000002</v>
      </c>
      <c r="G4070" s="236">
        <f t="shared" si="513"/>
        <v>1.2715979532906172E-3</v>
      </c>
      <c r="H4070" s="236">
        <f t="shared" si="514"/>
        <v>1.8190293762687659E-4</v>
      </c>
      <c r="I4070">
        <f t="shared" si="517"/>
        <v>78512.363660363684</v>
      </c>
      <c r="J4070">
        <f t="shared" si="517"/>
        <v>23736.894696980729</v>
      </c>
      <c r="K4070">
        <f t="shared" si="515"/>
        <v>90053.36179295645</v>
      </c>
      <c r="L4070" s="236">
        <f>I4070/MAX(I$2:I4070)-1</f>
        <v>-6.1053720245325738E-2</v>
      </c>
      <c r="M4070" s="236">
        <f>J4070/MAX(J$2:J4070)-1</f>
        <v>-0.10716765055459543</v>
      </c>
      <c r="N4070" s="236"/>
    </row>
    <row r="4071" spans="1:14">
      <c r="A4071" s="237">
        <v>40025</v>
      </c>
      <c r="B4071">
        <v>465.51</v>
      </c>
      <c r="D4071" s="237">
        <v>40232</v>
      </c>
      <c r="E4071">
        <f t="shared" si="511"/>
        <v>500.64</v>
      </c>
      <c r="F4071">
        <v>299.45770160000001</v>
      </c>
      <c r="G4071" s="236">
        <f t="shared" si="513"/>
        <v>-1.1173810746547172E-2</v>
      </c>
      <c r="H4071" s="236">
        <f t="shared" si="514"/>
        <v>-5.2669873002398893E-3</v>
      </c>
      <c r="I4071">
        <f t="shared" si="517"/>
        <v>77635.081367558683</v>
      </c>
      <c r="J4071">
        <f t="shared" si="517"/>
        <v>23611.872774064599</v>
      </c>
      <c r="K4071">
        <f t="shared" si="515"/>
        <v>89050.160085379073</v>
      </c>
      <c r="L4071" s="236">
        <f>I4071/MAX(I$2:I4071)-1</f>
        <v>-7.1545328276479192E-2</v>
      </c>
      <c r="M4071" s="236">
        <f>J4071/MAX(J$2:J4071)-1</f>
        <v>-0.11187018720036768</v>
      </c>
      <c r="N4071" s="236"/>
    </row>
    <row r="4072" spans="1:14">
      <c r="A4072" s="237">
        <v>40028</v>
      </c>
      <c r="B4072">
        <v>473.63</v>
      </c>
      <c r="D4072" s="237">
        <v>40233</v>
      </c>
      <c r="E4072">
        <f t="shared" si="511"/>
        <v>504.14</v>
      </c>
      <c r="F4072">
        <v>300.42129460000001</v>
      </c>
      <c r="G4072" s="236">
        <f t="shared" si="513"/>
        <v>6.9573212954085386E-3</v>
      </c>
      <c r="H4072" s="236">
        <f t="shared" si="514"/>
        <v>3.2177933472792297E-3</v>
      </c>
      <c r="I4072">
        <f t="shared" si="517"/>
        <v>78175.21357242798</v>
      </c>
      <c r="J4072">
        <f t="shared" si="517"/>
        <v>23687.850901193789</v>
      </c>
      <c r="K4072">
        <f t="shared" si="515"/>
        <v>89672.714336535253</v>
      </c>
      <c r="L4072" s="236">
        <f>I4072/MAX(I$2:I4072)-1</f>
        <v>-6.508577081707545E-2</v>
      </c>
      <c r="M4072" s="236">
        <f>J4072/MAX(J$2:J4072)-1</f>
        <v>-0.10901236899722067</v>
      </c>
      <c r="N4072" s="236"/>
    </row>
    <row r="4073" spans="1:14">
      <c r="A4073" s="237">
        <v>40029</v>
      </c>
      <c r="B4073">
        <v>471.85</v>
      </c>
      <c r="D4073" s="237">
        <v>40234</v>
      </c>
      <c r="E4073">
        <f t="shared" si="511"/>
        <v>502.84</v>
      </c>
      <c r="F4073">
        <v>299.475345</v>
      </c>
      <c r="G4073" s="236">
        <f t="shared" si="513"/>
        <v>-2.6123789467652017E-3</v>
      </c>
      <c r="H4073" s="236">
        <f t="shared" si="514"/>
        <v>-3.1487435045491896E-3</v>
      </c>
      <c r="I4073">
        <f t="shared" si="517"/>
        <v>77970.990290332498</v>
      </c>
      <c r="J4073">
        <f t="shared" si="517"/>
        <v>23613.263934531926</v>
      </c>
      <c r="K4073">
        <f t="shared" si="515"/>
        <v>89441.47990039154</v>
      </c>
      <c r="L4073" s="236">
        <f>I4073/MAX(I$2:I4073)-1</f>
        <v>-6.752812106642414E-2</v>
      </c>
      <c r="M4073" s="236">
        <f>J4073/MAX(J$2:J4073)-1</f>
        <v>-0.11181786051297427</v>
      </c>
      <c r="N4073" s="236"/>
    </row>
    <row r="4074" spans="1:14">
      <c r="A4074" s="237">
        <v>40030</v>
      </c>
      <c r="B4074">
        <v>469.51</v>
      </c>
      <c r="D4074" s="237">
        <v>40235</v>
      </c>
      <c r="E4074">
        <f t="shared" si="511"/>
        <v>504.4</v>
      </c>
      <c r="F4074">
        <v>300.46954049999999</v>
      </c>
      <c r="G4074" s="236">
        <f t="shared" si="513"/>
        <v>3.0686483314456467E-3</v>
      </c>
      <c r="H4074" s="236">
        <f t="shared" si="514"/>
        <v>3.3197908161688439E-3</v>
      </c>
      <c r="I4074">
        <f t="shared" si="517"/>
        <v>78210.255839588091</v>
      </c>
      <c r="J4074">
        <f t="shared" si="517"/>
        <v>23691.655031281556</v>
      </c>
      <c r="K4074">
        <f t="shared" si="515"/>
        <v>89718.96122376401</v>
      </c>
      <c r="L4074" s="236">
        <f>I4074/MAX(I$2:I4074)-1</f>
        <v>-6.4666692791014668E-2</v>
      </c>
      <c r="M4074" s="236">
        <f>J4074/MAX(J$2:J4074)-1</f>
        <v>-0.10886928160322007</v>
      </c>
      <c r="N4074" s="236"/>
    </row>
    <row r="4075" spans="1:14">
      <c r="A4075" s="237">
        <v>40031</v>
      </c>
      <c r="B4075">
        <v>467.71</v>
      </c>
      <c r="D4075" s="237">
        <v>40238</v>
      </c>
      <c r="E4075">
        <f t="shared" si="511"/>
        <v>508.93</v>
      </c>
      <c r="F4075">
        <v>303.1572597</v>
      </c>
      <c r="G4075" s="236">
        <f t="shared" si="513"/>
        <v>8.947237327391935E-3</v>
      </c>
      <c r="H4075" s="236">
        <f t="shared" si="514"/>
        <v>8.945063767620054E-3</v>
      </c>
      <c r="I4075">
        <f t="shared" si="517"/>
        <v>78910.021560020934</v>
      </c>
      <c r="J4075">
        <f t="shared" si="517"/>
        <v>23903.578396296827</v>
      </c>
      <c r="K4075">
        <f t="shared" si="515"/>
        <v>90524.724297403285</v>
      </c>
      <c r="L4075" s="236">
        <f>I4075/MAX(I$2:I4075)-1</f>
        <v>-5.6298043711201395E-2</v>
      </c>
      <c r="M4075" s="236">
        <f>J4075/MAX(J$2:J4075)-1</f>
        <v>-0.10089806050187577</v>
      </c>
      <c r="N4075" s="236"/>
    </row>
    <row r="4076" spans="1:14">
      <c r="A4076" s="237">
        <v>40032</v>
      </c>
      <c r="B4076">
        <v>468.72</v>
      </c>
      <c r="D4076" s="237">
        <v>40239</v>
      </c>
      <c r="E4076">
        <f t="shared" si="511"/>
        <v>511.01</v>
      </c>
      <c r="F4076">
        <v>303.8613464</v>
      </c>
      <c r="G4076" s="236">
        <f t="shared" si="513"/>
        <v>4.0532759128317133E-3</v>
      </c>
      <c r="H4076" s="236">
        <f t="shared" si="514"/>
        <v>2.3225130768655955E-3</v>
      </c>
      <c r="I4076">
        <f t="shared" si="517"/>
        <v>79229.865649691201</v>
      </c>
      <c r="J4076">
        <f t="shared" si="517"/>
        <v>23959.094769706109</v>
      </c>
      <c r="K4076">
        <f t="shared" si="515"/>
        <v>90894.699395233241</v>
      </c>
      <c r="L4076" s="236">
        <f>I4076/MAX(I$2:I4076)-1</f>
        <v>-5.2472959302883759E-2</v>
      </c>
      <c r="M4076" s="236">
        <f>J4076/MAX(J$2:J4076)-1</f>
        <v>-9.880988448995609E-2</v>
      </c>
      <c r="N4076" s="236"/>
    </row>
    <row r="4077" spans="1:14">
      <c r="A4077" s="237">
        <v>40035</v>
      </c>
      <c r="B4077">
        <v>467.19</v>
      </c>
      <c r="D4077" s="237">
        <v>40240</v>
      </c>
      <c r="E4077">
        <f t="shared" si="511"/>
        <v>512.41999999999996</v>
      </c>
      <c r="F4077">
        <v>304.99973180000001</v>
      </c>
      <c r="G4077" s="236">
        <f t="shared" si="513"/>
        <v>2.7255113433929854E-3</v>
      </c>
      <c r="H4077" s="236">
        <f t="shared" si="514"/>
        <v>3.7463975378475567E-3</v>
      </c>
      <c r="I4077">
        <f t="shared" si="517"/>
        <v>79445.807547254939</v>
      </c>
      <c r="J4077">
        <f t="shared" si="517"/>
        <v>24048.855063360392</v>
      </c>
      <c r="K4077">
        <f t="shared" si="515"/>
        <v>91145.499822127575</v>
      </c>
      <c r="L4077" s="236">
        <f>I4077/MAX(I$2:I4077)-1</f>
        <v>-4.9890463605292146E-2</v>
      </c>
      <c r="M4077" s="236">
        <f>J4077/MAX(J$2:J4077)-1</f>
        <v>-9.5433668060076804E-2</v>
      </c>
      <c r="N4077" s="236"/>
    </row>
    <row r="4078" spans="1:14">
      <c r="A4078" s="237">
        <v>40036</v>
      </c>
      <c r="B4078">
        <v>463.09</v>
      </c>
      <c r="D4078" s="237">
        <v>40241</v>
      </c>
      <c r="E4078">
        <f t="shared" si="511"/>
        <v>512.41</v>
      </c>
      <c r="F4078">
        <v>304.6539823</v>
      </c>
      <c r="G4078" s="236">
        <f t="shared" si="513"/>
        <v>-5.3245400133692513E-5</v>
      </c>
      <c r="H4078" s="236">
        <f t="shared" si="514"/>
        <v>-1.1336059148626676E-3</v>
      </c>
      <c r="I4078">
        <f t="shared" si="517"/>
        <v>79441.57742344313</v>
      </c>
      <c r="J4078">
        <f t="shared" si="517"/>
        <v>24021.593139014891</v>
      </c>
      <c r="K4078">
        <f t="shared" si="515"/>
        <v>91143.721095695699</v>
      </c>
      <c r="L4078" s="236">
        <f>I4078/MAX(I$2:I4078)-1</f>
        <v>-4.9941052567728517E-2</v>
      </c>
      <c r="M4078" s="236">
        <f>J4078/MAX(J$2:J4078)-1</f>
        <v>-9.6459089804349474E-2</v>
      </c>
      <c r="N4078" s="236"/>
    </row>
    <row r="4079" spans="1:14">
      <c r="A4079" s="237">
        <v>40037</v>
      </c>
      <c r="B4079">
        <v>466.72</v>
      </c>
      <c r="D4079" s="237">
        <v>40242</v>
      </c>
      <c r="E4079">
        <f t="shared" si="511"/>
        <v>519.11</v>
      </c>
      <c r="F4079">
        <v>308.09693320000002</v>
      </c>
      <c r="G4079" s="236">
        <f t="shared" si="513"/>
        <v>1.3041736752532332E-2</v>
      </c>
      <c r="H4079" s="236">
        <f t="shared" si="514"/>
        <v>1.1301184622657168E-2</v>
      </c>
      <c r="I4079">
        <f t="shared" si="517"/>
        <v>80477.633563405601</v>
      </c>
      <c r="J4079">
        <f t="shared" si="517"/>
        <v>24293.065598009252</v>
      </c>
      <c r="K4079">
        <f t="shared" si="515"/>
        <v>92335.467805051798</v>
      </c>
      <c r="L4079" s="236">
        <f>I4079/MAX(I$2:I4079)-1</f>
        <v>-3.7550633875928718E-2</v>
      </c>
      <c r="M4079" s="236">
        <f>J4079/MAX(J$2:J4079)-1</f>
        <v>-8.6248007164104745E-2</v>
      </c>
      <c r="N4079" s="236"/>
    </row>
    <row r="4080" spans="1:14">
      <c r="A4080" s="237">
        <v>40038</v>
      </c>
      <c r="B4080">
        <v>472.15</v>
      </c>
      <c r="D4080" s="237">
        <v>40245</v>
      </c>
      <c r="E4080">
        <f t="shared" si="511"/>
        <v>519.33000000000004</v>
      </c>
      <c r="F4080">
        <v>308.00603749999999</v>
      </c>
      <c r="G4080" s="236">
        <f t="shared" si="513"/>
        <v>3.9007211824386922E-4</v>
      </c>
      <c r="H4080" s="236">
        <f t="shared" si="514"/>
        <v>-2.950230599699788E-4</v>
      </c>
      <c r="I4080">
        <f t="shared" si="517"/>
        <v>80509.025644400943</v>
      </c>
      <c r="J4080">
        <f t="shared" si="517"/>
        <v>24285.898583460475</v>
      </c>
      <c r="K4080">
        <f t="shared" si="515"/>
        <v>92374.599786553037</v>
      </c>
      <c r="L4080" s="236">
        <f>I4080/MAX(I$2:I4080)-1</f>
        <v>-3.7175209212982119E-2</v>
      </c>
      <c r="M4080" s="236">
        <f>J4080/MAX(J$2:J4080)-1</f>
        <v>-8.6517585073084935E-2</v>
      </c>
      <c r="N4080" s="236"/>
    </row>
    <row r="4081" spans="1:14">
      <c r="A4081" s="237">
        <v>40039</v>
      </c>
      <c r="B4081">
        <v>468.98</v>
      </c>
      <c r="D4081" s="237">
        <v>40246</v>
      </c>
      <c r="E4081">
        <f t="shared" si="511"/>
        <v>519.9</v>
      </c>
      <c r="F4081">
        <v>307.88709799999998</v>
      </c>
      <c r="G4081" s="236">
        <f t="shared" si="513"/>
        <v>1.0638378616036246E-3</v>
      </c>
      <c r="H4081" s="236">
        <f t="shared" si="514"/>
        <v>-3.8615963818566801E-4</v>
      </c>
      <c r="I4081">
        <f t="shared" si="517"/>
        <v>80594.674194082283</v>
      </c>
      <c r="J4081">
        <f t="shared" si="517"/>
        <v>24276.520349650473</v>
      </c>
      <c r="K4081">
        <f t="shared" si="515"/>
        <v>92475.987193169887</v>
      </c>
      <c r="L4081" s="236">
        <f>I4081/MAX(I$2:I4081)-1</f>
        <v>-3.6150919746452237E-2</v>
      </c>
      <c r="M4081" s="236">
        <f>J4081/MAX(J$2:J4081)-1</f>
        <v>-8.6870335111922103E-2</v>
      </c>
      <c r="N4081" s="236"/>
    </row>
    <row r="4082" spans="1:14">
      <c r="A4082" s="237">
        <v>40042</v>
      </c>
      <c r="B4082">
        <v>457.17</v>
      </c>
      <c r="D4082" s="237">
        <v>40247</v>
      </c>
      <c r="E4082">
        <f t="shared" si="511"/>
        <v>521.59</v>
      </c>
      <c r="F4082">
        <v>308.54342020000001</v>
      </c>
      <c r="G4082" s="236">
        <f t="shared" si="513"/>
        <v>3.2168949614854079E-3</v>
      </c>
      <c r="H4082" s="236">
        <f t="shared" si="514"/>
        <v>2.1316976393730425E-3</v>
      </c>
      <c r="I4082">
        <f t="shared" si="517"/>
        <v>80853.938795419788</v>
      </c>
      <c r="J4082">
        <f t="shared" si="517"/>
        <v>24328.270550772013</v>
      </c>
      <c r="K4082">
        <f t="shared" si="515"/>
        <v>92776.591960156744</v>
      </c>
      <c r="L4082" s="236">
        <f>I4082/MAX(I$2:I4082)-1</f>
        <v>-3.3050318496552156E-2</v>
      </c>
      <c r="M4082" s="236">
        <f>J4082/MAX(J$2:J4082)-1</f>
        <v>-8.4923818760838765E-2</v>
      </c>
      <c r="N4082" s="236"/>
    </row>
    <row r="4083" spans="1:14">
      <c r="A4083" s="237">
        <v>40043</v>
      </c>
      <c r="B4083">
        <v>462.75</v>
      </c>
      <c r="D4083" s="237">
        <v>40248</v>
      </c>
      <c r="E4083">
        <f t="shared" si="511"/>
        <v>523.14</v>
      </c>
      <c r="F4083">
        <v>309.4976782</v>
      </c>
      <c r="G4083" s="236">
        <f t="shared" si="513"/>
        <v>2.9379525805860915E-3</v>
      </c>
      <c r="H4083" s="236">
        <f t="shared" si="514"/>
        <v>3.0927835031497874E-3</v>
      </c>
      <c r="I4083">
        <f t="shared" ref="I4083:J4098" si="518">I4082*(1+G4083)</f>
        <v>81091.483833554346</v>
      </c>
      <c r="J4083">
        <f t="shared" si="518"/>
        <v>24403.512624591607</v>
      </c>
      <c r="K4083">
        <f t="shared" si="515"/>
        <v>93052.294557097324</v>
      </c>
      <c r="L4083" s="236">
        <f>I4083/MAX(I$2:I4083)-1</f>
        <v>-3.020946618448217E-2</v>
      </c>
      <c r="M4083" s="236">
        <f>J4083/MAX(J$2:J4083)-1</f>
        <v>-8.2093686243376873E-2</v>
      </c>
      <c r="N4083" s="236"/>
    </row>
    <row r="4084" spans="1:14">
      <c r="A4084" s="237">
        <v>40044</v>
      </c>
      <c r="B4084">
        <v>464.71</v>
      </c>
      <c r="D4084" s="237">
        <v>40249</v>
      </c>
      <c r="E4084">
        <f t="shared" si="511"/>
        <v>523.36</v>
      </c>
      <c r="F4084">
        <v>310.15881969999998</v>
      </c>
      <c r="G4084" s="236">
        <f t="shared" si="513"/>
        <v>3.8680736468615017E-4</v>
      </c>
      <c r="H4084" s="236">
        <f t="shared" si="514"/>
        <v>2.1361759604954234E-3</v>
      </c>
      <c r="I4084">
        <f t="shared" si="518"/>
        <v>81122.850616714495</v>
      </c>
      <c r="J4084">
        <f t="shared" si="518"/>
        <v>24455.642821611906</v>
      </c>
      <c r="K4084">
        <f t="shared" si="515"/>
        <v>93091.426538598564</v>
      </c>
      <c r="L4084" s="236">
        <f>I4084/MAX(I$2:I4084)-1</f>
        <v>-2.9834344063799367E-2</v>
      </c>
      <c r="M4084" s="236">
        <f>J4084/MAX(J$2:J4084)-1</f>
        <v>-8.0132876841943035E-2</v>
      </c>
      <c r="N4084" s="236"/>
    </row>
    <row r="4085" spans="1:14">
      <c r="A4085" s="237">
        <v>40045</v>
      </c>
      <c r="B4085">
        <v>469.18</v>
      </c>
      <c r="D4085" s="237">
        <v>40252</v>
      </c>
      <c r="E4085">
        <f t="shared" si="511"/>
        <v>522.38</v>
      </c>
      <c r="F4085">
        <v>309.79439509999997</v>
      </c>
      <c r="G4085" s="236">
        <f t="shared" si="513"/>
        <v>-1.9062462088677659E-3</v>
      </c>
      <c r="H4085" s="236">
        <f t="shared" si="514"/>
        <v>-1.1749612677546262E-3</v>
      </c>
      <c r="I4085">
        <f t="shared" si="518"/>
        <v>80968.210490273836</v>
      </c>
      <c r="J4085">
        <f t="shared" si="518"/>
        <v>24426.90838851847</v>
      </c>
      <c r="K4085">
        <f t="shared" si="515"/>
        <v>92917.111348274833</v>
      </c>
      <c r="L4085" s="236">
        <f>I4085/MAX(I$2:I4085)-1</f>
        <v>-3.1683718667401495E-2</v>
      </c>
      <c r="M4085" s="236">
        <f>J4085/MAX(J$2:J4085)-1</f>
        <v>-8.1213685083134646E-2</v>
      </c>
      <c r="N4085" s="236"/>
    </row>
    <row r="4086" spans="1:14">
      <c r="A4086" s="237">
        <v>40046</v>
      </c>
      <c r="B4086">
        <v>475.46</v>
      </c>
      <c r="D4086" s="237">
        <v>40253</v>
      </c>
      <c r="E4086">
        <f t="shared" si="511"/>
        <v>526.70000000000005</v>
      </c>
      <c r="F4086">
        <v>311.8811743</v>
      </c>
      <c r="G4086" s="236">
        <f t="shared" si="513"/>
        <v>8.2361117188302548E-3</v>
      </c>
      <c r="H4086" s="236">
        <f t="shared" si="514"/>
        <v>6.7360134108509495E-3</v>
      </c>
      <c r="I4086">
        <f t="shared" si="518"/>
        <v>81635.0737175455</v>
      </c>
      <c r="J4086">
        <f t="shared" si="518"/>
        <v>24591.448371009159</v>
      </c>
      <c r="K4086">
        <f t="shared" si="515"/>
        <v>93685.521166844745</v>
      </c>
      <c r="L4086" s="236">
        <f>I4086/MAX(I$2:I4086)-1</f>
        <v>-2.3708557595183866E-2</v>
      </c>
      <c r="M4086" s="236">
        <f>J4086/MAX(J$2:J4086)-1</f>
        <v>-7.5024728144148289E-2</v>
      </c>
      <c r="N4086" s="236"/>
    </row>
    <row r="4087" spans="1:14">
      <c r="A4087" s="237">
        <v>40049</v>
      </c>
      <c r="B4087">
        <v>476.6</v>
      </c>
      <c r="D4087" s="237">
        <v>40254</v>
      </c>
      <c r="E4087">
        <f t="shared" si="511"/>
        <v>529.59</v>
      </c>
      <c r="F4087">
        <v>313.3573925</v>
      </c>
      <c r="G4087" s="236">
        <f t="shared" si="513"/>
        <v>5.4532643352890788E-3</v>
      </c>
      <c r="H4087" s="236">
        <f t="shared" si="514"/>
        <v>4.7332712636898311E-3</v>
      </c>
      <c r="I4087">
        <f t="shared" si="518"/>
        <v>82080.251353558095</v>
      </c>
      <c r="J4087">
        <f t="shared" si="518"/>
        <v>24707.846366916168</v>
      </c>
      <c r="K4087">
        <f t="shared" si="515"/>
        <v>94199.573105656542</v>
      </c>
      <c r="L4087" s="236">
        <f>I4087/MAX(I$2:I4087)-1</f>
        <v>-1.8384582291469664E-2</v>
      </c>
      <c r="M4087" s="236">
        <f>J4087/MAX(J$2:J4087)-1</f>
        <v>-7.064656927024926E-2</v>
      </c>
      <c r="N4087" s="236"/>
    </row>
    <row r="4088" spans="1:14">
      <c r="A4088" s="237">
        <v>40050</v>
      </c>
      <c r="B4088">
        <v>477.58</v>
      </c>
      <c r="D4088" s="237">
        <v>40255</v>
      </c>
      <c r="E4088">
        <f t="shared" si="511"/>
        <v>528.44000000000005</v>
      </c>
      <c r="F4088">
        <v>312.08769660000002</v>
      </c>
      <c r="G4088" s="236">
        <f t="shared" si="513"/>
        <v>-2.2052213122640365E-3</v>
      </c>
      <c r="H4088" s="236">
        <f t="shared" si="514"/>
        <v>-4.0519098332744141E-3</v>
      </c>
      <c r="I4088">
        <f t="shared" si="518"/>
        <v>81899.246233957238</v>
      </c>
      <c r="J4088">
        <f t="shared" si="518"/>
        <v>24607.732401263027</v>
      </c>
      <c r="K4088">
        <f t="shared" si="515"/>
        <v>93995.019565990937</v>
      </c>
      <c r="L4088" s="236">
        <f>I4088/MAX(I$2:I4088)-1</f>
        <v>-2.0549261531047525E-2</v>
      </c>
      <c r="M4088" s="236">
        <f>J4088/MAX(J$2:J4088)-1</f>
        <v>-7.4412225574810531E-2</v>
      </c>
      <c r="N4088" s="236"/>
    </row>
    <row r="4089" spans="1:14">
      <c r="A4089" s="237">
        <v>40051</v>
      </c>
      <c r="B4089">
        <v>475.98</v>
      </c>
      <c r="D4089" s="237">
        <v>40256</v>
      </c>
      <c r="E4089">
        <f t="shared" si="511"/>
        <v>525.53</v>
      </c>
      <c r="F4089">
        <v>310.43954029999998</v>
      </c>
      <c r="G4089" s="236">
        <f t="shared" si="513"/>
        <v>-5.5405048162126633E-3</v>
      </c>
      <c r="H4089" s="236">
        <f t="shared" si="514"/>
        <v>-5.281067847132892E-3</v>
      </c>
      <c r="I4089">
        <f t="shared" si="518"/>
        <v>81445.483065753811</v>
      </c>
      <c r="J4089">
        <f t="shared" si="518"/>
        <v>24477.777296887867</v>
      </c>
      <c r="K4089">
        <f t="shared" si="515"/>
        <v>93477.410174315359</v>
      </c>
      <c r="L4089" s="236">
        <f>I4089/MAX(I$2:I4089)-1</f>
        <v>-2.5975913064777756E-2</v>
      </c>
      <c r="M4089" s="236">
        <f>J4089/MAX(J$2:J4089)-1</f>
        <v>-7.9300317410026633E-2</v>
      </c>
      <c r="N4089" s="236"/>
    </row>
    <row r="4090" spans="1:14">
      <c r="A4090" s="237">
        <v>40052</v>
      </c>
      <c r="B4090">
        <v>476.8</v>
      </c>
      <c r="D4090" s="237">
        <v>40259</v>
      </c>
      <c r="E4090">
        <f t="shared" si="511"/>
        <v>527.49</v>
      </c>
      <c r="F4090">
        <v>311.26991240000001</v>
      </c>
      <c r="G4090" s="236">
        <f t="shared" si="513"/>
        <v>3.6958380866602323E-3</v>
      </c>
      <c r="H4090" s="236">
        <f t="shared" si="514"/>
        <v>2.6748271151206815E-3</v>
      </c>
      <c r="I4090">
        <f t="shared" si="518"/>
        <v>81746.492384054669</v>
      </c>
      <c r="J4090">
        <f t="shared" si="518"/>
        <v>24543.25111931947</v>
      </c>
      <c r="K4090">
        <f t="shared" si="515"/>
        <v>93826.040554962819</v>
      </c>
      <c r="L4090" s="236">
        <f>I4090/MAX(I$2:I4090)-1</f>
        <v>-2.2376077746958045E-2</v>
      </c>
      <c r="M4090" s="236">
        <f>J4090/MAX(J$2:J4090)-1</f>
        <v>-7.6837604934151926E-2</v>
      </c>
      <c r="N4090" s="236"/>
    </row>
    <row r="4091" spans="1:14">
      <c r="A4091" s="237">
        <v>40053</v>
      </c>
      <c r="B4091">
        <v>477.26</v>
      </c>
      <c r="D4091" s="237">
        <v>40260</v>
      </c>
      <c r="E4091">
        <f t="shared" si="511"/>
        <v>530.66</v>
      </c>
      <c r="F4091">
        <v>312.50360060000003</v>
      </c>
      <c r="G4091" s="236">
        <f t="shared" si="513"/>
        <v>5.9758624401814921E-3</v>
      </c>
      <c r="H4091" s="236">
        <f t="shared" si="514"/>
        <v>3.963403306435298E-3</v>
      </c>
      <c r="I4091">
        <f t="shared" si="518"/>
        <v>82234.998177509129</v>
      </c>
      <c r="J4091">
        <f t="shared" si="518"/>
        <v>24640.52592195645</v>
      </c>
      <c r="K4091">
        <f t="shared" si="515"/>
        <v>94389.896833867111</v>
      </c>
      <c r="L4091" s="236">
        <f>I4091/MAX(I$2:I4091)-1</f>
        <v>-1.6533931669343138E-2</v>
      </c>
      <c r="M4091" s="236">
        <f>J4091/MAX(J$2:J4091)-1</f>
        <v>-7.317874004517122E-2</v>
      </c>
      <c r="N4091" s="236"/>
    </row>
    <row r="4092" spans="1:14">
      <c r="A4092" s="237">
        <v>40056</v>
      </c>
      <c r="B4092">
        <v>473.29</v>
      </c>
      <c r="D4092" s="237">
        <v>40261</v>
      </c>
      <c r="E4092">
        <f t="shared" si="511"/>
        <v>527.24</v>
      </c>
      <c r="F4092">
        <v>309.58722920000002</v>
      </c>
      <c r="G4092" s="236">
        <f t="shared" si="513"/>
        <v>-6.4785347417021886E-3</v>
      </c>
      <c r="H4092" s="236">
        <f t="shared" si="514"/>
        <v>-9.332280954205463E-3</v>
      </c>
      <c r="I4092">
        <f t="shared" si="518"/>
        <v>81702.23588483232</v>
      </c>
      <c r="J4092">
        <f t="shared" si="518"/>
        <v>24410.573611193369</v>
      </c>
      <c r="K4092">
        <f t="shared" si="515"/>
        <v>93781.572394165953</v>
      </c>
      <c r="L4092" s="236">
        <f>I4092/MAX(I$2:I4092)-1</f>
        <v>-2.2905350760308529E-2</v>
      </c>
      <c r="M4092" s="236">
        <f>J4092/MAX(J$2:J4092)-1</f>
        <v>-8.1828096437400411E-2</v>
      </c>
      <c r="N4092" s="236"/>
    </row>
    <row r="4093" spans="1:14">
      <c r="A4093" s="237">
        <v>40057</v>
      </c>
      <c r="B4093">
        <v>465.85</v>
      </c>
      <c r="D4093" s="237">
        <v>40262</v>
      </c>
      <c r="E4093">
        <f t="shared" si="511"/>
        <v>526.23</v>
      </c>
      <c r="F4093">
        <v>309.18026420000001</v>
      </c>
      <c r="G4093" s="236">
        <f t="shared" si="513"/>
        <v>-1.9493663016631559E-3</v>
      </c>
      <c r="H4093" s="236">
        <f t="shared" si="514"/>
        <v>-1.3145406580615804E-3</v>
      </c>
      <c r="I4093">
        <f t="shared" si="518"/>
        <v>81542.968299427885</v>
      </c>
      <c r="J4093">
        <f t="shared" si="518"/>
        <v>24378.484919694849</v>
      </c>
      <c r="K4093">
        <f t="shared" si="515"/>
        <v>93601.921024546595</v>
      </c>
      <c r="L4093" s="236">
        <f>I4093/MAX(I$2:I4093)-1</f>
        <v>-2.4810066143071907E-2</v>
      </c>
      <c r="M4093" s="236">
        <f>J4093/MAX(J$2:J4093)-1</f>
        <v>-8.303507073572336E-2</v>
      </c>
      <c r="N4093" s="236"/>
    </row>
    <row r="4094" spans="1:14">
      <c r="A4094" s="237">
        <v>40058</v>
      </c>
      <c r="B4094">
        <v>467.68</v>
      </c>
      <c r="D4094" s="237">
        <v>40263</v>
      </c>
      <c r="E4094">
        <f t="shared" si="511"/>
        <v>527.44000000000005</v>
      </c>
      <c r="F4094">
        <v>310.37573140000001</v>
      </c>
      <c r="G4094" s="236">
        <f t="shared" si="513"/>
        <v>2.2656446393620098E-3</v>
      </c>
      <c r="H4094" s="236">
        <f t="shared" si="514"/>
        <v>3.8665702129896395E-3</v>
      </c>
      <c r="I4094">
        <f t="shared" si="518"/>
        <v>81727.715688433149</v>
      </c>
      <c r="J4094">
        <f t="shared" si="518"/>
        <v>24472.746043323157</v>
      </c>
      <c r="K4094">
        <f t="shared" si="515"/>
        <v>93817.146922803455</v>
      </c>
      <c r="L4094" s="236">
        <f>I4094/MAX(I$2:I4094)-1</f>
        <v>-2.2600632297069212E-2</v>
      </c>
      <c r="M4094" s="236">
        <f>J4094/MAX(J$2:J4094)-1</f>
        <v>-7.948956145387398E-2</v>
      </c>
      <c r="N4094" s="236"/>
    </row>
    <row r="4095" spans="1:14">
      <c r="A4095" s="237">
        <v>40059</v>
      </c>
      <c r="B4095">
        <v>471.65</v>
      </c>
      <c r="D4095" s="237">
        <v>40266</v>
      </c>
      <c r="E4095">
        <f t="shared" si="511"/>
        <v>530.48</v>
      </c>
      <c r="F4095">
        <v>312.17353029999998</v>
      </c>
      <c r="G4095" s="236">
        <f t="shared" si="513"/>
        <v>5.7299586020766371E-3</v>
      </c>
      <c r="H4095" s="236">
        <f t="shared" si="514"/>
        <v>5.7923307724181416E-3</v>
      </c>
      <c r="I4095">
        <f t="shared" si="518"/>
        <v>82196.012115970167</v>
      </c>
      <c r="J4095">
        <f t="shared" si="518"/>
        <v>24614.500283315472</v>
      </c>
      <c r="K4095">
        <f t="shared" si="515"/>
        <v>94357.879758093375</v>
      </c>
      <c r="L4095" s="236">
        <f>I4095/MAX(I$2:I4095)-1</f>
        <v>-1.7000174382435396E-2</v>
      </c>
      <c r="M4095" s="236">
        <f>J4095/MAX(J$2:J4095)-1</f>
        <v>-7.4157660514351131E-2</v>
      </c>
      <c r="N4095" s="236"/>
    </row>
    <row r="4096" spans="1:14">
      <c r="A4096" s="237">
        <v>40060</v>
      </c>
      <c r="B4096">
        <v>477.72</v>
      </c>
      <c r="D4096" s="237">
        <v>40267</v>
      </c>
      <c r="E4096">
        <f t="shared" si="511"/>
        <v>530.70000000000005</v>
      </c>
      <c r="F4096">
        <v>312.43616150000003</v>
      </c>
      <c r="G4096" s="236">
        <f t="shared" si="513"/>
        <v>3.8098858655726475E-4</v>
      </c>
      <c r="H4096" s="236">
        <f t="shared" si="514"/>
        <v>8.4129874735916488E-4</v>
      </c>
      <c r="I4096">
        <f t="shared" si="518"/>
        <v>82227.327858446879</v>
      </c>
      <c r="J4096">
        <f t="shared" si="518"/>
        <v>24635.208431570696</v>
      </c>
      <c r="K4096">
        <f t="shared" si="515"/>
        <v>94397.011739594629</v>
      </c>
      <c r="L4096" s="236">
        <f>I4096/MAX(I$2:I4096)-1</f>
        <v>-1.6625662668287244E-2</v>
      </c>
      <c r="M4096" s="236">
        <f>J4096/MAX(J$2:J4096)-1</f>
        <v>-7.3378750513889868E-2</v>
      </c>
      <c r="N4096" s="236"/>
    </row>
    <row r="4097" spans="1:14">
      <c r="A4097" s="237">
        <v>40063</v>
      </c>
      <c r="B4097">
        <v>477.72</v>
      </c>
      <c r="D4097" s="237">
        <v>40268</v>
      </c>
      <c r="E4097">
        <f t="shared" si="511"/>
        <v>529.33000000000004</v>
      </c>
      <c r="F4097">
        <v>311.7785753</v>
      </c>
      <c r="G4097" s="236">
        <f t="shared" si="513"/>
        <v>-2.6152262959074448E-3</v>
      </c>
      <c r="H4097" s="236">
        <f t="shared" si="514"/>
        <v>-2.1047057960351667E-3</v>
      </c>
      <c r="I4097">
        <f t="shared" si="518"/>
        <v>82012.284788389268</v>
      </c>
      <c r="J4097">
        <f t="shared" si="518"/>
        <v>24583.358565598235</v>
      </c>
      <c r="K4097">
        <f t="shared" si="515"/>
        <v>94153.326218427785</v>
      </c>
      <c r="L4097" s="236">
        <f>I4097/MAX(I$2:I4097)-1</f>
        <v>-1.9197409093997697E-2</v>
      </c>
      <c r="M4097" s="236">
        <f>J4097/MAX(J$2:J4097)-1</f>
        <v>-7.5329015628412543E-2</v>
      </c>
      <c r="N4097" s="236"/>
    </row>
    <row r="4098" spans="1:14">
      <c r="A4098" s="237">
        <v>40064</v>
      </c>
      <c r="B4098">
        <v>485.63</v>
      </c>
      <c r="D4098" s="237">
        <v>40269</v>
      </c>
      <c r="E4098">
        <f t="shared" ref="E4098:E4161" si="519">SUMIF(A:A,D4098,B:B)</f>
        <v>533.99</v>
      </c>
      <c r="F4098">
        <v>314.39738560000001</v>
      </c>
      <c r="G4098" s="236">
        <f t="shared" si="513"/>
        <v>8.7698517278055801E-3</v>
      </c>
      <c r="H4098" s="236">
        <f t="shared" si="514"/>
        <v>8.3995838953339064E-3</v>
      </c>
      <c r="I4098">
        <f t="shared" si="518"/>
        <v>82731.520365842007</v>
      </c>
      <c r="J4098">
        <f t="shared" si="518"/>
        <v>24789.848548299055</v>
      </c>
      <c r="K4098">
        <f t="shared" si="515"/>
        <v>94982.212735681431</v>
      </c>
      <c r="L4098" s="236">
        <f>I4098/MAX(I$2:I4098)-1</f>
        <v>-1.0595915797504518E-2</v>
      </c>
      <c r="M4098" s="236">
        <f>J4098/MAX(J$2:J4098)-1</f>
        <v>-6.7562164119602364E-2</v>
      </c>
      <c r="N4098" s="236"/>
    </row>
    <row r="4099" spans="1:14">
      <c r="A4099" s="237">
        <v>40065</v>
      </c>
      <c r="B4099">
        <v>488.3</v>
      </c>
      <c r="D4099" s="237">
        <v>40273</v>
      </c>
      <c r="E4099">
        <f t="shared" si="519"/>
        <v>537.22</v>
      </c>
      <c r="F4099">
        <v>314.8619281</v>
      </c>
      <c r="G4099" s="236">
        <f t="shared" si="513"/>
        <v>6.0150722533000491E-3</v>
      </c>
      <c r="H4099" s="236">
        <f t="shared" si="514"/>
        <v>1.4775647676377179E-3</v>
      </c>
      <c r="I4099">
        <f t="shared" ref="I4099:J4114" si="520">I4098*(1+G4099)</f>
        <v>83229.156438467922</v>
      </c>
      <c r="J4099">
        <f t="shared" si="520"/>
        <v>24826.477155109096</v>
      </c>
      <c r="K4099">
        <f t="shared" si="515"/>
        <v>95556.741373176992</v>
      </c>
      <c r="L4099" s="236">
        <f>I4099/MAX(I$2:I4099)-1</f>
        <v>-4.6445787433162522E-3</v>
      </c>
      <c r="M4099" s="236">
        <f>J4099/MAX(J$2:J4099)-1</f>
        <v>-6.618442682529313E-2</v>
      </c>
      <c r="N4099" s="236"/>
    </row>
    <row r="4100" spans="1:14">
      <c r="A4100" s="237">
        <v>40066</v>
      </c>
      <c r="B4100">
        <v>493.12</v>
      </c>
      <c r="D4100" s="237">
        <v>40274</v>
      </c>
      <c r="E4100">
        <f t="shared" si="519"/>
        <v>538.13</v>
      </c>
      <c r="F4100">
        <v>315.44587689999997</v>
      </c>
      <c r="G4100" s="236">
        <f t="shared" ref="G4100:G4163" si="521">(E4100/E4099-1)-($P$21/252)</f>
        <v>1.6601755037543484E-3</v>
      </c>
      <c r="H4100" s="236">
        <f t="shared" ref="H4100:H4163" si="522">F4100/F4099-1</f>
        <v>1.8546186372030427E-3</v>
      </c>
      <c r="I4100">
        <f t="shared" si="520"/>
        <v>83367.331445185206</v>
      </c>
      <c r="J4100">
        <f t="shared" si="520"/>
        <v>24872.520802337058</v>
      </c>
      <c r="K4100">
        <f t="shared" ref="K4100:K4163" si="523">K4099*(1+(E4100/E4099-1))</f>
        <v>95718.605478477577</v>
      </c>
      <c r="L4100" s="236">
        <f>I4100/MAX(I$2:I4100)-1</f>
        <v>-2.9921140554167724E-3</v>
      </c>
      <c r="M4100" s="236">
        <f>J4100/MAX(J$2:J4100)-1</f>
        <v>-6.4452555059572814E-2</v>
      </c>
      <c r="N4100" s="236"/>
    </row>
    <row r="4101" spans="1:14">
      <c r="A4101" s="237">
        <v>40067</v>
      </c>
      <c r="B4101">
        <v>492.81</v>
      </c>
      <c r="D4101" s="237">
        <v>40275</v>
      </c>
      <c r="E4101">
        <f t="shared" si="519"/>
        <v>535.38</v>
      </c>
      <c r="F4101">
        <v>314.62275640000001</v>
      </c>
      <c r="G4101" s="236">
        <f t="shared" si="521"/>
        <v>-5.1440194940208326E-3</v>
      </c>
      <c r="H4101" s="236">
        <f t="shared" si="522"/>
        <v>-2.6093874108897852E-3</v>
      </c>
      <c r="I4101">
        <f t="shared" si="520"/>
        <v>82938.48826706667</v>
      </c>
      <c r="J4101">
        <f t="shared" si="520"/>
        <v>24807.618759678346</v>
      </c>
      <c r="K4101">
        <f t="shared" si="523"/>
        <v>95229.455709712012</v>
      </c>
      <c r="L4101" s="236">
        <f>I4101/MAX(I$2:I4101)-1</f>
        <v>-8.1207420564082256E-3</v>
      </c>
      <c r="M4101" s="236">
        <f>J4101/MAX(J$2:J4101)-1</f>
        <v>-6.6893760784690448E-2</v>
      </c>
      <c r="N4101" s="236"/>
    </row>
    <row r="4102" spans="1:14">
      <c r="A4102" s="237">
        <v>40070</v>
      </c>
      <c r="B4102">
        <v>492.52</v>
      </c>
      <c r="D4102" s="237">
        <v>40276</v>
      </c>
      <c r="E4102">
        <f t="shared" si="519"/>
        <v>536.54</v>
      </c>
      <c r="F4102">
        <v>315.05669599999999</v>
      </c>
      <c r="G4102" s="236">
        <f t="shared" si="521"/>
        <v>2.1329551862584914E-3</v>
      </c>
      <c r="H4102" s="236">
        <f t="shared" si="522"/>
        <v>1.3792378051900034E-3</v>
      </c>
      <c r="I4102">
        <f t="shared" si="520"/>
        <v>83115.392345756351</v>
      </c>
      <c r="J4102">
        <f t="shared" si="520"/>
        <v>24841.834365328436</v>
      </c>
      <c r="K4102">
        <f t="shared" si="523"/>
        <v>95435.787975809493</v>
      </c>
      <c r="L4102" s="236">
        <f>I4102/MAX(I$2:I4102)-1</f>
        <v>-6.0051080490352016E-3</v>
      </c>
      <c r="M4102" s="236">
        <f>J4102/MAX(J$2:J4102)-1</f>
        <v>-6.5606785383305999E-2</v>
      </c>
      <c r="N4102" s="236"/>
    </row>
    <row r="4103" spans="1:14">
      <c r="A4103" s="237">
        <v>40071</v>
      </c>
      <c r="B4103">
        <v>494.61</v>
      </c>
      <c r="D4103" s="237">
        <v>40277</v>
      </c>
      <c r="E4103">
        <f t="shared" si="519"/>
        <v>540.46</v>
      </c>
      <c r="F4103">
        <v>316.68289959999998</v>
      </c>
      <c r="G4103" s="236">
        <f t="shared" si="521"/>
        <v>7.2723420819231135E-3</v>
      </c>
      <c r="H4103" s="236">
        <f t="shared" si="522"/>
        <v>5.1616220846801841E-3</v>
      </c>
      <c r="I4103">
        <f t="shared" si="520"/>
        <v>83719.835911167946</v>
      </c>
      <c r="J4103">
        <f t="shared" si="520"/>
        <v>24970.058526212481</v>
      </c>
      <c r="K4103">
        <f t="shared" si="523"/>
        <v>96133.048737104429</v>
      </c>
      <c r="L4103" s="236">
        <f>I4103/MAX(I$2:I4103)-1</f>
        <v>0</v>
      </c>
      <c r="M4103" s="236">
        <f>J4103/MAX(J$2:J4103)-1</f>
        <v>-6.0783800730965232E-2</v>
      </c>
      <c r="N4103" s="236"/>
    </row>
    <row r="4104" spans="1:14">
      <c r="A4104" s="237">
        <v>40072</v>
      </c>
      <c r="B4104">
        <v>503.43</v>
      </c>
      <c r="D4104" s="237">
        <v>40280</v>
      </c>
      <c r="E4104">
        <f t="shared" si="519"/>
        <v>541.42999999999995</v>
      </c>
      <c r="F4104">
        <v>317.31605630000001</v>
      </c>
      <c r="G4104" s="236">
        <f t="shared" si="521"/>
        <v>1.7610372616154077E-3</v>
      </c>
      <c r="H4104" s="236">
        <f t="shared" si="522"/>
        <v>1.9993397205841923E-3</v>
      </c>
      <c r="I4104">
        <f t="shared" si="520"/>
        <v>83867.269661743849</v>
      </c>
      <c r="J4104">
        <f t="shared" si="520"/>
        <v>25019.982156049249</v>
      </c>
      <c r="K4104">
        <f t="shared" si="523"/>
        <v>96305.585200996284</v>
      </c>
      <c r="L4104" s="236">
        <f>I4104/MAX(I$2:I4104)-1</f>
        <v>0</v>
      </c>
      <c r="M4104" s="236">
        <f>J4104/MAX(J$2:J4104)-1</f>
        <v>-5.8905988477550575E-2</v>
      </c>
      <c r="N4104" s="236"/>
    </row>
    <row r="4105" spans="1:14">
      <c r="A4105" s="237">
        <v>40073</v>
      </c>
      <c r="B4105">
        <v>501.59</v>
      </c>
      <c r="D4105" s="237">
        <v>40281</v>
      </c>
      <c r="E4105">
        <f t="shared" si="519"/>
        <v>541.71</v>
      </c>
      <c r="F4105">
        <v>317.05560000000003</v>
      </c>
      <c r="G4105" s="236">
        <f t="shared" si="521"/>
        <v>4.8341887253904525E-4</v>
      </c>
      <c r="H4105" s="236">
        <f t="shared" si="522"/>
        <v>-8.2081033981384888E-4</v>
      </c>
      <c r="I4105">
        <f t="shared" si="520"/>
        <v>83907.812682686665</v>
      </c>
      <c r="J4105">
        <f t="shared" si="520"/>
        <v>24999.445495993605</v>
      </c>
      <c r="K4105">
        <f t="shared" si="523"/>
        <v>96355.389541088793</v>
      </c>
      <c r="L4105" s="236">
        <f>I4105/MAX(I$2:I4105)-1</f>
        <v>0</v>
      </c>
      <c r="M4105" s="236">
        <f>J4105/MAX(J$2:J4105)-1</f>
        <v>-5.9678448172945098E-2</v>
      </c>
      <c r="N4105" s="236"/>
    </row>
    <row r="4106" spans="1:14">
      <c r="A4106" s="237">
        <v>40074</v>
      </c>
      <c r="B4106">
        <v>501.81</v>
      </c>
      <c r="D4106" s="237">
        <v>40282</v>
      </c>
      <c r="E4106">
        <f t="shared" si="519"/>
        <v>547.6</v>
      </c>
      <c r="F4106">
        <v>319.63628269999998</v>
      </c>
      <c r="G4106" s="236">
        <f t="shared" si="521"/>
        <v>1.0839246157010754E-2</v>
      </c>
      <c r="H4106" s="236">
        <f t="shared" si="522"/>
        <v>8.1395272627260429E-3</v>
      </c>
      <c r="I4106">
        <f t="shared" si="520"/>
        <v>84817.310118850655</v>
      </c>
      <c r="J4106">
        <f t="shared" si="520"/>
        <v>25202.92916416128</v>
      </c>
      <c r="K4106">
        <f t="shared" si="523"/>
        <v>97403.059409463036</v>
      </c>
      <c r="L4106" s="236">
        <f>I4106/MAX(I$2:I4106)-1</f>
        <v>0</v>
      </c>
      <c r="M4106" s="236">
        <f>J4106/MAX(J$2:J4106)-1</f>
        <v>-5.2024675266119869E-2</v>
      </c>
      <c r="N4106" s="236"/>
    </row>
    <row r="4107" spans="1:14">
      <c r="A4107" s="237">
        <v>40077</v>
      </c>
      <c r="B4107">
        <v>498.33</v>
      </c>
      <c r="D4107" s="237">
        <v>40283</v>
      </c>
      <c r="E4107">
        <f t="shared" si="519"/>
        <v>548.08000000000004</v>
      </c>
      <c r="F4107">
        <v>319.14983619999998</v>
      </c>
      <c r="G4107" s="236">
        <f t="shared" si="521"/>
        <v>8.4282206917334556E-4</v>
      </c>
      <c r="H4107" s="236">
        <f t="shared" si="522"/>
        <v>-1.5218751009458131E-3</v>
      </c>
      <c r="I4107">
        <f t="shared" si="520"/>
        <v>84888.796019666741</v>
      </c>
      <c r="J4107">
        <f t="shared" si="520"/>
        <v>25164.573453795441</v>
      </c>
      <c r="K4107">
        <f t="shared" si="523"/>
        <v>97488.438278193018</v>
      </c>
      <c r="L4107" s="236">
        <f>I4107/MAX(I$2:I4107)-1</f>
        <v>0</v>
      </c>
      <c r="M4107" s="236">
        <f>J4107/MAX(J$2:J4107)-1</f>
        <v>-5.3467375309143472E-2</v>
      </c>
      <c r="N4107" s="236"/>
    </row>
    <row r="4108" spans="1:14">
      <c r="A4108" s="237">
        <v>40078</v>
      </c>
      <c r="B4108">
        <v>504.26</v>
      </c>
      <c r="D4108" s="237">
        <v>40284</v>
      </c>
      <c r="E4108">
        <f t="shared" si="519"/>
        <v>539.20000000000005</v>
      </c>
      <c r="F4108">
        <v>316.0354155</v>
      </c>
      <c r="G4108" s="236">
        <f t="shared" si="521"/>
        <v>-1.6235744463211254E-2</v>
      </c>
      <c r="H4108" s="236">
        <f t="shared" si="522"/>
        <v>-9.7584906734787813E-3</v>
      </c>
      <c r="I4108">
        <f t="shared" si="520"/>
        <v>83510.563219701769</v>
      </c>
      <c r="J4108">
        <f t="shared" si="520"/>
        <v>24919.005198444505</v>
      </c>
      <c r="K4108">
        <f t="shared" si="523"/>
        <v>95908.929206688219</v>
      </c>
      <c r="L4108" s="236">
        <f>I4108/MAX(I$2:I4108)-1</f>
        <v>-1.6235744463211188E-2</v>
      </c>
      <c r="M4108" s="236">
        <f>J4108/MAX(J$2:J4108)-1</f>
        <v>-6.2704105099332552E-2</v>
      </c>
      <c r="N4108" s="236"/>
    </row>
    <row r="4109" spans="1:14">
      <c r="A4109" s="237">
        <v>40079</v>
      </c>
      <c r="B4109">
        <v>500.12</v>
      </c>
      <c r="D4109" s="237">
        <v>40287</v>
      </c>
      <c r="E4109">
        <f t="shared" si="519"/>
        <v>540.36</v>
      </c>
      <c r="F4109">
        <v>315.46327330000003</v>
      </c>
      <c r="G4109" s="236">
        <f t="shared" si="521"/>
        <v>2.1176051528425852E-3</v>
      </c>
      <c r="H4109" s="236">
        <f t="shared" si="522"/>
        <v>-1.8103736857933983E-3</v>
      </c>
      <c r="I4109">
        <f t="shared" si="520"/>
        <v>83687.405618692603</v>
      </c>
      <c r="J4109">
        <f t="shared" si="520"/>
        <v>24873.892487157093</v>
      </c>
      <c r="K4109">
        <f t="shared" si="523"/>
        <v>96115.2614727857</v>
      </c>
      <c r="L4109" s="236">
        <f>I4109/MAX(I$2:I4109)-1</f>
        <v>-1.4152520206504149E-2</v>
      </c>
      <c r="M4109" s="236">
        <f>J4109/MAX(J$2:J4109)-1</f>
        <v>-6.4400960923262973E-2</v>
      </c>
      <c r="N4109" s="236"/>
    </row>
    <row r="4110" spans="1:14">
      <c r="A4110" s="237">
        <v>40080</v>
      </c>
      <c r="B4110">
        <v>493.98</v>
      </c>
      <c r="D4110" s="237">
        <v>40288</v>
      </c>
      <c r="E4110">
        <f t="shared" si="519"/>
        <v>544.91</v>
      </c>
      <c r="F4110">
        <v>317.8073334</v>
      </c>
      <c r="G4110" s="236">
        <f t="shared" si="521"/>
        <v>8.386582225606112E-3</v>
      </c>
      <c r="H4110" s="236">
        <f t="shared" si="522"/>
        <v>7.4305324847461218E-3</v>
      </c>
      <c r="I4110">
        <f t="shared" si="520"/>
        <v>84389.256927161419</v>
      </c>
      <c r="J4110">
        <f t="shared" si="520"/>
        <v>25058.718753304995</v>
      </c>
      <c r="K4110">
        <f t="shared" si="523"/>
        <v>96924.581999288712</v>
      </c>
      <c r="L4110" s="236">
        <f>I4110/MAX(I$2:I4110)-1</f>
        <v>-5.8846292553094148E-3</v>
      </c>
      <c r="M4110" s="236">
        <f>J4110/MAX(J$2:J4110)-1</f>
        <v>-5.7448961870706028E-2</v>
      </c>
      <c r="N4110" s="236"/>
    </row>
    <row r="4111" spans="1:14">
      <c r="A4111" s="237">
        <v>40081</v>
      </c>
      <c r="B4111">
        <v>493.74</v>
      </c>
      <c r="D4111" s="237">
        <v>40289</v>
      </c>
      <c r="E4111">
        <f t="shared" si="519"/>
        <v>543.66999999999996</v>
      </c>
      <c r="F4111">
        <v>316.9188714</v>
      </c>
      <c r="G4111" s="236">
        <f t="shared" si="521"/>
        <v>-2.3093353045340972E-3</v>
      </c>
      <c r="H4111" s="236">
        <f t="shared" si="522"/>
        <v>-2.795599429676332E-3</v>
      </c>
      <c r="I4111">
        <f t="shared" si="520"/>
        <v>84194.373836816128</v>
      </c>
      <c r="J4111">
        <f t="shared" si="520"/>
        <v>24988.664613449837</v>
      </c>
      <c r="K4111">
        <f t="shared" si="523"/>
        <v>96704.019921736239</v>
      </c>
      <c r="L4111" s="236">
        <f>I4111/MAX(I$2:I4111)-1</f>
        <v>-8.1803749777500379E-3</v>
      </c>
      <c r="M4111" s="236">
        <f>J4111/MAX(J$2:J4111)-1</f>
        <v>-6.0083957015341083E-2</v>
      </c>
      <c r="N4111" s="236"/>
    </row>
    <row r="4112" spans="1:14">
      <c r="A4112" s="237">
        <v>40084</v>
      </c>
      <c r="B4112">
        <v>498.84</v>
      </c>
      <c r="D4112" s="237">
        <v>40290</v>
      </c>
      <c r="E4112">
        <f t="shared" si="519"/>
        <v>544.23</v>
      </c>
      <c r="F4112">
        <v>316.83524060000002</v>
      </c>
      <c r="G4112" s="236">
        <f t="shared" si="521"/>
        <v>9.9630644435648929E-4</v>
      </c>
      <c r="H4112" s="236">
        <f t="shared" si="522"/>
        <v>-2.638870939762894E-4</v>
      </c>
      <c r="I4112">
        <f t="shared" si="520"/>
        <v>84278.257234048317</v>
      </c>
      <c r="J4112">
        <f t="shared" si="520"/>
        <v>24982.070427362647</v>
      </c>
      <c r="K4112">
        <f t="shared" si="523"/>
        <v>96803.628601921242</v>
      </c>
      <c r="L4112" s="236">
        <f>I4112/MAX(I$2:I4112)-1</f>
        <v>-7.1922186937011245E-3</v>
      </c>
      <c r="M4112" s="236">
        <f>J4112/MAX(J$2:J4112)-1</f>
        <v>-6.0331988728505981E-2</v>
      </c>
      <c r="N4112" s="236"/>
    </row>
    <row r="4113" spans="1:14">
      <c r="A4113" s="237">
        <v>40085</v>
      </c>
      <c r="B4113">
        <v>497.6</v>
      </c>
      <c r="D4113" s="237">
        <v>40291</v>
      </c>
      <c r="E4113">
        <f t="shared" si="519"/>
        <v>547.64</v>
      </c>
      <c r="F4113">
        <v>318.34194339999999</v>
      </c>
      <c r="G4113" s="236">
        <f t="shared" si="521"/>
        <v>6.2320030790551841E-3</v>
      </c>
      <c r="H4113" s="236">
        <f t="shared" si="522"/>
        <v>4.7554773173170695E-3</v>
      </c>
      <c r="I4113">
        <f t="shared" si="520"/>
        <v>84803.479592628311</v>
      </c>
      <c r="J4113">
        <f t="shared" si="520"/>
        <v>25100.872096619587</v>
      </c>
      <c r="K4113">
        <f t="shared" si="523"/>
        <v>97410.174315190525</v>
      </c>
      <c r="L4113" s="236">
        <f>I4113/MAX(I$2:I4113)-1</f>
        <v>-1.0050375436903014E-3</v>
      </c>
      <c r="M4113" s="236">
        <f>J4113/MAX(J$2:J4113)-1</f>
        <v>-5.5863418815095933E-2</v>
      </c>
      <c r="N4113" s="236"/>
    </row>
    <row r="4114" spans="1:14">
      <c r="A4114" s="237">
        <v>40086</v>
      </c>
      <c r="B4114">
        <v>499.16</v>
      </c>
      <c r="D4114" s="237">
        <v>40294</v>
      </c>
      <c r="E4114">
        <f t="shared" si="519"/>
        <v>546.38</v>
      </c>
      <c r="F4114">
        <v>317.26693460000001</v>
      </c>
      <c r="G4114" s="236">
        <f t="shared" si="521"/>
        <v>-2.3345116940452584E-3</v>
      </c>
      <c r="H4114" s="236">
        <f t="shared" si="522"/>
        <v>-3.3768996586454048E-3</v>
      </c>
      <c r="I4114">
        <f t="shared" si="520"/>
        <v>84605.504877823594</v>
      </c>
      <c r="J4114">
        <f t="shared" si="520"/>
        <v>25016.108970204812</v>
      </c>
      <c r="K4114">
        <f t="shared" si="523"/>
        <v>97186.054784774315</v>
      </c>
      <c r="L4114" s="236">
        <f>I4114/MAX(I$2:I4114)-1</f>
        <v>-3.3372029658368385E-3</v>
      </c>
      <c r="M4114" s="236">
        <f>J4114/MAX(J$2:J4114)-1</f>
        <v>-5.9051673313813779E-2</v>
      </c>
      <c r="N4114" s="236"/>
    </row>
    <row r="4115" spans="1:14">
      <c r="A4115" s="237">
        <v>40087</v>
      </c>
      <c r="B4115">
        <v>488.15</v>
      </c>
      <c r="D4115" s="237">
        <v>40295</v>
      </c>
      <c r="E4115">
        <f t="shared" si="519"/>
        <v>532.62</v>
      </c>
      <c r="F4115">
        <v>312.30047209999998</v>
      </c>
      <c r="G4115" s="236">
        <f t="shared" si="521"/>
        <v>-2.521766807739485E-2</v>
      </c>
      <c r="H4115" s="236">
        <f t="shared" si="522"/>
        <v>-1.5653892537719316E-2</v>
      </c>
      <c r="I4115">
        <f t="shared" ref="I4115:J4130" si="524">I4114*(1+G4115)</f>
        <v>82471.951338294224</v>
      </c>
      <c r="J4115">
        <f t="shared" si="524"/>
        <v>24624.50948867335</v>
      </c>
      <c r="K4115">
        <f t="shared" si="523"/>
        <v>94738.527214514615</v>
      </c>
      <c r="L4115" s="236">
        <f>I4115/MAX(I$2:I4115)-1</f>
        <v>-2.8470714566532274E-2</v>
      </c>
      <c r="M4115" s="236">
        <f>J4115/MAX(J$2:J4115)-1</f>
        <v>-7.3781177303306134E-2</v>
      </c>
      <c r="N4115" s="236"/>
    </row>
    <row r="4116" spans="1:14">
      <c r="A4116" s="237">
        <v>40088</v>
      </c>
      <c r="B4116">
        <v>485.97</v>
      </c>
      <c r="D4116" s="237">
        <v>40296</v>
      </c>
      <c r="E4116">
        <f t="shared" si="519"/>
        <v>535.94000000000005</v>
      </c>
      <c r="F4116">
        <v>312.49771420000002</v>
      </c>
      <c r="G4116" s="236">
        <f t="shared" si="521"/>
        <v>6.1996069296256697E-3</v>
      </c>
      <c r="H4116" s="236">
        <f t="shared" si="522"/>
        <v>6.3157797576707253E-4</v>
      </c>
      <c r="I4116">
        <f t="shared" si="524"/>
        <v>82983.245019310867</v>
      </c>
      <c r="J4116">
        <f t="shared" si="524"/>
        <v>24640.061786530463</v>
      </c>
      <c r="K4116">
        <f t="shared" si="523"/>
        <v>95329.064389897059</v>
      </c>
      <c r="L4116" s="236">
        <f>I4116/MAX(I$2:I4116)-1</f>
        <v>-2.2447614876224709E-2</v>
      </c>
      <c r="M4116" s="236">
        <f>J4116/MAX(J$2:J4116)-1</f>
        <v>-7.3196197894149995E-2</v>
      </c>
      <c r="N4116" s="236"/>
    </row>
    <row r="4117" spans="1:14">
      <c r="A4117" s="237">
        <v>40091</v>
      </c>
      <c r="B4117">
        <v>492.76</v>
      </c>
      <c r="D4117" s="237">
        <v>40297</v>
      </c>
      <c r="E4117">
        <f t="shared" si="519"/>
        <v>542.47</v>
      </c>
      <c r="F4117">
        <v>315.26047979999998</v>
      </c>
      <c r="G4117" s="236">
        <f t="shared" si="521"/>
        <v>1.2150469565119495E-2</v>
      </c>
      <c r="H4117" s="236">
        <f t="shared" si="522"/>
        <v>8.840914587399995E-3</v>
      </c>
      <c r="I4117">
        <f t="shared" si="524"/>
        <v>83991.530412332868</v>
      </c>
      <c r="J4117">
        <f t="shared" si="524"/>
        <v>24857.902468213437</v>
      </c>
      <c r="K4117">
        <f t="shared" si="523"/>
        <v>96490.572749911284</v>
      </c>
      <c r="L4117" s="236">
        <f>I4117/MAX(I$2:I4117)-1</f>
        <v>-1.0569894372468136E-2</v>
      </c>
      <c r="M4117" s="236">
        <f>J4117/MAX(J$2:J4117)-1</f>
        <v>-6.5002404640454703E-2</v>
      </c>
      <c r="N4117" s="236"/>
    </row>
    <row r="4118" spans="1:14">
      <c r="A4118" s="237">
        <v>40092</v>
      </c>
      <c r="B4118">
        <v>500.31</v>
      </c>
      <c r="D4118" s="237">
        <v>40298</v>
      </c>
      <c r="E4118">
        <f t="shared" si="519"/>
        <v>534.30999999999995</v>
      </c>
      <c r="F4118">
        <v>312.67550319999998</v>
      </c>
      <c r="G4118" s="236">
        <f t="shared" si="521"/>
        <v>-1.5076036645724942E-2</v>
      </c>
      <c r="H4118" s="236">
        <f t="shared" si="522"/>
        <v>-8.1994945945648157E-3</v>
      </c>
      <c r="I4118">
        <f t="shared" si="524"/>
        <v>82725.27102190601</v>
      </c>
      <c r="J4118">
        <f t="shared" si="524"/>
        <v>24654.080231293101</v>
      </c>
      <c r="K4118">
        <f t="shared" si="523"/>
        <v>95039.131981501458</v>
      </c>
      <c r="L4118" s="236">
        <f>I4118/MAX(I$2:I4118)-1</f>
        <v>-2.5486578903292423E-2</v>
      </c>
      <c r="M4118" s="236">
        <f>J4118/MAX(J$2:J4118)-1</f>
        <v>-7.2668912369536431E-2</v>
      </c>
      <c r="N4118" s="236"/>
    </row>
    <row r="4119" spans="1:14">
      <c r="A4119" s="237">
        <v>40093</v>
      </c>
      <c r="B4119">
        <v>500.93</v>
      </c>
      <c r="D4119" s="237">
        <v>40301</v>
      </c>
      <c r="E4119">
        <f t="shared" si="519"/>
        <v>540.35</v>
      </c>
      <c r="F4119">
        <v>314.6859925</v>
      </c>
      <c r="G4119" s="236">
        <f t="shared" si="521"/>
        <v>1.1270568843721731E-2</v>
      </c>
      <c r="H4119" s="236">
        <f t="shared" si="522"/>
        <v>6.4299546316362033E-3</v>
      </c>
      <c r="I4119">
        <f t="shared" si="524"/>
        <v>83657.63188407394</v>
      </c>
      <c r="J4119">
        <f t="shared" si="524"/>
        <v>24812.604848665036</v>
      </c>
      <c r="K4119">
        <f t="shared" si="523"/>
        <v>96113.482746353839</v>
      </c>
      <c r="L4119" s="236">
        <f>I4119/MAX(I$2:I4119)-1</f>
        <v>-1.4503258301691191E-2</v>
      </c>
      <c r="M4119" s="236">
        <f>J4119/MAX(J$2:J4119)-1</f>
        <v>-6.6706215547566616E-2</v>
      </c>
      <c r="N4119" s="236"/>
    </row>
    <row r="4120" spans="1:14">
      <c r="A4120" s="237">
        <v>40094</v>
      </c>
      <c r="B4120">
        <v>507.18</v>
      </c>
      <c r="D4120" s="237">
        <v>40302</v>
      </c>
      <c r="E4120">
        <f t="shared" si="519"/>
        <v>526.94000000000005</v>
      </c>
      <c r="F4120">
        <v>308.96036570000001</v>
      </c>
      <c r="G4120" s="236">
        <f t="shared" si="521"/>
        <v>-2.4850978238678278E-2</v>
      </c>
      <c r="H4120" s="236">
        <f t="shared" si="522"/>
        <v>-1.8194730418450322E-2</v>
      </c>
      <c r="I4120">
        <f t="shared" si="524"/>
        <v>81578.657894623451</v>
      </c>
      <c r="J4120">
        <f t="shared" si="524"/>
        <v>24361.146192464043</v>
      </c>
      <c r="K4120">
        <f t="shared" si="523"/>
        <v>93728.210601209765</v>
      </c>
      <c r="L4120" s="236">
        <f>I4120/MAX(I$2:I4120)-1</f>
        <v>-3.8993816383924296E-2</v>
      </c>
      <c r="M4120" s="236">
        <f>J4120/MAX(J$2:J4120)-1</f>
        <v>-8.3687244356893897E-2</v>
      </c>
      <c r="N4120" s="236"/>
    </row>
    <row r="4121" spans="1:14">
      <c r="A4121" s="237">
        <v>40095</v>
      </c>
      <c r="B4121">
        <v>507.88</v>
      </c>
      <c r="D4121" s="237">
        <v>40303</v>
      </c>
      <c r="E4121">
        <f t="shared" si="519"/>
        <v>522.99</v>
      </c>
      <c r="F4121">
        <v>305.28767210000001</v>
      </c>
      <c r="G4121" s="236">
        <f t="shared" si="521"/>
        <v>-7.529839772728095E-3</v>
      </c>
      <c r="H4121" s="236">
        <f t="shared" si="522"/>
        <v>-1.1887264541776799E-2</v>
      </c>
      <c r="I4121">
        <f t="shared" si="524"/>
        <v>80964.383671802731</v>
      </c>
      <c r="J4121">
        <f t="shared" si="524"/>
        <v>24071.558803133325</v>
      </c>
      <c r="K4121">
        <f t="shared" si="523"/>
        <v>93025.613660619216</v>
      </c>
      <c r="L4121" s="236">
        <f>I4121/MAX(I$2:I4121)-1</f>
        <v>-4.6230038967154385E-2</v>
      </c>
      <c r="M4121" s="236">
        <f>J4121/MAX(J$2:J4121)-1</f>
        <v>-9.4579696486227993E-2</v>
      </c>
      <c r="N4121" s="236"/>
    </row>
    <row r="4122" spans="1:14">
      <c r="A4122" s="237">
        <v>40098</v>
      </c>
      <c r="B4122">
        <v>510.31</v>
      </c>
      <c r="D4122" s="237">
        <v>40304</v>
      </c>
      <c r="E4122">
        <f t="shared" si="519"/>
        <v>504.96</v>
      </c>
      <c r="F4122">
        <v>299.48287820000002</v>
      </c>
      <c r="G4122" s="236">
        <f t="shared" si="521"/>
        <v>-3.4508576714113733E-2</v>
      </c>
      <c r="H4122" s="236">
        <f t="shared" si="522"/>
        <v>-1.9014177218720341E-2</v>
      </c>
      <c r="I4122">
        <f t="shared" si="524"/>
        <v>78170.418026753381</v>
      </c>
      <c r="J4122">
        <f t="shared" si="524"/>
        <v>23613.857918119698</v>
      </c>
      <c r="K4122">
        <f t="shared" si="523"/>
        <v>89818.56990394897</v>
      </c>
      <c r="L4122" s="236">
        <f>I4122/MAX(I$2:I4122)-1</f>
        <v>-7.9143282835073658E-2</v>
      </c>
      <c r="M4122" s="236">
        <f>J4122/MAX(J$2:J4122)-1</f>
        <v>-0.11179551859466641</v>
      </c>
      <c r="N4122" s="236"/>
    </row>
    <row r="4123" spans="1:14">
      <c r="A4123" s="237">
        <v>40099</v>
      </c>
      <c r="B4123">
        <v>509.56</v>
      </c>
      <c r="D4123" s="237">
        <v>40305</v>
      </c>
      <c r="E4123">
        <f t="shared" si="519"/>
        <v>497.56</v>
      </c>
      <c r="F4123">
        <v>296.50507829999998</v>
      </c>
      <c r="G4123" s="236">
        <f t="shared" si="521"/>
        <v>-1.4688356267728861E-2</v>
      </c>
      <c r="H4123" s="236">
        <f t="shared" si="522"/>
        <v>-9.9431390465380964E-3</v>
      </c>
      <c r="I4123">
        <f t="shared" si="524"/>
        <v>77022.223077179136</v>
      </c>
      <c r="J4123">
        <f t="shared" si="524"/>
        <v>23379.062045414641</v>
      </c>
      <c r="K4123">
        <f t="shared" si="523"/>
        <v>88502.312344361635</v>
      </c>
      <c r="L4123" s="236">
        <f>I4123/MAX(I$2:I4123)-1</f>
        <v>-9.2669154368323237E-2</v>
      </c>
      <c r="M4123" s="236">
        <f>J4123/MAX(J$2:J4123)-1</f>
        <v>-0.12062705925503781</v>
      </c>
      <c r="N4123" s="236"/>
    </row>
    <row r="4124" spans="1:14">
      <c r="A4124" s="237">
        <v>40100</v>
      </c>
      <c r="B4124">
        <v>521.44000000000005</v>
      </c>
      <c r="D4124" s="237">
        <v>40308</v>
      </c>
      <c r="E4124">
        <f t="shared" si="519"/>
        <v>520.66999999999996</v>
      </c>
      <c r="F4124">
        <v>306.33992540000003</v>
      </c>
      <c r="G4124" s="236">
        <f t="shared" si="521"/>
        <v>4.6412929540602547E-2</v>
      </c>
      <c r="H4124" s="236">
        <f t="shared" si="522"/>
        <v>3.3169236616073405E-2</v>
      </c>
      <c r="I4124">
        <f t="shared" si="524"/>
        <v>80597.050089920827</v>
      </c>
      <c r="J4124">
        <f t="shared" si="524"/>
        <v>24154.527686260859</v>
      </c>
      <c r="K4124">
        <f t="shared" si="523"/>
        <v>92612.949128424254</v>
      </c>
      <c r="L4124" s="236">
        <f>I4124/MAX(I$2:I4124)-1</f>
        <v>-5.0557271760004907E-2</v>
      </c>
      <c r="M4124" s="236">
        <f>J4124/MAX(J$2:J4124)-1</f>
        <v>-9.1458930109695968E-2</v>
      </c>
      <c r="N4124" s="236"/>
    </row>
    <row r="4125" spans="1:14">
      <c r="A4125" s="237">
        <v>40101</v>
      </c>
      <c r="B4125">
        <v>521.26</v>
      </c>
      <c r="D4125" s="237">
        <v>40309</v>
      </c>
      <c r="E4125">
        <f t="shared" si="519"/>
        <v>518.74</v>
      </c>
      <c r="F4125">
        <v>305.5270395</v>
      </c>
      <c r="G4125" s="236">
        <f t="shared" si="521"/>
        <v>-3.7404925994314977E-3</v>
      </c>
      <c r="H4125" s="236">
        <f t="shared" si="522"/>
        <v>-2.6535421360392997E-3</v>
      </c>
      <c r="I4125">
        <f t="shared" si="524"/>
        <v>80295.577420523463</v>
      </c>
      <c r="J4125">
        <f t="shared" si="524"/>
        <v>24090.432629269239</v>
      </c>
      <c r="K4125">
        <f t="shared" si="523"/>
        <v>92269.654927072421</v>
      </c>
      <c r="L4125" s="236">
        <f>I4125/MAX(I$2:I4125)-1</f>
        <v>-5.410865525857067E-2</v>
      </c>
      <c r="M4125" s="236">
        <f>J4125/MAX(J$2:J4125)-1</f>
        <v>-9.3869782120972078E-2</v>
      </c>
      <c r="N4125" s="236"/>
    </row>
    <row r="4126" spans="1:14">
      <c r="A4126" s="237">
        <v>40102</v>
      </c>
      <c r="B4126">
        <v>515.4</v>
      </c>
      <c r="D4126" s="237">
        <v>40310</v>
      </c>
      <c r="E4126">
        <f t="shared" si="519"/>
        <v>525.34</v>
      </c>
      <c r="F4126">
        <v>308.17093740000001</v>
      </c>
      <c r="G4126" s="236">
        <f t="shared" si="521"/>
        <v>1.2689406672823303E-2</v>
      </c>
      <c r="H4126" s="236">
        <f t="shared" si="522"/>
        <v>8.6535643598903977E-3</v>
      </c>
      <c r="I4126">
        <f t="shared" si="524"/>
        <v>81314.480656441665</v>
      </c>
      <c r="J4126">
        <f t="shared" si="524"/>
        <v>24298.900738484223</v>
      </c>
      <c r="K4126">
        <f t="shared" si="523"/>
        <v>93443.614372109791</v>
      </c>
      <c r="L4126" s="236">
        <f>I4126/MAX(I$2:I4126)-1</f>
        <v>-4.2105855316842855E-2</v>
      </c>
      <c r="M4126" s="236">
        <f>J4126/MAX(J$2:J4126)-1</f>
        <v>-8.602852596211441E-2</v>
      </c>
      <c r="N4126" s="236"/>
    </row>
    <row r="4127" spans="1:14">
      <c r="A4127" s="237">
        <v>40105</v>
      </c>
      <c r="B4127">
        <v>522.99</v>
      </c>
      <c r="D4127" s="237">
        <v>40311</v>
      </c>
      <c r="E4127">
        <f t="shared" si="519"/>
        <v>519.69000000000005</v>
      </c>
      <c r="F4127">
        <v>306.6423949</v>
      </c>
      <c r="G4127" s="236">
        <f t="shared" si="521"/>
        <v>-1.0788669816856286E-2</v>
      </c>
      <c r="H4127" s="236">
        <f t="shared" si="522"/>
        <v>-4.9600475401611055E-3</v>
      </c>
      <c r="I4127">
        <f t="shared" si="524"/>
        <v>80437.205573310159</v>
      </c>
      <c r="J4127">
        <f t="shared" si="524"/>
        <v>24178.377035647685</v>
      </c>
      <c r="K4127">
        <f t="shared" si="523"/>
        <v>92438.633938100538</v>
      </c>
      <c r="L4127" s="236">
        <f>I4127/MAX(I$2:I4127)-1</f>
        <v>-5.2440258963329489E-2</v>
      </c>
      <c r="M4127" s="236">
        <f>J4127/MAX(J$2:J4127)-1</f>
        <v>-9.0561867923693473E-2</v>
      </c>
      <c r="N4127" s="236"/>
    </row>
    <row r="4128" spans="1:14">
      <c r="A4128" s="237">
        <v>40106</v>
      </c>
      <c r="B4128">
        <v>519.04</v>
      </c>
      <c r="D4128" s="237">
        <v>40312</v>
      </c>
      <c r="E4128">
        <f t="shared" si="519"/>
        <v>510.7</v>
      </c>
      <c r="F4128">
        <v>302.91550860000001</v>
      </c>
      <c r="G4128" s="236">
        <f t="shared" si="521"/>
        <v>-1.7332504428006223E-2</v>
      </c>
      <c r="H4128" s="236">
        <f t="shared" si="522"/>
        <v>-1.2153852050416525E-2</v>
      </c>
      <c r="I4128">
        <f t="shared" si="524"/>
        <v>79043.027351534314</v>
      </c>
      <c r="J4128">
        <f t="shared" si="524"/>
        <v>23884.516618337235</v>
      </c>
      <c r="K4128">
        <f t="shared" si="523"/>
        <v>90839.55887584509</v>
      </c>
      <c r="L4128" s="236">
        <f>I4128/MAX(I$2:I4128)-1</f>
        <v>-6.8863842370648021E-2</v>
      </c>
      <c r="M4128" s="236">
        <f>J4128/MAX(J$2:J4128)-1</f>
        <v>-0.10161504442995606</v>
      </c>
      <c r="N4128" s="236"/>
    </row>
    <row r="4129" spans="1:14">
      <c r="A4129" s="237">
        <v>40107</v>
      </c>
      <c r="B4129">
        <v>517.84</v>
      </c>
      <c r="D4129" s="237">
        <v>40315</v>
      </c>
      <c r="E4129">
        <f t="shared" si="519"/>
        <v>510.61</v>
      </c>
      <c r="F4129">
        <v>302.91214220000001</v>
      </c>
      <c r="G4129" s="236">
        <f t="shared" si="521"/>
        <v>-2.0995886442815926E-4</v>
      </c>
      <c r="H4129" s="236">
        <f t="shared" si="522"/>
        <v>-1.111332996972525E-5</v>
      </c>
      <c r="I4129">
        <f t="shared" si="524"/>
        <v>79026.431567270614</v>
      </c>
      <c r="J4129">
        <f t="shared" si="524"/>
        <v>23884.251181822889</v>
      </c>
      <c r="K4129">
        <f t="shared" si="523"/>
        <v>90823.550337958222</v>
      </c>
      <c r="L4129" s="236">
        <f>I4129/MAX(I$2:I4129)-1</f>
        <v>-6.9059342660932055E-2</v>
      </c>
      <c r="M4129" s="236">
        <f>J4129/MAX(J$2:J4129)-1</f>
        <v>-0.10162502847840715</v>
      </c>
      <c r="N4129" s="236"/>
    </row>
    <row r="4130" spans="1:14">
      <c r="A4130" s="237">
        <v>40108</v>
      </c>
      <c r="B4130">
        <v>520.28</v>
      </c>
      <c r="D4130" s="237">
        <v>40316</v>
      </c>
      <c r="E4130">
        <f t="shared" si="519"/>
        <v>504.84</v>
      </c>
      <c r="F4130">
        <v>300.1330542</v>
      </c>
      <c r="G4130" s="236">
        <f t="shared" si="521"/>
        <v>-1.1333939712009642E-2</v>
      </c>
      <c r="H4130" s="236">
        <f t="shared" si="522"/>
        <v>-9.1745678460294355E-3</v>
      </c>
      <c r="I4130">
        <f t="shared" si="524"/>
        <v>78130.750756231908</v>
      </c>
      <c r="J4130">
        <f t="shared" si="524"/>
        <v>23665.123498903646</v>
      </c>
      <c r="K4130">
        <f t="shared" si="523"/>
        <v>89797.22518676646</v>
      </c>
      <c r="L4130" s="236">
        <f>I4130/MAX(I$2:I4130)-1</f>
        <v>-7.9610567946671651E-2</v>
      </c>
      <c r="M4130" s="236">
        <f>J4130/MAX(J$2:J4130)-1</f>
        <v>-0.10986723060580672</v>
      </c>
      <c r="N4130" s="236"/>
    </row>
    <row r="4131" spans="1:14">
      <c r="A4131" s="237">
        <v>40109</v>
      </c>
      <c r="B4131">
        <v>514.6</v>
      </c>
      <c r="D4131" s="237">
        <v>40317</v>
      </c>
      <c r="E4131">
        <f t="shared" si="519"/>
        <v>502.43</v>
      </c>
      <c r="F4131">
        <v>299.65307289999998</v>
      </c>
      <c r="G4131" s="236">
        <f t="shared" si="521"/>
        <v>-4.807519874283581E-3</v>
      </c>
      <c r="H4131" s="236">
        <f t="shared" si="522"/>
        <v>-1.5992283864881829E-3</v>
      </c>
      <c r="I4131">
        <f t="shared" ref="I4131:J4146" si="525">I4130*(1+G4131)</f>
        <v>77755.135619178618</v>
      </c>
      <c r="J4131">
        <f t="shared" si="525"/>
        <v>23627.277561634452</v>
      </c>
      <c r="K4131">
        <f t="shared" si="523"/>
        <v>89368.552116684645</v>
      </c>
      <c r="L4131" s="236">
        <f>I4131/MAX(I$2:I4131)-1</f>
        <v>-8.403535843334875E-2</v>
      </c>
      <c r="M4131" s="236">
        <f>J4131/MAX(J$2:J4131)-1</f>
        <v>-0.11129075619836526</v>
      </c>
      <c r="N4131" s="236"/>
    </row>
    <row r="4132" spans="1:14">
      <c r="A4132" s="237">
        <v>40112</v>
      </c>
      <c r="B4132">
        <v>509.17</v>
      </c>
      <c r="D4132" s="237">
        <v>40318</v>
      </c>
      <c r="E4132">
        <f t="shared" si="519"/>
        <v>486.44</v>
      </c>
      <c r="F4132">
        <v>292.2032744</v>
      </c>
      <c r="G4132" s="236">
        <f t="shared" si="521"/>
        <v>-3.1859059060268709E-2</v>
      </c>
      <c r="H4132" s="236">
        <f t="shared" si="522"/>
        <v>-2.4861411991880744E-2</v>
      </c>
      <c r="I4132">
        <f t="shared" si="525"/>
        <v>75277.930161248005</v>
      </c>
      <c r="J4132">
        <f t="shared" si="525"/>
        <v>23039.87007992814</v>
      </c>
      <c r="K4132">
        <f t="shared" si="523"/>
        <v>86524.368552116866</v>
      </c>
      <c r="L4132" s="236">
        <f>I4132/MAX(I$2:I4132)-1</f>
        <v>-0.11321713004613854</v>
      </c>
      <c r="M4132" s="236">
        <f>J4132/MAX(J$2:J4132)-1</f>
        <v>-0.13338532284951043</v>
      </c>
      <c r="N4132" s="236"/>
    </row>
    <row r="4133" spans="1:14">
      <c r="A4133" s="237">
        <v>40113</v>
      </c>
      <c r="B4133">
        <v>504.5</v>
      </c>
      <c r="D4133" s="237">
        <v>40319</v>
      </c>
      <c r="E4133">
        <f t="shared" si="519"/>
        <v>492.35</v>
      </c>
      <c r="F4133">
        <v>296.30050690000002</v>
      </c>
      <c r="G4133" s="236">
        <f t="shared" si="521"/>
        <v>1.2115764126279396E-2</v>
      </c>
      <c r="H4133" s="236">
        <f t="shared" si="522"/>
        <v>1.4021856902230567E-2</v>
      </c>
      <c r="I4133">
        <f t="shared" si="525"/>
        <v>76189.979806996227</v>
      </c>
      <c r="J4133">
        <f t="shared" si="525"/>
        <v>23362.931841234877</v>
      </c>
      <c r="K4133">
        <f t="shared" si="523"/>
        <v>87575.595873354876</v>
      </c>
      <c r="L4133" s="236">
        <f>I4133/MAX(I$2:I4133)-1</f>
        <v>-0.10247307796255234</v>
      </c>
      <c r="M4133" s="236">
        <f>J4133/MAX(J$2:J4133)-1</f>
        <v>-0.12123377585713346</v>
      </c>
      <c r="N4133" s="236"/>
    </row>
    <row r="4134" spans="1:14">
      <c r="A4134" s="237">
        <v>40114</v>
      </c>
      <c r="B4134">
        <v>490.44</v>
      </c>
      <c r="D4134" s="237">
        <v>40322</v>
      </c>
      <c r="E4134">
        <f t="shared" si="519"/>
        <v>487.12</v>
      </c>
      <c r="F4134">
        <v>293.2009534</v>
      </c>
      <c r="G4134" s="236">
        <f t="shared" si="521"/>
        <v>-1.0656254785520078E-2</v>
      </c>
      <c r="H4134" s="236">
        <f t="shared" si="522"/>
        <v>-1.0460844405663083E-2</v>
      </c>
      <c r="I4134">
        <f t="shared" si="525"/>
        <v>75378.079970069244</v>
      </c>
      <c r="J4134">
        <f t="shared" si="525"/>
        <v>23118.535846383606</v>
      </c>
      <c r="K4134">
        <f t="shared" si="523"/>
        <v>86645.321949484365</v>
      </c>
      <c r="L4134" s="236">
        <f>I4134/MAX(I$2:I4134)-1</f>
        <v>-0.11203735352064703</v>
      </c>
      <c r="M4134" s="236">
        <f>J4134/MAX(J$2:J4134)-1</f>
        <v>-0.13042641259684407</v>
      </c>
      <c r="N4134" s="236"/>
    </row>
    <row r="4135" spans="1:14">
      <c r="A4135" s="237">
        <v>40115</v>
      </c>
      <c r="B4135">
        <v>503.54</v>
      </c>
      <c r="D4135" s="237">
        <v>40323</v>
      </c>
      <c r="E4135">
        <f t="shared" si="519"/>
        <v>487.43</v>
      </c>
      <c r="F4135">
        <v>292.934934</v>
      </c>
      <c r="G4135" s="236">
        <f t="shared" si="521"/>
        <v>6.0266333773888669E-4</v>
      </c>
      <c r="H4135" s="236">
        <f t="shared" si="522"/>
        <v>-9.0729377553244728E-4</v>
      </c>
      <c r="I4135">
        <f t="shared" si="525"/>
        <v>75423.507575336364</v>
      </c>
      <c r="J4135">
        <f t="shared" si="525"/>
        <v>23097.560542710758</v>
      </c>
      <c r="K4135">
        <f t="shared" si="523"/>
        <v>86700.462468872487</v>
      </c>
      <c r="L4135" s="236">
        <f>I4135/MAX(I$2:I4135)-1</f>
        <v>-0.11150221098833224</v>
      </c>
      <c r="M4135" s="236">
        <f>J4135/MAX(J$2:J4135)-1</f>
        <v>-0.13121537130006233</v>
      </c>
      <c r="N4135" s="236"/>
    </row>
    <row r="4136" spans="1:14">
      <c r="A4136" s="237">
        <v>40116</v>
      </c>
      <c r="B4136">
        <v>489.24</v>
      </c>
      <c r="D4136" s="237">
        <v>40324</v>
      </c>
      <c r="E4136">
        <f t="shared" si="519"/>
        <v>484.79</v>
      </c>
      <c r="F4136">
        <v>291.4790203</v>
      </c>
      <c r="G4136" s="236">
        <f t="shared" si="521"/>
        <v>-5.4498924794736479E-3</v>
      </c>
      <c r="H4136" s="236">
        <f t="shared" si="522"/>
        <v>-4.9700924369777688E-3</v>
      </c>
      <c r="I4136">
        <f t="shared" si="525"/>
        <v>75012.457568626007</v>
      </c>
      <c r="J4136">
        <f t="shared" si="525"/>
        <v>22982.763531744797</v>
      </c>
      <c r="K4136">
        <f t="shared" si="523"/>
        <v>86230.878690857542</v>
      </c>
      <c r="L4136" s="236">
        <f>I4136/MAX(I$2:I4136)-1</f>
        <v>-0.11634442840669601</v>
      </c>
      <c r="M4136" s="236">
        <f>J4136/MAX(J$2:J4136)-1</f>
        <v>-0.13553331121252643</v>
      </c>
      <c r="N4136" s="236"/>
    </row>
    <row r="4137" spans="1:14">
      <c r="A4137" s="237">
        <v>40119</v>
      </c>
      <c r="B4137">
        <v>493.51</v>
      </c>
      <c r="D4137" s="237">
        <v>40325</v>
      </c>
      <c r="E4137">
        <f t="shared" si="519"/>
        <v>497.28</v>
      </c>
      <c r="F4137">
        <v>298.84325230000002</v>
      </c>
      <c r="G4137" s="236">
        <f t="shared" si="521"/>
        <v>2.5730002591532731E-2</v>
      </c>
      <c r="H4137" s="236">
        <f t="shared" si="522"/>
        <v>2.5265049925104366E-2</v>
      </c>
      <c r="I4137">
        <f t="shared" si="525"/>
        <v>76942.528296264005</v>
      </c>
      <c r="J4137">
        <f t="shared" si="525"/>
        <v>23563.424199791196</v>
      </c>
      <c r="K4137">
        <f t="shared" si="523"/>
        <v>88452.508004269141</v>
      </c>
      <c r="L4137" s="236">
        <f>I4137/MAX(I$2:I4137)-1</f>
        <v>-9.3607968259577734E-2</v>
      </c>
      <c r="M4137" s="236">
        <f>J4137/MAX(J$2:J4137)-1</f>
        <v>-0.11369251716172124</v>
      </c>
      <c r="N4137" s="236"/>
    </row>
    <row r="4138" spans="1:14">
      <c r="A4138" s="237">
        <v>40120</v>
      </c>
      <c r="B4138">
        <v>491.02</v>
      </c>
      <c r="D4138" s="237">
        <v>40326</v>
      </c>
      <c r="E4138">
        <f t="shared" si="519"/>
        <v>492.69</v>
      </c>
      <c r="F4138">
        <v>296.45119549999998</v>
      </c>
      <c r="G4138" s="236">
        <f t="shared" si="521"/>
        <v>-9.2639425139424223E-3</v>
      </c>
      <c r="H4138" s="236">
        <f t="shared" si="522"/>
        <v>-8.0043861843623887E-3</v>
      </c>
      <c r="I4138">
        <f t="shared" si="525"/>
        <v>76229.73713725002</v>
      </c>
      <c r="J4138">
        <f t="shared" si="525"/>
        <v>23374.813452670118</v>
      </c>
      <c r="K4138">
        <f t="shared" si="523"/>
        <v>87636.072572038625</v>
      </c>
      <c r="L4138" s="236">
        <f>I4138/MAX(I$2:I4138)-1</f>
        <v>-0.10200473193671655</v>
      </c>
      <c r="M4138" s="236">
        <f>J4138/MAX(J$2:J4138)-1</f>
        <v>-0.12078686453244902</v>
      </c>
      <c r="N4138" s="236"/>
    </row>
    <row r="4139" spans="1:14">
      <c r="A4139" s="237">
        <v>40121</v>
      </c>
      <c r="B4139">
        <v>498.42</v>
      </c>
      <c r="D4139" s="237">
        <v>40330</v>
      </c>
      <c r="E4139">
        <f t="shared" si="519"/>
        <v>487.2</v>
      </c>
      <c r="F4139">
        <v>294.20544050000001</v>
      </c>
      <c r="G4139" s="236">
        <f t="shared" si="521"/>
        <v>-1.1176639493200089E-2</v>
      </c>
      <c r="H4139" s="236">
        <f t="shared" si="522"/>
        <v>-7.5754627881066128E-3</v>
      </c>
      <c r="I4139">
        <f t="shared" si="525"/>
        <v>75377.744846605565</v>
      </c>
      <c r="J4139">
        <f t="shared" si="525"/>
        <v>23197.738423180483</v>
      </c>
      <c r="K4139">
        <f t="shared" si="523"/>
        <v>86659.551760939372</v>
      </c>
      <c r="L4139" s="236">
        <f>I4139/MAX(I$2:I4139)-1</f>
        <v>-0.11204130131445955</v>
      </c>
      <c r="M4139" s="236">
        <f>J4139/MAX(J$2:J4139)-1</f>
        <v>-0.12744731092299788</v>
      </c>
      <c r="N4139" s="236"/>
    </row>
    <row r="4140" spans="1:14">
      <c r="A4140" s="237">
        <v>40122</v>
      </c>
      <c r="B4140">
        <v>504.72</v>
      </c>
      <c r="D4140" s="237">
        <v>40331</v>
      </c>
      <c r="E4140">
        <f t="shared" si="519"/>
        <v>495.07</v>
      </c>
      <c r="F4140">
        <v>299.54229079999999</v>
      </c>
      <c r="G4140" s="236">
        <f t="shared" si="521"/>
        <v>1.6119800218938152E-2</v>
      </c>
      <c r="H4140" s="236">
        <f t="shared" si="522"/>
        <v>1.8139876308643554E-2</v>
      </c>
      <c r="I4140">
        <f t="shared" si="525"/>
        <v>76592.819034486951</v>
      </c>
      <c r="J4140">
        <f t="shared" si="525"/>
        <v>23618.542528817245</v>
      </c>
      <c r="K4140">
        <f t="shared" si="523"/>
        <v>88059.409462824828</v>
      </c>
      <c r="L4140" s="236">
        <f>I4140/MAX(I$2:I4140)-1</f>
        <v>-9.7727584488980224E-2</v>
      </c>
      <c r="M4140" s="236">
        <f>J4140/MAX(J$2:J4140)-1</f>
        <v>-0.11161931307036677</v>
      </c>
      <c r="N4140" s="236"/>
    </row>
    <row r="4141" spans="1:14">
      <c r="A4141" s="237">
        <v>40123</v>
      </c>
      <c r="B4141">
        <v>504.89</v>
      </c>
      <c r="D4141" s="237">
        <v>40332</v>
      </c>
      <c r="E4141">
        <f t="shared" si="519"/>
        <v>496.04</v>
      </c>
      <c r="F4141">
        <v>299.48547860000002</v>
      </c>
      <c r="G4141" s="236">
        <f t="shared" si="521"/>
        <v>1.9255887254680435E-3</v>
      </c>
      <c r="H4141" s="236">
        <f t="shared" si="522"/>
        <v>-1.8966336889603141E-4</v>
      </c>
      <c r="I4141">
        <f t="shared" si="525"/>
        <v>76740.305303271583</v>
      </c>
      <c r="J4141">
        <f t="shared" si="525"/>
        <v>23614.062956472815</v>
      </c>
      <c r="K4141">
        <f t="shared" si="523"/>
        <v>88231.945926716682</v>
      </c>
      <c r="L4141" s="236">
        <f>I4141/MAX(I$2:I4141)-1</f>
        <v>-9.5990178898371248E-2</v>
      </c>
      <c r="M4141" s="236">
        <f>J4141/MAX(J$2:J4141)-1</f>
        <v>-0.11178780634431196</v>
      </c>
      <c r="N4141" s="236"/>
    </row>
    <row r="4142" spans="1:14">
      <c r="A4142" s="237">
        <v>40126</v>
      </c>
      <c r="B4142">
        <v>518.41999999999996</v>
      </c>
      <c r="D4142" s="237">
        <v>40333</v>
      </c>
      <c r="E4142">
        <f t="shared" si="519"/>
        <v>485.86</v>
      </c>
      <c r="F4142">
        <v>292.73946869999997</v>
      </c>
      <c r="G4142" s="236">
        <f t="shared" si="521"/>
        <v>-2.0556268663689491E-2</v>
      </c>
      <c r="H4142" s="236">
        <f t="shared" si="522"/>
        <v>-2.2525332218228167E-2</v>
      </c>
      <c r="I4142">
        <f t="shared" si="525"/>
        <v>75162.810970123974</v>
      </c>
      <c r="J4142">
        <f t="shared" si="525"/>
        <v>23082.148343356108</v>
      </c>
      <c r="K4142">
        <f t="shared" si="523"/>
        <v>86421.202419068155</v>
      </c>
      <c r="L4142" s="236">
        <f>I4142/MAX(I$2:I4142)-1</f>
        <v>-0.11457324765555021</v>
      </c>
      <c r="M4142" s="236">
        <f>J4142/MAX(J$2:J4142)-1</f>
        <v>-0.13179508108668769</v>
      </c>
      <c r="N4142" s="236"/>
    </row>
    <row r="4143" spans="1:14">
      <c r="A4143" s="237">
        <v>40127</v>
      </c>
      <c r="B4143">
        <v>516.46</v>
      </c>
      <c r="D4143" s="237">
        <v>40336</v>
      </c>
      <c r="E4143">
        <f t="shared" si="519"/>
        <v>482.35</v>
      </c>
      <c r="F4143">
        <v>290.6606319</v>
      </c>
      <c r="G4143" s="236">
        <f t="shared" si="521"/>
        <v>-7.2580334559762625E-3</v>
      </c>
      <c r="H4143" s="236">
        <f t="shared" si="522"/>
        <v>-7.1013205333455565E-3</v>
      </c>
      <c r="I4143">
        <f t="shared" si="525"/>
        <v>74617.27677345759</v>
      </c>
      <c r="J4143">
        <f t="shared" si="525"/>
        <v>22918.234609371706</v>
      </c>
      <c r="K4143">
        <f t="shared" si="523"/>
        <v>85796.869441480114</v>
      </c>
      <c r="L4143" s="236">
        <f>I4143/MAX(I$2:I4143)-1</f>
        <v>-0.1209997046468827</v>
      </c>
      <c r="M4143" s="236">
        <f>J4143/MAX(J$2:J4143)-1</f>
        <v>-0.13796048250451831</v>
      </c>
      <c r="N4143" s="236"/>
    </row>
    <row r="4144" spans="1:14">
      <c r="A4144" s="237">
        <v>40128</v>
      </c>
      <c r="B4144">
        <v>518.58000000000004</v>
      </c>
      <c r="D4144" s="237">
        <v>40337</v>
      </c>
      <c r="E4144">
        <f t="shared" si="519"/>
        <v>484.8</v>
      </c>
      <c r="F4144">
        <v>293.19785000000002</v>
      </c>
      <c r="G4144" s="236">
        <f t="shared" si="521"/>
        <v>5.0455691052896847E-3</v>
      </c>
      <c r="H4144" s="236">
        <f t="shared" si="522"/>
        <v>8.7291425860276384E-3</v>
      </c>
      <c r="I4144">
        <f t="shared" si="525"/>
        <v>74993.763399866599</v>
      </c>
      <c r="J4144">
        <f t="shared" si="525"/>
        <v>23118.291147096945</v>
      </c>
      <c r="K4144">
        <f t="shared" si="523"/>
        <v>86232.657417289432</v>
      </c>
      <c r="L4144" s="236">
        <f>I4144/MAX(I$2:I4144)-1</f>
        <v>-0.1165646479131085</v>
      </c>
      <c r="M4144" s="236">
        <f>J4144/MAX(J$2:J4144)-1</f>
        <v>-0.13043561664150982</v>
      </c>
      <c r="N4144" s="236"/>
    </row>
    <row r="4145" spans="1:14">
      <c r="A4145" s="237">
        <v>40129</v>
      </c>
      <c r="B4145">
        <v>511.97</v>
      </c>
      <c r="D4145" s="237">
        <v>40338</v>
      </c>
      <c r="E4145">
        <f t="shared" si="519"/>
        <v>483.29</v>
      </c>
      <c r="F4145">
        <v>292.6700022</v>
      </c>
      <c r="G4145" s="236">
        <f t="shared" si="521"/>
        <v>-3.1484166273770355E-3</v>
      </c>
      <c r="H4145" s="236">
        <f t="shared" si="522"/>
        <v>-1.8003126557716298E-3</v>
      </c>
      <c r="I4145">
        <f t="shared" si="525"/>
        <v>74757.651788228875</v>
      </c>
      <c r="J4145">
        <f t="shared" si="525"/>
        <v>23076.670994965014</v>
      </c>
      <c r="K4145">
        <f t="shared" si="523"/>
        <v>85964.069726076341</v>
      </c>
      <c r="L4145" s="236">
        <f>I4145/MAX(I$2:I4145)-1</f>
        <v>-0.11934607046483159</v>
      </c>
      <c r="M4145" s="236">
        <f>J4145/MAX(J$2:J4145)-1</f>
        <v>-0.13200110440587831</v>
      </c>
      <c r="N4145" s="236"/>
    </row>
    <row r="4146" spans="1:14">
      <c r="A4146" s="237">
        <v>40130</v>
      </c>
      <c r="B4146">
        <v>517.35</v>
      </c>
      <c r="D4146" s="237">
        <v>40339</v>
      </c>
      <c r="E4146">
        <f t="shared" si="519"/>
        <v>491.16</v>
      </c>
      <c r="F4146">
        <v>298.13156470000001</v>
      </c>
      <c r="G4146" s="236">
        <f t="shared" si="521"/>
        <v>1.625048842638448E-2</v>
      </c>
      <c r="H4146" s="236">
        <f t="shared" si="522"/>
        <v>1.8661162602745307E-2</v>
      </c>
      <c r="I4146">
        <f t="shared" si="525"/>
        <v>75972.500143397177</v>
      </c>
      <c r="J4146">
        <f t="shared" si="525"/>
        <v>23507.308504732111</v>
      </c>
      <c r="K4146">
        <f t="shared" si="523"/>
        <v>87363.927427961811</v>
      </c>
      <c r="L4146" s="236">
        <f>I4146/MAX(I$2:I4146)-1</f>
        <v>-0.10503501397527026</v>
      </c>
      <c r="M4146" s="236">
        <f>J4146/MAX(J$2:J4146)-1</f>
        <v>-0.11580323587619312</v>
      </c>
      <c r="N4146" s="236"/>
    </row>
    <row r="4147" spans="1:14">
      <c r="A4147" s="237">
        <v>40133</v>
      </c>
      <c r="B4147">
        <v>526.25</v>
      </c>
      <c r="D4147" s="237">
        <v>40340</v>
      </c>
      <c r="E4147">
        <f t="shared" si="519"/>
        <v>493.41</v>
      </c>
      <c r="F4147">
        <v>298.8314029</v>
      </c>
      <c r="G4147" s="236">
        <f t="shared" si="521"/>
        <v>4.5472617787240457E-3</v>
      </c>
      <c r="H4147" s="236">
        <f t="shared" si="522"/>
        <v>2.3474139704200425E-3</v>
      </c>
      <c r="I4147">
        <f t="shared" ref="I4147:J4162" si="526">I4146*(1+G4147)</f>
        <v>76317.966989533365</v>
      </c>
      <c r="J4147">
        <f t="shared" si="526"/>
        <v>23562.489889123091</v>
      </c>
      <c r="K4147">
        <f t="shared" si="523"/>
        <v>87764.140875133642</v>
      </c>
      <c r="L4147" s="236">
        <f>I4147/MAX(I$2:I4147)-1</f>
        <v>-0.10096537390102356</v>
      </c>
      <c r="M4147" s="236">
        <f>J4147/MAX(J$2:J4147)-1</f>
        <v>-0.11372766003948875</v>
      </c>
      <c r="N4147" s="236"/>
    </row>
    <row r="4148" spans="1:14">
      <c r="A4148" s="237">
        <v>40134</v>
      </c>
      <c r="B4148">
        <v>524.01</v>
      </c>
      <c r="D4148" s="237">
        <v>40343</v>
      </c>
      <c r="E4148">
        <f t="shared" si="519"/>
        <v>493.07</v>
      </c>
      <c r="F4148">
        <v>299.00109709999998</v>
      </c>
      <c r="G4148" s="236">
        <f t="shared" si="521"/>
        <v>-7.2281226083599005E-4</v>
      </c>
      <c r="H4148" s="236">
        <f t="shared" si="522"/>
        <v>5.6785932921776805E-4</v>
      </c>
      <c r="I4148">
        <f t="shared" si="526"/>
        <v>76262.803427271254</v>
      </c>
      <c r="J4148">
        <f t="shared" si="526"/>
        <v>23575.870068826229</v>
      </c>
      <c r="K4148">
        <f t="shared" si="523"/>
        <v>87703.664176449893</v>
      </c>
      <c r="L4148" s="236">
        <f>I4148/MAX(I$2:I4148)-1</f>
        <v>-0.10161520715168404</v>
      </c>
      <c r="M4148" s="236">
        <f>J4148/MAX(J$2:J4148)-1</f>
        <v>-0.11322438202301455</v>
      </c>
      <c r="N4148" s="236"/>
    </row>
    <row r="4149" spans="1:14">
      <c r="A4149" s="237">
        <v>40135</v>
      </c>
      <c r="B4149">
        <v>522.25</v>
      </c>
      <c r="D4149" s="237">
        <v>40344</v>
      </c>
      <c r="E4149">
        <f t="shared" si="519"/>
        <v>498.73</v>
      </c>
      <c r="F4149">
        <v>303.69366960000002</v>
      </c>
      <c r="G4149" s="236">
        <f t="shared" si="521"/>
        <v>1.1445370171851701E-2</v>
      </c>
      <c r="H4149" s="236">
        <f t="shared" si="522"/>
        <v>1.56941648225144E-2</v>
      </c>
      <c r="I4149">
        <f t="shared" si="526"/>
        <v>77135.659442839533</v>
      </c>
      <c r="J4149">
        <f t="shared" si="526"/>
        <v>23945.87365952057</v>
      </c>
      <c r="K4149">
        <f t="shared" si="523"/>
        <v>88710.423336891021</v>
      </c>
      <c r="L4149" s="236">
        <f>I4149/MAX(I$2:I4149)-1</f>
        <v>-9.1332860640772728E-2</v>
      </c>
      <c r="M4149" s="236">
        <f>J4149/MAX(J$2:J4149)-1</f>
        <v>-9.9307179313896765E-2</v>
      </c>
      <c r="N4149" s="236"/>
    </row>
    <row r="4150" spans="1:14">
      <c r="A4150" s="237">
        <v>40136</v>
      </c>
      <c r="B4150">
        <v>514.5</v>
      </c>
      <c r="D4150" s="237">
        <v>40345</v>
      </c>
      <c r="E4150">
        <f t="shared" si="519"/>
        <v>499.23</v>
      </c>
      <c r="F4150">
        <v>303.8327003</v>
      </c>
      <c r="G4150" s="236">
        <f t="shared" si="521"/>
        <v>9.6881630929861672E-4</v>
      </c>
      <c r="H4150" s="236">
        <f t="shared" si="522"/>
        <v>4.5779913747656664E-4</v>
      </c>
      <c r="I4150">
        <f t="shared" si="526"/>
        <v>77210.38972773627</v>
      </c>
      <c r="J4150">
        <f t="shared" si="526"/>
        <v>23956.83605982802</v>
      </c>
      <c r="K4150">
        <f t="shared" si="523"/>
        <v>88799.359658484755</v>
      </c>
      <c r="L4150" s="236">
        <f>I4150/MAX(I$2:I4150)-1</f>
        <v>-9.045252909643775E-2</v>
      </c>
      <c r="M4150" s="236">
        <f>J4150/MAX(J$2:J4150)-1</f>
        <v>-9.8894842917455317E-2</v>
      </c>
      <c r="N4150" s="236"/>
    </row>
    <row r="4151" spans="1:14">
      <c r="A4151" s="237">
        <v>40137</v>
      </c>
      <c r="B4151">
        <v>512.65</v>
      </c>
      <c r="D4151" s="237">
        <v>40346</v>
      </c>
      <c r="E4151">
        <f t="shared" si="519"/>
        <v>500.7</v>
      </c>
      <c r="F4151">
        <v>304.34287719999998</v>
      </c>
      <c r="G4151" s="236">
        <f t="shared" si="521"/>
        <v>2.9108044245280038E-3</v>
      </c>
      <c r="H4151" s="236">
        <f t="shared" si="522"/>
        <v>1.6791375631926009E-3</v>
      </c>
      <c r="I4151">
        <f t="shared" si="526"/>
        <v>77435.134071775305</v>
      </c>
      <c r="J4151">
        <f t="shared" si="526"/>
        <v>23997.062883151324</v>
      </c>
      <c r="K4151">
        <f t="shared" si="523"/>
        <v>89060.832443970343</v>
      </c>
      <c r="L4151" s="236">
        <f>I4151/MAX(I$2:I4151)-1</f>
        <v>-8.7805014293813266E-2</v>
      </c>
      <c r="M4151" s="236">
        <f>J4151/MAX(J$2:J4151)-1</f>
        <v>-9.7381763399811527E-2</v>
      </c>
      <c r="N4151" s="236"/>
    </row>
    <row r="4152" spans="1:14">
      <c r="A4152" s="237">
        <v>40140</v>
      </c>
      <c r="B4152">
        <v>520.59</v>
      </c>
      <c r="D4152" s="237">
        <v>40347</v>
      </c>
      <c r="E4152">
        <f t="shared" si="519"/>
        <v>500.56</v>
      </c>
      <c r="F4152">
        <v>303.87976800000001</v>
      </c>
      <c r="G4152" s="236">
        <f t="shared" si="521"/>
        <v>-3.133387067629313E-4</v>
      </c>
      <c r="H4152" s="236">
        <f t="shared" si="522"/>
        <v>-1.521669257584235E-3</v>
      </c>
      <c r="I4152">
        <f t="shared" si="526"/>
        <v>77410.870647007236</v>
      </c>
      <c r="J4152">
        <f t="shared" si="526"/>
        <v>23960.547290289716</v>
      </c>
      <c r="K4152">
        <f t="shared" si="523"/>
        <v>89035.930273924096</v>
      </c>
      <c r="L4152" s="236">
        <f>I4152/MAX(I$2:I4152)-1</f>
        <v>-8.8090840290950156E-2</v>
      </c>
      <c r="M4152" s="236">
        <f>J4152/MAX(J$2:J4152)-1</f>
        <v>-9.8755249821780966E-2</v>
      </c>
      <c r="N4152" s="236"/>
    </row>
    <row r="4153" spans="1:14">
      <c r="A4153" s="237">
        <v>40141</v>
      </c>
      <c r="B4153">
        <v>518.32000000000005</v>
      </c>
      <c r="D4153" s="237">
        <v>40350</v>
      </c>
      <c r="E4153">
        <f t="shared" si="519"/>
        <v>499.62</v>
      </c>
      <c r="F4153">
        <v>304.72461980000003</v>
      </c>
      <c r="G4153" s="236">
        <f t="shared" si="521"/>
        <v>-1.9116269143638156E-3</v>
      </c>
      <c r="H4153" s="236">
        <f t="shared" si="522"/>
        <v>2.7802173391155982E-3</v>
      </c>
      <c r="I4153">
        <f t="shared" si="526"/>
        <v>77262.889943214075</v>
      </c>
      <c r="J4153">
        <f t="shared" si="526"/>
        <v>24027.162819320878</v>
      </c>
      <c r="K4153">
        <f t="shared" si="523"/>
        <v>88868.729989327869</v>
      </c>
      <c r="L4153" s="236">
        <f>I4153/MAX(I$2:I4153)-1</f>
        <v>-8.9834070384104847E-2</v>
      </c>
      <c r="M4153" s="236">
        <f>J4153/MAX(J$2:J4153)-1</f>
        <v>-9.6249593540548517E-2</v>
      </c>
      <c r="N4153" s="236"/>
    </row>
    <row r="4154" spans="1:14">
      <c r="A4154" s="237">
        <v>40142</v>
      </c>
      <c r="B4154">
        <v>523.65</v>
      </c>
      <c r="D4154" s="237">
        <v>40351</v>
      </c>
      <c r="E4154">
        <f t="shared" si="519"/>
        <v>496.67</v>
      </c>
      <c r="F4154">
        <v>302.43741069999999</v>
      </c>
      <c r="G4154" s="236">
        <f t="shared" si="521"/>
        <v>-5.9382175691620829E-3</v>
      </c>
      <c r="H4154" s="236">
        <f t="shared" si="522"/>
        <v>-7.5058231313939183E-3</v>
      </c>
      <c r="I4154">
        <f t="shared" si="526"/>
        <v>76804.08609270904</v>
      </c>
      <c r="J4154">
        <f t="shared" si="526"/>
        <v>23846.81918484985</v>
      </c>
      <c r="K4154">
        <f t="shared" si="523"/>
        <v>88344.005691924802</v>
      </c>
      <c r="L4154" s="236">
        <f>I4154/MAX(I$2:I4154)-1</f>
        <v>-9.5238833698202852E-2</v>
      </c>
      <c r="M4154" s="236">
        <f>J4154/MAX(J$2:J4154)-1</f>
        <v>-0.10303298424635865</v>
      </c>
      <c r="N4154" s="236"/>
    </row>
    <row r="4155" spans="1:14">
      <c r="A4155" s="237">
        <v>40143</v>
      </c>
      <c r="B4155">
        <v>523.65</v>
      </c>
      <c r="D4155" s="237">
        <v>40352</v>
      </c>
      <c r="E4155">
        <f t="shared" si="519"/>
        <v>496.65</v>
      </c>
      <c r="F4155">
        <v>302.39064389999999</v>
      </c>
      <c r="G4155" s="236">
        <f t="shared" si="521"/>
        <v>-7.3998344849843917E-5</v>
      </c>
      <c r="H4155" s="236">
        <f t="shared" si="522"/>
        <v>-1.5463298634832423E-4</v>
      </c>
      <c r="I4155">
        <f t="shared" si="526"/>
        <v>76798.402717460471</v>
      </c>
      <c r="J4155">
        <f t="shared" si="526"/>
        <v>23843.131679984388</v>
      </c>
      <c r="K4155">
        <f t="shared" si="523"/>
        <v>88340.448239061036</v>
      </c>
      <c r="L4155" s="236">
        <f>I4155/MAX(I$2:I4155)-1</f>
        <v>-9.5305784526993564E-2</v>
      </c>
      <c r="M4155" s="236">
        <f>J4155/MAX(J$2:J4155)-1</f>
        <v>-0.10317168493466056</v>
      </c>
      <c r="N4155" s="236"/>
    </row>
    <row r="4156" spans="1:14">
      <c r="A4156" s="237">
        <v>40144</v>
      </c>
      <c r="B4156">
        <v>509.1</v>
      </c>
      <c r="D4156" s="237">
        <v>40353</v>
      </c>
      <c r="E4156">
        <f t="shared" si="519"/>
        <v>492.28</v>
      </c>
      <c r="F4156">
        <v>299.33510330000001</v>
      </c>
      <c r="G4156" s="236">
        <f t="shared" si="521"/>
        <v>-8.8326831437297113E-3</v>
      </c>
      <c r="H4156" s="236">
        <f t="shared" si="522"/>
        <v>-1.0104613557456621E-2</v>
      </c>
      <c r="I4156">
        <f t="shared" si="526"/>
        <v>76120.066760312591</v>
      </c>
      <c r="J4156">
        <f t="shared" si="526"/>
        <v>23602.206048358596</v>
      </c>
      <c r="K4156">
        <f t="shared" si="523"/>
        <v>87563.144788331745</v>
      </c>
      <c r="L4156" s="236">
        <f>I4156/MAX(I$2:I4156)-1</f>
        <v>-0.10329666187423181</v>
      </c>
      <c r="M4156" s="236">
        <f>J4156/MAX(J$2:J4156)-1</f>
        <v>-0.11223378848578069</v>
      </c>
      <c r="N4156" s="236"/>
    </row>
    <row r="4157" spans="1:14">
      <c r="A4157" s="237">
        <v>40147</v>
      </c>
      <c r="B4157">
        <v>511.64</v>
      </c>
      <c r="D4157" s="237">
        <v>40354</v>
      </c>
      <c r="E4157">
        <f t="shared" si="519"/>
        <v>493.68</v>
      </c>
      <c r="F4157">
        <v>300.69243740000002</v>
      </c>
      <c r="G4157" s="236">
        <f t="shared" si="521"/>
        <v>2.8101798112056173E-3</v>
      </c>
      <c r="H4157" s="236">
        <f t="shared" si="522"/>
        <v>4.5344969067648844E-3</v>
      </c>
      <c r="I4157">
        <f t="shared" si="526"/>
        <v>76333.977835150057</v>
      </c>
      <c r="J4157">
        <f t="shared" si="526"/>
        <v>23709.230178677706</v>
      </c>
      <c r="K4157">
        <f t="shared" si="523"/>
        <v>87812.166488794217</v>
      </c>
      <c r="L4157" s="236">
        <f>I4157/MAX(I$2:I4157)-1</f>
        <v>-0.10077676425678994</v>
      </c>
      <c r="M4157" s="236">
        <f>J4157/MAX(J$2:J4157)-1</f>
        <v>-0.1082082153457391</v>
      </c>
      <c r="N4157" s="236"/>
    </row>
    <row r="4158" spans="1:14">
      <c r="A4158" s="237">
        <v>40148</v>
      </c>
      <c r="B4158">
        <v>523.16999999999996</v>
      </c>
      <c r="D4158" s="237">
        <v>40357</v>
      </c>
      <c r="E4158">
        <f t="shared" si="519"/>
        <v>494.3</v>
      </c>
      <c r="F4158">
        <v>299.41210039999999</v>
      </c>
      <c r="G4158" s="236">
        <f t="shared" si="521"/>
        <v>1.2221440917964863E-3</v>
      </c>
      <c r="H4158" s="236">
        <f t="shared" si="522"/>
        <v>-4.2579620926642692E-3</v>
      </c>
      <c r="I4158">
        <f t="shared" si="526"/>
        <v>76427.268955164618</v>
      </c>
      <c r="J4158">
        <f t="shared" si="526"/>
        <v>23608.277175330644</v>
      </c>
      <c r="K4158">
        <f t="shared" si="523"/>
        <v>87922.447527570446</v>
      </c>
      <c r="L4158" s="236">
        <f>I4158/MAX(I$2:I4158)-1</f>
        <v>-9.96777838920202E-2</v>
      </c>
      <c r="M4158" s="236">
        <f>J4158/MAX(J$2:J4158)-1</f>
        <v>-0.11200543095934634</v>
      </c>
      <c r="N4158" s="236"/>
    </row>
    <row r="4159" spans="1:14">
      <c r="A4159" s="237">
        <v>40149</v>
      </c>
      <c r="B4159">
        <v>524.35</v>
      </c>
      <c r="D4159" s="237">
        <v>40358</v>
      </c>
      <c r="E4159">
        <f t="shared" si="519"/>
        <v>488.9</v>
      </c>
      <c r="F4159">
        <v>294.08927349999999</v>
      </c>
      <c r="G4159" s="236">
        <f t="shared" si="521"/>
        <v>-1.0958269911916571E-2</v>
      </c>
      <c r="H4159" s="236">
        <f t="shared" si="522"/>
        <v>-1.7777594468924129E-2</v>
      </c>
      <c r="I4159">
        <f t="shared" si="526"/>
        <v>75589.758313323284</v>
      </c>
      <c r="J4159">
        <f t="shared" si="526"/>
        <v>23188.57879759766</v>
      </c>
      <c r="K4159">
        <f t="shared" si="523"/>
        <v>86961.935254358061</v>
      </c>
      <c r="L4159" s="236">
        <f>I4159/MAX(I$2:I4159)-1</f>
        <v>-0.1095437577438263</v>
      </c>
      <c r="M4159" s="236">
        <f>J4159/MAX(J$2:J4159)-1</f>
        <v>-0.12779183829835805</v>
      </c>
      <c r="N4159" s="236"/>
    </row>
    <row r="4160" spans="1:14">
      <c r="A4160" s="237">
        <v>40150</v>
      </c>
      <c r="B4160">
        <v>522.52</v>
      </c>
      <c r="D4160" s="237">
        <v>40359</v>
      </c>
      <c r="E4160">
        <f t="shared" si="519"/>
        <v>487.16</v>
      </c>
      <c r="F4160">
        <v>292.38078489999998</v>
      </c>
      <c r="G4160" s="236">
        <f t="shared" si="521"/>
        <v>-3.5927401812295237E-3</v>
      </c>
      <c r="H4160" s="236">
        <f t="shared" si="522"/>
        <v>-5.8094216754900341E-3</v>
      </c>
      <c r="I4160">
        <f t="shared" si="526"/>
        <v>75318.183951341576</v>
      </c>
      <c r="J4160">
        <f t="shared" si="526"/>
        <v>23053.866565307089</v>
      </c>
      <c r="K4160">
        <f t="shared" si="523"/>
        <v>86652.436855211854</v>
      </c>
      <c r="L4160" s="236">
        <f>I4160/MAX(I$2:I4160)-1</f>
        <v>-0.1127429356650067</v>
      </c>
      <c r="M4160" s="236">
        <f>J4160/MAX(J$2:J4160)-1</f>
        <v>-0.13285886329848684</v>
      </c>
      <c r="N4160" s="236"/>
    </row>
    <row r="4161" spans="1:14">
      <c r="A4161" s="237">
        <v>40151</v>
      </c>
      <c r="B4161">
        <v>522.71</v>
      </c>
      <c r="D4161" s="237">
        <v>40360</v>
      </c>
      <c r="E4161">
        <f t="shared" si="519"/>
        <v>486.69</v>
      </c>
      <c r="F4161">
        <v>293.39263929999998</v>
      </c>
      <c r="G4161" s="236">
        <f t="shared" si="521"/>
        <v>-9.985055918528365E-4</v>
      </c>
      <c r="H4161" s="236">
        <f t="shared" si="522"/>
        <v>3.4607417869341184E-3</v>
      </c>
      <c r="I4161">
        <f t="shared" si="526"/>
        <v>75242.978323497955</v>
      </c>
      <c r="J4161">
        <f t="shared" si="526"/>
        <v>23133.650044680049</v>
      </c>
      <c r="K4161">
        <f t="shared" si="523"/>
        <v>86568.836712913733</v>
      </c>
      <c r="L4161" s="236">
        <f>I4161/MAX(I$2:I4161)-1</f>
        <v>-0.11362886680515616</v>
      </c>
      <c r="M4161" s="236">
        <f>J4161/MAX(J$2:J4161)-1</f>
        <v>-0.12985791173153438</v>
      </c>
      <c r="N4161" s="236"/>
    </row>
    <row r="4162" spans="1:14">
      <c r="A4162" s="237">
        <v>40154</v>
      </c>
      <c r="B4162">
        <v>520.12</v>
      </c>
      <c r="D4162" s="237">
        <v>40361</v>
      </c>
      <c r="E4162">
        <f t="shared" ref="E4162:E4225" si="527">SUMIF(A:A,D4162,B:B)</f>
        <v>485.09</v>
      </c>
      <c r="F4162">
        <v>292.5299354</v>
      </c>
      <c r="G4162" s="236">
        <f t="shared" si="521"/>
        <v>-3.3212437710912848E-3</v>
      </c>
      <c r="H4162" s="236">
        <f t="shared" si="522"/>
        <v>-2.9404415259302041E-3</v>
      </c>
      <c r="I4162">
        <f t="shared" si="526"/>
        <v>74993.078050422671</v>
      </c>
      <c r="J4162">
        <f t="shared" si="526"/>
        <v>23065.626899442334</v>
      </c>
      <c r="K4162">
        <f t="shared" si="523"/>
        <v>86284.240483813759</v>
      </c>
      <c r="L4162" s="236">
        <f>I4162/MAX(I$2:I4162)-1</f>
        <v>-0.11657272141015484</v>
      </c>
      <c r="M4162" s="236">
        <f>J4162/MAX(J$2:J4162)-1</f>
        <v>-0.13241651366133866</v>
      </c>
      <c r="N4162" s="236"/>
    </row>
    <row r="4163" spans="1:14">
      <c r="A4163" s="237">
        <v>40155</v>
      </c>
      <c r="B4163">
        <v>513.13</v>
      </c>
      <c r="D4163" s="237">
        <v>40365</v>
      </c>
      <c r="E4163">
        <f t="shared" si="527"/>
        <v>487.24</v>
      </c>
      <c r="F4163">
        <v>295.12762400000003</v>
      </c>
      <c r="G4163" s="236">
        <f t="shared" si="521"/>
        <v>4.3984370679700981E-3</v>
      </c>
      <c r="H4163" s="236">
        <f t="shared" si="522"/>
        <v>8.8800778506581413E-3</v>
      </c>
      <c r="I4163">
        <f t="shared" ref="I4163:J4178" si="528">I4162*(1+G4163)</f>
        <v>75322.930384760824</v>
      </c>
      <c r="J4163">
        <f t="shared" si="528"/>
        <v>23270.451461983615</v>
      </c>
      <c r="K4163">
        <f t="shared" si="523"/>
        <v>86666.666666666846</v>
      </c>
      <c r="L4163" s="236">
        <f>I4163/MAX(I$2:I4163)-1</f>
        <v>-0.11268702212114934</v>
      </c>
      <c r="M4163" s="236">
        <f>J4163/MAX(J$2:J4163)-1</f>
        <v>-0.12471230476070605</v>
      </c>
      <c r="N4163" s="236"/>
    </row>
    <row r="4164" spans="1:14">
      <c r="A4164" s="237">
        <v>40156</v>
      </c>
      <c r="B4164">
        <v>513.73</v>
      </c>
      <c r="D4164" s="237">
        <v>40366</v>
      </c>
      <c r="E4164">
        <f t="shared" si="527"/>
        <v>491.96</v>
      </c>
      <c r="F4164">
        <v>299.93844869999998</v>
      </c>
      <c r="G4164" s="236">
        <f t="shared" ref="G4164:G4227" si="529">(E4164/E4163-1)-($P$21/252)</f>
        <v>9.6534876394801985E-3</v>
      </c>
      <c r="H4164" s="236">
        <f t="shared" ref="H4164:H4227" si="530">F4164/F4163-1</f>
        <v>1.6300828213898333E-2</v>
      </c>
      <c r="I4164">
        <f t="shared" si="528"/>
        <v>76050.05936219955</v>
      </c>
      <c r="J4164">
        <f t="shared" si="528"/>
        <v>23649.779093725268</v>
      </c>
      <c r="K4164">
        <f t="shared" ref="K4164:K4227" si="531">K4163*(1+(E4164/E4163-1))</f>
        <v>87506.225542511747</v>
      </c>
      <c r="L4164" s="236">
        <f>I4164/MAX(I$2:I4164)-1</f>
        <v>-0.10412135725684535</v>
      </c>
      <c r="M4164" s="236">
        <f>J4164/MAX(J$2:J4164)-1</f>
        <v>-0.11044439040287135</v>
      </c>
      <c r="N4164" s="236"/>
    </row>
    <row r="4165" spans="1:14">
      <c r="A4165" s="237">
        <v>40157</v>
      </c>
      <c r="B4165">
        <v>515.30999999999995</v>
      </c>
      <c r="D4165" s="237">
        <v>40367</v>
      </c>
      <c r="E4165">
        <f t="shared" si="527"/>
        <v>493.06</v>
      </c>
      <c r="F4165">
        <v>301.84270780000003</v>
      </c>
      <c r="G4165" s="236">
        <f t="shared" si="529"/>
        <v>2.2022239838831912E-3</v>
      </c>
      <c r="H4165" s="236">
        <f t="shared" si="530"/>
        <v>6.3488329297345381E-3</v>
      </c>
      <c r="I4165">
        <f t="shared" si="528"/>
        <v>76217.538626902737</v>
      </c>
      <c r="J4165">
        <f t="shared" si="528"/>
        <v>23799.927590016458</v>
      </c>
      <c r="K4165">
        <f t="shared" si="531"/>
        <v>87701.885450017988</v>
      </c>
      <c r="L4165" s="236">
        <f>I4165/MAX(I$2:I4165)-1</f>
        <v>-0.10214843182314748</v>
      </c>
      <c r="M4165" s="236">
        <f>J4165/MAX(J$2:J4165)-1</f>
        <v>-0.10479675045583103</v>
      </c>
      <c r="N4165" s="236"/>
    </row>
    <row r="4166" spans="1:14">
      <c r="A4166" s="237">
        <v>40158</v>
      </c>
      <c r="B4166">
        <v>516.73</v>
      </c>
      <c r="D4166" s="237">
        <v>40368</v>
      </c>
      <c r="E4166">
        <f t="shared" si="527"/>
        <v>493.56</v>
      </c>
      <c r="F4166">
        <v>302.75822319999997</v>
      </c>
      <c r="G4166" s="236">
        <f t="shared" si="529"/>
        <v>9.8034520735106523E-4</v>
      </c>
      <c r="H4166" s="236">
        <f t="shared" si="530"/>
        <v>3.0330876855457767E-3</v>
      </c>
      <c r="I4166">
        <f t="shared" si="528"/>
        <v>76292.258125611726</v>
      </c>
      <c r="J4166">
        <f t="shared" si="528"/>
        <v>23872.114857306617</v>
      </c>
      <c r="K4166">
        <f t="shared" si="531"/>
        <v>87790.821771611721</v>
      </c>
      <c r="L4166" s="236">
        <f>I4166/MAX(I$2:I4166)-1</f>
        <v>-0.10126822734137253</v>
      </c>
      <c r="M4166" s="236">
        <f>J4166/MAX(J$2:J4166)-1</f>
        <v>-0.1020815205035781</v>
      </c>
      <c r="N4166" s="236"/>
    </row>
    <row r="4167" spans="1:14">
      <c r="A4167" s="237">
        <v>40161</v>
      </c>
      <c r="B4167">
        <v>519.59</v>
      </c>
      <c r="D4167" s="237">
        <v>40371</v>
      </c>
      <c r="E4167">
        <f t="shared" si="527"/>
        <v>494.22</v>
      </c>
      <c r="F4167">
        <v>301.98359149999999</v>
      </c>
      <c r="G4167" s="236">
        <f t="shared" si="529"/>
        <v>1.3034932791497387E-3</v>
      </c>
      <c r="H4167" s="236">
        <f t="shared" si="530"/>
        <v>-2.5585818671166605E-3</v>
      </c>
      <c r="I4167">
        <f t="shared" si="528"/>
        <v>76391.704571329625</v>
      </c>
      <c r="J4167">
        <f t="shared" si="528"/>
        <v>23811.036097102984</v>
      </c>
      <c r="K4167">
        <f t="shared" si="531"/>
        <v>87908.217716115454</v>
      </c>
      <c r="L4167" s="236">
        <f>I4167/MAX(I$2:I4167)-1</f>
        <v>-0.10009673651595363</v>
      </c>
      <c r="M4167" s="236">
        <f>J4167/MAX(J$2:J4167)-1</f>
        <v>-0.10437891844336666</v>
      </c>
      <c r="N4167" s="236"/>
    </row>
    <row r="4168" spans="1:14">
      <c r="A4168" s="237">
        <v>40162</v>
      </c>
      <c r="B4168">
        <v>516.13</v>
      </c>
      <c r="D4168" s="237">
        <v>40372</v>
      </c>
      <c r="E4168">
        <f t="shared" si="527"/>
        <v>494.48</v>
      </c>
      <c r="F4168">
        <v>304.50876920000002</v>
      </c>
      <c r="G4168" s="236">
        <f t="shared" si="529"/>
        <v>4.9235134343488462E-4</v>
      </c>
      <c r="H4168" s="236">
        <f t="shared" si="530"/>
        <v>8.3619698919967789E-3</v>
      </c>
      <c r="I4168">
        <f t="shared" si="528"/>
        <v>76429.316129702609</v>
      </c>
      <c r="J4168">
        <f t="shared" si="528"/>
        <v>24010.143264044207</v>
      </c>
      <c r="K4168">
        <f t="shared" si="531"/>
        <v>87954.464603344197</v>
      </c>
      <c r="L4168" s="236">
        <f>I4168/MAX(I$2:I4168)-1</f>
        <v>-9.9653667935215684E-2</v>
      </c>
      <c r="M4168" s="236">
        <f>J4168/MAX(J$2:J4168)-1</f>
        <v>-9.6889761924752515E-2</v>
      </c>
      <c r="N4168" s="236"/>
    </row>
    <row r="4169" spans="1:14">
      <c r="A4169" s="237">
        <v>40163</v>
      </c>
      <c r="B4169">
        <v>518.65</v>
      </c>
      <c r="D4169" s="237">
        <v>40373</v>
      </c>
      <c r="E4169">
        <f t="shared" si="527"/>
        <v>496.3</v>
      </c>
      <c r="F4169">
        <v>305.60002739999999</v>
      </c>
      <c r="G4169" s="236">
        <f t="shared" si="529"/>
        <v>3.6469040428554387E-3</v>
      </c>
      <c r="H4169" s="236">
        <f t="shared" si="530"/>
        <v>3.5836675668385887E-3</v>
      </c>
      <c r="I4169">
        <f t="shared" si="528"/>
        <v>76708.046511688706</v>
      </c>
      <c r="J4169">
        <f t="shared" si="528"/>
        <v>24096.18763573471</v>
      </c>
      <c r="K4169">
        <f t="shared" si="531"/>
        <v>88278.19281394541</v>
      </c>
      <c r="L4169" s="236">
        <f>I4169/MAX(I$2:I4169)-1</f>
        <v>-9.6370191256838544E-2</v>
      </c>
      <c r="M4169" s="236">
        <f>J4169/MAX(J$2:J4169)-1</f>
        <v>-9.3653315055282405E-2</v>
      </c>
      <c r="N4169" s="236"/>
    </row>
    <row r="4170" spans="1:14">
      <c r="A4170" s="237">
        <v>40164</v>
      </c>
      <c r="B4170">
        <v>508.36</v>
      </c>
      <c r="D4170" s="237">
        <v>40374</v>
      </c>
      <c r="E4170">
        <f t="shared" si="527"/>
        <v>498.32</v>
      </c>
      <c r="F4170">
        <v>305.95274740000002</v>
      </c>
      <c r="G4170" s="236">
        <f t="shared" si="529"/>
        <v>4.0363887209797136E-3</v>
      </c>
      <c r="H4170" s="236">
        <f t="shared" si="530"/>
        <v>1.1541883781913675E-3</v>
      </c>
      <c r="I4170">
        <f t="shared" si="528"/>
        <v>77017.670005436885</v>
      </c>
      <c r="J4170">
        <f t="shared" si="528"/>
        <v>24123.999175462595</v>
      </c>
      <c r="K4170">
        <f t="shared" si="531"/>
        <v>88637.495553184111</v>
      </c>
      <c r="L4170" s="236">
        <f>I4170/MAX(I$2:I4170)-1</f>
        <v>-9.2722790088886398E-2</v>
      </c>
      <c r="M4170" s="236">
        <f>J4170/MAX(J$2:J4170)-1</f>
        <v>-9.2607220244906863E-2</v>
      </c>
      <c r="N4170" s="236"/>
    </row>
    <row r="4171" spans="1:14">
      <c r="A4171" s="237">
        <v>40165</v>
      </c>
      <c r="B4171">
        <v>509.49</v>
      </c>
      <c r="D4171" s="237">
        <v>40375</v>
      </c>
      <c r="E4171">
        <f t="shared" si="527"/>
        <v>496.71</v>
      </c>
      <c r="F4171">
        <v>301.2532827</v>
      </c>
      <c r="G4171" s="236">
        <f t="shared" si="529"/>
        <v>-3.2645858337984703E-3</v>
      </c>
      <c r="H4171" s="236">
        <f t="shared" si="530"/>
        <v>-1.5360099688387474E-2</v>
      </c>
      <c r="I4171">
        <f t="shared" si="528"/>
        <v>76766.239210984961</v>
      </c>
      <c r="J4171">
        <f t="shared" si="528"/>
        <v>23753.452143244911</v>
      </c>
      <c r="K4171">
        <f t="shared" si="531"/>
        <v>88351.120597652261</v>
      </c>
      <c r="L4171" s="236">
        <f>I4171/MAX(I$2:I4171)-1</f>
        <v>-9.5684674415690507E-2</v>
      </c>
      <c r="M4171" s="236">
        <f>J4171/MAX(J$2:J4171)-1</f>
        <v>-0.10654486379846817</v>
      </c>
      <c r="N4171" s="236"/>
    </row>
    <row r="4172" spans="1:14">
      <c r="A4172" s="237">
        <v>40168</v>
      </c>
      <c r="B4172">
        <v>510.16</v>
      </c>
      <c r="D4172" s="237">
        <v>40378</v>
      </c>
      <c r="E4172">
        <f t="shared" si="527"/>
        <v>496.51</v>
      </c>
      <c r="F4172">
        <v>302.28860129999998</v>
      </c>
      <c r="G4172" s="236">
        <f t="shared" si="529"/>
        <v>-4.3637959200111054E-4</v>
      </c>
      <c r="H4172" s="236">
        <f t="shared" si="530"/>
        <v>3.4367047911341153E-3</v>
      </c>
      <c r="I4172">
        <f t="shared" si="528"/>
        <v>76732.739990838614</v>
      </c>
      <c r="J4172">
        <f t="shared" si="528"/>
        <v>23835.085746031575</v>
      </c>
      <c r="K4172">
        <f t="shared" si="531"/>
        <v>88315.546069014759</v>
      </c>
      <c r="L4172" s="236">
        <f>I4172/MAX(I$2:I4172)-1</f>
        <v>-9.6079299168509325E-2</v>
      </c>
      <c r="M4172" s="236">
        <f>J4172/MAX(J$2:J4172)-1</f>
        <v>-0.103474322251221</v>
      </c>
      <c r="N4172" s="236"/>
    </row>
    <row r="4173" spans="1:14">
      <c r="A4173" s="237">
        <v>40169</v>
      </c>
      <c r="B4173">
        <v>512.98</v>
      </c>
      <c r="D4173" s="237">
        <v>40379</v>
      </c>
      <c r="E4173">
        <f t="shared" si="527"/>
        <v>498.35</v>
      </c>
      <c r="F4173">
        <v>304.02914040000002</v>
      </c>
      <c r="G4173" s="236">
        <f t="shared" si="529"/>
        <v>3.6721367925901991E-3</v>
      </c>
      <c r="H4173" s="236">
        <f t="shared" si="530"/>
        <v>5.7578720881792389E-3</v>
      </c>
      <c r="I4173">
        <f t="shared" si="528"/>
        <v>77014.513108555242</v>
      </c>
      <c r="J4173">
        <f t="shared" si="528"/>
        <v>23972.325120968009</v>
      </c>
      <c r="K4173">
        <f t="shared" si="531"/>
        <v>88642.831732479724</v>
      </c>
      <c r="L4173" s="236">
        <f>I4173/MAX(I$2:I4173)-1</f>
        <v>-9.275997870540198E-2</v>
      </c>
      <c r="M4173" s="236">
        <f>J4173/MAX(J$2:J4173)-1</f>
        <v>-9.8312242074975353E-2</v>
      </c>
      <c r="N4173" s="236"/>
    </row>
    <row r="4174" spans="1:14">
      <c r="A4174" s="237">
        <v>40170</v>
      </c>
      <c r="B4174">
        <v>516.01</v>
      </c>
      <c r="D4174" s="237">
        <v>40380</v>
      </c>
      <c r="E4174">
        <f t="shared" si="527"/>
        <v>498.94</v>
      </c>
      <c r="F4174">
        <v>301.41773389999997</v>
      </c>
      <c r="G4174" s="236">
        <f t="shared" si="529"/>
        <v>1.1501767340157862E-3</v>
      </c>
      <c r="H4174" s="236">
        <f t="shared" si="530"/>
        <v>-8.5893296167739441E-3</v>
      </c>
      <c r="I4174">
        <f t="shared" si="528"/>
        <v>77103.09340971426</v>
      </c>
      <c r="J4174">
        <f t="shared" si="528"/>
        <v>23766.418918823543</v>
      </c>
      <c r="K4174">
        <f t="shared" si="531"/>
        <v>88747.776591960326</v>
      </c>
      <c r="L4174" s="236">
        <f>I4174/MAX(I$2:I4174)-1</f>
        <v>-9.1716492340740863E-2</v>
      </c>
      <c r="M4174" s="236">
        <f>J4174/MAX(J$2:J4174)-1</f>
        <v>-0.10605713543920336</v>
      </c>
      <c r="N4174" s="236"/>
    </row>
    <row r="4175" spans="1:14">
      <c r="A4175" s="237">
        <v>40171</v>
      </c>
      <c r="B4175">
        <v>519.72</v>
      </c>
      <c r="D4175" s="237">
        <v>40381</v>
      </c>
      <c r="E4175">
        <f t="shared" si="527"/>
        <v>500.26</v>
      </c>
      <c r="F4175">
        <v>306.5924938</v>
      </c>
      <c r="G4175" s="236">
        <f t="shared" si="529"/>
        <v>2.6118785316934698E-3</v>
      </c>
      <c r="H4175" s="236">
        <f t="shared" si="530"/>
        <v>1.7168067163947365E-2</v>
      </c>
      <c r="I4175">
        <f t="shared" si="528"/>
        <v>77304.477324118256</v>
      </c>
      <c r="J4175">
        <f t="shared" si="528"/>
        <v>24174.442395068414</v>
      </c>
      <c r="K4175">
        <f t="shared" si="531"/>
        <v>88982.568480967791</v>
      </c>
      <c r="L4175" s="236">
        <f>I4175/MAX(I$2:I4175)-1</f>
        <v>-8.9344166146394399E-2</v>
      </c>
      <c r="M4175" s="236">
        <f>J4175/MAX(J$2:J4175)-1</f>
        <v>-9.0709864299692078E-2</v>
      </c>
      <c r="N4175" s="236"/>
    </row>
    <row r="4176" spans="1:14">
      <c r="A4176" s="237">
        <v>40172</v>
      </c>
      <c r="B4176">
        <v>519.72</v>
      </c>
      <c r="D4176" s="237">
        <v>40382</v>
      </c>
      <c r="E4176">
        <f t="shared" si="527"/>
        <v>500.34</v>
      </c>
      <c r="F4176">
        <v>307.78438390000002</v>
      </c>
      <c r="G4176" s="236">
        <f t="shared" si="529"/>
        <v>1.2618668451141112E-4</v>
      </c>
      <c r="H4176" s="236">
        <f t="shared" si="530"/>
        <v>3.8875384234864363E-3</v>
      </c>
      <c r="I4176">
        <f t="shared" si="528"/>
        <v>77314.232119809676</v>
      </c>
      <c r="J4176">
        <f t="shared" si="528"/>
        <v>24268.421468745601</v>
      </c>
      <c r="K4176">
        <f t="shared" si="531"/>
        <v>88996.798292422798</v>
      </c>
      <c r="L4176" s="236">
        <f>I4176/MAX(I$2:I4176)-1</f>
        <v>-8.9229253505989314E-2</v>
      </c>
      <c r="M4176" s="236">
        <f>J4176/MAX(J$2:J4176)-1</f>
        <v>-8.7174963959059992E-2</v>
      </c>
      <c r="N4176" s="236"/>
    </row>
    <row r="4177" spans="1:14">
      <c r="A4177" s="237">
        <v>40175</v>
      </c>
      <c r="B4177">
        <v>521.42999999999995</v>
      </c>
      <c r="D4177" s="237">
        <v>40385</v>
      </c>
      <c r="E4177">
        <f t="shared" si="527"/>
        <v>501.58</v>
      </c>
      <c r="F4177">
        <v>309.43617319999998</v>
      </c>
      <c r="G4177" s="236">
        <f t="shared" si="529"/>
        <v>2.4445845872426617E-3</v>
      </c>
      <c r="H4177" s="236">
        <f t="shared" si="530"/>
        <v>5.3667092497344804E-3</v>
      </c>
      <c r="I4177">
        <f t="shared" si="528"/>
        <v>77503.233300024265</v>
      </c>
      <c r="J4177">
        <f t="shared" si="528"/>
        <v>24398.663030718373</v>
      </c>
      <c r="K4177">
        <f t="shared" si="531"/>
        <v>89217.360369975271</v>
      </c>
      <c r="L4177" s="236">
        <f>I4177/MAX(I$2:I4177)-1</f>
        <v>-8.7002797376598551E-2</v>
      </c>
      <c r="M4177" s="236">
        <f>J4177/MAX(J$2:J4177)-1</f>
        <v>-8.2276097394749836E-2</v>
      </c>
      <c r="N4177" s="236"/>
    </row>
    <row r="4178" spans="1:14">
      <c r="A4178" s="237">
        <v>40176</v>
      </c>
      <c r="B4178">
        <v>521.67999999999995</v>
      </c>
      <c r="D4178" s="237">
        <v>40386</v>
      </c>
      <c r="E4178">
        <f t="shared" si="527"/>
        <v>500.45</v>
      </c>
      <c r="F4178">
        <v>309.84104250000001</v>
      </c>
      <c r="G4178" s="236">
        <f t="shared" si="529"/>
        <v>-2.2866110550975962E-3</v>
      </c>
      <c r="H4178" s="236">
        <f t="shared" si="530"/>
        <v>1.3084097305531284E-3</v>
      </c>
      <c r="I4178">
        <f t="shared" si="528"/>
        <v>77326.013549954616</v>
      </c>
      <c r="J4178">
        <f t="shared" si="528"/>
        <v>24430.58647884025</v>
      </c>
      <c r="K4178">
        <f t="shared" si="531"/>
        <v>89016.364283173418</v>
      </c>
      <c r="L4178" s="236">
        <f>I4178/MAX(I$2:I4178)-1</f>
        <v>-8.9090466873390506E-2</v>
      </c>
      <c r="M4178" s="236">
        <f>J4178/MAX(J$2:J4178)-1</f>
        <v>-8.1075338510619988E-2</v>
      </c>
      <c r="N4178" s="236"/>
    </row>
    <row r="4179" spans="1:14">
      <c r="A4179" s="237">
        <v>40177</v>
      </c>
      <c r="B4179">
        <v>521.34</v>
      </c>
      <c r="D4179" s="237">
        <v>40387</v>
      </c>
      <c r="E4179">
        <f t="shared" si="527"/>
        <v>500.81</v>
      </c>
      <c r="F4179">
        <v>308.7205227</v>
      </c>
      <c r="G4179" s="236">
        <f t="shared" si="529"/>
        <v>6.8562242394547767E-4</v>
      </c>
      <c r="H4179" s="236">
        <f t="shared" si="530"/>
        <v>-3.6164343850605407E-3</v>
      </c>
      <c r="I4179">
        <f t="shared" ref="I4179:J4194" si="532">I4178*(1+G4179)</f>
        <v>77379.029998798782</v>
      </c>
      <c r="J4179">
        <f t="shared" si="532"/>
        <v>24342.234865850976</v>
      </c>
      <c r="K4179">
        <f t="shared" si="531"/>
        <v>89080.398434720919</v>
      </c>
      <c r="L4179" s="236">
        <f>I4179/MAX(I$2:I4179)-1</f>
        <v>-8.8465926871293177E-2</v>
      </c>
      <c r="M4179" s="236">
        <f>J4179/MAX(J$2:J4179)-1</f>
        <v>-8.4398569253710365E-2</v>
      </c>
      <c r="N4179" s="236"/>
    </row>
    <row r="4180" spans="1:14">
      <c r="A4180" s="237">
        <v>40178</v>
      </c>
      <c r="B4180">
        <v>519.66</v>
      </c>
      <c r="D4180" s="237">
        <v>40388</v>
      </c>
      <c r="E4180">
        <f t="shared" si="527"/>
        <v>501.41</v>
      </c>
      <c r="F4180">
        <v>309.42307269999998</v>
      </c>
      <c r="G4180" s="236">
        <f t="shared" si="529"/>
        <v>1.1643289854563108E-3</v>
      </c>
      <c r="H4180" s="236">
        <f t="shared" si="530"/>
        <v>2.2756828533965212E-3</v>
      </c>
      <c r="I4180">
        <f t="shared" si="532"/>
        <v>77469.124646292883</v>
      </c>
      <c r="J4180">
        <f t="shared" si="532"/>
        <v>24397.630072348544</v>
      </c>
      <c r="K4180">
        <f t="shared" si="531"/>
        <v>89187.122020633411</v>
      </c>
      <c r="L4180" s="236">
        <f>I4180/MAX(I$2:I4180)-1</f>
        <v>-8.7404601328718301E-2</v>
      </c>
      <c r="M4180" s="236">
        <f>J4180/MAX(J$2:J4180)-1</f>
        <v>-8.2314950777215734E-2</v>
      </c>
      <c r="N4180" s="236"/>
    </row>
    <row r="4181" spans="1:14">
      <c r="A4181" s="237">
        <v>40179</v>
      </c>
      <c r="B4181">
        <v>519.66</v>
      </c>
      <c r="D4181" s="237">
        <v>40389</v>
      </c>
      <c r="E4181">
        <f t="shared" si="527"/>
        <v>503.34</v>
      </c>
      <c r="F4181">
        <v>309.6751582</v>
      </c>
      <c r="G4181" s="236">
        <f t="shared" si="529"/>
        <v>3.8154152512136961E-3</v>
      </c>
      <c r="H4181" s="236">
        <f t="shared" si="530"/>
        <v>8.1469522553812013E-4</v>
      </c>
      <c r="I4181">
        <f t="shared" si="532"/>
        <v>77764.701525966535</v>
      </c>
      <c r="J4181">
        <f t="shared" si="532"/>
        <v>24417.506705082931</v>
      </c>
      <c r="K4181">
        <f t="shared" si="531"/>
        <v>89530.41622198523</v>
      </c>
      <c r="L4181" s="236">
        <f>I4181/MAX(I$2:I4181)-1</f>
        <v>-8.3922670926440235E-2</v>
      </c>
      <c r="M4181" s="236">
        <f>J4181/MAX(J$2:J4181)-1</f>
        <v>-8.1567317149066176E-2</v>
      </c>
      <c r="N4181" s="236"/>
    </row>
    <row r="4182" spans="1:14">
      <c r="A4182" s="237">
        <v>40182</v>
      </c>
      <c r="B4182">
        <v>532.16</v>
      </c>
      <c r="D4182" s="237">
        <v>40392</v>
      </c>
      <c r="E4182">
        <f t="shared" si="527"/>
        <v>507.04</v>
      </c>
      <c r="F4182">
        <v>314.74987149999998</v>
      </c>
      <c r="G4182" s="236">
        <f t="shared" si="529"/>
        <v>7.3171658558923072E-3</v>
      </c>
      <c r="H4182" s="236">
        <f t="shared" si="530"/>
        <v>1.6387214684887796E-2</v>
      </c>
      <c r="I4182">
        <f t="shared" si="532"/>
        <v>78333.718744765996</v>
      </c>
      <c r="J4182">
        <f t="shared" si="532"/>
        <v>24817.641629528811</v>
      </c>
      <c r="K4182">
        <f t="shared" si="531"/>
        <v>90188.545001778912</v>
      </c>
      <c r="L4182" s="236">
        <f>I4182/MAX(I$2:I4182)-1</f>
        <v>-7.7219581172786156E-2</v>
      </c>
      <c r="M4182" s="236">
        <f>J4182/MAX(J$2:J4182)-1</f>
        <v>-6.651676360157055E-2</v>
      </c>
      <c r="N4182" s="236"/>
    </row>
    <row r="4183" spans="1:14">
      <c r="A4183" s="237">
        <v>40183</v>
      </c>
      <c r="B4183">
        <v>533.69000000000005</v>
      </c>
      <c r="D4183" s="237">
        <v>40393</v>
      </c>
      <c r="E4183">
        <f t="shared" si="527"/>
        <v>507.51</v>
      </c>
      <c r="F4183">
        <v>314.42982799999999</v>
      </c>
      <c r="G4183" s="236">
        <f t="shared" si="529"/>
        <v>8.93218405485665E-4</v>
      </c>
      <c r="H4183" s="236">
        <f t="shared" si="530"/>
        <v>-1.0168185247376726E-3</v>
      </c>
      <c r="I4183">
        <f t="shared" si="532"/>
        <v>78403.687864118969</v>
      </c>
      <c r="J4183">
        <f t="shared" si="532"/>
        <v>24792.406591779603</v>
      </c>
      <c r="K4183">
        <f t="shared" si="531"/>
        <v>90272.145144077018</v>
      </c>
      <c r="L4183" s="236">
        <f>I4183/MAX(I$2:I4183)-1</f>
        <v>-7.6395336718467877E-2</v>
      </c>
      <c r="M4183" s="236">
        <f>J4183/MAX(J$2:J4183)-1</f>
        <v>-6.7465946648872621E-2</v>
      </c>
      <c r="N4183" s="236"/>
    </row>
    <row r="4184" spans="1:14">
      <c r="A4184" s="237">
        <v>40184</v>
      </c>
      <c r="B4184">
        <v>535.39</v>
      </c>
      <c r="D4184" s="237">
        <v>40394</v>
      </c>
      <c r="E4184">
        <f t="shared" si="527"/>
        <v>507.28</v>
      </c>
      <c r="F4184">
        <v>314.47585320000002</v>
      </c>
      <c r="G4184" s="236">
        <f t="shared" si="529"/>
        <v>-4.8692319926142214E-4</v>
      </c>
      <c r="H4184" s="236">
        <f t="shared" si="530"/>
        <v>1.4637669807848752E-4</v>
      </c>
      <c r="I4184">
        <f t="shared" si="532"/>
        <v>78365.511289590271</v>
      </c>
      <c r="J4184">
        <f t="shared" si="532"/>
        <v>24796.035622393927</v>
      </c>
      <c r="K4184">
        <f t="shared" si="531"/>
        <v>90231.234436143888</v>
      </c>
      <c r="L4184" s="236">
        <f>I4184/MAX(I$2:I4184)-1</f>
        <v>-7.6845061255965685E-2</v>
      </c>
      <c r="M4184" s="236">
        <f>J4184/MAX(J$2:J4184)-1</f>
        <v>-6.7329445393297327E-2</v>
      </c>
      <c r="N4184" s="236"/>
    </row>
    <row r="4185" spans="1:14">
      <c r="A4185" s="237">
        <v>40185</v>
      </c>
      <c r="B4185">
        <v>533.99</v>
      </c>
      <c r="D4185" s="237">
        <v>40395</v>
      </c>
      <c r="E4185">
        <f t="shared" si="527"/>
        <v>508.22</v>
      </c>
      <c r="F4185">
        <v>314.13690100000002</v>
      </c>
      <c r="G4185" s="236">
        <f t="shared" si="529"/>
        <v>1.8192898696566726E-3</v>
      </c>
      <c r="H4185" s="236">
        <f t="shared" si="530"/>
        <v>-1.0778321977694683E-3</v>
      </c>
      <c r="I4185">
        <f t="shared" si="532"/>
        <v>78508.080870409889</v>
      </c>
      <c r="J4185">
        <f t="shared" si="532"/>
        <v>24769.309656823072</v>
      </c>
      <c r="K4185">
        <f t="shared" si="531"/>
        <v>90398.43472074013</v>
      </c>
      <c r="L4185" s="236">
        <f>I4185/MAX(I$2:I4185)-1</f>
        <v>-7.5165574827785187E-2</v>
      </c>
      <c r="M4185" s="236">
        <f>J4185/MAX(J$2:J4185)-1</f>
        <v>-6.833470774696393E-2</v>
      </c>
      <c r="N4185" s="236"/>
    </row>
    <row r="4186" spans="1:14">
      <c r="A4186" s="237">
        <v>40186</v>
      </c>
      <c r="B4186">
        <v>537.24</v>
      </c>
      <c r="D4186" s="237">
        <v>40396</v>
      </c>
      <c r="E4186">
        <f t="shared" si="527"/>
        <v>509.55</v>
      </c>
      <c r="F4186">
        <v>314.15885780000002</v>
      </c>
      <c r="G4186" s="236">
        <f t="shared" si="529"/>
        <v>2.583246741037539E-3</v>
      </c>
      <c r="H4186" s="236">
        <f t="shared" si="530"/>
        <v>6.9895640818051774E-5</v>
      </c>
      <c r="I4186">
        <f t="shared" si="532"/>
        <v>78710.886614463496</v>
      </c>
      <c r="J4186">
        <f t="shared" si="532"/>
        <v>24771.040923594155</v>
      </c>
      <c r="K4186">
        <f t="shared" si="531"/>
        <v>90635.005336179471</v>
      </c>
      <c r="L4186" s="236">
        <f>I4186/MAX(I$2:I4186)-1</f>
        <v>-7.2776499312959597E-2</v>
      </c>
      <c r="M4186" s="236">
        <f>J4186/MAX(J$2:J4186)-1</f>
        <v>-6.8269588404334058E-2</v>
      </c>
      <c r="N4186" s="236"/>
    </row>
    <row r="4187" spans="1:14">
      <c r="A4187" s="237">
        <v>40189</v>
      </c>
      <c r="B4187">
        <v>538.69000000000005</v>
      </c>
      <c r="D4187" s="237">
        <v>40399</v>
      </c>
      <c r="E4187">
        <f t="shared" si="527"/>
        <v>510.61</v>
      </c>
      <c r="F4187">
        <v>315.00995360000002</v>
      </c>
      <c r="G4187" s="236">
        <f t="shared" si="529"/>
        <v>2.0465367434385115E-3</v>
      </c>
      <c r="H4187" s="236">
        <f t="shared" si="530"/>
        <v>2.7091255868449959E-3</v>
      </c>
      <c r="I4187">
        <f t="shared" si="532"/>
        <v>78871.971336028626</v>
      </c>
      <c r="J4187">
        <f t="shared" si="532"/>
        <v>24838.14878437305</v>
      </c>
      <c r="K4187">
        <f t="shared" si="531"/>
        <v>90823.550337958208</v>
      </c>
      <c r="L4187" s="236">
        <f>I4187/MAX(I$2:I4187)-1</f>
        <v>-7.0878902349423845E-2</v>
      </c>
      <c r="M4187" s="236">
        <f>J4187/MAX(J$2:J4187)-1</f>
        <v>-6.5745413706238542E-2</v>
      </c>
      <c r="N4187" s="236"/>
    </row>
    <row r="4188" spans="1:14">
      <c r="A4188" s="237">
        <v>40190</v>
      </c>
      <c r="B4188">
        <v>533.70000000000005</v>
      </c>
      <c r="D4188" s="237">
        <v>40400</v>
      </c>
      <c r="E4188">
        <f t="shared" si="527"/>
        <v>508.57</v>
      </c>
      <c r="F4188">
        <v>314.37111659999999</v>
      </c>
      <c r="G4188" s="236">
        <f t="shared" si="529"/>
        <v>-4.0289515605828694E-3</v>
      </c>
      <c r="H4188" s="236">
        <f t="shared" si="530"/>
        <v>-2.027989886348891E-3</v>
      </c>
      <c r="I4188">
        <f t="shared" si="532"/>
        <v>78554.199984028077</v>
      </c>
      <c r="J4188">
        <f t="shared" si="532"/>
        <v>24787.777269842714</v>
      </c>
      <c r="K4188">
        <f t="shared" si="531"/>
        <v>90460.690145855755</v>
      </c>
      <c r="L4188" s="236">
        <f>I4188/MAX(I$2:I4188)-1</f>
        <v>-7.4622286245773717E-2</v>
      </c>
      <c r="M4188" s="236">
        <f>J4188/MAX(J$2:J4188)-1</f>
        <v>-6.7640072558517339E-2</v>
      </c>
      <c r="N4188" s="236"/>
    </row>
    <row r="4189" spans="1:14">
      <c r="A4189" s="237">
        <v>40191</v>
      </c>
      <c r="B4189">
        <v>536.66</v>
      </c>
      <c r="D4189" s="237">
        <v>40401</v>
      </c>
      <c r="E4189">
        <f t="shared" si="527"/>
        <v>499.8</v>
      </c>
      <c r="F4189">
        <v>307.13649179999999</v>
      </c>
      <c r="G4189" s="236">
        <f t="shared" si="529"/>
        <v>-1.7278160620613447E-2</v>
      </c>
      <c r="H4189" s="236">
        <f t="shared" si="530"/>
        <v>-2.301300729610356E-2</v>
      </c>
      <c r="I4189">
        <f t="shared" si="532"/>
        <v>77196.927899280243</v>
      </c>
      <c r="J4189">
        <f t="shared" si="532"/>
        <v>24217.335970677635</v>
      </c>
      <c r="K4189">
        <f t="shared" si="531"/>
        <v>88900.747065101576</v>
      </c>
      <c r="L4189" s="236">
        <f>I4189/MAX(I$2:I4189)-1</f>
        <v>-9.0611111018755297E-2</v>
      </c>
      <c r="M4189" s="236">
        <f>J4189/MAX(J$2:J4189)-1</f>
        <v>-8.9096478371322729E-2</v>
      </c>
      <c r="N4189" s="236"/>
    </row>
    <row r="4190" spans="1:14">
      <c r="A4190" s="237">
        <v>40192</v>
      </c>
      <c r="B4190">
        <v>538.25</v>
      </c>
      <c r="D4190" s="237">
        <v>40402</v>
      </c>
      <c r="E4190">
        <f t="shared" si="527"/>
        <v>498.61</v>
      </c>
      <c r="F4190">
        <v>306.39611769999999</v>
      </c>
      <c r="G4190" s="236">
        <f t="shared" si="529"/>
        <v>-2.4146825396825313E-3</v>
      </c>
      <c r="H4190" s="236">
        <f t="shared" si="530"/>
        <v>-2.4105702831368481E-3</v>
      </c>
      <c r="I4190">
        <f t="shared" si="532"/>
        <v>77010.521825364718</v>
      </c>
      <c r="J4190">
        <f t="shared" si="532"/>
        <v>24158.95838024998</v>
      </c>
      <c r="K4190">
        <f t="shared" si="531"/>
        <v>88689.078619708482</v>
      </c>
      <c r="L4190" s="236">
        <f>I4190/MAX(I$2:I4190)-1</f>
        <v>-9.280699649075963E-2</v>
      </c>
      <c r="M4190" s="236">
        <f>J4190/MAX(J$2:J4190)-1</f>
        <v>-9.1292275331365413E-2</v>
      </c>
      <c r="N4190" s="236"/>
    </row>
    <row r="4191" spans="1:14">
      <c r="A4191" s="237">
        <v>40193</v>
      </c>
      <c r="B4191">
        <v>532.52</v>
      </c>
      <c r="D4191" s="237">
        <v>40403</v>
      </c>
      <c r="E4191">
        <f t="shared" si="527"/>
        <v>499.83</v>
      </c>
      <c r="F4191">
        <v>306.49812379999997</v>
      </c>
      <c r="G4191" s="236">
        <f t="shared" si="529"/>
        <v>2.4130719511352059E-3</v>
      </c>
      <c r="H4191" s="236">
        <f t="shared" si="530"/>
        <v>3.3292229929582362E-4</v>
      </c>
      <c r="I4191">
        <f t="shared" si="532"/>
        <v>77196.3537555238</v>
      </c>
      <c r="J4191">
        <f t="shared" si="532"/>
        <v>24167.001436222527</v>
      </c>
      <c r="K4191">
        <f t="shared" si="531"/>
        <v>88906.083244397203</v>
      </c>
      <c r="L4191" s="236">
        <f>I4191/MAX(I$2:I4191)-1</f>
        <v>-9.0617874499725248E-2</v>
      </c>
      <c r="M4191" s="236">
        <f>J4191/MAX(J$2:J4191)-1</f>
        <v>-9.0989746266280758E-2</v>
      </c>
      <c r="N4191" s="236"/>
    </row>
    <row r="4192" spans="1:14">
      <c r="A4192" s="237">
        <v>40196</v>
      </c>
      <c r="B4192">
        <v>532.52</v>
      </c>
      <c r="D4192" s="237">
        <v>40406</v>
      </c>
      <c r="E4192">
        <f t="shared" si="527"/>
        <v>502.75</v>
      </c>
      <c r="F4192">
        <v>307.86558359999998</v>
      </c>
      <c r="G4192" s="236">
        <f t="shared" si="529"/>
        <v>5.8082561166034521E-3</v>
      </c>
      <c r="H4192" s="236">
        <f t="shared" si="530"/>
        <v>4.4615601004212024E-3</v>
      </c>
      <c r="I4192">
        <f t="shared" si="532"/>
        <v>77644.729949403816</v>
      </c>
      <c r="J4192">
        <f t="shared" si="532"/>
        <v>24274.823965577198</v>
      </c>
      <c r="K4192">
        <f t="shared" si="531"/>
        <v>89425.471362504642</v>
      </c>
      <c r="L4192" s="236">
        <f>I4192/MAX(I$2:I4192)-1</f>
        <v>-8.5335950206958389E-2</v>
      </c>
      <c r="M4192" s="236">
        <f>J4192/MAX(J$2:J4192)-1</f>
        <v>-8.6934142387348756E-2</v>
      </c>
      <c r="N4192" s="236"/>
    </row>
    <row r="4193" spans="1:14">
      <c r="A4193" s="237">
        <v>40197</v>
      </c>
      <c r="B4193">
        <v>538.30999999999995</v>
      </c>
      <c r="D4193" s="237">
        <v>40407</v>
      </c>
      <c r="E4193">
        <f t="shared" si="527"/>
        <v>505.56</v>
      </c>
      <c r="F4193">
        <v>309.77077500000001</v>
      </c>
      <c r="G4193" s="236">
        <f t="shared" si="529"/>
        <v>5.5555289163568469E-3</v>
      </c>
      <c r="H4193" s="236">
        <f t="shared" si="530"/>
        <v>6.1883870802375007E-3</v>
      </c>
      <c r="I4193">
        <f t="shared" si="532"/>
        <v>78076.087491840459</v>
      </c>
      <c r="J4193">
        <f t="shared" si="532"/>
        <v>24425.045972580814</v>
      </c>
      <c r="K4193">
        <f t="shared" si="531"/>
        <v>89925.293489861448</v>
      </c>
      <c r="L4193" s="236">
        <f>I4193/MAX(I$2:I4193)-1</f>
        <v>-8.0254507629580862E-2</v>
      </c>
      <c r="M4193" s="236">
        <f>J4193/MAX(J$2:J4193)-1</f>
        <v>-8.1283737430692726E-2</v>
      </c>
      <c r="N4193" s="236"/>
    </row>
    <row r="4194" spans="1:14">
      <c r="A4194" s="237">
        <v>40198</v>
      </c>
      <c r="B4194">
        <v>528.78</v>
      </c>
      <c r="D4194" s="237">
        <v>40408</v>
      </c>
      <c r="E4194">
        <f t="shared" si="527"/>
        <v>505.34</v>
      </c>
      <c r="F4194">
        <v>309.95117019999998</v>
      </c>
      <c r="G4194" s="236">
        <f t="shared" si="529"/>
        <v>-4.6889116830379563E-4</v>
      </c>
      <c r="H4194" s="236">
        <f t="shared" si="530"/>
        <v>5.8235061070543992E-4</v>
      </c>
      <c r="I4194">
        <f t="shared" si="532"/>
        <v>78039.478303959811</v>
      </c>
      <c r="J4194">
        <f t="shared" si="532"/>
        <v>24439.269913019456</v>
      </c>
      <c r="K4194">
        <f t="shared" si="531"/>
        <v>89886.161508360194</v>
      </c>
      <c r="L4194" s="236">
        <f>I4194/MAX(I$2:I4194)-1</f>
        <v>-8.0685768168040739E-2</v>
      </c>
      <c r="M4194" s="236">
        <f>J4194/MAX(J$2:J4194)-1</f>
        <v>-8.0748722454120347E-2</v>
      </c>
      <c r="N4194" s="236"/>
    </row>
    <row r="4195" spans="1:14">
      <c r="A4195" s="237">
        <v>40199</v>
      </c>
      <c r="B4195">
        <v>518.39</v>
      </c>
      <c r="D4195" s="237">
        <v>40409</v>
      </c>
      <c r="E4195">
        <f t="shared" si="527"/>
        <v>502.48</v>
      </c>
      <c r="F4195">
        <v>307.40499</v>
      </c>
      <c r="G4195" s="236">
        <f t="shared" si="529"/>
        <v>-5.6932861012638034E-3</v>
      </c>
      <c r="H4195" s="236">
        <f t="shared" si="530"/>
        <v>-8.2147784709346583E-3</v>
      </c>
      <c r="I4195">
        <f t="shared" ref="I4195:J4210" si="533">I4194*(1+G4195)</f>
        <v>77595.177226781991</v>
      </c>
      <c r="J4195">
        <f t="shared" si="533"/>
        <v>24238.506724692623</v>
      </c>
      <c r="K4195">
        <f t="shared" si="531"/>
        <v>89377.445748844009</v>
      </c>
      <c r="L4195" s="236">
        <f>I4195/MAX(I$2:I4195)-1</f>
        <v>-8.5919687106823739E-2</v>
      </c>
      <c r="M4195" s="236">
        <f>J4195/MAX(J$2:J4195)-1</f>
        <v>-8.8300168058283446E-2</v>
      </c>
      <c r="N4195" s="236"/>
    </row>
    <row r="4196" spans="1:14">
      <c r="A4196" s="237">
        <v>40200</v>
      </c>
      <c r="B4196">
        <v>508.74</v>
      </c>
      <c r="D4196" s="237">
        <v>40410</v>
      </c>
      <c r="E4196">
        <f t="shared" si="527"/>
        <v>500.45</v>
      </c>
      <c r="F4196">
        <v>305.72683610000001</v>
      </c>
      <c r="G4196" s="236">
        <f t="shared" si="529"/>
        <v>-4.0736919482541965E-3</v>
      </c>
      <c r="H4196" s="236">
        <f t="shared" si="530"/>
        <v>-5.4590977849773292E-3</v>
      </c>
      <c r="I4196">
        <f t="shared" si="533"/>
        <v>77279.078378089893</v>
      </c>
      <c r="J4196">
        <f t="shared" si="533"/>
        <v>24106.186346320694</v>
      </c>
      <c r="K4196">
        <f t="shared" si="531"/>
        <v>89016.364283173418</v>
      </c>
      <c r="L4196" s="236">
        <f>I4196/MAX(I$2:I4196)-1</f>
        <v>-8.9643368717514327E-2</v>
      </c>
      <c r="M4196" s="236">
        <f>J4196/MAX(J$2:J4196)-1</f>
        <v>-9.3277226591400697E-2</v>
      </c>
      <c r="N4196" s="236"/>
    </row>
    <row r="4197" spans="1:14">
      <c r="A4197" s="237">
        <v>40203</v>
      </c>
      <c r="B4197">
        <v>512.05999999999995</v>
      </c>
      <c r="D4197" s="237">
        <v>40413</v>
      </c>
      <c r="E4197">
        <f t="shared" si="527"/>
        <v>498.78</v>
      </c>
      <c r="F4197">
        <v>304.9345533</v>
      </c>
      <c r="G4197" s="236">
        <f t="shared" si="529"/>
        <v>-3.3707268616975463E-3</v>
      </c>
      <c r="H4197" s="236">
        <f t="shared" si="530"/>
        <v>-2.5914728654727881E-3</v>
      </c>
      <c r="I4197">
        <f t="shared" si="533"/>
        <v>77018.591712753638</v>
      </c>
      <c r="J4197">
        <f t="shared" si="533"/>
        <v>24043.715818514174</v>
      </c>
      <c r="K4197">
        <f t="shared" si="531"/>
        <v>88719.316969050327</v>
      </c>
      <c r="L4197" s="236">
        <f>I4197/MAX(I$2:I4197)-1</f>
        <v>-9.2711932268302655E-2</v>
      </c>
      <c r="M4197" s="236">
        <f>J4197/MAX(J$2:J4197)-1</f>
        <v>-9.5626974055195268E-2</v>
      </c>
      <c r="N4197" s="236"/>
    </row>
    <row r="4198" spans="1:14">
      <c r="A4198" s="237">
        <v>40204</v>
      </c>
      <c r="B4198">
        <v>507.36</v>
      </c>
      <c r="D4198" s="237">
        <v>40414</v>
      </c>
      <c r="E4198">
        <f t="shared" si="527"/>
        <v>496.15</v>
      </c>
      <c r="F4198">
        <v>302.7540995</v>
      </c>
      <c r="G4198" s="236">
        <f t="shared" si="529"/>
        <v>-5.3065959512638792E-3</v>
      </c>
      <c r="H4198" s="236">
        <f t="shared" si="530"/>
        <v>-7.1505632156250165E-3</v>
      </c>
      <c r="I4198">
        <f t="shared" si="533"/>
        <v>76609.885165798696</v>
      </c>
      <c r="J4198">
        <f t="shared" si="533"/>
        <v>23871.789708615364</v>
      </c>
      <c r="K4198">
        <f t="shared" si="531"/>
        <v>88251.511917467258</v>
      </c>
      <c r="L4198" s="236">
        <f>I4198/MAX(I$2:I4198)-1</f>
        <v>-9.7526543455157655E-2</v>
      </c>
      <c r="M4198" s="236">
        <f>J4198/MAX(J$2:J4198)-1</f>
        <v>-0.10209375054771974</v>
      </c>
      <c r="N4198" s="236"/>
    </row>
    <row r="4199" spans="1:14">
      <c r="A4199" s="237">
        <v>40205</v>
      </c>
      <c r="B4199">
        <v>506.9</v>
      </c>
      <c r="D4199" s="237">
        <v>40415</v>
      </c>
      <c r="E4199">
        <f t="shared" si="527"/>
        <v>494.76</v>
      </c>
      <c r="F4199">
        <v>302.47593510000002</v>
      </c>
      <c r="G4199" s="236">
        <f t="shared" si="529"/>
        <v>-2.8353022639401961E-3</v>
      </c>
      <c r="H4199" s="236">
        <f t="shared" si="530"/>
        <v>-9.1877996188782785E-4</v>
      </c>
      <c r="I4199">
        <f t="shared" si="533"/>
        <v>76392.672984947902</v>
      </c>
      <c r="J4199">
        <f t="shared" si="533"/>
        <v>23849.856786576689</v>
      </c>
      <c r="K4199">
        <f t="shared" si="531"/>
        <v>88004.268943436677</v>
      </c>
      <c r="L4199" s="236">
        <f>I4199/MAX(I$2:I4199)-1</f>
        <v>-0.10008532848964524</v>
      </c>
      <c r="M4199" s="236">
        <f>J4199/MAX(J$2:J4199)-1</f>
        <v>-0.1029187288173703</v>
      </c>
      <c r="N4199" s="236"/>
    </row>
    <row r="4200" spans="1:14">
      <c r="A4200" s="237">
        <v>40206</v>
      </c>
      <c r="B4200">
        <v>501.9</v>
      </c>
      <c r="D4200" s="237">
        <v>40416</v>
      </c>
      <c r="E4200">
        <f t="shared" si="527"/>
        <v>494.36</v>
      </c>
      <c r="F4200">
        <v>301.98458529999999</v>
      </c>
      <c r="G4200" s="236">
        <f t="shared" si="529"/>
        <v>-8.4220295362053899E-4</v>
      </c>
      <c r="H4200" s="236">
        <f t="shared" si="530"/>
        <v>-1.6244260881037587E-3</v>
      </c>
      <c r="I4200">
        <f t="shared" si="533"/>
        <v>76328.334850125</v>
      </c>
      <c r="J4200">
        <f t="shared" si="533"/>
        <v>23811.114457015035</v>
      </c>
      <c r="K4200">
        <f t="shared" si="531"/>
        <v>87933.119886161687</v>
      </c>
      <c r="L4200" s="236">
        <f>I4200/MAX(I$2:I4200)-1</f>
        <v>-0.10084323928399785</v>
      </c>
      <c r="M4200" s="236">
        <f>J4200/MAX(J$2:J4200)-1</f>
        <v>-0.10437597103742868</v>
      </c>
      <c r="N4200" s="236"/>
    </row>
    <row r="4201" spans="1:14">
      <c r="A4201" s="237">
        <v>40207</v>
      </c>
      <c r="B4201">
        <v>497.18</v>
      </c>
      <c r="D4201" s="237">
        <v>40417</v>
      </c>
      <c r="E4201">
        <f t="shared" si="527"/>
        <v>497.68</v>
      </c>
      <c r="F4201">
        <v>304.97796520000003</v>
      </c>
      <c r="G4201" s="236">
        <f t="shared" si="529"/>
        <v>6.6820235430255417E-3</v>
      </c>
      <c r="H4201" s="236">
        <f t="shared" si="530"/>
        <v>9.9123599207102675E-3</v>
      </c>
      <c r="I4201">
        <f t="shared" si="533"/>
        <v>76838.362580593472</v>
      </c>
      <c r="J4201">
        <f t="shared" si="533"/>
        <v>24047.138793626196</v>
      </c>
      <c r="K4201">
        <f t="shared" si="531"/>
        <v>88523.657061544101</v>
      </c>
      <c r="L4201" s="236">
        <f>I4201/MAX(I$2:I4201)-1</f>
        <v>-9.483505264002301E-2</v>
      </c>
      <c r="M4201" s="236">
        <f>J4201/MAX(J$2:J4201)-1</f>
        <v>-9.5498223308715047E-2</v>
      </c>
      <c r="N4201" s="236"/>
    </row>
    <row r="4202" spans="1:14">
      <c r="A4202" s="237">
        <v>40210</v>
      </c>
      <c r="B4202">
        <v>505.66</v>
      </c>
      <c r="D4202" s="237">
        <v>40420</v>
      </c>
      <c r="E4202">
        <f t="shared" si="527"/>
        <v>494.85</v>
      </c>
      <c r="F4202">
        <v>302.91227900000001</v>
      </c>
      <c r="G4202" s="236">
        <f t="shared" si="529"/>
        <v>-5.7201149843208541E-3</v>
      </c>
      <c r="H4202" s="236">
        <f t="shared" si="530"/>
        <v>-6.7732309730814677E-3</v>
      </c>
      <c r="I4202">
        <f t="shared" si="533"/>
        <v>76398.838311425541</v>
      </c>
      <c r="J4202">
        <f t="shared" si="533"/>
        <v>23884.261968335217</v>
      </c>
      <c r="K4202">
        <f t="shared" si="531"/>
        <v>88020.277481323545</v>
      </c>
      <c r="L4202" s="236">
        <f>I4202/MAX(I$2:I4202)-1</f>
        <v>-0.10001270021869879</v>
      </c>
      <c r="M4202" s="236">
        <f>J4202/MAX(J$2:J4202)-1</f>
        <v>-0.1016246227578077</v>
      </c>
      <c r="N4202" s="236"/>
    </row>
    <row r="4203" spans="1:14">
      <c r="A4203" s="237">
        <v>40211</v>
      </c>
      <c r="B4203">
        <v>510.81</v>
      </c>
      <c r="D4203" s="237">
        <v>40421</v>
      </c>
      <c r="E4203">
        <f t="shared" si="527"/>
        <v>496.57</v>
      </c>
      <c r="F4203">
        <v>303.37157359999998</v>
      </c>
      <c r="G4203" s="236">
        <f t="shared" si="529"/>
        <v>3.4420705889712153E-3</v>
      </c>
      <c r="H4203" s="236">
        <f t="shared" si="530"/>
        <v>1.516262732947693E-3</v>
      </c>
      <c r="I4203">
        <f t="shared" si="533"/>
        <v>76661.808505808876</v>
      </c>
      <c r="J4203">
        <f t="shared" si="533"/>
        <v>23920.476784661765</v>
      </c>
      <c r="K4203">
        <f t="shared" si="531"/>
        <v>88326.218427606014</v>
      </c>
      <c r="L4203" s="236">
        <f>I4203/MAX(I$2:I4203)-1</f>
        <v>-9.6914880403673798E-2</v>
      </c>
      <c r="M4203" s="236">
        <f>J4203/MAX(J$2:J4203)-1</f>
        <v>-0.1002624496530975</v>
      </c>
      <c r="N4203" s="236"/>
    </row>
    <row r="4204" spans="1:14">
      <c r="A4204" s="237">
        <v>40212</v>
      </c>
      <c r="B4204">
        <v>508.23</v>
      </c>
      <c r="D4204" s="237">
        <v>40422</v>
      </c>
      <c r="E4204">
        <f t="shared" si="527"/>
        <v>504.62</v>
      </c>
      <c r="F4204">
        <v>308.70958689999998</v>
      </c>
      <c r="G4204" s="236">
        <f t="shared" si="529"/>
        <v>1.6177478734275819E-2</v>
      </c>
      <c r="H4204" s="236">
        <f t="shared" si="530"/>
        <v>1.7595627819230852E-2</v>
      </c>
      <c r="I4204">
        <f t="shared" si="533"/>
        <v>77902.003282642734</v>
      </c>
      <c r="J4204">
        <f t="shared" si="533"/>
        <v>24341.372591423224</v>
      </c>
      <c r="K4204">
        <f t="shared" si="531"/>
        <v>89758.093205265206</v>
      </c>
      <c r="L4204" s="236">
        <f>I4204/MAX(I$2:I4204)-1</f>
        <v>-8.2305240086163245E-2</v>
      </c>
      <c r="M4204" s="236">
        <f>J4204/MAX(J$2:J4204)-1</f>
        <v>-8.4431002582207038E-2</v>
      </c>
      <c r="N4204" s="236"/>
    </row>
    <row r="4205" spans="1:14">
      <c r="A4205" s="237">
        <v>40213</v>
      </c>
      <c r="B4205">
        <v>491.7</v>
      </c>
      <c r="D4205" s="237">
        <v>40423</v>
      </c>
      <c r="E4205">
        <f t="shared" si="527"/>
        <v>504.79</v>
      </c>
      <c r="F4205">
        <v>310.69647429999998</v>
      </c>
      <c r="G4205" s="236">
        <f t="shared" si="529"/>
        <v>3.0315700388732424E-4</v>
      </c>
      <c r="H4205" s="236">
        <f t="shared" si="530"/>
        <v>6.4361052727643919E-3</v>
      </c>
      <c r="I4205">
        <f t="shared" si="533"/>
        <v>77925.619820554726</v>
      </c>
      <c r="J4205">
        <f t="shared" si="533"/>
        <v>24498.036227905206</v>
      </c>
      <c r="K4205">
        <f t="shared" si="531"/>
        <v>89788.331554607081</v>
      </c>
      <c r="L4205" s="236">
        <f>I4205/MAX(I$2:I4205)-1</f>
        <v>-8.2027034492264561E-2</v>
      </c>
      <c r="M4205" s="236">
        <f>J4205/MAX(J$2:J4205)-1</f>
        <v>-7.8538304130346681E-2</v>
      </c>
      <c r="N4205" s="236"/>
    </row>
    <row r="4206" spans="1:14">
      <c r="A4206" s="237">
        <v>40214</v>
      </c>
      <c r="B4206">
        <v>489.39</v>
      </c>
      <c r="D4206" s="237">
        <v>40424</v>
      </c>
      <c r="E4206">
        <f t="shared" si="527"/>
        <v>507.08</v>
      </c>
      <c r="F4206">
        <v>312.04515290000001</v>
      </c>
      <c r="G4206" s="236">
        <f t="shared" si="529"/>
        <v>4.5028097885745823E-3</v>
      </c>
      <c r="H4206" s="236">
        <f t="shared" si="530"/>
        <v>4.3408236383712939E-3</v>
      </c>
      <c r="I4206">
        <f t="shared" si="533"/>
        <v>78276.50406426347</v>
      </c>
      <c r="J4206">
        <f t="shared" si="533"/>
        <v>24604.377882656972</v>
      </c>
      <c r="K4206">
        <f t="shared" si="531"/>
        <v>90195.6599075064</v>
      </c>
      <c r="L4206" s="236">
        <f>I4206/MAX(I$2:I4206)-1</f>
        <v>-7.7893576837529399E-2</v>
      </c>
      <c r="M4206" s="236">
        <f>J4206/MAX(J$2:J4206)-1</f>
        <v>-7.4538401419062095E-2</v>
      </c>
      <c r="N4206" s="236"/>
    </row>
    <row r="4207" spans="1:14">
      <c r="A4207" s="237">
        <v>40217</v>
      </c>
      <c r="B4207">
        <v>485.11</v>
      </c>
      <c r="D4207" s="237">
        <v>40428</v>
      </c>
      <c r="E4207">
        <f t="shared" si="527"/>
        <v>505.82</v>
      </c>
      <c r="F4207">
        <v>310.00591300000002</v>
      </c>
      <c r="G4207" s="236">
        <f t="shared" si="529"/>
        <v>-2.5185451780564507E-3</v>
      </c>
      <c r="H4207" s="236">
        <f t="shared" si="530"/>
        <v>-6.5350795583531962E-3</v>
      </c>
      <c r="I4207">
        <f t="shared" si="533"/>
        <v>78079.361152397294</v>
      </c>
      <c r="J4207">
        <f t="shared" si="533"/>
        <v>24443.586315710025</v>
      </c>
      <c r="K4207">
        <f t="shared" si="531"/>
        <v>89971.540377090176</v>
      </c>
      <c r="L4207" s="236">
        <f>I4207/MAX(I$2:I4207)-1</f>
        <v>-8.0215943523240241E-2</v>
      </c>
      <c r="M4207" s="236">
        <f>J4207/MAX(J$2:J4207)-1</f>
        <v>-8.0586366593989101E-2</v>
      </c>
      <c r="N4207" s="236"/>
    </row>
    <row r="4208" spans="1:14">
      <c r="A4208" s="237">
        <v>40218</v>
      </c>
      <c r="B4208">
        <v>493.12</v>
      </c>
      <c r="D4208" s="237">
        <v>40429</v>
      </c>
      <c r="E4208">
        <f t="shared" si="527"/>
        <v>507.26</v>
      </c>
      <c r="F4208">
        <v>311.37104829999998</v>
      </c>
      <c r="G4208" s="236">
        <f t="shared" si="529"/>
        <v>2.8131323615340673E-3</v>
      </c>
      <c r="H4208" s="236">
        <f t="shared" si="530"/>
        <v>4.4035782633602416E-3</v>
      </c>
      <c r="I4208">
        <f t="shared" si="533"/>
        <v>78299.008730023008</v>
      </c>
      <c r="J4208">
        <f t="shared" si="533"/>
        <v>24551.225561088457</v>
      </c>
      <c r="K4208">
        <f t="shared" si="531"/>
        <v>90227.676983280151</v>
      </c>
      <c r="L4208" s="236">
        <f>I4208/MAX(I$2:I4208)-1</f>
        <v>-7.7628469228342434E-2</v>
      </c>
      <c r="M4208" s="236">
        <f>J4208/MAX(J$2:J4208)-1</f>
        <v>-7.653765670288537E-2</v>
      </c>
      <c r="N4208" s="236"/>
    </row>
    <row r="4209" spans="1:14">
      <c r="A4209" s="237">
        <v>40219</v>
      </c>
      <c r="B4209">
        <v>492.11</v>
      </c>
      <c r="D4209" s="237">
        <v>40430</v>
      </c>
      <c r="E4209">
        <f t="shared" si="527"/>
        <v>506.81</v>
      </c>
      <c r="F4209">
        <v>312.04304070000001</v>
      </c>
      <c r="G4209" s="236">
        <f t="shared" si="529"/>
        <v>-9.2084919039043601E-4</v>
      </c>
      <c r="H4209" s="236">
        <f t="shared" si="530"/>
        <v>2.1581723916495044E-3</v>
      </c>
      <c r="I4209">
        <f t="shared" si="533"/>
        <v>78226.90715122559</v>
      </c>
      <c r="J4209">
        <f t="shared" si="533"/>
        <v>24604.211338275556</v>
      </c>
      <c r="K4209">
        <f t="shared" si="531"/>
        <v>90147.634293845782</v>
      </c>
      <c r="L4209" s="236">
        <f>I4209/MAX(I$2:I4209)-1</f>
        <v>-7.8477834305692662E-2</v>
      </c>
      <c r="M4209" s="236">
        <f>J4209/MAX(J$2:J4209)-1</f>
        <v>-7.4544665768853546E-2</v>
      </c>
      <c r="N4209" s="236"/>
    </row>
    <row r="4210" spans="1:14">
      <c r="A4210" s="237">
        <v>40220</v>
      </c>
      <c r="B4210">
        <v>497.2</v>
      </c>
      <c r="D4210" s="237">
        <v>40431</v>
      </c>
      <c r="E4210">
        <f t="shared" si="527"/>
        <v>507.29</v>
      </c>
      <c r="F4210">
        <v>312.1829836</v>
      </c>
      <c r="G4210" s="236">
        <f t="shared" si="529"/>
        <v>9.1337033257825816E-4</v>
      </c>
      <c r="H4210" s="236">
        <f t="shared" si="530"/>
        <v>4.484730686062921E-4</v>
      </c>
      <c r="I4210">
        <f t="shared" si="533"/>
        <v>78298.357287426872</v>
      </c>
      <c r="J4210">
        <f t="shared" si="533"/>
        <v>24615.245664435071</v>
      </c>
      <c r="K4210">
        <f t="shared" si="531"/>
        <v>90233.013162575779</v>
      </c>
      <c r="L4210" s="236">
        <f>I4210/MAX(I$2:I4210)-1</f>
        <v>-7.763614329873425E-2</v>
      </c>
      <c r="M4210" s="236">
        <f>J4210/MAX(J$2:J4210)-1</f>
        <v>-7.4129623975252801E-2</v>
      </c>
      <c r="N4210" s="236"/>
    </row>
    <row r="4211" spans="1:14">
      <c r="A4211" s="237">
        <v>40221</v>
      </c>
      <c r="B4211">
        <v>495.46</v>
      </c>
      <c r="D4211" s="237">
        <v>40434</v>
      </c>
      <c r="E4211">
        <f t="shared" si="527"/>
        <v>513.08000000000004</v>
      </c>
      <c r="F4211">
        <v>315.66249119999998</v>
      </c>
      <c r="G4211" s="236">
        <f t="shared" si="529"/>
        <v>1.1379859701113373E-2</v>
      </c>
      <c r="H4211" s="236">
        <f t="shared" si="530"/>
        <v>1.1145731134590831E-2</v>
      </c>
      <c r="I4211">
        <f t="shared" ref="I4211:J4226" si="534">I4210*(1+G4211)</f>
        <v>79189.381608185446</v>
      </c>
      <c r="J4211">
        <f t="shared" si="534"/>
        <v>24889.600574422766</v>
      </c>
      <c r="K4211">
        <f t="shared" si="531"/>
        <v>91262.895766631278</v>
      </c>
      <c r="L4211" s="236">
        <f>I4211/MAX(I$2:I4211)-1</f>
        <v>-6.7139772016095889E-2</v>
      </c>
      <c r="M4211" s="236">
        <f>J4211/MAX(J$2:J4211)-1</f>
        <v>-6.3810121698598565E-2</v>
      </c>
      <c r="N4211" s="236"/>
    </row>
    <row r="4212" spans="1:14">
      <c r="A4212" s="237">
        <v>40224</v>
      </c>
      <c r="B4212">
        <v>495.46</v>
      </c>
      <c r="D4212" s="237">
        <v>40435</v>
      </c>
      <c r="E4212">
        <f t="shared" si="527"/>
        <v>514.9</v>
      </c>
      <c r="F4212">
        <v>316.7469893</v>
      </c>
      <c r="G4212" s="236">
        <f t="shared" si="529"/>
        <v>3.5134749554818676E-3</v>
      </c>
      <c r="H4212" s="236">
        <f t="shared" si="530"/>
        <v>3.4356254868206371E-3</v>
      </c>
      <c r="I4212">
        <f t="shared" si="534"/>
        <v>79467.611517205907</v>
      </c>
      <c r="J4212">
        <f t="shared" si="534"/>
        <v>24975.111920513038</v>
      </c>
      <c r="K4212">
        <f t="shared" si="531"/>
        <v>91586.623977232477</v>
      </c>
      <c r="L4212" s="236">
        <f>I4212/MAX(I$2:I4212)-1</f>
        <v>-6.38621909681093E-2</v>
      </c>
      <c r="M4212" s="236">
        <f>J4212/MAX(J$2:J4212)-1</f>
        <v>-6.0593723892202744E-2</v>
      </c>
      <c r="N4212" s="236"/>
    </row>
    <row r="4213" spans="1:14">
      <c r="A4213" s="237">
        <v>40225</v>
      </c>
      <c r="B4213">
        <v>503.02</v>
      </c>
      <c r="D4213" s="237">
        <v>40436</v>
      </c>
      <c r="E4213">
        <f t="shared" si="527"/>
        <v>514.41</v>
      </c>
      <c r="F4213">
        <v>316.91604810000001</v>
      </c>
      <c r="G4213" s="236">
        <f t="shared" si="529"/>
        <v>-9.8537125408854976E-4</v>
      </c>
      <c r="H4213" s="236">
        <f t="shared" si="530"/>
        <v>5.3373451275295913E-4</v>
      </c>
      <c r="I4213">
        <f t="shared" si="534"/>
        <v>79389.30641718577</v>
      </c>
      <c r="J4213">
        <f t="shared" si="534"/>
        <v>24988.441999704883</v>
      </c>
      <c r="K4213">
        <f t="shared" si="531"/>
        <v>91499.466382070605</v>
      </c>
      <c r="L4213" s="236">
        <f>I4213/MAX(I$2:I4213)-1</f>
        <v>-6.4784634254994811E-2</v>
      </c>
      <c r="M4213" s="236">
        <f>J4213/MAX(J$2:J4213)-1</f>
        <v>-6.009233034114736E-2</v>
      </c>
      <c r="N4213" s="236"/>
    </row>
    <row r="4214" spans="1:14">
      <c r="A4214" s="237">
        <v>40226</v>
      </c>
      <c r="B4214">
        <v>504.54</v>
      </c>
      <c r="D4214" s="237">
        <v>40437</v>
      </c>
      <c r="E4214">
        <f t="shared" si="527"/>
        <v>512.51</v>
      </c>
      <c r="F4214">
        <v>316.3018692</v>
      </c>
      <c r="G4214" s="236">
        <f t="shared" si="529"/>
        <v>-3.7272819948141558E-3</v>
      </c>
      <c r="H4214" s="236">
        <f t="shared" si="530"/>
        <v>-1.9379861123542952E-3</v>
      </c>
      <c r="I4214">
        <f t="shared" si="534"/>
        <v>79093.400084796202</v>
      </c>
      <c r="J4214">
        <f t="shared" si="534"/>
        <v>24940.014746140085</v>
      </c>
      <c r="K4214">
        <f t="shared" si="531"/>
        <v>91161.508360014399</v>
      </c>
      <c r="L4214" s="236">
        <f>I4214/MAX(I$2:I4214)-1</f>
        <v>-6.8270445649009859E-2</v>
      </c>
      <c r="M4214" s="236">
        <f>J4214/MAX(J$2:J4214)-1</f>
        <v>-6.1913858351841378E-2</v>
      </c>
      <c r="N4214" s="236"/>
    </row>
    <row r="4215" spans="1:14">
      <c r="A4215" s="237">
        <v>40227</v>
      </c>
      <c r="B4215">
        <v>506.6</v>
      </c>
      <c r="D4215" s="237">
        <v>40438</v>
      </c>
      <c r="E4215">
        <f t="shared" si="527"/>
        <v>512.59</v>
      </c>
      <c r="F4215">
        <v>315.70534320000002</v>
      </c>
      <c r="G4215" s="236">
        <f t="shared" si="529"/>
        <v>1.223643564988629E-4</v>
      </c>
      <c r="H4215" s="236">
        <f t="shared" si="530"/>
        <v>-1.8859389023173634E-3</v>
      </c>
      <c r="I4215">
        <f t="shared" si="534"/>
        <v>79103.078297800894</v>
      </c>
      <c r="J4215">
        <f t="shared" si="534"/>
        <v>24892.979402105972</v>
      </c>
      <c r="K4215">
        <f t="shared" si="531"/>
        <v>91175.738171469406</v>
      </c>
      <c r="L4215" s="236">
        <f>I4215/MAX(I$2:I4215)-1</f>
        <v>-6.8156435161660589E-2</v>
      </c>
      <c r="M4215" s="236">
        <f>J4215/MAX(J$2:J4215)-1</f>
        <v>-6.3683031500100462E-2</v>
      </c>
      <c r="N4215" s="236"/>
    </row>
    <row r="4216" spans="1:14">
      <c r="A4216" s="237">
        <v>40228</v>
      </c>
      <c r="B4216">
        <v>505.62</v>
      </c>
      <c r="D4216" s="237">
        <v>40441</v>
      </c>
      <c r="E4216">
        <f t="shared" si="527"/>
        <v>517.63</v>
      </c>
      <c r="F4216">
        <v>319.07144149999999</v>
      </c>
      <c r="G4216" s="236">
        <f t="shared" si="529"/>
        <v>9.798689513912542E-3</v>
      </c>
      <c r="H4216" s="236">
        <f t="shared" si="530"/>
        <v>1.0662151821318799E-2</v>
      </c>
      <c r="I4216">
        <f t="shared" si="534"/>
        <v>79878.184801635769</v>
      </c>
      <c r="J4216">
        <f t="shared" si="534"/>
        <v>25158.392127776187</v>
      </c>
      <c r="K4216">
        <f t="shared" si="531"/>
        <v>92072.216293134275</v>
      </c>
      <c r="L4216" s="236">
        <f>I4216/MAX(I$2:I4216)-1</f>
        <v>-5.902558939427216E-2</v>
      </c>
      <c r="M4216" s="236">
        <f>J4216/MAX(J$2:J4216)-1</f>
        <v>-5.3699877829077591E-2</v>
      </c>
      <c r="N4216" s="236"/>
    </row>
    <row r="4217" spans="1:14">
      <c r="A4217" s="237">
        <v>40231</v>
      </c>
      <c r="B4217">
        <v>506.28</v>
      </c>
      <c r="D4217" s="237">
        <v>40442</v>
      </c>
      <c r="E4217">
        <f t="shared" si="527"/>
        <v>519.67999999999995</v>
      </c>
      <c r="F4217">
        <v>318.90255439999999</v>
      </c>
      <c r="G4217" s="236">
        <f t="shared" si="529"/>
        <v>3.9266276257875956E-3</v>
      </c>
      <c r="H4217" s="236">
        <f t="shared" si="530"/>
        <v>-5.2930810481199853E-4</v>
      </c>
      <c r="I4217">
        <f t="shared" si="534"/>
        <v>80191.836688775642</v>
      </c>
      <c r="J4217">
        <f t="shared" si="534"/>
        <v>25145.075586918916</v>
      </c>
      <c r="K4217">
        <f t="shared" si="531"/>
        <v>92436.85521166859</v>
      </c>
      <c r="L4217" s="236">
        <f>I4217/MAX(I$2:I4217)-1</f>
        <v>-5.5330733278428412E-2</v>
      </c>
      <c r="M4217" s="236">
        <f>J4217/MAX(J$2:J4217)-1</f>
        <v>-5.4200762153327253E-2</v>
      </c>
      <c r="N4217" s="236"/>
    </row>
    <row r="4218" spans="1:14">
      <c r="A4218" s="237">
        <v>40232</v>
      </c>
      <c r="B4218">
        <v>500.64</v>
      </c>
      <c r="D4218" s="237">
        <v>40443</v>
      </c>
      <c r="E4218">
        <f t="shared" si="527"/>
        <v>519.57000000000005</v>
      </c>
      <c r="F4218">
        <v>318.44620980000002</v>
      </c>
      <c r="G4218" s="236">
        <f t="shared" si="529"/>
        <v>-2.4539887794179161E-4</v>
      </c>
      <c r="H4218" s="236">
        <f t="shared" si="530"/>
        <v>-1.4309844612520051E-3</v>
      </c>
      <c r="I4218">
        <f t="shared" si="534"/>
        <v>80172.157702032127</v>
      </c>
      <c r="J4218">
        <f t="shared" si="534"/>
        <v>25109.093374477026</v>
      </c>
      <c r="K4218">
        <f t="shared" si="531"/>
        <v>92417.289220917984</v>
      </c>
      <c r="L4218" s="236">
        <f>I4218/MAX(I$2:I4218)-1</f>
        <v>-5.5562554056508007E-2</v>
      </c>
      <c r="M4218" s="236">
        <f>J4218/MAX(J$2:J4218)-1</f>
        <v>-5.5554186166149822E-2</v>
      </c>
      <c r="N4218" s="236"/>
    </row>
    <row r="4219" spans="1:14">
      <c r="A4219" s="237">
        <v>40233</v>
      </c>
      <c r="B4219">
        <v>504.14</v>
      </c>
      <c r="D4219" s="237">
        <v>40444</v>
      </c>
      <c r="E4219">
        <f t="shared" si="527"/>
        <v>517.89</v>
      </c>
      <c r="F4219">
        <v>316.93157120000001</v>
      </c>
      <c r="G4219" s="236">
        <f t="shared" si="529"/>
        <v>-3.267173198166782E-3</v>
      </c>
      <c r="H4219" s="236">
        <f t="shared" si="530"/>
        <v>-4.7563404851050928E-3</v>
      </c>
      <c r="I4219">
        <f t="shared" si="534"/>
        <v>79910.221377148846</v>
      </c>
      <c r="J4219">
        <f t="shared" si="534"/>
        <v>24989.665977115717</v>
      </c>
      <c r="K4219">
        <f t="shared" si="531"/>
        <v>92118.463180363004</v>
      </c>
      <c r="L4219" s="236">
        <f>I4219/MAX(I$2:I4219)-1</f>
        <v>-5.8648194767239703E-2</v>
      </c>
      <c r="M4219" s="236">
        <f>J4219/MAX(J$2:J4219)-1</f>
        <v>-6.0046292026475823E-2</v>
      </c>
      <c r="N4219" s="236"/>
    </row>
    <row r="4220" spans="1:14">
      <c r="A4220" s="237">
        <v>40234</v>
      </c>
      <c r="B4220">
        <v>502.84</v>
      </c>
      <c r="D4220" s="237">
        <v>40445</v>
      </c>
      <c r="E4220">
        <f t="shared" si="527"/>
        <v>522.67999999999995</v>
      </c>
      <c r="F4220">
        <v>320.9117531</v>
      </c>
      <c r="G4220" s="236">
        <f t="shared" si="529"/>
        <v>9.2153381762444721E-3</v>
      </c>
      <c r="H4220" s="236">
        <f t="shared" si="530"/>
        <v>1.2558489786706373E-2</v>
      </c>
      <c r="I4220">
        <f t="shared" si="534"/>
        <v>80646.621090877845</v>
      </c>
      <c r="J4220">
        <f t="shared" si="534"/>
        <v>25303.49844206253</v>
      </c>
      <c r="K4220">
        <f t="shared" si="531"/>
        <v>92970.473141231021</v>
      </c>
      <c r="L4220" s="236">
        <f>I4220/MAX(I$2:I4220)-1</f>
        <v>-4.9973319539201477E-2</v>
      </c>
      <c r="M4220" s="236">
        <f>J4220/MAX(J$2:J4220)-1</f>
        <v>-4.8241892984913548E-2</v>
      </c>
      <c r="N4220" s="236"/>
    </row>
    <row r="4221" spans="1:14">
      <c r="A4221" s="237">
        <v>40235</v>
      </c>
      <c r="B4221">
        <v>504.4</v>
      </c>
      <c r="D4221" s="237">
        <v>40448</v>
      </c>
      <c r="E4221">
        <f t="shared" si="527"/>
        <v>523.54999999999995</v>
      </c>
      <c r="F4221">
        <v>320.68423760000002</v>
      </c>
      <c r="G4221" s="236">
        <f t="shared" si="529"/>
        <v>1.6307681959037332E-3</v>
      </c>
      <c r="H4221" s="236">
        <f t="shared" si="530"/>
        <v>-7.0896593160640897E-4</v>
      </c>
      <c r="I4221">
        <f t="shared" si="534"/>
        <v>80778.137035659951</v>
      </c>
      <c r="J4221">
        <f t="shared" si="534"/>
        <v>25285.559123716652</v>
      </c>
      <c r="K4221">
        <f t="shared" si="531"/>
        <v>93125.222340804132</v>
      </c>
      <c r="L4221" s="236">
        <f>I4221/MAX(I$2:I4221)-1</f>
        <v>-4.8424046243445873E-2</v>
      </c>
      <c r="M4221" s="236">
        <f>J4221/MAX(J$2:J4221)-1</f>
        <v>-4.8916657057917368E-2</v>
      </c>
      <c r="N4221" s="236"/>
    </row>
    <row r="4222" spans="1:14">
      <c r="A4222" s="237">
        <v>40238</v>
      </c>
      <c r="B4222">
        <v>508.93</v>
      </c>
      <c r="D4222" s="237">
        <v>40449</v>
      </c>
      <c r="E4222">
        <f t="shared" si="527"/>
        <v>526.13</v>
      </c>
      <c r="F4222">
        <v>321.3927271</v>
      </c>
      <c r="G4222" s="236">
        <f t="shared" si="529"/>
        <v>4.8941659352436575E-3</v>
      </c>
      <c r="H4222" s="236">
        <f t="shared" si="530"/>
        <v>2.2093056562502156E-3</v>
      </c>
      <c r="I4222">
        <f t="shared" si="534"/>
        <v>81173.478642252332</v>
      </c>
      <c r="J4222">
        <f t="shared" si="534"/>
        <v>25341.422652510129</v>
      </c>
      <c r="K4222">
        <f t="shared" si="531"/>
        <v>93584.133760227822</v>
      </c>
      <c r="L4222" s="236">
        <f>I4222/MAX(I$2:I4222)-1</f>
        <v>-4.3766875625773527E-2</v>
      </c>
      <c r="M4222" s="236">
        <f>J4222/MAX(J$2:J4222)-1</f>
        <v>-4.6815423248790067E-2</v>
      </c>
      <c r="N4222" s="236"/>
    </row>
    <row r="4223" spans="1:14">
      <c r="A4223" s="237">
        <v>40239</v>
      </c>
      <c r="B4223">
        <v>511.01</v>
      </c>
      <c r="D4223" s="237">
        <v>40450</v>
      </c>
      <c r="E4223">
        <f t="shared" si="527"/>
        <v>526.04</v>
      </c>
      <c r="F4223">
        <v>321.47647760000001</v>
      </c>
      <c r="G4223" s="236">
        <f t="shared" si="529"/>
        <v>-2.0479054304584977E-4</v>
      </c>
      <c r="H4223" s="236">
        <f t="shared" si="530"/>
        <v>2.6058617055735311E-4</v>
      </c>
      <c r="I4223">
        <f t="shared" si="534"/>
        <v>81156.855081480258</v>
      </c>
      <c r="J4223">
        <f t="shared" si="534"/>
        <v>25348.026276795623</v>
      </c>
      <c r="K4223">
        <f t="shared" si="531"/>
        <v>93568.125222340939</v>
      </c>
      <c r="L4223" s="236">
        <f>I4223/MAX(I$2:I4223)-1</f>
        <v>-4.3962703126592562E-2</v>
      </c>
      <c r="M4223" s="236">
        <f>J4223/MAX(J$2:J4223)-1</f>
        <v>-4.6567036530100081E-2</v>
      </c>
      <c r="N4223" s="236"/>
    </row>
    <row r="4224" spans="1:14">
      <c r="A4224" s="237">
        <v>40240</v>
      </c>
      <c r="B4224">
        <v>512.41999999999996</v>
      </c>
      <c r="D4224" s="237">
        <v>40451</v>
      </c>
      <c r="E4224">
        <f t="shared" si="527"/>
        <v>525.86</v>
      </c>
      <c r="F4224">
        <v>321.0282363</v>
      </c>
      <c r="G4224" s="236">
        <f t="shared" si="529"/>
        <v>-3.7590946068428511E-4</v>
      </c>
      <c r="H4224" s="236">
        <f t="shared" si="530"/>
        <v>-1.3943206773521233E-3</v>
      </c>
      <c r="I4224">
        <f t="shared" si="534"/>
        <v>81126.347451855749</v>
      </c>
      <c r="J4224">
        <f t="shared" si="534"/>
        <v>25312.682999627821</v>
      </c>
      <c r="K4224">
        <f t="shared" si="531"/>
        <v>93536.108146567203</v>
      </c>
      <c r="L4224" s="236">
        <f>I4224/MAX(I$2:I4224)-1</f>
        <v>-4.4322086591254251E-2</v>
      </c>
      <c r="M4224" s="236">
        <f>J4224/MAX(J$2:J4224)-1</f>
        <v>-4.789642782553527E-2</v>
      </c>
      <c r="N4224" s="236"/>
    </row>
    <row r="4225" spans="1:14">
      <c r="A4225" s="237">
        <v>40241</v>
      </c>
      <c r="B4225">
        <v>512.41</v>
      </c>
      <c r="D4225" s="237">
        <v>40452</v>
      </c>
      <c r="E4225">
        <f t="shared" si="527"/>
        <v>529.71</v>
      </c>
      <c r="F4225">
        <v>322.61864059999999</v>
      </c>
      <c r="G4225" s="236">
        <f t="shared" si="529"/>
        <v>7.287610121952939E-3</v>
      </c>
      <c r="H4225" s="236">
        <f t="shared" si="530"/>
        <v>4.9540947498267762E-3</v>
      </c>
      <c r="I4225">
        <f t="shared" si="534"/>
        <v>81717.564642702971</v>
      </c>
      <c r="J4225">
        <f t="shared" si="534"/>
        <v>25438.084429580307</v>
      </c>
      <c r="K4225">
        <f t="shared" si="531"/>
        <v>94220.917822838994</v>
      </c>
      <c r="L4225" s="236">
        <f>I4225/MAX(I$2:I4225)-1</f>
        <v>-3.7357478556169776E-2</v>
      </c>
      <c r="M4225" s="236">
        <f>J4225/MAX(J$2:J4225)-1</f>
        <v>-4.3179616517334485E-2</v>
      </c>
      <c r="N4225" s="236"/>
    </row>
    <row r="4226" spans="1:14">
      <c r="A4226" s="237">
        <v>40242</v>
      </c>
      <c r="B4226">
        <v>519.11</v>
      </c>
      <c r="D4226" s="237">
        <v>40455</v>
      </c>
      <c r="E4226">
        <f t="shared" ref="E4226:E4289" si="535">SUMIF(A:A,D4226,B:B)</f>
        <v>528.29999999999995</v>
      </c>
      <c r="F4226">
        <v>320.87973240000002</v>
      </c>
      <c r="G4226" s="236">
        <f t="shared" si="529"/>
        <v>-2.6955639923373445E-3</v>
      </c>
      <c r="H4226" s="236">
        <f t="shared" si="530"/>
        <v>-5.3899805565046366E-3</v>
      </c>
      <c r="I4226">
        <f t="shared" si="534"/>
        <v>81497.289717910593</v>
      </c>
      <c r="J4226">
        <f t="shared" si="534"/>
        <v>25300.973649110147</v>
      </c>
      <c r="K4226">
        <f t="shared" si="531"/>
        <v>93970.117395944631</v>
      </c>
      <c r="L4226" s="236">
        <f>I4226/MAX(I$2:I4226)-1</f>
        <v>-3.9952343074466712E-2</v>
      </c>
      <c r="M4226" s="236">
        <f>J4226/MAX(J$2:J4226)-1</f>
        <v>-4.8336859780373276E-2</v>
      </c>
      <c r="N4226" s="236"/>
    </row>
    <row r="4227" spans="1:14">
      <c r="A4227" s="237">
        <v>40245</v>
      </c>
      <c r="B4227">
        <v>519.33000000000004</v>
      </c>
      <c r="D4227" s="237">
        <v>40456</v>
      </c>
      <c r="E4227">
        <f t="shared" si="535"/>
        <v>536.04999999999995</v>
      </c>
      <c r="F4227">
        <v>325.47434950000002</v>
      </c>
      <c r="G4227" s="236">
        <f t="shared" si="529"/>
        <v>1.4635965090181438E-2</v>
      </c>
      <c r="H4227" s="236">
        <f t="shared" si="530"/>
        <v>1.4318813674004449E-2</v>
      </c>
      <c r="I4227">
        <f t="shared" ref="I4227:J4242" si="536">I4226*(1+G4227)</f>
        <v>82690.081205166338</v>
      </c>
      <c r="J4227">
        <f t="shared" si="536"/>
        <v>25663.253576562653</v>
      </c>
      <c r="K4227">
        <f t="shared" si="531"/>
        <v>95348.630380647592</v>
      </c>
      <c r="L4227" s="236">
        <f>I4227/MAX(I$2:I4227)-1</f>
        <v>-2.5901119082794022E-2</v>
      </c>
      <c r="M4227" s="236">
        <f>J4227/MAX(J$2:J4227)-1</f>
        <v>-3.4710172595150524E-2</v>
      </c>
      <c r="N4227" s="236"/>
    </row>
    <row r="4228" spans="1:14">
      <c r="A4228" s="237">
        <v>40246</v>
      </c>
      <c r="B4228">
        <v>519.9</v>
      </c>
      <c r="D4228" s="237">
        <v>40457</v>
      </c>
      <c r="E4228">
        <f t="shared" si="535"/>
        <v>538.73</v>
      </c>
      <c r="F4228">
        <v>326.49025289999997</v>
      </c>
      <c r="G4228" s="236">
        <f t="shared" ref="G4228:G4291" si="537">(E4228/E4227-1)-($P$21/252)</f>
        <v>4.9658034668646402E-3</v>
      </c>
      <c r="H4228" s="236">
        <f t="shared" ref="H4228:H4291" si="538">F4228/F4227-1</f>
        <v>3.1213009613832998E-3</v>
      </c>
      <c r="I4228">
        <f t="shared" si="536"/>
        <v>83100.703897090279</v>
      </c>
      <c r="J4228">
        <f t="shared" si="536"/>
        <v>25743.356314623401</v>
      </c>
      <c r="K4228">
        <f t="shared" ref="K4228:K4291" si="539">K4227*(1+(E4228/E4227-1))</f>
        <v>95825.329064390055</v>
      </c>
      <c r="L4228" s="236">
        <f>I4228/MAX(I$2:I4228)-1</f>
        <v>-2.1063935482866336E-2</v>
      </c>
      <c r="M4228" s="236">
        <f>J4228/MAX(J$2:J4228)-1</f>
        <v>-3.1697212528858154E-2</v>
      </c>
      <c r="N4228" s="236"/>
    </row>
    <row r="4229" spans="1:14">
      <c r="A4229" s="237">
        <v>40247</v>
      </c>
      <c r="B4229">
        <v>521.59</v>
      </c>
      <c r="D4229" s="237">
        <v>40458</v>
      </c>
      <c r="E4229">
        <f t="shared" si="535"/>
        <v>537.09</v>
      </c>
      <c r="F4229">
        <v>325.57954239999998</v>
      </c>
      <c r="G4229" s="236">
        <f t="shared" si="537"/>
        <v>-3.0779266950284414E-3</v>
      </c>
      <c r="H4229" s="236">
        <f t="shared" si="538"/>
        <v>-2.7893956769329264E-3</v>
      </c>
      <c r="I4229">
        <f t="shared" si="536"/>
        <v>82844.926022189771</v>
      </c>
      <c r="J4229">
        <f t="shared" si="536"/>
        <v>25671.547907809647</v>
      </c>
      <c r="K4229">
        <f t="shared" si="539"/>
        <v>95533.617929562592</v>
      </c>
      <c r="L4229" s="236">
        <f>I4229/MAX(I$2:I4229)-1</f>
        <v>-2.4077028928569666E-2</v>
      </c>
      <c r="M4229" s="236">
        <f>J4229/MAX(J$2:J4229)-1</f>
        <v>-3.4398192138192285E-2</v>
      </c>
      <c r="N4229" s="236"/>
    </row>
    <row r="4230" spans="1:14">
      <c r="A4230" s="237">
        <v>40248</v>
      </c>
      <c r="B4230">
        <v>523.14</v>
      </c>
      <c r="D4230" s="237">
        <v>40459</v>
      </c>
      <c r="E4230">
        <f t="shared" si="535"/>
        <v>540.02</v>
      </c>
      <c r="F4230">
        <v>327.43551179999997</v>
      </c>
      <c r="G4230" s="236">
        <f t="shared" si="537"/>
        <v>5.4215939024139705E-3</v>
      </c>
      <c r="H4230" s="236">
        <f t="shared" si="538"/>
        <v>5.7005098855988923E-3</v>
      </c>
      <c r="I4230">
        <f t="shared" si="536"/>
        <v>83294.077567957618</v>
      </c>
      <c r="J4230">
        <f t="shared" si="536"/>
        <v>25817.888820436743</v>
      </c>
      <c r="K4230">
        <f t="shared" si="539"/>
        <v>96054.784774101878</v>
      </c>
      <c r="L4230" s="236">
        <f>I4230/MAX(I$2:I4230)-1</f>
        <v>-1.8785970899383053E-2</v>
      </c>
      <c r="M4230" s="236">
        <f>J4230/MAX(J$2:J4230)-1</f>
        <v>-2.8893769486923793E-2</v>
      </c>
      <c r="N4230" s="236"/>
    </row>
    <row r="4231" spans="1:14">
      <c r="A4231" s="237">
        <v>40249</v>
      </c>
      <c r="B4231">
        <v>523.36</v>
      </c>
      <c r="D4231" s="237">
        <v>40462</v>
      </c>
      <c r="E4231">
        <f t="shared" si="535"/>
        <v>539.88</v>
      </c>
      <c r="F4231">
        <v>327.49565330000001</v>
      </c>
      <c r="G4231" s="236">
        <f t="shared" si="537"/>
        <v>-2.929798161502385E-4</v>
      </c>
      <c r="H4231" s="236">
        <f t="shared" si="538"/>
        <v>1.8367433535049216E-4</v>
      </c>
      <c r="I4231">
        <f t="shared" si="536"/>
        <v>83269.674084425351</v>
      </c>
      <c r="J4231">
        <f t="shared" si="536"/>
        <v>25822.63090400599</v>
      </c>
      <c r="K4231">
        <f t="shared" si="539"/>
        <v>96029.882604055631</v>
      </c>
      <c r="L4231" s="236">
        <f>I4231/MAX(I$2:I4231)-1</f>
        <v>-1.9073446805233041E-2</v>
      </c>
      <c r="M4231" s="236">
        <f>J4231/MAX(J$2:J4231)-1</f>
        <v>-2.8715402195479633E-2</v>
      </c>
      <c r="N4231" s="236"/>
    </row>
    <row r="4232" spans="1:14">
      <c r="A4232" s="237">
        <v>40252</v>
      </c>
      <c r="B4232">
        <v>522.38</v>
      </c>
      <c r="D4232" s="237">
        <v>40463</v>
      </c>
      <c r="E4232">
        <f t="shared" si="535"/>
        <v>538.97</v>
      </c>
      <c r="F4232">
        <v>327.14267510000002</v>
      </c>
      <c r="G4232" s="236">
        <f t="shared" si="537"/>
        <v>-1.7192899127495644E-3</v>
      </c>
      <c r="H4232" s="236">
        <f t="shared" si="538"/>
        <v>-1.0778103356280377E-3</v>
      </c>
      <c r="I4232">
        <f t="shared" si="536"/>
        <v>83126.50937373405</v>
      </c>
      <c r="J4232">
        <f t="shared" si="536"/>
        <v>25794.799005524543</v>
      </c>
      <c r="K4232">
        <f t="shared" si="539"/>
        <v>95868.018498755031</v>
      </c>
      <c r="L4232" s="236">
        <f>I4232/MAX(I$2:I4232)-1</f>
        <v>-2.075994393328906E-2</v>
      </c>
      <c r="M4232" s="236">
        <f>J4232/MAX(J$2:J4232)-1</f>
        <v>-2.9762262773829651E-2</v>
      </c>
      <c r="N4232" s="236"/>
    </row>
    <row r="4233" spans="1:14">
      <c r="A4233" s="237">
        <v>40253</v>
      </c>
      <c r="B4233">
        <v>526.70000000000005</v>
      </c>
      <c r="D4233" s="237">
        <v>40464</v>
      </c>
      <c r="E4233">
        <f t="shared" si="535"/>
        <v>544.38</v>
      </c>
      <c r="F4233">
        <v>329.55608810000001</v>
      </c>
      <c r="G4233" s="236">
        <f t="shared" si="537"/>
        <v>1.0003934275282836E-2</v>
      </c>
      <c r="H4233" s="236">
        <f t="shared" si="538"/>
        <v>7.3772490833312609E-3</v>
      </c>
      <c r="I4233">
        <f t="shared" si="536"/>
        <v>83958.101510042572</v>
      </c>
      <c r="J4233">
        <f t="shared" si="536"/>
        <v>25985.093662842763</v>
      </c>
      <c r="K4233">
        <f t="shared" si="539"/>
        <v>96830.309498399278</v>
      </c>
      <c r="L4233" s="236">
        <f>I4233/MAX(I$2:I4233)-1</f>
        <v>-1.096369077267334E-2</v>
      </c>
      <c r="M4233" s="236">
        <f>J4233/MAX(J$2:J4233)-1</f>
        <v>-2.2604577316264529E-2</v>
      </c>
      <c r="N4233" s="236"/>
    </row>
    <row r="4234" spans="1:14">
      <c r="A4234" s="237">
        <v>40254</v>
      </c>
      <c r="B4234">
        <v>529.59</v>
      </c>
      <c r="D4234" s="237">
        <v>40465</v>
      </c>
      <c r="E4234">
        <f t="shared" si="535"/>
        <v>545.71</v>
      </c>
      <c r="F4234">
        <v>329.37790910000001</v>
      </c>
      <c r="G4234" s="236">
        <f t="shared" si="537"/>
        <v>2.4094161728764238E-3</v>
      </c>
      <c r="H4234" s="236">
        <f t="shared" si="538"/>
        <v>-5.406636576713586E-4</v>
      </c>
      <c r="I4234">
        <f t="shared" si="536"/>
        <v>84160.391517664873</v>
      </c>
      <c r="J4234">
        <f t="shared" si="536"/>
        <v>25971.044467058076</v>
      </c>
      <c r="K4234">
        <f t="shared" si="539"/>
        <v>97066.880113838619</v>
      </c>
      <c r="L4234" s="236">
        <f>I4234/MAX(I$2:I4234)-1</f>
        <v>-8.5806906936589655E-3</v>
      </c>
      <c r="M4234" s="236">
        <f>J4234/MAX(J$2:J4234)-1</f>
        <v>-2.3133019500483964E-2</v>
      </c>
      <c r="N4234" s="236"/>
    </row>
    <row r="4235" spans="1:14">
      <c r="A4235" s="237">
        <v>40255</v>
      </c>
      <c r="B4235">
        <v>528.44000000000005</v>
      </c>
      <c r="D4235" s="237">
        <v>40466</v>
      </c>
      <c r="E4235">
        <f t="shared" si="535"/>
        <v>543.85</v>
      </c>
      <c r="F4235">
        <v>328.54084510000001</v>
      </c>
      <c r="G4235" s="236">
        <f t="shared" si="537"/>
        <v>-3.4421338896494882E-3</v>
      </c>
      <c r="H4235" s="236">
        <f t="shared" si="538"/>
        <v>-2.5413483323372121E-3</v>
      </c>
      <c r="I4235">
        <f t="shared" si="536"/>
        <v>83870.700181855747</v>
      </c>
      <c r="J4235">
        <f t="shared" si="536"/>
        <v>25905.042996512664</v>
      </c>
      <c r="K4235">
        <f t="shared" si="539"/>
        <v>96736.036997509917</v>
      </c>
      <c r="L4235" s="236">
        <f>I4235/MAX(I$2:I4235)-1</f>
        <v>-1.1993288697075277E-2</v>
      </c>
      <c r="M4235" s="236">
        <f>J4235/MAX(J$2:J4235)-1</f>
        <v>-2.5615578772291703E-2</v>
      </c>
      <c r="N4235" s="236"/>
    </row>
    <row r="4236" spans="1:14">
      <c r="A4236" s="237">
        <v>40256</v>
      </c>
      <c r="B4236">
        <v>525.53</v>
      </c>
      <c r="D4236" s="237">
        <v>40469</v>
      </c>
      <c r="E4236">
        <f t="shared" si="535"/>
        <v>545.45000000000005</v>
      </c>
      <c r="F4236">
        <v>329.52881559999997</v>
      </c>
      <c r="G4236" s="236">
        <f t="shared" si="537"/>
        <v>2.9082575216964799E-3</v>
      </c>
      <c r="H4236" s="236">
        <f t="shared" si="538"/>
        <v>3.0071466447323392E-3</v>
      </c>
      <c r="I4236">
        <f t="shared" si="536"/>
        <v>84114.617776509578</v>
      </c>
      <c r="J4236">
        <f t="shared" si="536"/>
        <v>25982.943259641273</v>
      </c>
      <c r="K4236">
        <f t="shared" si="539"/>
        <v>97020.633226609891</v>
      </c>
      <c r="L4236" s="236">
        <f>I4236/MAX(I$2:I4236)-1</f>
        <v>-9.119910747441895E-3</v>
      </c>
      <c r="M4236" s="236">
        <f>J4236/MAX(J$2:J4236)-1</f>
        <v>-2.2685461929317308E-2</v>
      </c>
      <c r="N4236" s="236"/>
    </row>
    <row r="4237" spans="1:14">
      <c r="A4237" s="237">
        <v>40259</v>
      </c>
      <c r="B4237">
        <v>527.49</v>
      </c>
      <c r="D4237" s="237">
        <v>40470</v>
      </c>
      <c r="E4237">
        <f t="shared" si="535"/>
        <v>533.82000000000005</v>
      </c>
      <c r="F4237">
        <v>325.60678369999999</v>
      </c>
      <c r="G4237" s="236">
        <f t="shared" si="537"/>
        <v>-2.1355574507433039E-2</v>
      </c>
      <c r="H4237" s="236">
        <f t="shared" si="538"/>
        <v>-1.1901939115275262E-2</v>
      </c>
      <c r="I4237">
        <f t="shared" si="536"/>
        <v>82318.301789419071</v>
      </c>
      <c r="J4237">
        <f t="shared" si="536"/>
        <v>25673.695850929373</v>
      </c>
      <c r="K4237">
        <f t="shared" si="539"/>
        <v>94951.974386339527</v>
      </c>
      <c r="L4237" s="236">
        <f>I4237/MAX(I$2:I4237)-1</f>
        <v>-3.0280724321406827E-2</v>
      </c>
      <c r="M4237" s="236">
        <f>J4237/MAX(J$2:J4237)-1</f>
        <v>-3.4317400057907954E-2</v>
      </c>
      <c r="N4237" s="236"/>
    </row>
    <row r="4238" spans="1:14">
      <c r="A4238" s="237">
        <v>40260</v>
      </c>
      <c r="B4238">
        <v>530.66</v>
      </c>
      <c r="D4238" s="237">
        <v>40471</v>
      </c>
      <c r="E4238">
        <f t="shared" si="535"/>
        <v>541.03</v>
      </c>
      <c r="F4238">
        <v>328.59165030000003</v>
      </c>
      <c r="G4238" s="236">
        <f t="shared" si="537"/>
        <v>1.3472695228104284E-2</v>
      </c>
      <c r="H4238" s="236">
        <f t="shared" si="538"/>
        <v>9.1670897211717506E-3</v>
      </c>
      <c r="I4238">
        <f t="shared" si="536"/>
        <v>83427.351181123027</v>
      </c>
      <c r="J4238">
        <f t="shared" si="536"/>
        <v>25909.048924268918</v>
      </c>
      <c r="K4238">
        <f t="shared" si="539"/>
        <v>96234.436143721236</v>
      </c>
      <c r="L4238" s="236">
        <f>I4238/MAX(I$2:I4238)-1</f>
        <v>-1.7215992063371099E-2</v>
      </c>
      <c r="M4238" s="236">
        <f>J4238/MAX(J$2:J4238)-1</f>
        <v>-2.5464901022064335E-2</v>
      </c>
      <c r="N4238" s="236"/>
    </row>
    <row r="4239" spans="1:14">
      <c r="A4239" s="237">
        <v>40261</v>
      </c>
      <c r="B4239">
        <v>527.24</v>
      </c>
      <c r="D4239" s="237">
        <v>40472</v>
      </c>
      <c r="E4239">
        <f t="shared" si="535"/>
        <v>540.36</v>
      </c>
      <c r="F4239">
        <v>328.21006599999998</v>
      </c>
      <c r="G4239" s="236">
        <f t="shared" si="537"/>
        <v>-1.2721088068641897E-3</v>
      </c>
      <c r="H4239" s="236">
        <f t="shared" si="538"/>
        <v>-1.1612720519577069E-3</v>
      </c>
      <c r="I4239">
        <f t="shared" si="536"/>
        <v>83321.222512952168</v>
      </c>
      <c r="J4239">
        <f t="shared" si="536"/>
        <v>25878.961469860358</v>
      </c>
      <c r="K4239">
        <f t="shared" si="539"/>
        <v>96115.261472785627</v>
      </c>
      <c r="L4239" s="236">
        <f>I4239/MAX(I$2:I4239)-1</f>
        <v>-1.8466200255112586E-2</v>
      </c>
      <c r="M4239" s="236">
        <f>J4239/MAX(J$2:J4239)-1</f>
        <v>-2.659660139615927E-2</v>
      </c>
      <c r="N4239" s="236"/>
    </row>
    <row r="4240" spans="1:14">
      <c r="A4240" s="237">
        <v>40262</v>
      </c>
      <c r="B4240">
        <v>526.23</v>
      </c>
      <c r="D4240" s="237">
        <v>40473</v>
      </c>
      <c r="E4240">
        <f t="shared" si="535"/>
        <v>541.22</v>
      </c>
      <c r="F4240">
        <v>328.7541172</v>
      </c>
      <c r="G4240" s="236">
        <f t="shared" si="537"/>
        <v>1.557801412814743E-3</v>
      </c>
      <c r="H4240" s="236">
        <f t="shared" si="538"/>
        <v>1.6576310611997602E-3</v>
      </c>
      <c r="I4240">
        <f t="shared" si="536"/>
        <v>83451.020431100304</v>
      </c>
      <c r="J4240">
        <f t="shared" si="536"/>
        <v>25921.859240224392</v>
      </c>
      <c r="K4240">
        <f t="shared" si="539"/>
        <v>96268.231945926862</v>
      </c>
      <c r="L4240" s="236">
        <f>I4240/MAX(I$2:I4240)-1</f>
        <v>-1.693716551514457E-2</v>
      </c>
      <c r="M4240" s="236">
        <f>J4240/MAX(J$2:J4240)-1</f>
        <v>-2.4983057687556154E-2</v>
      </c>
      <c r="N4240" s="236"/>
    </row>
    <row r="4241" spans="1:14">
      <c r="A4241" s="237">
        <v>40263</v>
      </c>
      <c r="B4241">
        <v>527.44000000000005</v>
      </c>
      <c r="D4241" s="237">
        <v>40476</v>
      </c>
      <c r="E4241">
        <f t="shared" si="535"/>
        <v>544.29</v>
      </c>
      <c r="F4241">
        <v>329.42506300000002</v>
      </c>
      <c r="G4241" s="236">
        <f t="shared" si="537"/>
        <v>5.6386396723919121E-3</v>
      </c>
      <c r="H4241" s="236">
        <f t="shared" si="538"/>
        <v>2.0408742123581014E-3</v>
      </c>
      <c r="I4241">
        <f t="shared" si="536"/>
        <v>83921.570665604697</v>
      </c>
      <c r="J4241">
        <f t="shared" si="536"/>
        <v>25974.762494284143</v>
      </c>
      <c r="K4241">
        <f t="shared" si="539"/>
        <v>96814.300960512395</v>
      </c>
      <c r="L4241" s="236">
        <f>I4241/MAX(I$2:I4241)-1</f>
        <v>-1.1394028416164104E-2</v>
      </c>
      <c r="M4241" s="236">
        <f>J4241/MAX(J$2:J4241)-1</f>
        <v>-2.2993170753378367E-2</v>
      </c>
      <c r="N4241" s="236"/>
    </row>
    <row r="4242" spans="1:14">
      <c r="A4242" s="237">
        <v>40266</v>
      </c>
      <c r="B4242">
        <v>530.48</v>
      </c>
      <c r="D4242" s="237">
        <v>40477</v>
      </c>
      <c r="E4242">
        <f t="shared" si="535"/>
        <v>542.26</v>
      </c>
      <c r="F4242">
        <v>328.41963570000001</v>
      </c>
      <c r="G4242" s="236">
        <f t="shared" si="537"/>
        <v>-3.763359584220203E-3</v>
      </c>
      <c r="H4242" s="236">
        <f t="shared" si="538"/>
        <v>-3.0520668064651924E-3</v>
      </c>
      <c r="I4242">
        <f t="shared" si="536"/>
        <v>83605.743618317472</v>
      </c>
      <c r="J4242">
        <f t="shared" si="536"/>
        <v>25895.485783869521</v>
      </c>
      <c r="K4242">
        <f t="shared" si="539"/>
        <v>96453.219494841818</v>
      </c>
      <c r="L4242" s="236">
        <f>I4242/MAX(I$2:I4242)-1</f>
        <v>-1.5114508174341568E-2</v>
      </c>
      <c r="M4242" s="236">
        <f>J4242/MAX(J$2:J4242)-1</f>
        <v>-2.5975060866611832E-2</v>
      </c>
      <c r="N4242" s="236"/>
    </row>
    <row r="4243" spans="1:14">
      <c r="A4243" s="237">
        <v>40267</v>
      </c>
      <c r="B4243">
        <v>530.70000000000005</v>
      </c>
      <c r="D4243" s="237">
        <v>40478</v>
      </c>
      <c r="E4243">
        <f t="shared" si="535"/>
        <v>535.98</v>
      </c>
      <c r="F4243">
        <v>326.84820739999998</v>
      </c>
      <c r="G4243" s="236">
        <f t="shared" si="537"/>
        <v>-1.1614890487723526E-2</v>
      </c>
      <c r="H4243" s="236">
        <f t="shared" si="538"/>
        <v>-4.7848183518340859E-3</v>
      </c>
      <c r="I4243">
        <f t="shared" ref="I4243:J4258" si="540">I4242*(1+G4243)</f>
        <v>82634.672062046026</v>
      </c>
      <c r="J4243">
        <f t="shared" si="540"/>
        <v>25771.580588261204</v>
      </c>
      <c r="K4243">
        <f t="shared" si="539"/>
        <v>95336.179295624461</v>
      </c>
      <c r="L4243" s="236">
        <f>I4243/MAX(I$2:I4243)-1</f>
        <v>-2.6553845304844281E-2</v>
      </c>
      <c r="M4243" s="236">
        <f>J4243/MAX(J$2:J4243)-1</f>
        <v>-3.0635593270521344E-2</v>
      </c>
      <c r="N4243" s="236"/>
    </row>
    <row r="4244" spans="1:14">
      <c r="A4244" s="237">
        <v>40268</v>
      </c>
      <c r="B4244">
        <v>529.33000000000004</v>
      </c>
      <c r="D4244" s="237">
        <v>40479</v>
      </c>
      <c r="E4244">
        <f t="shared" si="535"/>
        <v>539.55999999999995</v>
      </c>
      <c r="F4244">
        <v>328.1862284</v>
      </c>
      <c r="G4244" s="236">
        <f t="shared" si="537"/>
        <v>6.6456235484976724E-3</v>
      </c>
      <c r="H4244" s="236">
        <f t="shared" si="538"/>
        <v>4.0937076285156859E-3</v>
      </c>
      <c r="I4244">
        <f t="shared" si="540"/>
        <v>83183.830984623943</v>
      </c>
      <c r="J4244">
        <f t="shared" si="540"/>
        <v>25877.081904314276</v>
      </c>
      <c r="K4244">
        <f t="shared" si="539"/>
        <v>95972.963358235633</v>
      </c>
      <c r="L4244" s="236">
        <f>I4244/MAX(I$2:I4244)-1</f>
        <v>-2.0084688616007651E-2</v>
      </c>
      <c r="M4244" s="236">
        <f>J4244/MAX(J$2:J4244)-1</f>
        <v>-2.666729880388119E-2</v>
      </c>
      <c r="N4244" s="236"/>
    </row>
    <row r="4245" spans="1:14">
      <c r="A4245" s="237">
        <v>40269</v>
      </c>
      <c r="B4245">
        <v>533.99</v>
      </c>
      <c r="D4245" s="237">
        <v>40480</v>
      </c>
      <c r="E4245">
        <f t="shared" si="535"/>
        <v>540.28</v>
      </c>
      <c r="F4245">
        <v>328.4649685</v>
      </c>
      <c r="G4245" s="236">
        <f t="shared" si="537"/>
        <v>1.3006904803091654E-3</v>
      </c>
      <c r="H4245" s="236">
        <f t="shared" si="538"/>
        <v>8.493351514440306E-4</v>
      </c>
      <c r="I4245">
        <f t="shared" si="540"/>
        <v>83292.0274017013</v>
      </c>
      <c r="J4245">
        <f t="shared" si="540"/>
        <v>25899.060219592408</v>
      </c>
      <c r="K4245">
        <f t="shared" si="539"/>
        <v>96101.03166133062</v>
      </c>
      <c r="L4245" s="236">
        <f>I4245/MAX(I$2:I4245)-1</f>
        <v>-1.8810122098981252E-2</v>
      </c>
      <c r="M4245" s="236">
        <f>J4245/MAX(J$2:J4245)-1</f>
        <v>-2.5840613126705381E-2</v>
      </c>
      <c r="N4245" s="236"/>
    </row>
    <row r="4246" spans="1:14">
      <c r="A4246" s="237">
        <v>40270</v>
      </c>
      <c r="B4246">
        <v>533.99</v>
      </c>
      <c r="D4246" s="237">
        <v>40483</v>
      </c>
      <c r="E4246">
        <f t="shared" si="535"/>
        <v>541.85</v>
      </c>
      <c r="F4246">
        <v>328.6753448</v>
      </c>
      <c r="G4246" s="236">
        <f t="shared" si="537"/>
        <v>2.8721704853804006E-3</v>
      </c>
      <c r="H4246" s="236">
        <f t="shared" si="538"/>
        <v>6.4048321792342655E-4</v>
      </c>
      <c r="I4246">
        <f t="shared" si="540"/>
        <v>83531.256304471972</v>
      </c>
      <c r="J4246">
        <f t="shared" si="540"/>
        <v>25915.648133023045</v>
      </c>
      <c r="K4246">
        <f t="shared" si="539"/>
        <v>96380.291711134967</v>
      </c>
      <c r="L4246" s="236">
        <f>I4246/MAX(I$2:I4246)-1</f>
        <v>-1.5991977491119802E-2</v>
      </c>
      <c r="M4246" s="236">
        <f>J4246/MAX(J$2:J4246)-1</f>
        <v>-2.5216680387830426E-2</v>
      </c>
      <c r="N4246" s="236"/>
    </row>
    <row r="4247" spans="1:14">
      <c r="A4247" s="237">
        <v>40273</v>
      </c>
      <c r="B4247">
        <v>537.22</v>
      </c>
      <c r="D4247" s="237">
        <v>40484</v>
      </c>
      <c r="E4247">
        <f t="shared" si="535"/>
        <v>547.83000000000004</v>
      </c>
      <c r="F4247">
        <v>330.79516619999998</v>
      </c>
      <c r="G4247" s="236">
        <f t="shared" si="537"/>
        <v>1.1002534490158025E-2</v>
      </c>
      <c r="H4247" s="236">
        <f t="shared" si="538"/>
        <v>6.4495905565715717E-3</v>
      </c>
      <c r="I4247">
        <f t="shared" si="540"/>
        <v>84450.31183296816</v>
      </c>
      <c r="J4247">
        <f t="shared" si="540"/>
        <v>26082.793452489223</v>
      </c>
      <c r="K4247">
        <f t="shared" si="539"/>
        <v>97443.970117396093</v>
      </c>
      <c r="L4247" s="236">
        <f>I4247/MAX(I$2:I4247)-1</f>
        <v>-5.1653952848735862E-3</v>
      </c>
      <c r="M4247" s="236">
        <f>J4247/MAX(J$2:J4247)-1</f>
        <v>-1.8929727094956328E-2</v>
      </c>
      <c r="N4247" s="236"/>
    </row>
    <row r="4248" spans="1:14">
      <c r="A4248" s="237">
        <v>40274</v>
      </c>
      <c r="B4248">
        <v>538.13</v>
      </c>
      <c r="D4248" s="237">
        <v>40485</v>
      </c>
      <c r="E4248">
        <f t="shared" si="535"/>
        <v>551.66</v>
      </c>
      <c r="F4248">
        <v>331.86562270000002</v>
      </c>
      <c r="G4248" s="236">
        <f t="shared" si="537"/>
        <v>6.9574897452546105E-3</v>
      </c>
      <c r="H4248" s="236">
        <f t="shared" si="538"/>
        <v>3.2360101034634159E-3</v>
      </c>
      <c r="I4248">
        <f t="shared" si="540"/>
        <v>85037.874011529595</v>
      </c>
      <c r="J4248">
        <f t="shared" si="540"/>
        <v>26167.197635628028</v>
      </c>
      <c r="K4248">
        <f t="shared" si="539"/>
        <v>98125.222340804132</v>
      </c>
      <c r="L4248" s="236">
        <f>I4248/MAX(I$2:I4248)-1</f>
        <v>0</v>
      </c>
      <c r="M4248" s="236">
        <f>J4248/MAX(J$2:J4248)-1</f>
        <v>-1.5754973779627868E-2</v>
      </c>
      <c r="N4248" s="236"/>
    </row>
    <row r="4249" spans="1:14">
      <c r="A4249" s="237">
        <v>40275</v>
      </c>
      <c r="B4249">
        <v>535.38</v>
      </c>
      <c r="D4249" s="237">
        <v>40486</v>
      </c>
      <c r="E4249">
        <f t="shared" si="535"/>
        <v>563.65</v>
      </c>
      <c r="F4249">
        <v>337.00302629999999</v>
      </c>
      <c r="G4249" s="236">
        <f t="shared" si="537"/>
        <v>2.1700671465458777E-2</v>
      </c>
      <c r="H4249" s="236">
        <f t="shared" si="538"/>
        <v>1.5480372923844854E-2</v>
      </c>
      <c r="I4249">
        <f t="shared" si="540"/>
        <v>86883.252977574884</v>
      </c>
      <c r="J4249">
        <f t="shared" si="540"/>
        <v>26572.275613399503</v>
      </c>
      <c r="K4249">
        <f t="shared" si="539"/>
        <v>100257.91533262201</v>
      </c>
      <c r="L4249" s="236">
        <f>I4249/MAX(I$2:I4249)-1</f>
        <v>0</v>
      </c>
      <c r="M4249" s="236">
        <f>J4249/MAX(J$2:J4249)-1</f>
        <v>-5.1849372529699789E-4</v>
      </c>
      <c r="N4249" s="236"/>
    </row>
    <row r="4250" spans="1:14">
      <c r="A4250" s="237">
        <v>40276</v>
      </c>
      <c r="B4250">
        <v>536.54</v>
      </c>
      <c r="D4250" s="237">
        <v>40487</v>
      </c>
      <c r="E4250">
        <f t="shared" si="535"/>
        <v>562.30999999999995</v>
      </c>
      <c r="F4250">
        <v>336.24122269999998</v>
      </c>
      <c r="G4250" s="236">
        <f t="shared" si="537"/>
        <v>-2.4110919967502233E-3</v>
      </c>
      <c r="H4250" s="236">
        <f t="shared" si="538"/>
        <v>-2.2605245073432645E-3</v>
      </c>
      <c r="I4250">
        <f t="shared" si="540"/>
        <v>86673.769461669028</v>
      </c>
      <c r="J4250">
        <f t="shared" si="540"/>
        <v>26512.208333159535</v>
      </c>
      <c r="K4250">
        <f t="shared" si="539"/>
        <v>100019.56599075079</v>
      </c>
      <c r="L4250" s="236">
        <f>I4250/MAX(I$2:I4250)-1</f>
        <v>-2.4110919967502698E-3</v>
      </c>
      <c r="M4250" s="236">
        <f>J4250/MAX(J$2:J4250)-1</f>
        <v>-2.7778461648673147E-3</v>
      </c>
      <c r="N4250" s="236"/>
    </row>
    <row r="4251" spans="1:14">
      <c r="A4251" s="237">
        <v>40277</v>
      </c>
      <c r="B4251">
        <v>540.46</v>
      </c>
      <c r="D4251" s="237">
        <v>40490</v>
      </c>
      <c r="E4251">
        <f t="shared" si="535"/>
        <v>559.58000000000004</v>
      </c>
      <c r="F4251">
        <v>335.3985318</v>
      </c>
      <c r="G4251" s="236">
        <f t="shared" si="537"/>
        <v>-4.8887033941338951E-3</v>
      </c>
      <c r="H4251" s="236">
        <f t="shared" si="538"/>
        <v>-2.5062093613424929E-3</v>
      </c>
      <c r="I4251">
        <f t="shared" si="540"/>
        <v>86250.047110719388</v>
      </c>
      <c r="J4251">
        <f t="shared" si="540"/>
        <v>26445.763188445108</v>
      </c>
      <c r="K4251">
        <f t="shared" si="539"/>
        <v>99533.973674848996</v>
      </c>
      <c r="L4251" s="236">
        <f>I4251/MAX(I$2:I4251)-1</f>
        <v>-7.2880082772560639E-3</v>
      </c>
      <c r="M4251" s="236">
        <f>J4251/MAX(J$2:J4251)-1</f>
        <v>-5.2770936621470144E-3</v>
      </c>
      <c r="N4251" s="236"/>
    </row>
    <row r="4252" spans="1:14">
      <c r="A4252" s="237">
        <v>40280</v>
      </c>
      <c r="B4252">
        <v>541.42999999999995</v>
      </c>
      <c r="D4252" s="237">
        <v>40491</v>
      </c>
      <c r="E4252">
        <f t="shared" si="535"/>
        <v>554.91</v>
      </c>
      <c r="F4252">
        <v>333.09304429999997</v>
      </c>
      <c r="G4252" s="236">
        <f t="shared" si="537"/>
        <v>-8.3792750316707496E-3</v>
      </c>
      <c r="H4252" s="236">
        <f t="shared" si="538"/>
        <v>-6.8738747531990052E-3</v>
      </c>
      <c r="I4252">
        <f t="shared" si="540"/>
        <v>85527.334244484111</v>
      </c>
      <c r="J4252">
        <f t="shared" si="540"/>
        <v>26263.978324534975</v>
      </c>
      <c r="K4252">
        <f t="shared" si="539"/>
        <v>98703.308431163459</v>
      </c>
      <c r="L4252" s="236">
        <f>I4252/MAX(I$2:I4252)-1</f>
        <v>-1.560621508313853E-2</v>
      </c>
      <c r="M4252" s="236">
        <f>J4252/MAX(J$2:J4252)-1</f>
        <v>-1.2114694334451559E-2</v>
      </c>
      <c r="N4252" s="236"/>
    </row>
    <row r="4253" spans="1:14">
      <c r="A4253" s="237">
        <v>40281</v>
      </c>
      <c r="B4253">
        <v>541.71</v>
      </c>
      <c r="D4253" s="237">
        <v>40492</v>
      </c>
      <c r="E4253">
        <f t="shared" si="535"/>
        <v>556.80999999999995</v>
      </c>
      <c r="F4253">
        <v>333.50398480000001</v>
      </c>
      <c r="G4253" s="236">
        <f t="shared" si="537"/>
        <v>3.3902485044764916E-3</v>
      </c>
      <c r="H4253" s="236">
        <f t="shared" si="538"/>
        <v>1.2337108415567677E-3</v>
      </c>
      <c r="I4253">
        <f t="shared" si="540"/>
        <v>85817.293161498339</v>
      </c>
      <c r="J4253">
        <f t="shared" si="540"/>
        <v>26296.380479336367</v>
      </c>
      <c r="K4253">
        <f t="shared" si="539"/>
        <v>99041.266453219665</v>
      </c>
      <c r="L4253" s="236">
        <f>I4253/MAX(I$2:I4253)-1</f>
        <v>-1.2268875526008194E-2</v>
      </c>
      <c r="M4253" s="236">
        <f>J4253/MAX(J$2:J4253)-1</f>
        <v>-1.0895929522637293E-2</v>
      </c>
      <c r="N4253" s="236"/>
    </row>
    <row r="4254" spans="1:14">
      <c r="A4254" s="237">
        <v>40282</v>
      </c>
      <c r="B4254">
        <v>547.6</v>
      </c>
      <c r="D4254" s="237">
        <v>40493</v>
      </c>
      <c r="E4254">
        <f t="shared" si="535"/>
        <v>552.22</v>
      </c>
      <c r="F4254">
        <v>332.53606969999998</v>
      </c>
      <c r="G4254" s="236">
        <f t="shared" si="537"/>
        <v>-8.2771165921633003E-3</v>
      </c>
      <c r="H4254" s="236">
        <f t="shared" si="538"/>
        <v>-2.9022594754916087E-3</v>
      </c>
      <c r="I4254">
        <f t="shared" si="540"/>
        <v>85106.973420376758</v>
      </c>
      <c r="J4254">
        <f t="shared" si="540"/>
        <v>26220.061559919079</v>
      </c>
      <c r="K4254">
        <f t="shared" si="539"/>
        <v>98224.831020989164</v>
      </c>
      <c r="L4254" s="236">
        <f>I4254/MAX(I$2:I4254)-1</f>
        <v>-2.0444441204988006E-2</v>
      </c>
      <c r="M4254" s="236">
        <f>J4254/MAX(J$2:J4254)-1</f>
        <v>-1.3766566183427642E-2</v>
      </c>
      <c r="N4254" s="236"/>
    </row>
    <row r="4255" spans="1:14">
      <c r="A4255" s="237">
        <v>40283</v>
      </c>
      <c r="B4255">
        <v>548.08000000000004</v>
      </c>
      <c r="D4255" s="237">
        <v>40494</v>
      </c>
      <c r="E4255">
        <f t="shared" si="535"/>
        <v>544.45000000000005</v>
      </c>
      <c r="F4255">
        <v>329.9609208</v>
      </c>
      <c r="G4255" s="236">
        <f t="shared" si="537"/>
        <v>-1.4104209315587932E-2</v>
      </c>
      <c r="H4255" s="236">
        <f t="shared" si="538"/>
        <v>-7.7439686537559282E-3</v>
      </c>
      <c r="I4255">
        <f t="shared" si="540"/>
        <v>83906.606853039586</v>
      </c>
      <c r="J4255">
        <f t="shared" si="540"/>
        <v>26017.014225099516</v>
      </c>
      <c r="K4255">
        <f t="shared" si="539"/>
        <v>96842.760583422452</v>
      </c>
      <c r="L4255" s="236">
        <f>I4255/MAX(I$2:I4255)-1</f>
        <v>-3.4260297842480525E-2</v>
      </c>
      <c r="M4255" s="236">
        <f>J4255/MAX(J$2:J4255)-1</f>
        <v>-2.1403926980189225E-2</v>
      </c>
      <c r="N4255" s="236"/>
    </row>
    <row r="4256" spans="1:14">
      <c r="A4256" s="237">
        <v>40284</v>
      </c>
      <c r="B4256">
        <v>539.20000000000005</v>
      </c>
      <c r="D4256" s="237">
        <v>40497</v>
      </c>
      <c r="E4256">
        <f t="shared" si="535"/>
        <v>543.89</v>
      </c>
      <c r="F4256">
        <v>329.06210340000001</v>
      </c>
      <c r="G4256" s="236">
        <f t="shared" si="537"/>
        <v>-1.062291091781973E-3</v>
      </c>
      <c r="H4256" s="236">
        <f t="shared" si="538"/>
        <v>-2.7240116733241448E-3</v>
      </c>
      <c r="I4256">
        <f t="shared" si="540"/>
        <v>83817.473612037953</v>
      </c>
      <c r="J4256">
        <f t="shared" si="540"/>
        <v>25946.143574645306</v>
      </c>
      <c r="K4256">
        <f t="shared" si="539"/>
        <v>96743.151903237449</v>
      </c>
      <c r="L4256" s="236">
        <f>I4256/MAX(I$2:I4256)-1</f>
        <v>-3.5286194525062542E-2</v>
      </c>
      <c r="M4256" s="236">
        <f>J4256/MAX(J$2:J4256)-1</f>
        <v>-2.4069634106564264E-2</v>
      </c>
      <c r="N4256" s="236"/>
    </row>
    <row r="4257" spans="1:14">
      <c r="A4257" s="237">
        <v>40287</v>
      </c>
      <c r="B4257">
        <v>540.36</v>
      </c>
      <c r="D4257" s="237">
        <v>40498</v>
      </c>
      <c r="E4257">
        <f t="shared" si="535"/>
        <v>531.41999999999996</v>
      </c>
      <c r="F4257">
        <v>325.20176909999998</v>
      </c>
      <c r="G4257" s="236">
        <f t="shared" si="537"/>
        <v>-2.2961160337626695E-2</v>
      </c>
      <c r="H4257" s="236">
        <f t="shared" si="538"/>
        <v>-1.1731324452477265E-2</v>
      </c>
      <c r="I4257">
        <f t="shared" si="540"/>
        <v>81892.927161337153</v>
      </c>
      <c r="J4257">
        <f t="shared" si="540"/>
        <v>25641.760946080583</v>
      </c>
      <c r="K4257">
        <f t="shared" si="539"/>
        <v>94525.080042689588</v>
      </c>
      <c r="L4257" s="236">
        <f>I4257/MAX(I$2:I4257)-1</f>
        <v>-5.7437142892494686E-2</v>
      </c>
      <c r="M4257" s="236">
        <f>J4257/MAX(J$2:J4257)-1</f>
        <v>-3.5518589871885053E-2</v>
      </c>
      <c r="N4257" s="236"/>
    </row>
    <row r="4258" spans="1:14">
      <c r="A4258" s="237">
        <v>40288</v>
      </c>
      <c r="B4258">
        <v>544.91</v>
      </c>
      <c r="D4258" s="237">
        <v>40499</v>
      </c>
      <c r="E4258">
        <f t="shared" si="535"/>
        <v>533.35</v>
      </c>
      <c r="F4258">
        <v>325.67783900000001</v>
      </c>
      <c r="G4258" s="236">
        <f t="shared" si="537"/>
        <v>3.5980488484583148E-3</v>
      </c>
      <c r="H4258" s="236">
        <f t="shared" si="538"/>
        <v>1.4639216180083459E-3</v>
      </c>
      <c r="I4258">
        <f t="shared" si="540"/>
        <v>82187.581913606889</v>
      </c>
      <c r="J4258">
        <f t="shared" si="540"/>
        <v>25679.298474253352</v>
      </c>
      <c r="K4258">
        <f t="shared" si="539"/>
        <v>94868.374244041435</v>
      </c>
      <c r="L4258" s="236">
        <f>I4258/MAX(I$2:I4258)-1</f>
        <v>-5.4045755689879349E-2</v>
      </c>
      <c r="M4258" s="236">
        <f>J4258/MAX(J$2:J4258)-1</f>
        <v>-3.4106664685431332E-2</v>
      </c>
      <c r="N4258" s="236"/>
    </row>
    <row r="4259" spans="1:14">
      <c r="A4259" s="237">
        <v>40289</v>
      </c>
      <c r="B4259">
        <v>543.66999999999996</v>
      </c>
      <c r="D4259" s="237">
        <v>40500</v>
      </c>
      <c r="E4259">
        <f t="shared" si="535"/>
        <v>544.91999999999996</v>
      </c>
      <c r="F4259">
        <v>329.94665950000001</v>
      </c>
      <c r="G4259" s="236">
        <f t="shared" si="537"/>
        <v>2.1659341932766796E-2</v>
      </c>
      <c r="H4259" s="236">
        <f t="shared" si="538"/>
        <v>1.310749455077298E-2</v>
      </c>
      <c r="I4259">
        <f t="shared" ref="I4259:J4274" si="541">I4258*(1+G4259)</f>
        <v>83967.710852900986</v>
      </c>
      <c r="J4259">
        <f t="shared" si="541"/>
        <v>26015.8897390723</v>
      </c>
      <c r="K4259">
        <f t="shared" si="539"/>
        <v>96926.360725720544</v>
      </c>
      <c r="L4259" s="236">
        <f>I4259/MAX(I$2:I4259)-1</f>
        <v>-3.3557009259614357E-2</v>
      </c>
      <c r="M4259" s="236">
        <f>J4259/MAX(J$2:J4259)-1</f>
        <v>-2.1446223056167724E-2</v>
      </c>
      <c r="N4259" s="236"/>
    </row>
    <row r="4260" spans="1:14">
      <c r="A4260" s="237">
        <v>40290</v>
      </c>
      <c r="B4260">
        <v>544.23</v>
      </c>
      <c r="D4260" s="237">
        <v>40501</v>
      </c>
      <c r="E4260">
        <f t="shared" si="535"/>
        <v>545.25</v>
      </c>
      <c r="F4260">
        <v>330.44280629999997</v>
      </c>
      <c r="G4260" s="236">
        <f t="shared" si="537"/>
        <v>5.7186332288188468E-4</v>
      </c>
      <c r="H4260" s="236">
        <f t="shared" si="538"/>
        <v>1.5037182093367019E-3</v>
      </c>
      <c r="I4260">
        <f t="shared" si="541"/>
        <v>84015.728907044118</v>
      </c>
      <c r="J4260">
        <f t="shared" si="541"/>
        <v>26055.01030620504</v>
      </c>
      <c r="K4260">
        <f t="shared" si="539"/>
        <v>96985.058697972418</v>
      </c>
      <c r="L4260" s="236">
        <f>I4260/MAX(I$2:I4260)-1</f>
        <v>-3.3004335959553543E-2</v>
      </c>
      <c r="M4260" s="236">
        <f>J4260/MAX(J$2:J4260)-1</f>
        <v>-1.9974753922961996E-2</v>
      </c>
      <c r="N4260" s="236"/>
    </row>
    <row r="4261" spans="1:14">
      <c r="A4261" s="237">
        <v>40291</v>
      </c>
      <c r="B4261">
        <v>547.64</v>
      </c>
      <c r="D4261" s="237">
        <v>40504</v>
      </c>
      <c r="E4261">
        <f t="shared" si="535"/>
        <v>542.77</v>
      </c>
      <c r="F4261">
        <v>329.84881769999998</v>
      </c>
      <c r="G4261" s="236">
        <f t="shared" si="537"/>
        <v>-4.5821024650117368E-3</v>
      </c>
      <c r="H4261" s="236">
        <f t="shared" si="538"/>
        <v>-1.7975534303528162E-3</v>
      </c>
      <c r="I4261">
        <f t="shared" si="541"/>
        <v>83630.760228519386</v>
      </c>
      <c r="J4261">
        <f t="shared" si="541"/>
        <v>26008.175033051244</v>
      </c>
      <c r="K4261">
        <f t="shared" si="539"/>
        <v>96543.934542867471</v>
      </c>
      <c r="L4261" s="236">
        <f>I4261/MAX(I$2:I4261)-1</f>
        <v>-3.7435209175409101E-2</v>
      </c>
      <c r="M4261" s="236">
        <f>J4261/MAX(J$2:J4261)-1</f>
        <v>-2.173640166588009E-2</v>
      </c>
      <c r="N4261" s="236"/>
    </row>
    <row r="4262" spans="1:14">
      <c r="A4262" s="237">
        <v>40294</v>
      </c>
      <c r="B4262">
        <v>546.38</v>
      </c>
      <c r="D4262" s="237">
        <v>40505</v>
      </c>
      <c r="E4262">
        <f t="shared" si="535"/>
        <v>527.92999999999995</v>
      </c>
      <c r="F4262">
        <v>325.31216540000003</v>
      </c>
      <c r="G4262" s="236">
        <f t="shared" si="537"/>
        <v>-2.7374961251089801E-2</v>
      </c>
      <c r="H4262" s="236">
        <f t="shared" si="538"/>
        <v>-1.3753732184439982E-2</v>
      </c>
      <c r="I4262">
        <f t="shared" si="541"/>
        <v>81341.371407864484</v>
      </c>
      <c r="J4262">
        <f t="shared" si="541"/>
        <v>25650.465559040618</v>
      </c>
      <c r="K4262">
        <f t="shared" si="539"/>
        <v>93904.304517965284</v>
      </c>
      <c r="L4262" s="236">
        <f>I4262/MAX(I$2:I4262)-1</f>
        <v>-6.3785383025895648E-2</v>
      </c>
      <c r="M4262" s="236">
        <f>J4262/MAX(J$2:J4262)-1</f>
        <v>-3.5191177203154234E-2</v>
      </c>
      <c r="N4262" s="236"/>
    </row>
    <row r="4263" spans="1:14">
      <c r="A4263" s="237">
        <v>40295</v>
      </c>
      <c r="B4263">
        <v>532.62</v>
      </c>
      <c r="D4263" s="237">
        <v>40506</v>
      </c>
      <c r="E4263">
        <f t="shared" si="535"/>
        <v>536.13</v>
      </c>
      <c r="F4263">
        <v>327.32972749999999</v>
      </c>
      <c r="G4263" s="236">
        <f t="shared" si="537"/>
        <v>1.549863208626461E-2</v>
      </c>
      <c r="H4263" s="236">
        <f t="shared" si="538"/>
        <v>6.2019263789880874E-3</v>
      </c>
      <c r="I4263">
        <f t="shared" si="541"/>
        <v>82602.051396707189</v>
      </c>
      <c r="J4263">
        <f t="shared" si="541"/>
        <v>25809.547858024558</v>
      </c>
      <c r="K4263">
        <f t="shared" si="539"/>
        <v>95362.860192102613</v>
      </c>
      <c r="L4263" s="236">
        <f>I4263/MAX(I$2:I4263)-1</f>
        <v>-4.9275337123630747E-2</v>
      </c>
      <c r="M4263" s="236">
        <f>J4263/MAX(J$2:J4263)-1</f>
        <v>-2.9207503914369992E-2</v>
      </c>
      <c r="N4263" s="236"/>
    </row>
    <row r="4264" spans="1:14">
      <c r="A4264" s="237">
        <v>40296</v>
      </c>
      <c r="B4264">
        <v>535.94000000000005</v>
      </c>
      <c r="D4264" s="237">
        <v>40508</v>
      </c>
      <c r="E4264">
        <f t="shared" si="535"/>
        <v>527.84</v>
      </c>
      <c r="F4264">
        <v>325.80356949999998</v>
      </c>
      <c r="G4264" s="236">
        <f t="shared" si="537"/>
        <v>-1.5496397795310821E-2</v>
      </c>
      <c r="H4264" s="236">
        <f t="shared" si="538"/>
        <v>-4.6624485092023882E-3</v>
      </c>
      <c r="I4264">
        <f t="shared" si="541"/>
        <v>81322.017149555104</v>
      </c>
      <c r="J4264">
        <f t="shared" si="541"/>
        <v>25689.212170090723</v>
      </c>
      <c r="K4264">
        <f t="shared" si="539"/>
        <v>93888.295980078416</v>
      </c>
      <c r="L4264" s="236">
        <f>I4264/MAX(I$2:I4264)-1</f>
        <v>-6.4008144693375679E-2</v>
      </c>
      <c r="M4264" s="236">
        <f>J4264/MAX(J$2:J4264)-1</f>
        <v>-3.3733773940489375E-2</v>
      </c>
      <c r="N4264" s="236"/>
    </row>
    <row r="4265" spans="1:14">
      <c r="A4265" s="237">
        <v>40297</v>
      </c>
      <c r="B4265">
        <v>542.47</v>
      </c>
      <c r="D4265" s="237">
        <v>40511</v>
      </c>
      <c r="E4265">
        <f t="shared" si="535"/>
        <v>526.25</v>
      </c>
      <c r="F4265">
        <v>324.78908310000003</v>
      </c>
      <c r="G4265" s="236">
        <f t="shared" si="537"/>
        <v>-3.0460066061384719E-3</v>
      </c>
      <c r="H4265" s="236">
        <f t="shared" si="538"/>
        <v>-3.1137976835454717E-3</v>
      </c>
      <c r="I4265">
        <f t="shared" si="541"/>
        <v>81074.309748093045</v>
      </c>
      <c r="J4265">
        <f t="shared" si="541"/>
        <v>25609.221160743386</v>
      </c>
      <c r="K4265">
        <f t="shared" si="539"/>
        <v>93605.478477410332</v>
      </c>
      <c r="L4265" s="236">
        <f>I4265/MAX(I$2:I4265)-1</f>
        <v>-6.6859182067931622E-2</v>
      </c>
      <c r="M4265" s="236">
        <f>J4265/MAX(J$2:J4265)-1</f>
        <v>-3.6742531476881668E-2</v>
      </c>
      <c r="N4265" s="236"/>
    </row>
    <row r="4266" spans="1:14">
      <c r="A4266" s="237">
        <v>40298</v>
      </c>
      <c r="B4266">
        <v>534.30999999999995</v>
      </c>
      <c r="D4266" s="237">
        <v>40512</v>
      </c>
      <c r="E4266">
        <f t="shared" si="535"/>
        <v>521.44000000000005</v>
      </c>
      <c r="F4266">
        <v>323.1613241</v>
      </c>
      <c r="G4266" s="236">
        <f t="shared" si="537"/>
        <v>-9.1738726765447452E-3</v>
      </c>
      <c r="H4266" s="236">
        <f t="shared" si="538"/>
        <v>-5.0117417262416364E-3</v>
      </c>
      <c r="I4266">
        <f t="shared" si="541"/>
        <v>80330.544353125282</v>
      </c>
      <c r="J4266">
        <f t="shared" si="541"/>
        <v>25480.874358475539</v>
      </c>
      <c r="K4266">
        <f t="shared" si="539"/>
        <v>92749.911063678577</v>
      </c>
      <c r="L4266" s="236">
        <f>I4266/MAX(I$2:I4266)-1</f>
        <v>-7.5419697120927331E-2</v>
      </c>
      <c r="M4266" s="236">
        <f>J4266/MAX(J$2:J4266)-1</f>
        <v>-4.1570129124992805E-2</v>
      </c>
      <c r="N4266" s="236"/>
    </row>
    <row r="4267" spans="1:14">
      <c r="A4267" s="237">
        <v>40301</v>
      </c>
      <c r="B4267">
        <v>540.35</v>
      </c>
      <c r="D4267" s="237">
        <v>40513</v>
      </c>
      <c r="E4267">
        <f t="shared" si="535"/>
        <v>535.74</v>
      </c>
      <c r="F4267">
        <v>327.48392710000002</v>
      </c>
      <c r="G4267" s="236">
        <f t="shared" si="537"/>
        <v>2.739032630030629E-2</v>
      </c>
      <c r="H4267" s="236">
        <f t="shared" si="538"/>
        <v>1.3375991115392338E-2</v>
      </c>
      <c r="I4267">
        <f t="shared" si="541"/>
        <v>82530.824174838621</v>
      </c>
      <c r="J4267">
        <f t="shared" si="541"/>
        <v>25821.706307506938</v>
      </c>
      <c r="K4267">
        <f t="shared" si="539"/>
        <v>95293.489861259513</v>
      </c>
      <c r="L4267" s="236">
        <f>I4267/MAX(I$2:I4267)-1</f>
        <v>-5.0095140934233395E-2</v>
      </c>
      <c r="M4267" s="236">
        <f>J4267/MAX(J$2:J4267)-1</f>
        <v>-2.875017968744209E-2</v>
      </c>
      <c r="N4267" s="236"/>
    </row>
    <row r="4268" spans="1:14">
      <c r="A4268" s="237">
        <v>40302</v>
      </c>
      <c r="B4268">
        <v>526.94000000000005</v>
      </c>
      <c r="D4268" s="237">
        <v>40514</v>
      </c>
      <c r="E4268">
        <f t="shared" si="535"/>
        <v>544.15</v>
      </c>
      <c r="F4268">
        <v>330.5887098</v>
      </c>
      <c r="G4268" s="236">
        <f t="shared" si="537"/>
        <v>1.5664183008104505E-2</v>
      </c>
      <c r="H4268" s="236">
        <f t="shared" si="538"/>
        <v>9.4807178095550615E-3</v>
      </c>
      <c r="I4268">
        <f t="shared" si="541"/>
        <v>83823.602108522988</v>
      </c>
      <c r="J4268">
        <f t="shared" si="541"/>
        <v>26066.51461836962</v>
      </c>
      <c r="K4268">
        <f t="shared" si="539"/>
        <v>96789.398790466206</v>
      </c>
      <c r="L4268" s="236">
        <f>I4268/MAX(I$2:I4268)-1</f>
        <v>-3.5215657381539422E-2</v>
      </c>
      <c r="M4268" s="236">
        <f>J4268/MAX(J$2:J4268)-1</f>
        <v>-1.9542034218477555E-2</v>
      </c>
      <c r="N4268" s="236"/>
    </row>
    <row r="4269" spans="1:14">
      <c r="A4269" s="237">
        <v>40303</v>
      </c>
      <c r="B4269">
        <v>522.99</v>
      </c>
      <c r="D4269" s="237">
        <v>40515</v>
      </c>
      <c r="E4269">
        <f t="shared" si="535"/>
        <v>547.77</v>
      </c>
      <c r="F4269">
        <v>331.8911038</v>
      </c>
      <c r="G4269" s="236">
        <f t="shared" si="537"/>
        <v>6.6188472555858604E-3</v>
      </c>
      <c r="H4269" s="236">
        <f t="shared" si="538"/>
        <v>3.9396203239605576E-3</v>
      </c>
      <c r="I4269">
        <f t="shared" si="541"/>
        <v>84378.417727292312</v>
      </c>
      <c r="J4269">
        <f t="shared" si="541"/>
        <v>26169.206789134965</v>
      </c>
      <c r="K4269">
        <f t="shared" si="539"/>
        <v>97433.297758804882</v>
      </c>
      <c r="L4269" s="236">
        <f>I4269/MAX(I$2:I4269)-1</f>
        <v>-2.8829897183166975E-2</v>
      </c>
      <c r="M4269" s="236">
        <f>J4269/MAX(J$2:J4269)-1</f>
        <v>-1.5679402089695649E-2</v>
      </c>
      <c r="N4269" s="236"/>
    </row>
    <row r="4270" spans="1:14">
      <c r="A4270" s="237">
        <v>40304</v>
      </c>
      <c r="B4270">
        <v>504.96</v>
      </c>
      <c r="D4270" s="237">
        <v>40518</v>
      </c>
      <c r="E4270">
        <f t="shared" si="535"/>
        <v>546.66</v>
      </c>
      <c r="F4270">
        <v>332.07525520000002</v>
      </c>
      <c r="G4270" s="236">
        <f t="shared" si="537"/>
        <v>-2.0601280994717122E-3</v>
      </c>
      <c r="H4270" s="236">
        <f t="shared" si="538"/>
        <v>5.5485488430262464E-4</v>
      </c>
      <c r="I4270">
        <f t="shared" si="541"/>
        <v>84204.587377943346</v>
      </c>
      <c r="J4270">
        <f t="shared" si="541"/>
        <v>26183.726901340244</v>
      </c>
      <c r="K4270">
        <f t="shared" si="539"/>
        <v>97235.85912486678</v>
      </c>
      <c r="L4270" s="236">
        <f>I4270/MAX(I$2:I4270)-1</f>
        <v>-3.0830632001346947E-2</v>
      </c>
      <c r="M4270" s="236">
        <f>J4270/MAX(J$2:J4270)-1</f>
        <v>-1.513324699822538E-2</v>
      </c>
      <c r="N4270" s="236"/>
    </row>
    <row r="4271" spans="1:14">
      <c r="A4271" s="237">
        <v>40305</v>
      </c>
      <c r="B4271">
        <v>497.56</v>
      </c>
      <c r="D4271" s="237">
        <v>40519</v>
      </c>
      <c r="E4271">
        <f t="shared" si="535"/>
        <v>545.98</v>
      </c>
      <c r="F4271">
        <v>330.52083399999998</v>
      </c>
      <c r="G4271" s="236">
        <f t="shared" si="537"/>
        <v>-1.2776477674813582E-3</v>
      </c>
      <c r="H4271" s="236">
        <f t="shared" si="538"/>
        <v>-4.6809305290267389E-3</v>
      </c>
      <c r="I4271">
        <f t="shared" si="541"/>
        <v>84097.003574868228</v>
      </c>
      <c r="J4271">
        <f t="shared" si="541"/>
        <v>26061.162694724062</v>
      </c>
      <c r="K4271">
        <f t="shared" si="539"/>
        <v>97114.90572749931</v>
      </c>
      <c r="L4271" s="236">
        <f>I4271/MAX(I$2:I4271)-1</f>
        <v>-3.2068889080681728E-2</v>
      </c>
      <c r="M4271" s="236">
        <f>J4271/MAX(J$2:J4271)-1</f>
        <v>-1.9743339849374819E-2</v>
      </c>
      <c r="N4271" s="236"/>
    </row>
    <row r="4272" spans="1:14">
      <c r="A4272" s="237">
        <v>40308</v>
      </c>
      <c r="B4272">
        <v>520.66999999999996</v>
      </c>
      <c r="D4272" s="237">
        <v>40520</v>
      </c>
      <c r="E4272">
        <f t="shared" si="535"/>
        <v>545.78</v>
      </c>
      <c r="F4272">
        <v>330.27335240000002</v>
      </c>
      <c r="G4272" s="236">
        <f t="shared" si="537"/>
        <v>-4.0004394311794267E-4</v>
      </c>
      <c r="H4272" s="236">
        <f t="shared" si="538"/>
        <v>-7.4876248194377659E-4</v>
      </c>
      <c r="I4272">
        <f t="shared" si="541"/>
        <v>84063.361077953727</v>
      </c>
      <c r="J4272">
        <f t="shared" si="541"/>
        <v>26041.64907386242</v>
      </c>
      <c r="K4272">
        <f t="shared" si="539"/>
        <v>97079.331198861808</v>
      </c>
      <c r="L4272" s="236">
        <f>I4272/MAX(I$2:I4272)-1</f>
        <v>-3.2456104058960489E-2</v>
      </c>
      <c r="M4272" s="236">
        <f>J4272/MAX(J$2:J4272)-1</f>
        <v>-2.0477319259171067E-2</v>
      </c>
      <c r="N4272" s="236"/>
    </row>
    <row r="4273" spans="1:14">
      <c r="A4273" s="237">
        <v>40309</v>
      </c>
      <c r="B4273">
        <v>518.74</v>
      </c>
      <c r="D4273" s="237">
        <v>40521</v>
      </c>
      <c r="E4273">
        <f t="shared" si="535"/>
        <v>546.34</v>
      </c>
      <c r="F4273">
        <v>331.33216909999999</v>
      </c>
      <c r="G4273" s="236">
        <f t="shared" si="537"/>
        <v>9.923242954456477E-4</v>
      </c>
      <c r="H4273" s="236">
        <f t="shared" si="538"/>
        <v>3.2058798940508559E-3</v>
      </c>
      <c r="I4273">
        <f t="shared" si="541"/>
        <v>84146.779193508206</v>
      </c>
      <c r="J4273">
        <f t="shared" si="541"/>
        <v>26125.135473036244</v>
      </c>
      <c r="K4273">
        <f t="shared" si="539"/>
        <v>97178.939879046811</v>
      </c>
      <c r="L4273" s="236">
        <f>I4273/MAX(I$2:I4273)-1</f>
        <v>-3.1495986744108029E-2</v>
      </c>
      <c r="M4273" s="236">
        <f>J4273/MAX(J$2:J4273)-1</f>
        <v>-1.7337087191217293E-2</v>
      </c>
      <c r="N4273" s="236"/>
    </row>
    <row r="4274" spans="1:14">
      <c r="A4274" s="237">
        <v>40310</v>
      </c>
      <c r="B4274">
        <v>525.34</v>
      </c>
      <c r="D4274" s="237">
        <v>40522</v>
      </c>
      <c r="E4274">
        <f t="shared" si="535"/>
        <v>547.89</v>
      </c>
      <c r="F4274">
        <v>331.33977529999999</v>
      </c>
      <c r="G4274" s="236">
        <f t="shared" si="537"/>
        <v>2.8033310119692143E-3</v>
      </c>
      <c r="H4274" s="236">
        <f t="shared" si="538"/>
        <v>2.2956418691988389E-5</v>
      </c>
      <c r="I4274">
        <f t="shared" si="541"/>
        <v>84382.670469178702</v>
      </c>
      <c r="J4274">
        <f t="shared" si="541"/>
        <v>26125.735212584546</v>
      </c>
      <c r="K4274">
        <f t="shared" si="539"/>
        <v>97454.642475987377</v>
      </c>
      <c r="L4274" s="236">
        <f>I4274/MAX(I$2:I4274)-1</f>
        <v>-2.8780949408531042E-2</v>
      </c>
      <c r="M4274" s="236">
        <f>J4274/MAX(J$2:J4274)-1</f>
        <v>-1.731452876995776E-2</v>
      </c>
      <c r="N4274" s="236"/>
    </row>
    <row r="4275" spans="1:14">
      <c r="A4275" s="237">
        <v>40311</v>
      </c>
      <c r="B4275">
        <v>519.69000000000005</v>
      </c>
      <c r="D4275" s="237">
        <v>40525</v>
      </c>
      <c r="E4275">
        <f t="shared" si="535"/>
        <v>551.20000000000005</v>
      </c>
      <c r="F4275">
        <v>332.84975500000002</v>
      </c>
      <c r="G4275" s="236">
        <f t="shared" si="537"/>
        <v>6.0076285081555516E-3</v>
      </c>
      <c r="H4275" s="236">
        <f t="shared" si="538"/>
        <v>4.5571941932804894E-3</v>
      </c>
      <c r="I4275">
        <f t="shared" ref="I4275:J4290" si="542">I4274*(1+G4275)</f>
        <v>84889.61020588364</v>
      </c>
      <c r="J4275">
        <f t="shared" si="542"/>
        <v>26244.795261390522</v>
      </c>
      <c r="K4275">
        <f t="shared" si="539"/>
        <v>98043.400924937931</v>
      </c>
      <c r="L4275" s="236">
        <f>I4275/MAX(I$2:I4275)-1</f>
        <v>-2.2946226152533833E-2</v>
      </c>
      <c r="M4275" s="236">
        <f>J4275/MAX(J$2:J4275)-1</f>
        <v>-1.283624024664709E-2</v>
      </c>
      <c r="N4275" s="236"/>
    </row>
    <row r="4276" spans="1:14">
      <c r="A4276" s="237">
        <v>40312</v>
      </c>
      <c r="B4276">
        <v>510.7</v>
      </c>
      <c r="D4276" s="237">
        <v>40526</v>
      </c>
      <c r="E4276">
        <f t="shared" si="535"/>
        <v>552.21</v>
      </c>
      <c r="F4276">
        <v>332.40509509999998</v>
      </c>
      <c r="G4276" s="236">
        <f t="shared" si="537"/>
        <v>1.798635588729993E-3</v>
      </c>
      <c r="H4276" s="236">
        <f t="shared" si="538"/>
        <v>-1.3359177626555141E-3</v>
      </c>
      <c r="I4276">
        <f t="shared" si="542"/>
        <v>85042.295679913368</v>
      </c>
      <c r="J4276">
        <f t="shared" si="542"/>
        <v>26209.734373223571</v>
      </c>
      <c r="K4276">
        <f t="shared" si="539"/>
        <v>98223.052294557288</v>
      </c>
      <c r="L4276" s="236">
        <f>I4276/MAX(I$2:I4276)-1</f>
        <v>-2.1188862462788727E-2</v>
      </c>
      <c r="M4276" s="236">
        <f>J4276/MAX(J$2:J4276)-1</f>
        <v>-1.4155009847951483E-2</v>
      </c>
      <c r="N4276" s="236"/>
    </row>
    <row r="4277" spans="1:14">
      <c r="A4277" s="237">
        <v>40315</v>
      </c>
      <c r="B4277">
        <v>510.61</v>
      </c>
      <c r="D4277" s="237">
        <v>40527</v>
      </c>
      <c r="E4277">
        <f t="shared" si="535"/>
        <v>546.55999999999995</v>
      </c>
      <c r="F4277">
        <v>330.29110050000003</v>
      </c>
      <c r="G4277" s="236">
        <f t="shared" si="537"/>
        <v>-1.0265344942961005E-2</v>
      </c>
      <c r="H4277" s="236">
        <f t="shared" si="538"/>
        <v>-6.3596937326245717E-3</v>
      </c>
      <c r="I4277">
        <f t="shared" si="542"/>
        <v>84169.307180017771</v>
      </c>
      <c r="J4277">
        <f t="shared" si="542"/>
        <v>26043.048489796427</v>
      </c>
      <c r="K4277">
        <f t="shared" si="539"/>
        <v>97218.071860548022</v>
      </c>
      <c r="L4277" s="236">
        <f>I4277/MAX(I$2:I4277)-1</f>
        <v>-3.1236696423620369E-2</v>
      </c>
      <c r="M4277" s="236">
        <f>J4277/MAX(J$2:J4277)-1</f>
        <v>-2.0424682053160725E-2</v>
      </c>
      <c r="N4277" s="236"/>
    </row>
    <row r="4278" spans="1:14">
      <c r="A4278" s="237">
        <v>40316</v>
      </c>
      <c r="B4278">
        <v>504.84</v>
      </c>
      <c r="D4278" s="237">
        <v>40528</v>
      </c>
      <c r="E4278">
        <f t="shared" si="535"/>
        <v>549.32000000000005</v>
      </c>
      <c r="F4278">
        <v>331.4894491</v>
      </c>
      <c r="G4278" s="236">
        <f t="shared" si="537"/>
        <v>5.0160356492325222E-3</v>
      </c>
      <c r="H4278" s="236">
        <f t="shared" si="538"/>
        <v>3.6281589125044533E-3</v>
      </c>
      <c r="I4278">
        <f t="shared" si="542"/>
        <v>84591.503425403949</v>
      </c>
      <c r="J4278">
        <f t="shared" si="542"/>
        <v>26137.536808283468</v>
      </c>
      <c r="K4278">
        <f t="shared" si="539"/>
        <v>97709.000355745477</v>
      </c>
      <c r="L4278" s="236">
        <f>I4278/MAX(I$2:I4278)-1</f>
        <v>-2.6377345157212906E-2</v>
      </c>
      <c r="M4278" s="236">
        <f>J4278/MAX(J$2:J4278)-1</f>
        <v>-1.6870627132882454E-2</v>
      </c>
      <c r="N4278" s="236"/>
    </row>
    <row r="4279" spans="1:14">
      <c r="A4279" s="237">
        <v>40317</v>
      </c>
      <c r="B4279">
        <v>502.43</v>
      </c>
      <c r="D4279" s="237">
        <v>40529</v>
      </c>
      <c r="E4279">
        <f t="shared" si="535"/>
        <v>548.84</v>
      </c>
      <c r="F4279">
        <v>332.64001889999997</v>
      </c>
      <c r="G4279" s="236">
        <f t="shared" si="537"/>
        <v>-9.0753777541991776E-4</v>
      </c>
      <c r="H4279" s="236">
        <f t="shared" si="538"/>
        <v>3.4709092646050266E-3</v>
      </c>
      <c r="I4279">
        <f t="shared" si="542"/>
        <v>84514.733440565833</v>
      </c>
      <c r="J4279">
        <f t="shared" si="542"/>
        <v>26228.257826945293</v>
      </c>
      <c r="K4279">
        <f t="shared" si="539"/>
        <v>97623.62148701548</v>
      </c>
      <c r="L4279" s="236">
        <f>I4279/MAX(I$2:I4279)-1</f>
        <v>-2.7260944495487327E-2</v>
      </c>
      <c r="M4279" s="236">
        <f>J4279/MAX(J$2:J4279)-1</f>
        <v>-1.3458274284292693E-2</v>
      </c>
      <c r="N4279" s="236"/>
    </row>
    <row r="4280" spans="1:14">
      <c r="A4280" s="237">
        <v>40318</v>
      </c>
      <c r="B4280">
        <v>486.44</v>
      </c>
      <c r="D4280" s="237">
        <v>40532</v>
      </c>
      <c r="E4280">
        <f t="shared" si="535"/>
        <v>548.70000000000005</v>
      </c>
      <c r="F4280">
        <v>332.4274446</v>
      </c>
      <c r="G4280" s="236">
        <f t="shared" si="537"/>
        <v>-2.8881360745831375E-4</v>
      </c>
      <c r="H4280" s="236">
        <f t="shared" si="538"/>
        <v>-6.3905209211723157E-4</v>
      </c>
      <c r="I4280">
        <f t="shared" si="542"/>
        <v>84490.324435517483</v>
      </c>
      <c r="J4280">
        <f t="shared" si="542"/>
        <v>26211.496603908392</v>
      </c>
      <c r="K4280">
        <f t="shared" si="539"/>
        <v>97598.719316969233</v>
      </c>
      <c r="L4280" s="236">
        <f>I4280/MAX(I$2:I4280)-1</f>
        <v>-2.7541884771223213E-2</v>
      </c>
      <c r="M4280" s="236">
        <f>J4280/MAX(J$2:J4280)-1</f>
        <v>-1.4088725838072413E-2</v>
      </c>
      <c r="N4280" s="236"/>
    </row>
    <row r="4281" spans="1:14">
      <c r="A4281" s="237">
        <v>40319</v>
      </c>
      <c r="B4281">
        <v>492.35</v>
      </c>
      <c r="D4281" s="237">
        <v>40533</v>
      </c>
      <c r="E4281">
        <f t="shared" si="535"/>
        <v>553.35</v>
      </c>
      <c r="F4281">
        <v>334.4090822</v>
      </c>
      <c r="G4281" s="236">
        <f t="shared" si="537"/>
        <v>8.4408461124562597E-3</v>
      </c>
      <c r="H4281" s="236">
        <f t="shared" si="538"/>
        <v>5.9611131156287467E-3</v>
      </c>
      <c r="I4281">
        <f t="shared" si="542"/>
        <v>85203.494262069187</v>
      </c>
      <c r="J4281">
        <f t="shared" si="542"/>
        <v>26367.746300094208</v>
      </c>
      <c r="K4281">
        <f t="shared" si="539"/>
        <v>98425.827107791003</v>
      </c>
      <c r="L4281" s="236">
        <f>I4281/MAX(I$2:I4281)-1</f>
        <v>-1.9333515469767804E-2</v>
      </c>
      <c r="M4281" s="236">
        <f>J4281/MAX(J$2:J4281)-1</f>
        <v>-8.2115972108194324E-3</v>
      </c>
      <c r="N4281" s="236"/>
    </row>
    <row r="4282" spans="1:14">
      <c r="A4282" s="237">
        <v>40322</v>
      </c>
      <c r="B4282">
        <v>487.12</v>
      </c>
      <c r="D4282" s="237">
        <v>40534</v>
      </c>
      <c r="E4282">
        <f t="shared" si="535"/>
        <v>554.92999999999995</v>
      </c>
      <c r="F4282">
        <v>334.64715919999998</v>
      </c>
      <c r="G4282" s="236">
        <f t="shared" si="537"/>
        <v>2.8216055239297841E-3</v>
      </c>
      <c r="H4282" s="236">
        <f t="shared" si="538"/>
        <v>7.1193341530606524E-4</v>
      </c>
      <c r="I4282">
        <f t="shared" si="542"/>
        <v>85443.904912137165</v>
      </c>
      <c r="J4282">
        <f t="shared" si="542"/>
        <v>26386.518379771558</v>
      </c>
      <c r="K4282">
        <f t="shared" si="539"/>
        <v>98706.865884027196</v>
      </c>
      <c r="L4282" s="236">
        <f>I4282/MAX(I$2:I4282)-1</f>
        <v>-1.6566461499884499E-2</v>
      </c>
      <c r="M4282" s="236">
        <f>J4282/MAX(J$2:J4282)-1</f>
        <v>-7.5055099059607722E-3</v>
      </c>
      <c r="N4282" s="236"/>
    </row>
    <row r="4283" spans="1:14">
      <c r="A4283" s="237">
        <v>40323</v>
      </c>
      <c r="B4283">
        <v>487.43</v>
      </c>
      <c r="D4283" s="237">
        <v>40535</v>
      </c>
      <c r="E4283">
        <f t="shared" si="535"/>
        <v>554.67999999999995</v>
      </c>
      <c r="F4283">
        <v>334.3068811</v>
      </c>
      <c r="G4283" s="236">
        <f t="shared" si="537"/>
        <v>-4.8423742991749797E-4</v>
      </c>
      <c r="H4283" s="236">
        <f t="shared" si="538"/>
        <v>-1.0168265011226696E-3</v>
      </c>
      <c r="I4283">
        <f t="shared" si="542"/>
        <v>85402.529775220391</v>
      </c>
      <c r="J4283">
        <f t="shared" si="542"/>
        <v>26359.687868610647</v>
      </c>
      <c r="K4283">
        <f t="shared" si="539"/>
        <v>98662.39772323033</v>
      </c>
      <c r="L4283" s="236">
        <f>I4283/MAX(I$2:I4283)-1</f>
        <v>-1.7042676829062575E-2</v>
      </c>
      <c r="M4283" s="236">
        <f>J4283/MAX(J$2:J4283)-1</f>
        <v>-8.5147046057066911E-3</v>
      </c>
      <c r="N4283" s="236"/>
    </row>
    <row r="4284" spans="1:14">
      <c r="A4284" s="237">
        <v>40324</v>
      </c>
      <c r="B4284">
        <v>484.79</v>
      </c>
      <c r="D4284" s="237">
        <v>40539</v>
      </c>
      <c r="E4284">
        <f t="shared" si="535"/>
        <v>554.19000000000005</v>
      </c>
      <c r="F4284">
        <v>334.64452790000001</v>
      </c>
      <c r="G4284" s="236">
        <f t="shared" si="537"/>
        <v>-9.1712238487835285E-4</v>
      </c>
      <c r="H4284" s="236">
        <f t="shared" si="538"/>
        <v>1.0099905777860574E-3</v>
      </c>
      <c r="I4284">
        <f t="shared" si="542"/>
        <v>85324.205203438294</v>
      </c>
      <c r="J4284">
        <f t="shared" si="542"/>
        <v>26386.310904991326</v>
      </c>
      <c r="K4284">
        <f t="shared" si="539"/>
        <v>98575.240128068486</v>
      </c>
      <c r="L4284" s="236">
        <f>I4284/MAX(I$2:I4284)-1</f>
        <v>-1.7944168993522691E-2</v>
      </c>
      <c r="M4284" s="236">
        <f>J4284/MAX(J$2:J4284)-1</f>
        <v>-7.513313799344945E-3</v>
      </c>
      <c r="N4284" s="236"/>
    </row>
    <row r="4285" spans="1:14">
      <c r="A4285" s="237">
        <v>40325</v>
      </c>
      <c r="B4285">
        <v>497.28</v>
      </c>
      <c r="D4285" s="237">
        <v>40540</v>
      </c>
      <c r="E4285">
        <f t="shared" si="535"/>
        <v>554.83000000000004</v>
      </c>
      <c r="F4285">
        <v>334.20777020000003</v>
      </c>
      <c r="G4285" s="236">
        <f t="shared" si="537"/>
        <v>1.1211084345321052E-3</v>
      </c>
      <c r="H4285" s="236">
        <f t="shared" si="538"/>
        <v>-1.3051392256158145E-3</v>
      </c>
      <c r="I4285">
        <f t="shared" si="542"/>
        <v>85419.862889561628</v>
      </c>
      <c r="J4285">
        <f t="shared" si="542"/>
        <v>26351.873095609928</v>
      </c>
      <c r="K4285">
        <f t="shared" si="539"/>
        <v>98689.078619708482</v>
      </c>
      <c r="L4285" s="236">
        <f>I4285/MAX(I$2:I4285)-1</f>
        <v>-1.6843177918199781E-2</v>
      </c>
      <c r="M4285" s="236">
        <f>J4285/MAX(J$2:J4285)-1</f>
        <v>-8.8086471044068748E-3</v>
      </c>
      <c r="N4285" s="236"/>
    </row>
    <row r="4286" spans="1:14">
      <c r="A4286" s="237">
        <v>40326</v>
      </c>
      <c r="B4286">
        <v>492.69</v>
      </c>
      <c r="D4286" s="237">
        <v>40541</v>
      </c>
      <c r="E4286">
        <f t="shared" si="535"/>
        <v>557.36</v>
      </c>
      <c r="F4286">
        <v>335.88702660000001</v>
      </c>
      <c r="G4286" s="236">
        <f t="shared" si="537"/>
        <v>4.5262251428936275E-3</v>
      </c>
      <c r="H4286" s="236">
        <f t="shared" si="538"/>
        <v>5.0245881446593366E-3</v>
      </c>
      <c r="I4286">
        <f t="shared" si="542"/>
        <v>85806.492420674898</v>
      </c>
      <c r="J4286">
        <f t="shared" si="542"/>
        <v>26484.280404755697</v>
      </c>
      <c r="K4286">
        <f t="shared" si="539"/>
        <v>99139.096406972792</v>
      </c>
      <c r="L4286" s="236">
        <f>I4286/MAX(I$2:I4286)-1</f>
        <v>-1.2393188790685628E-2</v>
      </c>
      <c r="M4286" s="236">
        <f>J4286/MAX(J$2:J4286)-1</f>
        <v>-3.8283187835588262E-3</v>
      </c>
      <c r="N4286" s="236"/>
    </row>
    <row r="4287" spans="1:14">
      <c r="A4287" s="237">
        <v>40329</v>
      </c>
      <c r="B4287">
        <v>492.69</v>
      </c>
      <c r="D4287" s="237">
        <v>40542</v>
      </c>
      <c r="E4287">
        <f t="shared" si="535"/>
        <v>557.17999999999995</v>
      </c>
      <c r="F4287">
        <v>336.00123939999997</v>
      </c>
      <c r="G4287" s="236">
        <f t="shared" si="537"/>
        <v>-3.5668121370375572E-4</v>
      </c>
      <c r="H4287" s="236">
        <f t="shared" si="538"/>
        <v>3.4003337716281834E-4</v>
      </c>
      <c r="I4287">
        <f t="shared" si="542"/>
        <v>85775.886856814628</v>
      </c>
      <c r="J4287">
        <f t="shared" si="542"/>
        <v>26493.285944063453</v>
      </c>
      <c r="K4287">
        <f t="shared" si="539"/>
        <v>99107.079331199027</v>
      </c>
      <c r="L4287" s="236">
        <f>I4287/MAX(I$2:I4287)-1</f>
        <v>-1.274544958676993E-2</v>
      </c>
      <c r="M4287" s="236">
        <f>J4287/MAX(J$2:J4287)-1</f>
        <v>-3.4895871625608699E-3</v>
      </c>
      <c r="N4287" s="236"/>
    </row>
    <row r="4288" spans="1:14">
      <c r="A4288" s="237">
        <v>40330</v>
      </c>
      <c r="B4288">
        <v>487.2</v>
      </c>
      <c r="D4288" s="237">
        <v>40543</v>
      </c>
      <c r="E4288">
        <f t="shared" si="535"/>
        <v>558.47</v>
      </c>
      <c r="F4288">
        <v>337.19806410000001</v>
      </c>
      <c r="G4288" s="236">
        <f t="shared" si="537"/>
        <v>2.2815001079700601E-3</v>
      </c>
      <c r="H4288" s="236">
        <f t="shared" si="538"/>
        <v>3.5619651348226533E-3</v>
      </c>
      <c r="I4288">
        <f t="shared" si="542"/>
        <v>85971.584551939683</v>
      </c>
      <c r="J4288">
        <f t="shared" si="542"/>
        <v>26587.654104903093</v>
      </c>
      <c r="K4288">
        <f t="shared" si="539"/>
        <v>99336.53504091088</v>
      </c>
      <c r="L4288" s="236">
        <f>I4288/MAX(I$2:I4288)-1</f>
        <v>-1.0493028223408141E-2</v>
      </c>
      <c r="M4288" s="236">
        <f>J4288/MAX(J$2:J4288)-1</f>
        <v>0</v>
      </c>
      <c r="N4288" s="236"/>
    </row>
    <row r="4289" spans="1:14">
      <c r="A4289" s="237">
        <v>40331</v>
      </c>
      <c r="B4289">
        <v>495.07</v>
      </c>
      <c r="D4289" s="237">
        <v>40546</v>
      </c>
      <c r="E4289">
        <f t="shared" si="535"/>
        <v>563.49</v>
      </c>
      <c r="F4289">
        <v>338.55775469999998</v>
      </c>
      <c r="G4289" s="236">
        <f t="shared" si="537"/>
        <v>8.9551143629093468E-3</v>
      </c>
      <c r="H4289" s="236">
        <f t="shared" si="538"/>
        <v>4.032320302991721E-3</v>
      </c>
      <c r="I4289">
        <f t="shared" si="542"/>
        <v>86741.469923562836</v>
      </c>
      <c r="J4289">
        <f t="shared" si="542"/>
        <v>26694.864042359215</v>
      </c>
      <c r="K4289">
        <f t="shared" si="539"/>
        <v>100229.45570971203</v>
      </c>
      <c r="L4289" s="236">
        <f>I4289/MAX(I$2:I4289)-1</f>
        <v>-1.6318801282526607E-3</v>
      </c>
      <c r="M4289" s="236">
        <f>J4289/MAX(J$2:J4289)-1</f>
        <v>0</v>
      </c>
      <c r="N4289" s="236"/>
    </row>
    <row r="4290" spans="1:14">
      <c r="A4290" s="237">
        <v>40332</v>
      </c>
      <c r="B4290">
        <v>496.04</v>
      </c>
      <c r="D4290" s="237">
        <v>40547</v>
      </c>
      <c r="E4290">
        <f t="shared" ref="E4290:E4353" si="543">SUMIF(A:A,D4290,B:B)</f>
        <v>563.47</v>
      </c>
      <c r="F4290">
        <v>338.3808487</v>
      </c>
      <c r="G4290" s="236">
        <f t="shared" si="537"/>
        <v>-6.9223246451264437E-5</v>
      </c>
      <c r="H4290" s="236">
        <f t="shared" si="538"/>
        <v>-5.2252827632537358E-4</v>
      </c>
      <c r="I4290">
        <f t="shared" si="542"/>
        <v>86735.465397412772</v>
      </c>
      <c r="J4290">
        <f t="shared" si="542"/>
        <v>26680.915221064421</v>
      </c>
      <c r="K4290">
        <f t="shared" si="539"/>
        <v>100225.89825684829</v>
      </c>
      <c r="L4290" s="236">
        <f>I4290/MAX(I$2:I4290)-1</f>
        <v>-1.7009904106636276E-3</v>
      </c>
      <c r="M4290" s="236">
        <f>J4290/MAX(J$2:J4290)-1</f>
        <v>-5.2252827632537358E-4</v>
      </c>
      <c r="N4290" s="236"/>
    </row>
    <row r="4291" spans="1:14">
      <c r="A4291" s="237">
        <v>40333</v>
      </c>
      <c r="B4291">
        <v>485.86</v>
      </c>
      <c r="D4291" s="237">
        <v>40548</v>
      </c>
      <c r="E4291">
        <f t="shared" si="543"/>
        <v>564.41999999999996</v>
      </c>
      <c r="F4291">
        <v>337.72752960000003</v>
      </c>
      <c r="G4291" s="236">
        <f t="shared" si="537"/>
        <v>1.6522513487146526E-3</v>
      </c>
      <c r="H4291" s="236">
        <f t="shared" si="538"/>
        <v>-1.9307212642497573E-3</v>
      </c>
      <c r="I4291">
        <f t="shared" ref="I4291:J4306" si="544">I4290*(1+G4291)</f>
        <v>86878.774187097049</v>
      </c>
      <c r="J4291">
        <f t="shared" si="544"/>
        <v>26629.401810697465</v>
      </c>
      <c r="K4291">
        <f t="shared" si="539"/>
        <v>100394.87726787638</v>
      </c>
      <c r="L4291" s="236">
        <f>I4291/MAX(I$2:I4291)-1</f>
        <v>-5.1549525649008388E-5</v>
      </c>
      <c r="M4291" s="236">
        <f>J4291/MAX(J$2:J4291)-1</f>
        <v>-2.4522406841208655E-3</v>
      </c>
      <c r="N4291" s="236"/>
    </row>
    <row r="4292" spans="1:14">
      <c r="A4292" s="237">
        <v>40336</v>
      </c>
      <c r="B4292">
        <v>482.35</v>
      </c>
      <c r="D4292" s="237">
        <v>40549</v>
      </c>
      <c r="E4292">
        <f t="shared" si="543"/>
        <v>562.30999999999995</v>
      </c>
      <c r="F4292">
        <v>336.46282000000002</v>
      </c>
      <c r="G4292" s="236">
        <f t="shared" ref="G4292:G4355" si="545">(E4292/E4291-1)-($P$21/252)</f>
        <v>-3.7720810321932399E-3</v>
      </c>
      <c r="H4292" s="236">
        <f t="shared" ref="H4292:H4355" si="546">F4292/F4291-1</f>
        <v>-3.7447631275362436E-3</v>
      </c>
      <c r="I4292">
        <f t="shared" si="544"/>
        <v>86551.060410885693</v>
      </c>
      <c r="J4292">
        <f t="shared" si="544"/>
        <v>26529.681008688418</v>
      </c>
      <c r="K4292">
        <f t="shared" ref="K4292:K4355" si="547">K4291*(1+(E4292/E4291-1))</f>
        <v>100019.56599075079</v>
      </c>
      <c r="L4292" s="236">
        <f>I4292/MAX(I$2:I4292)-1</f>
        <v>-3.8234361088543833E-3</v>
      </c>
      <c r="M4292" s="236">
        <f>J4292/MAX(J$2:J4292)-1</f>
        <v>-6.1878207511634198E-3</v>
      </c>
      <c r="N4292" s="236"/>
    </row>
    <row r="4293" spans="1:14">
      <c r="A4293" s="237">
        <v>40337</v>
      </c>
      <c r="B4293">
        <v>484.8</v>
      </c>
      <c r="D4293" s="237">
        <v>40550</v>
      </c>
      <c r="E4293">
        <f t="shared" si="543"/>
        <v>560.45000000000005</v>
      </c>
      <c r="F4293">
        <v>336.16475530000002</v>
      </c>
      <c r="G4293" s="236">
        <f t="shared" si="545"/>
        <v>-3.3415141213128476E-3</v>
      </c>
      <c r="H4293" s="236">
        <f t="shared" si="546"/>
        <v>-8.8587707848375441E-4</v>
      </c>
      <c r="I4293">
        <f t="shared" si="544"/>
        <v>86261.848820308107</v>
      </c>
      <c r="J4293">
        <f t="shared" si="544"/>
        <v>26506.178972383335</v>
      </c>
      <c r="K4293">
        <f t="shared" si="547"/>
        <v>99688.722874422107</v>
      </c>
      <c r="L4293" s="236">
        <f>I4293/MAX(I$2:I4293)-1</f>
        <v>-7.1521741644177128E-3</v>
      </c>
      <c r="M4293" s="236">
        <f>J4293/MAX(J$2:J4293)-1</f>
        <v>-7.068216181078002E-3</v>
      </c>
      <c r="N4293" s="236"/>
    </row>
    <row r="4294" spans="1:14">
      <c r="A4294" s="237">
        <v>40338</v>
      </c>
      <c r="B4294">
        <v>483.29</v>
      </c>
      <c r="D4294" s="237">
        <v>40553</v>
      </c>
      <c r="E4294">
        <f t="shared" si="543"/>
        <v>559</v>
      </c>
      <c r="F4294">
        <v>336.04589290000001</v>
      </c>
      <c r="G4294" s="236">
        <f t="shared" si="545"/>
        <v>-2.6209368676248326E-3</v>
      </c>
      <c r="H4294" s="236">
        <f t="shared" si="546"/>
        <v>-3.5358376547811599E-4</v>
      </c>
      <c r="I4294">
        <f t="shared" si="544"/>
        <v>86035.761960465476</v>
      </c>
      <c r="J4294">
        <f t="shared" si="544"/>
        <v>26496.806817813842</v>
      </c>
      <c r="K4294">
        <f t="shared" si="547"/>
        <v>99430.807541800255</v>
      </c>
      <c r="L4294" s="236">
        <f>I4294/MAX(I$2:I4294)-1</f>
        <v>-9.7543656350913555E-3</v>
      </c>
      <c r="M4294" s="236">
        <f>J4294/MAX(J$2:J4294)-1</f>
        <v>-7.4193007400635835E-3</v>
      </c>
      <c r="N4294" s="236"/>
    </row>
    <row r="4295" spans="1:14">
      <c r="A4295" s="237">
        <v>40339</v>
      </c>
      <c r="B4295">
        <v>491.16</v>
      </c>
      <c r="D4295" s="237">
        <v>40554</v>
      </c>
      <c r="E4295">
        <f t="shared" si="543"/>
        <v>561.55999999999995</v>
      </c>
      <c r="F4295">
        <v>336.42905589999998</v>
      </c>
      <c r="G4295" s="236">
        <f t="shared" si="545"/>
        <v>4.5458762813412237E-3</v>
      </c>
      <c r="H4295" s="236">
        <f t="shared" si="546"/>
        <v>1.1402103346460635E-3</v>
      </c>
      <c r="I4295">
        <f t="shared" si="544"/>
        <v>86426.869890108675</v>
      </c>
      <c r="J4295">
        <f t="shared" si="544"/>
        <v>26527.018750782634</v>
      </c>
      <c r="K4295">
        <f t="shared" si="547"/>
        <v>99886.161508360179</v>
      </c>
      <c r="L4295" s="236">
        <f>I4295/MAX(I$2:I4295)-1</f>
        <v>-5.2528314931302722E-3</v>
      </c>
      <c r="M4295" s="236">
        <f>J4295/MAX(J$2:J4295)-1</f>
        <v>-6.2875499687972125E-3</v>
      </c>
      <c r="N4295" s="236"/>
    </row>
    <row r="4296" spans="1:14">
      <c r="A4296" s="237">
        <v>40340</v>
      </c>
      <c r="B4296">
        <v>493.41</v>
      </c>
      <c r="D4296" s="237">
        <v>40555</v>
      </c>
      <c r="E4296">
        <f t="shared" si="543"/>
        <v>567.75</v>
      </c>
      <c r="F4296">
        <v>339.70276339999998</v>
      </c>
      <c r="G4296" s="236">
        <f t="shared" si="545"/>
        <v>1.0989134717685747E-2</v>
      </c>
      <c r="H4296" s="236">
        <f t="shared" si="546"/>
        <v>9.7307513800861667E-3</v>
      </c>
      <c r="I4296">
        <f t="shared" si="544"/>
        <v>87376.626406558978</v>
      </c>
      <c r="J4296">
        <f t="shared" si="544"/>
        <v>26785.146575101382</v>
      </c>
      <c r="K4296">
        <f t="shared" si="547"/>
        <v>100987.19316969068</v>
      </c>
      <c r="L4296" s="236">
        <f>I4296/MAX(I$2:I4296)-1</f>
        <v>0</v>
      </c>
      <c r="M4296" s="236">
        <f>J4296/MAX(J$2:J4296)-1</f>
        <v>0</v>
      </c>
      <c r="N4296" s="236"/>
    </row>
    <row r="4297" spans="1:14">
      <c r="A4297" s="237">
        <v>40343</v>
      </c>
      <c r="B4297">
        <v>493.07</v>
      </c>
      <c r="D4297" s="237">
        <v>40556</v>
      </c>
      <c r="E4297">
        <f t="shared" si="543"/>
        <v>567.28</v>
      </c>
      <c r="F4297">
        <v>340.06297619999998</v>
      </c>
      <c r="G4297" s="236">
        <f t="shared" si="545"/>
        <v>-8.6155930888427224E-4</v>
      </c>
      <c r="H4297" s="236">
        <f t="shared" si="546"/>
        <v>1.0603764196519538E-3</v>
      </c>
      <c r="I4297">
        <f t="shared" si="544"/>
        <v>87301.346260699502</v>
      </c>
      <c r="J4297">
        <f t="shared" si="544"/>
        <v>26813.548912926541</v>
      </c>
      <c r="K4297">
        <f t="shared" si="547"/>
        <v>100903.59302739256</v>
      </c>
      <c r="L4297" s="236">
        <f>I4297/MAX(I$2:I4297)-1</f>
        <v>-8.6155930888431875E-4</v>
      </c>
      <c r="M4297" s="236">
        <f>J4297/MAX(J$2:J4297)-1</f>
        <v>0</v>
      </c>
      <c r="N4297" s="236"/>
    </row>
    <row r="4298" spans="1:14">
      <c r="A4298" s="237">
        <v>40344</v>
      </c>
      <c r="B4298">
        <v>498.73</v>
      </c>
      <c r="D4298" s="237">
        <v>40557</v>
      </c>
      <c r="E4298">
        <f t="shared" si="543"/>
        <v>570.5</v>
      </c>
      <c r="F4298">
        <v>341.3298537</v>
      </c>
      <c r="G4298" s="236">
        <f t="shared" si="545"/>
        <v>5.6424791206381355E-3</v>
      </c>
      <c r="H4298" s="236">
        <f t="shared" si="546"/>
        <v>3.7254202564378502E-3</v>
      </c>
      <c r="I4298">
        <f t="shared" si="544"/>
        <v>87793.942284179109</v>
      </c>
      <c r="J4298">
        <f t="shared" si="544"/>
        <v>26913.440651193745</v>
      </c>
      <c r="K4298">
        <f t="shared" si="547"/>
        <v>101476.34293845625</v>
      </c>
      <c r="L4298" s="236">
        <f>I4298/MAX(I$2:I4298)-1</f>
        <v>0</v>
      </c>
      <c r="M4298" s="236">
        <f>J4298/MAX(J$2:J4298)-1</f>
        <v>0</v>
      </c>
      <c r="N4298" s="236"/>
    </row>
    <row r="4299" spans="1:14">
      <c r="A4299" s="237">
        <v>40345</v>
      </c>
      <c r="B4299">
        <v>499.23</v>
      </c>
      <c r="D4299" s="237">
        <v>40561</v>
      </c>
      <c r="E4299">
        <f t="shared" si="543"/>
        <v>572.08000000000004</v>
      </c>
      <c r="F4299">
        <v>341.88253570000001</v>
      </c>
      <c r="G4299" s="236">
        <f t="shared" si="545"/>
        <v>2.7357702794820657E-3</v>
      </c>
      <c r="H4299" s="236">
        <f t="shared" si="546"/>
        <v>1.6192020534064877E-3</v>
      </c>
      <c r="I4299">
        <f t="shared" si="544"/>
        <v>88034.126342198739</v>
      </c>
      <c r="J4299">
        <f t="shared" si="544"/>
        <v>26957.018949560392</v>
      </c>
      <c r="K4299">
        <f t="shared" si="547"/>
        <v>101757.38171469247</v>
      </c>
      <c r="L4299" s="236">
        <f>I4299/MAX(I$2:I4299)-1</f>
        <v>0</v>
      </c>
      <c r="M4299" s="236">
        <f>J4299/MAX(J$2:J4299)-1</f>
        <v>0</v>
      </c>
      <c r="N4299" s="236"/>
    </row>
    <row r="4300" spans="1:14">
      <c r="A4300" s="237">
        <v>40346</v>
      </c>
      <c r="B4300">
        <v>500.7</v>
      </c>
      <c r="D4300" s="237">
        <v>40562</v>
      </c>
      <c r="E4300">
        <f t="shared" si="543"/>
        <v>566.87</v>
      </c>
      <c r="F4300">
        <v>340.32457479999999</v>
      </c>
      <c r="G4300" s="236">
        <f t="shared" si="545"/>
        <v>-9.1408480443406302E-3</v>
      </c>
      <c r="H4300" s="236">
        <f t="shared" si="546"/>
        <v>-4.557006390543239E-3</v>
      </c>
      <c r="I4300">
        <f t="shared" si="544"/>
        <v>87229.419770588414</v>
      </c>
      <c r="J4300">
        <f t="shared" si="544"/>
        <v>26834.17564193725</v>
      </c>
      <c r="K4300">
        <f t="shared" si="547"/>
        <v>100830.6652436857</v>
      </c>
      <c r="L4300" s="236">
        <f>I4300/MAX(I$2:I4300)-1</f>
        <v>-9.140848044340677E-3</v>
      </c>
      <c r="M4300" s="236">
        <f>J4300/MAX(J$2:J4300)-1</f>
        <v>-4.557006390543239E-3</v>
      </c>
      <c r="N4300" s="236"/>
    </row>
    <row r="4301" spans="1:14">
      <c r="A4301" s="237">
        <v>40347</v>
      </c>
      <c r="B4301">
        <v>500.56</v>
      </c>
      <c r="D4301" s="237">
        <v>40563</v>
      </c>
      <c r="E4301">
        <f t="shared" si="543"/>
        <v>565.22</v>
      </c>
      <c r="F4301">
        <v>338.47808379999998</v>
      </c>
      <c r="G4301" s="236">
        <f t="shared" si="545"/>
        <v>-2.9444504296916676E-3</v>
      </c>
      <c r="H4301" s="236">
        <f t="shared" si="546"/>
        <v>-5.4256763593553137E-3</v>
      </c>
      <c r="I4301">
        <f t="shared" si="544"/>
        <v>86972.577068063139</v>
      </c>
      <c r="J4301">
        <f t="shared" si="544"/>
        <v>26688.582089534004</v>
      </c>
      <c r="K4301">
        <f t="shared" si="547"/>
        <v>100537.17538242637</v>
      </c>
      <c r="L4301" s="236">
        <f>I4301/MAX(I$2:I4301)-1</f>
        <v>-1.2058383700080499E-2</v>
      </c>
      <c r="M4301" s="236">
        <f>J4301/MAX(J$2:J4301)-1</f>
        <v>-9.95795790805587E-3</v>
      </c>
      <c r="N4301" s="236"/>
    </row>
    <row r="4302" spans="1:14">
      <c r="A4302" s="237">
        <v>40350</v>
      </c>
      <c r="B4302">
        <v>499.62</v>
      </c>
      <c r="D4302" s="237">
        <v>40564</v>
      </c>
      <c r="E4302">
        <f t="shared" si="543"/>
        <v>566.49</v>
      </c>
      <c r="F4302">
        <v>339.33237179999998</v>
      </c>
      <c r="G4302" s="236">
        <f t="shared" si="545"/>
        <v>2.2131825478265885E-3</v>
      </c>
      <c r="H4302" s="236">
        <f t="shared" si="546"/>
        <v>2.5239093486029152E-3</v>
      </c>
      <c r="I4302">
        <f t="shared" si="544"/>
        <v>87165.063257769682</v>
      </c>
      <c r="J4302">
        <f t="shared" si="544"/>
        <v>26755.941651370737</v>
      </c>
      <c r="K4302">
        <f t="shared" si="547"/>
        <v>100763.07363927447</v>
      </c>
      <c r="L4302" s="236">
        <f>I4302/MAX(I$2:I4302)-1</f>
        <v>-9.871888556613917E-3</v>
      </c>
      <c r="M4302" s="236">
        <f>J4302/MAX(J$2:J4302)-1</f>
        <v>-7.4591815425101293E-3</v>
      </c>
      <c r="N4302" s="236"/>
    </row>
    <row r="4303" spans="1:14">
      <c r="A4303" s="237">
        <v>40351</v>
      </c>
      <c r="B4303">
        <v>496.67</v>
      </c>
      <c r="D4303" s="237">
        <v>40567</v>
      </c>
      <c r="E4303">
        <f t="shared" si="543"/>
        <v>569.87</v>
      </c>
      <c r="F4303">
        <v>340.54549530000003</v>
      </c>
      <c r="G4303" s="236">
        <f t="shared" si="545"/>
        <v>5.932835888331647E-3</v>
      </c>
      <c r="H4303" s="236">
        <f t="shared" si="546"/>
        <v>3.5750302677135526E-3</v>
      </c>
      <c r="I4303">
        <f t="shared" si="544"/>
        <v>87682.199273274076</v>
      </c>
      <c r="J4303">
        <f t="shared" si="544"/>
        <v>26851.594952615564</v>
      </c>
      <c r="K4303">
        <f t="shared" si="547"/>
        <v>101364.28317324816</v>
      </c>
      <c r="L4303" s="236">
        <f>I4303/MAX(I$2:I4303)-1</f>
        <v>-3.9976209629966064E-3</v>
      </c>
      <c r="M4303" s="236">
        <f>J4303/MAX(J$2:J4303)-1</f>
        <v>-3.9108180745833776E-3</v>
      </c>
      <c r="N4303" s="236"/>
    </row>
    <row r="4304" spans="1:14">
      <c r="A4304" s="237">
        <v>40352</v>
      </c>
      <c r="B4304">
        <v>496.65</v>
      </c>
      <c r="D4304" s="237">
        <v>40568</v>
      </c>
      <c r="E4304">
        <f t="shared" si="543"/>
        <v>569.61</v>
      </c>
      <c r="F4304">
        <v>340.88559900000001</v>
      </c>
      <c r="G4304" s="236">
        <f t="shared" si="545"/>
        <v>-4.8997456534922502E-4</v>
      </c>
      <c r="H4304" s="236">
        <f t="shared" si="546"/>
        <v>9.9870268347079794E-4</v>
      </c>
      <c r="I4304">
        <f t="shared" si="544"/>
        <v>87639.237225796285</v>
      </c>
      <c r="J4304">
        <f t="shared" si="544"/>
        <v>26878.411712550213</v>
      </c>
      <c r="K4304">
        <f t="shared" si="547"/>
        <v>101318.03628601941</v>
      </c>
      <c r="L4304" s="236">
        <f>I4304/MAX(I$2:I4304)-1</f>
        <v>-4.4856367957520904E-3</v>
      </c>
      <c r="M4304" s="236">
        <f>J4304/MAX(J$2:J4304)-1</f>
        <v>-2.9160211356182852E-3</v>
      </c>
      <c r="N4304" s="236"/>
    </row>
    <row r="4305" spans="1:14">
      <c r="A4305" s="237">
        <v>40353</v>
      </c>
      <c r="B4305">
        <v>492.28</v>
      </c>
      <c r="D4305" s="237">
        <v>40569</v>
      </c>
      <c r="E4305">
        <f t="shared" si="543"/>
        <v>572.54999999999995</v>
      </c>
      <c r="F4305">
        <v>341.33682770000001</v>
      </c>
      <c r="G4305" s="236">
        <f t="shared" si="545"/>
        <v>5.1276960802754592E-3</v>
      </c>
      <c r="H4305" s="236">
        <f t="shared" si="546"/>
        <v>1.3236954019872904E-3</v>
      </c>
      <c r="I4305">
        <f t="shared" si="544"/>
        <v>88088.624598997339</v>
      </c>
      <c r="J4305">
        <f t="shared" si="544"/>
        <v>26913.990542546835</v>
      </c>
      <c r="K4305">
        <f t="shared" si="547"/>
        <v>101840.98185699061</v>
      </c>
      <c r="L4305" s="236">
        <f>I4305/MAX(I$2:I4305)-1</f>
        <v>0</v>
      </c>
      <c r="M4305" s="236">
        <f>J4305/MAX(J$2:J4305)-1</f>
        <v>-1.5961856574002731E-3</v>
      </c>
      <c r="N4305" s="236"/>
    </row>
    <row r="4306" spans="1:14">
      <c r="A4306" s="237">
        <v>40354</v>
      </c>
      <c r="B4306">
        <v>493.68</v>
      </c>
      <c r="D4306" s="237">
        <v>40570</v>
      </c>
      <c r="E4306">
        <f t="shared" si="543"/>
        <v>573.79999999999995</v>
      </c>
      <c r="F4306">
        <v>342.08353690000001</v>
      </c>
      <c r="G4306" s="236">
        <f t="shared" si="545"/>
        <v>2.1494852809695228E-3</v>
      </c>
      <c r="H4306" s="236">
        <f t="shared" si="546"/>
        <v>2.1876022140110418E-3</v>
      </c>
      <c r="I4306">
        <f t="shared" si="544"/>
        <v>88277.969800993742</v>
      </c>
      <c r="J4306">
        <f t="shared" si="544"/>
        <v>26972.867647845582</v>
      </c>
      <c r="K4306">
        <f t="shared" si="547"/>
        <v>102063.32266097497</v>
      </c>
      <c r="L4306" s="236">
        <f>I4306/MAX(I$2:I4306)-1</f>
        <v>0</v>
      </c>
      <c r="M4306" s="236">
        <f>J4306/MAX(J$2:J4306)-1</f>
        <v>0</v>
      </c>
      <c r="N4306" s="236"/>
    </row>
    <row r="4307" spans="1:14">
      <c r="A4307" s="237">
        <v>40357</v>
      </c>
      <c r="B4307">
        <v>494.3</v>
      </c>
      <c r="D4307" s="237">
        <v>40571</v>
      </c>
      <c r="E4307">
        <f t="shared" si="543"/>
        <v>563.36</v>
      </c>
      <c r="F4307">
        <v>337.48353680000002</v>
      </c>
      <c r="G4307" s="236">
        <f t="shared" si="545"/>
        <v>-1.8228223013383293E-2</v>
      </c>
      <c r="H4307" s="236">
        <f t="shared" si="546"/>
        <v>-1.3447008124640281E-2</v>
      </c>
      <c r="I4307">
        <f t="shared" ref="I4307:J4322" si="548">I4306*(1+G4307)</f>
        <v>86668.819280292504</v>
      </c>
      <c r="J4307">
        <f t="shared" si="548"/>
        <v>26610.163277440155</v>
      </c>
      <c r="K4307">
        <f t="shared" si="547"/>
        <v>100206.3322660977</v>
      </c>
      <c r="L4307" s="236">
        <f>I4307/MAX(I$2:I4307)-1</f>
        <v>-1.8228223013383338E-2</v>
      </c>
      <c r="M4307" s="236">
        <f>J4307/MAX(J$2:J4307)-1</f>
        <v>-1.3447008124640281E-2</v>
      </c>
      <c r="N4307" s="236"/>
    </row>
    <row r="4308" spans="1:14">
      <c r="A4308" s="237">
        <v>40358</v>
      </c>
      <c r="B4308">
        <v>488.9</v>
      </c>
      <c r="D4308" s="237">
        <v>40574</v>
      </c>
      <c r="E4308">
        <f t="shared" si="543"/>
        <v>567.51</v>
      </c>
      <c r="F4308">
        <v>339.3039867</v>
      </c>
      <c r="G4308" s="236">
        <f t="shared" si="545"/>
        <v>7.3327850358168491E-3</v>
      </c>
      <c r="H4308" s="236">
        <f t="shared" si="546"/>
        <v>5.3941887573580871E-3</v>
      </c>
      <c r="I4308">
        <f t="shared" si="548"/>
        <v>87304.343101382954</v>
      </c>
      <c r="J4308">
        <f t="shared" si="548"/>
        <v>26753.703521022784</v>
      </c>
      <c r="K4308">
        <f t="shared" si="547"/>
        <v>100944.50373532574</v>
      </c>
      <c r="L4308" s="236">
        <f>I4308/MAX(I$2:I4308)-1</f>
        <v>-1.1029101618508563E-2</v>
      </c>
      <c r="M4308" s="236">
        <f>J4308/MAX(J$2:J4308)-1</f>
        <v>-8.1253550673282549E-3</v>
      </c>
      <c r="N4308" s="236"/>
    </row>
    <row r="4309" spans="1:14">
      <c r="A4309" s="237">
        <v>40359</v>
      </c>
      <c r="B4309">
        <v>487.16</v>
      </c>
      <c r="D4309" s="237">
        <v>40575</v>
      </c>
      <c r="E4309">
        <f t="shared" si="543"/>
        <v>577.15</v>
      </c>
      <c r="F4309">
        <v>343.14642420000001</v>
      </c>
      <c r="G4309" s="236">
        <f t="shared" si="545"/>
        <v>1.6952754660920655E-2</v>
      </c>
      <c r="H4309" s="236">
        <f t="shared" si="546"/>
        <v>1.1324469062007791E-2</v>
      </c>
      <c r="I4309">
        <f t="shared" si="548"/>
        <v>88784.392210813545</v>
      </c>
      <c r="J4309">
        <f t="shared" si="548"/>
        <v>27056.675008840735</v>
      </c>
      <c r="K4309">
        <f t="shared" si="547"/>
        <v>102659.19601565303</v>
      </c>
      <c r="L4309" s="236">
        <f>I4309/MAX(I$2:I4309)-1</f>
        <v>0</v>
      </c>
      <c r="M4309" s="236">
        <f>J4309/MAX(J$2:J4309)-1</f>
        <v>0</v>
      </c>
      <c r="N4309" s="236"/>
    </row>
    <row r="4310" spans="1:14">
      <c r="A4310" s="237">
        <v>40360</v>
      </c>
      <c r="B4310">
        <v>486.69</v>
      </c>
      <c r="D4310" s="237">
        <v>40576</v>
      </c>
      <c r="E4310">
        <f t="shared" si="543"/>
        <v>576.29</v>
      </c>
      <c r="F4310">
        <v>342.56320260000001</v>
      </c>
      <c r="G4310" s="236">
        <f t="shared" si="545"/>
        <v>-1.5238107270399517E-3</v>
      </c>
      <c r="H4310" s="236">
        <f t="shared" si="546"/>
        <v>-1.6996289597355219E-3</v>
      </c>
      <c r="I4310">
        <f t="shared" si="548"/>
        <v>88649.101601568982</v>
      </c>
      <c r="J4310">
        <f t="shared" si="548"/>
        <v>27010.688700441558</v>
      </c>
      <c r="K4310">
        <f t="shared" si="547"/>
        <v>102506.22554251179</v>
      </c>
      <c r="L4310" s="236">
        <f>I4310/MAX(I$2:I4310)-1</f>
        <v>-1.5238107270399981E-3</v>
      </c>
      <c r="M4310" s="236">
        <f>J4310/MAX(J$2:J4310)-1</f>
        <v>-1.6996289597355219E-3</v>
      </c>
      <c r="N4310" s="236"/>
    </row>
    <row r="4311" spans="1:14">
      <c r="A4311" s="237">
        <v>40361</v>
      </c>
      <c r="B4311">
        <v>485.09</v>
      </c>
      <c r="D4311" s="237">
        <v>40577</v>
      </c>
      <c r="E4311">
        <f t="shared" si="543"/>
        <v>577.13</v>
      </c>
      <c r="F4311">
        <v>342.4382751</v>
      </c>
      <c r="G4311" s="236">
        <f t="shared" si="545"/>
        <v>1.4238693137577549E-3</v>
      </c>
      <c r="H4311" s="236">
        <f t="shared" si="546"/>
        <v>-3.6468452843685384E-4</v>
      </c>
      <c r="I4311">
        <f t="shared" si="548"/>
        <v>88775.326337031656</v>
      </c>
      <c r="J4311">
        <f t="shared" si="548"/>
        <v>27000.838320170082</v>
      </c>
      <c r="K4311">
        <f t="shared" si="547"/>
        <v>102655.63856278929</v>
      </c>
      <c r="L4311" s="236">
        <f>I4311/MAX(I$2:I4311)-1</f>
        <v>-1.0211112061631056E-4</v>
      </c>
      <c r="M4311" s="236">
        <f>J4311/MAX(J$2:J4311)-1</f>
        <v>-2.0636936597866473E-3</v>
      </c>
      <c r="N4311" s="236"/>
    </row>
    <row r="4312" spans="1:14">
      <c r="A4312" s="237">
        <v>40364</v>
      </c>
      <c r="B4312">
        <v>485.09</v>
      </c>
      <c r="D4312" s="237">
        <v>40578</v>
      </c>
      <c r="E4312">
        <f t="shared" si="543"/>
        <v>578.48</v>
      </c>
      <c r="F4312">
        <v>341.76711760000001</v>
      </c>
      <c r="G4312" s="236">
        <f t="shared" si="545"/>
        <v>2.3054308621836459E-3</v>
      </c>
      <c r="H4312" s="236">
        <f t="shared" si="546"/>
        <v>-1.9599371589055226E-3</v>
      </c>
      <c r="I4312">
        <f t="shared" si="548"/>
        <v>88979.991714169475</v>
      </c>
      <c r="J4312">
        <f t="shared" si="548"/>
        <v>26947.918373824781</v>
      </c>
      <c r="K4312">
        <f t="shared" si="547"/>
        <v>102895.76663109238</v>
      </c>
      <c r="L4312" s="236">
        <f>I4312/MAX(I$2:I4312)-1</f>
        <v>0</v>
      </c>
      <c r="M4312" s="236">
        <f>J4312/MAX(J$2:J4312)-1</f>
        <v>-4.0195861088037077E-3</v>
      </c>
      <c r="N4312" s="236"/>
    </row>
    <row r="4313" spans="1:14">
      <c r="A4313" s="237">
        <v>40365</v>
      </c>
      <c r="B4313">
        <v>487.24</v>
      </c>
      <c r="D4313" s="237">
        <v>40581</v>
      </c>
      <c r="E4313">
        <f t="shared" si="543"/>
        <v>581.73</v>
      </c>
      <c r="F4313">
        <v>342.75533159999998</v>
      </c>
      <c r="G4313" s="236">
        <f t="shared" si="545"/>
        <v>5.5844416017455847E-3</v>
      </c>
      <c r="H4313" s="236">
        <f t="shared" si="546"/>
        <v>2.8914835544728845E-3</v>
      </c>
      <c r="I4313">
        <f t="shared" si="548"/>
        <v>89476.895281621066</v>
      </c>
      <c r="J4313">
        <f t="shared" si="548"/>
        <v>27025.837836629973</v>
      </c>
      <c r="K4313">
        <f t="shared" si="547"/>
        <v>103473.85272145168</v>
      </c>
      <c r="L4313" s="236">
        <f>I4313/MAX(I$2:I4313)-1</f>
        <v>0</v>
      </c>
      <c r="M4313" s="236">
        <f>J4313/MAX(J$2:J4313)-1</f>
        <v>-1.1397251214603221E-3</v>
      </c>
      <c r="N4313" s="236"/>
    </row>
    <row r="4314" spans="1:14">
      <c r="A4314" s="237">
        <v>40366</v>
      </c>
      <c r="B4314">
        <v>491.96</v>
      </c>
      <c r="D4314" s="237">
        <v>40582</v>
      </c>
      <c r="E4314">
        <f t="shared" si="543"/>
        <v>584.4</v>
      </c>
      <c r="F4314">
        <v>343.46504650000003</v>
      </c>
      <c r="G4314" s="236">
        <f t="shared" si="545"/>
        <v>4.5560279764870672E-3</v>
      </c>
      <c r="H4314" s="236">
        <f t="shared" si="546"/>
        <v>2.0706166602486586E-3</v>
      </c>
      <c r="I4314">
        <f t="shared" si="548"/>
        <v>89884.554519773345</v>
      </c>
      <c r="J4314">
        <f t="shared" si="548"/>
        <v>27081.797986711677</v>
      </c>
      <c r="K4314">
        <f t="shared" si="547"/>
        <v>103948.77267876224</v>
      </c>
      <c r="L4314" s="236">
        <f>I4314/MAX(I$2:I4314)-1</f>
        <v>0</v>
      </c>
      <c r="M4314" s="236">
        <f>J4314/MAX(J$2:J4314)-1</f>
        <v>0</v>
      </c>
      <c r="N4314" s="236"/>
    </row>
    <row r="4315" spans="1:14">
      <c r="A4315" s="237">
        <v>40367</v>
      </c>
      <c r="B4315">
        <v>493.06</v>
      </c>
      <c r="D4315" s="237">
        <v>40583</v>
      </c>
      <c r="E4315">
        <f t="shared" si="543"/>
        <v>582.73</v>
      </c>
      <c r="F4315">
        <v>342.74257180000001</v>
      </c>
      <c r="G4315" s="236">
        <f t="shared" si="545"/>
        <v>-2.8913619177992158E-3</v>
      </c>
      <c r="H4315" s="236">
        <f t="shared" si="546"/>
        <v>-2.1034882802841715E-3</v>
      </c>
      <c r="I4315">
        <f t="shared" si="548"/>
        <v>89624.665741836521</v>
      </c>
      <c r="J4315">
        <f t="shared" si="548"/>
        <v>27024.831742037604</v>
      </c>
      <c r="K4315">
        <f t="shared" si="547"/>
        <v>103651.72536463916</v>
      </c>
      <c r="L4315" s="236">
        <f>I4315/MAX(I$2:I4315)-1</f>
        <v>-2.8913619177992622E-3</v>
      </c>
      <c r="M4315" s="236">
        <f>J4315/MAX(J$2:J4315)-1</f>
        <v>-2.1034882802842825E-3</v>
      </c>
      <c r="N4315" s="236"/>
    </row>
    <row r="4316" spans="1:14">
      <c r="A4316" s="237">
        <v>40368</v>
      </c>
      <c r="B4316">
        <v>493.56</v>
      </c>
      <c r="D4316" s="237">
        <v>40584</v>
      </c>
      <c r="E4316">
        <f t="shared" si="543"/>
        <v>582.16999999999996</v>
      </c>
      <c r="F4316">
        <v>341.37178949999998</v>
      </c>
      <c r="G4316" s="236">
        <f t="shared" si="545"/>
        <v>-9.9472410103635745E-4</v>
      </c>
      <c r="H4316" s="236">
        <f t="shared" si="546"/>
        <v>-3.9994515207172343E-3</v>
      </c>
      <c r="I4316">
        <f t="shared" si="548"/>
        <v>89535.513926775791</v>
      </c>
      <c r="J4316">
        <f t="shared" si="548"/>
        <v>26916.747237629785</v>
      </c>
      <c r="K4316">
        <f t="shared" si="547"/>
        <v>103552.11668445416</v>
      </c>
      <c r="L4316" s="236">
        <f>I4316/MAX(I$2:I4316)-1</f>
        <v>-3.8832099114510799E-3</v>
      </c>
      <c r="M4316" s="236">
        <f>J4316/MAX(J$2:J4316)-1</f>
        <v>-6.0945270016000697E-3</v>
      </c>
      <c r="N4316" s="236"/>
    </row>
    <row r="4317" spans="1:14">
      <c r="A4317" s="237">
        <v>40371</v>
      </c>
      <c r="B4317">
        <v>494.22</v>
      </c>
      <c r="D4317" s="237">
        <v>40585</v>
      </c>
      <c r="E4317">
        <f t="shared" si="543"/>
        <v>585.29</v>
      </c>
      <c r="F4317">
        <v>342.80250419999999</v>
      </c>
      <c r="G4317" s="236">
        <f t="shared" si="545"/>
        <v>5.3255291641480153E-3</v>
      </c>
      <c r="H4317" s="236">
        <f t="shared" si="546"/>
        <v>4.1910747870981258E-3</v>
      </c>
      <c r="I4317">
        <f t="shared" si="548"/>
        <v>90012.33791741982</v>
      </c>
      <c r="J4317">
        <f t="shared" si="548"/>
        <v>27029.557338328108</v>
      </c>
      <c r="K4317">
        <f t="shared" si="547"/>
        <v>104107.07933119909</v>
      </c>
      <c r="L4317" s="236">
        <f>I4317/MAX(I$2:I4317)-1</f>
        <v>0</v>
      </c>
      <c r="M4317" s="236">
        <f>J4317/MAX(J$2:J4317)-1</f>
        <v>-1.928994832957609E-3</v>
      </c>
      <c r="N4317" s="236"/>
    </row>
    <row r="4318" spans="1:14">
      <c r="A4318" s="237">
        <v>40372</v>
      </c>
      <c r="B4318">
        <v>494.48</v>
      </c>
      <c r="D4318" s="237">
        <v>40588</v>
      </c>
      <c r="E4318">
        <f t="shared" si="543"/>
        <v>586.84</v>
      </c>
      <c r="F4318">
        <v>343.03808249999997</v>
      </c>
      <c r="G4318" s="236">
        <f t="shared" si="545"/>
        <v>2.6145296782737379E-3</v>
      </c>
      <c r="H4318" s="236">
        <f t="shared" si="546"/>
        <v>6.8721289113615747E-4</v>
      </c>
      <c r="I4318">
        <f t="shared" si="548"/>
        <v>90247.677846315724</v>
      </c>
      <c r="J4318">
        <f t="shared" si="548"/>
        <v>27048.13239857271</v>
      </c>
      <c r="K4318">
        <f t="shared" si="547"/>
        <v>104382.78192813968</v>
      </c>
      <c r="L4318" s="236">
        <f>I4318/MAX(I$2:I4318)-1</f>
        <v>0</v>
      </c>
      <c r="M4318" s="236">
        <f>J4318/MAX(J$2:J4318)-1</f>
        <v>-1.243107571937685E-3</v>
      </c>
      <c r="N4318" s="236"/>
    </row>
    <row r="4319" spans="1:14">
      <c r="A4319" s="237">
        <v>40373</v>
      </c>
      <c r="B4319">
        <v>496.3</v>
      </c>
      <c r="D4319" s="237">
        <v>40589</v>
      </c>
      <c r="E4319">
        <f t="shared" si="543"/>
        <v>585.08000000000004</v>
      </c>
      <c r="F4319">
        <v>343.16657099999998</v>
      </c>
      <c r="G4319" s="236">
        <f t="shared" si="545"/>
        <v>-3.0328440568965867E-3</v>
      </c>
      <c r="H4319" s="236">
        <f t="shared" si="546"/>
        <v>3.7456045423178708E-4</v>
      </c>
      <c r="I4319">
        <f t="shared" si="548"/>
        <v>89973.970712910799</v>
      </c>
      <c r="J4319">
        <f t="shared" si="548"/>
        <v>27058.26355933004</v>
      </c>
      <c r="K4319">
        <f t="shared" si="547"/>
        <v>104069.72607612972</v>
      </c>
      <c r="L4319" s="236">
        <f>I4319/MAX(I$2:I4319)-1</f>
        <v>-3.0328440568966331E-3</v>
      </c>
      <c r="M4319" s="236">
        <f>J4319/MAX(J$2:J4319)-1</f>
        <v>-8.6901273664274914E-4</v>
      </c>
      <c r="N4319" s="236"/>
    </row>
    <row r="4320" spans="1:14">
      <c r="A4320" s="237">
        <v>40374</v>
      </c>
      <c r="B4320">
        <v>498.32</v>
      </c>
      <c r="D4320" s="237">
        <v>40590</v>
      </c>
      <c r="E4320">
        <f t="shared" si="543"/>
        <v>588.9</v>
      </c>
      <c r="F4320">
        <v>344.823286</v>
      </c>
      <c r="G4320" s="236">
        <f t="shared" si="545"/>
        <v>6.4952915135196212E-3</v>
      </c>
      <c r="H4320" s="236">
        <f t="shared" si="546"/>
        <v>4.8277283978224173E-3</v>
      </c>
      <c r="I4320">
        <f t="shared" si="548"/>
        <v>90558.377881320033</v>
      </c>
      <c r="J4320">
        <f t="shared" si="548"/>
        <v>27188.893506711182</v>
      </c>
      <c r="K4320">
        <f t="shared" si="547"/>
        <v>104749.19957310587</v>
      </c>
      <c r="L4320" s="236">
        <f>I4320/MAX(I$2:I4320)-1</f>
        <v>0</v>
      </c>
      <c r="M4320" s="236">
        <f>J4320/MAX(J$2:J4320)-1</f>
        <v>0</v>
      </c>
      <c r="N4320" s="236"/>
    </row>
    <row r="4321" spans="1:14">
      <c r="A4321" s="237">
        <v>40375</v>
      </c>
      <c r="B4321">
        <v>496.71</v>
      </c>
      <c r="D4321" s="237">
        <v>40591</v>
      </c>
      <c r="E4321">
        <f t="shared" si="543"/>
        <v>590.96</v>
      </c>
      <c r="F4321">
        <v>345.78848729999999</v>
      </c>
      <c r="G4321" s="236">
        <f t="shared" si="545"/>
        <v>3.464317047926426E-3</v>
      </c>
      <c r="H4321" s="236">
        <f t="shared" si="546"/>
        <v>2.7991186766893605E-3</v>
      </c>
      <c r="I4321">
        <f t="shared" si="548"/>
        <v>90872.100813646859</v>
      </c>
      <c r="J4321">
        <f t="shared" si="548"/>
        <v>27264.998446324335</v>
      </c>
      <c r="K4321">
        <f t="shared" si="547"/>
        <v>105115.61721807209</v>
      </c>
      <c r="L4321" s="236">
        <f>I4321/MAX(I$2:I4321)-1</f>
        <v>0</v>
      </c>
      <c r="M4321" s="236">
        <f>J4321/MAX(J$2:J4321)-1</f>
        <v>0</v>
      </c>
      <c r="N4321" s="236"/>
    </row>
    <row r="4322" spans="1:14">
      <c r="A4322" s="237">
        <v>40378</v>
      </c>
      <c r="B4322">
        <v>496.51</v>
      </c>
      <c r="D4322" s="237">
        <v>40592</v>
      </c>
      <c r="E4322">
        <f t="shared" si="543"/>
        <v>592.29</v>
      </c>
      <c r="F4322">
        <v>346.70931439999998</v>
      </c>
      <c r="G4322" s="236">
        <f t="shared" si="545"/>
        <v>2.2168451763177519E-3</v>
      </c>
      <c r="H4322" s="236">
        <f t="shared" si="546"/>
        <v>2.6629779007103505E-3</v>
      </c>
      <c r="I4322">
        <f t="shared" si="548"/>
        <v>91073.550191997463</v>
      </c>
      <c r="J4322">
        <f t="shared" si="548"/>
        <v>27337.604534649799</v>
      </c>
      <c r="K4322">
        <f t="shared" si="547"/>
        <v>105352.18783351142</v>
      </c>
      <c r="L4322" s="236">
        <f>I4322/MAX(I$2:I4322)-1</f>
        <v>0</v>
      </c>
      <c r="M4322" s="236">
        <f>J4322/MAX(J$2:J4322)-1</f>
        <v>0</v>
      </c>
      <c r="N4322" s="236"/>
    </row>
    <row r="4323" spans="1:14">
      <c r="A4323" s="237">
        <v>40379</v>
      </c>
      <c r="B4323">
        <v>498.35</v>
      </c>
      <c r="D4323" s="237">
        <v>40596</v>
      </c>
      <c r="E4323">
        <f t="shared" si="543"/>
        <v>580.27</v>
      </c>
      <c r="F4323">
        <v>341.6360631</v>
      </c>
      <c r="G4323" s="236">
        <f t="shared" si="545"/>
        <v>-2.032784284001805E-2</v>
      </c>
      <c r="H4323" s="236">
        <f t="shared" si="546"/>
        <v>-1.4632578616411096E-2</v>
      </c>
      <c r="I4323">
        <f t="shared" ref="I4323:J4338" si="549">I4322*(1+G4323)</f>
        <v>89222.221376812042</v>
      </c>
      <c r="J4323">
        <f t="shared" si="549"/>
        <v>26937.584887112182</v>
      </c>
      <c r="K4323">
        <f t="shared" si="547"/>
        <v>103214.15866239792</v>
      </c>
      <c r="L4323" s="236">
        <f>I4323/MAX(I$2:I4323)-1</f>
        <v>-2.0327842840018095E-2</v>
      </c>
      <c r="M4323" s="236">
        <f>J4323/MAX(J$2:J4323)-1</f>
        <v>-1.4632578616410985E-2</v>
      </c>
      <c r="N4323" s="236"/>
    </row>
    <row r="4324" spans="1:14">
      <c r="A4324" s="237">
        <v>40380</v>
      </c>
      <c r="B4324">
        <v>498.94</v>
      </c>
      <c r="D4324" s="237">
        <v>40597</v>
      </c>
      <c r="E4324">
        <f t="shared" si="543"/>
        <v>576.88</v>
      </c>
      <c r="F4324">
        <v>341.05569860000003</v>
      </c>
      <c r="G4324" s="236">
        <f t="shared" si="545"/>
        <v>-5.8758381429444093E-3</v>
      </c>
      <c r="H4324" s="236">
        <f t="shared" si="546"/>
        <v>-1.6987799670027393E-3</v>
      </c>
      <c r="I4324">
        <f t="shared" si="549"/>
        <v>88697.966045247929</v>
      </c>
      <c r="J4324">
        <f t="shared" si="549"/>
        <v>26891.823857546518</v>
      </c>
      <c r="K4324">
        <f t="shared" si="547"/>
        <v>102611.17040199238</v>
      </c>
      <c r="L4324" s="236">
        <f>I4324/MAX(I$2:I4324)-1</f>
        <v>-2.6084237868639448E-2</v>
      </c>
      <c r="M4324" s="236">
        <f>J4324/MAX(J$2:J4324)-1</f>
        <v>-1.6306501051994715E-2</v>
      </c>
      <c r="N4324" s="236"/>
    </row>
    <row r="4325" spans="1:14">
      <c r="A4325" s="237">
        <v>40381</v>
      </c>
      <c r="B4325">
        <v>500.26</v>
      </c>
      <c r="D4325" s="237">
        <v>40598</v>
      </c>
      <c r="E4325">
        <f t="shared" si="543"/>
        <v>576.46</v>
      </c>
      <c r="F4325">
        <v>341.29587770000001</v>
      </c>
      <c r="G4325" s="236">
        <f t="shared" si="545"/>
        <v>-7.6178452012238618E-4</v>
      </c>
      <c r="H4325" s="236">
        <f t="shared" si="546"/>
        <v>7.0422250965429534E-4</v>
      </c>
      <c r="I4325">
        <f t="shared" si="549"/>
        <v>88630.39730774831</v>
      </c>
      <c r="J4325">
        <f t="shared" si="549"/>
        <v>26910.761685232661</v>
      </c>
      <c r="K4325">
        <f t="shared" si="547"/>
        <v>102536.46389185365</v>
      </c>
      <c r="L4325" s="236">
        <f>I4325/MAX(I$2:I4325)-1</f>
        <v>-2.682615182013437E-2</v>
      </c>
      <c r="M4325" s="236">
        <f>J4325/MAX(J$2:J4325)-1</f>
        <v>-1.5613761947434912E-2</v>
      </c>
      <c r="N4325" s="236"/>
    </row>
    <row r="4326" spans="1:14">
      <c r="A4326" s="237">
        <v>40382</v>
      </c>
      <c r="B4326">
        <v>500.34</v>
      </c>
      <c r="D4326" s="237">
        <v>40599</v>
      </c>
      <c r="E4326">
        <f t="shared" si="543"/>
        <v>582.47</v>
      </c>
      <c r="F4326">
        <v>344.18639830000001</v>
      </c>
      <c r="G4326" s="236">
        <f t="shared" si="545"/>
        <v>1.0391971537831493E-2</v>
      </c>
      <c r="H4326" s="236">
        <f t="shared" si="546"/>
        <v>8.4692514292270538E-3</v>
      </c>
      <c r="I4326">
        <f t="shared" si="549"/>
        <v>89551.441873957127</v>
      </c>
      <c r="J4326">
        <f t="shared" si="549"/>
        <v>27138.675692096906</v>
      </c>
      <c r="K4326">
        <f t="shared" si="547"/>
        <v>103605.47847741038</v>
      </c>
      <c r="L4326" s="236">
        <f>I4326/MAX(I$2:I4326)-1</f>
        <v>-1.6712956888487285E-2</v>
      </c>
      <c r="M4326" s="236">
        <f>J4326/MAX(J$2:J4326)-1</f>
        <v>-7.2767473938968319E-3</v>
      </c>
      <c r="N4326" s="236"/>
    </row>
    <row r="4327" spans="1:14">
      <c r="A4327" s="237">
        <v>40385</v>
      </c>
      <c r="B4327">
        <v>501.58</v>
      </c>
      <c r="D4327" s="237">
        <v>40602</v>
      </c>
      <c r="E4327">
        <f t="shared" si="543"/>
        <v>586.24</v>
      </c>
      <c r="F4327">
        <v>346.06889039999999</v>
      </c>
      <c r="G4327" s="236">
        <f t="shared" si="545"/>
        <v>6.4387061899228628E-3</v>
      </c>
      <c r="H4327" s="236">
        <f t="shared" si="546"/>
        <v>5.4693971327686164E-3</v>
      </c>
      <c r="I4327">
        <f t="shared" si="549"/>
        <v>90128.037297067494</v>
      </c>
      <c r="J4327">
        <f t="shared" si="549"/>
        <v>27287.107887114398</v>
      </c>
      <c r="K4327">
        <f t="shared" si="547"/>
        <v>104276.05834222716</v>
      </c>
      <c r="L4327" s="236">
        <f>I4327/MAX(I$2:I4327)-1</f>
        <v>-1.0381860517534203E-2</v>
      </c>
      <c r="M4327" s="236">
        <f>J4327/MAX(J$2:J4327)-1</f>
        <v>-1.8471496824602474E-3</v>
      </c>
      <c r="N4327" s="236"/>
    </row>
    <row r="4328" spans="1:14">
      <c r="A4328" s="237">
        <v>40386</v>
      </c>
      <c r="B4328">
        <v>500.45</v>
      </c>
      <c r="D4328" s="237">
        <v>40603</v>
      </c>
      <c r="E4328">
        <f t="shared" si="543"/>
        <v>576.91999999999996</v>
      </c>
      <c r="F4328">
        <v>343.10523590000003</v>
      </c>
      <c r="G4328" s="236">
        <f t="shared" si="545"/>
        <v>-1.5931655922922405E-2</v>
      </c>
      <c r="H4328" s="236">
        <f t="shared" si="546"/>
        <v>-8.5637703422993816E-3</v>
      </c>
      <c r="I4328">
        <f t="shared" si="549"/>
        <v>88692.148417842298</v>
      </c>
      <c r="J4328">
        <f t="shared" si="549"/>
        <v>27053.427361863603</v>
      </c>
      <c r="K4328">
        <f t="shared" si="547"/>
        <v>102618.28530771985</v>
      </c>
      <c r="L4328" s="236">
        <f>I4328/MAX(I$2:I4328)-1</f>
        <v>-2.6148116210851446E-2</v>
      </c>
      <c r="M4328" s="236">
        <f>J4328/MAX(J$2:J4328)-1</f>
        <v>-1.0395101459091172E-2</v>
      </c>
      <c r="N4328" s="236"/>
    </row>
    <row r="4329" spans="1:14">
      <c r="A4329" s="237">
        <v>40387</v>
      </c>
      <c r="B4329">
        <v>500.81</v>
      </c>
      <c r="D4329" s="237">
        <v>40604</v>
      </c>
      <c r="E4329">
        <f t="shared" si="543"/>
        <v>577.89</v>
      </c>
      <c r="F4329">
        <v>343.82500750000003</v>
      </c>
      <c r="G4329" s="236">
        <f t="shared" si="545"/>
        <v>1.6476121417620579E-3</v>
      </c>
      <c r="H4329" s="236">
        <f t="shared" si="546"/>
        <v>2.0978158439115546E-3</v>
      </c>
      <c r="I4329">
        <f t="shared" si="549"/>
        <v>88838.278678454502</v>
      </c>
      <c r="J4329">
        <f t="shared" si="549"/>
        <v>27110.180470415431</v>
      </c>
      <c r="K4329">
        <f t="shared" si="547"/>
        <v>102790.82177161171</v>
      </c>
      <c r="L4329" s="236">
        <f>I4329/MAX(I$2:I4329)-1</f>
        <v>-2.4543586022842567E-2</v>
      </c>
      <c r="M4329" s="236">
        <f>J4329/MAX(J$2:J4329)-1</f>
        <v>-8.3190926237195484E-3</v>
      </c>
      <c r="N4329" s="236"/>
    </row>
    <row r="4330" spans="1:14">
      <c r="A4330" s="237">
        <v>40388</v>
      </c>
      <c r="B4330">
        <v>501.41</v>
      </c>
      <c r="D4330" s="237">
        <v>40605</v>
      </c>
      <c r="E4330">
        <f t="shared" si="543"/>
        <v>587.66</v>
      </c>
      <c r="F4330">
        <v>346.71297390000001</v>
      </c>
      <c r="G4330" s="236">
        <f t="shared" si="545"/>
        <v>1.6872601496083096E-2</v>
      </c>
      <c r="H4330" s="236">
        <f t="shared" si="546"/>
        <v>8.3995239933207788E-3</v>
      </c>
      <c r="I4330">
        <f t="shared" si="549"/>
        <v>90337.211552194043</v>
      </c>
      <c r="J4330">
        <f t="shared" si="549"/>
        <v>27337.893081739941</v>
      </c>
      <c r="K4330">
        <f t="shared" si="547"/>
        <v>104528.63749555337</v>
      </c>
      <c r="L4330" s="236">
        <f>I4330/MAX(I$2:I4330)-1</f>
        <v>-8.0850986730076624E-3</v>
      </c>
      <c r="M4330" s="236">
        <f>J4330/MAX(J$2:J4330)-1</f>
        <v>0</v>
      </c>
      <c r="N4330" s="236"/>
    </row>
    <row r="4331" spans="1:14">
      <c r="A4331" s="237">
        <v>40389</v>
      </c>
      <c r="B4331">
        <v>503.34</v>
      </c>
      <c r="D4331" s="237">
        <v>40606</v>
      </c>
      <c r="E4331">
        <f t="shared" si="543"/>
        <v>583.6</v>
      </c>
      <c r="F4331">
        <v>345.34733089999997</v>
      </c>
      <c r="G4331" s="236">
        <f t="shared" si="545"/>
        <v>-6.9424869228453343E-3</v>
      </c>
      <c r="H4331" s="236">
        <f t="shared" si="546"/>
        <v>-3.9388286646403481E-3</v>
      </c>
      <c r="I4331">
        <f t="shared" si="549"/>
        <v>89710.046642346613</v>
      </c>
      <c r="J4331">
        <f t="shared" si="549"/>
        <v>27230.21380483871</v>
      </c>
      <c r="K4331">
        <f t="shared" si="547"/>
        <v>103806.47456421221</v>
      </c>
      <c r="L4331" s="236">
        <f>I4331/MAX(I$2:I4331)-1</f>
        <v>-1.4971454904045944E-2</v>
      </c>
      <c r="M4331" s="236">
        <f>J4331/MAX(J$2:J4331)-1</f>
        <v>-3.9388286646403481E-3</v>
      </c>
      <c r="N4331" s="236"/>
    </row>
    <row r="4332" spans="1:14">
      <c r="A4332" s="237">
        <v>40392</v>
      </c>
      <c r="B4332">
        <v>507.04</v>
      </c>
      <c r="D4332" s="237">
        <v>40609</v>
      </c>
      <c r="E4332">
        <f t="shared" si="543"/>
        <v>579.20000000000005</v>
      </c>
      <c r="F4332">
        <v>343.24360009999998</v>
      </c>
      <c r="G4332" s="236">
        <f t="shared" si="545"/>
        <v>-7.5731407139048666E-3</v>
      </c>
      <c r="H4332" s="236">
        <f t="shared" si="546"/>
        <v>-6.0916376406254802E-3</v>
      </c>
      <c r="I4332">
        <f t="shared" si="549"/>
        <v>89030.659835673156</v>
      </c>
      <c r="J4332">
        <f t="shared" si="549"/>
        <v>27064.337209462876</v>
      </c>
      <c r="K4332">
        <f t="shared" si="547"/>
        <v>103023.83493418731</v>
      </c>
      <c r="L4332" s="236">
        <f>I4332/MAX(I$2:I4332)-1</f>
        <v>-2.2431214683270473E-2</v>
      </c>
      <c r="M4332" s="236">
        <f>J4332/MAX(J$2:J4332)-1</f>
        <v>-1.0006472388312315E-2</v>
      </c>
      <c r="N4332" s="236"/>
    </row>
    <row r="4333" spans="1:14">
      <c r="A4333" s="237">
        <v>40393</v>
      </c>
      <c r="B4333">
        <v>507.51</v>
      </c>
      <c r="D4333" s="237">
        <v>40610</v>
      </c>
      <c r="E4333">
        <f t="shared" si="543"/>
        <v>583.77</v>
      </c>
      <c r="F4333">
        <v>344.84815889999999</v>
      </c>
      <c r="G4333" s="236">
        <f t="shared" si="545"/>
        <v>7.8564632114354518E-3</v>
      </c>
      <c r="H4333" s="236">
        <f t="shared" si="546"/>
        <v>4.6746940060427011E-3</v>
      </c>
      <c r="I4333">
        <f t="shared" si="549"/>
        <v>89730.125939361955</v>
      </c>
      <c r="J4333">
        <f t="shared" si="549"/>
        <v>27190.85470439347</v>
      </c>
      <c r="K4333">
        <f t="shared" si="547"/>
        <v>103836.71291355407</v>
      </c>
      <c r="L4333" s="236">
        <f>I4333/MAX(I$2:I4333)-1</f>
        <v>-1.4750981484781933E-2</v>
      </c>
      <c r="M4333" s="236">
        <f>J4333/MAX(J$2:J4333)-1</f>
        <v>-5.3785555787648764E-3</v>
      </c>
      <c r="N4333" s="236"/>
    </row>
    <row r="4334" spans="1:14">
      <c r="A4334" s="237">
        <v>40394</v>
      </c>
      <c r="B4334">
        <v>507.28</v>
      </c>
      <c r="D4334" s="237">
        <v>40611</v>
      </c>
      <c r="E4334">
        <f t="shared" si="543"/>
        <v>583.03</v>
      </c>
      <c r="F4334">
        <v>345.09146930000003</v>
      </c>
      <c r="G4334" s="236">
        <f t="shared" si="545"/>
        <v>-1.3013526812990042E-3</v>
      </c>
      <c r="H4334" s="236">
        <f t="shared" si="546"/>
        <v>7.0555806583438851E-4</v>
      </c>
      <c r="I4334">
        <f t="shared" si="549"/>
        <v>89613.355399377469</v>
      </c>
      <c r="J4334">
        <f t="shared" si="549"/>
        <v>27210.039431247085</v>
      </c>
      <c r="K4334">
        <f t="shared" si="547"/>
        <v>103705.08715759534</v>
      </c>
      <c r="L4334" s="236">
        <f>I4334/MAX(I$2:I4334)-1</f>
        <v>-1.6033137936773856E-2</v>
      </c>
      <c r="M4334" s="236">
        <f>J4334/MAX(J$2:J4334)-1</f>
        <v>-4.6767923962016678E-3</v>
      </c>
      <c r="N4334" s="236"/>
    </row>
    <row r="4335" spans="1:14">
      <c r="A4335" s="237">
        <v>40395</v>
      </c>
      <c r="B4335">
        <v>508.22</v>
      </c>
      <c r="D4335" s="237">
        <v>40612</v>
      </c>
      <c r="E4335">
        <f t="shared" si="543"/>
        <v>572.29999999999995</v>
      </c>
      <c r="F4335">
        <v>341.05890369999997</v>
      </c>
      <c r="G4335" s="236">
        <f t="shared" si="545"/>
        <v>-1.8437585877989892E-2</v>
      </c>
      <c r="H4335" s="236">
        <f t="shared" si="546"/>
        <v>-1.1685497784630572E-2</v>
      </c>
      <c r="I4335">
        <f t="shared" si="549"/>
        <v>87961.101463386614</v>
      </c>
      <c r="J4335">
        <f t="shared" si="549"/>
        <v>26892.076575753537</v>
      </c>
      <c r="K4335">
        <f t="shared" si="547"/>
        <v>101796.5136961937</v>
      </c>
      <c r="L4335" s="236">
        <f>I4335/MAX(I$2:I4335)-1</f>
        <v>-3.41751114571609E-2</v>
      </c>
      <c r="M4335" s="236">
        <f>J4335/MAX(J$2:J4335)-1</f>
        <v>-1.6307639533647222E-2</v>
      </c>
      <c r="N4335" s="236"/>
    </row>
    <row r="4336" spans="1:14">
      <c r="A4336" s="237">
        <v>40396</v>
      </c>
      <c r="B4336">
        <v>509.55</v>
      </c>
      <c r="D4336" s="237">
        <v>40613</v>
      </c>
      <c r="E4336">
        <f t="shared" si="543"/>
        <v>576.41999999999996</v>
      </c>
      <c r="F4336">
        <v>341.64455800000002</v>
      </c>
      <c r="G4336" s="236">
        <f t="shared" si="545"/>
        <v>7.1652913334942416E-3</v>
      </c>
      <c r="H4336" s="236">
        <f t="shared" si="546"/>
        <v>1.7171646705202992E-3</v>
      </c>
      <c r="I4336">
        <f t="shared" si="549"/>
        <v>88591.368381386827</v>
      </c>
      <c r="J4336">
        <f t="shared" si="549"/>
        <v>26938.254699566347</v>
      </c>
      <c r="K4336">
        <f t="shared" si="547"/>
        <v>102529.3489861261</v>
      </c>
      <c r="L4336" s="236">
        <f>I4336/MAX(I$2:I4336)-1</f>
        <v>-2.7254694753611863E-2</v>
      </c>
      <c r="M4336" s="236">
        <f>J4336/MAX(J$2:J4336)-1</f>
        <v>-1.4618477765593774E-2</v>
      </c>
      <c r="N4336" s="236"/>
    </row>
    <row r="4337" spans="1:14">
      <c r="A4337" s="237">
        <v>40399</v>
      </c>
      <c r="B4337">
        <v>510.61</v>
      </c>
      <c r="D4337" s="237">
        <v>40616</v>
      </c>
      <c r="E4337">
        <f t="shared" si="543"/>
        <v>572.41999999999996</v>
      </c>
      <c r="F4337">
        <v>339.9153738</v>
      </c>
      <c r="G4337" s="236">
        <f t="shared" si="545"/>
        <v>-6.9731146353270799E-3</v>
      </c>
      <c r="H4337" s="236">
        <f t="shared" si="546"/>
        <v>-5.0613544384336961E-3</v>
      </c>
      <c r="I4337">
        <f t="shared" si="549"/>
        <v>87973.610613962926</v>
      </c>
      <c r="J4337">
        <f t="shared" si="549"/>
        <v>26801.910644579038</v>
      </c>
      <c r="K4337">
        <f t="shared" si="547"/>
        <v>101817.85841337619</v>
      </c>
      <c r="L4337" s="236">
        <f>I4337/MAX(I$2:I4337)-1</f>
        <v>-3.4037759278071067E-2</v>
      </c>
      <c r="M4337" s="236">
        <f>J4337/MAX(J$2:J4337)-1</f>
        <v>-1.9605842906705417E-2</v>
      </c>
      <c r="N4337" s="236"/>
    </row>
    <row r="4338" spans="1:14">
      <c r="A4338" s="237">
        <v>40400</v>
      </c>
      <c r="B4338">
        <v>508.57</v>
      </c>
      <c r="D4338" s="237">
        <v>40617</v>
      </c>
      <c r="E4338">
        <f t="shared" si="543"/>
        <v>565.85</v>
      </c>
      <c r="F4338">
        <v>336.72817220000002</v>
      </c>
      <c r="G4338" s="236">
        <f t="shared" si="545"/>
        <v>-1.1511316546347581E-2</v>
      </c>
      <c r="H4338" s="236">
        <f t="shared" si="546"/>
        <v>-9.3764561583945527E-3</v>
      </c>
      <c r="I4338">
        <f t="shared" si="549"/>
        <v>86960.918534460478</v>
      </c>
      <c r="J4338">
        <f t="shared" si="549"/>
        <v>26550.603704458936</v>
      </c>
      <c r="K4338">
        <f t="shared" si="547"/>
        <v>100649.23514763446</v>
      </c>
      <c r="L4338" s="236">
        <f>I4338/MAX(I$2:I4338)-1</f>
        <v>-4.5157256402840407E-2</v>
      </c>
      <c r="M4338" s="236">
        <f>J4338/MAX(J$2:J4338)-1</f>
        <v>-2.8798465738636869E-2</v>
      </c>
      <c r="N4338" s="236"/>
    </row>
    <row r="4339" spans="1:14">
      <c r="A4339" s="237">
        <v>40401</v>
      </c>
      <c r="B4339">
        <v>499.8</v>
      </c>
      <c r="D4339" s="237">
        <v>40618</v>
      </c>
      <c r="E4339">
        <f t="shared" si="543"/>
        <v>555.41</v>
      </c>
      <c r="F4339">
        <v>332.1550532</v>
      </c>
      <c r="G4339" s="236">
        <f t="shared" si="545"/>
        <v>-1.8483849448294575E-2</v>
      </c>
      <c r="H4339" s="236">
        <f t="shared" si="546"/>
        <v>-1.3581040665893052E-2</v>
      </c>
      <c r="I4339">
        <f t="shared" ref="I4339:J4354" si="550">I4338*(1+G4339)</f>
        <v>85353.546008384103</v>
      </c>
      <c r="J4339">
        <f t="shared" si="550"/>
        <v>26190.018875844667</v>
      </c>
      <c r="K4339">
        <f t="shared" si="547"/>
        <v>98792.244752757193</v>
      </c>
      <c r="L4339" s="236">
        <f>I4339/MAX(I$2:I4339)-1</f>
        <v>-6.2806425922286802E-2</v>
      </c>
      <c r="M4339" s="236">
        <f>J4339/MAX(J$2:J4339)-1</f>
        <v>-4.1988393270218194E-2</v>
      </c>
      <c r="N4339" s="236"/>
    </row>
    <row r="4340" spans="1:14">
      <c r="A4340" s="237">
        <v>40402</v>
      </c>
      <c r="B4340">
        <v>498.61</v>
      </c>
      <c r="D4340" s="237">
        <v>40619</v>
      </c>
      <c r="E4340">
        <f t="shared" si="543"/>
        <v>562.55999999999995</v>
      </c>
      <c r="F4340">
        <v>335.1881606</v>
      </c>
      <c r="G4340" s="236">
        <f t="shared" si="545"/>
        <v>1.2839642664949682E-2</v>
      </c>
      <c r="H4340" s="236">
        <f t="shared" si="546"/>
        <v>9.1316009519617491E-3</v>
      </c>
      <c r="I4340">
        <f t="shared" si="550"/>
        <v>86449.455039318098</v>
      </c>
      <c r="J4340">
        <f t="shared" si="550"/>
        <v>26429.175677143226</v>
      </c>
      <c r="K4340">
        <f t="shared" si="547"/>
        <v>100064.03415154766</v>
      </c>
      <c r="L4340" s="236">
        <f>I4340/MAX(I$2:I4340)-1</f>
        <v>-5.0773195323241982E-2</v>
      </c>
      <c r="M4340" s="236">
        <f>J4340/MAX(J$2:J4340)-1</f>
        <v>-3.3240213570214117E-2</v>
      </c>
      <c r="N4340" s="236"/>
    </row>
    <row r="4341" spans="1:14">
      <c r="A4341" s="237">
        <v>40403</v>
      </c>
      <c r="B4341">
        <v>499.83</v>
      </c>
      <c r="D4341" s="237">
        <v>40620</v>
      </c>
      <c r="E4341">
        <f t="shared" si="543"/>
        <v>565</v>
      </c>
      <c r="F4341">
        <v>337.4958742</v>
      </c>
      <c r="G4341" s="236">
        <f t="shared" si="545"/>
        <v>4.3035849721004184E-3</v>
      </c>
      <c r="H4341" s="236">
        <f t="shared" si="546"/>
        <v>6.8848302871709066E-3</v>
      </c>
      <c r="I4341">
        <f t="shared" si="550"/>
        <v>86821.49761487158</v>
      </c>
      <c r="J4341">
        <f t="shared" si="550"/>
        <v>26611.136066310184</v>
      </c>
      <c r="K4341">
        <f t="shared" si="547"/>
        <v>100498.04340092512</v>
      </c>
      <c r="L4341" s="236">
        <f>I4341/MAX(I$2:I4341)-1</f>
        <v>-4.66881171115201E-2</v>
      </c>
      <c r="M4341" s="236">
        <f>J4341/MAX(J$2:J4341)-1</f>
        <v>-2.6584236512183446E-2</v>
      </c>
      <c r="N4341" s="236"/>
    </row>
    <row r="4342" spans="1:14">
      <c r="A4342" s="237">
        <v>40406</v>
      </c>
      <c r="B4342">
        <v>502.75</v>
      </c>
      <c r="D4342" s="237">
        <v>40623</v>
      </c>
      <c r="E4342">
        <f t="shared" si="543"/>
        <v>573.76</v>
      </c>
      <c r="F4342">
        <v>340.69780359999999</v>
      </c>
      <c r="G4342" s="236">
        <f t="shared" si="545"/>
        <v>1.5470694620030858E-2</v>
      </c>
      <c r="H4342" s="236">
        <f t="shared" si="546"/>
        <v>9.4873142007729783E-3</v>
      </c>
      <c r="I4342">
        <f t="shared" si="550"/>
        <v>88164.686490925</v>
      </c>
      <c r="J4342">
        <f t="shared" si="550"/>
        <v>26863.604275410791</v>
      </c>
      <c r="K4342">
        <f t="shared" si="547"/>
        <v>102056.20775524742</v>
      </c>
      <c r="L4342" s="236">
        <f>I4342/MAX(I$2:I4342)-1</f>
        <v>-3.1939720093705826E-2</v>
      </c>
      <c r="M4342" s="236">
        <f>J4342/MAX(J$2:J4342)-1</f>
        <v>-1.7349135315989139E-2</v>
      </c>
      <c r="N4342" s="236"/>
    </row>
    <row r="4343" spans="1:14">
      <c r="A4343" s="237">
        <v>40407</v>
      </c>
      <c r="B4343">
        <v>505.56</v>
      </c>
      <c r="D4343" s="237">
        <v>40624</v>
      </c>
      <c r="E4343">
        <f t="shared" si="543"/>
        <v>571.91999999999996</v>
      </c>
      <c r="F4343">
        <v>340.9694581</v>
      </c>
      <c r="G4343" s="236">
        <f t="shared" si="545"/>
        <v>-3.2406459423331515E-3</v>
      </c>
      <c r="H4343" s="236">
        <f t="shared" si="546"/>
        <v>7.9734737685299706E-4</v>
      </c>
      <c r="I4343">
        <f t="shared" si="550"/>
        <v>87878.9759573911</v>
      </c>
      <c r="J4343">
        <f t="shared" si="550"/>
        <v>26885.023899812608</v>
      </c>
      <c r="K4343">
        <f t="shared" si="547"/>
        <v>101728.92209178246</v>
      </c>
      <c r="L4343" s="236">
        <f>I4343/MAX(I$2:I4343)-1</f>
        <v>-3.5076860711718116E-2</v>
      </c>
      <c r="M4343" s="236">
        <f>J4343/MAX(J$2:J4343)-1</f>
        <v>-1.6565621226671046E-2</v>
      </c>
      <c r="N4343" s="236"/>
    </row>
    <row r="4344" spans="1:14">
      <c r="A4344" s="237">
        <v>40408</v>
      </c>
      <c r="B4344">
        <v>505.34</v>
      </c>
      <c r="D4344" s="237">
        <v>40625</v>
      </c>
      <c r="E4344">
        <f t="shared" si="543"/>
        <v>573.41</v>
      </c>
      <c r="F4344">
        <v>341.07735400000001</v>
      </c>
      <c r="G4344" s="236">
        <f t="shared" si="545"/>
        <v>2.571529318119816E-3</v>
      </c>
      <c r="H4344" s="236">
        <f t="shared" si="546"/>
        <v>3.1643860597152518E-4</v>
      </c>
      <c r="I4344">
        <f t="shared" si="550"/>
        <v>88104.959320511887</v>
      </c>
      <c r="J4344">
        <f t="shared" si="550"/>
        <v>26893.531359296976</v>
      </c>
      <c r="K4344">
        <f t="shared" si="547"/>
        <v>101993.95233013181</v>
      </c>
      <c r="L4344" s="236">
        <f>I4344/MAX(I$2:I4344)-1</f>
        <v>-3.2595532569306029E-2</v>
      </c>
      <c r="M4344" s="236">
        <f>J4344/MAX(J$2:J4344)-1</f>
        <v>-1.6254424622787478E-2</v>
      </c>
      <c r="N4344" s="236"/>
    </row>
    <row r="4345" spans="1:14">
      <c r="A4345" s="237">
        <v>40409</v>
      </c>
      <c r="B4345">
        <v>502.48</v>
      </c>
      <c r="D4345" s="237">
        <v>40626</v>
      </c>
      <c r="E4345">
        <f t="shared" si="543"/>
        <v>578.67999999999995</v>
      </c>
      <c r="F4345">
        <v>342.94313169999998</v>
      </c>
      <c r="G4345" s="236">
        <f t="shared" si="545"/>
        <v>9.1569013265943491E-3</v>
      </c>
      <c r="H4345" s="236">
        <f t="shared" si="546"/>
        <v>5.4702479602324328E-3</v>
      </c>
      <c r="I4345">
        <f t="shared" si="550"/>
        <v>88911.727739393435</v>
      </c>
      <c r="J4345">
        <f t="shared" si="550"/>
        <v>27040.645644358618</v>
      </c>
      <c r="K4345">
        <f t="shared" si="547"/>
        <v>102931.34115972981</v>
      </c>
      <c r="L4345" s="236">
        <f>I4345/MAX(I$2:I4345)-1</f>
        <v>-2.3737105318136442E-2</v>
      </c>
      <c r="M4345" s="236">
        <f>J4345/MAX(J$2:J4345)-1</f>
        <v>-1.0873092395692563E-2</v>
      </c>
      <c r="N4345" s="236"/>
    </row>
    <row r="4346" spans="1:14">
      <c r="A4346" s="237">
        <v>40410</v>
      </c>
      <c r="B4346">
        <v>500.45</v>
      </c>
      <c r="D4346" s="237">
        <v>40627</v>
      </c>
      <c r="E4346">
        <f t="shared" si="543"/>
        <v>580.07000000000005</v>
      </c>
      <c r="F4346">
        <v>341.75467980000002</v>
      </c>
      <c r="G4346" s="236">
        <f t="shared" si="545"/>
        <v>2.3682882279431514E-3</v>
      </c>
      <c r="H4346" s="236">
        <f t="shared" si="546"/>
        <v>-3.4654489043378645E-3</v>
      </c>
      <c r="I4346">
        <f t="shared" si="550"/>
        <v>89122.296337524735</v>
      </c>
      <c r="J4346">
        <f t="shared" si="550"/>
        <v>26946.937668537787</v>
      </c>
      <c r="K4346">
        <f t="shared" si="547"/>
        <v>103178.58413376042</v>
      </c>
      <c r="L4346" s="236">
        <f>I4346/MAX(I$2:I4346)-1</f>
        <v>-2.1425033397283633E-2</v>
      </c>
      <c r="M4346" s="236">
        <f>J4346/MAX(J$2:J4346)-1</f>
        <v>-1.4300861153901057E-2</v>
      </c>
      <c r="N4346" s="236"/>
    </row>
    <row r="4347" spans="1:14">
      <c r="A4347" s="237">
        <v>40413</v>
      </c>
      <c r="B4347">
        <v>498.78</v>
      </c>
      <c r="D4347" s="237">
        <v>40630</v>
      </c>
      <c r="E4347">
        <f t="shared" si="543"/>
        <v>578.87</v>
      </c>
      <c r="F4347">
        <v>341.08878809999999</v>
      </c>
      <c r="G4347" s="236">
        <f t="shared" si="545"/>
        <v>-2.1024460033696826E-3</v>
      </c>
      <c r="H4347" s="236">
        <f t="shared" si="546"/>
        <v>-1.9484493976489325E-3</v>
      </c>
      <c r="I4347">
        <f t="shared" si="550"/>
        <v>88934.921521778771</v>
      </c>
      <c r="J4347">
        <f t="shared" si="550"/>
        <v>26894.432924069042</v>
      </c>
      <c r="K4347">
        <f t="shared" si="547"/>
        <v>102965.13696193544</v>
      </c>
      <c r="L4347" s="236">
        <f>I4347/MAX(I$2:I4347)-1</f>
        <v>-2.3482434424815124E-2</v>
      </c>
      <c r="M4347" s="236">
        <f>J4347/MAX(J$2:J4347)-1</f>
        <v>-1.6221446047248733E-2</v>
      </c>
      <c r="N4347" s="236"/>
    </row>
    <row r="4348" spans="1:14">
      <c r="A4348" s="237">
        <v>40414</v>
      </c>
      <c r="B4348">
        <v>496.15</v>
      </c>
      <c r="D4348" s="237">
        <v>40631</v>
      </c>
      <c r="E4348">
        <f t="shared" si="543"/>
        <v>582.45000000000005</v>
      </c>
      <c r="F4348">
        <v>342.59591390000003</v>
      </c>
      <c r="G4348" s="236">
        <f t="shared" si="545"/>
        <v>6.1507326740303705E-3</v>
      </c>
      <c r="H4348" s="236">
        <f t="shared" si="546"/>
        <v>4.4185732647366027E-3</v>
      </c>
      <c r="I4348">
        <f t="shared" si="550"/>
        <v>89481.936449445115</v>
      </c>
      <c r="J4348">
        <f t="shared" si="550"/>
        <v>27013.267946357584</v>
      </c>
      <c r="K4348">
        <f t="shared" si="547"/>
        <v>103601.92102454662</v>
      </c>
      <c r="L4348" s="236">
        <f>I4348/MAX(I$2:I4348)-1</f>
        <v>-1.7476135927467107E-2</v>
      </c>
      <c r="M4348" s="236">
        <f>J4348/MAX(J$2:J4348)-1</f>
        <v>-1.1874548430331977E-2</v>
      </c>
      <c r="N4348" s="236"/>
    </row>
    <row r="4349" spans="1:14">
      <c r="A4349" s="237">
        <v>40415</v>
      </c>
      <c r="B4349">
        <v>494.76</v>
      </c>
      <c r="D4349" s="237">
        <v>40632</v>
      </c>
      <c r="E4349">
        <f t="shared" si="543"/>
        <v>586.28</v>
      </c>
      <c r="F4349">
        <v>344.54294650000003</v>
      </c>
      <c r="G4349" s="236">
        <f t="shared" si="545"/>
        <v>6.5419415727487242E-3</v>
      </c>
      <c r="H4349" s="236">
        <f t="shared" si="546"/>
        <v>5.6831751956281096E-3</v>
      </c>
      <c r="I4349">
        <f t="shared" si="550"/>
        <v>90067.322049513808</v>
      </c>
      <c r="J4349">
        <f t="shared" si="550"/>
        <v>27166.78908070318</v>
      </c>
      <c r="K4349">
        <f t="shared" si="547"/>
        <v>104283.17324795465</v>
      </c>
      <c r="L4349" s="236">
        <f>I4349/MAX(I$2:I4349)-1</f>
        <v>-1.104852221487318E-2</v>
      </c>
      <c r="M4349" s="236">
        <f>J4349/MAX(J$2:J4349)-1</f>
        <v>-6.2588583738023562E-3</v>
      </c>
      <c r="N4349" s="236"/>
    </row>
    <row r="4350" spans="1:14">
      <c r="A4350" s="237">
        <v>40416</v>
      </c>
      <c r="B4350">
        <v>494.36</v>
      </c>
      <c r="D4350" s="237">
        <v>40633</v>
      </c>
      <c r="E4350">
        <f t="shared" si="543"/>
        <v>585.41999999999996</v>
      </c>
      <c r="F4350">
        <v>344.12964940000001</v>
      </c>
      <c r="G4350" s="236">
        <f t="shared" si="545"/>
        <v>-1.5006060542067192E-3</v>
      </c>
      <c r="H4350" s="236">
        <f t="shared" si="546"/>
        <v>-1.1995517661831379E-3</v>
      </c>
      <c r="I4350">
        <f t="shared" si="550"/>
        <v>89932.166480760119</v>
      </c>
      <c r="J4350">
        <f t="shared" si="550"/>
        <v>27134.201110879898</v>
      </c>
      <c r="K4350">
        <f t="shared" si="547"/>
        <v>104130.20277481341</v>
      </c>
      <c r="L4350" s="236">
        <f>I4350/MAX(I$2:I4350)-1</f>
        <v>-1.2532548789754294E-2</v>
      </c>
      <c r="M4350" s="236">
        <f>J4350/MAX(J$2:J4350)-1</f>
        <v>-7.4509023153689347E-3</v>
      </c>
      <c r="N4350" s="236"/>
    </row>
    <row r="4351" spans="1:14">
      <c r="A4351" s="237">
        <v>40417</v>
      </c>
      <c r="B4351">
        <v>497.68</v>
      </c>
      <c r="D4351" s="237">
        <v>40634</v>
      </c>
      <c r="E4351">
        <f t="shared" si="543"/>
        <v>588.16999999999996</v>
      </c>
      <c r="F4351">
        <v>345.89719700000001</v>
      </c>
      <c r="G4351" s="236">
        <f t="shared" si="545"/>
        <v>4.6637519908376193E-3</v>
      </c>
      <c r="H4351" s="236">
        <f t="shared" si="546"/>
        <v>5.136283964725985E-3</v>
      </c>
      <c r="I4351">
        <f t="shared" si="550"/>
        <v>90351.587801225105</v>
      </c>
      <c r="J4351">
        <f t="shared" si="550"/>
        <v>27273.570072941362</v>
      </c>
      <c r="K4351">
        <f t="shared" si="547"/>
        <v>104619.35254357898</v>
      </c>
      <c r="L4351" s="236">
        <f>I4351/MAX(I$2:I4351)-1</f>
        <v>-7.9272454982851626E-3</v>
      </c>
      <c r="M4351" s="236">
        <f>J4351/MAX(J$2:J4351)-1</f>
        <v>-2.3528883007279955E-3</v>
      </c>
      <c r="N4351" s="236"/>
    </row>
    <row r="4352" spans="1:14">
      <c r="A4352" s="237">
        <v>40420</v>
      </c>
      <c r="B4352">
        <v>494.85</v>
      </c>
      <c r="D4352" s="237">
        <v>40637</v>
      </c>
      <c r="E4352">
        <f t="shared" si="543"/>
        <v>589</v>
      </c>
      <c r="F4352">
        <v>346.7175441</v>
      </c>
      <c r="G4352" s="236">
        <f t="shared" si="545"/>
        <v>1.3774264796568201E-3</v>
      </c>
      <c r="H4352" s="236">
        <f t="shared" si="546"/>
        <v>2.3716500368171634E-3</v>
      </c>
      <c r="I4352">
        <f t="shared" si="550"/>
        <v>90476.040470741558</v>
      </c>
      <c r="J4352">
        <f t="shared" si="550"/>
        <v>27338.253436408988</v>
      </c>
      <c r="K4352">
        <f t="shared" si="547"/>
        <v>104766.9868374246</v>
      </c>
      <c r="L4352" s="236">
        <f>I4352/MAX(I$2:I4352)-1</f>
        <v>-6.5607382164882821E-3</v>
      </c>
      <c r="M4352" s="236">
        <f>J4352/MAX(J$2:J4352)-1</f>
        <v>0</v>
      </c>
      <c r="N4352" s="236"/>
    </row>
    <row r="4353" spans="1:14">
      <c r="A4353" s="237">
        <v>40421</v>
      </c>
      <c r="B4353">
        <v>496.57</v>
      </c>
      <c r="D4353" s="237">
        <v>40638</v>
      </c>
      <c r="E4353">
        <f t="shared" si="543"/>
        <v>588.26</v>
      </c>
      <c r="F4353">
        <v>346.5975937</v>
      </c>
      <c r="G4353" s="236">
        <f t="shared" si="545"/>
        <v>-1.290096881989953E-3</v>
      </c>
      <c r="H4353" s="236">
        <f t="shared" si="546"/>
        <v>-3.4595999550979251E-4</v>
      </c>
      <c r="I4353">
        <f t="shared" si="550"/>
        <v>90359.317613035455</v>
      </c>
      <c r="J4353">
        <f t="shared" si="550"/>
        <v>27328.795494372884</v>
      </c>
      <c r="K4353">
        <f t="shared" si="547"/>
        <v>104635.36108146586</v>
      </c>
      <c r="L4353" s="236">
        <f>I4353/MAX(I$2:I4353)-1</f>
        <v>-7.8423711105616301E-3</v>
      </c>
      <c r="M4353" s="236">
        <f>J4353/MAX(J$2:J4353)-1</f>
        <v>-3.4595999550979251E-4</v>
      </c>
      <c r="N4353" s="236"/>
    </row>
    <row r="4354" spans="1:14">
      <c r="A4354" s="237">
        <v>40422</v>
      </c>
      <c r="B4354">
        <v>504.62</v>
      </c>
      <c r="D4354" s="237">
        <v>40639</v>
      </c>
      <c r="E4354">
        <f t="shared" ref="E4354:E4417" si="551">SUMIF(A:A,D4354,B:B)</f>
        <v>590.08000000000004</v>
      </c>
      <c r="F4354">
        <v>347.25089270000001</v>
      </c>
      <c r="G4354" s="236">
        <f t="shared" si="545"/>
        <v>3.0601398987274895E-3</v>
      </c>
      <c r="H4354" s="236">
        <f t="shared" si="546"/>
        <v>1.8848919088729765E-3</v>
      </c>
      <c r="I4354">
        <f t="shared" si="550"/>
        <v>90635.829766084906</v>
      </c>
      <c r="J4354">
        <f t="shared" si="550"/>
        <v>27380.30731987947</v>
      </c>
      <c r="K4354">
        <f t="shared" si="547"/>
        <v>104959.08929206707</v>
      </c>
      <c r="L4354" s="236">
        <f>I4354/MAX(I$2:I4354)-1</f>
        <v>-4.8062299645701412E-3</v>
      </c>
      <c r="M4354" s="236">
        <f>J4354/MAX(J$2:J4354)-1</f>
        <v>0</v>
      </c>
      <c r="N4354" s="236"/>
    </row>
    <row r="4355" spans="1:14">
      <c r="A4355" s="237">
        <v>40423</v>
      </c>
      <c r="B4355">
        <v>504.79</v>
      </c>
      <c r="D4355" s="237">
        <v>40640</v>
      </c>
      <c r="E4355">
        <f t="shared" si="551"/>
        <v>588.77</v>
      </c>
      <c r="F4355">
        <v>346.65809940000003</v>
      </c>
      <c r="G4355" s="236">
        <f t="shared" si="545"/>
        <v>-2.2537681196847605E-3</v>
      </c>
      <c r="H4355" s="236">
        <f t="shared" si="546"/>
        <v>-1.7071037467774053E-3</v>
      </c>
      <c r="I4355">
        <f t="shared" ref="I4355:J4370" si="552">I4354*(1+G4355)</f>
        <v>90431.557622456923</v>
      </c>
      <c r="J4355">
        <f t="shared" si="552"/>
        <v>27333.566294665787</v>
      </c>
      <c r="K4355">
        <f t="shared" si="547"/>
        <v>104726.07612949146</v>
      </c>
      <c r="L4355" s="236">
        <f>I4355/MAX(I$2:I4355)-1</f>
        <v>-7.0491659563849396E-3</v>
      </c>
      <c r="M4355" s="236">
        <f>J4355/MAX(J$2:J4355)-1</f>
        <v>-1.7071037467774053E-3</v>
      </c>
      <c r="N4355" s="236"/>
    </row>
    <row r="4356" spans="1:14">
      <c r="A4356" s="237">
        <v>40424</v>
      </c>
      <c r="B4356">
        <v>507.08</v>
      </c>
      <c r="D4356" s="237">
        <v>40641</v>
      </c>
      <c r="E4356">
        <f t="shared" si="551"/>
        <v>587.08000000000004</v>
      </c>
      <c r="F4356">
        <v>346.7331653</v>
      </c>
      <c r="G4356" s="236">
        <f t="shared" ref="G4356:G4419" si="553">(E4356/E4355-1)-($P$21/252)</f>
        <v>-2.9041209734794273E-3</v>
      </c>
      <c r="H4356" s="236">
        <f t="shared" ref="H4356:H4419" si="554">F4356/F4355-1</f>
        <v>2.165416014507926E-4</v>
      </c>
      <c r="I4356">
        <f t="shared" si="552"/>
        <v>90168.933439301123</v>
      </c>
      <c r="J4356">
        <f t="shared" si="552"/>
        <v>27339.485148884596</v>
      </c>
      <c r="K4356">
        <f t="shared" ref="K4356:K4419" si="555">K4355*(1+(E4356/E4355-1))</f>
        <v>104425.47136250463</v>
      </c>
      <c r="L4356" s="236">
        <f>I4356/MAX(I$2:I4356)-1</f>
        <v>-9.9328152991650098E-3</v>
      </c>
      <c r="M4356" s="236">
        <f>J4356/MAX(J$2:J4356)-1</f>
        <v>-1.4909318043057063E-3</v>
      </c>
      <c r="N4356" s="236"/>
    </row>
    <row r="4357" spans="1:14">
      <c r="A4357" s="237">
        <v>40427</v>
      </c>
      <c r="B4357">
        <v>507.08</v>
      </c>
      <c r="D4357" s="237">
        <v>40644</v>
      </c>
      <c r="E4357">
        <f t="shared" si="551"/>
        <v>585.41999999999996</v>
      </c>
      <c r="F4357">
        <v>345.93270539999997</v>
      </c>
      <c r="G4357" s="236">
        <f t="shared" si="553"/>
        <v>-2.8612834734403438E-3</v>
      </c>
      <c r="H4357" s="236">
        <f t="shared" si="554"/>
        <v>-2.3085761043580844E-3</v>
      </c>
      <c r="I4357">
        <f t="shared" si="552"/>
        <v>89910.934560233509</v>
      </c>
      <c r="J4357">
        <f t="shared" si="552"/>
        <v>27276.369866764428</v>
      </c>
      <c r="K4357">
        <f t="shared" si="555"/>
        <v>104130.2027748134</v>
      </c>
      <c r="L4357" s="236">
        <f>I4357/MAX(I$2:I4357)-1</f>
        <v>-1.2765678172345085E-2</v>
      </c>
      <c r="M4357" s="236">
        <f>J4357/MAX(J$2:J4357)-1</f>
        <v>-3.7960659791271834E-3</v>
      </c>
      <c r="N4357" s="236"/>
    </row>
    <row r="4358" spans="1:14">
      <c r="A4358" s="237">
        <v>40428</v>
      </c>
      <c r="B4358">
        <v>505.82</v>
      </c>
      <c r="D4358" s="237">
        <v>40645</v>
      </c>
      <c r="E4358">
        <f t="shared" si="551"/>
        <v>581.15</v>
      </c>
      <c r="F4358">
        <v>344.63377059999999</v>
      </c>
      <c r="G4358" s="236">
        <f t="shared" si="553"/>
        <v>-7.3276388055136341E-3</v>
      </c>
      <c r="H4358" s="236">
        <f t="shared" si="554"/>
        <v>-3.754877118363309E-3</v>
      </c>
      <c r="I4358">
        <f t="shared" si="552"/>
        <v>89252.099707109941</v>
      </c>
      <c r="J4358">
        <f t="shared" si="552"/>
        <v>27173.950449679698</v>
      </c>
      <c r="K4358">
        <f t="shared" si="555"/>
        <v>103370.68658840287</v>
      </c>
      <c r="L4358" s="236">
        <f>I4358/MAX(I$2:I4358)-1</f>
        <v>-1.9999774699104411E-2</v>
      </c>
      <c r="M4358" s="236">
        <f>J4358/MAX(J$2:J4358)-1</f>
        <v>-7.5366893362057708E-3</v>
      </c>
      <c r="N4358" s="236"/>
    </row>
    <row r="4359" spans="1:14">
      <c r="A4359" s="237">
        <v>40429</v>
      </c>
      <c r="B4359">
        <v>507.26</v>
      </c>
      <c r="D4359" s="237">
        <v>40646</v>
      </c>
      <c r="E4359">
        <f t="shared" si="551"/>
        <v>581.41</v>
      </c>
      <c r="F4359">
        <v>345.46167709999997</v>
      </c>
      <c r="G4359" s="236">
        <f t="shared" si="553"/>
        <v>4.1365863934255331E-4</v>
      </c>
      <c r="H4359" s="236">
        <f t="shared" si="554"/>
        <v>2.4022790876199185E-3</v>
      </c>
      <c r="I4359">
        <f t="shared" si="552"/>
        <v>89289.019609233263</v>
      </c>
      <c r="J4359">
        <f t="shared" si="552"/>
        <v>27239.229862572982</v>
      </c>
      <c r="K4359">
        <f t="shared" si="555"/>
        <v>103416.93347563161</v>
      </c>
      <c r="L4359" s="236">
        <f>I4359/MAX(I$2:I4359)-1</f>
        <v>-1.9594389139350854E-2</v>
      </c>
      <c r="M4359" s="236">
        <f>J4359/MAX(J$2:J4359)-1</f>
        <v>-5.1525154797681383E-3</v>
      </c>
      <c r="N4359" s="236"/>
    </row>
    <row r="4360" spans="1:14">
      <c r="A4360" s="237">
        <v>40430</v>
      </c>
      <c r="B4360">
        <v>506.81</v>
      </c>
      <c r="D4360" s="237">
        <v>40647</v>
      </c>
      <c r="E4360">
        <f t="shared" si="551"/>
        <v>581.83000000000004</v>
      </c>
      <c r="F4360">
        <v>345.5863938</v>
      </c>
      <c r="G4360" s="236">
        <f t="shared" si="553"/>
        <v>6.8865163724878486E-4</v>
      </c>
      <c r="H4360" s="236">
        <f t="shared" si="554"/>
        <v>3.6101457344539511E-4</v>
      </c>
      <c r="I4360">
        <f t="shared" si="552"/>
        <v>89350.5086387755</v>
      </c>
      <c r="J4360">
        <f t="shared" si="552"/>
        <v>27249.063621522801</v>
      </c>
      <c r="K4360">
        <f t="shared" si="555"/>
        <v>103491.63998577037</v>
      </c>
      <c r="L4360" s="236">
        <f>I4360/MAX(I$2:I4360)-1</f>
        <v>-1.8919231210263732E-2</v>
      </c>
      <c r="M4360" s="236">
        <f>J4360/MAX(J$2:J4360)-1</f>
        <v>-4.7933610395007875E-3</v>
      </c>
      <c r="N4360" s="236"/>
    </row>
    <row r="4361" spans="1:14">
      <c r="A4361" s="237">
        <v>40431</v>
      </c>
      <c r="B4361">
        <v>507.29</v>
      </c>
      <c r="D4361" s="237">
        <v>40648</v>
      </c>
      <c r="E4361">
        <f t="shared" si="551"/>
        <v>584.14</v>
      </c>
      <c r="F4361">
        <v>345.87310070000001</v>
      </c>
      <c r="G4361" s="236">
        <f t="shared" si="553"/>
        <v>3.9365016959351153E-3</v>
      </c>
      <c r="H4361" s="236">
        <f t="shared" si="554"/>
        <v>8.2962438667633087E-4</v>
      </c>
      <c r="I4361">
        <f t="shared" si="552"/>
        <v>89702.237067564711</v>
      </c>
      <c r="J4361">
        <f t="shared" si="552"/>
        <v>27271.67010921731</v>
      </c>
      <c r="K4361">
        <f t="shared" si="555"/>
        <v>103902.52579153342</v>
      </c>
      <c r="L4361" s="236">
        <f>I4361/MAX(I$2:I4361)-1</f>
        <v>-1.5057205100073578E-2</v>
      </c>
      <c r="M4361" s="236">
        <f>J4361/MAX(J$2:J4361)-1</f>
        <v>-3.9677133420370492E-3</v>
      </c>
      <c r="N4361" s="236"/>
    </row>
    <row r="4362" spans="1:14">
      <c r="A4362" s="237">
        <v>40434</v>
      </c>
      <c r="B4362">
        <v>513.08000000000004</v>
      </c>
      <c r="D4362" s="237">
        <v>40651</v>
      </c>
      <c r="E4362">
        <f t="shared" si="551"/>
        <v>577.44000000000005</v>
      </c>
      <c r="F4362">
        <v>343.1611125</v>
      </c>
      <c r="G4362" s="236">
        <f t="shared" si="553"/>
        <v>-1.1503583276133387E-2</v>
      </c>
      <c r="H4362" s="236">
        <f t="shared" si="554"/>
        <v>-7.8409919548855234E-3</v>
      </c>
      <c r="I4362">
        <f t="shared" si="552"/>
        <v>88670.339913402524</v>
      </c>
      <c r="J4362">
        <f t="shared" si="552"/>
        <v>27057.833163294647</v>
      </c>
      <c r="K4362">
        <f t="shared" si="555"/>
        <v>102710.77908217734</v>
      </c>
      <c r="L4362" s="236">
        <f>I4362/MAX(I$2:I4362)-1</f>
        <v>-2.638757656343238E-2</v>
      </c>
      <c r="M4362" s="236">
        <f>J4362/MAX(J$2:J4362)-1</f>
        <v>-1.1777594488528331E-2</v>
      </c>
      <c r="N4362" s="236"/>
    </row>
    <row r="4363" spans="1:14">
      <c r="A4363" s="237">
        <v>40435</v>
      </c>
      <c r="B4363">
        <v>514.9</v>
      </c>
      <c r="D4363" s="237">
        <v>40652</v>
      </c>
      <c r="E4363">
        <f t="shared" si="551"/>
        <v>580.72</v>
      </c>
      <c r="F4363">
        <v>345.15410989999998</v>
      </c>
      <c r="G4363" s="236">
        <f t="shared" si="553"/>
        <v>5.6465136761271652E-3</v>
      </c>
      <c r="H4363" s="236">
        <f t="shared" si="554"/>
        <v>5.8077600503174676E-3</v>
      </c>
      <c r="I4363">
        <f t="shared" si="552"/>
        <v>89171.018200390405</v>
      </c>
      <c r="J4363">
        <f t="shared" si="552"/>
        <v>27214.978565788584</v>
      </c>
      <c r="K4363">
        <f t="shared" si="555"/>
        <v>103294.20135183226</v>
      </c>
      <c r="L4363" s="236">
        <f>I4363/MAX(I$2:I4363)-1</f>
        <v>-2.0890060699250479E-2</v>
      </c>
      <c r="M4363" s="236">
        <f>J4363/MAX(J$2:J4363)-1</f>
        <v>-6.0382358809701886E-3</v>
      </c>
      <c r="N4363" s="236"/>
    </row>
    <row r="4364" spans="1:14">
      <c r="A4364" s="237">
        <v>40436</v>
      </c>
      <c r="B4364">
        <v>514.41</v>
      </c>
      <c r="D4364" s="237">
        <v>40653</v>
      </c>
      <c r="E4364">
        <f t="shared" si="551"/>
        <v>589.44000000000005</v>
      </c>
      <c r="F4364">
        <v>348.60443839999999</v>
      </c>
      <c r="G4364" s="236">
        <f t="shared" si="553"/>
        <v>1.4982112243804682E-2</v>
      </c>
      <c r="H4364" s="236">
        <f t="shared" si="554"/>
        <v>9.9964867896247256E-3</v>
      </c>
      <c r="I4364">
        <f t="shared" si="552"/>
        <v>90506.988403963012</v>
      </c>
      <c r="J4364">
        <f t="shared" si="552"/>
        <v>27487.03273950141</v>
      </c>
      <c r="K4364">
        <f t="shared" si="555"/>
        <v>104845.25080042708</v>
      </c>
      <c r="L4364" s="236">
        <f>I4364/MAX(I$2:I4364)-1</f>
        <v>-6.2209256896217369E-3</v>
      </c>
      <c r="M4364" s="236">
        <f>J4364/MAX(J$2:J4364)-1</f>
        <v>0</v>
      </c>
      <c r="N4364" s="236"/>
    </row>
    <row r="4365" spans="1:14">
      <c r="A4365" s="237">
        <v>40437</v>
      </c>
      <c r="B4365">
        <v>512.51</v>
      </c>
      <c r="D4365" s="237">
        <v>40654</v>
      </c>
      <c r="E4365">
        <f t="shared" si="551"/>
        <v>592.14</v>
      </c>
      <c r="F4365">
        <v>350.14428509999999</v>
      </c>
      <c r="G4365" s="236">
        <f t="shared" si="553"/>
        <v>4.5468887337777788E-3</v>
      </c>
      <c r="H4365" s="236">
        <f t="shared" si="554"/>
        <v>4.4171746839125614E-3</v>
      </c>
      <c r="I4365">
        <f t="shared" si="552"/>
        <v>90918.513609865156</v>
      </c>
      <c r="J4365">
        <f t="shared" si="552"/>
        <v>27608.447764654211</v>
      </c>
      <c r="K4365">
        <f t="shared" si="555"/>
        <v>105325.50693703325</v>
      </c>
      <c r="L4365" s="236">
        <f>I4365/MAX(I$2:I4365)-1</f>
        <v>-1.702322812775714E-3</v>
      </c>
      <c r="M4365" s="236">
        <f>J4365/MAX(J$2:J4365)-1</f>
        <v>0</v>
      </c>
      <c r="N4365" s="236"/>
    </row>
    <row r="4366" spans="1:14">
      <c r="A4366" s="237">
        <v>40438</v>
      </c>
      <c r="B4366">
        <v>512.59</v>
      </c>
      <c r="D4366" s="237">
        <v>40658</v>
      </c>
      <c r="E4366">
        <f t="shared" si="551"/>
        <v>591.75</v>
      </c>
      <c r="F4366">
        <v>349.79906829999999</v>
      </c>
      <c r="G4366" s="236">
        <f t="shared" si="553"/>
        <v>-6.9235818588593079E-4</v>
      </c>
      <c r="H4366" s="236">
        <f t="shared" si="554"/>
        <v>-9.8592727252821977E-4</v>
      </c>
      <c r="I4366">
        <f t="shared" si="552"/>
        <v>90855.56543271878</v>
      </c>
      <c r="J4366">
        <f t="shared" si="552"/>
        <v>27581.227843050867</v>
      </c>
      <c r="K4366">
        <f t="shared" si="555"/>
        <v>105256.13660619014</v>
      </c>
      <c r="L4366" s="236">
        <f>I4366/MAX(I$2:I4366)-1</f>
        <v>-2.393502381527246E-3</v>
      </c>
      <c r="M4366" s="236">
        <f>J4366/MAX(J$2:J4366)-1</f>
        <v>-9.8592727252821977E-4</v>
      </c>
      <c r="N4366" s="236"/>
    </row>
    <row r="4367" spans="1:14">
      <c r="A4367" s="237">
        <v>40441</v>
      </c>
      <c r="B4367">
        <v>517.63</v>
      </c>
      <c r="D4367" s="237">
        <v>40659</v>
      </c>
      <c r="E4367">
        <f t="shared" si="551"/>
        <v>596.4</v>
      </c>
      <c r="F4367">
        <v>352.39780769999999</v>
      </c>
      <c r="G4367" s="236">
        <f t="shared" si="553"/>
        <v>7.8243180035004103E-3</v>
      </c>
      <c r="H4367" s="236">
        <f t="shared" si="554"/>
        <v>7.4292347679190129E-3</v>
      </c>
      <c r="I4367">
        <f t="shared" si="552"/>
        <v>91566.448269052213</v>
      </c>
      <c r="J4367">
        <f t="shared" si="552"/>
        <v>27786.135259884355</v>
      </c>
      <c r="K4367">
        <f t="shared" si="555"/>
        <v>106083.24439701189</v>
      </c>
      <c r="L4367" s="236">
        <f>I4367/MAX(I$2:I4367)-1</f>
        <v>0</v>
      </c>
      <c r="M4367" s="236">
        <f>J4367/MAX(J$2:J4367)-1</f>
        <v>0</v>
      </c>
      <c r="N4367" s="236"/>
    </row>
    <row r="4368" spans="1:14">
      <c r="A4368" s="237">
        <v>40442</v>
      </c>
      <c r="B4368">
        <v>519.67999999999995</v>
      </c>
      <c r="D4368" s="237">
        <v>40660</v>
      </c>
      <c r="E4368">
        <f t="shared" si="551"/>
        <v>600.33000000000004</v>
      </c>
      <c r="F4368">
        <v>354.44109229999998</v>
      </c>
      <c r="G4368" s="236">
        <f t="shared" si="553"/>
        <v>6.5558070646100555E-3</v>
      </c>
      <c r="H4368" s="236">
        <f t="shared" si="554"/>
        <v>5.7982330064307863E-3</v>
      </c>
      <c r="I4368">
        <f t="shared" si="552"/>
        <v>92166.740237495716</v>
      </c>
      <c r="J4368">
        <f t="shared" si="552"/>
        <v>27947.245746469365</v>
      </c>
      <c r="K4368">
        <f t="shared" si="555"/>
        <v>106782.2838847387</v>
      </c>
      <c r="L4368" s="236">
        <f>I4368/MAX(I$2:I4368)-1</f>
        <v>0</v>
      </c>
      <c r="M4368" s="236">
        <f>J4368/MAX(J$2:J4368)-1</f>
        <v>0</v>
      </c>
      <c r="N4368" s="236"/>
    </row>
    <row r="4369" spans="1:14">
      <c r="A4369" s="237">
        <v>40443</v>
      </c>
      <c r="B4369">
        <v>519.57000000000005</v>
      </c>
      <c r="D4369" s="237">
        <v>40661</v>
      </c>
      <c r="E4369">
        <f t="shared" si="551"/>
        <v>602.4</v>
      </c>
      <c r="F4369">
        <v>355.49284110000002</v>
      </c>
      <c r="G4369" s="236">
        <f t="shared" si="553"/>
        <v>3.4143733843209809E-3</v>
      </c>
      <c r="H4369" s="236">
        <f t="shared" si="554"/>
        <v>2.967344427180052E-3</v>
      </c>
      <c r="I4369">
        <f t="shared" si="552"/>
        <v>92481.43190228226</v>
      </c>
      <c r="J4369">
        <f t="shared" si="552"/>
        <v>28030.174850390184</v>
      </c>
      <c r="K4369">
        <f t="shared" si="555"/>
        <v>107150.48025613677</v>
      </c>
      <c r="L4369" s="236">
        <f>I4369/MAX(I$2:I4369)-1</f>
        <v>0</v>
      </c>
      <c r="M4369" s="236">
        <f>J4369/MAX(J$2:J4369)-1</f>
        <v>0</v>
      </c>
      <c r="N4369" s="236"/>
    </row>
    <row r="4370" spans="1:14">
      <c r="A4370" s="237">
        <v>40444</v>
      </c>
      <c r="B4370">
        <v>517.89</v>
      </c>
      <c r="D4370" s="237">
        <v>40662</v>
      </c>
      <c r="E4370">
        <f t="shared" si="551"/>
        <v>604.03</v>
      </c>
      <c r="F4370">
        <v>356.24620479999999</v>
      </c>
      <c r="G4370" s="236">
        <f t="shared" si="553"/>
        <v>2.6721131347626124E-3</v>
      </c>
      <c r="H4370" s="236">
        <f t="shared" si="554"/>
        <v>2.1192092017066066E-3</v>
      </c>
      <c r="I4370">
        <f t="shared" si="552"/>
        <v>92728.552751190015</v>
      </c>
      <c r="J4370">
        <f t="shared" si="552"/>
        <v>28089.576654858574</v>
      </c>
      <c r="K4370">
        <f t="shared" si="555"/>
        <v>107440.41266453237</v>
      </c>
      <c r="L4370" s="236">
        <f>I4370/MAX(I$2:I4370)-1</f>
        <v>0</v>
      </c>
      <c r="M4370" s="236">
        <f>J4370/MAX(J$2:J4370)-1</f>
        <v>0</v>
      </c>
      <c r="N4370" s="236"/>
    </row>
    <row r="4371" spans="1:14">
      <c r="A4371" s="237">
        <v>40445</v>
      </c>
      <c r="B4371">
        <v>522.67999999999995</v>
      </c>
      <c r="D4371" s="237">
        <v>40665</v>
      </c>
      <c r="E4371">
        <f t="shared" si="551"/>
        <v>603.16</v>
      </c>
      <c r="F4371">
        <v>356.02621140000002</v>
      </c>
      <c r="G4371" s="236">
        <f t="shared" si="553"/>
        <v>-1.4740559703620517E-3</v>
      </c>
      <c r="H4371" s="236">
        <f t="shared" si="554"/>
        <v>-6.1753191201985302E-4</v>
      </c>
      <c r="I4371">
        <f t="shared" ref="I4371:J4386" si="556">I4370*(1+G4371)</f>
        <v>92591.865674384084</v>
      </c>
      <c r="J4371">
        <f t="shared" si="556"/>
        <v>28072.230444879071</v>
      </c>
      <c r="K4371">
        <f t="shared" si="555"/>
        <v>107285.66346495926</v>
      </c>
      <c r="L4371" s="236">
        <f>I4371/MAX(I$2:I4371)-1</f>
        <v>-1.4740559703620981E-3</v>
      </c>
      <c r="M4371" s="236">
        <f>J4371/MAX(J$2:J4371)-1</f>
        <v>-6.1753191201985302E-4</v>
      </c>
      <c r="N4371" s="236"/>
    </row>
    <row r="4372" spans="1:14">
      <c r="A4372" s="237">
        <v>40448</v>
      </c>
      <c r="B4372">
        <v>523.54999999999995</v>
      </c>
      <c r="D4372" s="237">
        <v>40666</v>
      </c>
      <c r="E4372">
        <f t="shared" si="551"/>
        <v>600.14</v>
      </c>
      <c r="F4372">
        <v>354.33624579999997</v>
      </c>
      <c r="G4372" s="236">
        <f t="shared" si="553"/>
        <v>-5.0406934852106986E-3</v>
      </c>
      <c r="H4372" s="236">
        <f t="shared" si="554"/>
        <v>-4.7467448909298549E-3</v>
      </c>
      <c r="I4372">
        <f t="shared" si="556"/>
        <v>92125.138460295711</v>
      </c>
      <c r="J4372">
        <f t="shared" si="556"/>
        <v>27938.978728437836</v>
      </c>
      <c r="K4372">
        <f t="shared" si="555"/>
        <v>106748.48808253308</v>
      </c>
      <c r="L4372" s="236">
        <f>I4372/MAX(I$2:I4372)-1</f>
        <v>-6.5073191912461414E-3</v>
      </c>
      <c r="M4372" s="236">
        <f>J4372/MAX(J$2:J4372)-1</f>
        <v>-5.3613455365013607E-3</v>
      </c>
      <c r="N4372" s="236"/>
    </row>
    <row r="4373" spans="1:14">
      <c r="A4373" s="237">
        <v>40449</v>
      </c>
      <c r="B4373">
        <v>526.13</v>
      </c>
      <c r="D4373" s="237">
        <v>40667</v>
      </c>
      <c r="E4373">
        <f t="shared" si="551"/>
        <v>595.47</v>
      </c>
      <c r="F4373">
        <v>352.78236240000001</v>
      </c>
      <c r="G4373" s="236">
        <f t="shared" si="553"/>
        <v>-7.8152478046126881E-3</v>
      </c>
      <c r="H4373" s="236">
        <f t="shared" si="554"/>
        <v>-4.3853357324247222E-3</v>
      </c>
      <c r="I4373">
        <f t="shared" si="556"/>
        <v>91405.157674194241</v>
      </c>
      <c r="J4373">
        <f t="shared" si="556"/>
        <v>27816.456926692565</v>
      </c>
      <c r="K4373">
        <f t="shared" si="555"/>
        <v>105917.82283884757</v>
      </c>
      <c r="L4373" s="236">
        <f>I4373/MAX(I$2:I4373)-1</f>
        <v>-1.4271710683835592E-2</v>
      </c>
      <c r="M4373" s="236">
        <f>J4373/MAX(J$2:J4373)-1</f>
        <v>-9.7231699687708728E-3</v>
      </c>
      <c r="N4373" s="236"/>
    </row>
    <row r="4374" spans="1:14">
      <c r="A4374" s="237">
        <v>40450</v>
      </c>
      <c r="B4374">
        <v>526.04</v>
      </c>
      <c r="D4374" s="237">
        <v>40668</v>
      </c>
      <c r="E4374">
        <f t="shared" si="551"/>
        <v>589.28</v>
      </c>
      <c r="F4374">
        <v>350.12410419999998</v>
      </c>
      <c r="G4374" s="236">
        <f t="shared" si="553"/>
        <v>-1.0428880208270994E-2</v>
      </c>
      <c r="H4374" s="236">
        <f t="shared" si="554"/>
        <v>-7.5351221697018689E-3</v>
      </c>
      <c r="I4374">
        <f t="shared" si="556"/>
        <v>90451.904234391943</v>
      </c>
      <c r="J4374">
        <f t="shared" si="556"/>
        <v>27606.856525421685</v>
      </c>
      <c r="K4374">
        <f t="shared" si="555"/>
        <v>104816.79117751707</v>
      </c>
      <c r="L4374" s="236">
        <f>I4374/MAX(I$2:I4374)-1</f>
        <v>-2.4551752931017856E-2</v>
      </c>
      <c r="M4374" s="236">
        <f>J4374/MAX(J$2:J4374)-1</f>
        <v>-1.7185026864881436E-2</v>
      </c>
      <c r="N4374" s="236"/>
    </row>
    <row r="4375" spans="1:14">
      <c r="A4375" s="237">
        <v>40451</v>
      </c>
      <c r="B4375">
        <v>525.86</v>
      </c>
      <c r="D4375" s="237">
        <v>40669</v>
      </c>
      <c r="E4375">
        <f t="shared" si="551"/>
        <v>591.54</v>
      </c>
      <c r="F4375">
        <v>350.83861680000001</v>
      </c>
      <c r="G4375" s="236">
        <f t="shared" si="553"/>
        <v>3.8014585461300563E-3</v>
      </c>
      <c r="H4375" s="236">
        <f t="shared" si="554"/>
        <v>2.040740958502818E-3</v>
      </c>
      <c r="I4375">
        <f t="shared" si="556"/>
        <v>90795.753398757515</v>
      </c>
      <c r="J4375">
        <f t="shared" si="556"/>
        <v>27663.194968268625</v>
      </c>
      <c r="K4375">
        <f t="shared" si="555"/>
        <v>105218.78335112077</v>
      </c>
      <c r="L4375" s="236">
        <f>I4375/MAX(I$2:I4375)-1</f>
        <v>-2.0843626855889807E-2</v>
      </c>
      <c r="M4375" s="236">
        <f>J4375/MAX(J$2:J4375)-1</f>
        <v>-1.5179356094574659E-2</v>
      </c>
      <c r="N4375" s="236"/>
    </row>
    <row r="4376" spans="1:14">
      <c r="A4376" s="237">
        <v>40452</v>
      </c>
      <c r="B4376">
        <v>529.71</v>
      </c>
      <c r="D4376" s="237">
        <v>40672</v>
      </c>
      <c r="E4376">
        <f t="shared" si="551"/>
        <v>593.94000000000005</v>
      </c>
      <c r="F4376">
        <v>352.40698220000002</v>
      </c>
      <c r="G4376" s="236">
        <f t="shared" si="553"/>
        <v>4.0234764545167747E-3</v>
      </c>
      <c r="H4376" s="236">
        <f t="shared" si="554"/>
        <v>4.4703328678725729E-3</v>
      </c>
      <c r="I4376">
        <f t="shared" si="556"/>
        <v>91161.067974727528</v>
      </c>
      <c r="J4376">
        <f t="shared" si="556"/>
        <v>27786.858657965644</v>
      </c>
      <c r="K4376">
        <f t="shared" si="555"/>
        <v>105645.67769477074</v>
      </c>
      <c r="L4376" s="236">
        <f>I4376/MAX(I$2:I4376)-1</f>
        <v>-1.6904014243254384E-2</v>
      </c>
      <c r="M4376" s="236">
        <f>J4376/MAX(J$2:J4376)-1</f>
        <v>-1.0776880001164724E-2</v>
      </c>
      <c r="N4376" s="236"/>
    </row>
    <row r="4377" spans="1:14">
      <c r="A4377" s="237">
        <v>40455</v>
      </c>
      <c r="B4377">
        <v>528.29999999999995</v>
      </c>
      <c r="D4377" s="237">
        <v>40673</v>
      </c>
      <c r="E4377">
        <f t="shared" si="551"/>
        <v>598.86</v>
      </c>
      <c r="F4377">
        <v>353.77674739999998</v>
      </c>
      <c r="G4377" s="236">
        <f t="shared" si="553"/>
        <v>8.2499348579380596E-3</v>
      </c>
      <c r="H4377" s="236">
        <f t="shared" si="554"/>
        <v>3.8868843955610632E-3</v>
      </c>
      <c r="I4377">
        <f t="shared" si="556"/>
        <v>91913.140847099101</v>
      </c>
      <c r="J4377">
        <f t="shared" si="556"/>
        <v>27894.862965284952</v>
      </c>
      <c r="K4377">
        <f t="shared" si="555"/>
        <v>106520.81109925311</v>
      </c>
      <c r="L4377" s="236">
        <f>I4377/MAX(I$2:I4377)-1</f>
        <v>-8.7935364016608064E-3</v>
      </c>
      <c r="M4377" s="236">
        <f>J4377/MAX(J$2:J4377)-1</f>
        <v>-6.9318840923130454E-3</v>
      </c>
      <c r="N4377" s="236"/>
    </row>
    <row r="4378" spans="1:14">
      <c r="A4378" s="237">
        <v>40456</v>
      </c>
      <c r="B4378">
        <v>536.04999999999995</v>
      </c>
      <c r="D4378" s="237">
        <v>40674</v>
      </c>
      <c r="E4378">
        <f t="shared" si="551"/>
        <v>592.34</v>
      </c>
      <c r="F4378">
        <v>350.96991630000002</v>
      </c>
      <c r="G4378" s="236">
        <f t="shared" si="553"/>
        <v>-1.0921082795406442E-2</v>
      </c>
      <c r="H4378" s="236">
        <f t="shared" si="554"/>
        <v>-7.9339049856388399E-3</v>
      </c>
      <c r="I4378">
        <f t="shared" si="556"/>
        <v>90909.34982592208</v>
      </c>
      <c r="J4378">
        <f t="shared" si="556"/>
        <v>27673.547772930964</v>
      </c>
      <c r="K4378">
        <f t="shared" si="555"/>
        <v>105361.08146567077</v>
      </c>
      <c r="L4378" s="236">
        <f>I4378/MAX(I$2:I4378)-1</f>
        <v>-1.9618584257960259E-2</v>
      </c>
      <c r="M4378" s="236">
        <f>J4378/MAX(J$2:J4378)-1</f>
        <v>-1.4810792168192033E-2</v>
      </c>
      <c r="N4378" s="236"/>
    </row>
    <row r="4379" spans="1:14">
      <c r="A4379" s="237">
        <v>40457</v>
      </c>
      <c r="B4379">
        <v>538.73</v>
      </c>
      <c r="D4379" s="237">
        <v>40675</v>
      </c>
      <c r="E4379">
        <f t="shared" si="551"/>
        <v>594.02</v>
      </c>
      <c r="F4379">
        <v>351.52935380000002</v>
      </c>
      <c r="G4379" s="236">
        <f t="shared" si="553"/>
        <v>2.8024787753279565E-3</v>
      </c>
      <c r="H4379" s="236">
        <f t="shared" si="554"/>
        <v>1.593975648675805E-3</v>
      </c>
      <c r="I4379">
        <f t="shared" si="556"/>
        <v>91164.121349288092</v>
      </c>
      <c r="J4379">
        <f t="shared" si="556"/>
        <v>27717.658734193483</v>
      </c>
      <c r="K4379">
        <f t="shared" si="555"/>
        <v>105659.90750622573</v>
      </c>
      <c r="L4379" s="236">
        <f>I4379/MAX(I$2:I4379)-1</f>
        <v>-1.6871086148617209E-2</v>
      </c>
      <c r="M4379" s="236">
        <f>J4379/MAX(J$2:J4379)-1</f>
        <v>-1.324042456156993E-2</v>
      </c>
      <c r="N4379" s="236"/>
    </row>
    <row r="4380" spans="1:14">
      <c r="A4380" s="237">
        <v>40458</v>
      </c>
      <c r="B4380">
        <v>537.09</v>
      </c>
      <c r="D4380" s="237">
        <v>40676</v>
      </c>
      <c r="E4380">
        <f t="shared" si="551"/>
        <v>588.88</v>
      </c>
      <c r="F4380">
        <v>348.4246215</v>
      </c>
      <c r="G4380" s="236">
        <f t="shared" si="553"/>
        <v>-8.6866374682483347E-3</v>
      </c>
      <c r="H4380" s="236">
        <f t="shared" si="554"/>
        <v>-8.8320712521959832E-3</v>
      </c>
      <c r="I4380">
        <f t="shared" si="556"/>
        <v>90372.211677015424</v>
      </c>
      <c r="J4380">
        <f t="shared" si="556"/>
        <v>27472.854397309035</v>
      </c>
      <c r="K4380">
        <f t="shared" si="555"/>
        <v>104745.6421202421</v>
      </c>
      <c r="L4380" s="236">
        <f>I4380/MAX(I$2:I4380)-1</f>
        <v>-2.5411170607796962E-2</v>
      </c>
      <c r="M4380" s="236">
        <f>J4380/MAX(J$2:J4380)-1</f>
        <v>-2.1955555440628771E-2</v>
      </c>
      <c r="N4380" s="236"/>
    </row>
    <row r="4381" spans="1:14">
      <c r="A4381" s="237">
        <v>40459</v>
      </c>
      <c r="B4381">
        <v>540.02</v>
      </c>
      <c r="D4381" s="237">
        <v>40679</v>
      </c>
      <c r="E4381">
        <f t="shared" si="551"/>
        <v>585.54</v>
      </c>
      <c r="F4381">
        <v>347.95115049999998</v>
      </c>
      <c r="G4381" s="236">
        <f t="shared" si="553"/>
        <v>-5.7055138837675632E-3</v>
      </c>
      <c r="H4381" s="236">
        <f t="shared" si="554"/>
        <v>-1.3588907636942205E-3</v>
      </c>
      <c r="I4381">
        <f t="shared" si="556"/>
        <v>89856.591768585422</v>
      </c>
      <c r="J4381">
        <f t="shared" si="556"/>
        <v>27435.521789216215</v>
      </c>
      <c r="K4381">
        <f t="shared" si="555"/>
        <v>104151.54749199592</v>
      </c>
      <c r="L4381" s="236">
        <f>I4381/MAX(I$2:I4381)-1</f>
        <v>-3.0971700704859106E-2</v>
      </c>
      <c r="M4381" s="236">
        <f>J4381/MAX(J$2:J4381)-1</f>
        <v>-2.3284611002822975E-2</v>
      </c>
      <c r="N4381" s="236"/>
    </row>
    <row r="4382" spans="1:14">
      <c r="A4382" s="237">
        <v>40462</v>
      </c>
      <c r="B4382">
        <v>539.88</v>
      </c>
      <c r="D4382" s="237">
        <v>40680</v>
      </c>
      <c r="E4382">
        <f t="shared" si="551"/>
        <v>585.52</v>
      </c>
      <c r="F4382">
        <v>348.62418389999999</v>
      </c>
      <c r="G4382" s="236">
        <f t="shared" si="553"/>
        <v>-6.788666383656728E-5</v>
      </c>
      <c r="H4382" s="236">
        <f t="shared" si="554"/>
        <v>1.9342755413593871E-3</v>
      </c>
      <c r="I4382">
        <f t="shared" si="556"/>
        <v>89850.491704346525</v>
      </c>
      <c r="J4382">
        <f t="shared" si="556"/>
        <v>27488.589647977529</v>
      </c>
      <c r="K4382">
        <f t="shared" si="555"/>
        <v>104147.99003913217</v>
      </c>
      <c r="L4382" s="236">
        <f>I4382/MAX(I$2:I4382)-1</f>
        <v>-3.1037484803261517E-2</v>
      </c>
      <c r="M4382" s="236">
        <f>J4382/MAX(J$2:J4382)-1</f>
        <v>-2.1395374315016369E-2</v>
      </c>
      <c r="N4382" s="236"/>
    </row>
    <row r="4383" spans="1:14">
      <c r="A4383" s="237">
        <v>40463</v>
      </c>
      <c r="B4383">
        <v>538.97</v>
      </c>
      <c r="D4383" s="237">
        <v>40681</v>
      </c>
      <c r="E4383">
        <f t="shared" si="551"/>
        <v>590.55999999999995</v>
      </c>
      <c r="F4383">
        <v>350.12522760000002</v>
      </c>
      <c r="G4383" s="236">
        <f t="shared" si="553"/>
        <v>8.5740031381681871E-3</v>
      </c>
      <c r="H4383" s="236">
        <f t="shared" si="554"/>
        <v>4.3056212658802995E-3</v>
      </c>
      <c r="I4383">
        <f t="shared" si="556"/>
        <v>90620.870102185552</v>
      </c>
      <c r="J4383">
        <f t="shared" si="556"/>
        <v>27606.945104134917</v>
      </c>
      <c r="K4383">
        <f t="shared" si="555"/>
        <v>105044.46816079704</v>
      </c>
      <c r="L4383" s="236">
        <f>I4383/MAX(I$2:I4383)-1</f>
        <v>-2.2729597157197245E-2</v>
      </c>
      <c r="M4383" s="236">
        <f>J4383/MAX(J$2:J4383)-1</f>
        <v>-1.7181873427778327E-2</v>
      </c>
      <c r="N4383" s="236"/>
    </row>
    <row r="4384" spans="1:14">
      <c r="A4384" s="237">
        <v>40464</v>
      </c>
      <c r="B4384">
        <v>544.38</v>
      </c>
      <c r="D4384" s="237">
        <v>40682</v>
      </c>
      <c r="E4384">
        <f t="shared" si="551"/>
        <v>591.97</v>
      </c>
      <c r="F4384">
        <v>350.9211775</v>
      </c>
      <c r="G4384" s="236">
        <f t="shared" si="553"/>
        <v>2.3538341869757027E-3</v>
      </c>
      <c r="H4384" s="236">
        <f t="shared" si="554"/>
        <v>2.2733291898329178E-3</v>
      </c>
      <c r="I4384">
        <f t="shared" si="556"/>
        <v>90834.17660428556</v>
      </c>
      <c r="J4384">
        <f t="shared" si="556"/>
        <v>27669.704778282263</v>
      </c>
      <c r="K4384">
        <f t="shared" si="555"/>
        <v>105295.26858769139</v>
      </c>
      <c r="L4384" s="236">
        <f>I4384/MAX(I$2:I4384)-1</f>
        <v>-2.0429264673066383E-2</v>
      </c>
      <c r="M4384" s="236">
        <f>J4384/MAX(J$2:J4384)-1</f>
        <v>-1.4947604292344763E-2</v>
      </c>
      <c r="N4384" s="236"/>
    </row>
    <row r="4385" spans="1:14">
      <c r="A4385" s="237">
        <v>40465</v>
      </c>
      <c r="B4385">
        <v>545.71</v>
      </c>
      <c r="D4385" s="237">
        <v>40683</v>
      </c>
      <c r="E4385">
        <f t="shared" si="551"/>
        <v>587.45000000000005</v>
      </c>
      <c r="F4385">
        <v>348.7838878</v>
      </c>
      <c r="G4385" s="236">
        <f t="shared" si="553"/>
        <v>-7.6692522291053698E-3</v>
      </c>
      <c r="H4385" s="236">
        <f t="shared" si="554"/>
        <v>-6.0905121635185244E-3</v>
      </c>
      <c r="I4385">
        <f t="shared" si="556"/>
        <v>90137.546392884193</v>
      </c>
      <c r="J4385">
        <f t="shared" si="556"/>
        <v>27501.182104769166</v>
      </c>
      <c r="K4385">
        <f t="shared" si="555"/>
        <v>104491.28424048399</v>
      </c>
      <c r="L4385" s="236">
        <f>I4385/MAX(I$2:I4385)-1</f>
        <v>-2.7941839718538808E-2</v>
      </c>
      <c r="M4385" s="236">
        <f>J4385/MAX(J$2:J4385)-1</f>
        <v>-2.0947077890105414E-2</v>
      </c>
      <c r="N4385" s="236"/>
    </row>
    <row r="4386" spans="1:14">
      <c r="A4386" s="237">
        <v>40466</v>
      </c>
      <c r="B4386">
        <v>543.85</v>
      </c>
      <c r="D4386" s="237">
        <v>40686</v>
      </c>
      <c r="E4386">
        <f t="shared" si="551"/>
        <v>579.27</v>
      </c>
      <c r="F4386">
        <v>345.03064860000001</v>
      </c>
      <c r="G4386" s="236">
        <f t="shared" si="553"/>
        <v>-1.3958319485481494E-2</v>
      </c>
      <c r="H4386" s="236">
        <f t="shared" si="554"/>
        <v>-1.0760930568421756E-2</v>
      </c>
      <c r="I4386">
        <f t="shared" si="556"/>
        <v>88879.377722694902</v>
      </c>
      <c r="J4386">
        <f t="shared" si="556"/>
        <v>27205.243793590224</v>
      </c>
      <c r="K4386">
        <f t="shared" si="555"/>
        <v>103036.28601921041</v>
      </c>
      <c r="L4386" s="236">
        <f>I4386/MAX(I$2:I4386)-1</f>
        <v>-4.1510138078216796E-2</v>
      </c>
      <c r="M4386" s="236">
        <f>J4386/MAX(J$2:J4386)-1</f>
        <v>-3.148259840774037E-2</v>
      </c>
      <c r="N4386" s="236"/>
    </row>
    <row r="4387" spans="1:14">
      <c r="A4387" s="237">
        <v>40469</v>
      </c>
      <c r="B4387">
        <v>545.45000000000005</v>
      </c>
      <c r="D4387" s="237">
        <v>40687</v>
      </c>
      <c r="E4387">
        <f t="shared" si="551"/>
        <v>579.73</v>
      </c>
      <c r="F4387">
        <v>345.68904129999999</v>
      </c>
      <c r="G4387" s="236">
        <f t="shared" si="553"/>
        <v>7.6037276391398778E-4</v>
      </c>
      <c r="H4387" s="236">
        <f t="shared" si="554"/>
        <v>1.9082151184872664E-3</v>
      </c>
      <c r="I4387">
        <f t="shared" ref="I4387:J4402" si="557">I4386*(1+G4387)</f>
        <v>88946.959180788865</v>
      </c>
      <c r="J4387">
        <f t="shared" si="557"/>
        <v>27257.157251099285</v>
      </c>
      <c r="K4387">
        <f t="shared" si="555"/>
        <v>103118.10743507667</v>
      </c>
      <c r="L4387" s="236">
        <f>I4387/MAX(I$2:I4387)-1</f>
        <v>-4.0781328492723867E-2</v>
      </c>
      <c r="M4387" s="236">
        <f>J4387/MAX(J$2:J4387)-1</f>
        <v>-2.9634458859503998E-2</v>
      </c>
      <c r="N4387" s="236"/>
    </row>
    <row r="4388" spans="1:14">
      <c r="A4388" s="237">
        <v>40470</v>
      </c>
      <c r="B4388">
        <v>533.82000000000005</v>
      </c>
      <c r="D4388" s="237">
        <v>40688</v>
      </c>
      <c r="E4388">
        <f t="shared" si="551"/>
        <v>581.41</v>
      </c>
      <c r="F4388">
        <v>346.48594980000001</v>
      </c>
      <c r="G4388" s="236">
        <f t="shared" si="553"/>
        <v>2.8641705881692812E-3</v>
      </c>
      <c r="H4388" s="236">
        <f t="shared" si="554"/>
        <v>2.3052755650083689E-3</v>
      </c>
      <c r="I4388">
        <f t="shared" si="557"/>
        <v>89201.718445181585</v>
      </c>
      <c r="J4388">
        <f t="shared" si="557"/>
        <v>27319.992509681833</v>
      </c>
      <c r="K4388">
        <f t="shared" si="555"/>
        <v>103416.93347563164</v>
      </c>
      <c r="L4388" s="236">
        <f>I4388/MAX(I$2:I4388)-1</f>
        <v>-3.8033962586169756E-2</v>
      </c>
      <c r="M4388" s="236">
        <f>J4388/MAX(J$2:J4388)-1</f>
        <v>-2.7397498888386718E-2</v>
      </c>
      <c r="N4388" s="236"/>
    </row>
    <row r="4389" spans="1:14">
      <c r="A4389" s="237">
        <v>40471</v>
      </c>
      <c r="B4389">
        <v>541.03</v>
      </c>
      <c r="D4389" s="237">
        <v>40689</v>
      </c>
      <c r="E4389">
        <f t="shared" si="551"/>
        <v>584.6</v>
      </c>
      <c r="F4389">
        <v>348.90183949999999</v>
      </c>
      <c r="G4389" s="236">
        <f t="shared" si="553"/>
        <v>5.4529315773942846E-3</v>
      </c>
      <c r="H4389" s="236">
        <f t="shared" si="554"/>
        <v>6.9725473757147327E-3</v>
      </c>
      <c r="I4389">
        <f t="shared" si="557"/>
        <v>89688.129312449149</v>
      </c>
      <c r="J4389">
        <f t="shared" si="557"/>
        <v>27510.482451759763</v>
      </c>
      <c r="K4389">
        <f t="shared" si="555"/>
        <v>103984.34720739971</v>
      </c>
      <c r="L4389" s="236">
        <f>I4389/MAX(I$2:I4389)-1</f>
        <v>-3.2788427604375059E-2</v>
      </c>
      <c r="M4389" s="236">
        <f>J4389/MAX(J$2:J4389)-1</f>
        <v>-2.061598187164726E-2</v>
      </c>
      <c r="N4389" s="236"/>
    </row>
    <row r="4390" spans="1:14">
      <c r="A4390" s="237">
        <v>40472</v>
      </c>
      <c r="B4390">
        <v>540.36</v>
      </c>
      <c r="D4390" s="237">
        <v>40690</v>
      </c>
      <c r="E4390">
        <f t="shared" si="551"/>
        <v>587.44000000000005</v>
      </c>
      <c r="F4390">
        <v>350.10916989999998</v>
      </c>
      <c r="G4390" s="236">
        <f t="shared" si="553"/>
        <v>4.8242924208114404E-3</v>
      </c>
      <c r="H4390" s="236">
        <f t="shared" si="554"/>
        <v>3.4603726988948758E-3</v>
      </c>
      <c r="I4390">
        <f t="shared" si="557"/>
        <v>90120.811074927959</v>
      </c>
      <c r="J4390">
        <f t="shared" si="557"/>
        <v>27605.678974169259</v>
      </c>
      <c r="K4390">
        <f t="shared" si="555"/>
        <v>104489.50551405216</v>
      </c>
      <c r="L4390" s="236">
        <f>I4390/MAX(I$2:I4390)-1</f>
        <v>-2.8122316146345638E-2</v>
      </c>
      <c r="M4390" s="236">
        <f>J4390/MAX(J$2:J4390)-1</f>
        <v>-1.7226948153581945E-2</v>
      </c>
      <c r="N4390" s="236"/>
    </row>
    <row r="4391" spans="1:14">
      <c r="A4391" s="237">
        <v>40473</v>
      </c>
      <c r="B4391">
        <v>541.22</v>
      </c>
      <c r="D4391" s="237">
        <v>40694</v>
      </c>
      <c r="E4391">
        <f t="shared" si="551"/>
        <v>593.22</v>
      </c>
      <c r="F4391">
        <v>353.89099670000002</v>
      </c>
      <c r="G4391" s="236">
        <f t="shared" si="553"/>
        <v>9.8055725785705563E-3</v>
      </c>
      <c r="H4391" s="236">
        <f t="shared" si="554"/>
        <v>1.0801850180274464E-2</v>
      </c>
      <c r="I4391">
        <f t="shared" si="557"/>
        <v>91004.497228762819</v>
      </c>
      <c r="J4391">
        <f t="shared" si="557"/>
        <v>27903.87138257299</v>
      </c>
      <c r="K4391">
        <f t="shared" si="555"/>
        <v>105517.60939167577</v>
      </c>
      <c r="L4391" s="236">
        <f>I4391/MAX(I$2:I4391)-1</f>
        <v>-1.8592498979825511E-2</v>
      </c>
      <c r="M4391" s="236">
        <f>J4391/MAX(J$2:J4391)-1</f>
        <v>-6.6111808863258403E-3</v>
      </c>
      <c r="N4391" s="236"/>
    </row>
    <row r="4392" spans="1:14">
      <c r="A4392" s="237">
        <v>40476</v>
      </c>
      <c r="B4392">
        <v>544.29</v>
      </c>
      <c r="D4392" s="237">
        <v>40695</v>
      </c>
      <c r="E4392">
        <f t="shared" si="551"/>
        <v>581.41999999999996</v>
      </c>
      <c r="F4392">
        <v>349.63223390000002</v>
      </c>
      <c r="G4392" s="236">
        <f t="shared" si="553"/>
        <v>-1.9925170096695987E-2</v>
      </c>
      <c r="H4392" s="236">
        <f t="shared" si="554"/>
        <v>-1.2034108919731112E-2</v>
      </c>
      <c r="I4392">
        <f t="shared" si="557"/>
        <v>89191.217141915418</v>
      </c>
      <c r="J4392">
        <f t="shared" si="557"/>
        <v>27568.07315507294</v>
      </c>
      <c r="K4392">
        <f t="shared" si="555"/>
        <v>103418.71220206351</v>
      </c>
      <c r="L4392" s="236">
        <f>I4392/MAX(I$2:I4392)-1</f>
        <v>-3.814721037182589E-2</v>
      </c>
      <c r="M4392" s="236">
        <f>J4392/MAX(J$2:J4392)-1</f>
        <v>-1.8565730135182812E-2</v>
      </c>
      <c r="N4392" s="236"/>
    </row>
    <row r="4393" spans="1:14">
      <c r="A4393" s="237">
        <v>40477</v>
      </c>
      <c r="B4393">
        <v>542.26</v>
      </c>
      <c r="D4393" s="237">
        <v>40696</v>
      </c>
      <c r="E4393">
        <f t="shared" si="551"/>
        <v>580.66</v>
      </c>
      <c r="F4393">
        <v>349.80779469999999</v>
      </c>
      <c r="G4393" s="236">
        <f t="shared" si="553"/>
        <v>-1.3408747358000885E-3</v>
      </c>
      <c r="H4393" s="236">
        <f t="shared" si="554"/>
        <v>5.0212990387543677E-4</v>
      </c>
      <c r="I4393">
        <f t="shared" si="557"/>
        <v>89071.622892194559</v>
      </c>
      <c r="J4393">
        <f t="shared" si="557"/>
        <v>27581.915908996329</v>
      </c>
      <c r="K4393">
        <f t="shared" si="555"/>
        <v>103283.52899324104</v>
      </c>
      <c r="L4393" s="236">
        <f>I4393/MAX(I$2:I4393)-1</f>
        <v>-3.9436934476997143E-2</v>
      </c>
      <c r="M4393" s="236">
        <f>J4393/MAX(J$2:J4393)-1</f>
        <v>-1.8072922639595479E-2</v>
      </c>
      <c r="N4393" s="236"/>
    </row>
    <row r="4394" spans="1:14">
      <c r="A4394" s="237">
        <v>40478</v>
      </c>
      <c r="B4394">
        <v>535.98</v>
      </c>
      <c r="D4394" s="237">
        <v>40697</v>
      </c>
      <c r="E4394">
        <f t="shared" si="551"/>
        <v>575.92999999999995</v>
      </c>
      <c r="F4394">
        <v>348.82764889999999</v>
      </c>
      <c r="G4394" s="236">
        <f t="shared" si="553"/>
        <v>-8.1796330967662343E-3</v>
      </c>
      <c r="H4394" s="236">
        <f t="shared" si="554"/>
        <v>-2.8019552875904186E-3</v>
      </c>
      <c r="I4394">
        <f t="shared" si="557"/>
        <v>88343.049697602881</v>
      </c>
      <c r="J4394">
        <f t="shared" si="557"/>
        <v>27504.632613873244</v>
      </c>
      <c r="K4394">
        <f t="shared" si="555"/>
        <v>102442.19139096426</v>
      </c>
      <c r="L4394" s="236">
        <f>I4394/MAX(I$2:I4394)-1</f>
        <v>-4.7293987919280411E-2</v>
      </c>
      <c r="M4394" s="236">
        <f>J4394/MAX(J$2:J4394)-1</f>
        <v>-2.0824238406033646E-2</v>
      </c>
      <c r="N4394" s="236"/>
    </row>
    <row r="4395" spans="1:14">
      <c r="A4395" s="237">
        <v>40479</v>
      </c>
      <c r="B4395">
        <v>539.55999999999995</v>
      </c>
      <c r="D4395" s="237">
        <v>40700</v>
      </c>
      <c r="E4395">
        <f t="shared" si="551"/>
        <v>570.22</v>
      </c>
      <c r="F4395">
        <v>346.1327096</v>
      </c>
      <c r="G4395" s="236">
        <f t="shared" si="553"/>
        <v>-9.9481294780917138E-3</v>
      </c>
      <c r="H4395" s="236">
        <f t="shared" si="554"/>
        <v>-7.7257043944144455E-3</v>
      </c>
      <c r="I4395">
        <f t="shared" si="557"/>
        <v>87464.20160072163</v>
      </c>
      <c r="J4395">
        <f t="shared" si="557"/>
        <v>27292.13995282149</v>
      </c>
      <c r="K4395">
        <f t="shared" si="555"/>
        <v>101426.53859836378</v>
      </c>
      <c r="L4395" s="236">
        <f>I4395/MAX(I$2:I4395)-1</f>
        <v>-5.677163068201585E-2</v>
      </c>
      <c r="M4395" s="236">
        <f>J4395/MAX(J$2:J4395)-1</f>
        <v>-2.8389060890284146E-2</v>
      </c>
      <c r="N4395" s="236"/>
    </row>
    <row r="4396" spans="1:14">
      <c r="A4396" s="237">
        <v>40480</v>
      </c>
      <c r="B4396">
        <v>540.28</v>
      </c>
      <c r="D4396" s="237">
        <v>40701</v>
      </c>
      <c r="E4396">
        <f t="shared" si="551"/>
        <v>570.15</v>
      </c>
      <c r="F4396">
        <v>347.45856670000001</v>
      </c>
      <c r="G4396" s="236">
        <f t="shared" si="553"/>
        <v>-1.5648979536171182E-4</v>
      </c>
      <c r="H4396" s="236">
        <f t="shared" si="554"/>
        <v>3.8304877384520708E-3</v>
      </c>
      <c r="I4396">
        <f t="shared" si="557"/>
        <v>87450.51434571165</v>
      </c>
      <c r="J4396">
        <f t="shared" si="557"/>
        <v>27396.68216026689</v>
      </c>
      <c r="K4396">
        <f t="shared" si="555"/>
        <v>101414.08751334065</v>
      </c>
      <c r="L4396" s="236">
        <f>I4396/MAX(I$2:I4396)-1</f>
        <v>-5.6919236296509856E-2</v>
      </c>
      <c r="M4396" s="236">
        <f>J4396/MAX(J$2:J4396)-1</f>
        <v>-2.4667317101478514E-2</v>
      </c>
      <c r="N4396" s="236"/>
    </row>
    <row r="4397" spans="1:14">
      <c r="A4397" s="237">
        <v>40483</v>
      </c>
      <c r="B4397">
        <v>541.85</v>
      </c>
      <c r="D4397" s="237">
        <v>40702</v>
      </c>
      <c r="E4397">
        <f t="shared" si="551"/>
        <v>567.82000000000005</v>
      </c>
      <c r="F4397">
        <v>345.57988260000002</v>
      </c>
      <c r="G4397" s="236">
        <f t="shared" si="553"/>
        <v>-4.1203740243794338E-3</v>
      </c>
      <c r="H4397" s="236">
        <f t="shared" si="554"/>
        <v>-5.4069298617180905E-3</v>
      </c>
      <c r="I4397">
        <f t="shared" si="557"/>
        <v>87090.185517982958</v>
      </c>
      <c r="J4397">
        <f t="shared" si="557"/>
        <v>27248.550221382542</v>
      </c>
      <c r="K4397">
        <f t="shared" si="555"/>
        <v>100999.64425471384</v>
      </c>
      <c r="L4397" s="236">
        <f>I4397/MAX(I$2:I4397)-1</f>
        <v>-6.0805081778165682E-2</v>
      </c>
      <c r="M4397" s="236">
        <f>J4397/MAX(J$2:J4397)-1</f>
        <v>-2.9940872509752192E-2</v>
      </c>
      <c r="N4397" s="236"/>
    </row>
    <row r="4398" spans="1:14">
      <c r="A4398" s="237">
        <v>40484</v>
      </c>
      <c r="B4398">
        <v>547.83000000000004</v>
      </c>
      <c r="D4398" s="237">
        <v>40703</v>
      </c>
      <c r="E4398">
        <f t="shared" si="551"/>
        <v>571.48</v>
      </c>
      <c r="F4398">
        <v>347.59554700000001</v>
      </c>
      <c r="G4398" s="236">
        <f t="shared" si="553"/>
        <v>6.4119744659749036E-3</v>
      </c>
      <c r="H4398" s="236">
        <f t="shared" si="554"/>
        <v>5.8327017904946654E-3</v>
      </c>
      <c r="I4398">
        <f t="shared" si="557"/>
        <v>87648.605563761288</v>
      </c>
      <c r="J4398">
        <f t="shared" si="557"/>
        <v>27407.482889047184</v>
      </c>
      <c r="K4398">
        <f t="shared" si="555"/>
        <v>101650.65812878002</v>
      </c>
      <c r="L4398" s="236">
        <f>I4398/MAX(I$2:I4398)-1</f>
        <v>-5.4782987943953754E-2</v>
      </c>
      <c r="M4398" s="236">
        <f>J4398/MAX(J$2:J4398)-1</f>
        <v>-2.4282806899954101E-2</v>
      </c>
      <c r="N4398" s="236"/>
    </row>
    <row r="4399" spans="1:14">
      <c r="A4399" s="237">
        <v>40485</v>
      </c>
      <c r="B4399">
        <v>551.66</v>
      </c>
      <c r="D4399" s="237">
        <v>40704</v>
      </c>
      <c r="E4399">
        <f t="shared" si="551"/>
        <v>564.21</v>
      </c>
      <c r="F4399">
        <v>343.63857280000002</v>
      </c>
      <c r="G4399" s="236">
        <f t="shared" si="553"/>
        <v>-1.2755085236773109E-2</v>
      </c>
      <c r="H4399" s="236">
        <f t="shared" si="554"/>
        <v>-1.1383846065208592E-2</v>
      </c>
      <c r="I4399">
        <f t="shared" si="557"/>
        <v>86530.640128911196</v>
      </c>
      <c r="J4399">
        <f t="shared" si="557"/>
        <v>27095.480322803433</v>
      </c>
      <c r="K4399">
        <f t="shared" si="555"/>
        <v>100357.52401280706</v>
      </c>
      <c r="L4399" s="236">
        <f>I4399/MAX(I$2:I4399)-1</f>
        <v>-6.6839311499976795E-2</v>
      </c>
      <c r="M4399" s="236">
        <f>J4399/MAX(J$2:J4399)-1</f>
        <v>-3.5390221229382512E-2</v>
      </c>
      <c r="N4399" s="236"/>
    </row>
    <row r="4400" spans="1:14">
      <c r="A4400" s="237">
        <v>40486</v>
      </c>
      <c r="B4400">
        <v>563.65</v>
      </c>
      <c r="D4400" s="237">
        <v>40707</v>
      </c>
      <c r="E4400">
        <f t="shared" si="551"/>
        <v>564.59</v>
      </c>
      <c r="F4400">
        <v>343.63422220000001</v>
      </c>
      <c r="G4400" s="236">
        <f t="shared" si="553"/>
        <v>6.3977793222884871E-4</v>
      </c>
      <c r="H4400" s="236">
        <f t="shared" si="554"/>
        <v>-1.2660394799524077E-5</v>
      </c>
      <c r="I4400">
        <f t="shared" si="557"/>
        <v>86586.000522927308</v>
      </c>
      <c r="J4400">
        <f t="shared" si="557"/>
        <v>27095.137283325264</v>
      </c>
      <c r="K4400">
        <f t="shared" si="555"/>
        <v>100425.1156172183</v>
      </c>
      <c r="L4400" s="236">
        <f>I4400/MAX(I$2:I4400)-1</f>
        <v>-6.6242295884251012E-2</v>
      </c>
      <c r="M4400" s="236">
        <f>J4400/MAX(J$2:J4400)-1</f>
        <v>-3.5402433570009162E-2</v>
      </c>
      <c r="N4400" s="236"/>
    </row>
    <row r="4401" spans="1:14">
      <c r="A4401" s="237">
        <v>40487</v>
      </c>
      <c r="B4401">
        <v>562.30999999999995</v>
      </c>
      <c r="D4401" s="237">
        <v>40708</v>
      </c>
      <c r="E4401">
        <f t="shared" si="551"/>
        <v>570.27</v>
      </c>
      <c r="F4401">
        <v>345.75012140000001</v>
      </c>
      <c r="G4401" s="236">
        <f t="shared" si="553"/>
        <v>1.0026667652070545E-2</v>
      </c>
      <c r="H4401" s="236">
        <f t="shared" si="554"/>
        <v>6.1574169954716762E-3</v>
      </c>
      <c r="I4401">
        <f t="shared" si="557"/>
        <v>87454.169573492705</v>
      </c>
      <c r="J4401">
        <f t="shared" si="557"/>
        <v>27261.973342128251</v>
      </c>
      <c r="K4401">
        <f t="shared" si="555"/>
        <v>101435.43223052316</v>
      </c>
      <c r="L4401" s="236">
        <f>I4401/MAX(I$2:I4401)-1</f>
        <v>-5.687981771752193E-2</v>
      </c>
      <c r="M4401" s="236">
        <f>J4401/MAX(J$2:J4401)-1</f>
        <v>-2.9463004120682479E-2</v>
      </c>
      <c r="N4401" s="236"/>
    </row>
    <row r="4402" spans="1:14">
      <c r="A4402" s="237">
        <v>40490</v>
      </c>
      <c r="B4402">
        <v>559.58000000000004</v>
      </c>
      <c r="D4402" s="237">
        <v>40709</v>
      </c>
      <c r="E4402">
        <f t="shared" si="551"/>
        <v>561.74</v>
      </c>
      <c r="F4402">
        <v>341.50050659999999</v>
      </c>
      <c r="G4402" s="236">
        <f t="shared" si="553"/>
        <v>-1.4991557152960919E-2</v>
      </c>
      <c r="H4402" s="236">
        <f t="shared" si="554"/>
        <v>-1.2291000167382826E-2</v>
      </c>
      <c r="I4402">
        <f t="shared" si="557"/>
        <v>86143.095392066956</v>
      </c>
      <c r="J4402">
        <f t="shared" si="557"/>
        <v>26926.896423216967</v>
      </c>
      <c r="K4402">
        <f t="shared" si="555"/>
        <v>99918.178584133973</v>
      </c>
      <c r="L4402" s="236">
        <f>I4402/MAX(I$2:I4402)-1</f>
        <v>-7.1018657832320642E-2</v>
      </c>
      <c r="M4402" s="236">
        <f>J4402/MAX(J$2:J4402)-1</f>
        <v>-4.1391874499486336E-2</v>
      </c>
      <c r="N4402" s="236"/>
    </row>
    <row r="4403" spans="1:14">
      <c r="A4403" s="237">
        <v>40491</v>
      </c>
      <c r="B4403">
        <v>554.91</v>
      </c>
      <c r="D4403" s="237">
        <v>40710</v>
      </c>
      <c r="E4403">
        <f t="shared" si="551"/>
        <v>562.21</v>
      </c>
      <c r="F4403">
        <v>341.10758950000002</v>
      </c>
      <c r="G4403" s="236">
        <f t="shared" si="553"/>
        <v>8.0295585259187107E-4</v>
      </c>
      <c r="H4403" s="236">
        <f t="shared" si="554"/>
        <v>-1.1505608114960042E-3</v>
      </c>
      <c r="I4403">
        <f t="shared" ref="I4403:J4418" si="558">I4402*(1+G4403)</f>
        <v>86212.264494672403</v>
      </c>
      <c r="J4403">
        <f t="shared" si="558"/>
        <v>26895.915391417202</v>
      </c>
      <c r="K4403">
        <f t="shared" si="555"/>
        <v>100001.77872643209</v>
      </c>
      <c r="L4403" s="236">
        <f>I4403/MAX(I$2:I4403)-1</f>
        <v>-7.02727268266784E-2</v>
      </c>
      <c r="M4403" s="236">
        <f>J4403/MAX(J$2:J4403)-1</f>
        <v>-4.2494811442268854E-2</v>
      </c>
      <c r="N4403" s="236"/>
    </row>
    <row r="4404" spans="1:14">
      <c r="A4404" s="237">
        <v>40492</v>
      </c>
      <c r="B4404">
        <v>556.80999999999995</v>
      </c>
      <c r="D4404" s="237">
        <v>40711</v>
      </c>
      <c r="E4404">
        <f t="shared" si="551"/>
        <v>563.94000000000005</v>
      </c>
      <c r="F4404">
        <v>341.71723919999999</v>
      </c>
      <c r="G4404" s="236">
        <f t="shared" si="553"/>
        <v>3.0434118344752534E-3</v>
      </c>
      <c r="H4404" s="236">
        <f t="shared" si="554"/>
        <v>1.7872651291448438E-3</v>
      </c>
      <c r="I4404">
        <f t="shared" si="558"/>
        <v>86474.643920712406</v>
      </c>
      <c r="J4404">
        <f t="shared" si="558"/>
        <v>26943.985523112711</v>
      </c>
      <c r="K4404">
        <f t="shared" si="555"/>
        <v>100309.49839914644</v>
      </c>
      <c r="L4404" s="236">
        <f>I4404/MAX(I$2:I4404)-1</f>
        <v>-6.7443183840668164E-2</v>
      </c>
      <c r="M4404" s="236">
        <f>J4404/MAX(J$2:J4404)-1</f>
        <v>-4.0783495807784398E-2</v>
      </c>
      <c r="N4404" s="236"/>
    </row>
    <row r="4405" spans="1:14">
      <c r="A4405" s="237">
        <v>40493</v>
      </c>
      <c r="B4405">
        <v>552.22</v>
      </c>
      <c r="D4405" s="237">
        <v>40714</v>
      </c>
      <c r="E4405">
        <f t="shared" si="551"/>
        <v>565.9</v>
      </c>
      <c r="F4405">
        <v>342.32846469999998</v>
      </c>
      <c r="G4405" s="236">
        <f t="shared" si="553"/>
        <v>3.4418168852813811E-3</v>
      </c>
      <c r="H4405" s="236">
        <f t="shared" si="554"/>
        <v>1.7886879264006339E-3</v>
      </c>
      <c r="I4405">
        <f t="shared" si="558"/>
        <v>86772.273810307408</v>
      </c>
      <c r="J4405">
        <f t="shared" si="558"/>
        <v>26992.179904707016</v>
      </c>
      <c r="K4405">
        <f t="shared" si="555"/>
        <v>100658.12877979387</v>
      </c>
      <c r="L4405" s="236">
        <f>I4405/MAX(I$2:I4405)-1</f>
        <v>-6.4233494044326767E-2</v>
      </c>
      <c r="M4405" s="236">
        <f>J4405/MAX(J$2:J4405)-1</f>
        <v>-3.906775682793151E-2</v>
      </c>
      <c r="N4405" s="236"/>
    </row>
    <row r="4406" spans="1:14">
      <c r="A4406" s="237">
        <v>40494</v>
      </c>
      <c r="B4406">
        <v>544.45000000000005</v>
      </c>
      <c r="D4406" s="237">
        <v>40715</v>
      </c>
      <c r="E4406">
        <f t="shared" si="551"/>
        <v>572.41999999999996</v>
      </c>
      <c r="F4406">
        <v>345.95661000000001</v>
      </c>
      <c r="G4406" s="236">
        <f t="shared" si="553"/>
        <v>1.1487740065691135E-2</v>
      </c>
      <c r="H4406" s="236">
        <f t="shared" si="554"/>
        <v>1.0598433008425223E-2</v>
      </c>
      <c r="I4406">
        <f t="shared" si="558"/>
        <v>87769.091136749208</v>
      </c>
      <c r="J4406">
        <f t="shared" si="558"/>
        <v>27278.254715178417</v>
      </c>
      <c r="K4406">
        <f t="shared" si="555"/>
        <v>101817.85841337623</v>
      </c>
      <c r="L4406" s="236">
        <f>I4406/MAX(I$2:I4406)-1</f>
        <v>-5.348365166172786E-2</v>
      </c>
      <c r="M4406" s="236">
        <f>J4406/MAX(J$2:J4406)-1</f>
        <v>-2.8883380823036542E-2</v>
      </c>
      <c r="N4406" s="236"/>
    </row>
    <row r="4407" spans="1:14">
      <c r="A4407" s="237">
        <v>40497</v>
      </c>
      <c r="B4407">
        <v>543.89</v>
      </c>
      <c r="D4407" s="237">
        <v>40716</v>
      </c>
      <c r="E4407">
        <f t="shared" si="551"/>
        <v>569.51</v>
      </c>
      <c r="F4407">
        <v>344.29132850000002</v>
      </c>
      <c r="G4407" s="236">
        <f t="shared" si="553"/>
        <v>-5.1174099742502064E-3</v>
      </c>
      <c r="H4407" s="236">
        <f t="shared" si="554"/>
        <v>-4.8135559543145412E-3</v>
      </c>
      <c r="I4407">
        <f t="shared" si="558"/>
        <v>87319.940714335127</v>
      </c>
      <c r="J4407">
        <f t="shared" si="558"/>
        <v>27146.949309770862</v>
      </c>
      <c r="K4407">
        <f t="shared" si="555"/>
        <v>101300.24902170067</v>
      </c>
      <c r="L4407" s="236">
        <f>I4407/MAX(I$2:I4407)-1</f>
        <v>-5.8327363863505122E-2</v>
      </c>
      <c r="M4407" s="236">
        <f>J4407/MAX(J$2:J4407)-1</f>
        <v>-3.3557905007609579E-2</v>
      </c>
      <c r="N4407" s="236"/>
    </row>
    <row r="4408" spans="1:14">
      <c r="A4408" s="237">
        <v>40498</v>
      </c>
      <c r="B4408">
        <v>531.41999999999996</v>
      </c>
      <c r="D4408" s="237">
        <v>40717</v>
      </c>
      <c r="E4408">
        <f t="shared" si="551"/>
        <v>568.16</v>
      </c>
      <c r="F4408">
        <v>343.3283351</v>
      </c>
      <c r="G4408" s="236">
        <f t="shared" si="553"/>
        <v>-2.404188974203201E-3</v>
      </c>
      <c r="H4408" s="236">
        <f t="shared" si="554"/>
        <v>-2.7970306548107393E-3</v>
      </c>
      <c r="I4408">
        <f t="shared" si="558"/>
        <v>87110.007075641639</v>
      </c>
      <c r="J4408">
        <f t="shared" si="558"/>
        <v>27071.018460366839</v>
      </c>
      <c r="K4408">
        <f t="shared" si="555"/>
        <v>101060.12095339756</v>
      </c>
      <c r="L4408" s="236">
        <f>I4408/MAX(I$2:I4408)-1</f>
        <v>-6.059132283261337E-2</v>
      </c>
      <c r="M4408" s="236">
        <f>J4408/MAX(J$2:J4408)-1</f>
        <v>-3.626107317340288E-2</v>
      </c>
      <c r="N4408" s="236"/>
    </row>
    <row r="4409" spans="1:14">
      <c r="A4409" s="237">
        <v>40499</v>
      </c>
      <c r="B4409">
        <v>533.35</v>
      </c>
      <c r="D4409" s="237">
        <v>40718</v>
      </c>
      <c r="E4409">
        <f t="shared" si="551"/>
        <v>563.67999999999995</v>
      </c>
      <c r="F4409">
        <v>341.5174414</v>
      </c>
      <c r="G4409" s="236">
        <f t="shared" si="553"/>
        <v>-7.918832946677232E-3</v>
      </c>
      <c r="H4409" s="236">
        <f t="shared" si="554"/>
        <v>-5.2745244562251159E-3</v>
      </c>
      <c r="I4409">
        <f t="shared" si="558"/>
        <v>86420.197481625757</v>
      </c>
      <c r="J4409">
        <f t="shared" si="558"/>
        <v>26928.231711442713</v>
      </c>
      <c r="K4409">
        <f t="shared" si="555"/>
        <v>100263.25151191765</v>
      </c>
      <c r="L4409" s="236">
        <f>I4409/MAX(I$2:I4409)-1</f>
        <v>-6.8030343215761069E-2</v>
      </c>
      <c r="M4409" s="236">
        <f>J4409/MAX(J$2:J4409)-1</f>
        <v>-4.1344337712365897E-2</v>
      </c>
      <c r="N4409" s="236"/>
    </row>
    <row r="4410" spans="1:14">
      <c r="A4410" s="237">
        <v>40500</v>
      </c>
      <c r="B4410">
        <v>544.91999999999996</v>
      </c>
      <c r="D4410" s="237">
        <v>40721</v>
      </c>
      <c r="E4410">
        <f t="shared" si="551"/>
        <v>566.91999999999996</v>
      </c>
      <c r="F4410">
        <v>342.92019260000001</v>
      </c>
      <c r="G4410" s="236">
        <f t="shared" si="553"/>
        <v>5.7142119360755108E-3</v>
      </c>
      <c r="H4410" s="236">
        <f t="shared" si="554"/>
        <v>4.107407206641156E-3</v>
      </c>
      <c r="I4410">
        <f t="shared" si="558"/>
        <v>86914.020805593274</v>
      </c>
      <c r="J4410">
        <f t="shared" si="558"/>
        <v>27038.836924436397</v>
      </c>
      <c r="K4410">
        <f t="shared" si="555"/>
        <v>100839.55887584509</v>
      </c>
      <c r="L4410" s="236">
        <f>I4410/MAX(I$2:I4410)-1</f>
        <v>-6.2704871078904212E-2</v>
      </c>
      <c r="M4410" s="236">
        <f>J4410/MAX(J$2:J4410)-1</f>
        <v>-3.7406748536398249E-2</v>
      </c>
      <c r="N4410" s="236"/>
    </row>
    <row r="4411" spans="1:14">
      <c r="A4411" s="237">
        <v>40501</v>
      </c>
      <c r="B4411">
        <v>545.25</v>
      </c>
      <c r="D4411" s="237">
        <v>40722</v>
      </c>
      <c r="E4411">
        <f t="shared" si="551"/>
        <v>571.48</v>
      </c>
      <c r="F4411">
        <v>344.93813640000002</v>
      </c>
      <c r="G4411" s="236">
        <f t="shared" si="553"/>
        <v>8.0097327637282303E-3</v>
      </c>
      <c r="H4411" s="236">
        <f t="shared" si="554"/>
        <v>5.8845872700004076E-3</v>
      </c>
      <c r="I4411">
        <f t="shared" si="558"/>
        <v>87610.178885667192</v>
      </c>
      <c r="J4411">
        <f t="shared" si="558"/>
        <v>27197.949319997551</v>
      </c>
      <c r="K4411">
        <f t="shared" si="555"/>
        <v>101650.65812878001</v>
      </c>
      <c r="L4411" s="236">
        <f>I4411/MAX(I$2:I4411)-1</f>
        <v>-5.5197387575502077E-2</v>
      </c>
      <c r="M4411" s="236">
        <f>J4411/MAX(J$2:J4411)-1</f>
        <v>-3.174228454264727E-2</v>
      </c>
      <c r="N4411" s="236"/>
    </row>
    <row r="4412" spans="1:14">
      <c r="A4412" s="237">
        <v>40504</v>
      </c>
      <c r="B4412">
        <v>542.77</v>
      </c>
      <c r="D4412" s="237">
        <v>40723</v>
      </c>
      <c r="E4412">
        <f t="shared" si="551"/>
        <v>575.61</v>
      </c>
      <c r="F4412">
        <v>347.25162719999997</v>
      </c>
      <c r="G4412" s="236">
        <f t="shared" si="553"/>
        <v>7.1931194248073173E-3</v>
      </c>
      <c r="H4412" s="236">
        <f t="shared" si="554"/>
        <v>6.7069730942048711E-3</v>
      </c>
      <c r="I4412">
        <f t="shared" si="558"/>
        <v>88240.36936522054</v>
      </c>
      <c r="J4412">
        <f t="shared" si="558"/>
        <v>27380.365234304321</v>
      </c>
      <c r="K4412">
        <f t="shared" si="555"/>
        <v>102385.27214514429</v>
      </c>
      <c r="L4412" s="236">
        <f>I4412/MAX(I$2:I4412)-1</f>
        <v>-4.8401309551462601E-2</v>
      </c>
      <c r="M4412" s="236">
        <f>J4412/MAX(J$2:J4412)-1</f>
        <v>-2.5248206096818548E-2</v>
      </c>
      <c r="N4412" s="236"/>
    </row>
    <row r="4413" spans="1:14">
      <c r="A4413" s="237">
        <v>40505</v>
      </c>
      <c r="B4413">
        <v>527.92999999999995</v>
      </c>
      <c r="D4413" s="237">
        <v>40724</v>
      </c>
      <c r="E4413">
        <f t="shared" si="551"/>
        <v>579.79</v>
      </c>
      <c r="F4413">
        <v>349.67215110000001</v>
      </c>
      <c r="G4413" s="236">
        <f t="shared" si="553"/>
        <v>7.2281311709895737E-3</v>
      </c>
      <c r="H4413" s="236">
        <f t="shared" si="554"/>
        <v>6.9705185243262857E-3</v>
      </c>
      <c r="I4413">
        <f t="shared" si="558"/>
        <v>88878.182329568925</v>
      </c>
      <c r="J4413">
        <f t="shared" si="558"/>
        <v>27571.22057737286</v>
      </c>
      <c r="K4413">
        <f t="shared" si="555"/>
        <v>103128.77979366794</v>
      </c>
      <c r="L4413" s="236">
        <f>I4413/MAX(I$2:I4413)-1</f>
        <v>-4.1523029394758604E-2</v>
      </c>
      <c r="M4413" s="236">
        <f>J4413/MAX(J$2:J4413)-1</f>
        <v>-1.8453680660796112E-2</v>
      </c>
      <c r="N4413" s="236"/>
    </row>
    <row r="4414" spans="1:14">
      <c r="A4414" s="237">
        <v>40506</v>
      </c>
      <c r="B4414">
        <v>536.13</v>
      </c>
      <c r="D4414" s="237">
        <v>40725</v>
      </c>
      <c r="E4414">
        <f t="shared" si="551"/>
        <v>585.91</v>
      </c>
      <c r="F4414">
        <v>352.54322589999998</v>
      </c>
      <c r="G4414" s="236">
        <f t="shared" si="553"/>
        <v>1.0521815814812088E-2</v>
      </c>
      <c r="H4414" s="236">
        <f t="shared" si="554"/>
        <v>8.2107619693707612E-3</v>
      </c>
      <c r="I4414">
        <f t="shared" si="558"/>
        <v>89813.342193995937</v>
      </c>
      <c r="J4414">
        <f t="shared" si="558"/>
        <v>27797.601306738685</v>
      </c>
      <c r="K4414">
        <f t="shared" si="555"/>
        <v>104217.36036997531</v>
      </c>
      <c r="L4414" s="236">
        <f>I4414/MAX(I$2:I4414)-1</f>
        <v>-3.1438111247311218E-2</v>
      </c>
      <c r="M4414" s="236">
        <f>J4414/MAX(J$2:J4414)-1</f>
        <v>-1.0394437470789941E-2</v>
      </c>
      <c r="N4414" s="236"/>
    </row>
    <row r="4415" spans="1:14">
      <c r="A4415" s="237">
        <v>40507</v>
      </c>
      <c r="B4415">
        <v>536.13</v>
      </c>
      <c r="D4415" s="237">
        <v>40729</v>
      </c>
      <c r="E4415">
        <f t="shared" si="551"/>
        <v>586.4</v>
      </c>
      <c r="F4415">
        <v>352.43776700000001</v>
      </c>
      <c r="G4415" s="236">
        <f t="shared" si="553"/>
        <v>8.0257575856095486E-4</v>
      </c>
      <c r="H4415" s="236">
        <f t="shared" si="554"/>
        <v>-2.9913750216237212E-4</v>
      </c>
      <c r="I4415">
        <f t="shared" si="558"/>
        <v>89885.424205236181</v>
      </c>
      <c r="J4415">
        <f t="shared" si="558"/>
        <v>27789.286001717683</v>
      </c>
      <c r="K4415">
        <f t="shared" si="555"/>
        <v>104304.51796513719</v>
      </c>
      <c r="L4415" s="236">
        <f>I4415/MAX(I$2:I4415)-1</f>
        <v>-3.0660766954732299E-2</v>
      </c>
      <c r="M4415" s="236">
        <f>J4415/MAX(J$2:J4415)-1</f>
        <v>-1.0690465606890909E-2</v>
      </c>
      <c r="N4415" s="236"/>
    </row>
    <row r="4416" spans="1:14">
      <c r="A4416" s="237">
        <v>40508</v>
      </c>
      <c r="B4416">
        <v>527.84</v>
      </c>
      <c r="D4416" s="237">
        <v>40730</v>
      </c>
      <c r="E4416">
        <f t="shared" si="551"/>
        <v>586.54</v>
      </c>
      <c r="F4416">
        <v>351.90968170000002</v>
      </c>
      <c r="G4416" s="236">
        <f t="shared" si="553"/>
        <v>2.0501472530803022E-4</v>
      </c>
      <c r="H4416" s="236">
        <f t="shared" si="554"/>
        <v>-1.4983788613096571E-3</v>
      </c>
      <c r="I4416">
        <f t="shared" si="558"/>
        <v>89903.852040788814</v>
      </c>
      <c r="J4416">
        <f t="shared" si="558"/>
        <v>27747.647123001821</v>
      </c>
      <c r="K4416">
        <f t="shared" si="555"/>
        <v>104329.42013518343</v>
      </c>
      <c r="L4416" s="236">
        <f>I4416/MAX(I$2:I4416)-1</f>
        <v>-3.0462038138139191E-2</v>
      </c>
      <c r="M4416" s="236">
        <f>J4416/MAX(J$2:J4416)-1</f>
        <v>-1.217282610051762E-2</v>
      </c>
      <c r="N4416" s="236"/>
    </row>
    <row r="4417" spans="1:14">
      <c r="A4417" s="237">
        <v>40511</v>
      </c>
      <c r="B4417">
        <v>526.25</v>
      </c>
      <c r="D4417" s="237">
        <v>40731</v>
      </c>
      <c r="E4417">
        <f t="shared" si="551"/>
        <v>590.79999999999995</v>
      </c>
      <c r="F4417">
        <v>353.42575149999999</v>
      </c>
      <c r="G4417" s="236">
        <f t="shared" si="553"/>
        <v>7.2292016106291681E-3</v>
      </c>
      <c r="H4417" s="236">
        <f t="shared" si="554"/>
        <v>4.3081218813763034E-3</v>
      </c>
      <c r="I4417">
        <f t="shared" si="558"/>
        <v>90553.785112763857</v>
      </c>
      <c r="J4417">
        <f t="shared" si="558"/>
        <v>27867.187368729134</v>
      </c>
      <c r="K4417">
        <f t="shared" si="555"/>
        <v>105087.15759516209</v>
      </c>
      <c r="L4417" s="236">
        <f>I4417/MAX(I$2:I4417)-1</f>
        <v>-2.345305274268128E-2</v>
      </c>
      <c r="M4417" s="236">
        <f>J4417/MAX(J$2:J4417)-1</f>
        <v>-7.9171462376231849E-3</v>
      </c>
      <c r="N4417" s="236"/>
    </row>
    <row r="4418" spans="1:14">
      <c r="A4418" s="237">
        <v>40512</v>
      </c>
      <c r="B4418">
        <v>521.44000000000005</v>
      </c>
      <c r="D4418" s="237">
        <v>40732</v>
      </c>
      <c r="E4418">
        <f t="shared" ref="E4418:E4481" si="559">SUMIF(A:A,D4418,B:B)</f>
        <v>588.62</v>
      </c>
      <c r="F4418">
        <v>352.2963555</v>
      </c>
      <c r="G4418" s="236">
        <f t="shared" si="553"/>
        <v>-3.723642142480952E-3</v>
      </c>
      <c r="H4418" s="236">
        <f t="shared" si="554"/>
        <v>-3.1955679381217017E-3</v>
      </c>
      <c r="I4418">
        <f t="shared" si="558"/>
        <v>90216.595222356802</v>
      </c>
      <c r="J4418">
        <f t="shared" si="558"/>
        <v>27778.135878247991</v>
      </c>
      <c r="K4418">
        <f t="shared" si="555"/>
        <v>104699.39523301339</v>
      </c>
      <c r="L4418" s="236">
        <f>I4418/MAX(I$2:I4418)-1</f>
        <v>-2.7089364109599723E-2</v>
      </c>
      <c r="M4418" s="236">
        <f>J4418/MAX(J$2:J4418)-1</f>
        <v>-1.1087414397066508E-2</v>
      </c>
      <c r="N4418" s="236"/>
    </row>
    <row r="4419" spans="1:14">
      <c r="A4419" s="237">
        <v>40513</v>
      </c>
      <c r="B4419">
        <v>535.74</v>
      </c>
      <c r="D4419" s="237">
        <v>40735</v>
      </c>
      <c r="E4419">
        <f t="shared" si="559"/>
        <v>581.05999999999995</v>
      </c>
      <c r="F4419">
        <v>347.37384700000001</v>
      </c>
      <c r="G4419" s="236">
        <f t="shared" si="553"/>
        <v>-1.2877330444143584E-2</v>
      </c>
      <c r="H4419" s="236">
        <f t="shared" si="554"/>
        <v>-1.3972635320094851E-2</v>
      </c>
      <c r="I4419">
        <f t="shared" ref="I4419:J4434" si="560">I4418*(1+G4419)</f>
        <v>89054.84631413297</v>
      </c>
      <c r="J4419">
        <f t="shared" si="560"/>
        <v>27390.00211574919</v>
      </c>
      <c r="K4419">
        <f t="shared" si="555"/>
        <v>103354.67805051604</v>
      </c>
      <c r="L4419" s="236">
        <f>I4419/MAX(I$2:I4419)-1</f>
        <v>-3.9617855860582307E-2</v>
      </c>
      <c r="M4419" s="236">
        <f>J4419/MAX(J$2:J4419)-1</f>
        <v>-2.4905129319148345E-2</v>
      </c>
      <c r="N4419" s="236"/>
    </row>
    <row r="4420" spans="1:14">
      <c r="A4420" s="237">
        <v>40514</v>
      </c>
      <c r="B4420">
        <v>544.15</v>
      </c>
      <c r="D4420" s="237">
        <v>40736</v>
      </c>
      <c r="E4420">
        <f t="shared" si="559"/>
        <v>578.86</v>
      </c>
      <c r="F4420">
        <v>346.2151045</v>
      </c>
      <c r="G4420" s="236">
        <f t="shared" ref="G4420:G4483" si="561">(E4420/E4419-1)-($P$21/252)</f>
        <v>-3.8199140295867664E-3</v>
      </c>
      <c r="H4420" s="236">
        <f t="shared" ref="H4420:H4483" si="562">F4420/F4419-1</f>
        <v>-3.3357217591570842E-3</v>
      </c>
      <c r="I4420">
        <f t="shared" si="560"/>
        <v>88714.664457294915</v>
      </c>
      <c r="J4420">
        <f t="shared" si="560"/>
        <v>27298.636689708328</v>
      </c>
      <c r="K4420">
        <f t="shared" ref="K4420:K4483" si="563">K4419*(1+(E4420/E4419-1))</f>
        <v>102963.35823550361</v>
      </c>
      <c r="L4420" s="236">
        <f>I4420/MAX(I$2:I4420)-1</f>
        <v>-4.3286433086745069E-2</v>
      </c>
      <c r="M4420" s="236">
        <f>J4420/MAX(J$2:J4420)-1</f>
        <v>-2.8157774496520904E-2</v>
      </c>
      <c r="N4420" s="236"/>
    </row>
    <row r="4421" spans="1:14">
      <c r="A4421" s="237">
        <v>40515</v>
      </c>
      <c r="B4421">
        <v>547.77</v>
      </c>
      <c r="D4421" s="237">
        <v>40737</v>
      </c>
      <c r="E4421">
        <f t="shared" si="559"/>
        <v>581.23</v>
      </c>
      <c r="F4421">
        <v>348.99902040000001</v>
      </c>
      <c r="G4421" s="236">
        <f t="shared" si="561"/>
        <v>4.0605240650889909E-3</v>
      </c>
      <c r="H4421" s="236">
        <f t="shared" si="562"/>
        <v>8.0410007068307809E-3</v>
      </c>
      <c r="I4421">
        <f t="shared" si="560"/>
        <v>89074.892487250065</v>
      </c>
      <c r="J4421">
        <f t="shared" si="560"/>
        <v>27518.145046625788</v>
      </c>
      <c r="K4421">
        <f t="shared" si="563"/>
        <v>103384.91639985792</v>
      </c>
      <c r="L4421" s="236">
        <f>I4421/MAX(I$2:I4421)-1</f>
        <v>-3.9401674624896632E-2</v>
      </c>
      <c r="M4421" s="236">
        <f>J4421/MAX(J$2:J4421)-1</f>
        <v>-2.0343190474319539E-2</v>
      </c>
      <c r="N4421" s="236"/>
    </row>
    <row r="4422" spans="1:14">
      <c r="A4422" s="237">
        <v>40518</v>
      </c>
      <c r="B4422">
        <v>546.66</v>
      </c>
      <c r="D4422" s="237">
        <v>40738</v>
      </c>
      <c r="E4422">
        <f t="shared" si="559"/>
        <v>577.4</v>
      </c>
      <c r="F4422">
        <v>346.89237530000003</v>
      </c>
      <c r="G4422" s="236">
        <f t="shared" si="561"/>
        <v>-6.6232042051490112E-3</v>
      </c>
      <c r="H4422" s="236">
        <f t="shared" si="562"/>
        <v>-6.0362493212315904E-3</v>
      </c>
      <c r="I4422">
        <f t="shared" si="560"/>
        <v>88484.931284755308</v>
      </c>
      <c r="J4422">
        <f t="shared" si="560"/>
        <v>27352.038662266543</v>
      </c>
      <c r="K4422">
        <f t="shared" si="563"/>
        <v>102703.66417644986</v>
      </c>
      <c r="L4422" s="236">
        <f>I4422/MAX(I$2:I4422)-1</f>
        <v>-4.5763913492980146E-2</v>
      </c>
      <c r="M4422" s="236">
        <f>J4422/MAX(J$2:J4422)-1</f>
        <v>-2.6256643225858745E-2</v>
      </c>
      <c r="N4422" s="236"/>
    </row>
    <row r="4423" spans="1:14">
      <c r="A4423" s="237">
        <v>40519</v>
      </c>
      <c r="B4423">
        <v>545.98</v>
      </c>
      <c r="D4423" s="237">
        <v>40739</v>
      </c>
      <c r="E4423">
        <f t="shared" si="559"/>
        <v>580.4</v>
      </c>
      <c r="F4423">
        <v>348.40675399999998</v>
      </c>
      <c r="G4423" s="236">
        <f t="shared" si="561"/>
        <v>5.1619747252324346E-3</v>
      </c>
      <c r="H4423" s="236">
        <f t="shared" si="562"/>
        <v>4.3655577574752691E-3</v>
      </c>
      <c r="I4423">
        <f t="shared" si="560"/>
        <v>88941.688263611155</v>
      </c>
      <c r="J4423">
        <f t="shared" si="560"/>
        <v>27471.445566831364</v>
      </c>
      <c r="K4423">
        <f t="shared" si="563"/>
        <v>103237.2821060123</v>
      </c>
      <c r="L4423" s="236">
        <f>I4423/MAX(I$2:I4423)-1</f>
        <v>-4.0838170932526063E-2</v>
      </c>
      <c r="M4423" s="236">
        <f>J4423/MAX(J$2:J4423)-1</f>
        <v>-2.2005710360903374E-2</v>
      </c>
      <c r="N4423" s="236"/>
    </row>
    <row r="4424" spans="1:14">
      <c r="A4424" s="237">
        <v>40520</v>
      </c>
      <c r="B4424">
        <v>545.78</v>
      </c>
      <c r="D4424" s="237">
        <v>40742</v>
      </c>
      <c r="E4424">
        <f t="shared" si="559"/>
        <v>576.01</v>
      </c>
      <c r="F4424">
        <v>345.43158140000003</v>
      </c>
      <c r="G4424" s="236">
        <f t="shared" si="561"/>
        <v>-7.5974792972552472E-3</v>
      </c>
      <c r="H4424" s="236">
        <f t="shared" si="562"/>
        <v>-8.5393654567326172E-3</v>
      </c>
      <c r="I4424">
        <f t="shared" si="560"/>
        <v>88265.955628365438</v>
      </c>
      <c r="J4424">
        <f t="shared" si="560"/>
        <v>27236.856853511454</v>
      </c>
      <c r="K4424">
        <f t="shared" si="563"/>
        <v>102456.42120241927</v>
      </c>
      <c r="L4424" s="236">
        <f>I4424/MAX(I$2:I4424)-1</f>
        <v>-4.8125383071583649E-2</v>
      </c>
      <c r="M4424" s="236">
        <f>J4424/MAX(J$2:J4424)-1</f>
        <v>-3.0357161014729184E-2</v>
      </c>
      <c r="N4424" s="236"/>
    </row>
    <row r="4425" spans="1:14">
      <c r="A4425" s="237">
        <v>40521</v>
      </c>
      <c r="B4425">
        <v>546.34</v>
      </c>
      <c r="D4425" s="237">
        <v>40743</v>
      </c>
      <c r="E4425">
        <f t="shared" si="559"/>
        <v>584.1</v>
      </c>
      <c r="F4425">
        <v>348.99410039999998</v>
      </c>
      <c r="G4425" s="236">
        <f t="shared" si="561"/>
        <v>1.4011164895175223E-2</v>
      </c>
      <c r="H4425" s="236">
        <f t="shared" si="562"/>
        <v>1.0313240571581339E-2</v>
      </c>
      <c r="I4425">
        <f t="shared" si="560"/>
        <v>89502.66448730469</v>
      </c>
      <c r="J4425">
        <f t="shared" si="560"/>
        <v>27517.757110655442</v>
      </c>
      <c r="K4425">
        <f t="shared" si="563"/>
        <v>103895.41088580598</v>
      </c>
      <c r="L4425" s="236">
        <f>I4425/MAX(I$2:I4425)-1</f>
        <v>-3.4788510854267818E-2</v>
      </c>
      <c r="M4425" s="236">
        <f>J4425/MAX(J$2:J4425)-1</f>
        <v>-2.0357001147762954E-2</v>
      </c>
      <c r="N4425" s="236"/>
    </row>
    <row r="4426" spans="1:14">
      <c r="A4426" s="237">
        <v>40522</v>
      </c>
      <c r="B4426">
        <v>547.89</v>
      </c>
      <c r="D4426" s="237">
        <v>40744</v>
      </c>
      <c r="E4426">
        <f t="shared" si="559"/>
        <v>583.61</v>
      </c>
      <c r="F4426">
        <v>349.43228690000001</v>
      </c>
      <c r="G4426" s="236">
        <f t="shared" si="561"/>
        <v>-8.7262760779711413E-4</v>
      </c>
      <c r="H4426" s="236">
        <f t="shared" si="562"/>
        <v>1.2555699351302074E-3</v>
      </c>
      <c r="I4426">
        <f t="shared" si="560"/>
        <v>89424.561991301656</v>
      </c>
      <c r="J4426">
        <f t="shared" si="560"/>
        <v>27552.307579165798</v>
      </c>
      <c r="K4426">
        <f t="shared" si="563"/>
        <v>103808.2532906441</v>
      </c>
      <c r="L4426" s="236">
        <f>I4426/MAX(I$2:I4426)-1</f>
        <v>-3.5630781047059523E-2</v>
      </c>
      <c r="M4426" s="236">
        <f>J4426/MAX(J$2:J4426)-1</f>
        <v>-1.9126990851243253E-2</v>
      </c>
      <c r="N4426" s="236"/>
    </row>
    <row r="4427" spans="1:14">
      <c r="A4427" s="237">
        <v>40525</v>
      </c>
      <c r="B4427">
        <v>551.20000000000005</v>
      </c>
      <c r="D4427" s="237">
        <v>40745</v>
      </c>
      <c r="E4427">
        <f t="shared" si="559"/>
        <v>589.57000000000005</v>
      </c>
      <c r="F4427">
        <v>352.84871509999999</v>
      </c>
      <c r="G4427" s="236">
        <f t="shared" si="561"/>
        <v>1.0178569150740271E-2</v>
      </c>
      <c r="H4427" s="236">
        <f t="shared" si="562"/>
        <v>9.7770822218774533E-3</v>
      </c>
      <c r="I4427">
        <f t="shared" si="560"/>
        <v>90334.776079304793</v>
      </c>
      <c r="J4427">
        <f t="shared" si="560"/>
        <v>27821.688755769759</v>
      </c>
      <c r="K4427">
        <f t="shared" si="563"/>
        <v>104868.37424404148</v>
      </c>
      <c r="L4427" s="236">
        <f>I4427/MAX(I$2:I4427)-1</f>
        <v>-2.5814882265101424E-2</v>
      </c>
      <c r="M4427" s="236">
        <f>J4427/MAX(J$2:J4427)-1</f>
        <v>-9.5369147915754793E-3</v>
      </c>
      <c r="N4427" s="236"/>
    </row>
    <row r="4428" spans="1:14">
      <c r="A4428" s="237">
        <v>40526</v>
      </c>
      <c r="B4428">
        <v>552.21</v>
      </c>
      <c r="D4428" s="237">
        <v>40746</v>
      </c>
      <c r="E4428">
        <f t="shared" si="559"/>
        <v>590.38</v>
      </c>
      <c r="F4428">
        <v>353.5426847</v>
      </c>
      <c r="G4428" s="236">
        <f t="shared" si="561"/>
        <v>1.3401525015136937E-3</v>
      </c>
      <c r="H4428" s="236">
        <f t="shared" si="562"/>
        <v>1.9667624403940653E-3</v>
      </c>
      <c r="I4428">
        <f t="shared" si="560"/>
        <v>90455.83845544116</v>
      </c>
      <c r="J4428">
        <f t="shared" si="560"/>
        <v>27876.40740824294</v>
      </c>
      <c r="K4428">
        <f t="shared" si="563"/>
        <v>105012.45108502333</v>
      </c>
      <c r="L4428" s="236">
        <f>I4428/MAX(I$2:I4428)-1</f>
        <v>-2.450932564263153E-2</v>
      </c>
      <c r="M4428" s="236">
        <f>J4428/MAX(J$2:J4428)-1</f>
        <v>-7.5889091969908451E-3</v>
      </c>
      <c r="N4428" s="236"/>
    </row>
    <row r="4429" spans="1:14">
      <c r="A4429" s="237">
        <v>40527</v>
      </c>
      <c r="B4429">
        <v>546.55999999999995</v>
      </c>
      <c r="D4429" s="237">
        <v>40749</v>
      </c>
      <c r="E4429">
        <f t="shared" si="559"/>
        <v>587.53</v>
      </c>
      <c r="F4429">
        <v>351.87345019999998</v>
      </c>
      <c r="G4429" s="236">
        <f t="shared" si="561"/>
        <v>-4.8611294608745335E-3</v>
      </c>
      <c r="H4429" s="236">
        <f t="shared" si="562"/>
        <v>-4.7214511068626175E-3</v>
      </c>
      <c r="I4429">
        <f t="shared" si="560"/>
        <v>90016.120914217303</v>
      </c>
      <c r="J4429">
        <f t="shared" si="560"/>
        <v>27744.790313629939</v>
      </c>
      <c r="K4429">
        <f t="shared" si="563"/>
        <v>104505.51405193903</v>
      </c>
      <c r="L4429" s="236">
        <f>I4429/MAX(I$2:I4429)-1</f>
        <v>-2.9251312098558579E-2</v>
      </c>
      <c r="M4429" s="236">
        <f>J4429/MAX(J$2:J4429)-1</f>
        <v>-1.227452964012532E-2</v>
      </c>
      <c r="N4429" s="236"/>
    </row>
    <row r="4430" spans="1:14">
      <c r="A4430" s="237">
        <v>40528</v>
      </c>
      <c r="B4430">
        <v>549.32000000000005</v>
      </c>
      <c r="D4430" s="237">
        <v>40750</v>
      </c>
      <c r="E4430">
        <f t="shared" si="559"/>
        <v>586.19000000000005</v>
      </c>
      <c r="F4430">
        <v>352.50647170000002</v>
      </c>
      <c r="G4430" s="236">
        <f t="shared" si="561"/>
        <v>-2.3144647595163084E-3</v>
      </c>
      <c r="H4430" s="236">
        <f t="shared" si="562"/>
        <v>1.7990033054220422E-3</v>
      </c>
      <c r="I4430">
        <f t="shared" si="560"/>
        <v>89807.781774572984</v>
      </c>
      <c r="J4430">
        <f t="shared" si="560"/>
        <v>27794.703283112402</v>
      </c>
      <c r="K4430">
        <f t="shared" si="563"/>
        <v>104267.16471006782</v>
      </c>
      <c r="L4430" s="236">
        <f>I4430/MAX(I$2:I4430)-1</f>
        <v>-3.149807572705321E-2</v>
      </c>
      <c r="M4430" s="236">
        <f>J4430/MAX(J$2:J4430)-1</f>
        <v>-1.0497608254098401E-2</v>
      </c>
      <c r="N4430" s="236"/>
    </row>
    <row r="4431" spans="1:14">
      <c r="A4431" s="237">
        <v>40529</v>
      </c>
      <c r="B4431">
        <v>548.84</v>
      </c>
      <c r="D4431" s="237">
        <v>40751</v>
      </c>
      <c r="E4431">
        <f t="shared" si="559"/>
        <v>576.13</v>
      </c>
      <c r="F4431">
        <v>347.69517569999999</v>
      </c>
      <c r="G4431" s="236">
        <f t="shared" si="561"/>
        <v>-1.7195401289251077E-2</v>
      </c>
      <c r="H4431" s="236">
        <f t="shared" si="562"/>
        <v>-1.3648816082147519E-2</v>
      </c>
      <c r="I4431">
        <f t="shared" si="560"/>
        <v>88263.500928061709</v>
      </c>
      <c r="J4431">
        <f t="shared" si="560"/>
        <v>27415.338489943337</v>
      </c>
      <c r="K4431">
        <f t="shared" si="563"/>
        <v>102477.76591960178</v>
      </c>
      <c r="L4431" s="236">
        <f>I4431/MAX(I$2:I4431)-1</f>
        <v>-4.8151854964338381E-2</v>
      </c>
      <c r="M4431" s="236">
        <f>J4431/MAX(J$2:J4431)-1</f>
        <v>-2.4003144411883337E-2</v>
      </c>
      <c r="N4431" s="236"/>
    </row>
    <row r="4432" spans="1:14">
      <c r="A4432" s="237">
        <v>40532</v>
      </c>
      <c r="B4432">
        <v>548.70000000000005</v>
      </c>
      <c r="D4432" s="237">
        <v>40752</v>
      </c>
      <c r="E4432">
        <f t="shared" si="559"/>
        <v>574.84</v>
      </c>
      <c r="F4432">
        <v>347.04484280000003</v>
      </c>
      <c r="G4432" s="236">
        <f t="shared" si="561"/>
        <v>-2.2728081446013551E-3</v>
      </c>
      <c r="H4432" s="236">
        <f t="shared" si="562"/>
        <v>-1.8704110538511065E-3</v>
      </c>
      <c r="I4432">
        <f t="shared" si="560"/>
        <v>88062.894924281383</v>
      </c>
      <c r="J4432">
        <f t="shared" si="560"/>
        <v>27364.060537786678</v>
      </c>
      <c r="K4432">
        <f t="shared" si="563"/>
        <v>102248.31020988994</v>
      </c>
      <c r="L4432" s="236">
        <f>I4432/MAX(I$2:I4432)-1</f>
        <v>-5.0315223180799173E-2</v>
      </c>
      <c r="M4432" s="236">
        <f>J4432/MAX(J$2:J4432)-1</f>
        <v>-2.5828659719099312E-2</v>
      </c>
      <c r="N4432" s="236"/>
    </row>
    <row r="4433" spans="1:14">
      <c r="A4433" s="237">
        <v>40533</v>
      </c>
      <c r="B4433">
        <v>553.35</v>
      </c>
      <c r="D4433" s="237">
        <v>40753</v>
      </c>
      <c r="E4433">
        <f t="shared" si="559"/>
        <v>572.91</v>
      </c>
      <c r="F4433">
        <v>347.29860409999998</v>
      </c>
      <c r="G4433" s="236">
        <f t="shared" si="561"/>
        <v>-3.3911861464834361E-3</v>
      </c>
      <c r="H4433" s="236">
        <f t="shared" si="562"/>
        <v>7.3120608262766673E-4</v>
      </c>
      <c r="I4433">
        <f t="shared" si="560"/>
        <v>87764.257254994925</v>
      </c>
      <c r="J4433">
        <f t="shared" si="560"/>
        <v>27384.0693052973</v>
      </c>
      <c r="K4433">
        <f t="shared" si="563"/>
        <v>101905.01600853809</v>
      </c>
      <c r="L4433" s="236">
        <f>I4433/MAX(I$2:I4433)-1</f>
        <v>-5.3535781039474761E-2</v>
      </c>
      <c r="M4433" s="236">
        <f>J4433/MAX(J$2:J4433)-1</f>
        <v>-2.5116339709564284E-2</v>
      </c>
      <c r="N4433" s="236"/>
    </row>
    <row r="4434" spans="1:14">
      <c r="A4434" s="237">
        <v>40534</v>
      </c>
      <c r="B4434">
        <v>554.92999999999995</v>
      </c>
      <c r="D4434" s="237">
        <v>40756</v>
      </c>
      <c r="E4434">
        <f t="shared" si="559"/>
        <v>570.97</v>
      </c>
      <c r="F4434">
        <v>345.77728619999999</v>
      </c>
      <c r="G4434" s="236">
        <f t="shared" si="561"/>
        <v>-3.4199513802134021E-3</v>
      </c>
      <c r="H4434" s="236">
        <f t="shared" si="562"/>
        <v>-4.3804319454215923E-3</v>
      </c>
      <c r="I4434">
        <f t="shared" si="560"/>
        <v>87464.107762262298</v>
      </c>
      <c r="J4434">
        <f t="shared" si="560"/>
        <v>27264.115253316737</v>
      </c>
      <c r="K4434">
        <f t="shared" si="563"/>
        <v>101559.9430807544</v>
      </c>
      <c r="L4434" s="236">
        <f>I4434/MAX(I$2:I4434)-1</f>
        <v>-5.6772642651431449E-2</v>
      </c>
      <c r="M4434" s="236">
        <f>J4434/MAX(J$2:J4434)-1</f>
        <v>-2.9386751238170028E-2</v>
      </c>
      <c r="N4434" s="236"/>
    </row>
    <row r="4435" spans="1:14">
      <c r="A4435" s="237">
        <v>40535</v>
      </c>
      <c r="B4435">
        <v>554.67999999999995</v>
      </c>
      <c r="D4435" s="237">
        <v>40757</v>
      </c>
      <c r="E4435">
        <f t="shared" si="559"/>
        <v>560.05999999999995</v>
      </c>
      <c r="F4435">
        <v>341.57087710000002</v>
      </c>
      <c r="G4435" s="236">
        <f t="shared" si="561"/>
        <v>-1.9141564195544868E-2</v>
      </c>
      <c r="H4435" s="236">
        <f t="shared" si="562"/>
        <v>-1.216508217247958E-2</v>
      </c>
      <c r="I4435">
        <f t="shared" ref="I4435:J4450" si="564">I4434*(1+G4435)</f>
        <v>85789.90792872489</v>
      </c>
      <c r="J4435">
        <f t="shared" si="564"/>
        <v>26932.445050900184</v>
      </c>
      <c r="K4435">
        <f t="shared" si="563"/>
        <v>99619.352543578992</v>
      </c>
      <c r="L4435" s="236">
        <f>I4435/MAX(I$2:I4435)-1</f>
        <v>-7.4827489663113256E-2</v>
      </c>
      <c r="M4435" s="236">
        <f>J4435/MAX(J$2:J4435)-1</f>
        <v>-4.1194341167055115E-2</v>
      </c>
      <c r="N4435" s="236"/>
    </row>
    <row r="4436" spans="1:14">
      <c r="A4436" s="237">
        <v>40536</v>
      </c>
      <c r="B4436">
        <v>554.67999999999995</v>
      </c>
      <c r="D4436" s="237">
        <v>40758</v>
      </c>
      <c r="E4436">
        <f t="shared" si="559"/>
        <v>562.29999999999995</v>
      </c>
      <c r="F4436">
        <v>342.2929183</v>
      </c>
      <c r="G4436" s="236">
        <f t="shared" si="561"/>
        <v>3.9658413157547725E-3</v>
      </c>
      <c r="H4436" s="236">
        <f t="shared" si="562"/>
        <v>2.1138839649628149E-3</v>
      </c>
      <c r="I4436">
        <f t="shared" si="564"/>
        <v>86130.137090063436</v>
      </c>
      <c r="J4436">
        <f t="shared" si="564"/>
        <v>26989.377114630523</v>
      </c>
      <c r="K4436">
        <f t="shared" si="563"/>
        <v>100017.78726431895</v>
      </c>
      <c r="L4436" s="236">
        <f>I4436/MAX(I$2:I4436)-1</f>
        <v>-7.1158402297418544E-2</v>
      </c>
      <c r="M4436" s="236">
        <f>J4436/MAX(J$2:J4436)-1</f>
        <v>-3.916753725933253E-2</v>
      </c>
      <c r="N4436" s="236"/>
    </row>
    <row r="4437" spans="1:14">
      <c r="A4437" s="237">
        <v>40539</v>
      </c>
      <c r="B4437">
        <v>554.19000000000005</v>
      </c>
      <c r="D4437" s="237">
        <v>40759</v>
      </c>
      <c r="E4437">
        <f t="shared" si="559"/>
        <v>541.22</v>
      </c>
      <c r="F4437">
        <v>331.58387470000002</v>
      </c>
      <c r="G4437" s="236">
        <f t="shared" si="561"/>
        <v>-3.7522615095596464E-2</v>
      </c>
      <c r="H4437" s="236">
        <f t="shared" si="562"/>
        <v>-3.1286196784866327E-2</v>
      </c>
      <c r="I4437">
        <f t="shared" si="564"/>
        <v>82898.309107902023</v>
      </c>
      <c r="J4437">
        <f t="shared" si="564"/>
        <v>26144.982151121225</v>
      </c>
      <c r="K4437">
        <f t="shared" si="563"/>
        <v>96268.23194592692</v>
      </c>
      <c r="L4437" s="236">
        <f>I4437/MAX(I$2:I4437)-1</f>
        <v>-0.10601096805279142</v>
      </c>
      <c r="M4437" s="236">
        <f>J4437/MAX(J$2:J4437)-1</f>
        <v>-6.9228330765924828E-2</v>
      </c>
      <c r="N4437" s="236"/>
    </row>
    <row r="4438" spans="1:14">
      <c r="A4438" s="237">
        <v>40540</v>
      </c>
      <c r="B4438">
        <v>554.83000000000004</v>
      </c>
      <c r="D4438" s="237">
        <v>40760</v>
      </c>
      <c r="E4438">
        <f t="shared" si="559"/>
        <v>539.26</v>
      </c>
      <c r="F4438">
        <v>331.40024840000001</v>
      </c>
      <c r="G4438" s="236">
        <f t="shared" si="561"/>
        <v>-3.6551779987952873E-3</v>
      </c>
      <c r="H4438" s="236">
        <f t="shared" si="562"/>
        <v>-5.5378537380967874E-4</v>
      </c>
      <c r="I4438">
        <f t="shared" si="564"/>
        <v>82595.30103231348</v>
      </c>
      <c r="J4438">
        <f t="shared" si="564"/>
        <v>26130.503442407418</v>
      </c>
      <c r="K4438">
        <f t="shared" si="563"/>
        <v>95919.601565279459</v>
      </c>
      <c r="L4438" s="236">
        <f>I4438/MAX(I$2:I4438)-1</f>
        <v>-0.10927865709352924</v>
      </c>
      <c r="M4438" s="236">
        <f>J4438/MAX(J$2:J4438)-1</f>
        <v>-6.974377850270308E-2</v>
      </c>
      <c r="N4438" s="236"/>
    </row>
    <row r="4439" spans="1:14">
      <c r="A4439" s="237">
        <v>40541</v>
      </c>
      <c r="B4439">
        <v>557.36</v>
      </c>
      <c r="D4439" s="237">
        <v>40763</v>
      </c>
      <c r="E4439">
        <f t="shared" si="559"/>
        <v>512.03</v>
      </c>
      <c r="F4439">
        <v>317.71026019999999</v>
      </c>
      <c r="G4439" s="236">
        <f t="shared" si="561"/>
        <v>-5.0528853104989842E-2</v>
      </c>
      <c r="H4439" s="236">
        <f t="shared" si="562"/>
        <v>-4.1309529084830987E-2</v>
      </c>
      <c r="I4439">
        <f t="shared" si="564"/>
        <v>78421.85519928929</v>
      </c>
      <c r="J4439">
        <f t="shared" si="564"/>
        <v>25051.064650452012</v>
      </c>
      <c r="K4439">
        <f t="shared" si="563"/>
        <v>91076.129491284431</v>
      </c>
      <c r="L4439" s="236">
        <f>I4439/MAX(I$2:I4439)-1</f>
        <v>-0.15428578498672973</v>
      </c>
      <c r="M4439" s="236">
        <f>J4439/MAX(J$2:J4439)-1</f>
        <v>-0.10817222494099066</v>
      </c>
      <c r="N4439" s="236"/>
    </row>
    <row r="4440" spans="1:14">
      <c r="A4440" s="237">
        <v>40542</v>
      </c>
      <c r="B4440">
        <v>557.17999999999995</v>
      </c>
      <c r="D4440" s="237">
        <v>40764</v>
      </c>
      <c r="E4440">
        <f t="shared" si="559"/>
        <v>532.19000000000005</v>
      </c>
      <c r="F4440">
        <v>328.42009159999998</v>
      </c>
      <c r="G4440" s="236">
        <f t="shared" si="561"/>
        <v>3.9338962847539065E-2</v>
      </c>
      <c r="H4440" s="236">
        <f t="shared" si="562"/>
        <v>3.3709428814977738E-2</v>
      </c>
      <c r="I4440">
        <f t="shared" si="564"/>
        <v>81506.889647409218</v>
      </c>
      <c r="J4440">
        <f t="shared" si="564"/>
        <v>25895.52173102583</v>
      </c>
      <c r="K4440">
        <f t="shared" si="563"/>
        <v>94662.041977943998</v>
      </c>
      <c r="L4440" s="236">
        <f>I4440/MAX(I$2:I4440)-1</f>
        <v>-0.12101626490268702</v>
      </c>
      <c r="M4440" s="236">
        <f>J4440/MAX(J$2:J4440)-1</f>
        <v>-7.8109220042418936E-2</v>
      </c>
      <c r="N4440" s="236"/>
    </row>
    <row r="4441" spans="1:14">
      <c r="A4441" s="237">
        <v>40543</v>
      </c>
      <c r="B4441">
        <v>558.47</v>
      </c>
      <c r="D4441" s="237">
        <v>40765</v>
      </c>
      <c r="E4441">
        <f t="shared" si="559"/>
        <v>514.55999999999995</v>
      </c>
      <c r="F4441">
        <v>320.30790510000003</v>
      </c>
      <c r="G4441" s="236">
        <f t="shared" si="561"/>
        <v>-3.3160996736456401E-2</v>
      </c>
      <c r="H4441" s="236">
        <f t="shared" si="562"/>
        <v>-2.4700640148046182E-2</v>
      </c>
      <c r="I4441">
        <f t="shared" si="564"/>
        <v>78804.039945812765</v>
      </c>
      <c r="J4441">
        <f t="shared" si="564"/>
        <v>25255.88576730185</v>
      </c>
      <c r="K4441">
        <f t="shared" si="563"/>
        <v>91526.147278548742</v>
      </c>
      <c r="L4441" s="236">
        <f>I4441/MAX(I$2:I4441)-1</f>
        <v>-0.15016424167364728</v>
      </c>
      <c r="M4441" s="236">
        <f>J4441/MAX(J$2:J4441)-1</f>
        <v>-0.10088051245395291</v>
      </c>
      <c r="N4441" s="236"/>
    </row>
    <row r="4442" spans="1:14">
      <c r="A4442" s="237">
        <v>40546</v>
      </c>
      <c r="B4442">
        <v>563.49</v>
      </c>
      <c r="D4442" s="237">
        <v>40766</v>
      </c>
      <c r="E4442">
        <f t="shared" si="559"/>
        <v>529.76</v>
      </c>
      <c r="F4442">
        <v>327.44327379999999</v>
      </c>
      <c r="G4442" s="236">
        <f t="shared" si="561"/>
        <v>2.9506070836294796E-2</v>
      </c>
      <c r="H4442" s="236">
        <f t="shared" si="562"/>
        <v>2.2276592573549747E-2</v>
      </c>
      <c r="I4442">
        <f t="shared" si="564"/>
        <v>81129.237530640123</v>
      </c>
      <c r="J4442">
        <f t="shared" si="564"/>
        <v>25818.500844624148</v>
      </c>
      <c r="K4442">
        <f t="shared" si="563"/>
        <v>94229.811454998417</v>
      </c>
      <c r="L4442" s="236">
        <f>I4442/MAX(I$2:I4442)-1</f>
        <v>-0.12508892758925361</v>
      </c>
      <c r="M4442" s="236">
        <f>J4442/MAX(J$2:J4442)-1</f>
        <v>-8.0851193954950662E-2</v>
      </c>
      <c r="N4442" s="236"/>
    </row>
    <row r="4443" spans="1:14">
      <c r="A4443" s="237">
        <v>40547</v>
      </c>
      <c r="B4443">
        <v>563.47</v>
      </c>
      <c r="D4443" s="237">
        <v>40767</v>
      </c>
      <c r="E4443">
        <f t="shared" si="559"/>
        <v>533.47</v>
      </c>
      <c r="F4443">
        <v>329.6914041</v>
      </c>
      <c r="G4443" s="236">
        <f t="shared" si="561"/>
        <v>6.9694410886271176E-3</v>
      </c>
      <c r="H4443" s="236">
        <f t="shared" si="562"/>
        <v>6.8657092079196236E-3</v>
      </c>
      <c r="I4443">
        <f t="shared" si="564"/>
        <v>81694.662972175167</v>
      </c>
      <c r="J4443">
        <f t="shared" si="564"/>
        <v>25995.763163607764</v>
      </c>
      <c r="K4443">
        <f t="shared" si="563"/>
        <v>94889.71896122396</v>
      </c>
      <c r="L4443" s="236">
        <f>I4443/MAX(I$2:I4443)-1</f>
        <v>-0.11899128641229917</v>
      </c>
      <c r="M4443" s="236">
        <f>J4443/MAX(J$2:J4443)-1</f>
        <v>-7.454058553383891E-2</v>
      </c>
      <c r="N4443" s="236"/>
    </row>
    <row r="4444" spans="1:14">
      <c r="A4444" s="237">
        <v>40548</v>
      </c>
      <c r="B4444">
        <v>564.41999999999996</v>
      </c>
      <c r="D4444" s="237">
        <v>40770</v>
      </c>
      <c r="E4444">
        <f t="shared" si="559"/>
        <v>541.26</v>
      </c>
      <c r="F4444">
        <v>334.57452840000002</v>
      </c>
      <c r="G4444" s="236">
        <f t="shared" si="561"/>
        <v>1.4568777948567193E-2</v>
      </c>
      <c r="H4444" s="236">
        <f t="shared" si="562"/>
        <v>1.4811196892834166E-2</v>
      </c>
      <c r="I4444">
        <f t="shared" si="564"/>
        <v>82884.854376599833</v>
      </c>
      <c r="J4444">
        <f t="shared" si="564"/>
        <v>26380.791530203445</v>
      </c>
      <c r="K4444">
        <f t="shared" si="563"/>
        <v>96275.346851654394</v>
      </c>
      <c r="L4444" s="236">
        <f>I4444/MAX(I$2:I4444)-1</f>
        <v>-0.10615606609328709</v>
      </c>
      <c r="M4444" s="236">
        <f>J4444/MAX(J$2:J4444)-1</f>
        <v>-6.0833423929853581E-2</v>
      </c>
      <c r="N4444" s="236"/>
    </row>
    <row r="4445" spans="1:14">
      <c r="A4445" s="237">
        <v>40549</v>
      </c>
      <c r="B4445">
        <v>562.30999999999995</v>
      </c>
      <c r="D4445" s="237">
        <v>40771</v>
      </c>
      <c r="E4445">
        <f t="shared" si="559"/>
        <v>539.28</v>
      </c>
      <c r="F4445">
        <v>331.73357600000003</v>
      </c>
      <c r="G4445" s="236">
        <f t="shared" si="561"/>
        <v>-3.6918611863324216E-3</v>
      </c>
      <c r="H4445" s="236">
        <f t="shared" si="562"/>
        <v>-8.4912393468383751E-3</v>
      </c>
      <c r="I4445">
        <f t="shared" si="564"/>
        <v>82578.854999792049</v>
      </c>
      <c r="J4445">
        <f t="shared" si="564"/>
        <v>26156.785915161443</v>
      </c>
      <c r="K4445">
        <f t="shared" si="563"/>
        <v>95923.159018143182</v>
      </c>
      <c r="L4445" s="236">
        <f>I4445/MAX(I$2:I4445)-1</f>
        <v>-0.10945601381951597</v>
      </c>
      <c r="M4445" s="236">
        <f>J4445/MAX(J$2:J4445)-1</f>
        <v>-6.8808112113815767E-2</v>
      </c>
      <c r="N4445" s="236"/>
    </row>
    <row r="4446" spans="1:14">
      <c r="A4446" s="237">
        <v>40550</v>
      </c>
      <c r="B4446">
        <v>560.45000000000005</v>
      </c>
      <c r="D4446" s="237">
        <v>40772</v>
      </c>
      <c r="E4446">
        <f t="shared" si="559"/>
        <v>541.21</v>
      </c>
      <c r="F4446">
        <v>333.2000491</v>
      </c>
      <c r="G4446" s="236">
        <f t="shared" si="561"/>
        <v>3.5451157098355577E-3</v>
      </c>
      <c r="H4446" s="236">
        <f t="shared" si="562"/>
        <v>4.4206351304034719E-3</v>
      </c>
      <c r="I4446">
        <f t="shared" si="564"/>
        <v>82871.606595952049</v>
      </c>
      <c r="J4446">
        <f t="shared" si="564"/>
        <v>26272.41552187645</v>
      </c>
      <c r="K4446">
        <f t="shared" si="563"/>
        <v>96266.45321949503</v>
      </c>
      <c r="L4446" s="236">
        <f>I4446/MAX(I$2:I4446)-1</f>
        <v>-0.10629893234380783</v>
      </c>
      <c r="M4446" s="236">
        <f>J4446/MAX(J$2:J4446)-1</f>
        <v>-6.4691652541079336E-2</v>
      </c>
      <c r="N4446" s="236"/>
    </row>
    <row r="4447" spans="1:14">
      <c r="A4447" s="237">
        <v>40553</v>
      </c>
      <c r="B4447">
        <v>559</v>
      </c>
      <c r="D4447" s="237">
        <v>40773</v>
      </c>
      <c r="E4447">
        <f t="shared" si="559"/>
        <v>527.41999999999996</v>
      </c>
      <c r="F4447">
        <v>324.34682029999999</v>
      </c>
      <c r="G4447" s="236">
        <f t="shared" si="561"/>
        <v>-2.5513673249212786E-2</v>
      </c>
      <c r="H4447" s="236">
        <f t="shared" si="562"/>
        <v>-2.6570310610437464E-2</v>
      </c>
      <c r="I4447">
        <f t="shared" si="564"/>
        <v>80757.247503625622</v>
      </c>
      <c r="J4447">
        <f t="shared" si="564"/>
        <v>25574.349280973714</v>
      </c>
      <c r="K4447">
        <f t="shared" si="563"/>
        <v>93813.589469939689</v>
      </c>
      <c r="L4447" s="236">
        <f>I4447/MAX(I$2:I4447)-1</f>
        <v>-0.12910052936646055</v>
      </c>
      <c r="M4447" s="236">
        <f>J4447/MAX(J$2:J4447)-1</f>
        <v>-8.9543085849597803E-2</v>
      </c>
      <c r="N4447" s="236"/>
    </row>
    <row r="4448" spans="1:14">
      <c r="A4448" s="237">
        <v>40554</v>
      </c>
      <c r="B4448">
        <v>561.55999999999995</v>
      </c>
      <c r="D4448" s="237">
        <v>40774</v>
      </c>
      <c r="E4448">
        <f t="shared" si="559"/>
        <v>522.76</v>
      </c>
      <c r="F4448">
        <v>320.68777669999997</v>
      </c>
      <c r="G4448" s="236">
        <f t="shared" si="561"/>
        <v>-8.8691933569402057E-3</v>
      </c>
      <c r="H4448" s="236">
        <f t="shared" si="562"/>
        <v>-1.1281268601972538E-2</v>
      </c>
      <c r="I4448">
        <f t="shared" si="564"/>
        <v>80040.99586054169</v>
      </c>
      <c r="J4448">
        <f t="shared" si="564"/>
        <v>25285.838177414385</v>
      </c>
      <c r="K4448">
        <f t="shared" si="563"/>
        <v>92984.702952686057</v>
      </c>
      <c r="L4448" s="236">
        <f>I4448/MAX(I$2:I4448)-1</f>
        <v>-0.13682470516596623</v>
      </c>
      <c r="M4448" s="236">
        <f>J4448/MAX(J$2:J4448)-1</f>
        <v>-9.9814194848651616E-2</v>
      </c>
      <c r="N4448" s="236"/>
    </row>
    <row r="4449" spans="1:14">
      <c r="A4449" s="237">
        <v>40555</v>
      </c>
      <c r="B4449">
        <v>567.75</v>
      </c>
      <c r="D4449" s="237">
        <v>40777</v>
      </c>
      <c r="E4449">
        <f t="shared" si="559"/>
        <v>522.5</v>
      </c>
      <c r="F4449">
        <v>321.56822039999997</v>
      </c>
      <c r="G4449" s="236">
        <f t="shared" si="561"/>
        <v>-5.3109032400673118E-4</v>
      </c>
      <c r="H4449" s="236">
        <f t="shared" si="562"/>
        <v>2.745485684113369E-3</v>
      </c>
      <c r="I4449">
        <f t="shared" si="564"/>
        <v>79998.48686211629</v>
      </c>
      <c r="J4449">
        <f t="shared" si="564"/>
        <v>25355.260084141282</v>
      </c>
      <c r="K4449">
        <f t="shared" si="563"/>
        <v>92938.456065457314</v>
      </c>
      <c r="L4449" s="236">
        <f>I4449/MAX(I$2:I4449)-1</f>
        <v>-0.13728312921297436</v>
      </c>
      <c r="M4449" s="236">
        <f>J4449/MAX(J$2:J4449)-1</f>
        <v>-9.734274760756656E-2</v>
      </c>
      <c r="N4449" s="236"/>
    </row>
    <row r="4450" spans="1:14">
      <c r="A4450" s="237">
        <v>40556</v>
      </c>
      <c r="B4450">
        <v>567.28</v>
      </c>
      <c r="D4450" s="237">
        <v>40778</v>
      </c>
      <c r="E4450">
        <f t="shared" si="559"/>
        <v>528.32000000000005</v>
      </c>
      <c r="F4450">
        <v>327.7457192</v>
      </c>
      <c r="G4450" s="236">
        <f t="shared" si="561"/>
        <v>1.1105025822131178E-2</v>
      </c>
      <c r="H4450" s="236">
        <f t="shared" si="562"/>
        <v>1.9210538878237982E-2</v>
      </c>
      <c r="I4450">
        <f t="shared" si="564"/>
        <v>80886.872124451518</v>
      </c>
      <c r="J4450">
        <f t="shared" si="564"/>
        <v>25842.348293755513</v>
      </c>
      <c r="K4450">
        <f t="shared" si="563"/>
        <v>93973.674848808441</v>
      </c>
      <c r="L4450" s="236">
        <f>I4450/MAX(I$2:I4450)-1</f>
        <v>-0.1277026360856961</v>
      </c>
      <c r="M4450" s="236">
        <f>J4450/MAX(J$2:J4450)-1</f>
        <v>-8.0002215366758334E-2</v>
      </c>
      <c r="N4450" s="236"/>
    </row>
    <row r="4451" spans="1:14">
      <c r="A4451" s="237">
        <v>40557</v>
      </c>
      <c r="B4451">
        <v>570.5</v>
      </c>
      <c r="D4451" s="237">
        <v>40779</v>
      </c>
      <c r="E4451">
        <f t="shared" si="559"/>
        <v>527.92999999999995</v>
      </c>
      <c r="F4451">
        <v>327.79742900000002</v>
      </c>
      <c r="G4451" s="236">
        <f t="shared" si="561"/>
        <v>-7.7191913510827671E-4</v>
      </c>
      <c r="H4451" s="236">
        <f t="shared" si="562"/>
        <v>1.5777414309559035E-4</v>
      </c>
      <c r="I4451">
        <f t="shared" ref="I4451:J4466" si="565">I4450*(1+G4451)</f>
        <v>80824.434000079593</v>
      </c>
      <c r="J4451">
        <f t="shared" si="565"/>
        <v>25846.425548113137</v>
      </c>
      <c r="K4451">
        <f t="shared" si="563"/>
        <v>93904.304517965313</v>
      </c>
      <c r="L4451" s="236">
        <f>I4451/MAX(I$2:I4451)-1</f>
        <v>-0.12837597911240617</v>
      </c>
      <c r="M4451" s="236">
        <f>J4451/MAX(J$2:J4451)-1</f>
        <v>-7.9857063504637948E-2</v>
      </c>
      <c r="N4451" s="236"/>
    </row>
    <row r="4452" spans="1:14">
      <c r="A4452" s="237">
        <v>40560</v>
      </c>
      <c r="B4452">
        <v>570.5</v>
      </c>
      <c r="D4452" s="237">
        <v>40780</v>
      </c>
      <c r="E4452">
        <f t="shared" si="559"/>
        <v>526.16</v>
      </c>
      <c r="F4452">
        <v>324.57648990000001</v>
      </c>
      <c r="G4452" s="236">
        <f t="shared" si="561"/>
        <v>-3.3864473750277548E-3</v>
      </c>
      <c r="H4452" s="236">
        <f t="shared" si="562"/>
        <v>-9.8260047671088202E-3</v>
      </c>
      <c r="I4452">
        <f t="shared" si="565"/>
        <v>80550.72630772191</v>
      </c>
      <c r="J4452">
        <f t="shared" si="565"/>
        <v>25592.458447464654</v>
      </c>
      <c r="K4452">
        <f t="shared" si="563"/>
        <v>93589.469939523478</v>
      </c>
      <c r="L4452" s="236">
        <f>I4452/MAX(I$2:I4452)-1</f>
        <v>-0.1313276879899522</v>
      </c>
      <c r="M4452" s="236">
        <f>J4452/MAX(J$2:J4452)-1</f>
        <v>-8.8898392385062919E-2</v>
      </c>
      <c r="N4452" s="236"/>
    </row>
    <row r="4453" spans="1:14">
      <c r="A4453" s="237">
        <v>40561</v>
      </c>
      <c r="B4453">
        <v>572.08000000000004</v>
      </c>
      <c r="D4453" s="237">
        <v>40781</v>
      </c>
      <c r="E4453">
        <f t="shared" si="559"/>
        <v>530.42999999999995</v>
      </c>
      <c r="F4453">
        <v>327.09716470000001</v>
      </c>
      <c r="G4453" s="236">
        <f t="shared" si="561"/>
        <v>8.0816720003088951E-3</v>
      </c>
      <c r="H4453" s="236">
        <f t="shared" si="562"/>
        <v>7.76604245358814E-3</v>
      </c>
      <c r="I4453">
        <f t="shared" si="565"/>
        <v>81201.710857127575</v>
      </c>
      <c r="J4453">
        <f t="shared" si="565"/>
        <v>25791.210566259357</v>
      </c>
      <c r="K4453">
        <f t="shared" si="563"/>
        <v>94348.98612593401</v>
      </c>
      <c r="L4453" s="236">
        <f>I4453/MAX(I$2:I4453)-1</f>
        <v>-0.12430736328853698</v>
      </c>
      <c r="M4453" s="236">
        <f>J4453/MAX(J$2:J4453)-1</f>
        <v>-8.1822738620792812E-2</v>
      </c>
      <c r="N4453" s="236"/>
    </row>
    <row r="4454" spans="1:14">
      <c r="A4454" s="237">
        <v>40562</v>
      </c>
      <c r="B4454">
        <v>566.87</v>
      </c>
      <c r="D4454" s="237">
        <v>40784</v>
      </c>
      <c r="E4454">
        <f t="shared" si="559"/>
        <v>534.80999999999995</v>
      </c>
      <c r="F4454">
        <v>332.50502180000001</v>
      </c>
      <c r="G4454" s="236">
        <f t="shared" si="561"/>
        <v>8.223721342881676E-3</v>
      </c>
      <c r="H4454" s="236">
        <f t="shared" si="562"/>
        <v>1.6532876721691681E-2</v>
      </c>
      <c r="I4454">
        <f t="shared" si="565"/>
        <v>81869.491099781852</v>
      </c>
      <c r="J4454">
        <f t="shared" si="565"/>
        <v>26217.613471054516</v>
      </c>
      <c r="K4454">
        <f t="shared" si="563"/>
        <v>95128.068303095162</v>
      </c>
      <c r="L4454" s="236">
        <f>I4454/MAX(I$2:I4454)-1</f>
        <v>-0.11710591106220847</v>
      </c>
      <c r="M4454" s="236">
        <f>J4454/MAX(J$2:J4454)-1</f>
        <v>-6.6642627149749889E-2</v>
      </c>
      <c r="N4454" s="236"/>
    </row>
    <row r="4455" spans="1:14">
      <c r="A4455" s="237">
        <v>40563</v>
      </c>
      <c r="B4455">
        <v>565.22</v>
      </c>
      <c r="D4455" s="237">
        <v>40785</v>
      </c>
      <c r="E4455">
        <f t="shared" si="559"/>
        <v>537.74</v>
      </c>
      <c r="F4455">
        <v>333.01113759999998</v>
      </c>
      <c r="G4455" s="236">
        <f t="shared" si="561"/>
        <v>5.4448510196322599E-3</v>
      </c>
      <c r="H4455" s="236">
        <f t="shared" si="562"/>
        <v>1.5221297929881583E-3</v>
      </c>
      <c r="I4455">
        <f t="shared" si="565"/>
        <v>82315.258281873277</v>
      </c>
      <c r="J4455">
        <f t="shared" si="565"/>
        <v>26257.520081619856</v>
      </c>
      <c r="K4455">
        <f t="shared" si="563"/>
        <v>95649.235147634477</v>
      </c>
      <c r="L4455" s="236">
        <f>I4455/MAX(I$2:I4455)-1</f>
        <v>-0.11229868428182821</v>
      </c>
      <c r="M4455" s="236">
        <f>J4455/MAX(J$2:J4455)-1</f>
        <v>-6.5221936085029353E-2</v>
      </c>
      <c r="N4455" s="236"/>
    </row>
    <row r="4456" spans="1:14">
      <c r="A4456" s="237">
        <v>40564</v>
      </c>
      <c r="B4456">
        <v>566.49</v>
      </c>
      <c r="D4456" s="237">
        <v>40786</v>
      </c>
      <c r="E4456">
        <f t="shared" si="559"/>
        <v>537.33000000000004</v>
      </c>
      <c r="F4456">
        <v>334.73624280000001</v>
      </c>
      <c r="G4456" s="236">
        <f t="shared" si="561"/>
        <v>-7.9618041350011171E-4</v>
      </c>
      <c r="H4456" s="236">
        <f t="shared" si="562"/>
        <v>5.180322833743034E-3</v>
      </c>
      <c r="I4456">
        <f t="shared" si="565"/>
        <v>82249.720485497048</v>
      </c>
      <c r="J4456">
        <f t="shared" si="565"/>
        <v>26393.542512456137</v>
      </c>
      <c r="K4456">
        <f t="shared" si="563"/>
        <v>95576.307363927612</v>
      </c>
      <c r="L4456" s="236">
        <f>I4456/MAX(I$2:I4456)-1</f>
        <v>-0.11300545468244128</v>
      </c>
      <c r="M4456" s="236">
        <f>J4456/MAX(J$2:J4456)-1</f>
        <v>-6.0379483936048528E-2</v>
      </c>
      <c r="N4456" s="236"/>
    </row>
    <row r="4457" spans="1:14">
      <c r="A4457" s="237">
        <v>40567</v>
      </c>
      <c r="B4457">
        <v>569.87</v>
      </c>
      <c r="D4457" s="237">
        <v>40787</v>
      </c>
      <c r="E4457">
        <f t="shared" si="559"/>
        <v>538.83000000000004</v>
      </c>
      <c r="F4457">
        <v>333.78816799999998</v>
      </c>
      <c r="G4457" s="236">
        <f t="shared" si="561"/>
        <v>2.7578504342015606E-3</v>
      </c>
      <c r="H4457" s="236">
        <f t="shared" si="562"/>
        <v>-2.8323040017106393E-3</v>
      </c>
      <c r="I4457">
        <f t="shared" si="565"/>
        <v>82476.552912850937</v>
      </c>
      <c r="J4457">
        <f t="shared" si="565"/>
        <v>26318.787976378786</v>
      </c>
      <c r="K4457">
        <f t="shared" si="563"/>
        <v>95843.116328708827</v>
      </c>
      <c r="L4457" s="236">
        <f>I4457/MAX(I$2:I4457)-1</f>
        <v>-0.11055925639050279</v>
      </c>
      <c r="M4457" s="236">
        <f>J4457/MAX(J$2:J4457)-1</f>
        <v>-6.3040774883785899E-2</v>
      </c>
      <c r="N4457" s="236"/>
    </row>
    <row r="4458" spans="1:14">
      <c r="A4458" s="237">
        <v>40568</v>
      </c>
      <c r="B4458">
        <v>569.61</v>
      </c>
      <c r="D4458" s="237">
        <v>40788</v>
      </c>
      <c r="E4458">
        <f t="shared" si="559"/>
        <v>538.32000000000005</v>
      </c>
      <c r="F4458">
        <v>329.43489049999999</v>
      </c>
      <c r="G4458" s="236">
        <f t="shared" si="561"/>
        <v>-9.8022534273995788E-4</v>
      </c>
      <c r="H4458" s="236">
        <f t="shared" si="562"/>
        <v>-1.3042036588906236E-2</v>
      </c>
      <c r="I4458">
        <f t="shared" si="565"/>
        <v>82395.707305503922</v>
      </c>
      <c r="J4458">
        <f t="shared" si="565"/>
        <v>25975.537380615187</v>
      </c>
      <c r="K4458">
        <f t="shared" si="563"/>
        <v>95752.401280683218</v>
      </c>
      <c r="L4458" s="236">
        <f>I4458/MAX(I$2:I4458)-1</f>
        <v>-0.11143110874825435</v>
      </c>
      <c r="M4458" s="236">
        <f>J4458/MAX(J$2:J4458)-1</f>
        <v>-7.5260631380064891E-2</v>
      </c>
      <c r="N4458" s="236"/>
    </row>
    <row r="4459" spans="1:14">
      <c r="A4459" s="237">
        <v>40569</v>
      </c>
      <c r="B4459">
        <v>572.54999999999995</v>
      </c>
      <c r="D4459" s="237">
        <v>40792</v>
      </c>
      <c r="E4459">
        <f t="shared" si="559"/>
        <v>538.20000000000005</v>
      </c>
      <c r="F4459">
        <v>326.32863689999999</v>
      </c>
      <c r="G4459" s="236">
        <f t="shared" si="561"/>
        <v>-2.5664589658120696E-4</v>
      </c>
      <c r="H4459" s="236">
        <f t="shared" si="562"/>
        <v>-9.4290364790611259E-3</v>
      </c>
      <c r="I4459">
        <f t="shared" si="565"/>
        <v>82374.560785328053</v>
      </c>
      <c r="J4459">
        <f t="shared" si="565"/>
        <v>25730.613091090152</v>
      </c>
      <c r="K4459">
        <f t="shared" si="563"/>
        <v>95731.056563500722</v>
      </c>
      <c r="L4459" s="236">
        <f>I4459/MAX(I$2:I4459)-1</f>
        <v>-0.11165915630802381</v>
      </c>
      <c r="M4459" s="236">
        <f>J4459/MAX(J$2:J4459)-1</f>
        <v>-8.3980032620406209E-2</v>
      </c>
      <c r="N4459" s="236"/>
    </row>
    <row r="4460" spans="1:14">
      <c r="A4460" s="237">
        <v>40570</v>
      </c>
      <c r="B4460">
        <v>573.79999999999995</v>
      </c>
      <c r="D4460" s="237">
        <v>40793</v>
      </c>
      <c r="E4460">
        <f t="shared" si="559"/>
        <v>538.09</v>
      </c>
      <c r="F4460">
        <v>331.57330739999998</v>
      </c>
      <c r="G4460" s="236">
        <f t="shared" si="561"/>
        <v>-2.3811514572386961E-4</v>
      </c>
      <c r="H4460" s="236">
        <f t="shared" si="562"/>
        <v>1.6071744575721025E-2</v>
      </c>
      <c r="I4460">
        <f t="shared" si="565"/>
        <v>82354.946154782709</v>
      </c>
      <c r="J4460">
        <f t="shared" si="565"/>
        <v>26144.148932466858</v>
      </c>
      <c r="K4460">
        <f t="shared" si="563"/>
        <v>95711.490572750103</v>
      </c>
      <c r="L4460" s="236">
        <f>I4460/MAX(I$2:I4460)-1</f>
        <v>-0.11187068371747211</v>
      </c>
      <c r="M4460" s="236">
        <f>J4460/MAX(J$2:J4460)-1</f>
        <v>-6.9257993678421004E-2</v>
      </c>
      <c r="N4460" s="236"/>
    </row>
    <row r="4461" spans="1:14">
      <c r="A4461" s="237">
        <v>40571</v>
      </c>
      <c r="B4461">
        <v>563.36</v>
      </c>
      <c r="D4461" s="237">
        <v>40794</v>
      </c>
      <c r="E4461">
        <f t="shared" si="559"/>
        <v>539.41999999999996</v>
      </c>
      <c r="F4461">
        <v>328.68042009999999</v>
      </c>
      <c r="G4461" s="236">
        <f t="shared" si="561"/>
        <v>2.437975318048726E-3</v>
      </c>
      <c r="H4461" s="236">
        <f t="shared" si="562"/>
        <v>-8.7247291486889367E-3</v>
      </c>
      <c r="I4461">
        <f t="shared" si="565"/>
        <v>82555.725480827299</v>
      </c>
      <c r="J4461">
        <f t="shared" si="565"/>
        <v>25916.048314208099</v>
      </c>
      <c r="K4461">
        <f t="shared" si="563"/>
        <v>95948.061188189444</v>
      </c>
      <c r="L4461" s="236">
        <f>I4461/MAX(I$2:I4461)-1</f>
        <v>-0.10970544636513979</v>
      </c>
      <c r="M4461" s="236">
        <f>J4461/MAX(J$2:J4461)-1</f>
        <v>-7.7378465590884127E-2</v>
      </c>
      <c r="N4461" s="236"/>
    </row>
    <row r="4462" spans="1:14">
      <c r="A4462" s="237">
        <v>40574</v>
      </c>
      <c r="B4462">
        <v>567.51</v>
      </c>
      <c r="D4462" s="237">
        <v>40795</v>
      </c>
      <c r="E4462">
        <f t="shared" si="559"/>
        <v>539.38</v>
      </c>
      <c r="F4462">
        <v>322.965889</v>
      </c>
      <c r="G4462" s="236">
        <f t="shared" si="561"/>
        <v>-1.0788387939304268E-4</v>
      </c>
      <c r="H4462" s="236">
        <f t="shared" si="562"/>
        <v>-1.7386283911470457E-2</v>
      </c>
      <c r="I4462">
        <f t="shared" si="565"/>
        <v>82546.819048896316</v>
      </c>
      <c r="J4462">
        <f t="shared" si="565"/>
        <v>25465.464540353893</v>
      </c>
      <c r="K4462">
        <f t="shared" si="563"/>
        <v>95940.946282461955</v>
      </c>
      <c r="L4462" s="236">
        <f>I4462/MAX(I$2:I4462)-1</f>
        <v>-0.10980149479538848</v>
      </c>
      <c r="M4462" s="236">
        <f>J4462/MAX(J$2:J4462)-1</f>
        <v>-9.3419425530957501E-2</v>
      </c>
      <c r="N4462" s="236"/>
    </row>
    <row r="4463" spans="1:14">
      <c r="A4463" s="237">
        <v>40575</v>
      </c>
      <c r="B4463">
        <v>577.15</v>
      </c>
      <c r="D4463" s="237">
        <v>40798</v>
      </c>
      <c r="E4463">
        <f t="shared" si="559"/>
        <v>538.44000000000005</v>
      </c>
      <c r="F4463">
        <v>322.61313389999998</v>
      </c>
      <c r="G4463" s="236">
        <f t="shared" si="561"/>
        <v>-1.7764718250877312E-3</v>
      </c>
      <c r="H4463" s="236">
        <f t="shared" si="562"/>
        <v>-1.092236400234925E-3</v>
      </c>
      <c r="I4463">
        <f t="shared" si="565"/>
        <v>82400.176950605339</v>
      </c>
      <c r="J4463">
        <f t="shared" si="565"/>
        <v>25437.650233034026</v>
      </c>
      <c r="K4463">
        <f t="shared" si="563"/>
        <v>95773.745997865728</v>
      </c>
      <c r="L4463" s="236">
        <f>I4463/MAX(I$2:I4463)-1</f>
        <v>-0.11138290735861966</v>
      </c>
      <c r="M4463" s="236">
        <f>J4463/MAX(J$2:J4463)-1</f>
        <v>-9.4409625834138478E-2</v>
      </c>
      <c r="N4463" s="236"/>
    </row>
    <row r="4464" spans="1:14">
      <c r="A4464" s="237">
        <v>40576</v>
      </c>
      <c r="B4464">
        <v>576.29</v>
      </c>
      <c r="D4464" s="237">
        <v>40799</v>
      </c>
      <c r="E4464">
        <f t="shared" si="559"/>
        <v>537.72</v>
      </c>
      <c r="F4464">
        <v>324.269994</v>
      </c>
      <c r="G4464" s="236">
        <f t="shared" si="561"/>
        <v>-1.3709265037268972E-3</v>
      </c>
      <c r="H4464" s="236">
        <f t="shared" si="562"/>
        <v>5.1357490625709712E-3</v>
      </c>
      <c r="I4464">
        <f t="shared" si="565"/>
        <v>82287.212364111969</v>
      </c>
      <c r="J4464">
        <f t="shared" si="565"/>
        <v>25568.29162137234</v>
      </c>
      <c r="K4464">
        <f t="shared" si="563"/>
        <v>95645.67769477074</v>
      </c>
      <c r="L4464" s="236">
        <f>I4464/MAX(I$2:I4464)-1</f>
        <v>-0.11260113608258648</v>
      </c>
      <c r="M4464" s="236">
        <f>J4464/MAX(J$2:J4464)-1</f>
        <v>-8.9758740918942759E-2</v>
      </c>
      <c r="N4464" s="236"/>
    </row>
    <row r="4465" spans="1:14">
      <c r="A4465" s="237">
        <v>40577</v>
      </c>
      <c r="B4465">
        <v>577.13</v>
      </c>
      <c r="D4465" s="237">
        <v>40800</v>
      </c>
      <c r="E4465">
        <f t="shared" si="559"/>
        <v>539.04999999999995</v>
      </c>
      <c r="F4465">
        <v>326.60642430000001</v>
      </c>
      <c r="G4465" s="236">
        <f t="shared" si="561"/>
        <v>2.4396760749973343E-3</v>
      </c>
      <c r="H4465" s="236">
        <f t="shared" si="562"/>
        <v>7.2052004293681193E-3</v>
      </c>
      <c r="I4465">
        <f t="shared" si="565"/>
        <v>82487.966507394929</v>
      </c>
      <c r="J4465">
        <f t="shared" si="565"/>
        <v>25752.516287140861</v>
      </c>
      <c r="K4465">
        <f t="shared" si="563"/>
        <v>95882.248310210081</v>
      </c>
      <c r="L4465" s="236">
        <f>I4465/MAX(I$2:I4465)-1</f>
        <v>-0.11043617030530728</v>
      </c>
      <c r="M4465" s="236">
        <f>J4465/MAX(J$2:J4465)-1</f>
        <v>-8.3200270208183436E-2</v>
      </c>
      <c r="N4465" s="236"/>
    </row>
    <row r="4466" spans="1:14">
      <c r="A4466" s="237">
        <v>40578</v>
      </c>
      <c r="B4466">
        <v>578.48</v>
      </c>
      <c r="D4466" s="237">
        <v>40801</v>
      </c>
      <c r="E4466">
        <f t="shared" si="559"/>
        <v>537.07000000000005</v>
      </c>
      <c r="F4466">
        <v>329.46816319999999</v>
      </c>
      <c r="G4466" s="236">
        <f t="shared" si="561"/>
        <v>-3.7068588109885983E-3</v>
      </c>
      <c r="H4466" s="236">
        <f t="shared" si="562"/>
        <v>8.7620410594599907E-3</v>
      </c>
      <c r="I4466">
        <f t="shared" si="565"/>
        <v>82182.195261946457</v>
      </c>
      <c r="J4466">
        <f t="shared" si="565"/>
        <v>25978.160892233202</v>
      </c>
      <c r="K4466">
        <f t="shared" si="563"/>
        <v>95530.060476698884</v>
      </c>
      <c r="L4466" s="236">
        <f>I4466/MAX(I$2:I4466)-1</f>
        <v>-0.11373365782534783</v>
      </c>
      <c r="M4466" s="236">
        <f>J4466/MAX(J$2:J4466)-1</f>
        <v>-7.5167233332445682E-2</v>
      </c>
      <c r="N4466" s="236"/>
    </row>
    <row r="4467" spans="1:14">
      <c r="A4467" s="237">
        <v>40581</v>
      </c>
      <c r="B4467">
        <v>581.73</v>
      </c>
      <c r="D4467" s="237">
        <v>40802</v>
      </c>
      <c r="E4467">
        <f t="shared" si="559"/>
        <v>538.41</v>
      </c>
      <c r="F4467">
        <v>330.12664160000003</v>
      </c>
      <c r="G4467" s="236">
        <f t="shared" si="561"/>
        <v>2.4612891125005885E-3</v>
      </c>
      <c r="H4467" s="236">
        <f t="shared" si="562"/>
        <v>1.9986101042495097E-3</v>
      </c>
      <c r="I4467">
        <f t="shared" ref="I4467:J4482" si="566">I4466*(1+G4467)</f>
        <v>82384.469404386095</v>
      </c>
      <c r="J4467">
        <f t="shared" si="566"/>
        <v>26030.081107082238</v>
      </c>
      <c r="K4467">
        <f t="shared" si="563"/>
        <v>95768.409818570086</v>
      </c>
      <c r="L4467" s="236">
        <f>I4467/MAX(I$2:I4467)-1</f>
        <v>-0.11155230012657746</v>
      </c>
      <c r="M4467" s="236">
        <f>J4467/MAX(J$2:J4467)-1</f>
        <v>-7.3318853220242897E-2</v>
      </c>
      <c r="N4467" s="236"/>
    </row>
    <row r="4468" spans="1:14">
      <c r="A4468" s="237">
        <v>40582</v>
      </c>
      <c r="B4468">
        <v>584.4</v>
      </c>
      <c r="D4468" s="237">
        <v>40805</v>
      </c>
      <c r="E4468">
        <f t="shared" si="559"/>
        <v>541.29</v>
      </c>
      <c r="F4468">
        <v>327.1527438</v>
      </c>
      <c r="G4468" s="236">
        <f t="shared" si="561"/>
        <v>5.3153532535392036E-3</v>
      </c>
      <c r="H4468" s="236">
        <f t="shared" si="562"/>
        <v>-9.0083544472104871E-3</v>
      </c>
      <c r="I4468">
        <f t="shared" si="566"/>
        <v>82822.371961875804</v>
      </c>
      <c r="J4468">
        <f t="shared" si="566"/>
        <v>25795.592910180003</v>
      </c>
      <c r="K4468">
        <f t="shared" si="563"/>
        <v>96280.683030950007</v>
      </c>
      <c r="L4468" s="236">
        <f>I4468/MAX(I$2:I4468)-1</f>
        <v>-0.10682988675445582</v>
      </c>
      <c r="M4468" s="236">
        <f>J4468/MAX(J$2:J4468)-1</f>
        <v>-8.1666725449982436E-2</v>
      </c>
      <c r="N4468" s="236"/>
    </row>
    <row r="4469" spans="1:14">
      <c r="A4469" s="237">
        <v>40583</v>
      </c>
      <c r="B4469">
        <v>582.73</v>
      </c>
      <c r="D4469" s="237">
        <v>40806</v>
      </c>
      <c r="E4469">
        <f t="shared" si="559"/>
        <v>541.84</v>
      </c>
      <c r="F4469">
        <v>326.99163829999998</v>
      </c>
      <c r="G4469" s="236">
        <f t="shared" si="561"/>
        <v>9.8236103083564541E-4</v>
      </c>
      <c r="H4469" s="236">
        <f t="shared" si="562"/>
        <v>-4.9244734471343143E-4</v>
      </c>
      <c r="I4469">
        <f t="shared" si="566"/>
        <v>82903.733432572524</v>
      </c>
      <c r="J4469">
        <f t="shared" si="566"/>
        <v>25782.889938946075</v>
      </c>
      <c r="K4469">
        <f t="shared" si="563"/>
        <v>96378.512984703135</v>
      </c>
      <c r="L4469" s="236">
        <f>I4469/MAX(I$2:I4469)-1</f>
        <v>-0.10595247124129636</v>
      </c>
      <c r="M4469" s="236">
        <f>J4469/MAX(J$2:J4469)-1</f>
        <v>-8.2118956232596685E-2</v>
      </c>
      <c r="N4469" s="236"/>
    </row>
    <row r="4470" spans="1:14">
      <c r="A4470" s="237">
        <v>40584</v>
      </c>
      <c r="B4470">
        <v>582.16999999999996</v>
      </c>
      <c r="D4470" s="237">
        <v>40807</v>
      </c>
      <c r="E4470">
        <f t="shared" si="559"/>
        <v>541.66999999999996</v>
      </c>
      <c r="F4470">
        <v>321.56054180000001</v>
      </c>
      <c r="G4470" s="236">
        <f t="shared" si="561"/>
        <v>-3.4747591393475619E-4</v>
      </c>
      <c r="H4470" s="236">
        <f t="shared" si="562"/>
        <v>-1.6609282513264656E-2</v>
      </c>
      <c r="I4470">
        <f t="shared" si="566"/>
        <v>82874.926382029429</v>
      </c>
      <c r="J4470">
        <f t="shared" si="566"/>
        <v>25354.654635941712</v>
      </c>
      <c r="K4470">
        <f t="shared" si="563"/>
        <v>96348.27463536126</v>
      </c>
      <c r="L4470" s="236">
        <f>I4470/MAX(I$2:I4470)-1</f>
        <v>-0.10626313122345299</v>
      </c>
      <c r="M4470" s="236">
        <f>J4470/MAX(J$2:J4470)-1</f>
        <v>-9.7364301802099651E-2</v>
      </c>
      <c r="N4470" s="236"/>
    </row>
    <row r="4471" spans="1:14">
      <c r="A4471" s="237">
        <v>40585</v>
      </c>
      <c r="B4471">
        <v>585.29</v>
      </c>
      <c r="D4471" s="237">
        <v>40808</v>
      </c>
      <c r="E4471">
        <f t="shared" si="559"/>
        <v>543.94000000000005</v>
      </c>
      <c r="F4471">
        <v>313.97941350000002</v>
      </c>
      <c r="G4471" s="236">
        <f t="shared" si="561"/>
        <v>4.157013282848945E-3</v>
      </c>
      <c r="H4471" s="236">
        <f t="shared" si="562"/>
        <v>-2.3576052763075617E-2</v>
      </c>
      <c r="I4471">
        <f t="shared" si="566"/>
        <v>83219.438551814659</v>
      </c>
      <c r="J4471">
        <f t="shared" si="566"/>
        <v>24756.891960455188</v>
      </c>
      <c r="K4471">
        <f t="shared" si="563"/>
        <v>96752.045535396857</v>
      </c>
      <c r="L4471" s="236">
        <f>I4471/MAX(I$2:I4471)-1</f>
        <v>-0.10254785518857701</v>
      </c>
      <c r="M4471" s="236">
        <f>J4471/MAX(J$2:J4471)-1</f>
        <v>-0.11864488864864897</v>
      </c>
      <c r="N4471" s="236"/>
    </row>
    <row r="4472" spans="1:14">
      <c r="A4472" s="237">
        <v>40588</v>
      </c>
      <c r="B4472">
        <v>586.84</v>
      </c>
      <c r="D4472" s="237">
        <v>40809</v>
      </c>
      <c r="E4472">
        <f t="shared" si="559"/>
        <v>540.30999999999995</v>
      </c>
      <c r="F4472">
        <v>315.12794869999999</v>
      </c>
      <c r="G4472" s="236">
        <f t="shared" si="561"/>
        <v>-6.7072603274989737E-3</v>
      </c>
      <c r="H4472" s="236">
        <f t="shared" si="562"/>
        <v>3.6579952398694271E-3</v>
      </c>
      <c r="I4472">
        <f t="shared" si="566"/>
        <v>82661.264113139332</v>
      </c>
      <c r="J4472">
        <f t="shared" si="566"/>
        <v>24847.452553400493</v>
      </c>
      <c r="K4472">
        <f t="shared" si="563"/>
        <v>96106.367840626292</v>
      </c>
      <c r="L4472" s="236">
        <f>I4472/MAX(I$2:I4472)-1</f>
        <v>-0.10856730035529949</v>
      </c>
      <c r="M4472" s="236">
        <f>J4472/MAX(J$2:J4472)-1</f>
        <v>-0.11542089584669124</v>
      </c>
      <c r="N4472" s="236"/>
    </row>
    <row r="4473" spans="1:14">
      <c r="A4473" s="237">
        <v>40589</v>
      </c>
      <c r="B4473">
        <v>585.08000000000004</v>
      </c>
      <c r="D4473" s="237">
        <v>40812</v>
      </c>
      <c r="E4473">
        <f t="shared" si="559"/>
        <v>539.96</v>
      </c>
      <c r="F4473">
        <v>318.74801359999998</v>
      </c>
      <c r="G4473" s="236">
        <f t="shared" si="561"/>
        <v>-6.8150643531190503E-4</v>
      </c>
      <c r="H4473" s="236">
        <f t="shared" si="562"/>
        <v>1.1487603416116654E-2</v>
      </c>
      <c r="I4473">
        <f t="shared" si="566"/>
        <v>82604.929929695209</v>
      </c>
      <c r="J4473">
        <f t="shared" si="566"/>
        <v>25132.890234234732</v>
      </c>
      <c r="K4473">
        <f t="shared" si="563"/>
        <v>96044.112415510695</v>
      </c>
      <c r="L4473" s="236">
        <f>I4473/MAX(I$2:I4473)-1</f>
        <v>-0.10917481747675484</v>
      </c>
      <c r="M4473" s="236">
        <f>J4473/MAX(J$2:J4473)-1</f>
        <v>-0.10525920190799432</v>
      </c>
      <c r="N4473" s="236"/>
    </row>
    <row r="4474" spans="1:14">
      <c r="A4474" s="237">
        <v>40590</v>
      </c>
      <c r="B4474">
        <v>588.9</v>
      </c>
      <c r="D4474" s="237">
        <v>40813</v>
      </c>
      <c r="E4474">
        <f t="shared" si="559"/>
        <v>537.48</v>
      </c>
      <c r="F4474">
        <v>322.20603080000001</v>
      </c>
      <c r="G4474" s="236">
        <f t="shared" si="561"/>
        <v>-4.6266629685679048E-3</v>
      </c>
      <c r="H4474" s="236">
        <f t="shared" si="562"/>
        <v>1.0848749019466863E-2</v>
      </c>
      <c r="I4474">
        <f t="shared" si="566"/>
        <v>82222.744759368332</v>
      </c>
      <c r="J4474">
        <f t="shared" si="566"/>
        <v>25405.550652519752</v>
      </c>
      <c r="K4474">
        <f t="shared" si="563"/>
        <v>95602.988260405749</v>
      </c>
      <c r="L4474" s="236">
        <f>I4474/MAX(I$2:I4474)-1</f>
        <v>-0.11329636536020304</v>
      </c>
      <c r="M4474" s="236">
        <f>J4474/MAX(J$2:J4474)-1</f>
        <v>-9.5552383552016784E-2</v>
      </c>
      <c r="N4474" s="236"/>
    </row>
    <row r="4475" spans="1:14">
      <c r="A4475" s="237">
        <v>40591</v>
      </c>
      <c r="B4475">
        <v>590.96</v>
      </c>
      <c r="D4475" s="237">
        <v>40814</v>
      </c>
      <c r="E4475">
        <f t="shared" si="559"/>
        <v>536.29</v>
      </c>
      <c r="F4475">
        <v>318.26049360000002</v>
      </c>
      <c r="G4475" s="236">
        <f t="shared" si="561"/>
        <v>-2.2477660298324078E-3</v>
      </c>
      <c r="H4475" s="236">
        <f t="shared" si="562"/>
        <v>-1.2245385942043607E-2</v>
      </c>
      <c r="I4475">
        <f t="shared" si="566"/>
        <v>82037.927266818646</v>
      </c>
      <c r="J4475">
        <f t="shared" si="566"/>
        <v>25094.449879709511</v>
      </c>
      <c r="K4475">
        <f t="shared" si="563"/>
        <v>95391.319815012641</v>
      </c>
      <c r="L4475" s="236">
        <f>I4475/MAX(I$2:I4475)-1</f>
        <v>-0.11528946766867521</v>
      </c>
      <c r="M4475" s="236">
        <f>J4475/MAX(J$2:J4475)-1</f>
        <v>-0.10662769367978364</v>
      </c>
      <c r="N4475" s="236"/>
    </row>
    <row r="4476" spans="1:14">
      <c r="A4476" s="237">
        <v>40592</v>
      </c>
      <c r="B4476">
        <v>592.29</v>
      </c>
      <c r="D4476" s="237">
        <v>40815</v>
      </c>
      <c r="E4476">
        <f t="shared" si="559"/>
        <v>536.83000000000004</v>
      </c>
      <c r="F4476">
        <v>320.84171129999999</v>
      </c>
      <c r="G4476" s="236">
        <f t="shared" si="561"/>
        <v>9.7318774016790443E-4</v>
      </c>
      <c r="H4476" s="236">
        <f t="shared" si="562"/>
        <v>8.1103930645067823E-3</v>
      </c>
      <c r="I4476">
        <f t="shared" si="566"/>
        <v>82117.765571863507</v>
      </c>
      <c r="J4476">
        <f t="shared" si="566"/>
        <v>25297.975731971521</v>
      </c>
      <c r="K4476">
        <f t="shared" si="563"/>
        <v>95487.371042333893</v>
      </c>
      <c r="L4476" s="236">
        <f>I4476/MAX(I$2:I4476)-1</f>
        <v>-0.1144284782250129</v>
      </c>
      <c r="M4476" s="236">
        <f>J4476/MAX(J$2:J4476)-1</f>
        <v>-9.9382093122581727E-2</v>
      </c>
      <c r="N4476" s="236"/>
    </row>
    <row r="4477" spans="1:14">
      <c r="A4477" s="237">
        <v>40595</v>
      </c>
      <c r="B4477">
        <v>592.29</v>
      </c>
      <c r="D4477" s="237">
        <v>40816</v>
      </c>
      <c r="E4477">
        <f t="shared" si="559"/>
        <v>538.38</v>
      </c>
      <c r="F4477">
        <v>314.67015509999999</v>
      </c>
      <c r="G4477" s="236">
        <f t="shared" si="561"/>
        <v>2.8535898494660892E-3</v>
      </c>
      <c r="H4477" s="236">
        <f t="shared" si="562"/>
        <v>-1.9235517024871363E-2</v>
      </c>
      <c r="I4477">
        <f t="shared" si="566"/>
        <v>82352.09599416022</v>
      </c>
      <c r="J4477">
        <f t="shared" si="566"/>
        <v>24811.356089084402</v>
      </c>
      <c r="K4477">
        <f t="shared" si="563"/>
        <v>95763.073639274488</v>
      </c>
      <c r="L4477" s="236">
        <f>I4477/MAX(I$2:I4477)-1</f>
        <v>-0.11190142031949946</v>
      </c>
      <c r="M4477" s="236">
        <f>J4477/MAX(J$2:J4477)-1</f>
        <v>-0.11670594420322633</v>
      </c>
      <c r="N4477" s="236"/>
    </row>
    <row r="4478" spans="1:14">
      <c r="A4478" s="237">
        <v>40596</v>
      </c>
      <c r="B4478">
        <v>580.27</v>
      </c>
      <c r="D4478" s="237">
        <v>40819</v>
      </c>
      <c r="E4478">
        <f t="shared" si="559"/>
        <v>541.01</v>
      </c>
      <c r="F4478">
        <v>309.77905829999997</v>
      </c>
      <c r="G4478" s="236">
        <f t="shared" si="561"/>
        <v>4.8512952879803863E-3</v>
      </c>
      <c r="H4478" s="236">
        <f t="shared" si="562"/>
        <v>-1.5543567512609102E-2</v>
      </c>
      <c r="I4478">
        <f t="shared" si="566"/>
        <v>82751.610329411997</v>
      </c>
      <c r="J4478">
        <f t="shared" si="566"/>
        <v>24425.699100634334</v>
      </c>
      <c r="K4478">
        <f t="shared" si="563"/>
        <v>96230.878690857557</v>
      </c>
      <c r="L4478" s="236">
        <f>I4478/MAX(I$2:I4478)-1</f>
        <v>-0.10759299186463345</v>
      </c>
      <c r="M4478" s="236">
        <f>J4478/MAX(J$2:J4478)-1</f>
        <v>-0.13043548499298974</v>
      </c>
      <c r="N4478" s="236"/>
    </row>
    <row r="4479" spans="1:14">
      <c r="A4479" s="237">
        <v>40597</v>
      </c>
      <c r="B4479">
        <v>576.88</v>
      </c>
      <c r="D4479" s="237">
        <v>40820</v>
      </c>
      <c r="E4479">
        <f t="shared" si="559"/>
        <v>539.46</v>
      </c>
      <c r="F4479">
        <v>312.96785010000002</v>
      </c>
      <c r="G4479" s="236">
        <f t="shared" si="561"/>
        <v>-2.8987418960361813E-3</v>
      </c>
      <c r="H4479" s="236">
        <f t="shared" si="562"/>
        <v>1.0293761681307467E-2</v>
      </c>
      <c r="I4479">
        <f t="shared" si="566"/>
        <v>82511.734769585659</v>
      </c>
      <c r="J4479">
        <f t="shared" si="566"/>
        <v>24677.13142607559</v>
      </c>
      <c r="K4479">
        <f t="shared" si="563"/>
        <v>95955.176093916976</v>
      </c>
      <c r="L4479" s="236">
        <f>I4479/MAX(I$2:I4479)-1</f>
        <v>-0.11017984944743187</v>
      </c>
      <c r="M4479" s="236">
        <f>J4479/MAX(J$2:J4479)-1</f>
        <v>-0.1214843951089859</v>
      </c>
      <c r="N4479" s="236"/>
    </row>
    <row r="4480" spans="1:14">
      <c r="A4480" s="237">
        <v>40598</v>
      </c>
      <c r="B4480">
        <v>576.46</v>
      </c>
      <c r="D4480" s="237">
        <v>40821</v>
      </c>
      <c r="E4480">
        <f t="shared" si="559"/>
        <v>538.36</v>
      </c>
      <c r="F4480">
        <v>316.37704660000003</v>
      </c>
      <c r="G4480" s="236">
        <f t="shared" si="561"/>
        <v>-2.0728062718803988E-3</v>
      </c>
      <c r="H4480" s="236">
        <f t="shared" si="562"/>
        <v>1.0893120487969199E-2</v>
      </c>
      <c r="I4480">
        <f t="shared" si="566"/>
        <v>82340.703928251532</v>
      </c>
      <c r="J4480">
        <f t="shared" si="566"/>
        <v>24945.942391997283</v>
      </c>
      <c r="K4480">
        <f t="shared" si="563"/>
        <v>95759.51618641075</v>
      </c>
      <c r="L4480" s="236">
        <f>I4480/MAX(I$2:I4480)-1</f>
        <v>-0.11202427423634276</v>
      </c>
      <c r="M4480" s="236">
        <f>J4480/MAX(J$2:J4480)-1</f>
        <v>-0.11191461877434683</v>
      </c>
      <c r="N4480" s="236"/>
    </row>
    <row r="4481" spans="1:14">
      <c r="A4481" s="237">
        <v>40599</v>
      </c>
      <c r="B4481">
        <v>582.47</v>
      </c>
      <c r="D4481" s="237">
        <v>40822</v>
      </c>
      <c r="E4481">
        <f t="shared" si="559"/>
        <v>535.85</v>
      </c>
      <c r="F4481">
        <v>320.58829609999998</v>
      </c>
      <c r="G4481" s="236">
        <f t="shared" si="561"/>
        <v>-4.6960379081914614E-3</v>
      </c>
      <c r="H4481" s="236">
        <f t="shared" si="562"/>
        <v>1.3310856603716559E-2</v>
      </c>
      <c r="I4481">
        <f t="shared" si="566"/>
        <v>81954.028861217288</v>
      </c>
      <c r="J4481">
        <f t="shared" si="566"/>
        <v>25277.994254021734</v>
      </c>
      <c r="K4481">
        <f t="shared" si="563"/>
        <v>95313.055852010177</v>
      </c>
      <c r="L4481" s="236">
        <f>I4481/MAX(I$2:I4481)-1</f>
        <v>-0.11619424190608274</v>
      </c>
      <c r="M4481" s="236">
        <f>J4481/MAX(J$2:J4481)-1</f>
        <v>-0.10009344161299516</v>
      </c>
      <c r="N4481" s="236"/>
    </row>
    <row r="4482" spans="1:14">
      <c r="A4482" s="237">
        <v>40602</v>
      </c>
      <c r="B4482">
        <v>586.24</v>
      </c>
      <c r="D4482" s="237">
        <v>40823</v>
      </c>
      <c r="E4482">
        <f t="shared" ref="E4482:E4545" si="567">SUMIF(A:A,D4482,B:B)</f>
        <v>532.98</v>
      </c>
      <c r="F4482">
        <v>318.57063060000002</v>
      </c>
      <c r="G4482" s="236">
        <f t="shared" si="561"/>
        <v>-5.3897066446870288E-3</v>
      </c>
      <c r="H4482" s="236">
        <f t="shared" si="562"/>
        <v>-6.2936343108751513E-3</v>
      </c>
      <c r="I4482">
        <f t="shared" si="566"/>
        <v>81512.320687305109</v>
      </c>
      <c r="J4482">
        <f t="shared" si="566"/>
        <v>25118.903802074517</v>
      </c>
      <c r="K4482">
        <f t="shared" si="563"/>
        <v>94802.561366062117</v>
      </c>
      <c r="L4482" s="236">
        <f>I4482/MAX(I$2:I4482)-1</f>
        <v>-0.12095769567309422</v>
      </c>
      <c r="M4482" s="236">
        <f>J4482/MAX(J$2:J4482)-1</f>
        <v>-0.10575712440544127</v>
      </c>
      <c r="N4482" s="236"/>
    </row>
    <row r="4483" spans="1:14">
      <c r="A4483" s="237">
        <v>40603</v>
      </c>
      <c r="B4483">
        <v>576.91999999999996</v>
      </c>
      <c r="D4483" s="237">
        <v>40826</v>
      </c>
      <c r="E4483">
        <f t="shared" si="567"/>
        <v>529.54999999999995</v>
      </c>
      <c r="F4483">
        <v>325.70780550000001</v>
      </c>
      <c r="G4483" s="236">
        <f t="shared" si="561"/>
        <v>-6.4692436864423695E-3</v>
      </c>
      <c r="H4483" s="236">
        <f t="shared" si="562"/>
        <v>2.2403744144768645E-2</v>
      </c>
      <c r="I4483">
        <f t="shared" ref="I4483:J4498" si="568">I4482*(1+G4483)</f>
        <v>80984.997621331495</v>
      </c>
      <c r="J4483">
        <f t="shared" si="568"/>
        <v>25681.661296053251</v>
      </c>
      <c r="K4483">
        <f t="shared" si="563"/>
        <v>94192.458199929053</v>
      </c>
      <c r="L4483" s="236">
        <f>I4483/MAX(I$2:I4483)-1</f>
        <v>-0.1266444345504768</v>
      </c>
      <c r="M4483" s="236">
        <f>J4483/MAX(J$2:J4483)-1</f>
        <v>-8.572273581733858E-2</v>
      </c>
      <c r="N4483" s="236"/>
    </row>
    <row r="4484" spans="1:14">
      <c r="A4484" s="237">
        <v>40604</v>
      </c>
      <c r="B4484">
        <v>577.89</v>
      </c>
      <c r="D4484" s="237">
        <v>40827</v>
      </c>
      <c r="E4484">
        <f t="shared" si="567"/>
        <v>531.22</v>
      </c>
      <c r="F4484">
        <v>325.83072600000003</v>
      </c>
      <c r="G4484" s="236">
        <f t="shared" ref="G4484:G4547" si="569">(E4484/E4483-1)-($P$21/252)</f>
        <v>3.1198908402313894E-3</v>
      </c>
      <c r="H4484" s="236">
        <f t="shared" ref="H4484:H4547" si="570">F4484/F4483-1</f>
        <v>3.7739500842270957E-4</v>
      </c>
      <c r="I4484">
        <f t="shared" si="568"/>
        <v>81237.66197360646</v>
      </c>
      <c r="J4484">
        <f t="shared" si="568"/>
        <v>25691.353426834383</v>
      </c>
      <c r="K4484">
        <f t="shared" ref="K4484:K4547" si="571">K4483*(1+(E4484/E4483-1))</f>
        <v>94489.505514052158</v>
      </c>
      <c r="L4484" s="236">
        <f>I4484/MAX(I$2:I4484)-1</f>
        <v>-0.12391966052156556</v>
      </c>
      <c r="M4484" s="236">
        <f>J4484/MAX(J$2:J4484)-1</f>
        <v>-8.5377692141521688E-2</v>
      </c>
      <c r="N4484" s="236"/>
    </row>
    <row r="4485" spans="1:14">
      <c r="A4485" s="237">
        <v>40605</v>
      </c>
      <c r="B4485">
        <v>587.66</v>
      </c>
      <c r="D4485" s="237">
        <v>40828</v>
      </c>
      <c r="E4485">
        <f t="shared" si="567"/>
        <v>529.80999999999995</v>
      </c>
      <c r="F4485">
        <v>328.63637990000001</v>
      </c>
      <c r="G4485" s="236">
        <f t="shared" si="569"/>
        <v>-2.6879976938381602E-3</v>
      </c>
      <c r="H4485" s="236">
        <f t="shared" si="570"/>
        <v>8.6107714101830712E-3</v>
      </c>
      <c r="I4485">
        <f t="shared" si="568"/>
        <v>81019.295325568601</v>
      </c>
      <c r="J4485">
        <f t="shared" si="568"/>
        <v>25912.575798411079</v>
      </c>
      <c r="K4485">
        <f t="shared" si="571"/>
        <v>94238.705087157796</v>
      </c>
      <c r="L4485" s="236">
        <f>I4485/MAX(I$2:I4485)-1</f>
        <v>-0.12627456245370061</v>
      </c>
      <c r="M4485" s="236">
        <f>J4485/MAX(J$2:J4485)-1</f>
        <v>-7.7502088521898216E-2</v>
      </c>
      <c r="N4485" s="236"/>
    </row>
    <row r="4486" spans="1:14">
      <c r="A4486" s="237">
        <v>40606</v>
      </c>
      <c r="B4486">
        <v>583.6</v>
      </c>
      <c r="D4486" s="237">
        <v>40829</v>
      </c>
      <c r="E4486">
        <f t="shared" si="567"/>
        <v>531.73</v>
      </c>
      <c r="F4486">
        <v>328.28846920000001</v>
      </c>
      <c r="G4486" s="236">
        <f t="shared" si="569"/>
        <v>3.5902104992417325E-3</v>
      </c>
      <c r="H4486" s="236">
        <f t="shared" si="570"/>
        <v>-1.0586493805276875E-3</v>
      </c>
      <c r="I4486">
        <f t="shared" si="568"/>
        <v>81310.171650287622</v>
      </c>
      <c r="J4486">
        <f t="shared" si="568"/>
        <v>25885.143466094214</v>
      </c>
      <c r="K4486">
        <f t="shared" si="571"/>
        <v>94580.220562077768</v>
      </c>
      <c r="L4486" s="236">
        <f>I4486/MAX(I$2:I4486)-1</f>
        <v>-0.12313770421436732</v>
      </c>
      <c r="M4486" s="236">
        <f>J4486/MAX(J$2:J4486)-1</f>
        <v>-7.8478690364422676E-2</v>
      </c>
      <c r="N4486" s="236"/>
    </row>
    <row r="4487" spans="1:14">
      <c r="A4487" s="237">
        <v>40609</v>
      </c>
      <c r="B4487">
        <v>579.20000000000005</v>
      </c>
      <c r="D4487" s="237">
        <v>40830</v>
      </c>
      <c r="E4487">
        <f t="shared" si="567"/>
        <v>529.86</v>
      </c>
      <c r="F4487">
        <v>331.81126010000003</v>
      </c>
      <c r="G4487" s="236">
        <f t="shared" si="569"/>
        <v>-3.5505526062129069E-3</v>
      </c>
      <c r="H4487" s="236">
        <f t="shared" si="570"/>
        <v>1.0730778661171447E-2</v>
      </c>
      <c r="I4487">
        <f t="shared" si="568"/>
        <v>81021.475608423076</v>
      </c>
      <c r="J4487">
        <f t="shared" si="568"/>
        <v>26162.911211241539</v>
      </c>
      <c r="K4487">
        <f t="shared" si="571"/>
        <v>94247.59871931719</v>
      </c>
      <c r="L4487" s="236">
        <f>I4487/MAX(I$2:I4487)-1</f>
        <v>-0.12625104992395886</v>
      </c>
      <c r="M4487" s="236">
        <f>J4487/MAX(J$2:J4487)-1</f>
        <v>-6.8590049159170441E-2</v>
      </c>
      <c r="N4487" s="236"/>
    </row>
    <row r="4488" spans="1:14">
      <c r="A4488" s="237">
        <v>40610</v>
      </c>
      <c r="B4488">
        <v>583.77</v>
      </c>
      <c r="D4488" s="237">
        <v>40833</v>
      </c>
      <c r="E4488">
        <f t="shared" si="567"/>
        <v>532.44000000000005</v>
      </c>
      <c r="F4488">
        <v>327.79147449999999</v>
      </c>
      <c r="G4488" s="236">
        <f t="shared" si="569"/>
        <v>4.8354805761809307E-3</v>
      </c>
      <c r="H4488" s="236">
        <f t="shared" si="570"/>
        <v>-1.2114675067954495E-2</v>
      </c>
      <c r="I4488">
        <f t="shared" si="568"/>
        <v>81413.253379981121</v>
      </c>
      <c r="J4488">
        <f t="shared" si="568"/>
        <v>25845.956043085604</v>
      </c>
      <c r="K4488">
        <f t="shared" si="571"/>
        <v>94706.510138740879</v>
      </c>
      <c r="L4488" s="236">
        <f>I4488/MAX(I$2:I4488)-1</f>
        <v>-0.12202605384740761</v>
      </c>
      <c r="M4488" s="236">
        <f>J4488/MAX(J$2:J4488)-1</f>
        <v>-7.9873778068666579E-2</v>
      </c>
      <c r="N4488" s="236"/>
    </row>
    <row r="4489" spans="1:14">
      <c r="A4489" s="237">
        <v>40611</v>
      </c>
      <c r="B4489">
        <v>583.03</v>
      </c>
      <c r="D4489" s="237">
        <v>40834</v>
      </c>
      <c r="E4489">
        <f t="shared" si="567"/>
        <v>532.6</v>
      </c>
      <c r="F4489">
        <v>331.49111779999998</v>
      </c>
      <c r="G4489" s="236">
        <f t="shared" si="569"/>
        <v>2.6677318436945307E-4</v>
      </c>
      <c r="H4489" s="236">
        <f t="shared" si="570"/>
        <v>1.1286575728192139E-2</v>
      </c>
      <c r="I4489">
        <f t="shared" si="568"/>
        <v>81434.972252835185</v>
      </c>
      <c r="J4489">
        <f t="shared" si="568"/>
        <v>26137.668383233413</v>
      </c>
      <c r="K4489">
        <f t="shared" si="571"/>
        <v>94734.969761650864</v>
      </c>
      <c r="L4489" s="236">
        <f>I4489/MAX(I$2:I4489)-1</f>
        <v>-0.12179183394199899</v>
      </c>
      <c r="M4489" s="236">
        <f>J4489/MAX(J$2:J4489)-1</f>
        <v>-6.9488703785343331E-2</v>
      </c>
      <c r="N4489" s="236"/>
    </row>
    <row r="4490" spans="1:14">
      <c r="A4490" s="237">
        <v>40612</v>
      </c>
      <c r="B4490">
        <v>572.29999999999995</v>
      </c>
      <c r="D4490" s="237">
        <v>40835</v>
      </c>
      <c r="E4490">
        <f t="shared" si="567"/>
        <v>532.91999999999996</v>
      </c>
      <c r="F4490">
        <v>328.70979299999999</v>
      </c>
      <c r="G4490" s="236">
        <f t="shared" si="569"/>
        <v>5.6709597720654636E-4</v>
      </c>
      <c r="H4490" s="236">
        <f t="shared" si="570"/>
        <v>-8.3903448709539141E-3</v>
      </c>
      <c r="I4490">
        <f t="shared" si="568"/>
        <v>81481.153698003705</v>
      </c>
      <c r="J4490">
        <f t="shared" si="568"/>
        <v>25918.364331375455</v>
      </c>
      <c r="K4490">
        <f t="shared" si="571"/>
        <v>94791.889007470832</v>
      </c>
      <c r="L4490" s="236">
        <f>I4490/MAX(I$2:I4490)-1</f>
        <v>-0.12129380562387748</v>
      </c>
      <c r="M4490" s="236">
        <f>J4490/MAX(J$2:J4490)-1</f>
        <v>-7.7296014466902707E-2</v>
      </c>
      <c r="N4490" s="236"/>
    </row>
    <row r="4491" spans="1:14">
      <c r="A4491" s="237">
        <v>40613</v>
      </c>
      <c r="B4491">
        <v>576.41999999999996</v>
      </c>
      <c r="D4491" s="237">
        <v>40836</v>
      </c>
      <c r="E4491">
        <f t="shared" si="567"/>
        <v>532.09</v>
      </c>
      <c r="F4491">
        <v>328.31007</v>
      </c>
      <c r="G4491" s="236">
        <f t="shared" si="569"/>
        <v>-1.5911871879276764E-3</v>
      </c>
      <c r="H4491" s="236">
        <f t="shared" si="570"/>
        <v>-1.2160361769325556E-3</v>
      </c>
      <c r="I4491">
        <f t="shared" si="568"/>
        <v>81351.501930181868</v>
      </c>
      <c r="J4491">
        <f t="shared" si="568"/>
        <v>25886.846662701584</v>
      </c>
      <c r="K4491">
        <f t="shared" si="571"/>
        <v>94644.25471362524</v>
      </c>
      <c r="L4491" s="236">
        <f>I4491/MAX(I$2:I4491)-1</f>
        <v>-0.12269199166232148</v>
      </c>
      <c r="M4491" s="236">
        <f>J4491/MAX(J$2:J4491)-1</f>
        <v>-7.841805589391071E-2</v>
      </c>
      <c r="N4491" s="236"/>
    </row>
    <row r="4492" spans="1:14">
      <c r="A4492" s="237">
        <v>40616</v>
      </c>
      <c r="B4492">
        <v>572.41999999999996</v>
      </c>
      <c r="D4492" s="237">
        <v>40837</v>
      </c>
      <c r="E4492">
        <f t="shared" si="567"/>
        <v>531.80999999999995</v>
      </c>
      <c r="F4492">
        <v>332.92399690000002</v>
      </c>
      <c r="G4492" s="236">
        <f t="shared" si="569"/>
        <v>-5.5995692487893279E-4</v>
      </c>
      <c r="H4492" s="236">
        <f t="shared" si="570"/>
        <v>1.4053564972893007E-2</v>
      </c>
      <c r="I4492">
        <f t="shared" si="568"/>
        <v>81305.948593326757</v>
      </c>
      <c r="J4492">
        <f t="shared" si="568"/>
        <v>26250.64914421918</v>
      </c>
      <c r="K4492">
        <f t="shared" si="571"/>
        <v>94594.450373532731</v>
      </c>
      <c r="L4492" s="236">
        <f>I4492/MAX(I$2:I4492)-1</f>
        <v>-0.12318324635684197</v>
      </c>
      <c r="M4492" s="236">
        <f>J4492/MAX(J$2:J4492)-1</f>
        <v>-6.5466544164570761E-2</v>
      </c>
      <c r="N4492" s="236"/>
    </row>
    <row r="4493" spans="1:14">
      <c r="A4493" s="237">
        <v>40617</v>
      </c>
      <c r="B4493">
        <v>565.85</v>
      </c>
      <c r="D4493" s="237">
        <v>40840</v>
      </c>
      <c r="E4493">
        <f t="shared" si="567"/>
        <v>532.03</v>
      </c>
      <c r="F4493">
        <v>335.78022779999998</v>
      </c>
      <c r="G4493" s="236">
        <f t="shared" si="569"/>
        <v>3.799514192769825E-4</v>
      </c>
      <c r="H4493" s="236">
        <f t="shared" si="570"/>
        <v>8.5792280718588465E-3</v>
      </c>
      <c r="I4493">
        <f t="shared" si="568"/>
        <v>81336.840903890465</v>
      </c>
      <c r="J4493">
        <f t="shared" si="568"/>
        <v>26475.859450261782</v>
      </c>
      <c r="K4493">
        <f t="shared" si="571"/>
        <v>94633.58235503397</v>
      </c>
      <c r="L4493" s="236">
        <f>I4493/MAX(I$2:I4493)-1</f>
        <v>-0.12285009858684925</v>
      </c>
      <c r="M4493" s="236">
        <f>J4493/MAX(J$2:J4493)-1</f>
        <v>-5.7448968506176201E-2</v>
      </c>
      <c r="N4493" s="236"/>
    </row>
    <row r="4494" spans="1:14">
      <c r="A4494" s="237">
        <v>40618</v>
      </c>
      <c r="B4494">
        <v>555.41</v>
      </c>
      <c r="D4494" s="237">
        <v>40841</v>
      </c>
      <c r="E4494">
        <f t="shared" si="567"/>
        <v>535.28</v>
      </c>
      <c r="F4494">
        <v>332.87275670000002</v>
      </c>
      <c r="G4494" s="236">
        <f t="shared" si="569"/>
        <v>6.0749479233327876E-3</v>
      </c>
      <c r="H4494" s="236">
        <f t="shared" si="570"/>
        <v>-8.6588514131681338E-3</v>
      </c>
      <c r="I4494">
        <f t="shared" si="568"/>
        <v>81830.957976630016</v>
      </c>
      <c r="J4494">
        <f t="shared" si="568"/>
        <v>26246.608917246042</v>
      </c>
      <c r="K4494">
        <f t="shared" si="571"/>
        <v>95211.668445393268</v>
      </c>
      <c r="L4494" s="236">
        <f>I4494/MAX(I$2:I4494)-1</f>
        <v>-0.11752145861480778</v>
      </c>
      <c r="M4494" s="236">
        <f>J4494/MAX(J$2:J4494)-1</f>
        <v>-6.5610377837209577E-2</v>
      </c>
      <c r="N4494" s="236"/>
    </row>
    <row r="4495" spans="1:14">
      <c r="A4495" s="237">
        <v>40619</v>
      </c>
      <c r="B4495">
        <v>562.55999999999995</v>
      </c>
      <c r="D4495" s="237">
        <v>40842</v>
      </c>
      <c r="E4495">
        <f t="shared" si="567"/>
        <v>532.17999999999995</v>
      </c>
      <c r="F4495">
        <v>335.44059929999997</v>
      </c>
      <c r="G4495" s="236">
        <f t="shared" si="569"/>
        <v>-5.8250916891441993E-3</v>
      </c>
      <c r="H4495" s="236">
        <f t="shared" si="570"/>
        <v>7.7141867224483907E-3</v>
      </c>
      <c r="I4495">
        <f t="shared" si="568"/>
        <v>81354.285143405636</v>
      </c>
      <c r="J4495">
        <f t="shared" si="568"/>
        <v>26449.080159264755</v>
      </c>
      <c r="K4495">
        <f t="shared" si="571"/>
        <v>94660.263251512079</v>
      </c>
      <c r="L4495" s="236">
        <f>I4495/MAX(I$2:I4495)-1</f>
        <v>-0.12266197703207882</v>
      </c>
      <c r="M4495" s="236">
        <f>J4495/MAX(J$2:J4495)-1</f>
        <v>-5.8402321820327896E-2</v>
      </c>
      <c r="N4495" s="236"/>
    </row>
    <row r="4496" spans="1:14">
      <c r="A4496" s="237">
        <v>40620</v>
      </c>
      <c r="B4496">
        <v>565</v>
      </c>
      <c r="D4496" s="237">
        <v>40843</v>
      </c>
      <c r="E4496">
        <f t="shared" si="567"/>
        <v>527.91</v>
      </c>
      <c r="F4496">
        <v>343.15214049999997</v>
      </c>
      <c r="G4496" s="236">
        <f t="shared" si="569"/>
        <v>-8.0573311959731362E-3</v>
      </c>
      <c r="H4496" s="236">
        <f t="shared" si="570"/>
        <v>2.2989289955039682E-2</v>
      </c>
      <c r="I4496">
        <f t="shared" si="568"/>
        <v>80698.786723793572</v>
      </c>
      <c r="J4496">
        <f t="shared" si="568"/>
        <v>27057.125732090179</v>
      </c>
      <c r="K4496">
        <f t="shared" si="571"/>
        <v>93900.747065101546</v>
      </c>
      <c r="L4496" s="236">
        <f>I4496/MAX(I$2:I4496)-1</f>
        <v>-0.12973098005395178</v>
      </c>
      <c r="M4496" s="236">
        <f>J4496/MAX(J$2:J4496)-1</f>
        <v>-3.6755659775663307E-2</v>
      </c>
      <c r="N4496" s="236"/>
    </row>
    <row r="4497" spans="1:14">
      <c r="A4497" s="237">
        <v>40623</v>
      </c>
      <c r="B4497">
        <v>573.76</v>
      </c>
      <c r="D4497" s="237">
        <v>40844</v>
      </c>
      <c r="E4497">
        <f t="shared" si="567"/>
        <v>530.73</v>
      </c>
      <c r="F4497">
        <v>343.01192309999999</v>
      </c>
      <c r="G4497" s="236">
        <f t="shared" si="569"/>
        <v>5.3080894696157423E-3</v>
      </c>
      <c r="H4497" s="236">
        <f t="shared" si="570"/>
        <v>-4.0861583959717063E-4</v>
      </c>
      <c r="I4497">
        <f t="shared" si="568"/>
        <v>81127.143103812909</v>
      </c>
      <c r="J4497">
        <f t="shared" si="568"/>
        <v>27046.069761942075</v>
      </c>
      <c r="K4497">
        <f t="shared" si="571"/>
        <v>94402.347918890257</v>
      </c>
      <c r="L4497" s="236">
        <f>I4497/MAX(I$2:I4497)-1</f>
        <v>-0.12511151423344324</v>
      </c>
      <c r="M4497" s="236">
        <f>J4497/MAX(J$2:J4497)-1</f>
        <v>-3.714925667048119E-2</v>
      </c>
      <c r="N4497" s="236"/>
    </row>
    <row r="4498" spans="1:14">
      <c r="A4498" s="237">
        <v>40624</v>
      </c>
      <c r="B4498">
        <v>571.91999999999996</v>
      </c>
      <c r="D4498" s="237">
        <v>40847</v>
      </c>
      <c r="E4498">
        <f t="shared" si="567"/>
        <v>535.97</v>
      </c>
      <c r="F4498">
        <v>336.2383375</v>
      </c>
      <c r="G4498" s="236">
        <f t="shared" si="569"/>
        <v>9.8394633671680578E-3</v>
      </c>
      <c r="H4498" s="236">
        <f t="shared" si="570"/>
        <v>-1.9747376530772187E-2</v>
      </c>
      <c r="I4498">
        <f t="shared" si="568"/>
        <v>81925.390656465883</v>
      </c>
      <c r="J4498">
        <f t="shared" si="568"/>
        <v>26511.980838675474</v>
      </c>
      <c r="K4498">
        <f t="shared" si="571"/>
        <v>95334.400569192629</v>
      </c>
      <c r="L4498" s="236">
        <f>I4498/MAX(I$2:I4498)-1</f>
        <v>-0.11650308102738605</v>
      </c>
      <c r="M4498" s="236">
        <f>J4498/MAX(J$2:J4498)-1</f>
        <v>-5.6163032841943128E-2</v>
      </c>
      <c r="N4498" s="236"/>
    </row>
    <row r="4499" spans="1:14">
      <c r="A4499" s="237">
        <v>40625</v>
      </c>
      <c r="B4499">
        <v>573.41</v>
      </c>
      <c r="D4499" s="237">
        <v>40848</v>
      </c>
      <c r="E4499">
        <f t="shared" si="567"/>
        <v>539.57000000000005</v>
      </c>
      <c r="F4499">
        <v>330.76937329999998</v>
      </c>
      <c r="G4499" s="236">
        <f t="shared" si="569"/>
        <v>6.6830636916718669E-3</v>
      </c>
      <c r="H4499" s="236">
        <f t="shared" si="570"/>
        <v>-1.6265141686884532E-2</v>
      </c>
      <c r="I4499">
        <f t="shared" ref="I4499:J4514" si="572">I4498*(1+G4499)</f>
        <v>82472.903260188148</v>
      </c>
      <c r="J4499">
        <f t="shared" si="572"/>
        <v>26080.759713934451</v>
      </c>
      <c r="K4499">
        <f t="shared" si="571"/>
        <v>95974.742084667552</v>
      </c>
      <c r="L4499" s="236">
        <f>I4499/MAX(I$2:I4499)-1</f>
        <v>-0.11059861484649613</v>
      </c>
      <c r="M4499" s="236">
        <f>J4499/MAX(J$2:J4499)-1</f>
        <v>-7.1514674842088288E-2</v>
      </c>
      <c r="N4499" s="236"/>
    </row>
    <row r="4500" spans="1:14">
      <c r="A4500" s="237">
        <v>40626</v>
      </c>
      <c r="B4500">
        <v>578.67999999999995</v>
      </c>
      <c r="D4500" s="237">
        <v>40849</v>
      </c>
      <c r="E4500">
        <f t="shared" si="567"/>
        <v>539.52</v>
      </c>
      <c r="F4500">
        <v>334.34102460000003</v>
      </c>
      <c r="G4500" s="236">
        <f t="shared" si="569"/>
        <v>-1.2639654121999533E-4</v>
      </c>
      <c r="H4500" s="236">
        <f t="shared" si="570"/>
        <v>1.0798010905201494E-2</v>
      </c>
      <c r="I4500">
        <f t="shared" si="572"/>
        <v>82462.478970471682</v>
      </c>
      <c r="J4500">
        <f t="shared" si="572"/>
        <v>26362.380041741453</v>
      </c>
      <c r="K4500">
        <f t="shared" si="571"/>
        <v>95965.848452508173</v>
      </c>
      <c r="L4500" s="236">
        <f>I4500/MAX(I$2:I4500)-1</f>
        <v>-0.11071103210533595</v>
      </c>
      <c r="M4500" s="236">
        <f>J4500/MAX(J$2:J4500)-1</f>
        <v>-6.1488880175713634E-2</v>
      </c>
      <c r="N4500" s="236"/>
    </row>
    <row r="4501" spans="1:14">
      <c r="A4501" s="237">
        <v>40627</v>
      </c>
      <c r="B4501">
        <v>580.07000000000005</v>
      </c>
      <c r="D4501" s="237">
        <v>40850</v>
      </c>
      <c r="E4501">
        <f t="shared" si="567"/>
        <v>538.6</v>
      </c>
      <c r="F4501">
        <v>338.24962840000001</v>
      </c>
      <c r="G4501" s="236">
        <f t="shared" si="569"/>
        <v>-1.7389496130598239E-3</v>
      </c>
      <c r="H4501" s="236">
        <f t="shared" si="570"/>
        <v>1.1690470245690587E-2</v>
      </c>
      <c r="I4501">
        <f t="shared" si="572"/>
        <v>82319.080874574021</v>
      </c>
      <c r="J4501">
        <f t="shared" si="572"/>
        <v>26670.568661225017</v>
      </c>
      <c r="K4501">
        <f t="shared" si="571"/>
        <v>95802.205620775698</v>
      </c>
      <c r="L4501" s="236">
        <f>I4501/MAX(I$2:I4501)-1</f>
        <v>-0.11225746081195476</v>
      </c>
      <c r="M4501" s="236">
        <f>J4501/MAX(J$2:J4501)-1</f>
        <v>-5.0517243854158123E-2</v>
      </c>
      <c r="N4501" s="236"/>
    </row>
    <row r="4502" spans="1:14">
      <c r="A4502" s="237">
        <v>40630</v>
      </c>
      <c r="B4502">
        <v>578.87</v>
      </c>
      <c r="D4502" s="237">
        <v>40851</v>
      </c>
      <c r="E4502">
        <f t="shared" si="567"/>
        <v>539.53</v>
      </c>
      <c r="F4502">
        <v>336.17815430000002</v>
      </c>
      <c r="G4502" s="236">
        <f t="shared" si="569"/>
        <v>1.6929686901371774E-3</v>
      </c>
      <c r="H4502" s="236">
        <f t="shared" si="570"/>
        <v>-6.1240986717370216E-3</v>
      </c>
      <c r="I4502">
        <f t="shared" si="572"/>
        <v>82458.444501095553</v>
      </c>
      <c r="J4502">
        <f t="shared" si="572"/>
        <v>26507.235467112339</v>
      </c>
      <c r="K4502">
        <f t="shared" si="571"/>
        <v>95967.627178940049</v>
      </c>
      <c r="L4502" s="236">
        <f>I4502/MAX(I$2:I4502)-1</f>
        <v>-0.11075454048820643</v>
      </c>
      <c r="M4502" s="236">
        <f>J4502/MAX(J$2:J4502)-1</f>
        <v>-5.6331969939907967E-2</v>
      </c>
      <c r="N4502" s="236"/>
    </row>
    <row r="4503" spans="1:14">
      <c r="A4503" s="237">
        <v>40631</v>
      </c>
      <c r="B4503">
        <v>582.45000000000005</v>
      </c>
      <c r="D4503" s="237">
        <v>40854</v>
      </c>
      <c r="E4503">
        <f t="shared" si="567"/>
        <v>540.45000000000005</v>
      </c>
      <c r="F4503">
        <v>337.72728180000001</v>
      </c>
      <c r="G4503" s="236">
        <f t="shared" si="569"/>
        <v>1.6714576899531839E-3</v>
      </c>
      <c r="H4503" s="236">
        <f t="shared" si="570"/>
        <v>4.6080552236524852E-3</v>
      </c>
      <c r="I4503">
        <f t="shared" si="572"/>
        <v>82596.27030225849</v>
      </c>
      <c r="J4503">
        <f t="shared" si="572"/>
        <v>26629.382271971153</v>
      </c>
      <c r="K4503">
        <f t="shared" si="571"/>
        <v>96131.270010672553</v>
      </c>
      <c r="L4503" s="236">
        <f>I4503/MAX(I$2:I4503)-1</f>
        <v>-0.10926820432664952</v>
      </c>
      <c r="M4503" s="236">
        <f>J4503/MAX(J$2:J4503)-1</f>
        <v>-5.1983495544595693E-2</v>
      </c>
      <c r="N4503" s="236"/>
    </row>
    <row r="4504" spans="1:14">
      <c r="A4504" s="237">
        <v>40632</v>
      </c>
      <c r="B4504">
        <v>586.28</v>
      </c>
      <c r="D4504" s="237">
        <v>40855</v>
      </c>
      <c r="E4504">
        <f t="shared" si="567"/>
        <v>539.64</v>
      </c>
      <c r="F4504">
        <v>339.7196136</v>
      </c>
      <c r="G4504" s="236">
        <f t="shared" si="569"/>
        <v>-1.5324811995295986E-3</v>
      </c>
      <c r="H4504" s="236">
        <f t="shared" si="570"/>
        <v>5.8992326275253415E-3</v>
      </c>
      <c r="I4504">
        <f t="shared" si="572"/>
        <v>82469.693070869005</v>
      </c>
      <c r="J4504">
        <f t="shared" si="572"/>
        <v>26786.475192720809</v>
      </c>
      <c r="K4504">
        <f t="shared" si="571"/>
        <v>95987.193169690683</v>
      </c>
      <c r="L4504" s="236">
        <f>I4504/MAX(I$2:I4504)-1</f>
        <v>-0.11063323405734227</v>
      </c>
      <c r="M4504" s="236">
        <f>J4504/MAX(J$2:J4504)-1</f>
        <v>-4.6390925650079962E-2</v>
      </c>
      <c r="N4504" s="236"/>
    </row>
    <row r="4505" spans="1:14">
      <c r="A4505" s="237">
        <v>40633</v>
      </c>
      <c r="B4505">
        <v>585.41999999999996</v>
      </c>
      <c r="D4505" s="237">
        <v>40856</v>
      </c>
      <c r="E4505">
        <f t="shared" si="567"/>
        <v>540.16</v>
      </c>
      <c r="F4505">
        <v>330.78364049999999</v>
      </c>
      <c r="G4505" s="236">
        <f t="shared" si="569"/>
        <v>9.2987520781056198E-4</v>
      </c>
      <c r="H4505" s="236">
        <f t="shared" si="570"/>
        <v>-2.6303965806700802E-2</v>
      </c>
      <c r="I4505">
        <f t="shared" si="572"/>
        <v>82546.379593851365</v>
      </c>
      <c r="J4505">
        <f t="shared" si="572"/>
        <v>26081.88466516944</v>
      </c>
      <c r="K4505">
        <f t="shared" si="571"/>
        <v>96079.686944148183</v>
      </c>
      <c r="L4505" s="236">
        <f>I4505/MAX(I$2:I4505)-1</f>
        <v>-0.10980623395104139</v>
      </c>
      <c r="M4505" s="236">
        <f>J4505/MAX(J$2:J4505)-1</f>
        <v>-7.1474626134739871E-2</v>
      </c>
      <c r="N4505" s="236"/>
    </row>
    <row r="4506" spans="1:14">
      <c r="A4506" s="237">
        <v>40634</v>
      </c>
      <c r="B4506">
        <v>588.16999999999996</v>
      </c>
      <c r="D4506" s="237">
        <v>40857</v>
      </c>
      <c r="E4506">
        <f t="shared" si="567"/>
        <v>538.88</v>
      </c>
      <c r="F4506">
        <v>332.2228475</v>
      </c>
      <c r="G4506" s="236">
        <f t="shared" si="569"/>
        <v>-2.4033984051756254E-3</v>
      </c>
      <c r="H4506" s="236">
        <f t="shared" si="570"/>
        <v>4.3509013862492729E-3</v>
      </c>
      <c r="I4506">
        <f t="shared" si="572"/>
        <v>82347.987756782473</v>
      </c>
      <c r="J4506">
        <f t="shared" si="572"/>
        <v>26195.364373315118</v>
      </c>
      <c r="K4506">
        <f t="shared" si="571"/>
        <v>95852.009960868221</v>
      </c>
      <c r="L4506" s="236">
        <f>I4506/MAX(I$2:I4506)-1</f>
        <v>-0.11194572422866078</v>
      </c>
      <c r="M4506" s="236">
        <f>J4506/MAX(J$2:J4506)-1</f>
        <v>-6.743470379842198E-2</v>
      </c>
      <c r="N4506" s="236"/>
    </row>
    <row r="4507" spans="1:14">
      <c r="A4507" s="237">
        <v>40637</v>
      </c>
      <c r="B4507">
        <v>589</v>
      </c>
      <c r="D4507" s="237">
        <v>40858</v>
      </c>
      <c r="E4507">
        <f t="shared" si="567"/>
        <v>538.51</v>
      </c>
      <c r="F4507">
        <v>336.65129350000001</v>
      </c>
      <c r="G4507" s="236">
        <f t="shared" si="569"/>
        <v>-7.2033942238809224E-4</v>
      </c>
      <c r="H4507" s="236">
        <f t="shared" si="570"/>
        <v>1.3329745480554323E-2</v>
      </c>
      <c r="I4507">
        <f t="shared" si="572"/>
        <v>82288.669254846929</v>
      </c>
      <c r="J4507">
        <f t="shared" si="572"/>
        <v>26544.541913181791</v>
      </c>
      <c r="K4507">
        <f t="shared" si="571"/>
        <v>95786.197082888859</v>
      </c>
      <c r="L4507" s="236">
        <f>I4507/MAX(I$2:I4507)-1</f>
        <v>-0.11258542473271915</v>
      </c>
      <c r="M4507" s="236">
        <f>J4507/MAX(J$2:J4507)-1</f>
        <v>-5.5003845756057101E-2</v>
      </c>
      <c r="N4507" s="236"/>
    </row>
    <row r="4508" spans="1:14">
      <c r="A4508" s="237">
        <v>40638</v>
      </c>
      <c r="B4508">
        <v>588.26</v>
      </c>
      <c r="D4508" s="237">
        <v>40861</v>
      </c>
      <c r="E4508">
        <f t="shared" si="567"/>
        <v>540.35</v>
      </c>
      <c r="F4508">
        <v>334.35151109999998</v>
      </c>
      <c r="G4508" s="236">
        <f t="shared" si="569"/>
        <v>3.3831051832319734E-3</v>
      </c>
      <c r="H4508" s="236">
        <f t="shared" si="570"/>
        <v>-6.8313487706829212E-3</v>
      </c>
      <c r="I4508">
        <f t="shared" si="572"/>
        <v>82567.060478324274</v>
      </c>
      <c r="J4508">
        <f t="shared" si="572"/>
        <v>26363.206889414836</v>
      </c>
      <c r="K4508">
        <f t="shared" si="571"/>
        <v>96113.482746353824</v>
      </c>
      <c r="L4508" s="236">
        <f>I4508/MAX(I$2:I4508)-1</f>
        <v>-0.10958320788345677</v>
      </c>
      <c r="M4508" s="236">
        <f>J4508/MAX(J$2:J4508)-1</f>
        <v>-6.145944407265147E-2</v>
      </c>
      <c r="N4508" s="236"/>
    </row>
    <row r="4509" spans="1:14">
      <c r="A4509" s="237">
        <v>40639</v>
      </c>
      <c r="B4509">
        <v>590.08000000000004</v>
      </c>
      <c r="D4509" s="237">
        <v>40862</v>
      </c>
      <c r="E4509">
        <f t="shared" si="567"/>
        <v>540.30999999999995</v>
      </c>
      <c r="F4509">
        <v>334.74017420000001</v>
      </c>
      <c r="G4509" s="236">
        <f t="shared" si="569"/>
        <v>-1.0775625292853486E-4</v>
      </c>
      <c r="H4509" s="236">
        <f t="shared" si="570"/>
        <v>1.1624385926096714E-3</v>
      </c>
      <c r="I4509">
        <f t="shared" si="572"/>
        <v>82558.1633612718</v>
      </c>
      <c r="J4509">
        <f t="shared" si="572"/>
        <v>26393.852498528046</v>
      </c>
      <c r="K4509">
        <f t="shared" si="571"/>
        <v>96106.367840626306</v>
      </c>
      <c r="L4509" s="236">
        <f>I4509/MAX(I$2:I4509)-1</f>
        <v>-0.10967915586051991</v>
      </c>
      <c r="M4509" s="236">
        <f>J4509/MAX(J$2:J4509)-1</f>
        <v>-6.0368448309712219E-2</v>
      </c>
      <c r="N4509" s="236"/>
    </row>
    <row r="4510" spans="1:14">
      <c r="A4510" s="237">
        <v>40640</v>
      </c>
      <c r="B4510">
        <v>588.77</v>
      </c>
      <c r="D4510" s="237">
        <v>40863</v>
      </c>
      <c r="E4510">
        <f t="shared" si="567"/>
        <v>540.22</v>
      </c>
      <c r="F4510">
        <v>331.29590400000001</v>
      </c>
      <c r="G4510" s="236">
        <f t="shared" si="569"/>
        <v>-2.0030120127962692E-4</v>
      </c>
      <c r="H4510" s="236">
        <f t="shared" si="570"/>
        <v>-1.0289384022194259E-2</v>
      </c>
      <c r="I4510">
        <f t="shared" si="572"/>
        <v>82541.626861975092</v>
      </c>
      <c r="J4510">
        <f t="shared" si="572"/>
        <v>26122.276014345538</v>
      </c>
      <c r="K4510">
        <f t="shared" si="571"/>
        <v>96090.359302739453</v>
      </c>
      <c r="L4510" s="236">
        <f>I4510/MAX(I$2:I4510)-1</f>
        <v>-0.10985748819512542</v>
      </c>
      <c r="M4510" s="236">
        <f>J4510/MAX(J$2:J4510)-1</f>
        <v>-7.0036678184423939E-2</v>
      </c>
      <c r="N4510" s="236"/>
    </row>
    <row r="4511" spans="1:14">
      <c r="A4511" s="237">
        <v>40641</v>
      </c>
      <c r="B4511">
        <v>587.08000000000004</v>
      </c>
      <c r="D4511" s="237">
        <v>40864</v>
      </c>
      <c r="E4511">
        <f t="shared" si="567"/>
        <v>539.54</v>
      </c>
      <c r="F4511">
        <v>327.47732150000002</v>
      </c>
      <c r="G4511" s="236">
        <f t="shared" si="569"/>
        <v>-1.2924765953671959E-3</v>
      </c>
      <c r="H4511" s="236">
        <f t="shared" si="570"/>
        <v>-1.15261989475125E-2</v>
      </c>
      <c r="I4511">
        <f t="shared" si="572"/>
        <v>82434.943741112453</v>
      </c>
      <c r="J4511">
        <f t="shared" si="572"/>
        <v>25821.185464042359</v>
      </c>
      <c r="K4511">
        <f t="shared" si="571"/>
        <v>95969.405905371954</v>
      </c>
      <c r="L4511" s="236">
        <f>I4511/MAX(I$2:I4511)-1</f>
        <v>-0.11100797655817463</v>
      </c>
      <c r="M4511" s="236">
        <f>J4511/MAX(J$2:J4511)-1</f>
        <v>-8.0755620445559728E-2</v>
      </c>
      <c r="N4511" s="236"/>
    </row>
    <row r="4512" spans="1:14">
      <c r="A4512" s="237">
        <v>40644</v>
      </c>
      <c r="B4512">
        <v>585.41999999999996</v>
      </c>
      <c r="D4512" s="237">
        <v>40865</v>
      </c>
      <c r="E4512">
        <f t="shared" si="567"/>
        <v>537.82000000000005</v>
      </c>
      <c r="F4512">
        <v>327.7364804</v>
      </c>
      <c r="G4512" s="236">
        <f t="shared" si="569"/>
        <v>-3.2216309631189579E-3</v>
      </c>
      <c r="H4512" s="236">
        <f t="shared" si="570"/>
        <v>7.9137968642495338E-4</v>
      </c>
      <c r="I4512">
        <f t="shared" si="572"/>
        <v>82169.368773913113</v>
      </c>
      <c r="J4512">
        <f t="shared" si="572"/>
        <v>25841.619825698013</v>
      </c>
      <c r="K4512">
        <f t="shared" si="571"/>
        <v>95663.464959089499</v>
      </c>
      <c r="L4512" s="236">
        <f>I4512/MAX(I$2:I4512)-1</f>
        <v>-0.11387198078686067</v>
      </c>
      <c r="M4512" s="236">
        <f>J4512/MAX(J$2:J4512)-1</f>
        <v>-8.0028149116720071E-2</v>
      </c>
      <c r="N4512" s="236"/>
    </row>
    <row r="4513" spans="1:14">
      <c r="A4513" s="237">
        <v>40645</v>
      </c>
      <c r="B4513">
        <v>581.15</v>
      </c>
      <c r="D4513" s="237">
        <v>40868</v>
      </c>
      <c r="E4513">
        <f t="shared" si="567"/>
        <v>537.23</v>
      </c>
      <c r="F4513">
        <v>322.80948000000001</v>
      </c>
      <c r="G4513" s="236">
        <f t="shared" si="569"/>
        <v>-1.1307514669745646E-3</v>
      </c>
      <c r="H4513" s="236">
        <f t="shared" si="570"/>
        <v>-1.5033420734813063E-2</v>
      </c>
      <c r="I4513">
        <f t="shared" si="572"/>
        <v>82076.455639631633</v>
      </c>
      <c r="J4513">
        <f t="shared" si="572"/>
        <v>25453.131882389207</v>
      </c>
      <c r="K4513">
        <f t="shared" si="571"/>
        <v>95558.520099608882</v>
      </c>
      <c r="L4513" s="236">
        <f>I4513/MAX(I$2:I4513)-1</f>
        <v>-0.11487397134451316</v>
      </c>
      <c r="M4513" s="236">
        <f>J4513/MAX(J$2:J4513)-1</f>
        <v>-9.3858473015233201E-2</v>
      </c>
      <c r="N4513" s="236"/>
    </row>
    <row r="4514" spans="1:14">
      <c r="A4514" s="237">
        <v>40646</v>
      </c>
      <c r="B4514">
        <v>581.41</v>
      </c>
      <c r="D4514" s="237">
        <v>40869</v>
      </c>
      <c r="E4514">
        <f t="shared" si="567"/>
        <v>538.03</v>
      </c>
      <c r="F4514">
        <v>322.52274119999998</v>
      </c>
      <c r="G4514" s="236">
        <f t="shared" si="569"/>
        <v>1.4553899574211624E-3</v>
      </c>
      <c r="H4514" s="236">
        <f t="shared" si="570"/>
        <v>-8.8826015890242083E-4</v>
      </c>
      <c r="I4514">
        <f t="shared" si="572"/>
        <v>82195.908888910286</v>
      </c>
      <c r="J4514">
        <f t="shared" si="572"/>
        <v>25430.522879418793</v>
      </c>
      <c r="K4514">
        <f t="shared" si="571"/>
        <v>95700.818214158862</v>
      </c>
      <c r="L4514" s="236">
        <f>I4514/MAX(I$2:I4514)-1</f>
        <v>-0.11358576781135576</v>
      </c>
      <c r="M4514" s="236">
        <f>J4514/MAX(J$2:J4514)-1</f>
        <v>-9.4663362431980702E-2</v>
      </c>
      <c r="N4514" s="236"/>
    </row>
    <row r="4515" spans="1:14">
      <c r="A4515" s="237">
        <v>40647</v>
      </c>
      <c r="B4515">
        <v>581.83000000000004</v>
      </c>
      <c r="D4515" s="237">
        <v>40870</v>
      </c>
      <c r="E4515">
        <f t="shared" si="567"/>
        <v>536.98</v>
      </c>
      <c r="F4515">
        <v>318.11122019999999</v>
      </c>
      <c r="G4515" s="236">
        <f t="shared" si="569"/>
        <v>-1.9852941979100016E-3</v>
      </c>
      <c r="H4515" s="236">
        <f t="shared" si="570"/>
        <v>-1.3678170362766306E-2</v>
      </c>
      <c r="I4515">
        <f t="shared" ref="I4515:J4530" si="573">I4514*(1+G4515)</f>
        <v>82032.725827901188</v>
      </c>
      <c r="J4515">
        <f t="shared" si="573"/>
        <v>25082.679855059876</v>
      </c>
      <c r="K4515">
        <f t="shared" si="571"/>
        <v>95514.051938812016</v>
      </c>
      <c r="L4515" s="236">
        <f>I4515/MAX(I$2:I4515)-1</f>
        <v>-0.11534556084346481</v>
      </c>
      <c r="M4515" s="236">
        <f>J4515/MAX(J$2:J4515)-1</f>
        <v>-0.10704671119629006</v>
      </c>
      <c r="N4515" s="236"/>
    </row>
    <row r="4516" spans="1:14">
      <c r="A4516" s="237">
        <v>40648</v>
      </c>
      <c r="B4516">
        <v>584.14</v>
      </c>
      <c r="D4516" s="237">
        <v>40872</v>
      </c>
      <c r="E4516">
        <f t="shared" si="567"/>
        <v>534.07000000000005</v>
      </c>
      <c r="F4516">
        <v>317.02250659999999</v>
      </c>
      <c r="G4516" s="236">
        <f t="shared" si="569"/>
        <v>-5.4529264044003798E-3</v>
      </c>
      <c r="H4516" s="236">
        <f t="shared" si="570"/>
        <v>-3.4224306810539673E-3</v>
      </c>
      <c r="I4516">
        <f t="shared" si="573"/>
        <v>81585.407411209279</v>
      </c>
      <c r="J4516">
        <f t="shared" si="573"/>
        <v>24996.836121960863</v>
      </c>
      <c r="K4516">
        <f t="shared" si="571"/>
        <v>94996.442547136452</v>
      </c>
      <c r="L4516" s="236">
        <f>I4516/MAX(I$2:I4516)-1</f>
        <v>-0.12016951639351159</v>
      </c>
      <c r="M4516" s="236">
        <f>J4516/MAX(J$2:J4516)-1</f>
        <v>-0.11010278192863998</v>
      </c>
      <c r="N4516" s="236"/>
    </row>
    <row r="4517" spans="1:14">
      <c r="A4517" s="237">
        <v>40651</v>
      </c>
      <c r="B4517">
        <v>577.44000000000005</v>
      </c>
      <c r="D4517" s="237">
        <v>40875</v>
      </c>
      <c r="E4517">
        <f t="shared" si="567"/>
        <v>537.29</v>
      </c>
      <c r="F4517">
        <v>324.0987432</v>
      </c>
      <c r="G4517" s="236">
        <f t="shared" si="569"/>
        <v>5.99544204716034E-3</v>
      </c>
      <c r="H4517" s="236">
        <f t="shared" si="570"/>
        <v>2.2320928176018606E-2</v>
      </c>
      <c r="I4517">
        <f t="shared" si="573"/>
        <v>82074.547993237153</v>
      </c>
      <c r="J4517">
        <f t="shared" si="573"/>
        <v>25554.788705666859</v>
      </c>
      <c r="K4517">
        <f t="shared" si="571"/>
        <v>95569.192458200123</v>
      </c>
      <c r="L4517" s="236">
        <f>I4517/MAX(I$2:I4517)-1</f>
        <v>-0.11489454371772378</v>
      </c>
      <c r="M4517" s="236">
        <f>J4517/MAX(J$2:J4517)-1</f>
        <v>-9.0239450040030422E-2</v>
      </c>
      <c r="N4517" s="236"/>
    </row>
    <row r="4518" spans="1:14">
      <c r="A4518" s="237">
        <v>40652</v>
      </c>
      <c r="B4518">
        <v>580.72</v>
      </c>
      <c r="D4518" s="237">
        <v>40876</v>
      </c>
      <c r="E4518">
        <f t="shared" si="567"/>
        <v>537.05999999999995</v>
      </c>
      <c r="F4518">
        <v>324.90639720000001</v>
      </c>
      <c r="G4518" s="236">
        <f t="shared" si="569"/>
        <v>-4.6180438307825489E-4</v>
      </c>
      <c r="H4518" s="236">
        <f t="shared" si="570"/>
        <v>2.4919997900196833E-3</v>
      </c>
      <c r="I4518">
        <f t="shared" si="573"/>
        <v>82036.645607234706</v>
      </c>
      <c r="J4518">
        <f t="shared" si="573"/>
        <v>25618.471233755379</v>
      </c>
      <c r="K4518">
        <f t="shared" si="571"/>
        <v>95528.281750267008</v>
      </c>
      <c r="L4518" s="236">
        <f>I4518/MAX(I$2:I4518)-1</f>
        <v>-0.11530328929692146</v>
      </c>
      <c r="M4518" s="236">
        <f>J4518/MAX(J$2:J4518)-1</f>
        <v>-8.7972326940562007E-2</v>
      </c>
      <c r="N4518" s="236"/>
    </row>
    <row r="4519" spans="1:14">
      <c r="A4519" s="237">
        <v>40653</v>
      </c>
      <c r="B4519">
        <v>589.44000000000005</v>
      </c>
      <c r="D4519" s="237">
        <v>40877</v>
      </c>
      <c r="E4519">
        <f t="shared" si="567"/>
        <v>540.66999999999996</v>
      </c>
      <c r="F4519">
        <v>333.92313030000003</v>
      </c>
      <c r="G4519" s="236">
        <f t="shared" si="569"/>
        <v>6.6880513926794085E-3</v>
      </c>
      <c r="H4519" s="236">
        <f t="shared" si="570"/>
        <v>2.7751786907567855E-2</v>
      </c>
      <c r="I4519">
        <f t="shared" si="573"/>
        <v>82585.31090913892</v>
      </c>
      <c r="J4519">
        <f t="shared" si="573"/>
        <v>26329.429588332216</v>
      </c>
      <c r="K4519">
        <f t="shared" si="571"/>
        <v>96170.401992173807</v>
      </c>
      <c r="L4519" s="236">
        <f>I4519/MAX(I$2:I4519)-1</f>
        <v>-0.10938639222880486</v>
      </c>
      <c r="M4519" s="236">
        <f>J4519/MAX(J$2:J4519)-1</f>
        <v>-6.2661929304011488E-2</v>
      </c>
      <c r="N4519" s="236"/>
    </row>
    <row r="4520" spans="1:14">
      <c r="A4520" s="237">
        <v>40654</v>
      </c>
      <c r="B4520">
        <v>592.14</v>
      </c>
      <c r="D4520" s="237">
        <v>40878</v>
      </c>
      <c r="E4520">
        <f t="shared" si="567"/>
        <v>540.51</v>
      </c>
      <c r="F4520">
        <v>333.31822310000001</v>
      </c>
      <c r="G4520" s="236">
        <f t="shared" si="569"/>
        <v>-3.2965928370471754E-4</v>
      </c>
      <c r="H4520" s="236">
        <f t="shared" si="570"/>
        <v>-1.8115163195091544E-3</v>
      </c>
      <c r="I4520">
        <f t="shared" si="573"/>
        <v>82558.085894700082</v>
      </c>
      <c r="J4520">
        <f t="shared" si="573"/>
        <v>26281.733396949585</v>
      </c>
      <c r="K4520">
        <f t="shared" si="571"/>
        <v>96141.942369263808</v>
      </c>
      <c r="L4520" s="236">
        <f>I4520/MAX(I$2:I4520)-1</f>
        <v>-0.10967999127280037</v>
      </c>
      <c r="M4520" s="236">
        <f>J4520/MAX(J$2:J4520)-1</f>
        <v>-6.4359932515974494E-2</v>
      </c>
      <c r="N4520" s="236"/>
    </row>
    <row r="4521" spans="1:14">
      <c r="A4521" s="237">
        <v>40655</v>
      </c>
      <c r="B4521">
        <v>592.14</v>
      </c>
      <c r="D4521" s="237">
        <v>40879</v>
      </c>
      <c r="E4521">
        <f t="shared" si="567"/>
        <v>542.19000000000005</v>
      </c>
      <c r="F4521">
        <v>333.56800459999999</v>
      </c>
      <c r="G4521" s="236">
        <f t="shared" si="569"/>
        <v>3.0744454531920671E-3</v>
      </c>
      <c r="H4521" s="236">
        <f t="shared" si="570"/>
        <v>7.4937846985045908E-4</v>
      </c>
      <c r="I4521">
        <f t="shared" si="573"/>
        <v>82811.906226503284</v>
      </c>
      <c r="J4521">
        <f t="shared" si="573"/>
        <v>26301.42836210761</v>
      </c>
      <c r="K4521">
        <f t="shared" si="571"/>
        <v>96440.768409818789</v>
      </c>
      <c r="L4521" s="236">
        <f>I4521/MAX(I$2:I4521)-1</f>
        <v>-0.1069427509700831</v>
      </c>
      <c r="M4521" s="236">
        <f>J4521/MAX(J$2:J4521)-1</f>
        <v>-6.3658783993872481E-2</v>
      </c>
      <c r="N4521" s="236"/>
    </row>
    <row r="4522" spans="1:14">
      <c r="A4522" s="237">
        <v>40658</v>
      </c>
      <c r="B4522">
        <v>591.75</v>
      </c>
      <c r="D4522" s="237">
        <v>40882</v>
      </c>
      <c r="E4522">
        <f t="shared" si="567"/>
        <v>543.5</v>
      </c>
      <c r="F4522">
        <v>335.67461270000001</v>
      </c>
      <c r="G4522" s="236">
        <f t="shared" si="569"/>
        <v>2.3823970291558159E-3</v>
      </c>
      <c r="H4522" s="236">
        <f t="shared" si="570"/>
        <v>6.3153781866045477E-3</v>
      </c>
      <c r="I4522">
        <f t="shared" si="573"/>
        <v>83009.19706587604</v>
      </c>
      <c r="J4522">
        <f t="shared" si="573"/>
        <v>26467.531829062205</v>
      </c>
      <c r="K4522">
        <f t="shared" si="571"/>
        <v>96673.781572394364</v>
      </c>
      <c r="L4522" s="236">
        <f>I4522/MAX(I$2:I4522)-1</f>
        <v>-0.10481513403312814</v>
      </c>
      <c r="M4522" s="236">
        <f>J4522/MAX(J$2:J4522)-1</f>
        <v>-5.7745435103088605E-2</v>
      </c>
      <c r="N4522" s="236"/>
    </row>
    <row r="4523" spans="1:14">
      <c r="A4523" s="237">
        <v>40659</v>
      </c>
      <c r="B4523">
        <v>596.4</v>
      </c>
      <c r="D4523" s="237">
        <v>40883</v>
      </c>
      <c r="E4523">
        <f t="shared" si="567"/>
        <v>542.5</v>
      </c>
      <c r="F4523">
        <v>335.17967549999997</v>
      </c>
      <c r="G4523" s="236">
        <f t="shared" si="569"/>
        <v>-1.8736565616739955E-3</v>
      </c>
      <c r="H4523" s="236">
        <f t="shared" si="570"/>
        <v>-1.4744552649335052E-3</v>
      </c>
      <c r="I4523">
        <f t="shared" si="573"/>
        <v>82853.666339114265</v>
      </c>
      <c r="J4523">
        <f t="shared" si="573"/>
        <v>26428.506637407048</v>
      </c>
      <c r="K4523">
        <f t="shared" si="571"/>
        <v>96495.908929206897</v>
      </c>
      <c r="L4523" s="236">
        <f>I4523/MAX(I$2:I4523)-1</f>
        <v>-0.10649240303115826</v>
      </c>
      <c r="M4523" s="236">
        <f>J4523/MAX(J$2:J4523)-1</f>
        <v>-5.9134747307208579E-2</v>
      </c>
      <c r="N4523" s="236"/>
    </row>
    <row r="4524" spans="1:14">
      <c r="A4524" s="237">
        <v>40660</v>
      </c>
      <c r="B4524">
        <v>600.33000000000004</v>
      </c>
      <c r="D4524" s="237">
        <v>40884</v>
      </c>
      <c r="E4524">
        <f t="shared" si="567"/>
        <v>544.76</v>
      </c>
      <c r="F4524">
        <v>336.54185360000002</v>
      </c>
      <c r="G4524" s="236">
        <f t="shared" si="569"/>
        <v>4.1321684587813292E-3</v>
      </c>
      <c r="H4524" s="236">
        <f t="shared" si="570"/>
        <v>4.0640235657727342E-3</v>
      </c>
      <c r="I4524">
        <f t="shared" si="573"/>
        <v>83196.031645855153</v>
      </c>
      <c r="J4524">
        <f t="shared" si="573"/>
        <v>26535.912711189652</v>
      </c>
      <c r="K4524">
        <f t="shared" si="571"/>
        <v>96897.901102810589</v>
      </c>
      <c r="L4524" s="236">
        <f>I4524/MAX(I$2:I4524)-1</f>
        <v>-0.10280027912128209</v>
      </c>
      <c r="M4524" s="236">
        <f>J4524/MAX(J$2:J4524)-1</f>
        <v>-5.5311048748048264E-2</v>
      </c>
      <c r="N4524" s="236"/>
    </row>
    <row r="4525" spans="1:14">
      <c r="A4525" s="237">
        <v>40661</v>
      </c>
      <c r="B4525">
        <v>602.4</v>
      </c>
      <c r="D4525" s="237">
        <v>40885</v>
      </c>
      <c r="E4525">
        <f t="shared" si="567"/>
        <v>544.23</v>
      </c>
      <c r="F4525">
        <v>331.24244549999997</v>
      </c>
      <c r="G4525" s="236">
        <f t="shared" si="569"/>
        <v>-1.0066356583997107E-3</v>
      </c>
      <c r="H4525" s="236">
        <f t="shared" si="570"/>
        <v>-1.5746653925246101E-2</v>
      </c>
      <c r="I4525">
        <f t="shared" si="573"/>
        <v>83112.283553763074</v>
      </c>
      <c r="J4525">
        <f t="shared" si="573"/>
        <v>26118.060877136009</v>
      </c>
      <c r="K4525">
        <f t="shared" si="571"/>
        <v>96803.628601921228</v>
      </c>
      <c r="L4525" s="236">
        <f>I4525/MAX(I$2:I4525)-1</f>
        <v>-0.10370343235302493</v>
      </c>
      <c r="M4525" s="236">
        <f>J4525/MAX(J$2:J4525)-1</f>
        <v>-7.0186738730416476E-2</v>
      </c>
      <c r="N4525" s="236"/>
    </row>
    <row r="4526" spans="1:14">
      <c r="A4526" s="237">
        <v>40662</v>
      </c>
      <c r="B4526">
        <v>604.03</v>
      </c>
      <c r="D4526" s="237">
        <v>40886</v>
      </c>
      <c r="E4526">
        <f t="shared" si="567"/>
        <v>543.38</v>
      </c>
      <c r="F4526">
        <v>334.97557560000001</v>
      </c>
      <c r="G4526" s="236">
        <f t="shared" si="569"/>
        <v>-1.5955698221077987E-3</v>
      </c>
      <c r="H4526" s="236">
        <f t="shared" si="570"/>
        <v>1.1270083742936476E-2</v>
      </c>
      <c r="I4526">
        <f t="shared" si="573"/>
        <v>82979.672102278215</v>
      </c>
      <c r="J4526">
        <f t="shared" si="573"/>
        <v>26412.413610424446</v>
      </c>
      <c r="K4526">
        <f t="shared" si="571"/>
        <v>96652.436855211869</v>
      </c>
      <c r="L4526" s="236">
        <f>I4526/MAX(I$2:I4526)-1</f>
        <v>-0.10513353610802134</v>
      </c>
      <c r="M4526" s="236">
        <f>J4526/MAX(J$2:J4526)-1</f>
        <v>-5.970766541061534E-2</v>
      </c>
      <c r="N4526" s="236"/>
    </row>
    <row r="4527" spans="1:14">
      <c r="A4527" s="237">
        <v>40665</v>
      </c>
      <c r="B4527">
        <v>603.16</v>
      </c>
      <c r="D4527" s="237">
        <v>40889</v>
      </c>
      <c r="E4527">
        <f t="shared" si="567"/>
        <v>543.03</v>
      </c>
      <c r="F4527">
        <v>330.5366568</v>
      </c>
      <c r="G4527" s="236">
        <f t="shared" si="569"/>
        <v>-6.7784661498544241E-4</v>
      </c>
      <c r="H4527" s="236">
        <f t="shared" si="570"/>
        <v>-1.3251470027476286E-2</v>
      </c>
      <c r="I4527">
        <f t="shared" si="573"/>
        <v>82923.424612431074</v>
      </c>
      <c r="J4527">
        <f t="shared" si="573"/>
        <v>26062.4103031126</v>
      </c>
      <c r="K4527">
        <f t="shared" si="571"/>
        <v>96590.181430096258</v>
      </c>
      <c r="L4527" s="236">
        <f>I4527/MAX(I$2:I4527)-1</f>
        <v>-0.10574011831143459</v>
      </c>
      <c r="M4527" s="236">
        <f>J4527/MAX(J$2:J4527)-1</f>
        <v>-7.2167921099492327E-2</v>
      </c>
      <c r="N4527" s="236"/>
    </row>
    <row r="4528" spans="1:14">
      <c r="A4528" s="237">
        <v>40666</v>
      </c>
      <c r="B4528">
        <v>600.14</v>
      </c>
      <c r="D4528" s="237">
        <v>40890</v>
      </c>
      <c r="E4528">
        <f t="shared" si="567"/>
        <v>544.54</v>
      </c>
      <c r="F4528">
        <v>328.16760479999999</v>
      </c>
      <c r="G4528" s="236">
        <f t="shared" si="569"/>
        <v>2.7469633572817973E-3</v>
      </c>
      <c r="H4528" s="236">
        <f t="shared" si="570"/>
        <v>-7.1672897733502383E-3</v>
      </c>
      <c r="I4528">
        <f t="shared" si="573"/>
        <v>83151.212221301743</v>
      </c>
      <c r="J4528">
        <f t="shared" si="573"/>
        <v>25875.613456278243</v>
      </c>
      <c r="K4528">
        <f t="shared" si="571"/>
        <v>96858.769121309349</v>
      </c>
      <c r="L4528" s="236">
        <f>I4528/MAX(I$2:I4528)-1</f>
        <v>-0.10328361918454898</v>
      </c>
      <c r="M4528" s="236">
        <f>J4528/MAX(J$2:J4528)-1</f>
        <v>-7.8817962469982183E-2</v>
      </c>
      <c r="N4528" s="236"/>
    </row>
    <row r="4529" spans="1:14">
      <c r="A4529" s="237">
        <v>40667</v>
      </c>
      <c r="B4529">
        <v>595.47</v>
      </c>
      <c r="D4529" s="237">
        <v>40891</v>
      </c>
      <c r="E4529">
        <f t="shared" si="567"/>
        <v>545.76</v>
      </c>
      <c r="F4529">
        <v>326.36041760000001</v>
      </c>
      <c r="G4529" s="236">
        <f t="shared" si="569"/>
        <v>2.2066929506833663E-3</v>
      </c>
      <c r="H4529" s="236">
        <f t="shared" si="570"/>
        <v>-5.5069030994128187E-3</v>
      </c>
      <c r="I4529">
        <f t="shared" si="573"/>
        <v>83334.70141515127</v>
      </c>
      <c r="J4529">
        <f t="shared" si="573"/>
        <v>25733.118960336655</v>
      </c>
      <c r="K4529">
        <f t="shared" si="571"/>
        <v>97075.773745998085</v>
      </c>
      <c r="L4529" s="236">
        <f>I4529/MAX(I$2:I4529)-1</f>
        <v>-0.10130484146824115</v>
      </c>
      <c r="M4529" s="236">
        <f>J4529/MAX(J$2:J4529)-1</f>
        <v>-8.3890822687579747E-2</v>
      </c>
      <c r="N4529" s="236"/>
    </row>
    <row r="4530" spans="1:14">
      <c r="A4530" s="237">
        <v>40668</v>
      </c>
      <c r="B4530">
        <v>589.28</v>
      </c>
      <c r="D4530" s="237">
        <v>40892</v>
      </c>
      <c r="E4530">
        <f t="shared" si="567"/>
        <v>545.61</v>
      </c>
      <c r="F4530">
        <v>327.32477399999999</v>
      </c>
      <c r="G4530" s="236">
        <f t="shared" si="569"/>
        <v>-3.085762449218189E-4</v>
      </c>
      <c r="H4530" s="236">
        <f t="shared" si="570"/>
        <v>2.9548816216491414E-3</v>
      </c>
      <c r="I4530">
        <f t="shared" si="573"/>
        <v>83308.9863059169</v>
      </c>
      <c r="J4530">
        <f t="shared" si="573"/>
        <v>25809.157280620264</v>
      </c>
      <c r="K4530">
        <f t="shared" si="571"/>
        <v>97049.092849519977</v>
      </c>
      <c r="L4530" s="236">
        <f>I4530/MAX(I$2:I4530)-1</f>
        <v>-0.1015821574455904</v>
      </c>
      <c r="M4530" s="236">
        <f>J4530/MAX(J$2:J4530)-1</f>
        <v>-8.1183828516115164E-2</v>
      </c>
      <c r="N4530" s="236"/>
    </row>
    <row r="4531" spans="1:14">
      <c r="A4531" s="237">
        <v>40669</v>
      </c>
      <c r="B4531">
        <v>591.54</v>
      </c>
      <c r="D4531" s="237">
        <v>40893</v>
      </c>
      <c r="E4531">
        <f t="shared" si="567"/>
        <v>548</v>
      </c>
      <c r="F4531">
        <v>327.52926760000003</v>
      </c>
      <c r="G4531" s="236">
        <f t="shared" si="569"/>
        <v>4.3466880887358863E-3</v>
      </c>
      <c r="H4531" s="236">
        <f t="shared" si="570"/>
        <v>6.2474220176200745E-4</v>
      </c>
      <c r="I4531">
        <f t="shared" ref="I4531:J4546" si="574">I4530*(1+G4531)</f>
        <v>83671.104484377502</v>
      </c>
      <c r="J4531">
        <f t="shared" si="574"/>
        <v>25825.281350365382</v>
      </c>
      <c r="K4531">
        <f t="shared" si="571"/>
        <v>97474.20846673804</v>
      </c>
      <c r="L4531" s="236">
        <f>I4531/MAX(I$2:I4531)-1</f>
        <v>-9.7677015310651205E-2</v>
      </c>
      <c r="M4531" s="236">
        <f>J4531/MAX(J$2:J4531)-1</f>
        <v>-8.0609805278127777E-2</v>
      </c>
      <c r="N4531" s="236"/>
    </row>
    <row r="4532" spans="1:14">
      <c r="A4532" s="237">
        <v>40672</v>
      </c>
      <c r="B4532">
        <v>593.94000000000005</v>
      </c>
      <c r="D4532" s="237">
        <v>40896</v>
      </c>
      <c r="E4532">
        <f t="shared" si="567"/>
        <v>548.9</v>
      </c>
      <c r="F4532">
        <v>325.236424</v>
      </c>
      <c r="G4532" s="236">
        <f t="shared" si="569"/>
        <v>1.6086056076930941E-3</v>
      </c>
      <c r="H4532" s="236">
        <f t="shared" si="570"/>
        <v>-7.0004235554307348E-3</v>
      </c>
      <c r="I4532">
        <f t="shared" si="574"/>
        <v>83805.698292252957</v>
      </c>
      <c r="J4532">
        <f t="shared" si="574"/>
        <v>25644.493442474657</v>
      </c>
      <c r="K4532">
        <f t="shared" si="571"/>
        <v>97634.293845606764</v>
      </c>
      <c r="L4532" s="236">
        <f>I4532/MAX(I$2:I4532)-1</f>
        <v>-9.6225533497529381E-2</v>
      </c>
      <c r="M4532" s="236">
        <f>J4532/MAX(J$2:J4532)-1</f>
        <v>-8.7045926053890832E-2</v>
      </c>
      <c r="N4532" s="236"/>
    </row>
    <row r="4533" spans="1:14">
      <c r="A4533" s="237">
        <v>40673</v>
      </c>
      <c r="B4533">
        <v>598.86</v>
      </c>
      <c r="D4533" s="237">
        <v>40897</v>
      </c>
      <c r="E4533">
        <f t="shared" si="567"/>
        <v>546.36</v>
      </c>
      <c r="F4533">
        <v>331.49008559999999</v>
      </c>
      <c r="G4533" s="236">
        <f t="shared" si="569"/>
        <v>-4.6611668502950041E-3</v>
      </c>
      <c r="H4533" s="236">
        <f t="shared" si="570"/>
        <v>1.9228048086028515E-2</v>
      </c>
      <c r="I4533">
        <f t="shared" si="574"/>
        <v>83415.065949507276</v>
      </c>
      <c r="J4533">
        <f t="shared" si="574"/>
        <v>26137.586995528403</v>
      </c>
      <c r="K4533">
        <f t="shared" si="571"/>
        <v>97182.497331910577</v>
      </c>
      <c r="L4533" s="236">
        <f>I4533/MAX(I$2:I4533)-1</f>
        <v>-0.10043817708093383</v>
      </c>
      <c r="M4533" s="236">
        <f>J4533/MAX(J$2:J4533)-1</f>
        <v>-6.9491601219719423E-2</v>
      </c>
      <c r="N4533" s="236"/>
    </row>
    <row r="4534" spans="1:14">
      <c r="A4534" s="237">
        <v>40674</v>
      </c>
      <c r="B4534">
        <v>592.34</v>
      </c>
      <c r="D4534" s="237">
        <v>40898</v>
      </c>
      <c r="E4534">
        <f t="shared" si="567"/>
        <v>544.91</v>
      </c>
      <c r="F4534">
        <v>331.00957840000001</v>
      </c>
      <c r="G4534" s="236">
        <f t="shared" si="569"/>
        <v>-2.6876579718936957E-3</v>
      </c>
      <c r="H4534" s="236">
        <f t="shared" si="570"/>
        <v>-1.4495371682994307E-3</v>
      </c>
      <c r="I4534">
        <f t="shared" si="574"/>
        <v>83190.874782532046</v>
      </c>
      <c r="J4534">
        <f t="shared" si="574"/>
        <v>26099.699591688724</v>
      </c>
      <c r="K4534">
        <f t="shared" si="571"/>
        <v>96924.581999288726</v>
      </c>
      <c r="L4534" s="236">
        <f>I4534/MAX(I$2:I4534)-1</f>
        <v>-0.10285589158551345</v>
      </c>
      <c r="M4534" s="236">
        <f>J4534/MAX(J$2:J4534)-1</f>
        <v>-7.0840407729166222E-2</v>
      </c>
      <c r="N4534" s="236"/>
    </row>
    <row r="4535" spans="1:14">
      <c r="A4535" s="237">
        <v>40675</v>
      </c>
      <c r="B4535">
        <v>594.02</v>
      </c>
      <c r="D4535" s="237">
        <v>40899</v>
      </c>
      <c r="E4535">
        <f t="shared" si="567"/>
        <v>546.13</v>
      </c>
      <c r="F4535">
        <v>333.02497670000002</v>
      </c>
      <c r="G4535" s="236">
        <f t="shared" si="569"/>
        <v>2.2051716782704365E-3</v>
      </c>
      <c r="H4535" s="236">
        <f t="shared" si="570"/>
        <v>6.0886404246724979E-3</v>
      </c>
      <c r="I4535">
        <f t="shared" si="574"/>
        <v>83374.324943493033</v>
      </c>
      <c r="J4535">
        <f t="shared" si="574"/>
        <v>26258.61127769449</v>
      </c>
      <c r="K4535">
        <f t="shared" si="571"/>
        <v>97141.586623977448</v>
      </c>
      <c r="L4535" s="236">
        <f>I4535/MAX(I$2:I4535)-1</f>
        <v>-0.10087753480631068</v>
      </c>
      <c r="M4535" s="236">
        <f>J4535/MAX(J$2:J4535)-1</f>
        <v>-6.5183089074693723E-2</v>
      </c>
      <c r="N4535" s="236"/>
    </row>
    <row r="4536" spans="1:14">
      <c r="A4536" s="237">
        <v>40676</v>
      </c>
      <c r="B4536">
        <v>588.88</v>
      </c>
      <c r="D4536" s="237">
        <v>40900</v>
      </c>
      <c r="E4536">
        <f t="shared" si="567"/>
        <v>544.69000000000005</v>
      </c>
      <c r="F4536">
        <v>334.24478269999997</v>
      </c>
      <c r="G4536" s="236">
        <f t="shared" si="569"/>
        <v>-2.6704650020824097E-3</v>
      </c>
      <c r="H4536" s="236">
        <f t="shared" si="570"/>
        <v>3.6628063519055232E-3</v>
      </c>
      <c r="I4536">
        <f t="shared" si="574"/>
        <v>83151.676726659178</v>
      </c>
      <c r="J4536">
        <f t="shared" si="574"/>
        <v>26354.791485874648</v>
      </c>
      <c r="K4536">
        <f t="shared" si="571"/>
        <v>96885.450017787487</v>
      </c>
      <c r="L4536" s="236">
        <f>I4536/MAX(I$2:I4536)-1</f>
        <v>-0.1032786098821965</v>
      </c>
      <c r="M4536" s="236">
        <f>J4536/MAX(J$2:J4536)-1</f>
        <v>-6.1759035755487801E-2</v>
      </c>
      <c r="N4536" s="236"/>
    </row>
    <row r="4537" spans="1:14">
      <c r="A4537" s="237">
        <v>40679</v>
      </c>
      <c r="B4537">
        <v>585.54</v>
      </c>
      <c r="D4537" s="237">
        <v>40904</v>
      </c>
      <c r="E4537">
        <f t="shared" si="567"/>
        <v>545</v>
      </c>
      <c r="F4537">
        <v>334.15460059999998</v>
      </c>
      <c r="G4537" s="236">
        <f t="shared" si="569"/>
        <v>5.354009066464348E-4</v>
      </c>
      <c r="H4537" s="236">
        <f t="shared" si="570"/>
        <v>-2.6980854950531263E-4</v>
      </c>
      <c r="I4537">
        <f t="shared" si="574"/>
        <v>83196.196209767804</v>
      </c>
      <c r="J4537">
        <f t="shared" si="574"/>
        <v>26347.68073781133</v>
      </c>
      <c r="K4537">
        <f t="shared" si="571"/>
        <v>96940.590537175594</v>
      </c>
      <c r="L4537" s="236">
        <f>I4537/MAX(I$2:I4537)-1</f>
        <v>-0.10279850443691818</v>
      </c>
      <c r="M4537" s="236">
        <f>J4537/MAX(J$2:J4537)-1</f>
        <v>-6.2012181189137094E-2</v>
      </c>
      <c r="N4537" s="236"/>
    </row>
    <row r="4538" spans="1:14">
      <c r="A4538" s="237">
        <v>40680</v>
      </c>
      <c r="B4538">
        <v>585.52</v>
      </c>
      <c r="D4538" s="237">
        <v>40905</v>
      </c>
      <c r="E4538">
        <f t="shared" si="567"/>
        <v>547.09</v>
      </c>
      <c r="F4538">
        <v>331.54105559999999</v>
      </c>
      <c r="G4538" s="236">
        <f t="shared" si="569"/>
        <v>3.8011322265911105E-3</v>
      </c>
      <c r="H4538" s="236">
        <f t="shared" si="570"/>
        <v>-7.8213647075550119E-3</v>
      </c>
      <c r="I4538">
        <f t="shared" si="574"/>
        <v>83512.435952310552</v>
      </c>
      <c r="J4538">
        <f t="shared" si="574"/>
        <v>26141.605917562687</v>
      </c>
      <c r="K4538">
        <f t="shared" si="571"/>
        <v>97312.344361437441</v>
      </c>
      <c r="L4538" s="236">
        <f>I4538/MAX(I$2:I4538)-1</f>
        <v>-9.9388122918387611E-2</v>
      </c>
      <c r="M4538" s="236">
        <f>J4538/MAX(J$2:J4538)-1</f>
        <v>-6.9348526011300815E-2</v>
      </c>
      <c r="N4538" s="236"/>
    </row>
    <row r="4539" spans="1:14">
      <c r="A4539" s="237">
        <v>40681</v>
      </c>
      <c r="B4539">
        <v>590.55999999999995</v>
      </c>
      <c r="D4539" s="237">
        <v>40906</v>
      </c>
      <c r="E4539">
        <f t="shared" si="567"/>
        <v>548.35</v>
      </c>
      <c r="F4539">
        <v>334.23990209999999</v>
      </c>
      <c r="G4539" s="236">
        <f t="shared" si="569"/>
        <v>2.2693643960961982E-3</v>
      </c>
      <c r="H4539" s="236">
        <f t="shared" si="570"/>
        <v>8.140308581438882E-3</v>
      </c>
      <c r="I4539">
        <f t="shared" si="574"/>
        <v>83701.956101092001</v>
      </c>
      <c r="J4539">
        <f t="shared" si="574"/>
        <v>26354.406656546016</v>
      </c>
      <c r="K4539">
        <f t="shared" si="571"/>
        <v>97536.463891853651</v>
      </c>
      <c r="L4539" s="236">
        <f>I4539/MAX(I$2:I4539)-1</f>
        <v>-9.7344306389837154E-2</v>
      </c>
      <c r="M4539" s="236">
        <f>J4539/MAX(J$2:J4539)-1</f>
        <v>-6.177273583126186E-2</v>
      </c>
      <c r="N4539" s="236"/>
    </row>
    <row r="4540" spans="1:14">
      <c r="A4540" s="237">
        <v>40682</v>
      </c>
      <c r="B4540">
        <v>591.97</v>
      </c>
      <c r="D4540" s="237">
        <v>40907</v>
      </c>
      <c r="E4540">
        <f t="shared" si="567"/>
        <v>549.67999999999995</v>
      </c>
      <c r="F4540">
        <v>333.97527780000001</v>
      </c>
      <c r="G4540" s="236">
        <f t="shared" si="569"/>
        <v>2.3917280340296962E-3</v>
      </c>
      <c r="H4540" s="236">
        <f t="shared" si="570"/>
        <v>-7.9171965506619202E-4</v>
      </c>
      <c r="I4540">
        <f t="shared" si="574"/>
        <v>83902.148416002106</v>
      </c>
      <c r="J4540">
        <f t="shared" si="574"/>
        <v>26333.541354798421</v>
      </c>
      <c r="K4540">
        <f t="shared" si="571"/>
        <v>97773.034507292978</v>
      </c>
      <c r="L4540" s="236">
        <f>I4540/MAX(I$2:I4540)-1</f>
        <v>-9.518539946235316E-2</v>
      </c>
      <c r="M4540" s="236">
        <f>J4540/MAX(J$2:J4540)-1</f>
        <v>-6.2515548797223208E-2</v>
      </c>
      <c r="N4540" s="236"/>
    </row>
    <row r="4541" spans="1:14">
      <c r="A4541" s="237">
        <v>40683</v>
      </c>
      <c r="B4541">
        <v>587.45000000000005</v>
      </c>
      <c r="D4541" s="237">
        <v>40911</v>
      </c>
      <c r="E4541">
        <f t="shared" si="567"/>
        <v>548.29</v>
      </c>
      <c r="F4541">
        <v>337.55769520000001</v>
      </c>
      <c r="G4541" s="236">
        <f t="shared" si="569"/>
        <v>-2.5624741552372023E-3</v>
      </c>
      <c r="H4541" s="236">
        <f t="shared" si="570"/>
        <v>1.0726594565916736E-2</v>
      </c>
      <c r="I4541">
        <f t="shared" si="574"/>
        <v>83687.151329117216</v>
      </c>
      <c r="J4541">
        <f t="shared" si="574"/>
        <v>26616.010576396144</v>
      </c>
      <c r="K4541">
        <f t="shared" si="571"/>
        <v>97525.791533262382</v>
      </c>
      <c r="L4541" s="236">
        <f>I4541/MAX(I$2:I4541)-1</f>
        <v>-9.7503963491512247E-2</v>
      </c>
      <c r="M4541" s="236">
        <f>J4541/MAX(J$2:J4541)-1</f>
        <v>-5.2459533177320106E-2</v>
      </c>
      <c r="N4541" s="236"/>
    </row>
    <row r="4542" spans="1:14">
      <c r="A4542" s="237">
        <v>40686</v>
      </c>
      <c r="B4542">
        <v>579.27</v>
      </c>
      <c r="D4542" s="237">
        <v>40912</v>
      </c>
      <c r="E4542">
        <f t="shared" si="567"/>
        <v>546.95000000000005</v>
      </c>
      <c r="F4542">
        <v>337.32650009999998</v>
      </c>
      <c r="G4542" s="236">
        <f t="shared" si="569"/>
        <v>-2.4776922955554539E-3</v>
      </c>
      <c r="H4542" s="236">
        <f t="shared" si="570"/>
        <v>-6.8490543479704513E-4</v>
      </c>
      <c r="I4542">
        <f t="shared" si="574"/>
        <v>83479.800319032074</v>
      </c>
      <c r="J4542">
        <f t="shared" si="574"/>
        <v>26597.781126099755</v>
      </c>
      <c r="K4542">
        <f t="shared" si="571"/>
        <v>97287.442191391165</v>
      </c>
      <c r="L4542" s="236">
        <f>I4542/MAX(I$2:I4542)-1</f>
        <v>-9.9740070967938688E-2</v>
      </c>
      <c r="M4542" s="236">
        <f>J4542/MAX(J$2:J4542)-1</f>
        <v>-5.3108508792737097E-2</v>
      </c>
      <c r="N4542" s="236"/>
    </row>
    <row r="4543" spans="1:14">
      <c r="A4543" s="237">
        <v>40687</v>
      </c>
      <c r="B4543">
        <v>579.73</v>
      </c>
      <c r="D4543" s="237">
        <v>40913</v>
      </c>
      <c r="E4543">
        <f t="shared" si="567"/>
        <v>547.34</v>
      </c>
      <c r="F4543">
        <v>336.70996880000001</v>
      </c>
      <c r="G4543" s="236">
        <f t="shared" si="569"/>
        <v>6.7931490937483063E-4</v>
      </c>
      <c r="H4543" s="236">
        <f t="shared" si="570"/>
        <v>-1.8276989795263932E-3</v>
      </c>
      <c r="I4543">
        <f t="shared" si="574"/>
        <v>83536.509392020438</v>
      </c>
      <c r="J4543">
        <f t="shared" si="574"/>
        <v>26549.168388677917</v>
      </c>
      <c r="K4543">
        <f t="shared" si="571"/>
        <v>97356.812522234279</v>
      </c>
      <c r="L4543" s="236">
        <f>I4543/MAX(I$2:I4543)-1</f>
        <v>-9.9128510975834416E-2</v>
      </c>
      <c r="M4543" s="236">
        <f>J4543/MAX(J$2:J4543)-1</f>
        <v>-5.483914140493884E-2</v>
      </c>
      <c r="N4543" s="236"/>
    </row>
    <row r="4544" spans="1:14">
      <c r="A4544" s="237">
        <v>40688</v>
      </c>
      <c r="B4544">
        <v>581.41</v>
      </c>
      <c r="D4544" s="237">
        <v>40914</v>
      </c>
      <c r="E4544">
        <f t="shared" si="567"/>
        <v>548.9</v>
      </c>
      <c r="F4544">
        <v>335.26245779999999</v>
      </c>
      <c r="G4544" s="236">
        <f t="shared" si="569"/>
        <v>2.8164178297229079E-3</v>
      </c>
      <c r="H4544" s="236">
        <f t="shared" si="570"/>
        <v>-4.2989846875006732E-3</v>
      </c>
      <c r="I4544">
        <f t="shared" si="574"/>
        <v>83771.783106504939</v>
      </c>
      <c r="J4544">
        <f t="shared" si="574"/>
        <v>26435.033920309113</v>
      </c>
      <c r="K4544">
        <f t="shared" si="571"/>
        <v>97634.29384560672</v>
      </c>
      <c r="L4544" s="236">
        <f>I4544/MAX(I$2:I4544)-1</f>
        <v>-9.6591280451857719E-2</v>
      </c>
      <c r="M4544" s="236">
        <f>J4544/MAX(J$2:J4544)-1</f>
        <v>-5.8902373463263991E-2</v>
      </c>
      <c r="N4544" s="236"/>
    </row>
    <row r="4545" spans="1:14">
      <c r="A4545" s="237">
        <v>40689</v>
      </c>
      <c r="B4545">
        <v>584.6</v>
      </c>
      <c r="D4545" s="237">
        <v>40917</v>
      </c>
      <c r="E4545">
        <f t="shared" si="567"/>
        <v>549.1</v>
      </c>
      <c r="F4545">
        <v>335.8633241</v>
      </c>
      <c r="G4545" s="236">
        <f t="shared" si="569"/>
        <v>3.3063493509393404E-4</v>
      </c>
      <c r="H4545" s="236">
        <f t="shared" si="570"/>
        <v>1.7922266153596045E-3</v>
      </c>
      <c r="I4545">
        <f t="shared" si="574"/>
        <v>83799.480984575071</v>
      </c>
      <c r="J4545">
        <f t="shared" si="574"/>
        <v>26482.411491679024</v>
      </c>
      <c r="K4545">
        <f t="shared" si="571"/>
        <v>97669.868374244223</v>
      </c>
      <c r="L4545" s="236">
        <f>I4545/MAX(I$2:I4545)-1</f>
        <v>-9.6292581968506541E-2</v>
      </c>
      <c r="M4545" s="236">
        <f>J4545/MAX(J$2:J4545)-1</f>
        <v>-5.7215713249333167E-2</v>
      </c>
      <c r="N4545" s="236"/>
    </row>
    <row r="4546" spans="1:14">
      <c r="A4546" s="237">
        <v>40690</v>
      </c>
      <c r="B4546">
        <v>587.44000000000005</v>
      </c>
      <c r="D4546" s="237">
        <v>40918</v>
      </c>
      <c r="E4546">
        <f t="shared" ref="E4546:E4609" si="575">SUMIF(A:A,D4546,B:B)</f>
        <v>549.67999999999995</v>
      </c>
      <c r="F4546">
        <v>337.6234293</v>
      </c>
      <c r="G4546" s="236">
        <f t="shared" si="569"/>
        <v>1.0225437440196015E-3</v>
      </c>
      <c r="H4546" s="236">
        <f t="shared" si="570"/>
        <v>5.2405400462121055E-3</v>
      </c>
      <c r="I4546">
        <f t="shared" si="574"/>
        <v>83885.169619607943</v>
      </c>
      <c r="J4546">
        <f t="shared" si="574"/>
        <v>26621.193629621437</v>
      </c>
      <c r="K4546">
        <f t="shared" si="571"/>
        <v>97773.034507292934</v>
      </c>
      <c r="L4546" s="236">
        <f>I4546/MAX(I$2:I4546)-1</f>
        <v>-9.5368501601774236E-2</v>
      </c>
      <c r="M4546" s="236">
        <f>J4546/MAX(J$2:J4546)-1</f>
        <v>-5.2275014439676637E-2</v>
      </c>
      <c r="N4546" s="236"/>
    </row>
    <row r="4547" spans="1:14">
      <c r="A4547" s="237">
        <v>40693</v>
      </c>
      <c r="B4547">
        <v>587.44000000000005</v>
      </c>
      <c r="D4547" s="237">
        <v>40919</v>
      </c>
      <c r="E4547">
        <f t="shared" si="575"/>
        <v>552.1</v>
      </c>
      <c r="F4547">
        <v>338.80889439999999</v>
      </c>
      <c r="G4547" s="236">
        <f t="shared" si="569"/>
        <v>4.3688313315916518E-3</v>
      </c>
      <c r="H4547" s="236">
        <f t="shared" si="570"/>
        <v>3.5112050797476702E-3</v>
      </c>
      <c r="I4547">
        <f t="shared" ref="I4547:J4562" si="576">I4546*(1+G4547)</f>
        <v>84251.649776897975</v>
      </c>
      <c r="J4547">
        <f t="shared" si="576"/>
        <v>26714.66609992271</v>
      </c>
      <c r="K4547">
        <f t="shared" si="571"/>
        <v>98203.486303806654</v>
      </c>
      <c r="L4547" s="236">
        <f>I4547/MAX(I$2:I4547)-1</f>
        <v>-9.1416319168027282E-2</v>
      </c>
      <c r="M4547" s="236">
        <f>J4547/MAX(J$2:J4547)-1</f>
        <v>-4.8947357656173529E-2</v>
      </c>
      <c r="N4547" s="236"/>
    </row>
    <row r="4548" spans="1:14">
      <c r="A4548" s="237">
        <v>40694</v>
      </c>
      <c r="B4548">
        <v>593.22</v>
      </c>
      <c r="D4548" s="237">
        <v>40920</v>
      </c>
      <c r="E4548">
        <f t="shared" si="575"/>
        <v>551.63</v>
      </c>
      <c r="F4548">
        <v>338.79262590000002</v>
      </c>
      <c r="G4548" s="236">
        <f t="shared" ref="G4548:G4611" si="577">(E4548/E4547-1)-($P$21/252)</f>
        <v>-8.8502521397377588E-4</v>
      </c>
      <c r="H4548" s="236">
        <f t="shared" ref="H4548:H4611" si="578">F4548/F4547-1</f>
        <v>-4.8016744155332525E-5</v>
      </c>
      <c r="I4548">
        <f t="shared" si="576"/>
        <v>84177.084942526533</v>
      </c>
      <c r="J4548">
        <f t="shared" si="576"/>
        <v>26713.383348635394</v>
      </c>
      <c r="K4548">
        <f t="shared" ref="K4548:K4611" si="579">K4547*(1+(E4548/E4547-1))</f>
        <v>98119.886161508533</v>
      </c>
      <c r="L4548" s="236">
        <f>I4548/MAX(I$2:I4548)-1</f>
        <v>-9.2220438634568636E-2</v>
      </c>
      <c r="M4548" s="236">
        <f>J4548/MAX(J$2:J4548)-1</f>
        <v>-4.8993024107579219E-2</v>
      </c>
      <c r="N4548" s="236"/>
    </row>
    <row r="4549" spans="1:14">
      <c r="A4549" s="237">
        <v>40695</v>
      </c>
      <c r="B4549">
        <v>581.41999999999996</v>
      </c>
      <c r="D4549" s="237">
        <v>40921</v>
      </c>
      <c r="E4549">
        <f t="shared" si="575"/>
        <v>552.80999999999995</v>
      </c>
      <c r="F4549">
        <v>337.45172839999998</v>
      </c>
      <c r="G4549" s="236">
        <f t="shared" si="577"/>
        <v>2.1053848277642804E-3</v>
      </c>
      <c r="H4549" s="236">
        <f t="shared" si="578"/>
        <v>-3.9578709732478456E-3</v>
      </c>
      <c r="I4549">
        <f t="shared" si="576"/>
        <v>84354.310100009956</v>
      </c>
      <c r="J4549">
        <f t="shared" si="576"/>
        <v>26607.655224082588</v>
      </c>
      <c r="K4549">
        <f t="shared" si="579"/>
        <v>98329.775880469751</v>
      </c>
      <c r="L4549" s="236">
        <f>I4549/MAX(I$2:I4549)-1</f>
        <v>-9.0309213319115345E-2</v>
      </c>
      <c r="M4549" s="236">
        <f>J4549/MAX(J$2:J4549)-1</f>
        <v>-5.2756987012820056E-2</v>
      </c>
      <c r="N4549" s="236"/>
    </row>
    <row r="4550" spans="1:14">
      <c r="A4550" s="237">
        <v>40696</v>
      </c>
      <c r="B4550">
        <v>580.66</v>
      </c>
      <c r="D4550" s="237">
        <v>40925</v>
      </c>
      <c r="E4550">
        <f t="shared" si="575"/>
        <v>553.51</v>
      </c>
      <c r="F4550">
        <v>339.19059019999997</v>
      </c>
      <c r="G4550" s="236">
        <f t="shared" si="577"/>
        <v>1.2325276875461608E-3</v>
      </c>
      <c r="H4550" s="236">
        <f t="shared" si="578"/>
        <v>5.1529201176259143E-3</v>
      </c>
      <c r="I4550">
        <f t="shared" si="576"/>
        <v>84458.279122772074</v>
      </c>
      <c r="J4550">
        <f t="shared" si="576"/>
        <v>26744.762345969619</v>
      </c>
      <c r="K4550">
        <f t="shared" si="579"/>
        <v>98454.286730700987</v>
      </c>
      <c r="L4550" s="236">
        <f>I4550/MAX(I$2:I4550)-1</f>
        <v>-8.9187994237425516E-2</v>
      </c>
      <c r="M4550" s="236">
        <f>J4550/MAX(J$2:J4550)-1</f>
        <v>-4.7875919434917757E-2</v>
      </c>
      <c r="N4550" s="236"/>
    </row>
    <row r="4551" spans="1:14">
      <c r="A4551" s="237">
        <v>40697</v>
      </c>
      <c r="B4551">
        <v>575.92999999999995</v>
      </c>
      <c r="D4551" s="237">
        <v>40926</v>
      </c>
      <c r="E4551">
        <f t="shared" si="575"/>
        <v>554.30999999999995</v>
      </c>
      <c r="F4551">
        <v>342.17663590000001</v>
      </c>
      <c r="G4551" s="236">
        <f t="shared" si="577"/>
        <v>1.4115915156748724E-3</v>
      </c>
      <c r="H4551" s="236">
        <f t="shared" si="578"/>
        <v>8.8034449842471219E-3</v>
      </c>
      <c r="I4551">
        <f t="shared" si="576"/>
        <v>84577.499713010286</v>
      </c>
      <c r="J4551">
        <f t="shared" si="576"/>
        <v>26980.208389899126</v>
      </c>
      <c r="K4551">
        <f t="shared" si="579"/>
        <v>98596.584845250953</v>
      </c>
      <c r="L4551" s="236">
        <f>I4551/MAX(I$2:I4551)-1</f>
        <v>-8.7902299737716127E-2</v>
      </c>
      <c r="M4551" s="236">
        <f>J4551/MAX(J$2:J4551)-1</f>
        <v>-3.9493947473486224E-2</v>
      </c>
      <c r="N4551" s="236"/>
    </row>
    <row r="4552" spans="1:14">
      <c r="A4552" s="237">
        <v>40700</v>
      </c>
      <c r="B4552">
        <v>570.22</v>
      </c>
      <c r="D4552" s="237">
        <v>40927</v>
      </c>
      <c r="E4552">
        <f t="shared" si="575"/>
        <v>553.08000000000004</v>
      </c>
      <c r="F4552">
        <v>343.68590039999998</v>
      </c>
      <c r="G4552" s="236">
        <f t="shared" si="577"/>
        <v>-2.2527051005495993E-3</v>
      </c>
      <c r="H4552" s="236">
        <f t="shared" si="578"/>
        <v>4.4107760193219381E-3</v>
      </c>
      <c r="I4552">
        <f t="shared" si="576"/>
        <v>84386.971548015048</v>
      </c>
      <c r="J4552">
        <f t="shared" si="576"/>
        <v>27099.212046061602</v>
      </c>
      <c r="K4552">
        <f t="shared" si="579"/>
        <v>98377.80149413037</v>
      </c>
      <c r="L4552" s="236">
        <f>I4552/MAX(I$2:I4552)-1</f>
        <v>-8.9956986879296652E-2</v>
      </c>
      <c r="M4552" s="236">
        <f>J4552/MAX(J$2:J4552)-1</f>
        <v>-3.5257370410588629E-2</v>
      </c>
      <c r="N4552" s="236"/>
    </row>
    <row r="4553" spans="1:14">
      <c r="A4553" s="237">
        <v>40701</v>
      </c>
      <c r="B4553">
        <v>570.15</v>
      </c>
      <c r="D4553" s="237">
        <v>40928</v>
      </c>
      <c r="E4553">
        <f t="shared" si="575"/>
        <v>551.76</v>
      </c>
      <c r="F4553">
        <v>343.70985560000003</v>
      </c>
      <c r="G4553" s="236">
        <f t="shared" si="577"/>
        <v>-2.4203650035989435E-3</v>
      </c>
      <c r="H4553" s="236">
        <f t="shared" si="578"/>
        <v>6.9700851772491745E-5</v>
      </c>
      <c r="I4553">
        <f t="shared" si="576"/>
        <v>84182.724275320536</v>
      </c>
      <c r="J4553">
        <f t="shared" si="576"/>
        <v>27101.100884223575</v>
      </c>
      <c r="K4553">
        <f t="shared" si="579"/>
        <v>98143.00960512289</v>
      </c>
      <c r="L4553" s="236">
        <f>I4553/MAX(I$2:I4553)-1</f>
        <v>-9.2159623140023683E-2</v>
      </c>
      <c r="M4553" s="236">
        <f>J4553/MAX(J$2:J4553)-1</f>
        <v>-3.5190127027565077E-2</v>
      </c>
      <c r="N4553" s="236"/>
    </row>
    <row r="4554" spans="1:14">
      <c r="A4554" s="237">
        <v>40702</v>
      </c>
      <c r="B4554">
        <v>567.82000000000005</v>
      </c>
      <c r="D4554" s="237">
        <v>40931</v>
      </c>
      <c r="E4554">
        <f t="shared" si="575"/>
        <v>551.1</v>
      </c>
      <c r="F4554">
        <v>344.38873439999998</v>
      </c>
      <c r="G4554" s="236">
        <f t="shared" si="577"/>
        <v>-1.2299024075339096E-3</v>
      </c>
      <c r="H4554" s="236">
        <f t="shared" si="578"/>
        <v>1.9751508108920568E-3</v>
      </c>
      <c r="I4554">
        <f t="shared" si="576"/>
        <v>84079.187740061549</v>
      </c>
      <c r="J4554">
        <f t="shared" si="576"/>
        <v>27154.629645611116</v>
      </c>
      <c r="K4554">
        <f t="shared" si="579"/>
        <v>98025.613660619158</v>
      </c>
      <c r="L4554" s="236">
        <f>I4554/MAX(I$2:I4554)-1</f>
        <v>-9.3276178205180305E-2</v>
      </c>
      <c r="M4554" s="236">
        <f>J4554/MAX(J$2:J4554)-1</f>
        <v>-3.3284482024606876E-2</v>
      </c>
      <c r="N4554" s="236"/>
    </row>
    <row r="4555" spans="1:14">
      <c r="A4555" s="237">
        <v>40703</v>
      </c>
      <c r="B4555">
        <v>571.48</v>
      </c>
      <c r="D4555" s="237">
        <v>40932</v>
      </c>
      <c r="E4555">
        <f t="shared" si="575"/>
        <v>551.33000000000004</v>
      </c>
      <c r="F4555">
        <v>343.89750129999999</v>
      </c>
      <c r="G4555" s="236">
        <f t="shared" si="577"/>
        <v>3.836169652037723E-4</v>
      </c>
      <c r="H4555" s="236">
        <f t="shared" si="578"/>
        <v>-1.4263913157781527E-3</v>
      </c>
      <c r="I4555">
        <f t="shared" si="576"/>
        <v>84111.441942899197</v>
      </c>
      <c r="J4555">
        <f t="shared" si="576"/>
        <v>27115.896517701443</v>
      </c>
      <c r="K4555">
        <f t="shared" si="579"/>
        <v>98066.524368552273</v>
      </c>
      <c r="L4555" s="236">
        <f>I4555/MAX(I$2:I4555)-1</f>
        <v>-9.2928343564385396E-2</v>
      </c>
      <c r="M4555" s="236">
        <f>J4555/MAX(J$2:J4555)-1</f>
        <v>-3.466339664427498E-2</v>
      </c>
      <c r="N4555" s="236"/>
    </row>
    <row r="4556" spans="1:14">
      <c r="A4556" s="237">
        <v>40704</v>
      </c>
      <c r="B4556">
        <v>564.21</v>
      </c>
      <c r="D4556" s="237">
        <v>40933</v>
      </c>
      <c r="E4556">
        <f t="shared" si="575"/>
        <v>554.66</v>
      </c>
      <c r="F4556">
        <v>346.00557989999999</v>
      </c>
      <c r="G4556" s="236">
        <f t="shared" si="577"/>
        <v>6.0062096232515374E-3</v>
      </c>
      <c r="H4556" s="236">
        <f t="shared" si="578"/>
        <v>6.1299619567780628E-3</v>
      </c>
      <c r="I4556">
        <f t="shared" si="576"/>
        <v>84616.632894922208</v>
      </c>
      <c r="J4556">
        <f t="shared" si="576"/>
        <v>27282.115931778884</v>
      </c>
      <c r="K4556">
        <f t="shared" si="579"/>
        <v>98658.840270366563</v>
      </c>
      <c r="L4556" s="236">
        <f>I4556/MAX(I$2:I4556)-1</f>
        <v>-8.7480281052523035E-2</v>
      </c>
      <c r="M4556" s="236">
        <f>J4556/MAX(J$2:J4556)-1</f>
        <v>-2.8745919990219027E-2</v>
      </c>
      <c r="N4556" s="236"/>
    </row>
    <row r="4557" spans="1:14">
      <c r="A4557" s="237">
        <v>40707</v>
      </c>
      <c r="B4557">
        <v>564.59</v>
      </c>
      <c r="D4557" s="237">
        <v>40934</v>
      </c>
      <c r="E4557">
        <f t="shared" si="575"/>
        <v>555.53</v>
      </c>
      <c r="F4557">
        <v>346.0500735</v>
      </c>
      <c r="G4557" s="236">
        <f t="shared" si="577"/>
        <v>1.5347983091601922E-3</v>
      </c>
      <c r="H4557" s="236">
        <f t="shared" si="578"/>
        <v>1.2859214586335987E-4</v>
      </c>
      <c r="I4557">
        <f t="shared" si="576"/>
        <v>84746.502360016166</v>
      </c>
      <c r="J4557">
        <f t="shared" si="576"/>
        <v>27285.624197610246</v>
      </c>
      <c r="K4557">
        <f t="shared" si="579"/>
        <v>98813.589469939674</v>
      </c>
      <c r="L4557" s="236">
        <f>I4557/MAX(I$2:I4557)-1</f>
        <v>-8.6079747330807033E-2</v>
      </c>
      <c r="M4557" s="236">
        <f>J4557/MAX(J$2:J4557)-1</f>
        <v>-2.8621024343892021E-2</v>
      </c>
      <c r="N4557" s="236"/>
    </row>
    <row r="4558" spans="1:14">
      <c r="A4558" s="237">
        <v>40708</v>
      </c>
      <c r="B4558">
        <v>570.27</v>
      </c>
      <c r="D4558" s="237">
        <v>40935</v>
      </c>
      <c r="E4558">
        <f t="shared" si="575"/>
        <v>556.49</v>
      </c>
      <c r="F4558">
        <v>346.50808840000002</v>
      </c>
      <c r="G4558" s="236">
        <f t="shared" si="577"/>
        <v>1.6943493329266055E-3</v>
      </c>
      <c r="H4558" s="236">
        <f t="shared" si="578"/>
        <v>1.3235509398035195E-3</v>
      </c>
      <c r="I4558">
        <f t="shared" si="576"/>
        <v>84890.092539757723</v>
      </c>
      <c r="J4558">
        <f t="shared" si="576"/>
        <v>27321.738111160121</v>
      </c>
      <c r="K4558">
        <f t="shared" si="579"/>
        <v>98984.347207399667</v>
      </c>
      <c r="L4558" s="236">
        <f>I4558/MAX(I$2:I4558)-1</f>
        <v>-8.4531247160348877E-2</v>
      </c>
      <c r="M4558" s="236">
        <f>J4558/MAX(J$2:J4558)-1</f>
        <v>-2.7335354787756949E-2</v>
      </c>
      <c r="N4558" s="236"/>
    </row>
    <row r="4559" spans="1:14">
      <c r="A4559" s="237">
        <v>40709</v>
      </c>
      <c r="B4559">
        <v>561.74</v>
      </c>
      <c r="D4559" s="237">
        <v>40938</v>
      </c>
      <c r="E4559">
        <f t="shared" si="575"/>
        <v>557.01</v>
      </c>
      <c r="F4559">
        <v>345.23679750000002</v>
      </c>
      <c r="G4559" s="236">
        <f t="shared" si="577"/>
        <v>9.0069813288333955E-4</v>
      </c>
      <c r="H4559" s="236">
        <f t="shared" si="578"/>
        <v>-3.6688635635323541E-3</v>
      </c>
      <c r="I4559">
        <f t="shared" si="576"/>
        <v>84966.552887608588</v>
      </c>
      <c r="J4559">
        <f t="shared" si="576"/>
        <v>27221.498381711714</v>
      </c>
      <c r="K4559">
        <f t="shared" si="579"/>
        <v>99076.840981857153</v>
      </c>
      <c r="L4559" s="236">
        <f>I4559/MAX(I$2:I4559)-1</f>
        <v>-8.3706686163953048E-2</v>
      </c>
      <c r="M4559" s="236">
        <f>J4559/MAX(J$2:J4559)-1</f>
        <v>-3.0903928664112179E-2</v>
      </c>
      <c r="N4559" s="236"/>
    </row>
    <row r="4560" spans="1:14">
      <c r="A4560" s="237">
        <v>40710</v>
      </c>
      <c r="B4560">
        <v>562.21</v>
      </c>
      <c r="D4560" s="237">
        <v>40939</v>
      </c>
      <c r="E4560">
        <f t="shared" si="575"/>
        <v>558.16999999999996</v>
      </c>
      <c r="F4560">
        <v>345.89345150000003</v>
      </c>
      <c r="G4560" s="236">
        <f t="shared" si="577"/>
        <v>2.0488177308947606E-3</v>
      </c>
      <c r="H4560" s="236">
        <f t="shared" si="578"/>
        <v>1.9020394255626627E-3</v>
      </c>
      <c r="I4560">
        <f t="shared" si="576"/>
        <v>85140.633867697732</v>
      </c>
      <c r="J4560">
        <f t="shared" si="576"/>
        <v>27273.274744856619</v>
      </c>
      <c r="K4560">
        <f t="shared" si="579"/>
        <v>99283.173247954619</v>
      </c>
      <c r="L4560" s="236">
        <f>I4560/MAX(I$2:I4560)-1</f>
        <v>-8.1829368175865391E-2</v>
      </c>
      <c r="M4560" s="236">
        <f>J4560/MAX(J$2:J4560)-1</f>
        <v>-2.9060669729273458E-2</v>
      </c>
      <c r="N4560" s="236"/>
    </row>
    <row r="4561" spans="1:14">
      <c r="A4561" s="237">
        <v>40711</v>
      </c>
      <c r="B4561">
        <v>563.94000000000005</v>
      </c>
      <c r="D4561" s="237">
        <v>40940</v>
      </c>
      <c r="E4561">
        <f t="shared" si="575"/>
        <v>559.14</v>
      </c>
      <c r="F4561">
        <v>348.30941999999999</v>
      </c>
      <c r="G4561" s="236">
        <f t="shared" si="577"/>
        <v>1.7040916518293223E-3</v>
      </c>
      <c r="H4561" s="236">
        <f t="shared" si="578"/>
        <v>6.9847188188236764E-3</v>
      </c>
      <c r="I4561">
        <f t="shared" si="576"/>
        <v>85285.721311103145</v>
      </c>
      <c r="J4561">
        <f t="shared" si="576"/>
        <v>27463.770900217969</v>
      </c>
      <c r="K4561">
        <f t="shared" si="579"/>
        <v>99455.709711846474</v>
      </c>
      <c r="L4561" s="236">
        <f>I4561/MAX(I$2:I4561)-1</f>
        <v>-8.0264721267218841E-2</v>
      </c>
      <c r="M4561" s="236">
        <f>J4561/MAX(J$2:J4561)-1</f>
        <v>-2.2278931517195399E-2</v>
      </c>
      <c r="N4561" s="236"/>
    </row>
    <row r="4562" spans="1:14">
      <c r="A4562" s="237">
        <v>40714</v>
      </c>
      <c r="B4562">
        <v>565.9</v>
      </c>
      <c r="D4562" s="237">
        <v>40941</v>
      </c>
      <c r="E4562">
        <f t="shared" si="575"/>
        <v>560.12</v>
      </c>
      <c r="F4562">
        <v>349.3214021</v>
      </c>
      <c r="G4562" s="236">
        <f t="shared" si="577"/>
        <v>1.7189614748500024E-3</v>
      </c>
      <c r="H4562" s="236">
        <f t="shared" si="578"/>
        <v>2.9054112289010892E-3</v>
      </c>
      <c r="I4562">
        <f t="shared" si="576"/>
        <v>85432.324180391734</v>
      </c>
      <c r="J4562">
        <f t="shared" si="576"/>
        <v>27543.564448579429</v>
      </c>
      <c r="K4562">
        <f t="shared" si="579"/>
        <v>99630.024902170204</v>
      </c>
      <c r="L4562" s="236">
        <f>I4562/MAX(I$2:I4562)-1</f>
        <v>-7.8683731756016728E-2</v>
      </c>
      <c r="M4562" s="236">
        <f>J4562/MAX(J$2:J4562)-1</f>
        <v>-1.9438249746092318E-2</v>
      </c>
      <c r="N4562" s="236"/>
    </row>
    <row r="4563" spans="1:14">
      <c r="A4563" s="237">
        <v>40715</v>
      </c>
      <c r="B4563">
        <v>572.41999999999996</v>
      </c>
      <c r="D4563" s="237">
        <v>40942</v>
      </c>
      <c r="E4563">
        <f t="shared" si="575"/>
        <v>561.05999999999995</v>
      </c>
      <c r="F4563">
        <v>352.2219915</v>
      </c>
      <c r="G4563" s="236">
        <f t="shared" si="577"/>
        <v>1.6444816530242676E-3</v>
      </c>
      <c r="H4563" s="236">
        <f t="shared" si="578"/>
        <v>8.3034975313927006E-3</v>
      </c>
      <c r="I4563">
        <f t="shared" ref="I4563:J4578" si="580">I4562*(1+G4563)</f>
        <v>85572.816070081608</v>
      </c>
      <c r="J4563">
        <f t="shared" si="580"/>
        <v>27772.272367983966</v>
      </c>
      <c r="K4563">
        <f t="shared" si="579"/>
        <v>99797.225186766416</v>
      </c>
      <c r="L4563" s="236">
        <f>I4563/MAX(I$2:I4563)-1</f>
        <v>-7.7168644056256674E-2</v>
      </c>
      <c r="M4563" s="236">
        <f>J4563/MAX(J$2:J4563)-1</f>
        <v>-1.12961576734808E-2</v>
      </c>
      <c r="N4563" s="236"/>
    </row>
    <row r="4564" spans="1:14">
      <c r="A4564" s="237">
        <v>40716</v>
      </c>
      <c r="B4564">
        <v>569.51</v>
      </c>
      <c r="D4564" s="237">
        <v>40945</v>
      </c>
      <c r="E4564">
        <f t="shared" si="575"/>
        <v>561.59</v>
      </c>
      <c r="F4564">
        <v>351.44913730000002</v>
      </c>
      <c r="G4564" s="236">
        <f t="shared" si="577"/>
        <v>9.1091034317718688E-4</v>
      </c>
      <c r="H4564" s="236">
        <f t="shared" si="578"/>
        <v>-2.1942247180780639E-3</v>
      </c>
      <c r="I4564">
        <f t="shared" si="580"/>
        <v>85650.765233334649</v>
      </c>
      <c r="J4564">
        <f t="shared" si="580"/>
        <v>27711.333761476937</v>
      </c>
      <c r="K4564">
        <f t="shared" si="579"/>
        <v>99891.497687655807</v>
      </c>
      <c r="L4564" s="236">
        <f>I4564/MAX(I$2:I4564)-1</f>
        <v>-7.6328027429119261E-2</v>
      </c>
      <c r="M4564" s="236">
        <f>J4564/MAX(J$2:J4564)-1</f>
        <v>-1.3465596083172549E-2</v>
      </c>
      <c r="N4564" s="236"/>
    </row>
    <row r="4565" spans="1:14">
      <c r="A4565" s="237">
        <v>40717</v>
      </c>
      <c r="B4565">
        <v>568.16</v>
      </c>
      <c r="D4565" s="237">
        <v>40946</v>
      </c>
      <c r="E4565">
        <f t="shared" si="575"/>
        <v>561</v>
      </c>
      <c r="F4565">
        <v>352.09361530000001</v>
      </c>
      <c r="G4565" s="236">
        <f t="shared" si="577"/>
        <v>-1.0843186663603379E-3</v>
      </c>
      <c r="H4565" s="236">
        <f t="shared" si="578"/>
        <v>1.8337731739823671E-3</v>
      </c>
      <c r="I4565">
        <f t="shared" si="580"/>
        <v>85557.892509804093</v>
      </c>
      <c r="J4565">
        <f t="shared" si="580"/>
        <v>27762.150061944005</v>
      </c>
      <c r="K4565">
        <f t="shared" si="579"/>
        <v>99786.55282817519</v>
      </c>
      <c r="L4565" s="236">
        <f>I4565/MAX(I$2:I4565)-1</f>
        <v>-7.7329582190571844E-2</v>
      </c>
      <c r="M4565" s="236">
        <f>J4565/MAX(J$2:J4565)-1</f>
        <v>-1.1656515758059149E-2</v>
      </c>
      <c r="N4565" s="236"/>
    </row>
    <row r="4566" spans="1:14">
      <c r="A4566" s="237">
        <v>40718</v>
      </c>
      <c r="B4566">
        <v>563.67999999999995</v>
      </c>
      <c r="D4566" s="237">
        <v>40947</v>
      </c>
      <c r="E4566">
        <f t="shared" si="575"/>
        <v>562.1</v>
      </c>
      <c r="F4566">
        <v>352.57752699999998</v>
      </c>
      <c r="G4566" s="236">
        <f t="shared" si="577"/>
        <v>1.9270541549953244E-3</v>
      </c>
      <c r="H4566" s="236">
        <f t="shared" si="578"/>
        <v>1.3743836268875764E-3</v>
      </c>
      <c r="I4566">
        <f t="shared" si="580"/>
        <v>85722.767202057759</v>
      </c>
      <c r="J4566">
        <f t="shared" si="580"/>
        <v>27800.305906436337</v>
      </c>
      <c r="K4566">
        <f t="shared" si="579"/>
        <v>99982.212735681416</v>
      </c>
      <c r="L4566" s="236">
        <f>I4566/MAX(I$2:I4566)-1</f>
        <v>-7.5551546328240793E-2</v>
      </c>
      <c r="M4566" s="236">
        <f>J4566/MAX(J$2:J4566)-1</f>
        <v>-1.0298152655575987E-2</v>
      </c>
      <c r="N4566" s="236"/>
    </row>
    <row r="4567" spans="1:14">
      <c r="A4567" s="237">
        <v>40721</v>
      </c>
      <c r="B4567">
        <v>566.91999999999996</v>
      </c>
      <c r="D4567" s="237">
        <v>40948</v>
      </c>
      <c r="E4567">
        <f t="shared" si="575"/>
        <v>562.04999999999995</v>
      </c>
      <c r="F4567">
        <v>352.3936468</v>
      </c>
      <c r="G4567" s="236">
        <f t="shared" si="577"/>
        <v>-1.2268230247698198E-4</v>
      </c>
      <c r="H4567" s="236">
        <f t="shared" si="578"/>
        <v>-5.2153125459974969E-4</v>
      </c>
      <c r="I4567">
        <f t="shared" si="580"/>
        <v>85712.25053560271</v>
      </c>
      <c r="J4567">
        <f t="shared" si="580"/>
        <v>27785.807178018695</v>
      </c>
      <c r="K4567">
        <f t="shared" si="579"/>
        <v>99973.319103522022</v>
      </c>
      <c r="L4567" s="236">
        <f>I4567/MAX(I$2:I4567)-1</f>
        <v>-7.5664959793058539E-2</v>
      </c>
      <c r="M4567" s="236">
        <f>J4567/MAX(J$2:J4567)-1</f>
        <v>-1.0814313101701334E-2</v>
      </c>
      <c r="N4567" s="236"/>
    </row>
    <row r="4568" spans="1:14">
      <c r="A4568" s="237">
        <v>40722</v>
      </c>
      <c r="B4568">
        <v>571.48</v>
      </c>
      <c r="D4568" s="237">
        <v>40949</v>
      </c>
      <c r="E4568">
        <f t="shared" si="575"/>
        <v>560.91</v>
      </c>
      <c r="F4568">
        <v>349.92063230000002</v>
      </c>
      <c r="G4568" s="236">
        <f t="shared" si="577"/>
        <v>-2.062019456835327E-3</v>
      </c>
      <c r="H4568" s="236">
        <f t="shared" si="578"/>
        <v>-7.0177613088567847E-3</v>
      </c>
      <c r="I4568">
        <f t="shared" si="580"/>
        <v>85535.510207309155</v>
      </c>
      <c r="J4568">
        <f t="shared" si="580"/>
        <v>27590.813015469441</v>
      </c>
      <c r="K4568">
        <f t="shared" si="579"/>
        <v>99770.544290288293</v>
      </c>
      <c r="L4568" s="236">
        <f>I4568/MAX(I$2:I4568)-1</f>
        <v>-7.7570956630599985E-2</v>
      </c>
      <c r="M4568" s="236">
        <f>J4568/MAX(J$2:J4568)-1</f>
        <v>-1.7756182142491084E-2</v>
      </c>
      <c r="N4568" s="236"/>
    </row>
    <row r="4569" spans="1:14">
      <c r="A4569" s="237">
        <v>40723</v>
      </c>
      <c r="B4569">
        <v>575.61</v>
      </c>
      <c r="D4569" s="237">
        <v>40952</v>
      </c>
      <c r="E4569">
        <f t="shared" si="575"/>
        <v>563.09</v>
      </c>
      <c r="F4569">
        <v>352.28155629999998</v>
      </c>
      <c r="G4569" s="236">
        <f t="shared" si="577"/>
        <v>3.8528113541686413E-3</v>
      </c>
      <c r="H4569" s="236">
        <f t="shared" si="578"/>
        <v>6.7470271315006602E-3</v>
      </c>
      <c r="I4569">
        <f t="shared" si="580"/>
        <v>85865.062392220483</v>
      </c>
      <c r="J4569">
        <f t="shared" si="580"/>
        <v>27776.968979464975</v>
      </c>
      <c r="K4569">
        <f t="shared" si="579"/>
        <v>100158.30665243701</v>
      </c>
      <c r="L4569" s="236">
        <f>I4569/MAX(I$2:I4569)-1</f>
        <v>-7.4017011538891397E-2</v>
      </c>
      <c r="M4569" s="236">
        <f>J4569/MAX(J$2:J4569)-1</f>
        <v>-1.1128956453657635E-2</v>
      </c>
      <c r="N4569" s="236"/>
    </row>
    <row r="4570" spans="1:14">
      <c r="A4570" s="237">
        <v>40724</v>
      </c>
      <c r="B4570">
        <v>579.79</v>
      </c>
      <c r="D4570" s="237">
        <v>40953</v>
      </c>
      <c r="E4570">
        <f t="shared" si="575"/>
        <v>562.97</v>
      </c>
      <c r="F4570">
        <v>351.3841635</v>
      </c>
      <c r="G4570" s="236">
        <f t="shared" si="577"/>
        <v>-2.4683996355707517E-4</v>
      </c>
      <c r="H4570" s="236">
        <f t="shared" si="578"/>
        <v>-2.5473737808622277E-3</v>
      </c>
      <c r="I4570">
        <f t="shared" si="580"/>
        <v>85843.867463348754</v>
      </c>
      <c r="J4570">
        <f t="shared" si="580"/>
        <v>27706.210656974861</v>
      </c>
      <c r="K4570">
        <f t="shared" si="579"/>
        <v>100136.96193525451</v>
      </c>
      <c r="L4570" s="236">
        <f>I4570/MAX(I$2:I4570)-1</f>
        <v>-7.4245581146017647E-2</v>
      </c>
      <c r="M4570" s="236">
        <f>J4570/MAX(J$2:J4570)-1</f>
        <v>-1.3647980622641498E-2</v>
      </c>
      <c r="N4570" s="236"/>
    </row>
    <row r="4571" spans="1:14">
      <c r="A4571" s="237">
        <v>40725</v>
      </c>
      <c r="B4571">
        <v>585.91</v>
      </c>
      <c r="D4571" s="237">
        <v>40954</v>
      </c>
      <c r="E4571">
        <f t="shared" si="575"/>
        <v>561.66</v>
      </c>
      <c r="F4571">
        <v>350.82605530000001</v>
      </c>
      <c r="G4571" s="236">
        <f t="shared" si="577"/>
        <v>-2.3606747561332833E-3</v>
      </c>
      <c r="H4571" s="236">
        <f t="shared" si="578"/>
        <v>-1.5883134699096191E-3</v>
      </c>
      <c r="I4571">
        <f t="shared" si="580"/>
        <v>85641.218012459169</v>
      </c>
      <c r="J4571">
        <f t="shared" si="580"/>
        <v>27662.204509388233</v>
      </c>
      <c r="K4571">
        <f t="shared" si="579"/>
        <v>99903.948772678908</v>
      </c>
      <c r="L4571" s="236">
        <f>I4571/MAX(I$2:I4571)-1</f>
        <v>-7.6430986232985165E-2</v>
      </c>
      <c r="M4571" s="236">
        <f>J4571/MAX(J$2:J4571)-1</f>
        <v>-1.5214616821091154E-2</v>
      </c>
      <c r="N4571" s="236"/>
    </row>
    <row r="4572" spans="1:14">
      <c r="A4572" s="237">
        <v>40728</v>
      </c>
      <c r="B4572">
        <v>585.91</v>
      </c>
      <c r="D4572" s="237">
        <v>40955</v>
      </c>
      <c r="E4572">
        <f t="shared" si="575"/>
        <v>564.66</v>
      </c>
      <c r="F4572">
        <v>353.38512350000002</v>
      </c>
      <c r="G4572" s="236">
        <f t="shared" si="577"/>
        <v>5.3075795304055508E-3</v>
      </c>
      <c r="H4572" s="236">
        <f t="shared" si="578"/>
        <v>7.2944074744154541E-3</v>
      </c>
      <c r="I4572">
        <f t="shared" si="580"/>
        <v>86095.765588141105</v>
      </c>
      <c r="J4572">
        <f t="shared" si="580"/>
        <v>27863.983900720323</v>
      </c>
      <c r="K4572">
        <f t="shared" si="579"/>
        <v>100437.56670224134</v>
      </c>
      <c r="L4572" s="236">
        <f>I4572/MAX(I$2:I4572)-1</f>
        <v>-7.1529070240598402E-2</v>
      </c>
      <c r="M4572" s="236">
        <f>J4572/MAX(J$2:J4572)-1</f>
        <v>-8.0311909613358656E-3</v>
      </c>
      <c r="N4572" s="236"/>
    </row>
    <row r="4573" spans="1:14">
      <c r="A4573" s="237">
        <v>40729</v>
      </c>
      <c r="B4573">
        <v>586.4</v>
      </c>
      <c r="D4573" s="237">
        <v>40956</v>
      </c>
      <c r="E4573">
        <f t="shared" si="575"/>
        <v>565.36</v>
      </c>
      <c r="F4573">
        <v>353.80301179999998</v>
      </c>
      <c r="G4573" s="236">
        <f t="shared" si="577"/>
        <v>1.2059538989330119E-3</v>
      </c>
      <c r="H4573" s="236">
        <f t="shared" si="578"/>
        <v>1.1825294054856883E-3</v>
      </c>
      <c r="I4573">
        <f t="shared" si="580"/>
        <v>86199.59311233375</v>
      </c>
      <c r="J4573">
        <f t="shared" si="580"/>
        <v>27896.933881036904</v>
      </c>
      <c r="K4573">
        <f t="shared" si="579"/>
        <v>100562.07755247259</v>
      </c>
      <c r="L4573" s="236">
        <f>I4573/MAX(I$2:I4573)-1</f>
        <v>-7.0409377102809145E-2</v>
      </c>
      <c r="M4573" s="236">
        <f>J4573/MAX(J$2:J4573)-1</f>
        <v>-6.8581586753230228E-3</v>
      </c>
      <c r="N4573" s="236"/>
    </row>
    <row r="4574" spans="1:14">
      <c r="A4574" s="237">
        <v>40730</v>
      </c>
      <c r="B4574">
        <v>586.54</v>
      </c>
      <c r="D4574" s="237">
        <v>40960</v>
      </c>
      <c r="E4574">
        <f t="shared" si="575"/>
        <v>565.13</v>
      </c>
      <c r="F4574">
        <v>353.997614</v>
      </c>
      <c r="G4574" s="236">
        <f t="shared" si="577"/>
        <v>-4.4055059172860356E-4</v>
      </c>
      <c r="H4574" s="236">
        <f t="shared" si="578"/>
        <v>5.5002980050944394E-4</v>
      </c>
      <c r="I4574">
        <f t="shared" si="580"/>
        <v>86161.617830581337</v>
      </c>
      <c r="J4574">
        <f t="shared" si="580"/>
        <v>27912.278026014315</v>
      </c>
      <c r="K4574">
        <f t="shared" si="579"/>
        <v>100521.16684453948</v>
      </c>
      <c r="L4574" s="236">
        <f>I4574/MAX(I$2:I4574)-1</f>
        <v>-7.0818908801791869E-2</v>
      </c>
      <c r="M4574" s="236">
        <f>J4574/MAX(J$2:J4574)-1</f>
        <v>-6.3119010664617337E-3</v>
      </c>
      <c r="N4574" s="236"/>
    </row>
    <row r="4575" spans="1:14">
      <c r="A4575" s="237">
        <v>40731</v>
      </c>
      <c r="B4575">
        <v>590.79999999999995</v>
      </c>
      <c r="D4575" s="237">
        <v>40961</v>
      </c>
      <c r="E4575">
        <f t="shared" si="575"/>
        <v>564.49</v>
      </c>
      <c r="F4575">
        <v>353.93819589999998</v>
      </c>
      <c r="G4575" s="236">
        <f t="shared" si="577"/>
        <v>-1.1662129503002363E-3</v>
      </c>
      <c r="H4575" s="236">
        <f t="shared" si="578"/>
        <v>-1.6784887143339589E-4</v>
      </c>
      <c r="I4575">
        <f t="shared" si="580"/>
        <v>86061.135036048494</v>
      </c>
      <c r="J4575">
        <f t="shared" si="580"/>
        <v>27907.592981648515</v>
      </c>
      <c r="K4575">
        <f t="shared" si="579"/>
        <v>100407.32835289949</v>
      </c>
      <c r="L4575" s="236">
        <f>I4575/MAX(I$2:I4575)-1</f>
        <v>-7.1902531823521354E-2</v>
      </c>
      <c r="M4575" s="236">
        <f>J4575/MAX(J$2:J4575)-1</f>
        <v>-6.4786904924244437E-3</v>
      </c>
      <c r="N4575" s="236"/>
    </row>
    <row r="4576" spans="1:14">
      <c r="A4576" s="237">
        <v>40732</v>
      </c>
      <c r="B4576">
        <v>588.62</v>
      </c>
      <c r="D4576" s="237">
        <v>40962</v>
      </c>
      <c r="E4576">
        <f t="shared" si="575"/>
        <v>566.64</v>
      </c>
      <c r="F4576">
        <v>354.97105959999999</v>
      </c>
      <c r="G4576" s="236">
        <f t="shared" si="577"/>
        <v>3.7750175604500022E-3</v>
      </c>
      <c r="H4576" s="236">
        <f t="shared" si="578"/>
        <v>2.9182035506893911E-3</v>
      </c>
      <c r="I4576">
        <f t="shared" si="580"/>
        <v>86386.017332081843</v>
      </c>
      <c r="J4576">
        <f t="shared" si="580"/>
        <v>27989.033018578757</v>
      </c>
      <c r="K4576">
        <f t="shared" si="579"/>
        <v>100789.75453575257</v>
      </c>
      <c r="L4576" s="236">
        <f>I4576/MAX(I$2:I4576)-1</f>
        <v>-6.8398947583345859E-2</v>
      </c>
      <c r="M4576" s="236">
        <f>J4576/MAX(J$2:J4576)-1</f>
        <v>-3.5793930793338591E-3</v>
      </c>
      <c r="N4576" s="236"/>
    </row>
    <row r="4577" spans="1:14">
      <c r="A4577" s="237">
        <v>40735</v>
      </c>
      <c r="B4577">
        <v>581.05999999999995</v>
      </c>
      <c r="D4577" s="237">
        <v>40963</v>
      </c>
      <c r="E4577">
        <f t="shared" si="575"/>
        <v>567.58000000000004</v>
      </c>
      <c r="F4577">
        <v>356.06327320000003</v>
      </c>
      <c r="G4577" s="236">
        <f t="shared" si="577"/>
        <v>1.62517143663903E-3</v>
      </c>
      <c r="H4577" s="236">
        <f t="shared" si="578"/>
        <v>3.0769088647135678E-3</v>
      </c>
      <c r="I4577">
        <f t="shared" si="580"/>
        <v>86526.409419974952</v>
      </c>
      <c r="J4577">
        <f t="shared" si="580"/>
        <v>28075.152722388382</v>
      </c>
      <c r="K4577">
        <f t="shared" si="579"/>
        <v>100956.95482034879</v>
      </c>
      <c r="L4577" s="236">
        <f>I4577/MAX(I$2:I4577)-1</f>
        <v>-6.6884936162615483E-2</v>
      </c>
      <c r="M4577" s="236">
        <f>J4577/MAX(J$2:J4577)-1</f>
        <v>-5.1349768091635273E-4</v>
      </c>
      <c r="N4577" s="236"/>
    </row>
    <row r="4578" spans="1:14">
      <c r="A4578" s="237">
        <v>40736</v>
      </c>
      <c r="B4578">
        <v>578.86</v>
      </c>
      <c r="D4578" s="237">
        <v>40966</v>
      </c>
      <c r="E4578">
        <f t="shared" si="575"/>
        <v>568.70000000000005</v>
      </c>
      <c r="F4578">
        <v>355.59944009999998</v>
      </c>
      <c r="G4578" s="236">
        <f t="shared" si="577"/>
        <v>1.9395599501532044E-3</v>
      </c>
      <c r="H4578" s="236">
        <f t="shared" si="578"/>
        <v>-1.3026704378452658E-3</v>
      </c>
      <c r="I4578">
        <f t="shared" si="580"/>
        <v>86694.2325783165</v>
      </c>
      <c r="J4578">
        <f t="shared" si="580"/>
        <v>28038.580050898934</v>
      </c>
      <c r="K4578">
        <f t="shared" si="579"/>
        <v>101156.17218071877</v>
      </c>
      <c r="L4578" s="236">
        <f>I4578/MAX(I$2:I4578)-1</f>
        <v>-6.5075103555911729E-2</v>
      </c>
      <c r="M4578" s="236">
        <f>J4578/MAX(J$2:J4578)-1</f>
        <v>-1.8154992005128268E-3</v>
      </c>
      <c r="N4578" s="236"/>
    </row>
    <row r="4579" spans="1:14">
      <c r="A4579" s="237">
        <v>40737</v>
      </c>
      <c r="B4579">
        <v>581.23</v>
      </c>
      <c r="D4579" s="237">
        <v>40967</v>
      </c>
      <c r="E4579">
        <f t="shared" si="575"/>
        <v>570.24</v>
      </c>
      <c r="F4579">
        <v>357.51489789999999</v>
      </c>
      <c r="G4579" s="236">
        <f t="shared" si="577"/>
        <v>2.6742002087746706E-3</v>
      </c>
      <c r="H4579" s="236">
        <f t="shared" si="578"/>
        <v>5.3865602247893385E-3</v>
      </c>
      <c r="I4579">
        <f t="shared" ref="I4579:J4594" si="581">I4578*(1+G4579)</f>
        <v>86926.070313176999</v>
      </c>
      <c r="J4579">
        <f t="shared" si="581"/>
        <v>28189.611550960679</v>
      </c>
      <c r="K4579">
        <f t="shared" si="579"/>
        <v>101430.09605122749</v>
      </c>
      <c r="L4579" s="236">
        <f>I4579/MAX(I$2:I4579)-1</f>
        <v>-6.2574927202652231E-2</v>
      </c>
      <c r="M4579" s="236">
        <f>J4579/MAX(J$2:J4579)-1</f>
        <v>0</v>
      </c>
      <c r="N4579" s="236"/>
    </row>
    <row r="4580" spans="1:14">
      <c r="A4580" s="237">
        <v>40738</v>
      </c>
      <c r="B4580">
        <v>577.4</v>
      </c>
      <c r="D4580" s="237">
        <v>40968</v>
      </c>
      <c r="E4580">
        <f t="shared" si="575"/>
        <v>567.36</v>
      </c>
      <c r="F4580">
        <v>356.09399999999999</v>
      </c>
      <c r="G4580" s="236">
        <f t="shared" si="577"/>
        <v>-5.0842352092352414E-3</v>
      </c>
      <c r="H4580" s="236">
        <f t="shared" si="578"/>
        <v>-3.974373958529287E-3</v>
      </c>
      <c r="I4580">
        <f t="shared" si="581"/>
        <v>86484.117725890275</v>
      </c>
      <c r="J4580">
        <f t="shared" si="581"/>
        <v>28077.575492911485</v>
      </c>
      <c r="K4580">
        <f t="shared" si="579"/>
        <v>100917.82283884755</v>
      </c>
      <c r="L4580" s="236">
        <f>I4580/MAX(I$2:I4580)-1</f>
        <v>-6.7341016763788564E-2</v>
      </c>
      <c r="M4580" s="236">
        <f>J4580/MAX(J$2:J4580)-1</f>
        <v>-3.974373958529287E-3</v>
      </c>
      <c r="N4580" s="236"/>
    </row>
    <row r="4581" spans="1:14">
      <c r="A4581" s="237">
        <v>40739</v>
      </c>
      <c r="B4581">
        <v>580.4</v>
      </c>
      <c r="D4581" s="237">
        <v>40969</v>
      </c>
      <c r="E4581">
        <f t="shared" si="575"/>
        <v>569.74</v>
      </c>
      <c r="F4581">
        <v>357.40846779999998</v>
      </c>
      <c r="G4581" s="236">
        <f t="shared" si="577"/>
        <v>4.1611372975586727E-3</v>
      </c>
      <c r="H4581" s="236">
        <f t="shared" si="578"/>
        <v>3.6913505984375039E-3</v>
      </c>
      <c r="I4581">
        <f t="shared" si="581"/>
        <v>86843.990013805931</v>
      </c>
      <c r="J4581">
        <f t="shared" si="581"/>
        <v>28181.219668009919</v>
      </c>
      <c r="K4581">
        <f t="shared" si="579"/>
        <v>101341.15972963376</v>
      </c>
      <c r="L4581" s="236">
        <f>I4581/MAX(I$2:I4581)-1</f>
        <v>-6.3460094682741275E-2</v>
      </c>
      <c r="M4581" s="236">
        <f>J4581/MAX(J$2:J4581)-1</f>
        <v>-2.9769416778191449E-4</v>
      </c>
      <c r="N4581" s="236"/>
    </row>
    <row r="4582" spans="1:14">
      <c r="A4582" s="237">
        <v>40742</v>
      </c>
      <c r="B4582">
        <v>576.01</v>
      </c>
      <c r="D4582" s="237">
        <v>40970</v>
      </c>
      <c r="E4582">
        <f t="shared" si="575"/>
        <v>569</v>
      </c>
      <c r="F4582">
        <v>356.39732470000001</v>
      </c>
      <c r="G4582" s="236">
        <f t="shared" si="577"/>
        <v>-1.3325682252166107E-3</v>
      </c>
      <c r="H4582" s="236">
        <f t="shared" si="578"/>
        <v>-2.8290966529808115E-3</v>
      </c>
      <c r="I4582">
        <f t="shared" si="581"/>
        <v>86728.264472162497</v>
      </c>
      <c r="J4582">
        <f t="shared" si="581"/>
        <v>28101.492273770236</v>
      </c>
      <c r="K4582">
        <f t="shared" si="579"/>
        <v>101209.53397367502</v>
      </c>
      <c r="L4582" s="236">
        <f>I4582/MAX(I$2:I4582)-1</f>
        <v>-6.4708098002214443E-2</v>
      </c>
      <c r="M4582" s="236">
        <f>J4582/MAX(J$2:J4582)-1</f>
        <v>-3.1259486151890004E-3</v>
      </c>
      <c r="N4582" s="236"/>
    </row>
    <row r="4583" spans="1:14">
      <c r="A4583" s="237">
        <v>40743</v>
      </c>
      <c r="B4583">
        <v>584.1</v>
      </c>
      <c r="D4583" s="237">
        <v>40973</v>
      </c>
      <c r="E4583">
        <f t="shared" si="575"/>
        <v>566.80999999999995</v>
      </c>
      <c r="F4583">
        <v>355.04713900000002</v>
      </c>
      <c r="G4583" s="236">
        <f t="shared" si="577"/>
        <v>-3.8825878037214803E-3</v>
      </c>
      <c r="H4583" s="236">
        <f t="shared" si="578"/>
        <v>-3.7884282693101401E-3</v>
      </c>
      <c r="I4583">
        <f t="shared" si="581"/>
        <v>86391.53437028495</v>
      </c>
      <c r="J4583">
        <f t="shared" si="581"/>
        <v>27995.031786030486</v>
      </c>
      <c r="K4583">
        <f t="shared" si="579"/>
        <v>100819.99288509443</v>
      </c>
      <c r="L4583" s="236">
        <f>I4583/MAX(I$2:I4583)-1</f>
        <v>-6.8339450933830537E-2</v>
      </c>
      <c r="M4583" s="236">
        <f>J4583/MAX(J$2:J4583)-1</f>
        <v>-6.9025344523969689E-3</v>
      </c>
      <c r="N4583" s="236"/>
    </row>
    <row r="4584" spans="1:14">
      <c r="A4584" s="237">
        <v>40744</v>
      </c>
      <c r="B4584">
        <v>583.61</v>
      </c>
      <c r="D4584" s="237">
        <v>40974</v>
      </c>
      <c r="E4584">
        <f t="shared" si="575"/>
        <v>559.73</v>
      </c>
      <c r="F4584">
        <v>349.73997009999999</v>
      </c>
      <c r="G4584" s="236">
        <f t="shared" si="577"/>
        <v>-1.2524688328134201E-2</v>
      </c>
      <c r="H4584" s="236">
        <f t="shared" si="578"/>
        <v>-1.4947786693755072E-2</v>
      </c>
      <c r="I4584">
        <f t="shared" si="581"/>
        <v>85309.507328107837</v>
      </c>
      <c r="J4584">
        <f t="shared" si="581"/>
        <v>27576.56802240801</v>
      </c>
      <c r="K4584">
        <f t="shared" si="579"/>
        <v>99560.654571327104</v>
      </c>
      <c r="L4584" s="236">
        <f>I4584/MAX(I$2:I4584)-1</f>
        <v>-8.000820893850269E-2</v>
      </c>
      <c r="M4584" s="236">
        <f>J4584/MAX(J$2:J4584)-1</f>
        <v>-2.174714353351126E-2</v>
      </c>
      <c r="N4584" s="236"/>
    </row>
    <row r="4585" spans="1:14">
      <c r="A4585" s="237">
        <v>40745</v>
      </c>
      <c r="B4585">
        <v>589.57000000000005</v>
      </c>
      <c r="D4585" s="237">
        <v>40975</v>
      </c>
      <c r="E4585">
        <f t="shared" si="575"/>
        <v>562.85</v>
      </c>
      <c r="F4585">
        <v>351.97748360000003</v>
      </c>
      <c r="G4585" s="236">
        <f t="shared" si="577"/>
        <v>5.5403859329569618E-3</v>
      </c>
      <c r="H4585" s="236">
        <f t="shared" si="578"/>
        <v>6.3976487999364284E-3</v>
      </c>
      <c r="I4585">
        <f t="shared" si="581"/>
        <v>85782.154922455986</v>
      </c>
      <c r="J4585">
        <f t="shared" si="581"/>
        <v>27752.993219722932</v>
      </c>
      <c r="K4585">
        <f t="shared" si="579"/>
        <v>100115.61721807205</v>
      </c>
      <c r="L4585" s="236">
        <f>I4585/MAX(I$2:I4585)-1</f>
        <v>-7.4911099360869593E-2</v>
      </c>
      <c r="M4585" s="236">
        <f>J4585/MAX(J$2:J4585)-1</f>
        <v>-1.548862532030415E-2</v>
      </c>
      <c r="N4585" s="236"/>
    </row>
    <row r="4586" spans="1:14">
      <c r="A4586" s="237">
        <v>40746</v>
      </c>
      <c r="B4586">
        <v>590.38</v>
      </c>
      <c r="D4586" s="237">
        <v>40976</v>
      </c>
      <c r="E4586">
        <f t="shared" si="575"/>
        <v>567.39</v>
      </c>
      <c r="F4586">
        <v>355.11864150000002</v>
      </c>
      <c r="G4586" s="236">
        <f t="shared" si="577"/>
        <v>8.0323620505617279E-3</v>
      </c>
      <c r="H4586" s="236">
        <f t="shared" si="578"/>
        <v>8.9243148961475338E-3</v>
      </c>
      <c r="I4586">
        <f t="shared" si="581"/>
        <v>86471.18824827054</v>
      </c>
      <c r="J4586">
        <f t="shared" si="581"/>
        <v>28000.669670526386</v>
      </c>
      <c r="K4586">
        <f t="shared" si="579"/>
        <v>100923.15901814318</v>
      </c>
      <c r="L4586" s="236">
        <f>I4586/MAX(I$2:I4586)-1</f>
        <v>-6.7480450381979806E-2</v>
      </c>
      <c r="M4586" s="236">
        <f>J4586/MAX(J$2:J4586)-1</f>
        <v>-6.7025357938234054E-3</v>
      </c>
      <c r="N4586" s="236"/>
    </row>
    <row r="4587" spans="1:14">
      <c r="A4587" s="237">
        <v>40749</v>
      </c>
      <c r="B4587">
        <v>587.53</v>
      </c>
      <c r="D4587" s="237">
        <v>40977</v>
      </c>
      <c r="E4587">
        <f t="shared" si="575"/>
        <v>568.71</v>
      </c>
      <c r="F4587">
        <v>355.41340939999998</v>
      </c>
      <c r="G4587" s="236">
        <f t="shared" si="577"/>
        <v>2.2927119710220343E-3</v>
      </c>
      <c r="H4587" s="236">
        <f t="shared" si="578"/>
        <v>8.3005470722374852E-4</v>
      </c>
      <c r="I4587">
        <f t="shared" si="581"/>
        <v>86669.441776715859</v>
      </c>
      <c r="J4587">
        <f t="shared" si="581"/>
        <v>28023.911758191822</v>
      </c>
      <c r="K4587">
        <f t="shared" si="579"/>
        <v>101157.95090715068</v>
      </c>
      <c r="L4587" s="236">
        <f>I4587/MAX(I$2:I4587)-1</f>
        <v>-6.5342451647358413E-2</v>
      </c>
      <c r="M4587" s="236">
        <f>J4587/MAX(J$2:J4587)-1</f>
        <v>-5.8780445579857954E-3</v>
      </c>
      <c r="N4587" s="236"/>
    </row>
    <row r="4588" spans="1:14">
      <c r="A4588" s="237">
        <v>40750</v>
      </c>
      <c r="B4588">
        <v>586.19000000000005</v>
      </c>
      <c r="D4588" s="237">
        <v>40980</v>
      </c>
      <c r="E4588">
        <f t="shared" si="575"/>
        <v>568.53</v>
      </c>
      <c r="F4588">
        <v>355.13057529999998</v>
      </c>
      <c r="G4588" s="236">
        <f t="shared" si="577"/>
        <v>-3.5023593496070549E-4</v>
      </c>
      <c r="H4588" s="236">
        <f t="shared" si="578"/>
        <v>-7.9578905162158708E-4</v>
      </c>
      <c r="I4588">
        <f t="shared" si="581"/>
        <v>86639.087023742672</v>
      </c>
      <c r="J4588">
        <f t="shared" si="581"/>
        <v>28001.610636031044</v>
      </c>
      <c r="K4588">
        <f t="shared" si="579"/>
        <v>101125.93383137691</v>
      </c>
      <c r="L4588" s="236">
        <f>I4588/MAX(I$2:I4588)-1</f>
        <v>-6.5669802307673719E-2</v>
      </c>
      <c r="M4588" s="236">
        <f>J4588/MAX(J$2:J4588)-1</f>
        <v>-6.6691559261031763E-3</v>
      </c>
      <c r="N4588" s="236"/>
    </row>
    <row r="4589" spans="1:14">
      <c r="A4589" s="237">
        <v>40751</v>
      </c>
      <c r="B4589">
        <v>576.13</v>
      </c>
      <c r="D4589" s="237">
        <v>40981</v>
      </c>
      <c r="E4589">
        <f t="shared" si="575"/>
        <v>575.75</v>
      </c>
      <c r="F4589">
        <v>358.13584170000001</v>
      </c>
      <c r="G4589" s="236">
        <f t="shared" si="577"/>
        <v>1.2665687638043923E-2</v>
      </c>
      <c r="H4589" s="236">
        <f t="shared" si="578"/>
        <v>8.4624265242758678E-3</v>
      </c>
      <c r="I4589">
        <f t="shared" si="581"/>
        <v>87736.430637230704</v>
      </c>
      <c r="J4589">
        <f t="shared" si="581"/>
        <v>28238.572208599839</v>
      </c>
      <c r="K4589">
        <f t="shared" si="579"/>
        <v>102410.1743151905</v>
      </c>
      <c r="L4589" s="236">
        <f>I4589/MAX(I$2:I4589)-1</f>
        <v>-5.3835867872910836E-2</v>
      </c>
      <c r="M4589" s="236">
        <f>J4589/MAX(J$2:J4589)-1</f>
        <v>0</v>
      </c>
      <c r="N4589" s="236"/>
    </row>
    <row r="4590" spans="1:14">
      <c r="A4590" s="237">
        <v>40752</v>
      </c>
      <c r="B4590">
        <v>574.84</v>
      </c>
      <c r="D4590" s="237">
        <v>40982</v>
      </c>
      <c r="E4590">
        <f t="shared" si="575"/>
        <v>573.57000000000005</v>
      </c>
      <c r="F4590">
        <v>356.44471920000001</v>
      </c>
      <c r="G4590" s="236">
        <f t="shared" si="577"/>
        <v>-3.8200957688038864E-3</v>
      </c>
      <c r="H4590" s="236">
        <f t="shared" si="578"/>
        <v>-4.7220141161313789E-3</v>
      </c>
      <c r="I4590">
        <f t="shared" si="581"/>
        <v>87401.269069783462</v>
      </c>
      <c r="J4590">
        <f t="shared" si="581"/>
        <v>28105.229272011435</v>
      </c>
      <c r="K4590">
        <f t="shared" si="579"/>
        <v>102022.4119530418</v>
      </c>
      <c r="L4590" s="236">
        <f>I4590/MAX(I$2:I4590)-1</f>
        <v>-5.7450305470643559E-2</v>
      </c>
      <c r="M4590" s="236">
        <f>J4590/MAX(J$2:J4590)-1</f>
        <v>-4.7220141161313789E-3</v>
      </c>
      <c r="N4590" s="236"/>
    </row>
    <row r="4591" spans="1:14">
      <c r="A4591" s="237">
        <v>40753</v>
      </c>
      <c r="B4591">
        <v>572.91</v>
      </c>
      <c r="D4591" s="237">
        <v>40983</v>
      </c>
      <c r="E4591">
        <f t="shared" si="575"/>
        <v>576.34</v>
      </c>
      <c r="F4591">
        <v>357.83345709999998</v>
      </c>
      <c r="G4591" s="236">
        <f t="shared" si="577"/>
        <v>4.7956716579617333E-3</v>
      </c>
      <c r="H4591" s="236">
        <f t="shared" si="578"/>
        <v>3.8960821277331803E-3</v>
      </c>
      <c r="I4591">
        <f t="shared" si="581"/>
        <v>87820.416858731318</v>
      </c>
      <c r="J4591">
        <f t="shared" si="581"/>
        <v>28214.729553473961</v>
      </c>
      <c r="K4591">
        <f t="shared" si="579"/>
        <v>102515.1191746711</v>
      </c>
      <c r="L4591" s="236">
        <f>I4591/MAX(I$2:I4591)-1</f>
        <v>-5.2930146614368567E-2</v>
      </c>
      <c r="M4591" s="236">
        <f>J4591/MAX(J$2:J4591)-1</f>
        <v>-8.4432934320299857E-4</v>
      </c>
      <c r="N4591" s="236"/>
    </row>
    <row r="4592" spans="1:14">
      <c r="A4592" s="237">
        <v>40756</v>
      </c>
      <c r="B4592">
        <v>570.97</v>
      </c>
      <c r="D4592" s="237">
        <v>40984</v>
      </c>
      <c r="E4592">
        <f t="shared" si="575"/>
        <v>577.1</v>
      </c>
      <c r="F4592">
        <v>358.25430060000002</v>
      </c>
      <c r="G4592" s="236">
        <f t="shared" si="577"/>
        <v>1.284935906439679E-3</v>
      </c>
      <c r="H4592" s="236">
        <f t="shared" si="578"/>
        <v>1.1760876230264561E-3</v>
      </c>
      <c r="I4592">
        <f t="shared" si="581"/>
        <v>87933.260465671614</v>
      </c>
      <c r="J4592">
        <f t="shared" si="581"/>
        <v>28247.91254768884</v>
      </c>
      <c r="K4592">
        <f t="shared" si="579"/>
        <v>102650.30238349357</v>
      </c>
      <c r="L4592" s="236">
        <f>I4592/MAX(I$2:I4592)-1</f>
        <v>-5.1713222553846694E-2</v>
      </c>
      <c r="M4592" s="236">
        <f>J4592/MAX(J$2:J4592)-1</f>
        <v>0</v>
      </c>
      <c r="N4592" s="236"/>
    </row>
    <row r="4593" spans="1:14">
      <c r="A4593" s="237">
        <v>40757</v>
      </c>
      <c r="B4593">
        <v>560.05999999999995</v>
      </c>
      <c r="D4593" s="237">
        <v>40987</v>
      </c>
      <c r="E4593">
        <f t="shared" si="575"/>
        <v>578.26</v>
      </c>
      <c r="F4593">
        <v>358.70078109999997</v>
      </c>
      <c r="G4593" s="236">
        <f t="shared" si="577"/>
        <v>1.9763200925261757E-3</v>
      </c>
      <c r="H4593" s="236">
        <f t="shared" si="578"/>
        <v>1.2462669652595348E-3</v>
      </c>
      <c r="I4593">
        <f t="shared" si="581"/>
        <v>88107.044735131261</v>
      </c>
      <c r="J4593">
        <f t="shared" si="581"/>
        <v>28283.116987934565</v>
      </c>
      <c r="K4593">
        <f t="shared" si="579"/>
        <v>102856.63464959105</v>
      </c>
      <c r="L4593" s="236">
        <f>I4593/MAX(I$2:I4593)-1</f>
        <v>-4.9839104342102925E-2</v>
      </c>
      <c r="M4593" s="236">
        <f>J4593/MAX(J$2:J4593)-1</f>
        <v>0</v>
      </c>
      <c r="N4593" s="236"/>
    </row>
    <row r="4594" spans="1:14">
      <c r="A4594" s="237">
        <v>40758</v>
      </c>
      <c r="B4594">
        <v>562.29999999999995</v>
      </c>
      <c r="D4594" s="237">
        <v>40988</v>
      </c>
      <c r="E4594">
        <f t="shared" si="575"/>
        <v>576.49</v>
      </c>
      <c r="F4594">
        <v>357.33168160000002</v>
      </c>
      <c r="G4594" s="236">
        <f t="shared" si="577"/>
        <v>-3.0946370172367323E-3</v>
      </c>
      <c r="H4594" s="236">
        <f t="shared" si="578"/>
        <v>-3.8168288783799742E-3</v>
      </c>
      <c r="I4594">
        <f t="shared" si="581"/>
        <v>87834.385413014592</v>
      </c>
      <c r="J4594">
        <f t="shared" si="581"/>
        <v>28175.165170244418</v>
      </c>
      <c r="K4594">
        <f t="shared" si="579"/>
        <v>102541.80007114922</v>
      </c>
      <c r="L4594" s="236">
        <f>I4594/MAX(I$2:I4594)-1</f>
        <v>-5.2779507422136662E-2</v>
      </c>
      <c r="M4594" s="236">
        <f>J4594/MAX(J$2:J4594)-1</f>
        <v>-3.8168288783799742E-3</v>
      </c>
      <c r="N4594" s="236"/>
    </row>
    <row r="4595" spans="1:14">
      <c r="A4595" s="237">
        <v>40759</v>
      </c>
      <c r="B4595">
        <v>541.22</v>
      </c>
      <c r="D4595" s="237">
        <v>40989</v>
      </c>
      <c r="E4595">
        <f t="shared" si="575"/>
        <v>576.02</v>
      </c>
      <c r="F4595">
        <v>356.67576800000001</v>
      </c>
      <c r="G4595" s="236">
        <f t="shared" si="577"/>
        <v>-8.4900882791789434E-4</v>
      </c>
      <c r="H4595" s="236">
        <f t="shared" si="578"/>
        <v>-1.8355875892758222E-3</v>
      </c>
      <c r="I4595">
        <f t="shared" ref="I4595:J4610" si="582">I4594*(1+G4595)</f>
        <v>87759.813244404198</v>
      </c>
      <c r="J4595">
        <f t="shared" si="582"/>
        <v>28123.447186732119</v>
      </c>
      <c r="K4595">
        <f t="shared" si="579"/>
        <v>102458.1999288511</v>
      </c>
      <c r="L4595" s="236">
        <f>I4595/MAX(I$2:I4595)-1</f>
        <v>-5.3583705982319985E-2</v>
      </c>
      <c r="M4595" s="236">
        <f>J4595/MAX(J$2:J4595)-1</f>
        <v>-5.6454103439362857E-3</v>
      </c>
      <c r="N4595" s="236"/>
    </row>
    <row r="4596" spans="1:14">
      <c r="A4596" s="237">
        <v>40760</v>
      </c>
      <c r="B4596">
        <v>539.26</v>
      </c>
      <c r="D4596" s="237">
        <v>40990</v>
      </c>
      <c r="E4596">
        <f t="shared" si="575"/>
        <v>572.85</v>
      </c>
      <c r="F4596">
        <v>354.94374210000001</v>
      </c>
      <c r="G4596" s="236">
        <f t="shared" si="577"/>
        <v>-5.5370112948017278E-3</v>
      </c>
      <c r="H4596" s="236">
        <f t="shared" si="578"/>
        <v>-4.8560234683506787E-3</v>
      </c>
      <c r="I4596">
        <f t="shared" si="582"/>
        <v>87273.886167240242</v>
      </c>
      <c r="J4596">
        <f t="shared" si="582"/>
        <v>27986.879067182428</v>
      </c>
      <c r="K4596">
        <f t="shared" si="579"/>
        <v>101894.34364994681</v>
      </c>
      <c r="L4596" s="236">
        <f>I4596/MAX(I$2:I4596)-1</f>
        <v>-5.8824023691880334E-2</v>
      </c>
      <c r="M4596" s="236">
        <f>J4596/MAX(J$2:J4596)-1</f>
        <v>-1.0474019567168313E-2</v>
      </c>
      <c r="N4596" s="236"/>
    </row>
    <row r="4597" spans="1:14">
      <c r="A4597" s="237">
        <v>40763</v>
      </c>
      <c r="B4597">
        <v>512.03</v>
      </c>
      <c r="D4597" s="237">
        <v>40991</v>
      </c>
      <c r="E4597">
        <f t="shared" si="575"/>
        <v>574.92999999999995</v>
      </c>
      <c r="F4597">
        <v>356.27130679999999</v>
      </c>
      <c r="G4597" s="236">
        <f t="shared" si="577"/>
        <v>3.5972378084513832E-3</v>
      </c>
      <c r="H4597" s="236">
        <f t="shared" si="578"/>
        <v>3.7402115956335358E-3</v>
      </c>
      <c r="I4597">
        <f t="shared" si="582"/>
        <v>87587.831090251522</v>
      </c>
      <c r="J4597">
        <f t="shared" si="582"/>
        <v>28091.555916795096</v>
      </c>
      <c r="K4597">
        <f t="shared" si="579"/>
        <v>102264.31874777675</v>
      </c>
      <c r="L4597" s="236">
        <f>I4597/MAX(I$2:I4597)-1</f>
        <v>-5.543838988549854E-2</v>
      </c>
      <c r="M4597" s="236">
        <f>J4597/MAX(J$2:J4597)-1</f>
        <v>-6.7729830209728448E-3</v>
      </c>
      <c r="N4597" s="236"/>
    </row>
    <row r="4598" spans="1:14">
      <c r="A4598" s="237">
        <v>40764</v>
      </c>
      <c r="B4598">
        <v>532.19000000000005</v>
      </c>
      <c r="D4598" s="237">
        <v>40994</v>
      </c>
      <c r="E4598">
        <f t="shared" si="575"/>
        <v>581.11</v>
      </c>
      <c r="F4598">
        <v>358.99203829999999</v>
      </c>
      <c r="G4598" s="236">
        <f t="shared" si="577"/>
        <v>1.0715404518535079E-2</v>
      </c>
      <c r="H4598" s="236">
        <f t="shared" si="578"/>
        <v>7.6366843135289297E-3</v>
      </c>
      <c r="I4598">
        <f t="shared" si="582"/>
        <v>88526.370131284697</v>
      </c>
      <c r="J4598">
        <f t="shared" si="582"/>
        <v>28306.082261207506</v>
      </c>
      <c r="K4598">
        <f t="shared" si="579"/>
        <v>103363.57168267538</v>
      </c>
      <c r="L4598" s="236">
        <f>I4598/MAX(I$2:I4598)-1</f>
        <v>-4.5317030140442749E-2</v>
      </c>
      <c r="M4598" s="236">
        <f>J4598/MAX(J$2:J4598)-1</f>
        <v>0</v>
      </c>
      <c r="N4598" s="236"/>
    </row>
    <row r="4599" spans="1:14">
      <c r="A4599" s="237">
        <v>40765</v>
      </c>
      <c r="B4599">
        <v>514.55999999999995</v>
      </c>
      <c r="D4599" s="237">
        <v>40995</v>
      </c>
      <c r="E4599">
        <f t="shared" si="575"/>
        <v>580.15</v>
      </c>
      <c r="F4599">
        <v>358.4696093</v>
      </c>
      <c r="G4599" s="236">
        <f t="shared" si="577"/>
        <v>-1.685740965634295E-3</v>
      </c>
      <c r="H4599" s="236">
        <f t="shared" si="578"/>
        <v>-1.4552662573631414E-3</v>
      </c>
      <c r="I4599">
        <f t="shared" si="582"/>
        <v>88377.137602615476</v>
      </c>
      <c r="J4599">
        <f t="shared" si="582"/>
        <v>28264.889374814626</v>
      </c>
      <c r="K4599">
        <f t="shared" si="579"/>
        <v>103192.81394521538</v>
      </c>
      <c r="L4599" s="236">
        <f>I4599/MAX(I$2:I4599)-1</f>
        <v>-4.6926378331928587E-2</v>
      </c>
      <c r="M4599" s="236">
        <f>J4599/MAX(J$2:J4599)-1</f>
        <v>-1.4552662573631414E-3</v>
      </c>
      <c r="N4599" s="236"/>
    </row>
    <row r="4600" spans="1:14">
      <c r="A4600" s="237">
        <v>40766</v>
      </c>
      <c r="B4600">
        <v>529.76</v>
      </c>
      <c r="D4600" s="237">
        <v>40996</v>
      </c>
      <c r="E4600">
        <f t="shared" si="575"/>
        <v>577.64</v>
      </c>
      <c r="F4600">
        <v>357.21806909999998</v>
      </c>
      <c r="G4600" s="236">
        <f t="shared" si="577"/>
        <v>-4.3601974516716633E-3</v>
      </c>
      <c r="H4600" s="236">
        <f t="shared" si="578"/>
        <v>-3.4913425504715656E-3</v>
      </c>
      <c r="I4600">
        <f t="shared" si="582"/>
        <v>87991.795832454518</v>
      </c>
      <c r="J4600">
        <f t="shared" si="582"/>
        <v>28166.206963855962</v>
      </c>
      <c r="K4600">
        <f t="shared" si="579"/>
        <v>102746.35361081481</v>
      </c>
      <c r="L4600" s="236">
        <f>I4600/MAX(I$2:I4600)-1</f>
        <v>-5.1081967508381121E-2</v>
      </c>
      <c r="M4600" s="236">
        <f>J4600/MAX(J$2:J4600)-1</f>
        <v>-4.9415279748281637E-3</v>
      </c>
      <c r="N4600" s="236"/>
    </row>
    <row r="4601" spans="1:14">
      <c r="A4601" s="237">
        <v>40767</v>
      </c>
      <c r="B4601">
        <v>533.47</v>
      </c>
      <c r="D4601" s="237">
        <v>40997</v>
      </c>
      <c r="E4601">
        <f t="shared" si="575"/>
        <v>576.85</v>
      </c>
      <c r="F4601">
        <v>356.4261156</v>
      </c>
      <c r="G4601" s="236">
        <f t="shared" si="577"/>
        <v>-1.4013639791026857E-3</v>
      </c>
      <c r="H4601" s="236">
        <f t="shared" si="578"/>
        <v>-2.2170029136411307E-3</v>
      </c>
      <c r="I4601">
        <f t="shared" si="582"/>
        <v>87868.487299318353</v>
      </c>
      <c r="J4601">
        <f t="shared" si="582"/>
        <v>28103.762400950876</v>
      </c>
      <c r="K4601">
        <f t="shared" si="579"/>
        <v>102605.83422269671</v>
      </c>
      <c r="L4601" s="236">
        <f>I4601/MAX(I$2:I4601)-1</f>
        <v>-5.2411747058235925E-2</v>
      </c>
      <c r="M4601" s="236">
        <f>J4601/MAX(J$2:J4601)-1</f>
        <v>-7.147575506551207E-3</v>
      </c>
      <c r="N4601" s="236"/>
    </row>
    <row r="4602" spans="1:14">
      <c r="A4602" s="237">
        <v>40770</v>
      </c>
      <c r="B4602">
        <v>541.26</v>
      </c>
      <c r="D4602" s="237">
        <v>40998</v>
      </c>
      <c r="E4602">
        <f t="shared" si="575"/>
        <v>578.26</v>
      </c>
      <c r="F4602">
        <v>357.75748249999998</v>
      </c>
      <c r="G4602" s="236">
        <f t="shared" si="577"/>
        <v>2.4105794538206624E-3</v>
      </c>
      <c r="H4602" s="236">
        <f t="shared" si="578"/>
        <v>3.7353236525858868E-3</v>
      </c>
      <c r="I4602">
        <f t="shared" si="582"/>
        <v>88080.301269440402</v>
      </c>
      <c r="J4602">
        <f t="shared" si="582"/>
        <v>28208.739049373802</v>
      </c>
      <c r="K4602">
        <f t="shared" si="579"/>
        <v>102856.63464959104</v>
      </c>
      <c r="L4602" s="236">
        <f>I4602/MAX(I$2:I4602)-1</f>
        <v>-5.0127510285012611E-2</v>
      </c>
      <c r="M4602" s="236">
        <f>J4602/MAX(J$2:J4602)-1</f>
        <v>-3.4389503618135198E-3</v>
      </c>
      <c r="N4602" s="236"/>
    </row>
    <row r="4603" spans="1:14">
      <c r="A4603" s="237">
        <v>40771</v>
      </c>
      <c r="B4603">
        <v>539.28</v>
      </c>
      <c r="D4603" s="237">
        <v>41001</v>
      </c>
      <c r="E4603">
        <f t="shared" si="575"/>
        <v>582.34</v>
      </c>
      <c r="F4603">
        <v>360.00286</v>
      </c>
      <c r="G4603" s="236">
        <f t="shared" si="577"/>
        <v>7.0219195490139243E-3</v>
      </c>
      <c r="H4603" s="236">
        <f t="shared" si="578"/>
        <v>6.2762558711821903E-3</v>
      </c>
      <c r="I4603">
        <f t="shared" si="582"/>
        <v>88698.794058807325</v>
      </c>
      <c r="J4603">
        <f t="shared" si="582"/>
        <v>28385.78431345108</v>
      </c>
      <c r="K4603">
        <f t="shared" si="579"/>
        <v>103582.35503379596</v>
      </c>
      <c r="L4603" s="236">
        <f>I4603/MAX(I$2:I4603)-1</f>
        <v>-4.3457582080412394E-2</v>
      </c>
      <c r="M4603" s="236">
        <f>J4603/MAX(J$2:J4603)-1</f>
        <v>0</v>
      </c>
      <c r="N4603" s="236"/>
    </row>
    <row r="4604" spans="1:14">
      <c r="A4604" s="237">
        <v>40772</v>
      </c>
      <c r="B4604">
        <v>541.21</v>
      </c>
      <c r="D4604" s="237">
        <v>41002</v>
      </c>
      <c r="E4604">
        <f t="shared" si="575"/>
        <v>579.80999999999995</v>
      </c>
      <c r="F4604">
        <v>357.21139149999999</v>
      </c>
      <c r="G4604" s="236">
        <f t="shared" si="577"/>
        <v>-4.3782711485301305E-3</v>
      </c>
      <c r="H4604" s="236">
        <f t="shared" si="578"/>
        <v>-7.7540175653049159E-3</v>
      </c>
      <c r="I4604">
        <f t="shared" si="582"/>
        <v>88310.446687870222</v>
      </c>
      <c r="J4604">
        <f t="shared" si="582"/>
        <v>28165.680443279623</v>
      </c>
      <c r="K4604">
        <f t="shared" si="579"/>
        <v>103132.33724653162</v>
      </c>
      <c r="L4604" s="236">
        <f>I4604/MAX(I$2:I4604)-1</f>
        <v>-4.7645584151135068E-2</v>
      </c>
      <c r="M4604" s="236">
        <f>J4604/MAX(J$2:J4604)-1</f>
        <v>-7.7540175653049159E-3</v>
      </c>
      <c r="N4604" s="236"/>
    </row>
    <row r="4605" spans="1:14">
      <c r="A4605" s="237">
        <v>40773</v>
      </c>
      <c r="B4605">
        <v>527.41999999999996</v>
      </c>
      <c r="D4605" s="237">
        <v>41003</v>
      </c>
      <c r="E4605">
        <f t="shared" si="575"/>
        <v>574.66</v>
      </c>
      <c r="F4605">
        <v>353.88058790000002</v>
      </c>
      <c r="G4605" s="236">
        <f t="shared" si="577"/>
        <v>-8.91595019632869E-3</v>
      </c>
      <c r="H4605" s="236">
        <f t="shared" si="578"/>
        <v>-9.3244607514146871E-3</v>
      </c>
      <c r="I4605">
        <f t="shared" si="582"/>
        <v>87523.07514338562</v>
      </c>
      <c r="J4605">
        <f t="shared" si="582"/>
        <v>27903.050661449375</v>
      </c>
      <c r="K4605">
        <f t="shared" si="579"/>
        <v>102216.2931341161</v>
      </c>
      <c r="L4605" s="236">
        <f>I4605/MAX(I$2:I4605)-1</f>
        <v>-5.6136728692097404E-2</v>
      </c>
      <c r="M4605" s="236">
        <f>J4605/MAX(J$2:J4605)-1</f>
        <v>-1.700617628426615E-2</v>
      </c>
      <c r="N4605" s="236"/>
    </row>
    <row r="4606" spans="1:14">
      <c r="A4606" s="237">
        <v>40774</v>
      </c>
      <c r="B4606">
        <v>522.76</v>
      </c>
      <c r="D4606" s="237">
        <v>41004</v>
      </c>
      <c r="E4606">
        <f t="shared" si="575"/>
        <v>575.03</v>
      </c>
      <c r="F4606">
        <v>353.92961780000002</v>
      </c>
      <c r="G4606" s="236">
        <f t="shared" si="577"/>
        <v>6.1012881875226676E-4</v>
      </c>
      <c r="H4606" s="236">
        <f t="shared" si="578"/>
        <v>1.385492781362796E-4</v>
      </c>
      <c r="I4606">
        <f t="shared" si="582"/>
        <v>87576.47549383642</v>
      </c>
      <c r="J4606">
        <f t="shared" si="582"/>
        <v>27906.91660897632</v>
      </c>
      <c r="K4606">
        <f t="shared" si="579"/>
        <v>102282.10601209548</v>
      </c>
      <c r="L4606" s="236">
        <f>I4606/MAX(I$2:I4606)-1</f>
        <v>-5.5560850509310589E-2</v>
      </c>
      <c r="M4606" s="236">
        <f>J4606/MAX(J$2:J4606)-1</f>
        <v>-1.6869983199577887E-2</v>
      </c>
      <c r="N4606" s="236"/>
    </row>
    <row r="4607" spans="1:14">
      <c r="A4607" s="237">
        <v>40777</v>
      </c>
      <c r="B4607">
        <v>522.5</v>
      </c>
      <c r="D4607" s="237">
        <v>41008</v>
      </c>
      <c r="E4607">
        <f t="shared" si="575"/>
        <v>570.19000000000005</v>
      </c>
      <c r="F4607">
        <v>352.85427390000001</v>
      </c>
      <c r="G4607" s="236">
        <f t="shared" si="577"/>
        <v>-8.4506823177477684E-3</v>
      </c>
      <c r="H4607" s="236">
        <f t="shared" si="578"/>
        <v>-3.0382987066306377E-3</v>
      </c>
      <c r="I4607">
        <f t="shared" si="582"/>
        <v>86836.394520929985</v>
      </c>
      <c r="J4607">
        <f t="shared" si="582"/>
        <v>27822.127060337218</v>
      </c>
      <c r="K4607">
        <f t="shared" si="579"/>
        <v>101421.2024190681</v>
      </c>
      <c r="L4607" s="236">
        <f>I4607/MAX(I$2:I4607)-1</f>
        <v>-6.3542005730100382E-2</v>
      </c>
      <c r="M4607" s="236">
        <f>J4607/MAX(J$2:J4607)-1</f>
        <v>-1.9857025858072364E-2</v>
      </c>
      <c r="N4607" s="236"/>
    </row>
    <row r="4608" spans="1:14">
      <c r="A4608" s="237">
        <v>40778</v>
      </c>
      <c r="B4608">
        <v>528.32000000000005</v>
      </c>
      <c r="D4608" s="237">
        <v>41009</v>
      </c>
      <c r="E4608">
        <f t="shared" si="575"/>
        <v>562.16</v>
      </c>
      <c r="F4608">
        <v>348.81517700000001</v>
      </c>
      <c r="G4608" s="236">
        <f t="shared" si="577"/>
        <v>-1.4116755115323685E-2</v>
      </c>
      <c r="H4608" s="236">
        <f t="shared" si="578"/>
        <v>-1.1446926390764611E-2</v>
      </c>
      <c r="I4608">
        <f t="shared" si="582"/>
        <v>85610.54640438038</v>
      </c>
      <c r="J4608">
        <f t="shared" si="582"/>
        <v>27503.649219843039</v>
      </c>
      <c r="K4608">
        <f t="shared" si="579"/>
        <v>99992.885094272642</v>
      </c>
      <c r="L4608" s="236">
        <f>I4608/MAX(I$2:I4608)-1</f>
        <v>-7.6761753910995711E-2</v>
      </c>
      <c r="M4608" s="236">
        <f>J4608/MAX(J$2:J4608)-1</f>
        <v>-3.10766503355E-2</v>
      </c>
      <c r="N4608" s="236"/>
    </row>
    <row r="4609" spans="1:14">
      <c r="A4609" s="237">
        <v>40779</v>
      </c>
      <c r="B4609">
        <v>527.92999999999995</v>
      </c>
      <c r="D4609" s="237">
        <v>41010</v>
      </c>
      <c r="E4609">
        <f t="shared" si="575"/>
        <v>565.38</v>
      </c>
      <c r="F4609">
        <v>351.00890900000002</v>
      </c>
      <c r="G4609" s="236">
        <f t="shared" si="577"/>
        <v>5.694176487064764E-3</v>
      </c>
      <c r="H4609" s="236">
        <f t="shared" si="578"/>
        <v>6.2890956146670618E-3</v>
      </c>
      <c r="I4609">
        <f t="shared" si="582"/>
        <v>86098.027964760971</v>
      </c>
      <c r="J4609">
        <f t="shared" si="582"/>
        <v>27676.622299538896</v>
      </c>
      <c r="K4609">
        <f t="shared" si="579"/>
        <v>100565.63500533633</v>
      </c>
      <c r="L4609" s="236">
        <f>I4609/MAX(I$2:I4609)-1</f>
        <v>-7.1504672398156832E-2</v>
      </c>
      <c r="M4609" s="236">
        <f>J4609/MAX(J$2:J4609)-1</f>
        <v>-2.4982998746176488E-2</v>
      </c>
      <c r="N4609" s="236"/>
    </row>
    <row r="4610" spans="1:14">
      <c r="A4610" s="237">
        <v>40780</v>
      </c>
      <c r="B4610">
        <v>526.16</v>
      </c>
      <c r="D4610" s="237">
        <v>41011</v>
      </c>
      <c r="E4610">
        <f t="shared" ref="E4610:E4673" si="583">SUMIF(A:A,D4610,B:B)</f>
        <v>572.37</v>
      </c>
      <c r="F4610">
        <v>354.61214999999999</v>
      </c>
      <c r="G4610" s="236">
        <f t="shared" si="577"/>
        <v>1.2329636072830821E-2</v>
      </c>
      <c r="H4610" s="236">
        <f t="shared" si="578"/>
        <v>1.02653833210824E-2</v>
      </c>
      <c r="I4610">
        <f t="shared" si="582"/>
        <v>87159.585316154888</v>
      </c>
      <c r="J4610">
        <f t="shared" si="582"/>
        <v>27960.733436476479</v>
      </c>
      <c r="K4610">
        <f t="shared" si="579"/>
        <v>101808.96478121678</v>
      </c>
      <c r="L4610" s="236">
        <f>I4610/MAX(I$2:I4610)-1</f>
        <v>-6.0056662913502201E-2</v>
      </c>
      <c r="M4610" s="236">
        <f>J4610/MAX(J$2:J4610)-1</f>
        <v>-1.4974075483733751E-2</v>
      </c>
      <c r="N4610" s="236"/>
    </row>
    <row r="4611" spans="1:14">
      <c r="A4611" s="237">
        <v>40781</v>
      </c>
      <c r="B4611">
        <v>530.42999999999995</v>
      </c>
      <c r="D4611" s="237">
        <v>41012</v>
      </c>
      <c r="E4611">
        <f t="shared" si="583"/>
        <v>566.47</v>
      </c>
      <c r="F4611">
        <v>351.79338960000001</v>
      </c>
      <c r="G4611" s="236">
        <f t="shared" si="577"/>
        <v>-1.0341747699831158E-2</v>
      </c>
      <c r="H4611" s="236">
        <f t="shared" si="578"/>
        <v>-7.9488545443239245E-3</v>
      </c>
      <c r="I4611">
        <f t="shared" ref="I4611:J4626" si="584">I4610*(1+G4611)</f>
        <v>86258.202875193296</v>
      </c>
      <c r="J4611">
        <f t="shared" si="584"/>
        <v>27738.477633437313</v>
      </c>
      <c r="K4611">
        <f t="shared" si="579"/>
        <v>100759.51618641066</v>
      </c>
      <c r="L4611" s="236">
        <f>I4611/MAX(I$2:I4611)-1</f>
        <v>-6.9777319757788225E-2</v>
      </c>
      <c r="M4611" s="236">
        <f>J4611/MAX(J$2:J4611)-1</f>
        <v>-2.2803903280101734E-2</v>
      </c>
      <c r="N4611" s="236"/>
    </row>
    <row r="4612" spans="1:14">
      <c r="A4612" s="237">
        <v>40784</v>
      </c>
      <c r="B4612">
        <v>534.80999999999995</v>
      </c>
      <c r="D4612" s="237">
        <v>41015</v>
      </c>
      <c r="E4612">
        <f t="shared" si="583"/>
        <v>566.11</v>
      </c>
      <c r="F4612">
        <v>352.32728530000003</v>
      </c>
      <c r="G4612" s="236">
        <f t="shared" ref="G4612:G4675" si="585">(E4612/E4611-1)-($P$21/252)</f>
        <v>-6.6924483735393071E-4</v>
      </c>
      <c r="H4612" s="236">
        <f t="shared" ref="H4612:H4675" si="586">F4612/F4611-1</f>
        <v>1.5176399437382138E-3</v>
      </c>
      <c r="I4612">
        <f t="shared" si="584"/>
        <v>86200.475018239638</v>
      </c>
      <c r="J4612">
        <f t="shared" si="584"/>
        <v>27780.574655072305</v>
      </c>
      <c r="K4612">
        <f t="shared" ref="K4612:K4675" si="587">K4611*(1+(E4612/E4611-1))</f>
        <v>100695.48203486318</v>
      </c>
      <c r="L4612" s="236">
        <f>I4612/MAX(I$2:I4612)-1</f>
        <v>-7.039986648412988E-2</v>
      </c>
      <c r="M4612" s="236">
        <f>J4612/MAX(J$2:J4612)-1</f>
        <v>-2.1320871450854595E-2</v>
      </c>
      <c r="N4612" s="236"/>
    </row>
    <row r="4613" spans="1:14">
      <c r="A4613" s="237">
        <v>40785</v>
      </c>
      <c r="B4613">
        <v>537.74</v>
      </c>
      <c r="D4613" s="237">
        <v>41016</v>
      </c>
      <c r="E4613">
        <f t="shared" si="583"/>
        <v>573.28</v>
      </c>
      <c r="F4613">
        <v>355.40047499999997</v>
      </c>
      <c r="G4613" s="236">
        <f t="shared" si="585"/>
        <v>1.2631652894033276E-2</v>
      </c>
      <c r="H4613" s="236">
        <f t="shared" si="586"/>
        <v>8.7225424434078658E-3</v>
      </c>
      <c r="I4613">
        <f t="shared" si="584"/>
        <v>87289.32949797083</v>
      </c>
      <c r="J4613">
        <f t="shared" si="584"/>
        <v>28022.891896603433</v>
      </c>
      <c r="K4613">
        <f t="shared" si="587"/>
        <v>101970.82888651738</v>
      </c>
      <c r="L4613" s="236">
        <f>I4613/MAX(I$2:I4613)-1</f>
        <v>-5.8657480267310436E-2</v>
      </c>
      <c r="M4613" s="236">
        <f>J4613/MAX(J$2:J4613)-1</f>
        <v>-1.2784301213607296E-2</v>
      </c>
      <c r="N4613" s="236"/>
    </row>
    <row r="4614" spans="1:14">
      <c r="A4614" s="237">
        <v>40786</v>
      </c>
      <c r="B4614">
        <v>537.33000000000004</v>
      </c>
      <c r="D4614" s="237">
        <v>41017</v>
      </c>
      <c r="E4614">
        <f t="shared" si="583"/>
        <v>571.91</v>
      </c>
      <c r="F4614">
        <v>354.89199000000002</v>
      </c>
      <c r="G4614" s="236">
        <f t="shared" si="585"/>
        <v>-2.423487345445239E-3</v>
      </c>
      <c r="H4614" s="236">
        <f t="shared" si="586"/>
        <v>-1.4307380990414842E-3</v>
      </c>
      <c r="I4614">
        <f t="shared" si="584"/>
        <v>87077.784912540097</v>
      </c>
      <c r="J4614">
        <f t="shared" si="584"/>
        <v>27982.798477521643</v>
      </c>
      <c r="K4614">
        <f t="shared" si="587"/>
        <v>101727.14336535054</v>
      </c>
      <c r="L4614" s="236">
        <f>I4614/MAX(I$2:I4614)-1</f>
        <v>-6.0938811951612215E-2</v>
      </c>
      <c r="M4614" s="236">
        <f>J4614/MAX(J$2:J4614)-1</f>
        <v>-1.4196748325832842E-2</v>
      </c>
      <c r="N4614" s="236"/>
    </row>
    <row r="4615" spans="1:14">
      <c r="A4615" s="237">
        <v>40787</v>
      </c>
      <c r="B4615">
        <v>538.83000000000004</v>
      </c>
      <c r="D4615" s="237">
        <v>41018</v>
      </c>
      <c r="E4615">
        <f t="shared" si="583"/>
        <v>569.05999999999995</v>
      </c>
      <c r="F4615">
        <v>353.68524689999998</v>
      </c>
      <c r="G4615" s="236">
        <f t="shared" si="585"/>
        <v>-5.0170317271587914E-3</v>
      </c>
      <c r="H4615" s="236">
        <f t="shared" si="586"/>
        <v>-3.4003108945909188E-3</v>
      </c>
      <c r="I4615">
        <f t="shared" si="584"/>
        <v>86640.912902903176</v>
      </c>
      <c r="J4615">
        <f t="shared" si="584"/>
        <v>27887.648262997383</v>
      </c>
      <c r="K4615">
        <f t="shared" si="587"/>
        <v>101220.20633226623</v>
      </c>
      <c r="L4615" s="236">
        <f>I4615/MAX(I$2:I4615)-1</f>
        <v>-6.565011172579438E-2</v>
      </c>
      <c r="M4615" s="236">
        <f>J4615/MAX(J$2:J4615)-1</f>
        <v>-1.7548785862423588E-2</v>
      </c>
      <c r="N4615" s="236"/>
    </row>
    <row r="4616" spans="1:14">
      <c r="A4616" s="237">
        <v>40788</v>
      </c>
      <c r="B4616">
        <v>538.32000000000005</v>
      </c>
      <c r="D4616" s="237">
        <v>41019</v>
      </c>
      <c r="E4616">
        <f t="shared" si="583"/>
        <v>569.51</v>
      </c>
      <c r="F4616">
        <v>354.49426940000001</v>
      </c>
      <c r="G4616" s="236">
        <f t="shared" si="585"/>
        <v>7.570476151425497E-4</v>
      </c>
      <c r="H4616" s="236">
        <f t="shared" si="586"/>
        <v>2.2874081039314653E-3</v>
      </c>
      <c r="I4616">
        <f t="shared" si="584"/>
        <v>86706.504199390096</v>
      </c>
      <c r="J4616">
        <f t="shared" si="584"/>
        <v>27951.438695633755</v>
      </c>
      <c r="K4616">
        <f t="shared" si="587"/>
        <v>101300.2490217006</v>
      </c>
      <c r="L4616" s="236">
        <f>I4616/MAX(I$2:I4616)-1</f>
        <v>-6.4942764371167638E-2</v>
      </c>
      <c r="M4616" s="236">
        <f>J4616/MAX(J$2:J4616)-1</f>
        <v>-1.5301518993487973E-2</v>
      </c>
      <c r="N4616" s="236"/>
    </row>
    <row r="4617" spans="1:14">
      <c r="A4617" s="237">
        <v>40791</v>
      </c>
      <c r="B4617">
        <v>538.32000000000005</v>
      </c>
      <c r="D4617" s="237">
        <v>41022</v>
      </c>
      <c r="E4617">
        <f t="shared" si="583"/>
        <v>565.65</v>
      </c>
      <c r="F4617">
        <v>352.10444469999999</v>
      </c>
      <c r="G4617" s="236">
        <f t="shared" si="585"/>
        <v>-6.811486475563908E-3</v>
      </c>
      <c r="H4617" s="236">
        <f t="shared" si="586"/>
        <v>-6.7415044650649403E-3</v>
      </c>
      <c r="I4617">
        <f t="shared" si="584"/>
        <v>86115.904018692527</v>
      </c>
      <c r="J4617">
        <f t="shared" si="584"/>
        <v>27763.003946862151</v>
      </c>
      <c r="K4617">
        <f t="shared" si="587"/>
        <v>100613.66061899693</v>
      </c>
      <c r="L4617" s="236">
        <f>I4617/MAX(I$2:I4617)-1</f>
        <v>-7.1311894085531513E-2</v>
      </c>
      <c r="M4617" s="236">
        <f>J4617/MAX(J$2:J4617)-1</f>
        <v>-2.1939868199936097E-2</v>
      </c>
      <c r="N4617" s="236"/>
    </row>
    <row r="4618" spans="1:14">
      <c r="A4618" s="237">
        <v>40792</v>
      </c>
      <c r="B4618">
        <v>538.20000000000005</v>
      </c>
      <c r="D4618" s="237">
        <v>41023</v>
      </c>
      <c r="E4618">
        <f t="shared" si="583"/>
        <v>567.24</v>
      </c>
      <c r="F4618">
        <v>352.96462289999999</v>
      </c>
      <c r="G4618" s="236">
        <f t="shared" si="585"/>
        <v>2.7771953252264023E-3</v>
      </c>
      <c r="H4618" s="236">
        <f t="shared" si="586"/>
        <v>2.4429631972777699E-3</v>
      </c>
      <c r="I4618">
        <f t="shared" si="584"/>
        <v>86355.064704760895</v>
      </c>
      <c r="J4618">
        <f t="shared" si="584"/>
        <v>27830.827943750213</v>
      </c>
      <c r="K4618">
        <f t="shared" si="587"/>
        <v>100896.47812166503</v>
      </c>
      <c r="L4618" s="236">
        <f>I4618/MAX(I$2:I4618)-1</f>
        <v>-6.873274581919242E-2</v>
      </c>
      <c r="M4618" s="236">
        <f>J4618/MAX(J$2:J4618)-1</f>
        <v>-1.9550503293223831E-2</v>
      </c>
      <c r="N4618" s="236"/>
    </row>
    <row r="4619" spans="1:14">
      <c r="A4619" s="237">
        <v>40793</v>
      </c>
      <c r="B4619">
        <v>538.09</v>
      </c>
      <c r="D4619" s="237">
        <v>41024</v>
      </c>
      <c r="E4619">
        <f t="shared" si="583"/>
        <v>573.9</v>
      </c>
      <c r="F4619">
        <v>355.52006340000003</v>
      </c>
      <c r="G4619" s="236">
        <f t="shared" si="585"/>
        <v>1.1707331825615055E-2</v>
      </c>
      <c r="H4619" s="236">
        <f t="shared" si="586"/>
        <v>7.2399337899764493E-3</v>
      </c>
      <c r="I4619">
        <f t="shared" si="584"/>
        <v>87366.052102082002</v>
      </c>
      <c r="J4619">
        <f t="shared" si="584"/>
        <v>28032.32129538319</v>
      </c>
      <c r="K4619">
        <f t="shared" si="587"/>
        <v>102081.10992529363</v>
      </c>
      <c r="L4619" s="236">
        <f>I4619/MAX(I$2:I4619)-1</f>
        <v>-5.7830091056168209E-2</v>
      </c>
      <c r="M4619" s="236">
        <f>J4619/MAX(J$2:J4619)-1</f>
        <v>-1.2452113852651103E-2</v>
      </c>
      <c r="N4619" s="236"/>
    </row>
    <row r="4620" spans="1:14">
      <c r="A4620" s="237">
        <v>40794</v>
      </c>
      <c r="B4620">
        <v>539.41999999999996</v>
      </c>
      <c r="D4620" s="237">
        <v>41025</v>
      </c>
      <c r="E4620">
        <f t="shared" si="583"/>
        <v>577.38</v>
      </c>
      <c r="F4620">
        <v>356.74940670000001</v>
      </c>
      <c r="G4620" s="236">
        <f t="shared" si="585"/>
        <v>6.0300440179556405E-3</v>
      </c>
      <c r="H4620" s="236">
        <f t="shared" si="586"/>
        <v>3.4578732019880931E-3</v>
      </c>
      <c r="I4620">
        <f t="shared" si="584"/>
        <v>87892.873241932568</v>
      </c>
      <c r="J4620">
        <f t="shared" si="584"/>
        <v>28129.253507980015</v>
      </c>
      <c r="K4620">
        <f t="shared" si="587"/>
        <v>102700.10672358604</v>
      </c>
      <c r="L4620" s="236">
        <f>I4620/MAX(I$2:I4620)-1</f>
        <v>-5.2148765032843603E-2</v>
      </c>
      <c r="M4620" s="236">
        <f>J4620/MAX(J$2:J4620)-1</f>
        <v>-9.0372984814621748E-3</v>
      </c>
      <c r="N4620" s="236"/>
    </row>
    <row r="4621" spans="1:14">
      <c r="A4621" s="237">
        <v>40795</v>
      </c>
      <c r="B4621">
        <v>539.38</v>
      </c>
      <c r="D4621" s="237">
        <v>41026</v>
      </c>
      <c r="E4621">
        <f t="shared" si="583"/>
        <v>578.33000000000004</v>
      </c>
      <c r="F4621">
        <v>357.51637390000002</v>
      </c>
      <c r="G4621" s="236">
        <f t="shared" si="585"/>
        <v>1.6116333800139568E-3</v>
      </c>
      <c r="H4621" s="236">
        <f t="shared" si="586"/>
        <v>2.1498765957164157E-3</v>
      </c>
      <c r="I4621">
        <f t="shared" si="584"/>
        <v>88034.524330314613</v>
      </c>
      <c r="J4621">
        <f t="shared" si="584"/>
        <v>28189.727931751793</v>
      </c>
      <c r="K4621">
        <f t="shared" si="587"/>
        <v>102869.08573461416</v>
      </c>
      <c r="L4621" s="236">
        <f>I4621/MAX(I$2:I4621)-1</f>
        <v>-5.0621176343282892E-2</v>
      </c>
      <c r="M4621" s="236">
        <f>J4621/MAX(J$2:J4621)-1</f>
        <v>-6.9068509622396412E-3</v>
      </c>
      <c r="N4621" s="236"/>
    </row>
    <row r="4622" spans="1:14">
      <c r="A4622" s="237">
        <v>40798</v>
      </c>
      <c r="B4622">
        <v>538.44000000000005</v>
      </c>
      <c r="D4622" s="237">
        <v>41029</v>
      </c>
      <c r="E4622">
        <f t="shared" si="583"/>
        <v>576.20000000000005</v>
      </c>
      <c r="F4622">
        <v>356.68596919999999</v>
      </c>
      <c r="G4622" s="236">
        <f t="shared" si="585"/>
        <v>-3.7167485046572615E-3</v>
      </c>
      <c r="H4622" s="236">
        <f t="shared" si="586"/>
        <v>-2.3227039672099048E-3</v>
      </c>
      <c r="I4622">
        <f t="shared" si="584"/>
        <v>87707.322143651705</v>
      </c>
      <c r="J4622">
        <f t="shared" si="584"/>
        <v>28124.251538850145</v>
      </c>
      <c r="K4622">
        <f t="shared" si="587"/>
        <v>102490.21700462482</v>
      </c>
      <c r="L4622" s="236">
        <f>I4622/MAX(I$2:I4622)-1</f>
        <v>-5.4149778666462312E-2</v>
      </c>
      <c r="M4622" s="236">
        <f>J4622/MAX(J$2:J4622)-1</f>
        <v>-9.2135123593186652E-3</v>
      </c>
      <c r="N4622" s="236"/>
    </row>
    <row r="4623" spans="1:14">
      <c r="A4623" s="237">
        <v>40799</v>
      </c>
      <c r="B4623">
        <v>537.72</v>
      </c>
      <c r="D4623" s="237">
        <v>41030</v>
      </c>
      <c r="E4623">
        <f t="shared" si="583"/>
        <v>579.21</v>
      </c>
      <c r="F4623">
        <v>357.68918350000001</v>
      </c>
      <c r="G4623" s="236">
        <f t="shared" si="585"/>
        <v>5.1901504382846821E-3</v>
      </c>
      <c r="H4623" s="236">
        <f t="shared" si="586"/>
        <v>2.8125981581224035E-3</v>
      </c>
      <c r="I4623">
        <f t="shared" si="584"/>
        <v>88162.536340116363</v>
      </c>
      <c r="J4623">
        <f t="shared" si="584"/>
        <v>28203.353756926885</v>
      </c>
      <c r="K4623">
        <f t="shared" si="587"/>
        <v>103025.61366061911</v>
      </c>
      <c r="L4623" s="236">
        <f>I4623/MAX(I$2:I4623)-1</f>
        <v>-4.9240673725656214E-2</v>
      </c>
      <c r="M4623" s="236">
        <f>J4623/MAX(J$2:J4623)-1</f>
        <v>-6.4268281090880119E-3</v>
      </c>
      <c r="N4623" s="236"/>
    </row>
    <row r="4624" spans="1:14">
      <c r="A4624" s="237">
        <v>40800</v>
      </c>
      <c r="B4624">
        <v>539.04999999999995</v>
      </c>
      <c r="D4624" s="237">
        <v>41031</v>
      </c>
      <c r="E4624">
        <f t="shared" si="583"/>
        <v>578.12</v>
      </c>
      <c r="F4624">
        <v>356.87067029999997</v>
      </c>
      <c r="G4624" s="236">
        <f t="shared" si="585"/>
        <v>-1.9156037451669252E-3</v>
      </c>
      <c r="H4624" s="236">
        <f t="shared" si="586"/>
        <v>-2.2883364601380407E-3</v>
      </c>
      <c r="I4624">
        <f t="shared" si="584"/>
        <v>87993.651855319811</v>
      </c>
      <c r="J4624">
        <f t="shared" si="584"/>
        <v>28138.814994226737</v>
      </c>
      <c r="K4624">
        <f t="shared" si="587"/>
        <v>102831.73247954475</v>
      </c>
      <c r="L4624" s="236">
        <f>I4624/MAX(I$2:I4624)-1</f>
        <v>-5.1061951851819831E-2</v>
      </c>
      <c r="M4624" s="236">
        <f>J4624/MAX(J$2:J4624)-1</f>
        <v>-8.7004578241409725E-3</v>
      </c>
      <c r="N4624" s="236"/>
    </row>
    <row r="4625" spans="1:14">
      <c r="A4625" s="237">
        <v>40801</v>
      </c>
      <c r="B4625">
        <v>537.07000000000005</v>
      </c>
      <c r="D4625" s="237">
        <v>41032</v>
      </c>
      <c r="E4625">
        <f t="shared" si="583"/>
        <v>574.52</v>
      </c>
      <c r="F4625">
        <v>355.19096459999997</v>
      </c>
      <c r="G4625" s="236">
        <f t="shared" si="585"/>
        <v>-6.2608110415918825E-3</v>
      </c>
      <c r="H4625" s="236">
        <f t="shared" si="586"/>
        <v>-4.7067630931619808E-3</v>
      </c>
      <c r="I4625">
        <f t="shared" si="584"/>
        <v>87442.74022819403</v>
      </c>
      <c r="J4625">
        <f t="shared" si="584"/>
        <v>28006.372258326599</v>
      </c>
      <c r="K4625">
        <f t="shared" si="587"/>
        <v>102191.39096406983</v>
      </c>
      <c r="L4625" s="236">
        <f>I4625/MAX(I$2:I4625)-1</f>
        <v>-5.700307366145263E-2</v>
      </c>
      <c r="M4625" s="236">
        <f>J4625/MAX(J$2:J4625)-1</f>
        <v>-1.3366269923522633E-2</v>
      </c>
      <c r="N4625" s="236"/>
    </row>
    <row r="4626" spans="1:14">
      <c r="A4626" s="237">
        <v>40802</v>
      </c>
      <c r="B4626">
        <v>538.41</v>
      </c>
      <c r="D4626" s="237">
        <v>41033</v>
      </c>
      <c r="E4626">
        <f t="shared" si="583"/>
        <v>567.02</v>
      </c>
      <c r="F4626">
        <v>351.74050269999998</v>
      </c>
      <c r="G4626" s="236">
        <f t="shared" si="585"/>
        <v>-1.3088105985507312E-2</v>
      </c>
      <c r="H4626" s="236">
        <f t="shared" si="586"/>
        <v>-9.7143853416591375E-3</v>
      </c>
      <c r="I4626">
        <f t="shared" si="584"/>
        <v>86298.280376424242</v>
      </c>
      <c r="J4626">
        <f t="shared" si="584"/>
        <v>27734.307566187261</v>
      </c>
      <c r="K4626">
        <f t="shared" si="587"/>
        <v>100857.34614016373</v>
      </c>
      <c r="L4626" s="236">
        <f>I4626/MAX(I$2:I4626)-1</f>
        <v>-6.9345117377379251E-2</v>
      </c>
      <c r="M4626" s="236">
        <f>J4626/MAX(J$2:J4626)-1</f>
        <v>-2.295081016856404E-2</v>
      </c>
      <c r="N4626" s="236"/>
    </row>
    <row r="4627" spans="1:14">
      <c r="A4627" s="237">
        <v>40805</v>
      </c>
      <c r="B4627">
        <v>541.29</v>
      </c>
      <c r="D4627" s="237">
        <v>41036</v>
      </c>
      <c r="E4627">
        <f t="shared" si="583"/>
        <v>567.20000000000005</v>
      </c>
      <c r="F4627">
        <v>352.48710560000001</v>
      </c>
      <c r="G4627" s="236">
        <f t="shared" si="585"/>
        <v>2.8371896123051898E-4</v>
      </c>
      <c r="H4627" s="236">
        <f t="shared" si="586"/>
        <v>2.1225957609913859E-3</v>
      </c>
      <c r="I4627">
        <f t="shared" ref="I4627:J4642" si="588">I4626*(1+G4627)</f>
        <v>86322.764834888629</v>
      </c>
      <c r="J4627">
        <f t="shared" si="588"/>
        <v>27793.17628986128</v>
      </c>
      <c r="K4627">
        <f t="shared" si="587"/>
        <v>100889.3632159375</v>
      </c>
      <c r="L4627" s="236">
        <f>I4627/MAX(I$2:I4627)-1</f>
        <v>-6.9081072940817334E-2</v>
      </c>
      <c r="M4627" s="236">
        <f>J4627/MAX(J$2:J4627)-1</f>
        <v>-2.087692969994781E-2</v>
      </c>
      <c r="N4627" s="236"/>
    </row>
    <row r="4628" spans="1:14">
      <c r="A4628" s="237">
        <v>40806</v>
      </c>
      <c r="B4628">
        <v>541.84</v>
      </c>
      <c r="D4628" s="237">
        <v>41037</v>
      </c>
      <c r="E4628">
        <f t="shared" si="583"/>
        <v>565.52</v>
      </c>
      <c r="F4628">
        <v>350.22620649999999</v>
      </c>
      <c r="G4628" s="236">
        <f t="shared" si="585"/>
        <v>-2.9956483533705816E-3</v>
      </c>
      <c r="H4628" s="236">
        <f t="shared" si="586"/>
        <v>-6.4141327840958606E-3</v>
      </c>
      <c r="I4628">
        <f t="shared" si="588"/>
        <v>86064.172186552591</v>
      </c>
      <c r="J4628">
        <f t="shared" si="588"/>
        <v>27614.907166646324</v>
      </c>
      <c r="K4628">
        <f t="shared" si="587"/>
        <v>100590.53717538253</v>
      </c>
      <c r="L4628" s="236">
        <f>I4628/MAX(I$2:I4628)-1</f>
        <v>-7.1869778691783792E-2</v>
      </c>
      <c r="M4628" s="236">
        <f>J4628/MAX(J$2:J4628)-1</f>
        <v>-2.7157155084824081E-2</v>
      </c>
      <c r="N4628" s="236"/>
    </row>
    <row r="4629" spans="1:14">
      <c r="A4629" s="237">
        <v>40807</v>
      </c>
      <c r="B4629">
        <v>541.66999999999996</v>
      </c>
      <c r="D4629" s="237">
        <v>41038</v>
      </c>
      <c r="E4629">
        <f t="shared" si="583"/>
        <v>562.80999999999995</v>
      </c>
      <c r="F4629">
        <v>348.21585260000001</v>
      </c>
      <c r="G4629" s="236">
        <f t="shared" si="585"/>
        <v>-4.8257799536092858E-3</v>
      </c>
      <c r="H4629" s="236">
        <f t="shared" si="586"/>
        <v>-5.7401583967418013E-3</v>
      </c>
      <c r="I4629">
        <f t="shared" si="588"/>
        <v>85648.845429690744</v>
      </c>
      <c r="J4629">
        <f t="shared" si="588"/>
        <v>27456.393225398453</v>
      </c>
      <c r="K4629">
        <f t="shared" si="587"/>
        <v>100108.50231234446</v>
      </c>
      <c r="L4629" s="236">
        <f>I4629/MAX(I$2:I4629)-1</f>
        <v>-7.6348730908112006E-2</v>
      </c>
      <c r="M4629" s="236">
        <f>J4629/MAX(J$2:J4629)-1</f>
        <v>-3.2741427109774124E-2</v>
      </c>
      <c r="N4629" s="236"/>
    </row>
    <row r="4630" spans="1:14">
      <c r="A4630" s="237">
        <v>40808</v>
      </c>
      <c r="B4630">
        <v>543.94000000000005</v>
      </c>
      <c r="D4630" s="237">
        <v>41039</v>
      </c>
      <c r="E4630">
        <f t="shared" si="583"/>
        <v>563.76</v>
      </c>
      <c r="F4630">
        <v>348.59174109999998</v>
      </c>
      <c r="G4630" s="236">
        <f t="shared" si="585"/>
        <v>1.654228477399424E-3</v>
      </c>
      <c r="H4630" s="236">
        <f t="shared" si="586"/>
        <v>1.0794698092959631E-3</v>
      </c>
      <c r="I4630">
        <f t="shared" si="588"/>
        <v>85790.52818885693</v>
      </c>
      <c r="J4630">
        <f t="shared" si="588"/>
        <v>27486.031572957429</v>
      </c>
      <c r="K4630">
        <f t="shared" si="587"/>
        <v>100277.48132337257</v>
      </c>
      <c r="L4630" s="236">
        <f>I4630/MAX(I$2:I4630)-1</f>
        <v>-7.4820800675593935E-2</v>
      </c>
      <c r="M4630" s="236">
        <f>J4630/MAX(J$2:J4630)-1</f>
        <v>-3.1697300682556384E-2</v>
      </c>
      <c r="N4630" s="236"/>
    </row>
    <row r="4631" spans="1:14">
      <c r="A4631" s="237">
        <v>40809</v>
      </c>
      <c r="B4631">
        <v>540.30999999999995</v>
      </c>
      <c r="D4631" s="237">
        <v>41040</v>
      </c>
      <c r="E4631">
        <f t="shared" si="583"/>
        <v>562.52</v>
      </c>
      <c r="F4631">
        <v>347.89900770000003</v>
      </c>
      <c r="G4631" s="236">
        <f t="shared" si="585"/>
        <v>-2.2332476839181472E-3</v>
      </c>
      <c r="H4631" s="236">
        <f t="shared" si="586"/>
        <v>-1.987234114652292E-3</v>
      </c>
      <c r="I4631">
        <f t="shared" si="588"/>
        <v>85598.936690477043</v>
      </c>
      <c r="J4631">
        <f t="shared" si="588"/>
        <v>27431.410393339236</v>
      </c>
      <c r="K4631">
        <f t="shared" si="587"/>
        <v>100056.9192458201</v>
      </c>
      <c r="L4631" s="236">
        <f>I4631/MAX(I$2:I4631)-1</f>
        <v>-7.6886954979694444E-2</v>
      </c>
      <c r="M4631" s="236">
        <f>J4631/MAX(J$2:J4631)-1</f>
        <v>-3.3621544839949946E-2</v>
      </c>
      <c r="N4631" s="236"/>
    </row>
    <row r="4632" spans="1:14">
      <c r="A4632" s="237">
        <v>40812</v>
      </c>
      <c r="B4632">
        <v>539.96</v>
      </c>
      <c r="D4632" s="237">
        <v>41043</v>
      </c>
      <c r="E4632">
        <f t="shared" si="583"/>
        <v>558.16</v>
      </c>
      <c r="F4632">
        <v>345.17358400000001</v>
      </c>
      <c r="G4632" s="236">
        <f t="shared" si="585"/>
        <v>-7.7845656845781461E-3</v>
      </c>
      <c r="H4632" s="236">
        <f t="shared" si="586"/>
        <v>-7.8339507721453261E-3</v>
      </c>
      <c r="I4632">
        <f t="shared" si="588"/>
        <v>84932.586145279973</v>
      </c>
      <c r="J4632">
        <f t="shared" si="588"/>
        <v>27216.514074707302</v>
      </c>
      <c r="K4632">
        <f t="shared" si="587"/>
        <v>99281.3945215227</v>
      </c>
      <c r="L4632" s="236">
        <f>I4632/MAX(I$2:I4632)-1</f>
        <v>-8.4072989112946028E-2</v>
      </c>
      <c r="M4632" s="236">
        <f>J4632/MAX(J$2:J4632)-1</f>
        <v>-4.119210608493562E-2</v>
      </c>
      <c r="N4632" s="236"/>
    </row>
    <row r="4633" spans="1:14">
      <c r="A4633" s="237">
        <v>40813</v>
      </c>
      <c r="B4633">
        <v>537.48</v>
      </c>
      <c r="D4633" s="237">
        <v>41044</v>
      </c>
      <c r="E4633">
        <f t="shared" si="583"/>
        <v>555.58000000000004</v>
      </c>
      <c r="F4633">
        <v>342.88622700000002</v>
      </c>
      <c r="G4633" s="236">
        <f t="shared" si="585"/>
        <v>-4.656060673277793E-3</v>
      </c>
      <c r="H4633" s="236">
        <f t="shared" si="586"/>
        <v>-6.6266861255523946E-3</v>
      </c>
      <c r="I4633">
        <f t="shared" si="588"/>
        <v>84537.134871049158</v>
      </c>
      <c r="J4633">
        <f t="shared" si="588"/>
        <v>27036.158778502537</v>
      </c>
      <c r="K4633">
        <f t="shared" si="587"/>
        <v>98822.483102099024</v>
      </c>
      <c r="L4633" s="236">
        <f>I4633/MAX(I$2:I4633)-1</f>
        <v>-8.8337600847930076E-2</v>
      </c>
      <c r="M4633" s="236">
        <f>J4633/MAX(J$2:J4633)-1</f>
        <v>-4.7545825052612734E-2</v>
      </c>
      <c r="N4633" s="236"/>
    </row>
    <row r="4634" spans="1:14">
      <c r="A4634" s="237">
        <v>40814</v>
      </c>
      <c r="B4634">
        <v>536.29</v>
      </c>
      <c r="D4634" s="237">
        <v>41045</v>
      </c>
      <c r="E4634">
        <f t="shared" si="583"/>
        <v>554.01</v>
      </c>
      <c r="F4634">
        <v>341.15968500000002</v>
      </c>
      <c r="G4634" s="236">
        <f t="shared" si="585"/>
        <v>-2.8596058202011256E-3</v>
      </c>
      <c r="H4634" s="236">
        <f t="shared" si="586"/>
        <v>-5.0353203600680407E-3</v>
      </c>
      <c r="I4634">
        <f t="shared" si="588"/>
        <v>84295.391988148782</v>
      </c>
      <c r="J4634">
        <f t="shared" si="588"/>
        <v>26900.023057747112</v>
      </c>
      <c r="K4634">
        <f t="shared" si="587"/>
        <v>98543.223052294677</v>
      </c>
      <c r="L4634" s="236">
        <f>I4634/MAX(I$2:I4634)-1</f>
        <v>-9.094459595060389E-2</v>
      </c>
      <c r="M4634" s="236">
        <f>J4634/MAX(J$2:J4634)-1</f>
        <v>-5.2341736951757034E-2</v>
      </c>
      <c r="N4634" s="236"/>
    </row>
    <row r="4635" spans="1:14">
      <c r="A4635" s="237">
        <v>40815</v>
      </c>
      <c r="B4635">
        <v>536.83000000000004</v>
      </c>
      <c r="D4635" s="237">
        <v>41046</v>
      </c>
      <c r="E4635">
        <f t="shared" si="583"/>
        <v>547.9</v>
      </c>
      <c r="F4635">
        <v>338.02072449999997</v>
      </c>
      <c r="G4635" s="236">
        <f t="shared" si="585"/>
        <v>-1.1062411951477566E-2</v>
      </c>
      <c r="H4635" s="236">
        <f t="shared" si="586"/>
        <v>-9.2008541396092491E-3</v>
      </c>
      <c r="I4635">
        <f t="shared" si="588"/>
        <v>83362.881636364589</v>
      </c>
      <c r="J4635">
        <f t="shared" si="588"/>
        <v>26652.519869240656</v>
      </c>
      <c r="K4635">
        <f t="shared" si="587"/>
        <v>97456.421202419195</v>
      </c>
      <c r="L4635" s="236">
        <f>I4635/MAX(I$2:I4635)-1</f>
        <v>-0.10100094131691528</v>
      </c>
      <c r="M4635" s="236">
        <f>J4635/MAX(J$2:J4635)-1</f>
        <v>-6.1061002404259379E-2</v>
      </c>
      <c r="N4635" s="236"/>
    </row>
    <row r="4636" spans="1:14">
      <c r="A4636" s="237">
        <v>40816</v>
      </c>
      <c r="B4636">
        <v>538.38</v>
      </c>
      <c r="D4636" s="237">
        <v>41047</v>
      </c>
      <c r="E4636">
        <f t="shared" si="583"/>
        <v>544.1</v>
      </c>
      <c r="F4636">
        <v>336.98158769999998</v>
      </c>
      <c r="G4636" s="236">
        <f t="shared" si="585"/>
        <v>-6.9693023434353549E-3</v>
      </c>
      <c r="H4636" s="236">
        <f t="shared" si="586"/>
        <v>-3.074180737104415E-3</v>
      </c>
      <c r="I4636">
        <f t="shared" si="588"/>
        <v>82781.900510020743</v>
      </c>
      <c r="J4636">
        <f t="shared" si="588"/>
        <v>26570.585206063344</v>
      </c>
      <c r="K4636">
        <f t="shared" si="587"/>
        <v>96780.505158306783</v>
      </c>
      <c r="L4636" s="236">
        <f>I4636/MAX(I$2:I4636)-1</f>
        <v>-0.10726633756334158</v>
      </c>
      <c r="M4636" s="236">
        <f>J4636/MAX(J$2:J4636)-1</f>
        <v>-6.3947470583984312E-2</v>
      </c>
      <c r="N4636" s="236"/>
    </row>
    <row r="4637" spans="1:14">
      <c r="A4637" s="237">
        <v>40819</v>
      </c>
      <c r="B4637">
        <v>541.01</v>
      </c>
      <c r="D4637" s="237">
        <v>41050</v>
      </c>
      <c r="E4637">
        <f t="shared" si="583"/>
        <v>551.1</v>
      </c>
      <c r="F4637">
        <v>340.59258829999999</v>
      </c>
      <c r="G4637" s="236">
        <f t="shared" si="585"/>
        <v>1.2831551958527745E-2</v>
      </c>
      <c r="H4637" s="236">
        <f t="shared" si="586"/>
        <v>1.071572077467553E-2</v>
      </c>
      <c r="I4637">
        <f t="shared" si="588"/>
        <v>83844.12076764075</v>
      </c>
      <c r="J4637">
        <f t="shared" si="588"/>
        <v>26855.308177951243</v>
      </c>
      <c r="K4637">
        <f t="shared" si="587"/>
        <v>98025.613660619128</v>
      </c>
      <c r="L4637" s="236">
        <f>I4637/MAX(I$2:I4637)-1</f>
        <v>-9.5811179188658779E-2</v>
      </c>
      <c r="M4637" s="236">
        <f>J4637/MAX(J$2:J4637)-1</f>
        <v>-5.3916993048333528E-2</v>
      </c>
      <c r="N4637" s="236"/>
    </row>
    <row r="4638" spans="1:14">
      <c r="A4638" s="237">
        <v>40820</v>
      </c>
      <c r="B4638">
        <v>539.46</v>
      </c>
      <c r="D4638" s="237">
        <v>41051</v>
      </c>
      <c r="E4638">
        <f t="shared" si="583"/>
        <v>551.45000000000005</v>
      </c>
      <c r="F4638">
        <v>339.786227</v>
      </c>
      <c r="G4638" s="236">
        <f t="shared" si="585"/>
        <v>6.0136329073461547E-4</v>
      </c>
      <c r="H4638" s="236">
        <f t="shared" si="586"/>
        <v>-2.3675245078725871E-3</v>
      </c>
      <c r="I4638">
        <f t="shared" si="588"/>
        <v>83894.541544014341</v>
      </c>
      <c r="J4638">
        <f t="shared" si="588"/>
        <v>26791.727577673471</v>
      </c>
      <c r="K4638">
        <f t="shared" si="587"/>
        <v>98087.869085734754</v>
      </c>
      <c r="L4638" s="236">
        <f>I4638/MAX(I$2:I4638)-1</f>
        <v>-9.5267433223930054E-2</v>
      </c>
      <c r="M4638" s="236">
        <f>J4638/MAX(J$2:J4638)-1</f>
        <v>-5.6156867753773487E-2</v>
      </c>
      <c r="N4638" s="236"/>
    </row>
    <row r="4639" spans="1:14">
      <c r="A4639" s="237">
        <v>40821</v>
      </c>
      <c r="B4639">
        <v>538.36</v>
      </c>
      <c r="D4639" s="237">
        <v>41052</v>
      </c>
      <c r="E4639">
        <f t="shared" si="583"/>
        <v>552.09</v>
      </c>
      <c r="F4639">
        <v>339.13850439999999</v>
      </c>
      <c r="G4639" s="236">
        <f t="shared" si="585"/>
        <v>1.1268465027984196E-3</v>
      </c>
      <c r="H4639" s="236">
        <f t="shared" si="586"/>
        <v>-1.9062650235084355E-3</v>
      </c>
      <c r="I4639">
        <f t="shared" si="588"/>
        <v>83989.077814757096</v>
      </c>
      <c r="J4639">
        <f t="shared" si="588"/>
        <v>26740.655444472784</v>
      </c>
      <c r="K4639">
        <f t="shared" si="587"/>
        <v>98201.707577374735</v>
      </c>
      <c r="L4639" s="236">
        <f>I4639/MAX(I$2:I4639)-1</f>
        <v>-9.4247938495090611E-2</v>
      </c>
      <c r="M4639" s="236">
        <f>J4639/MAX(J$2:J4639)-1</f>
        <v>-5.7956082904453088E-2</v>
      </c>
      <c r="N4639" s="236"/>
    </row>
    <row r="4640" spans="1:14">
      <c r="A4640" s="237">
        <v>40822</v>
      </c>
      <c r="B4640">
        <v>535.85</v>
      </c>
      <c r="D4640" s="237">
        <v>41053</v>
      </c>
      <c r="E4640">
        <f t="shared" si="583"/>
        <v>552.05999999999995</v>
      </c>
      <c r="F4640">
        <v>338.6000694</v>
      </c>
      <c r="G4640" s="236">
        <f t="shared" si="585"/>
        <v>-8.8069125203158577E-5</v>
      </c>
      <c r="H4640" s="236">
        <f t="shared" si="586"/>
        <v>-1.5876551704224751E-3</v>
      </c>
      <c r="I4640">
        <f t="shared" si="588"/>
        <v>83981.680970147325</v>
      </c>
      <c r="J4640">
        <f t="shared" si="588"/>
        <v>26698.200504595883</v>
      </c>
      <c r="K4640">
        <f t="shared" si="587"/>
        <v>98196.371398079093</v>
      </c>
      <c r="L4640" s="236">
        <f>I4640/MAX(I$2:I4640)-1</f>
        <v>-9.432770728679829E-2</v>
      </c>
      <c r="M4640" s="236">
        <f>J4640/MAX(J$2:J4640)-1</f>
        <v>-5.9451723800194811E-2</v>
      </c>
      <c r="N4640" s="236"/>
    </row>
    <row r="4641" spans="1:14">
      <c r="A4641" s="237">
        <v>40823</v>
      </c>
      <c r="B4641">
        <v>532.98</v>
      </c>
      <c r="D4641" s="237">
        <v>41054</v>
      </c>
      <c r="E4641">
        <f t="shared" si="583"/>
        <v>551.66999999999996</v>
      </c>
      <c r="F4641">
        <v>337.9509539</v>
      </c>
      <c r="G4641" s="236">
        <f t="shared" si="585"/>
        <v>-7.4017511036579065E-4</v>
      </c>
      <c r="H4641" s="236">
        <f t="shared" si="586"/>
        <v>-1.9170566064863337E-3</v>
      </c>
      <c r="I4641">
        <f t="shared" si="588"/>
        <v>83919.519820166533</v>
      </c>
      <c r="J4641">
        <f t="shared" si="588"/>
        <v>26647.01854293725</v>
      </c>
      <c r="K4641">
        <f t="shared" si="587"/>
        <v>98127.001067235979</v>
      </c>
      <c r="L4641" s="236">
        <f>I4641/MAX(I$2:I4641)-1</f>
        <v>-9.4998063376012687E-2</v>
      </c>
      <c r="M4641" s="236">
        <f>J4641/MAX(J$2:J4641)-1</f>
        <v>-6.1254808086803059E-2</v>
      </c>
      <c r="N4641" s="236"/>
    </row>
    <row r="4642" spans="1:14">
      <c r="A4642" s="237">
        <v>40826</v>
      </c>
      <c r="B4642">
        <v>529.54999999999995</v>
      </c>
      <c r="D4642" s="237">
        <v>41058</v>
      </c>
      <c r="E4642">
        <f t="shared" si="583"/>
        <v>555.67999999999995</v>
      </c>
      <c r="F4642">
        <v>340.74114780000002</v>
      </c>
      <c r="G4642" s="236">
        <f t="shared" si="585"/>
        <v>7.2351080960235039E-3</v>
      </c>
      <c r="H4642" s="236">
        <f t="shared" si="586"/>
        <v>8.2562095706515404E-3</v>
      </c>
      <c r="I4642">
        <f t="shared" si="588"/>
        <v>84526.686617431827</v>
      </c>
      <c r="J4642">
        <f t="shared" si="588"/>
        <v>26867.021912460779</v>
      </c>
      <c r="K4642">
        <f t="shared" si="587"/>
        <v>98840.270366417753</v>
      </c>
      <c r="L4642" s="236">
        <f>I4642/MAX(I$2:I4642)-1</f>
        <v>-8.845027653742743E-2</v>
      </c>
      <c r="M4642" s="236">
        <f>J4642/MAX(J$2:J4642)-1</f>
        <v>-5.3504331048926157E-2</v>
      </c>
      <c r="N4642" s="236"/>
    </row>
    <row r="4643" spans="1:14">
      <c r="A4643" s="237">
        <v>40827</v>
      </c>
      <c r="B4643">
        <v>531.22</v>
      </c>
      <c r="D4643" s="237">
        <v>41059</v>
      </c>
      <c r="E4643">
        <f t="shared" si="583"/>
        <v>552.45000000000005</v>
      </c>
      <c r="F4643">
        <v>337.35291940000002</v>
      </c>
      <c r="G4643" s="236">
        <f t="shared" si="585"/>
        <v>-5.8464281143879113E-3</v>
      </c>
      <c r="H4643" s="236">
        <f t="shared" si="586"/>
        <v>-9.943701903559754E-3</v>
      </c>
      <c r="I4643">
        <f t="shared" ref="I4643:J4658" si="589">I4642*(1+G4643)</f>
        <v>84032.507420375608</v>
      </c>
      <c r="J4643">
        <f t="shared" si="589"/>
        <v>26599.86425552686</v>
      </c>
      <c r="K4643">
        <f t="shared" si="587"/>
        <v>98265.741728922221</v>
      </c>
      <c r="L4643" s="236">
        <f>I4643/MAX(I$2:I4643)-1</f>
        <v>-9.3779586468341725E-2</v>
      </c>
      <c r="M4643" s="236">
        <f>J4643/MAX(J$2:J4643)-1</f>
        <v>-6.2916001833986046E-2</v>
      </c>
      <c r="N4643" s="236"/>
    </row>
    <row r="4644" spans="1:14">
      <c r="A4644" s="237">
        <v>40828</v>
      </c>
      <c r="B4644">
        <v>529.80999999999995</v>
      </c>
      <c r="D4644" s="237">
        <v>41060</v>
      </c>
      <c r="E4644">
        <f t="shared" si="583"/>
        <v>552.35</v>
      </c>
      <c r="F4644">
        <v>337.99263689999998</v>
      </c>
      <c r="G4644" s="236">
        <f t="shared" si="585"/>
        <v>-2.147420150067726E-4</v>
      </c>
      <c r="H4644" s="236">
        <f t="shared" si="586"/>
        <v>1.8962856498698777E-3</v>
      </c>
      <c r="I4644">
        <f t="shared" si="589"/>
        <v>84014.462110406079</v>
      </c>
      <c r="J4644">
        <f t="shared" si="589"/>
        <v>26650.305196403104</v>
      </c>
      <c r="K4644">
        <f t="shared" si="587"/>
        <v>98247.954464603477</v>
      </c>
      <c r="L4644" s="236">
        <f>I4644/MAX(I$2:I4644)-1</f>
        <v>-9.3974190065983843E-2</v>
      </c>
      <c r="M4644" s="236">
        <f>J4644/MAX(J$2:J4644)-1</f>
        <v>-6.1139022895541073E-2</v>
      </c>
      <c r="N4644" s="236"/>
    </row>
    <row r="4645" spans="1:14">
      <c r="A4645" s="237">
        <v>40829</v>
      </c>
      <c r="B4645">
        <v>531.73</v>
      </c>
      <c r="D4645" s="237">
        <v>41061</v>
      </c>
      <c r="E4645">
        <f t="shared" si="583"/>
        <v>545.99</v>
      </c>
      <c r="F4645">
        <v>333.25198560000001</v>
      </c>
      <c r="G4645" s="236">
        <f t="shared" si="585"/>
        <v>-1.1548168467773354E-2</v>
      </c>
      <c r="H4645" s="236">
        <f t="shared" si="586"/>
        <v>-1.4025901106841432E-2</v>
      </c>
      <c r="I4645">
        <f t="shared" si="589"/>
        <v>83044.248948225752</v>
      </c>
      <c r="J4645">
        <f t="shared" si="589"/>
        <v>26276.51065125121</v>
      </c>
      <c r="K4645">
        <f t="shared" si="587"/>
        <v>97116.684453931113</v>
      </c>
      <c r="L4645" s="236">
        <f>I4645/MAX(I$2:I4645)-1</f>
        <v>-0.10443712875525257</v>
      </c>
      <c r="M4645" s="236">
        <f>J4645/MAX(J$2:J4645)-1</f>
        <v>-7.4307394113480751E-2</v>
      </c>
      <c r="N4645" s="236"/>
    </row>
    <row r="4646" spans="1:14">
      <c r="A4646" s="237">
        <v>40830</v>
      </c>
      <c r="B4646">
        <v>529.86</v>
      </c>
      <c r="D4646" s="237">
        <v>41064</v>
      </c>
      <c r="E4646">
        <f t="shared" si="583"/>
        <v>544.37</v>
      </c>
      <c r="F4646">
        <v>333.52282250000002</v>
      </c>
      <c r="G4646" s="236">
        <f t="shared" si="585"/>
        <v>-3.000817468021564E-3</v>
      </c>
      <c r="H4646" s="236">
        <f t="shared" si="586"/>
        <v>8.127090361138567E-4</v>
      </c>
      <c r="I4646">
        <f t="shared" si="589"/>
        <v>82795.048315363179</v>
      </c>
      <c r="J4646">
        <f t="shared" si="589"/>
        <v>26297.865808895025</v>
      </c>
      <c r="K4646">
        <f t="shared" si="587"/>
        <v>96828.530771967402</v>
      </c>
      <c r="L4646" s="236">
        <f>I4646/MAX(I$2:I4646)-1</f>
        <v>-0.10712454946299543</v>
      </c>
      <c r="M4646" s="236">
        <f>J4646/MAX(J$2:J4646)-1</f>
        <v>-7.3555075368012979E-2</v>
      </c>
      <c r="N4646" s="236"/>
    </row>
    <row r="4647" spans="1:14">
      <c r="A4647" s="237">
        <v>40833</v>
      </c>
      <c r="B4647">
        <v>532.44000000000005</v>
      </c>
      <c r="D4647" s="237">
        <v>41065</v>
      </c>
      <c r="E4647">
        <f t="shared" si="583"/>
        <v>545.07000000000005</v>
      </c>
      <c r="F4647">
        <v>334.69768290000002</v>
      </c>
      <c r="G4647" s="236">
        <f t="shared" si="585"/>
        <v>1.2521599527749914E-3</v>
      </c>
      <c r="H4647" s="236">
        <f t="shared" si="586"/>
        <v>3.5225787284767218E-3</v>
      </c>
      <c r="I4647">
        <f t="shared" si="589"/>
        <v>82898.72095915176</v>
      </c>
      <c r="J4647">
        <f t="shared" si="589"/>
        <v>26390.502111597772</v>
      </c>
      <c r="K4647">
        <f t="shared" si="587"/>
        <v>96953.041622198652</v>
      </c>
      <c r="L4647" s="236">
        <f>I4647/MAX(I$2:I4647)-1</f>
        <v>-0.10600652658101695</v>
      </c>
      <c r="M4647" s="236">
        <f>J4647/MAX(J$2:J4647)-1</f>
        <v>-7.0291600183399194E-2</v>
      </c>
      <c r="N4647" s="236"/>
    </row>
    <row r="4648" spans="1:14">
      <c r="A4648" s="237">
        <v>40834</v>
      </c>
      <c r="B4648">
        <v>532.6</v>
      </c>
      <c r="D4648" s="237">
        <v>41066</v>
      </c>
      <c r="E4648">
        <f t="shared" si="583"/>
        <v>549.89</v>
      </c>
      <c r="F4648">
        <v>339.59870219999999</v>
      </c>
      <c r="G4648" s="236">
        <f t="shared" si="585"/>
        <v>8.8091707530792342E-3</v>
      </c>
      <c r="H4648" s="236">
        <f t="shared" si="586"/>
        <v>1.4643122884911985E-2</v>
      </c>
      <c r="I4648">
        <f t="shared" si="589"/>
        <v>83628.989947292808</v>
      </c>
      <c r="J4648">
        <f t="shared" si="589"/>
        <v>26776.941477012428</v>
      </c>
      <c r="K4648">
        <f t="shared" si="587"/>
        <v>97810.387762362283</v>
      </c>
      <c r="L4648" s="236">
        <f>I4648/MAX(I$2:I4648)-1</f>
        <v>-9.8131185421530542E-2</v>
      </c>
      <c r="M4648" s="236">
        <f>J4648/MAX(J$2:J4648)-1</f>
        <v>-5.6677765837749861E-2</v>
      </c>
      <c r="N4648" s="236"/>
    </row>
    <row r="4649" spans="1:14">
      <c r="A4649" s="237">
        <v>40835</v>
      </c>
      <c r="B4649">
        <v>532.91999999999996</v>
      </c>
      <c r="D4649" s="237">
        <v>41067</v>
      </c>
      <c r="E4649">
        <f t="shared" si="583"/>
        <v>550.9</v>
      </c>
      <c r="F4649">
        <v>340.18810509999997</v>
      </c>
      <c r="G4649" s="236">
        <f t="shared" si="585"/>
        <v>1.8030008238300497E-3</v>
      </c>
      <c r="H4649" s="236">
        <f t="shared" si="586"/>
        <v>1.7355864324029024E-3</v>
      </c>
      <c r="I4649">
        <f t="shared" si="589"/>
        <v>83779.773085063862</v>
      </c>
      <c r="J4649">
        <f t="shared" si="589"/>
        <v>26823.415173341178</v>
      </c>
      <c r="K4649">
        <f t="shared" si="587"/>
        <v>97990.039131981641</v>
      </c>
      <c r="L4649" s="236">
        <f>I4649/MAX(I$2:I4649)-1</f>
        <v>-9.6505115205858805E-2</v>
      </c>
      <c r="M4649" s="236">
        <f>J4649/MAX(J$2:J4649)-1</f>
        <v>-5.5040548566753777E-2</v>
      </c>
      <c r="N4649" s="236"/>
    </row>
    <row r="4650" spans="1:14">
      <c r="A4650" s="237">
        <v>40836</v>
      </c>
      <c r="B4650">
        <v>532.09</v>
      </c>
      <c r="D4650" s="237">
        <v>41068</v>
      </c>
      <c r="E4650">
        <f t="shared" si="583"/>
        <v>553.23</v>
      </c>
      <c r="F4650">
        <v>340.31723060000002</v>
      </c>
      <c r="G4650" s="236">
        <f t="shared" si="585"/>
        <v>4.1957125713480339E-3</v>
      </c>
      <c r="H4650" s="236">
        <f t="shared" si="586"/>
        <v>3.7957088464946054E-4</v>
      </c>
      <c r="I4650">
        <f t="shared" si="589"/>
        <v>84131.288932221549</v>
      </c>
      <c r="J4650">
        <f t="shared" si="589"/>
        <v>26833.596560767844</v>
      </c>
      <c r="K4650">
        <f t="shared" si="587"/>
        <v>98404.482390608478</v>
      </c>
      <c r="L4650" s="236">
        <f>I4650/MAX(I$2:I4650)-1</f>
        <v>-9.2714310359579444E-2</v>
      </c>
      <c r="M4650" s="236">
        <f>J4650/MAX(J$2:J4650)-1</f>
        <v>-5.4681869471815303E-2</v>
      </c>
      <c r="N4650" s="236"/>
    </row>
    <row r="4651" spans="1:14">
      <c r="A4651" s="237">
        <v>40837</v>
      </c>
      <c r="B4651">
        <v>531.80999999999995</v>
      </c>
      <c r="D4651" s="237">
        <v>41071</v>
      </c>
      <c r="E4651">
        <f t="shared" si="583"/>
        <v>551.82000000000005</v>
      </c>
      <c r="F4651">
        <v>337.87034890000001</v>
      </c>
      <c r="G4651" s="236">
        <f t="shared" si="585"/>
        <v>-2.5823988860225835E-3</v>
      </c>
      <c r="H4651" s="236">
        <f t="shared" si="586"/>
        <v>-7.1900023859678974E-3</v>
      </c>
      <c r="I4651">
        <f t="shared" si="589"/>
        <v>83914.028385403333</v>
      </c>
      <c r="J4651">
        <f t="shared" si="589"/>
        <v>26640.662937471825</v>
      </c>
      <c r="K4651">
        <f t="shared" si="587"/>
        <v>98153.681963714131</v>
      </c>
      <c r="L4651" s="236">
        <f>I4651/MAX(I$2:I4651)-1</f>
        <v>-9.5057283913811075E-2</v>
      </c>
      <c r="M4651" s="236">
        <f>J4651/MAX(J$2:J4651)-1</f>
        <v>-6.1478709085811656E-2</v>
      </c>
      <c r="N4651" s="236"/>
    </row>
    <row r="4652" spans="1:14">
      <c r="A4652" s="237">
        <v>40840</v>
      </c>
      <c r="B4652">
        <v>532.03</v>
      </c>
      <c r="D4652" s="237">
        <v>41072</v>
      </c>
      <c r="E4652">
        <f t="shared" si="583"/>
        <v>551.26</v>
      </c>
      <c r="F4652">
        <v>340.67935670000003</v>
      </c>
      <c r="G4652" s="236">
        <f t="shared" si="585"/>
        <v>-1.0485538331168145E-3</v>
      </c>
      <c r="H4652" s="236">
        <f t="shared" si="586"/>
        <v>8.3138630221482046E-3</v>
      </c>
      <c r="I4652">
        <f t="shared" si="589"/>
        <v>83826.040009287535</v>
      </c>
      <c r="J4652">
        <f t="shared" si="589"/>
        <v>26862.149759953187</v>
      </c>
      <c r="K4652">
        <f t="shared" si="587"/>
        <v>98054.073283529142</v>
      </c>
      <c r="L4652" s="236">
        <f>I4652/MAX(I$2:I4652)-1</f>
        <v>-9.6006165067514582E-2</v>
      </c>
      <c r="M4652" s="236">
        <f>J4652/MAX(J$2:J4652)-1</f>
        <v>-5.3675971629781438E-2</v>
      </c>
      <c r="N4652" s="236"/>
    </row>
    <row r="4653" spans="1:14">
      <c r="A4653" s="237">
        <v>40841</v>
      </c>
      <c r="B4653">
        <v>535.28</v>
      </c>
      <c r="D4653" s="237">
        <v>41073</v>
      </c>
      <c r="E4653">
        <f t="shared" si="583"/>
        <v>551.83000000000004</v>
      </c>
      <c r="F4653">
        <v>339.51379009999999</v>
      </c>
      <c r="G4653" s="236">
        <f t="shared" si="585"/>
        <v>1.0002646894359721E-3</v>
      </c>
      <c r="H4653" s="236">
        <f t="shared" si="586"/>
        <v>-3.4213009302657138E-3</v>
      </c>
      <c r="I4653">
        <f t="shared" si="589"/>
        <v>83909.888237164079</v>
      </c>
      <c r="J4653">
        <f t="shared" si="589"/>
        <v>26770.246261990524</v>
      </c>
      <c r="K4653">
        <f t="shared" si="587"/>
        <v>98155.460690146021</v>
      </c>
      <c r="L4653" s="236">
        <f>I4653/MAX(I$2:I4653)-1</f>
        <v>-9.5101931954963748E-2</v>
      </c>
      <c r="M4653" s="236">
        <f>J4653/MAX(J$2:J4653)-1</f>
        <v>-5.69136309083772E-2</v>
      </c>
      <c r="N4653" s="236"/>
    </row>
    <row r="4654" spans="1:14">
      <c r="A4654" s="237">
        <v>40842</v>
      </c>
      <c r="B4654">
        <v>532.17999999999995</v>
      </c>
      <c r="D4654" s="237">
        <v>41074</v>
      </c>
      <c r="E4654">
        <f t="shared" si="583"/>
        <v>552.85</v>
      </c>
      <c r="F4654">
        <v>341.32615179999999</v>
      </c>
      <c r="G4654" s="236">
        <f t="shared" si="585"/>
        <v>1.814665180414001E-3</v>
      </c>
      <c r="H4654" s="236">
        <f t="shared" si="586"/>
        <v>5.3381092398814278E-3</v>
      </c>
      <c r="I4654">
        <f t="shared" si="589"/>
        <v>84062.156589640494</v>
      </c>
      <c r="J4654">
        <f t="shared" si="589"/>
        <v>26913.148760915556</v>
      </c>
      <c r="K4654">
        <f t="shared" si="587"/>
        <v>98336.89078619724</v>
      </c>
      <c r="L4654" s="236">
        <f>I4654/MAX(I$2:I4654)-1</f>
        <v>-9.3459844939058456E-2</v>
      </c>
      <c r="M4654" s="236">
        <f>J4654/MAX(J$2:J4654)-1</f>
        <v>-5.1879332847522996E-2</v>
      </c>
      <c r="N4654" s="236"/>
    </row>
    <row r="4655" spans="1:14">
      <c r="A4655" s="237">
        <v>40843</v>
      </c>
      <c r="B4655">
        <v>527.91</v>
      </c>
      <c r="D4655" s="237">
        <v>41075</v>
      </c>
      <c r="E4655">
        <f t="shared" si="583"/>
        <v>556.37</v>
      </c>
      <c r="F4655">
        <v>344.02363459999998</v>
      </c>
      <c r="G4655" s="236">
        <f t="shared" si="585"/>
        <v>6.3332771669459189E-3</v>
      </c>
      <c r="H4655" s="236">
        <f t="shared" si="586"/>
        <v>7.9029479158707616E-3</v>
      </c>
      <c r="I4655">
        <f t="shared" si="589"/>
        <v>84594.5455265739</v>
      </c>
      <c r="J4655">
        <f t="shared" si="589"/>
        <v>27125.841973825154</v>
      </c>
      <c r="K4655">
        <f t="shared" si="587"/>
        <v>98963.002490217172</v>
      </c>
      <c r="L4655" s="236">
        <f>I4655/MAX(I$2:I4655)-1</f>
        <v>-8.7718474874091346E-2</v>
      </c>
      <c r="M4655" s="236">
        <f>J4655/MAX(J$2:J4655)-1</f>
        <v>-4.4386384597056239E-2</v>
      </c>
      <c r="N4655" s="236"/>
    </row>
    <row r="4656" spans="1:14">
      <c r="A4656" s="237">
        <v>40844</v>
      </c>
      <c r="B4656">
        <v>530.73</v>
      </c>
      <c r="D4656" s="237">
        <v>41078</v>
      </c>
      <c r="E4656">
        <f t="shared" si="583"/>
        <v>556.73</v>
      </c>
      <c r="F4656">
        <v>344.17611440000002</v>
      </c>
      <c r="G4656" s="236">
        <f t="shared" si="585"/>
        <v>6.133212638842943E-4</v>
      </c>
      <c r="H4656" s="236">
        <f t="shared" si="586"/>
        <v>4.432247806966938E-4</v>
      </c>
      <c r="I4656">
        <f t="shared" si="589"/>
        <v>84646.429160153988</v>
      </c>
      <c r="J4656">
        <f t="shared" si="589"/>
        <v>27137.864819185215</v>
      </c>
      <c r="K4656">
        <f t="shared" si="587"/>
        <v>99027.036641764658</v>
      </c>
      <c r="L4656" s="236">
        <f>I4656/MAX(I$2:I4656)-1</f>
        <v>-8.7158953216082691E-2</v>
      </c>
      <c r="M4656" s="236">
        <f>J4656/MAX(J$2:J4656)-1</f>
        <v>-4.3962832961938592E-2</v>
      </c>
      <c r="N4656" s="236"/>
    </row>
    <row r="4657" spans="1:14">
      <c r="A4657" s="237">
        <v>40847</v>
      </c>
      <c r="B4657">
        <v>535.97</v>
      </c>
      <c r="D4657" s="237">
        <v>41079</v>
      </c>
      <c r="E4657">
        <f t="shared" si="583"/>
        <v>557.41</v>
      </c>
      <c r="F4657">
        <v>346.85720670000001</v>
      </c>
      <c r="G4657" s="236">
        <f t="shared" si="585"/>
        <v>1.1876877637814662E-3</v>
      </c>
      <c r="H4657" s="236">
        <f t="shared" si="586"/>
        <v>7.7898848520441266E-3</v>
      </c>
      <c r="I4657">
        <f t="shared" si="589"/>
        <v>84746.962688315296</v>
      </c>
      <c r="J4657">
        <f t="shared" si="589"/>
        <v>27349.265661257006</v>
      </c>
      <c r="K4657">
        <f t="shared" si="587"/>
        <v>99147.990039132128</v>
      </c>
      <c r="L4657" s="236">
        <f>I4657/MAX(I$2:I4657)-1</f>
        <v>-8.6074783074539973E-2</v>
      </c>
      <c r="M4657" s="236">
        <f>J4657/MAX(J$2:J4657)-1</f>
        <v>-3.6515413516437611E-2</v>
      </c>
      <c r="N4657" s="236"/>
    </row>
    <row r="4658" spans="1:14">
      <c r="A4658" s="237">
        <v>40848</v>
      </c>
      <c r="B4658">
        <v>539.57000000000005</v>
      </c>
      <c r="D4658" s="237">
        <v>41080</v>
      </c>
      <c r="E4658">
        <f t="shared" si="583"/>
        <v>556.28</v>
      </c>
      <c r="F4658">
        <v>346.88056139999998</v>
      </c>
      <c r="G4658" s="236">
        <f t="shared" si="585"/>
        <v>-2.0609632546559433E-3</v>
      </c>
      <c r="H4658" s="236">
        <f t="shared" si="586"/>
        <v>6.733231874345158E-5</v>
      </c>
      <c r="I4658">
        <f t="shared" si="589"/>
        <v>84572.302312270971</v>
      </c>
      <c r="J4658">
        <f t="shared" si="589"/>
        <v>27351.107150729909</v>
      </c>
      <c r="K4658">
        <f t="shared" si="587"/>
        <v>98946.993952330275</v>
      </c>
      <c r="L4658" s="236">
        <f>I4658/MAX(I$2:I4658)-1</f>
        <v>-8.7958349364126942E-2</v>
      </c>
      <c r="M4658" s="236">
        <f>J4658/MAX(J$2:J4658)-1</f>
        <v>-3.6450539865156117E-2</v>
      </c>
      <c r="N4658" s="236"/>
    </row>
    <row r="4659" spans="1:14">
      <c r="A4659" s="237">
        <v>40849</v>
      </c>
      <c r="B4659">
        <v>539.52</v>
      </c>
      <c r="D4659" s="237">
        <v>41081</v>
      </c>
      <c r="E4659">
        <f t="shared" si="583"/>
        <v>552.92999999999995</v>
      </c>
      <c r="F4659">
        <v>341.74627299999997</v>
      </c>
      <c r="G4659" s="236">
        <f t="shared" si="585"/>
        <v>-6.0558772788855218E-3</v>
      </c>
      <c r="H4659" s="236">
        <f t="shared" si="586"/>
        <v>-1.4801314836663582E-2</v>
      </c>
      <c r="I4659">
        <f t="shared" ref="I4659:J4674" si="590">I4658*(1+G4659)</f>
        <v>84060.142828275042</v>
      </c>
      <c r="J4659">
        <f t="shared" si="590"/>
        <v>26946.274802660635</v>
      </c>
      <c r="K4659">
        <f t="shared" si="587"/>
        <v>98351.120597652218</v>
      </c>
      <c r="L4659" s="236">
        <f>I4659/MAX(I$2:I4659)-1</f>
        <v>-9.3481561673610103E-2</v>
      </c>
      <c r="M4659" s="236">
        <f>J4659/MAX(J$2:J4659)-1</f>
        <v>-5.0712338785309119E-2</v>
      </c>
      <c r="N4659" s="236"/>
    </row>
    <row r="4660" spans="1:14">
      <c r="A4660" s="237">
        <v>40850</v>
      </c>
      <c r="B4660">
        <v>538.6</v>
      </c>
      <c r="D4660" s="237">
        <v>41082</v>
      </c>
      <c r="E4660">
        <f t="shared" si="583"/>
        <v>552.63</v>
      </c>
      <c r="F4660">
        <v>342.94774699999999</v>
      </c>
      <c r="G4660" s="236">
        <f t="shared" si="585"/>
        <v>-5.7629431694179235E-4</v>
      </c>
      <c r="H4660" s="236">
        <f t="shared" si="586"/>
        <v>3.515690133071292E-3</v>
      </c>
      <c r="I4660">
        <f t="shared" si="590"/>
        <v>84011.699445681792</v>
      </c>
      <c r="J4660">
        <f t="shared" si="590"/>
        <v>27041.009555107375</v>
      </c>
      <c r="K4660">
        <f t="shared" si="587"/>
        <v>98297.758804695986</v>
      </c>
      <c r="L4660" s="236">
        <f>I4660/MAX(I$2:I4660)-1</f>
        <v>-9.4003983097820543E-2</v>
      </c>
      <c r="M4660" s="236">
        <f>J4660/MAX(J$2:J4660)-1</f>
        <v>-4.7374937521330374E-2</v>
      </c>
      <c r="N4660" s="236"/>
    </row>
    <row r="4661" spans="1:14">
      <c r="A4661" s="237">
        <v>40851</v>
      </c>
      <c r="B4661">
        <v>539.53</v>
      </c>
      <c r="D4661" s="237">
        <v>41085</v>
      </c>
      <c r="E4661">
        <f t="shared" si="583"/>
        <v>551.61</v>
      </c>
      <c r="F4661">
        <v>339.63189999999997</v>
      </c>
      <c r="G4661" s="236">
        <f t="shared" si="585"/>
        <v>-1.8794497179288141E-3</v>
      </c>
      <c r="H4661" s="236">
        <f t="shared" si="586"/>
        <v>-9.668665355016981E-3</v>
      </c>
      <c r="I4661">
        <f t="shared" si="590"/>
        <v>83853.803680855883</v>
      </c>
      <c r="J4661">
        <f t="shared" si="590"/>
        <v>26779.559082857224</v>
      </c>
      <c r="K4661">
        <f t="shared" si="587"/>
        <v>98116.328708644767</v>
      </c>
      <c r="L4661" s="236">
        <f>I4661/MAX(I$2:I4661)-1</f>
        <v>-9.5706757056231995E-2</v>
      </c>
      <c r="M4661" s="236">
        <f>J4661/MAX(J$2:J4661)-1</f>
        <v>-5.6585550459238854E-2</v>
      </c>
      <c r="N4661" s="236"/>
    </row>
    <row r="4662" spans="1:14">
      <c r="A4662" s="237">
        <v>40854</v>
      </c>
      <c r="B4662">
        <v>540.45000000000005</v>
      </c>
      <c r="D4662" s="237">
        <v>41086</v>
      </c>
      <c r="E4662">
        <f t="shared" si="583"/>
        <v>551.78</v>
      </c>
      <c r="F4662">
        <v>340.64889060000002</v>
      </c>
      <c r="G4662" s="236">
        <f t="shared" si="585"/>
        <v>2.7445859781887393E-4</v>
      </c>
      <c r="H4662" s="236">
        <f t="shared" si="586"/>
        <v>2.9943906918050711E-3</v>
      </c>
      <c r="I4662">
        <f t="shared" si="590"/>
        <v>83876.818078235912</v>
      </c>
      <c r="J4662">
        <f t="shared" si="590"/>
        <v>26859.747545305574</v>
      </c>
      <c r="K4662">
        <f t="shared" si="587"/>
        <v>98146.567057986642</v>
      </c>
      <c r="L4662" s="236">
        <f>I4662/MAX(I$2:I4662)-1</f>
        <v>-9.5458566000756528E-2</v>
      </c>
      <c r="M4662" s="236">
        <f>J4662/MAX(J$2:J4662)-1</f>
        <v>-5.3760599013019661E-2</v>
      </c>
      <c r="N4662" s="236"/>
    </row>
    <row r="4663" spans="1:14">
      <c r="A4663" s="237">
        <v>40855</v>
      </c>
      <c r="B4663">
        <v>539.64</v>
      </c>
      <c r="D4663" s="237">
        <v>41087</v>
      </c>
      <c r="E4663">
        <f t="shared" si="583"/>
        <v>554.08000000000004</v>
      </c>
      <c r="F4663">
        <v>342.5471101</v>
      </c>
      <c r="G4663" s="236">
        <f t="shared" si="585"/>
        <v>4.1345977980644013E-3</v>
      </c>
      <c r="H4663" s="236">
        <f t="shared" si="586"/>
        <v>5.5723636635263141E-3</v>
      </c>
      <c r="I4663">
        <f t="shared" si="590"/>
        <v>84223.614985570835</v>
      </c>
      <c r="J4663">
        <f t="shared" si="590"/>
        <v>27009.419826538524</v>
      </c>
      <c r="K4663">
        <f t="shared" si="587"/>
        <v>98555.674137317867</v>
      </c>
      <c r="L4663" s="236">
        <f>I4663/MAX(I$2:I4663)-1</f>
        <v>-9.1718650979485172E-2</v>
      </c>
      <c r="M4663" s="236">
        <f>J4663/MAX(J$2:J4663)-1</f>
        <v>-4.8487808957962897E-2</v>
      </c>
      <c r="N4663" s="236"/>
    </row>
    <row r="4664" spans="1:14">
      <c r="A4664" s="237">
        <v>40856</v>
      </c>
      <c r="B4664">
        <v>540.16</v>
      </c>
      <c r="D4664" s="237">
        <v>41088</v>
      </c>
      <c r="E4664">
        <f t="shared" si="583"/>
        <v>554.79</v>
      </c>
      <c r="F4664">
        <v>342.36987379999999</v>
      </c>
      <c r="G4664" s="236">
        <f t="shared" si="585"/>
        <v>1.2476732487198181E-3</v>
      </c>
      <c r="H4664" s="236">
        <f t="shared" si="586"/>
        <v>-5.1740708000214131E-4</v>
      </c>
      <c r="I4664">
        <f t="shared" si="590"/>
        <v>84328.69853689881</v>
      </c>
      <c r="J4664">
        <f t="shared" si="590"/>
        <v>26995.444961493522</v>
      </c>
      <c r="K4664">
        <f t="shared" si="587"/>
        <v>98681.963713980949</v>
      </c>
      <c r="L4664" s="236">
        <f>I4664/MAX(I$2:I4664)-1</f>
        <v>-9.0585412638001128E-2</v>
      </c>
      <c r="M4664" s="236">
        <f>J4664/MAX(J$2:J4664)-1</f>
        <v>-4.8980128102316445E-2</v>
      </c>
      <c r="N4664" s="236"/>
    </row>
    <row r="4665" spans="1:14">
      <c r="A4665" s="237">
        <v>40857</v>
      </c>
      <c r="B4665">
        <v>538.88</v>
      </c>
      <c r="D4665" s="237">
        <v>41089</v>
      </c>
      <c r="E4665">
        <f t="shared" si="583"/>
        <v>557.94000000000005</v>
      </c>
      <c r="F4665">
        <v>348.35930739999998</v>
      </c>
      <c r="G4665" s="236">
        <f t="shared" si="585"/>
        <v>5.6440938827992306E-3</v>
      </c>
      <c r="H4665" s="236">
        <f t="shared" si="586"/>
        <v>1.7494043893297562E-2</v>
      </c>
      <c r="I4665">
        <f t="shared" si="590"/>
        <v>84804.657628455345</v>
      </c>
      <c r="J4665">
        <f t="shared" si="590"/>
        <v>27467.704460568988</v>
      </c>
      <c r="K4665">
        <f t="shared" si="587"/>
        <v>99242.262540021518</v>
      </c>
      <c r="L4665" s="236">
        <f>I4665/MAX(I$2:I4665)-1</f>
        <v>-8.5452591328542882E-2</v>
      </c>
      <c r="M4665" s="236">
        <f>J4665/MAX(J$2:J4665)-1</f>
        <v>-3.2342944719940148E-2</v>
      </c>
      <c r="N4665" s="236"/>
    </row>
    <row r="4666" spans="1:14">
      <c r="A4666" s="237">
        <v>40858</v>
      </c>
      <c r="B4666">
        <v>538.51</v>
      </c>
      <c r="D4666" s="237">
        <v>41092</v>
      </c>
      <c r="E4666">
        <f t="shared" si="583"/>
        <v>560.03</v>
      </c>
      <c r="F4666">
        <v>349.8652634</v>
      </c>
      <c r="G4666" s="236">
        <f t="shared" si="585"/>
        <v>3.7121923418969491E-3</v>
      </c>
      <c r="H4666" s="236">
        <f t="shared" si="586"/>
        <v>4.3229963087245693E-3</v>
      </c>
      <c r="I4666">
        <f t="shared" si="590"/>
        <v>85119.46882906089</v>
      </c>
      <c r="J4666">
        <f t="shared" si="590"/>
        <v>27586.447245561165</v>
      </c>
      <c r="K4666">
        <f t="shared" si="587"/>
        <v>99614.016364283321</v>
      </c>
      <c r="L4666" s="236">
        <f>I4666/MAX(I$2:I4666)-1</f>
        <v>-8.2057615441770926E-2</v>
      </c>
      <c r="M4666" s="236">
        <f>J4666/MAX(J$2:J4666)-1</f>
        <v>-2.8159766841853173E-2</v>
      </c>
      <c r="N4666" s="236"/>
    </row>
    <row r="4667" spans="1:14">
      <c r="A4667" s="237">
        <v>40861</v>
      </c>
      <c r="B4667">
        <v>540.35</v>
      </c>
      <c r="D4667" s="237">
        <v>41093</v>
      </c>
      <c r="E4667">
        <f t="shared" si="583"/>
        <v>560.42999999999995</v>
      </c>
      <c r="F4667">
        <v>351.81010350000003</v>
      </c>
      <c r="G4667" s="236">
        <f t="shared" si="585"/>
        <v>6.8051729229916746E-4</v>
      </c>
      <c r="H4667" s="236">
        <f t="shared" si="586"/>
        <v>5.5588259351615488E-3</v>
      </c>
      <c r="I4667">
        <f t="shared" si="590"/>
        <v>85177.394099510391</v>
      </c>
      <c r="J4667">
        <f t="shared" si="590"/>
        <v>27739.795503968755</v>
      </c>
      <c r="K4667">
        <f t="shared" si="587"/>
        <v>99685.165421558311</v>
      </c>
      <c r="L4667" s="236">
        <f>I4667/MAX(I$2:I4667)-1</f>
        <v>-8.1432939775744728E-2</v>
      </c>
      <c r="M4667" s="236">
        <f>J4667/MAX(J$2:J4667)-1</f>
        <v>-2.2757476148940303E-2</v>
      </c>
      <c r="N4667" s="236"/>
    </row>
    <row r="4668" spans="1:14">
      <c r="A4668" s="237">
        <v>40862</v>
      </c>
      <c r="B4668">
        <v>540.30999999999995</v>
      </c>
      <c r="D4668" s="237">
        <v>41095</v>
      </c>
      <c r="E4668">
        <f t="shared" si="583"/>
        <v>560.52</v>
      </c>
      <c r="F4668">
        <v>350.28221880000001</v>
      </c>
      <c r="G4668" s="236">
        <f t="shared" si="585"/>
        <v>1.2686081605710819E-4</v>
      </c>
      <c r="H4668" s="236">
        <f t="shared" si="586"/>
        <v>-4.3429244492974028E-3</v>
      </c>
      <c r="I4668">
        <f t="shared" si="590"/>
        <v>85188.199773235479</v>
      </c>
      <c r="J4668">
        <f t="shared" si="590"/>
        <v>27619.323667856061</v>
      </c>
      <c r="K4668">
        <f t="shared" si="587"/>
        <v>99701.173959445194</v>
      </c>
      <c r="L4668" s="236">
        <f>I4668/MAX(I$2:I4668)-1</f>
        <v>-8.1316409608881424E-2</v>
      </c>
      <c r="M4668" s="236">
        <f>J4668/MAX(J$2:J4668)-1</f>
        <v>-2.7001566598666038E-2</v>
      </c>
      <c r="N4668" s="236"/>
    </row>
    <row r="4669" spans="1:14">
      <c r="A4669" s="237">
        <v>40863</v>
      </c>
      <c r="B4669">
        <v>540.22</v>
      </c>
      <c r="D4669" s="237">
        <v>41096</v>
      </c>
      <c r="E4669">
        <f t="shared" si="583"/>
        <v>559.86</v>
      </c>
      <c r="F4669">
        <v>348.00311349999998</v>
      </c>
      <c r="G4669" s="236">
        <f t="shared" si="585"/>
        <v>-1.2112082148208561E-3</v>
      </c>
      <c r="H4669" s="236">
        <f t="shared" si="586"/>
        <v>-6.506482994791507E-3</v>
      </c>
      <c r="I4669">
        <f t="shared" si="590"/>
        <v>85085.019125864332</v>
      </c>
      <c r="J4669">
        <f t="shared" si="590"/>
        <v>27439.619008083511</v>
      </c>
      <c r="K4669">
        <f t="shared" si="587"/>
        <v>99583.778014941461</v>
      </c>
      <c r="L4669" s="236">
        <f>I4669/MAX(I$2:I4669)-1</f>
        <v>-8.2429126720384271E-2</v>
      </c>
      <c r="M4669" s="236">
        <f>J4669/MAX(J$2:J4669)-1</f>
        <v>-3.333236435955067E-2</v>
      </c>
      <c r="N4669" s="236"/>
    </row>
    <row r="4670" spans="1:14">
      <c r="A4670" s="237">
        <v>40864</v>
      </c>
      <c r="B4670">
        <v>539.54</v>
      </c>
      <c r="D4670" s="237">
        <v>41099</v>
      </c>
      <c r="E4670">
        <f t="shared" si="583"/>
        <v>560.72</v>
      </c>
      <c r="F4670">
        <v>347.79932860000002</v>
      </c>
      <c r="G4670" s="236">
        <f t="shared" si="585"/>
        <v>1.5023681515617302E-3</v>
      </c>
      <c r="H4670" s="236">
        <f t="shared" si="586"/>
        <v>-5.8558355398152795E-4</v>
      </c>
      <c r="I4670">
        <f t="shared" si="590"/>
        <v>85212.84814877405</v>
      </c>
      <c r="J4670">
        <f t="shared" si="590"/>
        <v>27423.550818464857</v>
      </c>
      <c r="K4670">
        <f t="shared" si="587"/>
        <v>99736.748488082696</v>
      </c>
      <c r="L4670" s="236">
        <f>I4670/MAX(I$2:I4670)-1</f>
        <v>-8.1050597463568352E-2</v>
      </c>
      <c r="M4670" s="236">
        <f>J4670/MAX(J$2:J4670)-1</f>
        <v>-3.389842902914797E-2</v>
      </c>
      <c r="N4670" s="236"/>
    </row>
    <row r="4671" spans="1:14">
      <c r="A4671" s="237">
        <v>40865</v>
      </c>
      <c r="B4671">
        <v>537.82000000000005</v>
      </c>
      <c r="D4671" s="237">
        <v>41100</v>
      </c>
      <c r="E4671">
        <f t="shared" si="583"/>
        <v>559.04999999999995</v>
      </c>
      <c r="F4671">
        <v>346.47226560000001</v>
      </c>
      <c r="G4671" s="236">
        <f t="shared" si="585"/>
        <v>-3.0120437555343862E-3</v>
      </c>
      <c r="H4671" s="236">
        <f t="shared" si="586"/>
        <v>-3.8155996601311193E-3</v>
      </c>
      <c r="I4671">
        <f t="shared" si="590"/>
        <v>84956.183321616234</v>
      </c>
      <c r="J4671">
        <f t="shared" si="590"/>
        <v>27318.913527282333</v>
      </c>
      <c r="K4671">
        <f t="shared" si="587"/>
        <v>99439.701173959591</v>
      </c>
      <c r="L4671" s="236">
        <f>I4671/MAX(I$2:I4671)-1</f>
        <v>-8.381851327313028E-2</v>
      </c>
      <c r="M4671" s="236">
        <f>J4671/MAX(J$2:J4671)-1</f>
        <v>-3.7584685854996525E-2</v>
      </c>
      <c r="N4671" s="236"/>
    </row>
    <row r="4672" spans="1:14">
      <c r="A4672" s="237">
        <v>40868</v>
      </c>
      <c r="B4672">
        <v>537.23</v>
      </c>
      <c r="D4672" s="237">
        <v>41101</v>
      </c>
      <c r="E4672">
        <f t="shared" si="583"/>
        <v>558.66</v>
      </c>
      <c r="F4672">
        <v>346.70009149999998</v>
      </c>
      <c r="G4672" s="236">
        <f t="shared" si="585"/>
        <v>-7.3134217912191669E-4</v>
      </c>
      <c r="H4672" s="236">
        <f t="shared" si="586"/>
        <v>6.5755883694018635E-4</v>
      </c>
      <c r="I4672">
        <f t="shared" si="590"/>
        <v>84894.051281375912</v>
      </c>
      <c r="J4672">
        <f t="shared" si="590"/>
        <v>27336.877320287804</v>
      </c>
      <c r="K4672">
        <f t="shared" si="587"/>
        <v>99370.330843116477</v>
      </c>
      <c r="L4672" s="236">
        <f>I4672/MAX(I$2:I4672)-1</f>
        <v>-8.4488555438104407E-2</v>
      </c>
      <c r="M4672" s="236">
        <f>J4672/MAX(J$2:J4672)-1</f>
        <v>-3.6951841160373866E-2</v>
      </c>
      <c r="N4672" s="236"/>
    </row>
    <row r="4673" spans="1:14">
      <c r="A4673" s="237">
        <v>40869</v>
      </c>
      <c r="B4673">
        <v>538.03</v>
      </c>
      <c r="D4673" s="237">
        <v>41102</v>
      </c>
      <c r="E4673">
        <f t="shared" si="583"/>
        <v>558.41999999999996</v>
      </c>
      <c r="F4673">
        <v>345.26740960000001</v>
      </c>
      <c r="G4673" s="236">
        <f t="shared" si="585"/>
        <v>-4.6332955729106796E-4</v>
      </c>
      <c r="H4673" s="236">
        <f t="shared" si="586"/>
        <v>-4.1323378191262528E-3</v>
      </c>
      <c r="I4673">
        <f t="shared" si="590"/>
        <v>84854.71735817907</v>
      </c>
      <c r="J4673">
        <f t="shared" si="590"/>
        <v>27223.912108280365</v>
      </c>
      <c r="K4673">
        <f t="shared" si="587"/>
        <v>99327.641408751471</v>
      </c>
      <c r="L4673" s="236">
        <f>I4673/MAX(I$2:I4673)-1</f>
        <v>-8.4912738950408073E-2</v>
      </c>
      <c r="M4673" s="236">
        <f>J4673/MAX(J$2:J4673)-1</f>
        <v>-4.093148148878667E-2</v>
      </c>
      <c r="N4673" s="236"/>
    </row>
    <row r="4674" spans="1:14">
      <c r="A4674" s="237">
        <v>40870</v>
      </c>
      <c r="B4674">
        <v>536.98</v>
      </c>
      <c r="D4674" s="237">
        <v>41103</v>
      </c>
      <c r="E4674">
        <f t="shared" ref="E4674:E4737" si="591">SUMIF(A:A,D4674,B:B)</f>
        <v>561.79</v>
      </c>
      <c r="F4674">
        <v>348.3539763</v>
      </c>
      <c r="G4674" s="236">
        <f t="shared" si="585"/>
        <v>6.001153978657461E-3</v>
      </c>
      <c r="H4674" s="236">
        <f t="shared" si="586"/>
        <v>8.9396410265765169E-3</v>
      </c>
      <c r="I4674">
        <f t="shared" si="590"/>
        <v>85363.943582860971</v>
      </c>
      <c r="J4674">
        <f t="shared" si="590"/>
        <v>27467.284109867462</v>
      </c>
      <c r="K4674">
        <f t="shared" si="587"/>
        <v>99927.072216293265</v>
      </c>
      <c r="L4674" s="236">
        <f>I4674/MAX(I$2:I4674)-1</f>
        <v>-7.9421159392941476E-2</v>
      </c>
      <c r="M4674" s="236">
        <f>J4674/MAX(J$2:J4674)-1</f>
        <v>-3.2357753213405949E-2</v>
      </c>
      <c r="N4674" s="236"/>
    </row>
    <row r="4675" spans="1:14">
      <c r="A4675" s="237">
        <v>40871</v>
      </c>
      <c r="B4675">
        <v>536.98</v>
      </c>
      <c r="D4675" s="237">
        <v>41106</v>
      </c>
      <c r="E4675">
        <f t="shared" si="591"/>
        <v>562.03</v>
      </c>
      <c r="F4675">
        <v>348.17823559999999</v>
      </c>
      <c r="G4675" s="236">
        <f t="shared" si="585"/>
        <v>3.9347573671115953E-4</v>
      </c>
      <c r="H4675" s="236">
        <f t="shared" si="586"/>
        <v>-5.0448885890896911E-4</v>
      </c>
      <c r="I4675">
        <f t="shared" ref="I4675:J4690" si="592">I4674*(1+G4675)</f>
        <v>85397.532223450806</v>
      </c>
      <c r="J4675">
        <f t="shared" si="592"/>
        <v>27453.427171049545</v>
      </c>
      <c r="K4675">
        <f t="shared" si="587"/>
        <v>99969.761650658256</v>
      </c>
      <c r="L4675" s="236">
        <f>I4675/MAX(I$2:I4675)-1</f>
        <v>-7.9058933955432953E-2</v>
      </c>
      <c r="M4675" s="236">
        <f>J4675/MAX(J$2:J4675)-1</f>
        <v>-3.2845917946319414E-2</v>
      </c>
      <c r="N4675" s="236"/>
    </row>
    <row r="4676" spans="1:14">
      <c r="A4676" s="237">
        <v>40872</v>
      </c>
      <c r="B4676">
        <v>534.07000000000005</v>
      </c>
      <c r="D4676" s="237">
        <v>41107</v>
      </c>
      <c r="E4676">
        <f t="shared" si="591"/>
        <v>562.67999999999995</v>
      </c>
      <c r="F4676">
        <v>349.23212189999998</v>
      </c>
      <c r="G4676" s="236">
        <f t="shared" ref="G4676:G4739" si="593">(E4676/E4675-1)-($P$21/252)</f>
        <v>1.1227917351188019E-3</v>
      </c>
      <c r="H4676" s="236">
        <f t="shared" ref="H4676:H4739" si="594">F4676/F4675-1</f>
        <v>3.0268586380302054E-3</v>
      </c>
      <c r="I4676">
        <f t="shared" si="592"/>
        <v>85493.415866830837</v>
      </c>
      <c r="J4676">
        <f t="shared" si="592"/>
        <v>27536.52481422577</v>
      </c>
      <c r="K4676">
        <f t="shared" ref="K4676:K4739" si="595">K4675*(1+(E4676/E4675-1))</f>
        <v>100085.3788687301</v>
      </c>
      <c r="L4676" s="236">
        <f>I4676/MAX(I$2:I4676)-1</f>
        <v>-7.8024908937946558E-2</v>
      </c>
      <c r="M4676" s="236">
        <f>J4676/MAX(J$2:J4676)-1</f>
        <v>-2.991847925874902E-2</v>
      </c>
      <c r="N4676" s="236"/>
    </row>
    <row r="4677" spans="1:14">
      <c r="A4677" s="237">
        <v>40875</v>
      </c>
      <c r="B4677">
        <v>537.29</v>
      </c>
      <c r="D4677" s="237">
        <v>41108</v>
      </c>
      <c r="E4677">
        <f t="shared" si="591"/>
        <v>564.82000000000005</v>
      </c>
      <c r="F4677">
        <v>351.03813029999998</v>
      </c>
      <c r="G4677" s="236">
        <f t="shared" si="593"/>
        <v>3.7694972529426682E-3</v>
      </c>
      <c r="H4677" s="236">
        <f t="shared" si="594"/>
        <v>5.1713696614572591E-3</v>
      </c>
      <c r="I4677">
        <f t="shared" si="592"/>
        <v>85815.68306308554</v>
      </c>
      <c r="J4677">
        <f t="shared" si="592"/>
        <v>27678.926363232022</v>
      </c>
      <c r="K4677">
        <f t="shared" si="595"/>
        <v>100466.02632515131</v>
      </c>
      <c r="L4677" s="236">
        <f>I4677/MAX(I$2:I4677)-1</f>
        <v>-7.4549526364906638E-2</v>
      </c>
      <c r="M4677" s="236">
        <f>J4677/MAX(J$2:J4677)-1</f>
        <v>-2.4901829113247453E-2</v>
      </c>
      <c r="N4677" s="236"/>
    </row>
    <row r="4678" spans="1:14">
      <c r="A4678" s="237">
        <v>40876</v>
      </c>
      <c r="B4678">
        <v>537.05999999999995</v>
      </c>
      <c r="D4678" s="237">
        <v>41109</v>
      </c>
      <c r="E4678">
        <f t="shared" si="591"/>
        <v>564.84</v>
      </c>
      <c r="F4678">
        <v>352.07215500000001</v>
      </c>
      <c r="G4678" s="236">
        <f t="shared" si="593"/>
        <v>1.6793522645185282E-6</v>
      </c>
      <c r="H4678" s="236">
        <f t="shared" si="594"/>
        <v>2.945619323793558E-3</v>
      </c>
      <c r="I4678">
        <f t="shared" si="592"/>
        <v>85815.827177847226</v>
      </c>
      <c r="J4678">
        <f t="shared" si="592"/>
        <v>27760.457943589416</v>
      </c>
      <c r="K4678">
        <f t="shared" si="595"/>
        <v>100469.58377801506</v>
      </c>
      <c r="L4678" s="236">
        <f>I4678/MAX(I$2:I4678)-1</f>
        <v>-7.4547972207558044E-2</v>
      </c>
      <c r="M4678" s="236">
        <f>J4678/MAX(J$2:J4678)-1</f>
        <v>-2.2029561098487749E-2</v>
      </c>
      <c r="N4678" s="236"/>
    </row>
    <row r="4679" spans="1:14">
      <c r="A4679" s="237">
        <v>40877</v>
      </c>
      <c r="B4679">
        <v>540.66999999999996</v>
      </c>
      <c r="D4679" s="237">
        <v>41110</v>
      </c>
      <c r="E4679">
        <f t="shared" si="591"/>
        <v>563.99</v>
      </c>
      <c r="F4679">
        <v>349.2707691</v>
      </c>
      <c r="G4679" s="236">
        <f t="shared" si="593"/>
        <v>-1.5385810899673593E-3</v>
      </c>
      <c r="H4679" s="236">
        <f t="shared" si="594"/>
        <v>-7.956851628894146E-3</v>
      </c>
      <c r="I4679">
        <f t="shared" si="592"/>
        <v>85683.792568931472</v>
      </c>
      <c r="J4679">
        <f t="shared" si="592"/>
        <v>27539.572098582117</v>
      </c>
      <c r="K4679">
        <f t="shared" si="595"/>
        <v>100318.3920313057</v>
      </c>
      <c r="L4679" s="236">
        <f>I4679/MAX(I$2:I4679)-1</f>
        <v>-7.5971855197191518E-2</v>
      </c>
      <c r="M4679" s="236">
        <f>J4679/MAX(J$2:J4679)-1</f>
        <v>-2.9811126778271579E-2</v>
      </c>
      <c r="N4679" s="236"/>
    </row>
    <row r="4680" spans="1:14">
      <c r="A4680" s="237">
        <v>40878</v>
      </c>
      <c r="B4680">
        <v>540.51</v>
      </c>
      <c r="D4680" s="237">
        <v>41113</v>
      </c>
      <c r="E4680">
        <f t="shared" si="591"/>
        <v>562.27</v>
      </c>
      <c r="F4680">
        <v>346.08616160000003</v>
      </c>
      <c r="G4680" s="236">
        <f t="shared" si="593"/>
        <v>-3.0834296214866199E-3</v>
      </c>
      <c r="H4680" s="236">
        <f t="shared" si="594"/>
        <v>-9.1178758193994902E-3</v>
      </c>
      <c r="I4680">
        <f t="shared" si="592"/>
        <v>85419.592624843106</v>
      </c>
      <c r="J4680">
        <f t="shared" si="592"/>
        <v>27288.469700067846</v>
      </c>
      <c r="K4680">
        <f t="shared" si="595"/>
        <v>100012.45108502323</v>
      </c>
      <c r="L4680" s="236">
        <f>I4680/MAX(I$2:I4680)-1</f>
        <v>-7.8821030949963955E-2</v>
      </c>
      <c r="M4680" s="236">
        <f>J4680/MAX(J$2:J4680)-1</f>
        <v>-3.8657188445670454E-2</v>
      </c>
      <c r="N4680" s="236"/>
    </row>
    <row r="4681" spans="1:14">
      <c r="A4681" s="237">
        <v>40879</v>
      </c>
      <c r="B4681">
        <v>542.19000000000005</v>
      </c>
      <c r="D4681" s="237">
        <v>41114</v>
      </c>
      <c r="E4681">
        <f t="shared" si="591"/>
        <v>560.96</v>
      </c>
      <c r="F4681">
        <v>344.42377010000001</v>
      </c>
      <c r="G4681" s="236">
        <f t="shared" si="593"/>
        <v>-2.3635716939355935E-3</v>
      </c>
      <c r="H4681" s="236">
        <f t="shared" si="594"/>
        <v>-4.8034035579884726E-3</v>
      </c>
      <c r="I4681">
        <f t="shared" si="592"/>
        <v>85217.697293607518</v>
      </c>
      <c r="J4681">
        <f t="shared" si="592"/>
        <v>27157.39216761848</v>
      </c>
      <c r="K4681">
        <f t="shared" si="595"/>
        <v>99779.437922447643</v>
      </c>
      <c r="L4681" s="236">
        <f>I4681/MAX(I$2:I4681)-1</f>
        <v>-8.099830348625936E-2</v>
      </c>
      <c r="M4681" s="236">
        <f>J4681/MAX(J$2:J4681)-1</f>
        <v>-4.3274905927137119E-2</v>
      </c>
      <c r="N4681" s="236"/>
    </row>
    <row r="4682" spans="1:14">
      <c r="A4682" s="237">
        <v>40882</v>
      </c>
      <c r="B4682">
        <v>543.5</v>
      </c>
      <c r="D4682" s="237">
        <v>41115</v>
      </c>
      <c r="E4682">
        <f t="shared" si="591"/>
        <v>561.1</v>
      </c>
      <c r="F4682">
        <v>344.86049530000003</v>
      </c>
      <c r="G4682" s="236">
        <f t="shared" si="593"/>
        <v>2.1584200327777958E-4</v>
      </c>
      <c r="H4682" s="236">
        <f t="shared" si="594"/>
        <v>1.2679879785102433E-3</v>
      </c>
      <c r="I4682">
        <f t="shared" si="592"/>
        <v>85236.090852106092</v>
      </c>
      <c r="J4682">
        <f t="shared" si="592"/>
        <v>27191.827414414707</v>
      </c>
      <c r="K4682">
        <f t="shared" si="595"/>
        <v>99804.340092493891</v>
      </c>
      <c r="L4682" s="236">
        <f>I4682/MAX(I$2:I4682)-1</f>
        <v>-8.0799944319068118E-2</v>
      </c>
      <c r="M4682" s="236">
        <f>J4682/MAX(J$2:J4682)-1</f>
        <v>-4.2061790009113698E-2</v>
      </c>
      <c r="N4682" s="236"/>
    </row>
    <row r="4683" spans="1:14">
      <c r="A4683" s="237">
        <v>40883</v>
      </c>
      <c r="B4683">
        <v>542.5</v>
      </c>
      <c r="D4683" s="237">
        <v>41116</v>
      </c>
      <c r="E4683">
        <f t="shared" si="591"/>
        <v>563.87</v>
      </c>
      <c r="F4683">
        <v>349.37726199999997</v>
      </c>
      <c r="G4683" s="236">
        <f t="shared" si="593"/>
        <v>4.903001261693898E-3</v>
      </c>
      <c r="H4683" s="236">
        <f t="shared" si="594"/>
        <v>1.3097373464219908E-2</v>
      </c>
      <c r="I4683">
        <f t="shared" si="592"/>
        <v>85654.003513095828</v>
      </c>
      <c r="J4683">
        <f t="shared" si="592"/>
        <v>27547.968933235908</v>
      </c>
      <c r="K4683">
        <f t="shared" si="595"/>
        <v>100297.04731412319</v>
      </c>
      <c r="L4683" s="236">
        <f>I4683/MAX(I$2:I4683)-1</f>
        <v>-7.6293105286315388E-2</v>
      </c>
      <c r="M4683" s="236">
        <f>J4683/MAX(J$2:J4683)-1</f>
        <v>-2.9515315517216756E-2</v>
      </c>
      <c r="N4683" s="236"/>
    </row>
    <row r="4684" spans="1:14">
      <c r="A4684" s="237">
        <v>40884</v>
      </c>
      <c r="B4684">
        <v>544.76</v>
      </c>
      <c r="D4684" s="237">
        <v>41117</v>
      </c>
      <c r="E4684">
        <f t="shared" si="591"/>
        <v>566.04</v>
      </c>
      <c r="F4684">
        <v>353.22858079999997</v>
      </c>
      <c r="G4684" s="236">
        <f t="shared" si="593"/>
        <v>3.8146746154198905E-3</v>
      </c>
      <c r="H4684" s="236">
        <f t="shared" si="594"/>
        <v>1.102338136704506E-2</v>
      </c>
      <c r="I4684">
        <f t="shared" si="592"/>
        <v>85980.745666006333</v>
      </c>
      <c r="J4684">
        <f t="shared" si="592"/>
        <v>27851.640700674478</v>
      </c>
      <c r="K4684">
        <f t="shared" si="595"/>
        <v>100683.03094984002</v>
      </c>
      <c r="L4684" s="236">
        <f>I4684/MAX(I$2:I4684)-1</f>
        <v>-7.2769464042962584E-2</v>
      </c>
      <c r="M4684" s="236">
        <f>J4684/MAX(J$2:J4684)-1</f>
        <v>-1.8817292729286672E-2</v>
      </c>
      <c r="N4684" s="236"/>
    </row>
    <row r="4685" spans="1:14">
      <c r="A4685" s="237">
        <v>40885</v>
      </c>
      <c r="B4685">
        <v>544.23</v>
      </c>
      <c r="D4685" s="237">
        <v>41120</v>
      </c>
      <c r="E4685">
        <f t="shared" si="591"/>
        <v>566.96</v>
      </c>
      <c r="F4685">
        <v>353.37250690000002</v>
      </c>
      <c r="G4685" s="236">
        <f t="shared" si="593"/>
        <v>1.5915966732959383E-3</v>
      </c>
      <c r="H4685" s="236">
        <f t="shared" si="594"/>
        <v>4.0745881795323236E-4</v>
      </c>
      <c r="I4685">
        <f t="shared" si="592"/>
        <v>86117.592334775851</v>
      </c>
      <c r="J4685">
        <f t="shared" si="592"/>
        <v>27862.989097272432</v>
      </c>
      <c r="K4685">
        <f t="shared" si="595"/>
        <v>100846.67378157251</v>
      </c>
      <c r="L4685" s="236">
        <f>I4685/MAX(I$2:I4685)-1</f>
        <v>-7.1293687006555029E-2</v>
      </c>
      <c r="M4685" s="236">
        <f>J4685/MAX(J$2:J4685)-1</f>
        <v>-1.841750118318608E-2</v>
      </c>
      <c r="N4685" s="236"/>
    </row>
    <row r="4686" spans="1:14">
      <c r="A4686" s="237">
        <v>40886</v>
      </c>
      <c r="B4686">
        <v>543.38</v>
      </c>
      <c r="D4686" s="237">
        <v>41121</v>
      </c>
      <c r="E4686">
        <f t="shared" si="591"/>
        <v>566.20000000000005</v>
      </c>
      <c r="F4686">
        <v>352.08233039999999</v>
      </c>
      <c r="G4686" s="236">
        <f t="shared" si="593"/>
        <v>-1.3742127324567013E-3</v>
      </c>
      <c r="H4686" s="236">
        <f t="shared" si="594"/>
        <v>-3.6510381390965074E-3</v>
      </c>
      <c r="I4686">
        <f t="shared" si="592"/>
        <v>85999.248442900876</v>
      </c>
      <c r="J4686">
        <f t="shared" si="592"/>
        <v>27761.260261409061</v>
      </c>
      <c r="K4686">
        <f t="shared" si="595"/>
        <v>100711.49057275003</v>
      </c>
      <c r="L4686" s="236">
        <f>I4686/MAX(I$2:I4686)-1</f>
        <v>-7.2569927046583604E-2</v>
      </c>
      <c r="M4686" s="236">
        <f>J4686/MAX(J$2:J4686)-1</f>
        <v>-2.2001296323035824E-2</v>
      </c>
      <c r="N4686" s="236"/>
    </row>
    <row r="4687" spans="1:14">
      <c r="A4687" s="237">
        <v>40889</v>
      </c>
      <c r="B4687">
        <v>543.03</v>
      </c>
      <c r="D4687" s="237">
        <v>41122</v>
      </c>
      <c r="E4687">
        <f t="shared" si="591"/>
        <v>564.51</v>
      </c>
      <c r="F4687">
        <v>351.68059399999999</v>
      </c>
      <c r="G4687" s="236">
        <f t="shared" si="593"/>
        <v>-3.018541179570964E-3</v>
      </c>
      <c r="H4687" s="236">
        <f t="shared" si="594"/>
        <v>-1.1410297118392698E-3</v>
      </c>
      <c r="I4687">
        <f t="shared" si="592"/>
        <v>85739.656170063827</v>
      </c>
      <c r="J4687">
        <f t="shared" si="592"/>
        <v>27729.583838612689</v>
      </c>
      <c r="K4687">
        <f t="shared" si="595"/>
        <v>100410.88580576319</v>
      </c>
      <c r="L4687" s="236">
        <f>I4687/MAX(I$2:I4687)-1</f>
        <v>-7.536941291296595E-2</v>
      </c>
      <c r="M4687" s="236">
        <f>J4687/MAX(J$2:J4687)-1</f>
        <v>-2.311722190207155E-2</v>
      </c>
      <c r="N4687" s="236"/>
    </row>
    <row r="4688" spans="1:14">
      <c r="A4688" s="237">
        <v>40890</v>
      </c>
      <c r="B4688">
        <v>544.54</v>
      </c>
      <c r="D4688" s="237">
        <v>41123</v>
      </c>
      <c r="E4688">
        <f t="shared" si="591"/>
        <v>563.65</v>
      </c>
      <c r="F4688">
        <v>349.69969589999999</v>
      </c>
      <c r="G4688" s="236">
        <f t="shared" si="593"/>
        <v>-1.5571752704199395E-3</v>
      </c>
      <c r="H4688" s="236">
        <f t="shared" si="594"/>
        <v>-5.6326625176252865E-3</v>
      </c>
      <c r="I4688">
        <f t="shared" si="592"/>
        <v>85606.144497781497</v>
      </c>
      <c r="J4688">
        <f t="shared" si="592"/>
        <v>27573.392451095588</v>
      </c>
      <c r="K4688">
        <f t="shared" si="595"/>
        <v>100257.91533262195</v>
      </c>
      <c r="L4688" s="236">
        <f>I4688/MAX(I$2:I4688)-1</f>
        <v>-7.6809224797451781E-2</v>
      </c>
      <c r="M4688" s="236">
        <f>J4688/MAX(J$2:J4688)-1</f>
        <v>-2.8619672910377481E-2</v>
      </c>
      <c r="N4688" s="236"/>
    </row>
    <row r="4689" spans="1:14">
      <c r="A4689" s="237">
        <v>40891</v>
      </c>
      <c r="B4689">
        <v>545.76</v>
      </c>
      <c r="D4689" s="237">
        <v>41124</v>
      </c>
      <c r="E4689">
        <f t="shared" si="591"/>
        <v>566.49</v>
      </c>
      <c r="F4689">
        <v>354.44573919999999</v>
      </c>
      <c r="G4689" s="236">
        <f t="shared" si="593"/>
        <v>5.0048576173721739E-3</v>
      </c>
      <c r="H4689" s="236">
        <f t="shared" si="594"/>
        <v>1.3571768450599819E-2</v>
      </c>
      <c r="I4689">
        <f t="shared" si="592"/>
        <v>86034.591062165084</v>
      </c>
      <c r="J4689">
        <f t="shared" si="592"/>
        <v>27947.612148839373</v>
      </c>
      <c r="K4689">
        <f t="shared" si="595"/>
        <v>100763.0736392744</v>
      </c>
      <c r="L4689" s="236">
        <f>I4689/MAX(I$2:I4689)-1</f>
        <v>-7.2188786413891592E-2</v>
      </c>
      <c r="M4689" s="236">
        <f>J4689/MAX(J$2:J4689)-1</f>
        <v>-1.5436324033649251E-2</v>
      </c>
      <c r="N4689" s="236"/>
    </row>
    <row r="4690" spans="1:14">
      <c r="A4690" s="237">
        <v>40892</v>
      </c>
      <c r="B4690">
        <v>545.61</v>
      </c>
      <c r="D4690" s="237">
        <v>41127</v>
      </c>
      <c r="E4690">
        <f t="shared" si="591"/>
        <v>567.28</v>
      </c>
      <c r="F4690">
        <v>355.84718830000003</v>
      </c>
      <c r="G4690" s="236">
        <f t="shared" si="593"/>
        <v>1.3608222605533868E-3</v>
      </c>
      <c r="H4690" s="236">
        <f t="shared" si="594"/>
        <v>3.9539171867692957E-3</v>
      </c>
      <c r="I4690">
        <f t="shared" si="592"/>
        <v>86151.668848860092</v>
      </c>
      <c r="J4690">
        <f t="shared" si="592"/>
        <v>28058.114692843832</v>
      </c>
      <c r="K4690">
        <f t="shared" si="595"/>
        <v>100903.59302739249</v>
      </c>
      <c r="L4690" s="236">
        <f>I4690/MAX(I$2:I4690)-1</f>
        <v>-7.092620026085239E-2</v>
      </c>
      <c r="M4690" s="236">
        <f>J4690/MAX(J$2:J4690)-1</f>
        <v>-1.1543440793777116E-2</v>
      </c>
      <c r="N4690" s="236"/>
    </row>
    <row r="4691" spans="1:14">
      <c r="A4691" s="237">
        <v>40893</v>
      </c>
      <c r="B4691">
        <v>548</v>
      </c>
      <c r="D4691" s="237">
        <v>41128</v>
      </c>
      <c r="E4691">
        <f t="shared" si="591"/>
        <v>566.78</v>
      </c>
      <c r="F4691">
        <v>357.17188099999998</v>
      </c>
      <c r="G4691" s="236">
        <f t="shared" si="593"/>
        <v>-9.1512911515374341E-4</v>
      </c>
      <c r="H4691" s="236">
        <f t="shared" si="594"/>
        <v>3.7226448418166136E-3</v>
      </c>
      <c r="I4691">
        <f t="shared" ref="I4691:J4706" si="596">I4690*(1+G4691)</f>
        <v>86072.828948377413</v>
      </c>
      <c r="J4691">
        <f t="shared" si="596"/>
        <v>28162.565088776246</v>
      </c>
      <c r="K4691">
        <f t="shared" si="595"/>
        <v>100814.65670579876</v>
      </c>
      <c r="L4691" s="236">
        <f>I4691/MAX(I$2:I4691)-1</f>
        <v>-7.1776422745120305E-2</v>
      </c>
      <c r="M4691" s="236">
        <f>J4691/MAX(J$2:J4691)-1</f>
        <v>-7.8637680822882805E-3</v>
      </c>
      <c r="N4691" s="236"/>
    </row>
    <row r="4692" spans="1:14">
      <c r="A4692" s="237">
        <v>40896</v>
      </c>
      <c r="B4692">
        <v>548.9</v>
      </c>
      <c r="D4692" s="237">
        <v>41129</v>
      </c>
      <c r="E4692">
        <f t="shared" si="591"/>
        <v>566.66</v>
      </c>
      <c r="F4692">
        <v>356.99307160000001</v>
      </c>
      <c r="G4692" s="236">
        <f t="shared" si="593"/>
        <v>-2.4545252014025255E-4</v>
      </c>
      <c r="H4692" s="236">
        <f t="shared" si="594"/>
        <v>-5.0062563575647978E-4</v>
      </c>
      <c r="I4692">
        <f t="shared" si="596"/>
        <v>86051.702155596431</v>
      </c>
      <c r="J4692">
        <f t="shared" si="596"/>
        <v>28148.466186724145</v>
      </c>
      <c r="K4692">
        <f t="shared" si="595"/>
        <v>100793.31198861626</v>
      </c>
      <c r="L4692" s="236">
        <f>I4692/MAX(I$2:I4692)-1</f>
        <v>-7.2004257561411156E-2</v>
      </c>
      <c r="M4692" s="236">
        <f>J4692/MAX(J$2:J4692)-1</f>
        <v>-8.3604569141489948E-3</v>
      </c>
      <c r="N4692" s="236"/>
    </row>
    <row r="4693" spans="1:14">
      <c r="A4693" s="237">
        <v>40897</v>
      </c>
      <c r="B4693">
        <v>546.36</v>
      </c>
      <c r="D4693" s="237">
        <v>41130</v>
      </c>
      <c r="E4693">
        <f t="shared" si="591"/>
        <v>566.59</v>
      </c>
      <c r="F4693">
        <v>357.47336050000001</v>
      </c>
      <c r="G4693" s="236">
        <f t="shared" si="593"/>
        <v>-1.5726102379904695E-4</v>
      </c>
      <c r="H4693" s="236">
        <f t="shared" si="594"/>
        <v>1.3453731688612969E-3</v>
      </c>
      <c r="I4693">
        <f t="shared" si="596"/>
        <v>86038.169576815781</v>
      </c>
      <c r="J4693">
        <f t="shared" si="596"/>
        <v>28186.336377876363</v>
      </c>
      <c r="K4693">
        <f t="shared" si="595"/>
        <v>100780.86090359314</v>
      </c>
      <c r="L4693" s="236">
        <f>I4693/MAX(I$2:I4693)-1</f>
        <v>-7.2150195121948313E-2</v>
      </c>
      <c r="M4693" s="236">
        <f>J4693/MAX(J$2:J4693)-1</f>
        <v>-7.0263316796994602E-3</v>
      </c>
      <c r="N4693" s="236"/>
    </row>
    <row r="4694" spans="1:14">
      <c r="A4694" s="237">
        <v>40898</v>
      </c>
      <c r="B4694">
        <v>544.91</v>
      </c>
      <c r="D4694" s="237">
        <v>41131</v>
      </c>
      <c r="E4694">
        <f t="shared" si="591"/>
        <v>567.83000000000004</v>
      </c>
      <c r="F4694">
        <v>358.0805861</v>
      </c>
      <c r="G4694" s="236">
        <f t="shared" si="593"/>
        <v>2.1548012308107343E-3</v>
      </c>
      <c r="H4694" s="236">
        <f t="shared" si="594"/>
        <v>1.6986597243235924E-3</v>
      </c>
      <c r="I4694">
        <f t="shared" si="596"/>
        <v>86223.564730516606</v>
      </c>
      <c r="J4694">
        <f t="shared" si="596"/>
        <v>28234.215372257699</v>
      </c>
      <c r="K4694">
        <f t="shared" si="595"/>
        <v>101001.42298114562</v>
      </c>
      <c r="L4694" s="236">
        <f>I4694/MAX(I$2:I4694)-1</f>
        <v>-7.0150863220389548E-2</v>
      </c>
      <c r="M4694" s="236">
        <f>J4694/MAX(J$2:J4694)-1</f>
        <v>-5.3396073020098855E-3</v>
      </c>
      <c r="N4694" s="236"/>
    </row>
    <row r="4695" spans="1:14">
      <c r="A4695" s="237">
        <v>40899</v>
      </c>
      <c r="B4695">
        <v>546.13</v>
      </c>
      <c r="D4695" s="237">
        <v>41134</v>
      </c>
      <c r="E4695">
        <f t="shared" si="591"/>
        <v>567.49</v>
      </c>
      <c r="F4695">
        <v>357.59683050000001</v>
      </c>
      <c r="G4695" s="236">
        <f t="shared" si="593"/>
        <v>-6.325009175841091E-4</v>
      </c>
      <c r="H4695" s="236">
        <f t="shared" si="594"/>
        <v>-1.3509685215520317E-3</v>
      </c>
      <c r="I4695">
        <f t="shared" si="596"/>
        <v>86169.028246707181</v>
      </c>
      <c r="J4695">
        <f t="shared" si="596"/>
        <v>28196.071836059058</v>
      </c>
      <c r="K4695">
        <f t="shared" si="595"/>
        <v>100940.94628246187</v>
      </c>
      <c r="L4695" s="236">
        <f>I4695/MAX(I$2:I4695)-1</f>
        <v>-7.0738993652617488E-2</v>
      </c>
      <c r="M4695" s="236">
        <f>J4695/MAX(J$2:J4695)-1</f>
        <v>-6.6833621821794642E-3</v>
      </c>
      <c r="N4695" s="236"/>
    </row>
    <row r="4696" spans="1:14">
      <c r="A4696" s="237">
        <v>40900</v>
      </c>
      <c r="B4696">
        <v>544.69000000000005</v>
      </c>
      <c r="D4696" s="237">
        <v>41135</v>
      </c>
      <c r="E4696">
        <f t="shared" si="591"/>
        <v>566.30999999999995</v>
      </c>
      <c r="F4696">
        <v>357.35863060000003</v>
      </c>
      <c r="G4696" s="236">
        <f t="shared" si="593"/>
        <v>-2.1130619531231722E-3</v>
      </c>
      <c r="H4696" s="236">
        <f t="shared" si="594"/>
        <v>-6.6611300683772079E-4</v>
      </c>
      <c r="I4696">
        <f t="shared" si="596"/>
        <v>85986.947751581465</v>
      </c>
      <c r="J4696">
        <f t="shared" si="596"/>
        <v>28177.290065867328</v>
      </c>
      <c r="K4696">
        <f t="shared" si="595"/>
        <v>100731.05656350062</v>
      </c>
      <c r="L4696" s="236">
        <f>I4696/MAX(I$2:I4696)-1</f>
        <v>-7.2702579729651107E-2</v>
      </c>
      <c r="M4696" s="236">
        <f>J4696/MAX(J$2:J4696)-1</f>
        <v>-7.3450233145382349E-3</v>
      </c>
      <c r="N4696" s="236"/>
    </row>
    <row r="4697" spans="1:14">
      <c r="A4697" s="237">
        <v>40903</v>
      </c>
      <c r="B4697">
        <v>544.69000000000005</v>
      </c>
      <c r="D4697" s="237">
        <v>41136</v>
      </c>
      <c r="E4697">
        <f t="shared" si="591"/>
        <v>565.26</v>
      </c>
      <c r="F4697">
        <v>356.61502569999999</v>
      </c>
      <c r="G4697" s="236">
        <f t="shared" si="593"/>
        <v>-1.8878383326984085E-3</v>
      </c>
      <c r="H4697" s="236">
        <f t="shared" si="594"/>
        <v>-2.0808365499709325E-3</v>
      </c>
      <c r="I4697">
        <f t="shared" si="596"/>
        <v>85824.61829550429</v>
      </c>
      <c r="J4697">
        <f t="shared" si="596"/>
        <v>28118.657730819137</v>
      </c>
      <c r="K4697">
        <f t="shared" si="595"/>
        <v>100544.29028815377</v>
      </c>
      <c r="L4697" s="236">
        <f>I4697/MAX(I$2:I4697)-1</f>
        <v>-7.4453167345449822E-2</v>
      </c>
      <c r="M4697" s="236">
        <f>J4697/MAX(J$2:J4697)-1</f>
        <v>-9.4105760715359477E-3</v>
      </c>
      <c r="N4697" s="236"/>
    </row>
    <row r="4698" spans="1:14">
      <c r="A4698" s="237">
        <v>40904</v>
      </c>
      <c r="B4698">
        <v>545</v>
      </c>
      <c r="D4698" s="237">
        <v>41137</v>
      </c>
      <c r="E4698">
        <f t="shared" si="591"/>
        <v>566.69000000000005</v>
      </c>
      <c r="F4698">
        <v>358.78784180000002</v>
      </c>
      <c r="G4698" s="236">
        <f t="shared" si="593"/>
        <v>2.4960791325695972E-3</v>
      </c>
      <c r="H4698" s="236">
        <f t="shared" si="594"/>
        <v>6.0928899328764885E-3</v>
      </c>
      <c r="I4698">
        <f t="shared" si="596"/>
        <v>86038.843334292455</v>
      </c>
      <c r="J4698">
        <f t="shared" si="596"/>
        <v>28289.981617433245</v>
      </c>
      <c r="K4698">
        <f t="shared" si="595"/>
        <v>100798.64816791189</v>
      </c>
      <c r="L4698" s="236">
        <f>I4698/MAX(I$2:I4698)-1</f>
        <v>-7.2142929210244899E-2</v>
      </c>
      <c r="M4698" s="236">
        <f>J4698/MAX(J$2:J4698)-1</f>
        <v>-3.3750237428682439E-3</v>
      </c>
      <c r="N4698" s="236"/>
    </row>
    <row r="4699" spans="1:14">
      <c r="A4699" s="237">
        <v>40905</v>
      </c>
      <c r="B4699">
        <v>547.09</v>
      </c>
      <c r="D4699" s="237">
        <v>41138</v>
      </c>
      <c r="E4699">
        <f t="shared" si="591"/>
        <v>567.49</v>
      </c>
      <c r="F4699">
        <v>359.00259010000002</v>
      </c>
      <c r="G4699" s="236">
        <f t="shared" si="593"/>
        <v>1.37797641805786E-3</v>
      </c>
      <c r="H4699" s="236">
        <f t="shared" si="594"/>
        <v>5.9853839785262153E-4</v>
      </c>
      <c r="I4699">
        <f t="shared" si="596"/>
        <v>86157.402831444095</v>
      </c>
      <c r="J4699">
        <f t="shared" si="596"/>
        <v>28306.914257705823</v>
      </c>
      <c r="K4699">
        <f t="shared" si="595"/>
        <v>100940.94628246187</v>
      </c>
      <c r="L4699" s="236">
        <f>I4699/MAX(I$2:I4699)-1</f>
        <v>-7.0864364047368289E-2</v>
      </c>
      <c r="M4699" s="236">
        <f>J4699/MAX(J$2:J4699)-1</f>
        <v>-2.7785054263194109E-3</v>
      </c>
      <c r="N4699" s="236"/>
    </row>
    <row r="4700" spans="1:14">
      <c r="A4700" s="237">
        <v>40906</v>
      </c>
      <c r="B4700">
        <v>548.35</v>
      </c>
      <c r="D4700" s="237">
        <v>41141</v>
      </c>
      <c r="E4700">
        <f t="shared" si="591"/>
        <v>567.69000000000005</v>
      </c>
      <c r="F4700">
        <v>358.85727580000002</v>
      </c>
      <c r="G4700" s="236">
        <f t="shared" si="593"/>
        <v>3.1869895896357236E-4</v>
      </c>
      <c r="H4700" s="236">
        <f t="shared" si="594"/>
        <v>-4.047722885773819E-4</v>
      </c>
      <c r="I4700">
        <f t="shared" si="596"/>
        <v>86184.861106033481</v>
      </c>
      <c r="J4700">
        <f t="shared" si="596"/>
        <v>28295.456403239168</v>
      </c>
      <c r="K4700">
        <f t="shared" si="595"/>
        <v>100976.52081109937</v>
      </c>
      <c r="L4700" s="236">
        <f>I4700/MAX(I$2:I4700)-1</f>
        <v>-7.0568249487454215E-2</v>
      </c>
      <c r="M4700" s="236">
        <f>J4700/MAX(J$2:J4700)-1</f>
        <v>-3.1821530528965969E-3</v>
      </c>
      <c r="N4700" s="236"/>
    </row>
    <row r="4701" spans="1:14">
      <c r="A4701" s="237">
        <v>40907</v>
      </c>
      <c r="B4701">
        <v>549.67999999999995</v>
      </c>
      <c r="D4701" s="237">
        <v>41142</v>
      </c>
      <c r="E4701">
        <f t="shared" si="591"/>
        <v>566.79999999999995</v>
      </c>
      <c r="F4701">
        <v>359.19143530000002</v>
      </c>
      <c r="G4701" s="236">
        <f t="shared" si="593"/>
        <v>-1.601487209233208E-3</v>
      </c>
      <c r="H4701" s="236">
        <f t="shared" si="594"/>
        <v>9.311766056716575E-4</v>
      </c>
      <c r="I4701">
        <f t="shared" si="596"/>
        <v>86046.837153342625</v>
      </c>
      <c r="J4701">
        <f t="shared" si="596"/>
        <v>28321.804470288665</v>
      </c>
      <c r="K4701">
        <f t="shared" si="595"/>
        <v>100818.21415866251</v>
      </c>
      <c r="L4701" s="236">
        <f>I4701/MAX(I$2:I4701)-1</f>
        <v>-7.2056722547755303E-2</v>
      </c>
      <c r="M4701" s="236">
        <f>J4701/MAX(J$2:J4701)-1</f>
        <v>-2.2539395937034579E-3</v>
      </c>
      <c r="N4701" s="236"/>
    </row>
    <row r="4702" spans="1:14">
      <c r="A4702" s="237">
        <v>40910</v>
      </c>
      <c r="B4702">
        <v>549.67999999999995</v>
      </c>
      <c r="D4702" s="237">
        <v>41143</v>
      </c>
      <c r="E4702">
        <f t="shared" si="591"/>
        <v>568.26</v>
      </c>
      <c r="F4702">
        <v>359.76399099999998</v>
      </c>
      <c r="G4702" s="236">
        <f t="shared" si="593"/>
        <v>2.54213434373989E-3</v>
      </c>
      <c r="H4702" s="236">
        <f t="shared" si="594"/>
        <v>1.5940126732747473E-3</v>
      </c>
      <c r="I4702">
        <f t="shared" si="596"/>
        <v>86265.57977324033</v>
      </c>
      <c r="J4702">
        <f t="shared" si="596"/>
        <v>28366.949785544315</v>
      </c>
      <c r="K4702">
        <f t="shared" si="595"/>
        <v>101077.90821771623</v>
      </c>
      <c r="L4702" s="236">
        <f>I4702/MAX(I$2:I4702)-1</f>
        <v>-6.9697766073101408E-2</v>
      </c>
      <c r="M4702" s="236">
        <f>J4702/MAX(J$2:J4702)-1</f>
        <v>-6.6351972870593023E-4</v>
      </c>
      <c r="N4702" s="236"/>
    </row>
    <row r="4703" spans="1:14">
      <c r="A4703" s="237">
        <v>40911</v>
      </c>
      <c r="B4703">
        <v>548.29</v>
      </c>
      <c r="D4703" s="237">
        <v>41144</v>
      </c>
      <c r="E4703">
        <f t="shared" si="591"/>
        <v>565.55999999999995</v>
      </c>
      <c r="F4703">
        <v>358.17725230000002</v>
      </c>
      <c r="G4703" s="236">
        <f t="shared" si="593"/>
        <v>-4.7850763734910793E-3</v>
      </c>
      <c r="H4703" s="236">
        <f t="shared" si="594"/>
        <v>-4.4104989373434655E-3</v>
      </c>
      <c r="I4703">
        <f t="shared" si="596"/>
        <v>85852.792385621884</v>
      </c>
      <c r="J4703">
        <f t="shared" si="596"/>
        <v>28241.837383659495</v>
      </c>
      <c r="K4703">
        <f t="shared" si="595"/>
        <v>100597.65208111003</v>
      </c>
      <c r="L4703" s="236">
        <f>I4703/MAX(I$2:I4703)-1</f>
        <v>-7.4149333312870991E-2</v>
      </c>
      <c r="M4703" s="236">
        <f>J4703/MAX(J$2:J4703)-1</f>
        <v>-5.0710922129910685E-3</v>
      </c>
      <c r="N4703" s="236"/>
    </row>
    <row r="4704" spans="1:14">
      <c r="A4704" s="237">
        <v>40912</v>
      </c>
      <c r="B4704">
        <v>546.95000000000005</v>
      </c>
      <c r="D4704" s="237">
        <v>41145</v>
      </c>
      <c r="E4704">
        <f t="shared" si="591"/>
        <v>567.78</v>
      </c>
      <c r="F4704">
        <v>358.87548370000002</v>
      </c>
      <c r="G4704" s="236">
        <f t="shared" si="593"/>
        <v>3.8915828054117327E-3</v>
      </c>
      <c r="H4704" s="236">
        <f t="shared" si="594"/>
        <v>1.9494018548535941E-3</v>
      </c>
      <c r="I4704">
        <f t="shared" si="596"/>
        <v>86186.895636266359</v>
      </c>
      <c r="J4704">
        <f t="shared" si="596"/>
        <v>28296.892073839674</v>
      </c>
      <c r="K4704">
        <f t="shared" si="595"/>
        <v>100992.52934898625</v>
      </c>
      <c r="L4704" s="236">
        <f>I4704/MAX(I$2:I4704)-1</f>
        <v>-7.0546308778012379E-2</v>
      </c>
      <c r="M4704" s="236">
        <f>J4704/MAX(J$2:J4704)-1</f>
        <v>-3.1315759547035915E-3</v>
      </c>
      <c r="N4704" s="236"/>
    </row>
    <row r="4705" spans="1:14">
      <c r="A4705" s="237">
        <v>40913</v>
      </c>
      <c r="B4705">
        <v>547.34</v>
      </c>
      <c r="D4705" s="237">
        <v>41148</v>
      </c>
      <c r="E4705">
        <f t="shared" si="591"/>
        <v>568.03</v>
      </c>
      <c r="F4705">
        <v>358.5508911</v>
      </c>
      <c r="G4705" s="236">
        <f t="shared" si="593"/>
        <v>4.0658122948349573E-4</v>
      </c>
      <c r="H4705" s="236">
        <f t="shared" si="594"/>
        <v>-9.0447136888116564E-4</v>
      </c>
      <c r="I4705">
        <f t="shared" si="596"/>
        <v>86221.937610259527</v>
      </c>
      <c r="J4705">
        <f t="shared" si="596"/>
        <v>28271.298345130566</v>
      </c>
      <c r="K4705">
        <f t="shared" si="595"/>
        <v>101036.99750978312</v>
      </c>
      <c r="L4705" s="236">
        <f>I4705/MAX(I$2:I4705)-1</f>
        <v>-7.0168410353487198E-2</v>
      </c>
      <c r="M4705" s="236">
        <f>J4705/MAX(J$2:J4705)-1</f>
        <v>-4.033214902794291E-3</v>
      </c>
      <c r="N4705" s="236"/>
    </row>
    <row r="4706" spans="1:14">
      <c r="A4706" s="237">
        <v>40914</v>
      </c>
      <c r="B4706">
        <v>548.9</v>
      </c>
      <c r="D4706" s="237">
        <v>41149</v>
      </c>
      <c r="E4706">
        <f t="shared" si="591"/>
        <v>567.57000000000005</v>
      </c>
      <c r="F4706">
        <v>358.66617050000002</v>
      </c>
      <c r="G4706" s="236">
        <f t="shared" si="593"/>
        <v>-8.4354654166758148E-4</v>
      </c>
      <c r="H4706" s="236">
        <f t="shared" si="594"/>
        <v>3.2151474968133975E-4</v>
      </c>
      <c r="I4706">
        <f t="shared" si="596"/>
        <v>86149.205392972508</v>
      </c>
      <c r="J4706">
        <f t="shared" si="596"/>
        <v>28280.387984541168</v>
      </c>
      <c r="K4706">
        <f t="shared" si="595"/>
        <v>100955.17609391689</v>
      </c>
      <c r="L4706" s="236">
        <f>I4706/MAX(I$2:I4706)-1</f>
        <v>-7.0952766575266835E-2</v>
      </c>
      <c r="M4706" s="236">
        <f>J4706/MAX(J$2:J4706)-1</f>
        <v>-3.7129968911927547E-3</v>
      </c>
      <c r="N4706" s="236"/>
    </row>
    <row r="4707" spans="1:14">
      <c r="A4707" s="237">
        <v>40917</v>
      </c>
      <c r="B4707">
        <v>549.1</v>
      </c>
      <c r="D4707" s="237">
        <v>41150</v>
      </c>
      <c r="E4707">
        <f t="shared" si="591"/>
        <v>567.83000000000004</v>
      </c>
      <c r="F4707">
        <v>358.28984159999999</v>
      </c>
      <c r="G4707" s="236">
        <f t="shared" si="593"/>
        <v>4.2436311610820831E-4</v>
      </c>
      <c r="H4707" s="236">
        <f t="shared" si="594"/>
        <v>-1.0492455964704606E-3</v>
      </c>
      <c r="I4707">
        <f t="shared" ref="I4707:J4722" si="597">I4706*(1+G4707)</f>
        <v>86185.763938223317</v>
      </c>
      <c r="J4707">
        <f t="shared" si="597"/>
        <v>28250.714911981911</v>
      </c>
      <c r="K4707">
        <f t="shared" si="595"/>
        <v>101001.42298114563</v>
      </c>
      <c r="L4707" s="236">
        <f>I4707/MAX(I$2:I4707)-1</f>
        <v>-7.0558513196279038E-2</v>
      </c>
      <c r="M4707" s="236">
        <f>J4707/MAX(J$2:J4707)-1</f>
        <v>-4.7583466420254572E-3</v>
      </c>
      <c r="N4707" s="236"/>
    </row>
    <row r="4708" spans="1:14">
      <c r="A4708" s="237">
        <v>40918</v>
      </c>
      <c r="B4708">
        <v>549.67999999999995</v>
      </c>
      <c r="D4708" s="237">
        <v>41151</v>
      </c>
      <c r="E4708">
        <f t="shared" si="591"/>
        <v>564.74</v>
      </c>
      <c r="F4708">
        <v>356.07145200000002</v>
      </c>
      <c r="G4708" s="236">
        <f t="shared" si="593"/>
        <v>-5.4754997024317274E-3</v>
      </c>
      <c r="H4708" s="236">
        <f t="shared" si="594"/>
        <v>-6.1916061870282979E-3</v>
      </c>
      <c r="I4708">
        <f t="shared" si="597"/>
        <v>85713.853813425725</v>
      </c>
      <c r="J4708">
        <f t="shared" si="597"/>
        <v>28075.79761074491</v>
      </c>
      <c r="K4708">
        <f t="shared" si="595"/>
        <v>100451.79651369632</v>
      </c>
      <c r="L4708" s="236">
        <f>I4708/MAX(I$2:I4708)-1</f>
        <v>-7.5647669780700477E-2</v>
      </c>
      <c r="M4708" s="236">
        <f>J4708/MAX(J$2:J4708)-1</f>
        <v>-1.0920491020545042E-2</v>
      </c>
      <c r="N4708" s="236"/>
    </row>
    <row r="4709" spans="1:14">
      <c r="A4709" s="237">
        <v>40919</v>
      </c>
      <c r="B4709">
        <v>552.1</v>
      </c>
      <c r="D4709" s="237">
        <v>41152</v>
      </c>
      <c r="E4709">
        <f t="shared" si="591"/>
        <v>568.1</v>
      </c>
      <c r="F4709">
        <v>357.98333430000002</v>
      </c>
      <c r="G4709" s="236">
        <f t="shared" si="593"/>
        <v>5.9159103838203799E-3</v>
      </c>
      <c r="H4709" s="236">
        <f t="shared" si="594"/>
        <v>5.3693782224359943E-3</v>
      </c>
      <c r="I4709">
        <f t="shared" si="597"/>
        <v>86220.929291237844</v>
      </c>
      <c r="J4709">
        <f t="shared" si="597"/>
        <v>28226.547187013566</v>
      </c>
      <c r="K4709">
        <f t="shared" si="595"/>
        <v>101049.44859480624</v>
      </c>
      <c r="L4709" s="236">
        <f>I4709/MAX(I$2:I4709)-1</f>
        <v>-7.0179284232047445E-2</v>
      </c>
      <c r="M4709" s="236">
        <f>J4709/MAX(J$2:J4709)-1</f>
        <v>-5.6097490447729603E-3</v>
      </c>
      <c r="N4709" s="236"/>
    </row>
    <row r="4710" spans="1:14">
      <c r="A4710" s="237">
        <v>40920</v>
      </c>
      <c r="B4710">
        <v>551.63</v>
      </c>
      <c r="D4710" s="237">
        <v>41156</v>
      </c>
      <c r="E4710">
        <f t="shared" si="591"/>
        <v>565.85</v>
      </c>
      <c r="F4710">
        <v>357.34229599999998</v>
      </c>
      <c r="G4710" s="236">
        <f t="shared" si="593"/>
        <v>-3.9943004808565361E-3</v>
      </c>
      <c r="H4710" s="236">
        <f t="shared" si="594"/>
        <v>-1.7906931373035118E-3</v>
      </c>
      <c r="I4710">
        <f t="shared" si="597"/>
        <v>85876.536991909947</v>
      </c>
      <c r="J4710">
        <f t="shared" si="597"/>
        <v>28176.002102676008</v>
      </c>
      <c r="K4710">
        <f t="shared" si="595"/>
        <v>100649.2351476344</v>
      </c>
      <c r="L4710" s="236">
        <f>I4710/MAX(I$2:I4710)-1</f>
        <v>-7.3893267564149823E-2</v>
      </c>
      <c r="M4710" s="236">
        <f>J4710/MAX(J$2:J4710)-1</f>
        <v>-7.3903968429600564E-3</v>
      </c>
      <c r="N4710" s="236"/>
    </row>
    <row r="4711" spans="1:14">
      <c r="A4711" s="237">
        <v>40921</v>
      </c>
      <c r="B4711">
        <v>552.80999999999995</v>
      </c>
      <c r="D4711" s="237">
        <v>41157</v>
      </c>
      <c r="E4711">
        <f t="shared" si="591"/>
        <v>566.28</v>
      </c>
      <c r="F4711">
        <v>356.9639057</v>
      </c>
      <c r="G4711" s="236">
        <f t="shared" si="593"/>
        <v>7.2618854764077356E-4</v>
      </c>
      <c r="H4711" s="236">
        <f t="shared" si="594"/>
        <v>-1.0589015188954276E-3</v>
      </c>
      <c r="I4711">
        <f t="shared" si="597"/>
        <v>85938.89954958453</v>
      </c>
      <c r="J4711">
        <f t="shared" si="597"/>
        <v>28146.166491253083</v>
      </c>
      <c r="K4711">
        <f t="shared" si="595"/>
        <v>100725.72038420502</v>
      </c>
      <c r="L4711" s="236">
        <f>I4711/MAX(I$2:I4711)-1</f>
        <v>-7.322073946116181E-2</v>
      </c>
      <c r="M4711" s="236">
        <f>J4711/MAX(J$2:J4711)-1</f>
        <v>-8.4414726594131961E-3</v>
      </c>
      <c r="N4711" s="236"/>
    </row>
    <row r="4712" spans="1:14">
      <c r="A4712" s="237">
        <v>40924</v>
      </c>
      <c r="B4712">
        <v>552.80999999999995</v>
      </c>
      <c r="D4712" s="237">
        <v>41158</v>
      </c>
      <c r="E4712">
        <f t="shared" si="591"/>
        <v>575.20000000000005</v>
      </c>
      <c r="F4712">
        <v>361.41337879999998</v>
      </c>
      <c r="G4712" s="236">
        <f t="shared" si="593"/>
        <v>1.5718194684104004E-2</v>
      </c>
      <c r="H4712" s="236">
        <f t="shared" si="594"/>
        <v>1.2464770328178165E-2</v>
      </c>
      <c r="I4712">
        <f t="shared" si="597"/>
        <v>87289.70390364257</v>
      </c>
      <c r="J4712">
        <f t="shared" si="597"/>
        <v>28497.001992185218</v>
      </c>
      <c r="K4712">
        <f t="shared" si="595"/>
        <v>102312.34436143735</v>
      </c>
      <c r="L4712" s="236">
        <f>I4712/MAX(I$2:I4712)-1</f>
        <v>-5.8653442614822304E-2</v>
      </c>
      <c r="M4712" s="236">
        <f>J4712/MAX(J$2:J4712)-1</f>
        <v>0</v>
      </c>
      <c r="N4712" s="236"/>
    </row>
    <row r="4713" spans="1:14">
      <c r="A4713" s="237">
        <v>40925</v>
      </c>
      <c r="B4713">
        <v>553.51</v>
      </c>
      <c r="D4713" s="237">
        <v>41159</v>
      </c>
      <c r="E4713">
        <f t="shared" si="591"/>
        <v>577.9</v>
      </c>
      <c r="F4713">
        <v>363.7361444</v>
      </c>
      <c r="G4713" s="236">
        <f t="shared" si="593"/>
        <v>4.6602893127577951E-3</v>
      </c>
      <c r="H4713" s="236">
        <f t="shared" si="594"/>
        <v>6.4268943438461346E-3</v>
      </c>
      <c r="I4713">
        <f t="shared" si="597"/>
        <v>87696.49917785851</v>
      </c>
      <c r="J4713">
        <f t="shared" si="597"/>
        <v>28680.149213105364</v>
      </c>
      <c r="K4713">
        <f t="shared" si="595"/>
        <v>102792.60049804352</v>
      </c>
      <c r="L4713" s="236">
        <f>I4713/MAX(I$2:I4713)-1</f>
        <v>-5.4266495313838758E-2</v>
      </c>
      <c r="M4713" s="236">
        <f>J4713/MAX(J$2:J4713)-1</f>
        <v>0</v>
      </c>
      <c r="N4713" s="236"/>
    </row>
    <row r="4714" spans="1:14">
      <c r="A4714" s="237">
        <v>40926</v>
      </c>
      <c r="B4714">
        <v>554.30999999999995</v>
      </c>
      <c r="D4714" s="237">
        <v>41162</v>
      </c>
      <c r="E4714">
        <f t="shared" si="591"/>
        <v>575</v>
      </c>
      <c r="F4714">
        <v>362.12825609999999</v>
      </c>
      <c r="G4714" s="236">
        <f t="shared" si="593"/>
        <v>-5.051899392161505E-3</v>
      </c>
      <c r="H4714" s="236">
        <f t="shared" si="594"/>
        <v>-4.4204798581463089E-3</v>
      </c>
      <c r="I4714">
        <f t="shared" si="597"/>
        <v>87253.465286967185</v>
      </c>
      <c r="J4714">
        <f t="shared" si="597"/>
        <v>28553.369191180202</v>
      </c>
      <c r="K4714">
        <f t="shared" si="595"/>
        <v>102276.76983279984</v>
      </c>
      <c r="L4714" s="236">
        <f>I4714/MAX(I$2:I4714)-1</f>
        <v>-5.9044245831309627E-2</v>
      </c>
      <c r="M4714" s="236">
        <f>J4714/MAX(J$2:J4714)-1</f>
        <v>-4.4204798581463089E-3</v>
      </c>
      <c r="N4714" s="236"/>
    </row>
    <row r="4715" spans="1:14">
      <c r="A4715" s="237">
        <v>40927</v>
      </c>
      <c r="B4715">
        <v>553.08000000000004</v>
      </c>
      <c r="D4715" s="237">
        <v>41163</v>
      </c>
      <c r="E4715">
        <f t="shared" si="591"/>
        <v>576.41</v>
      </c>
      <c r="F4715">
        <v>363.5052786</v>
      </c>
      <c r="G4715" s="236">
        <f t="shared" si="593"/>
        <v>2.4184437543132617E-3</v>
      </c>
      <c r="H4715" s="236">
        <f t="shared" si="594"/>
        <v>3.8025823083513988E-3</v>
      </c>
      <c r="I4715">
        <f t="shared" si="597"/>
        <v>87464.482885132646</v>
      </c>
      <c r="J4715">
        <f t="shared" si="597"/>
        <v>28661.945727710408</v>
      </c>
      <c r="K4715">
        <f t="shared" si="595"/>
        <v>102527.57025969417</v>
      </c>
      <c r="L4715" s="236">
        <f>I4715/MAX(I$2:I4715)-1</f>
        <v>-5.6768597264555187E-2</v>
      </c>
      <c r="M4715" s="236">
        <f>J4715/MAX(J$2:J4715)-1</f>
        <v>-6.3470678829791183E-4</v>
      </c>
      <c r="N4715" s="236"/>
    </row>
    <row r="4716" spans="1:14">
      <c r="A4716" s="237">
        <v>40928</v>
      </c>
      <c r="B4716">
        <v>551.76</v>
      </c>
      <c r="D4716" s="237">
        <v>41164</v>
      </c>
      <c r="E4716">
        <f t="shared" si="591"/>
        <v>578.07000000000005</v>
      </c>
      <c r="F4716">
        <v>364.16557410000001</v>
      </c>
      <c r="G4716" s="236">
        <f t="shared" si="593"/>
        <v>2.8461643607959239E-3</v>
      </c>
      <c r="H4716" s="236">
        <f t="shared" si="594"/>
        <v>1.816467432173452E-3</v>
      </c>
      <c r="I4716">
        <f t="shared" si="597"/>
        <v>87713.421179155761</v>
      </c>
      <c r="J4716">
        <f t="shared" si="597"/>
        <v>28714.009218667517</v>
      </c>
      <c r="K4716">
        <f t="shared" si="595"/>
        <v>102822.83884738538</v>
      </c>
      <c r="L4716" s="236">
        <f>I4716/MAX(I$2:I4716)-1</f>
        <v>-5.4084005662106027E-2</v>
      </c>
      <c r="M4716" s="236">
        <f>J4716/MAX(J$2:J4716)-1</f>
        <v>0</v>
      </c>
      <c r="N4716" s="236"/>
    </row>
    <row r="4717" spans="1:14">
      <c r="A4717" s="237">
        <v>40931</v>
      </c>
      <c r="B4717">
        <v>551.1</v>
      </c>
      <c r="D4717" s="237">
        <v>41165</v>
      </c>
      <c r="E4717">
        <f t="shared" si="591"/>
        <v>586.04999999999995</v>
      </c>
      <c r="F4717">
        <v>368.32283339999998</v>
      </c>
      <c r="G4717" s="236">
        <f t="shared" si="593"/>
        <v>1.3770826382865023E-2</v>
      </c>
      <c r="H4717" s="236">
        <f t="shared" si="594"/>
        <v>1.1415849261079192E-2</v>
      </c>
      <c r="I4717">
        <f t="shared" si="597"/>
        <v>88921.307473661043</v>
      </c>
      <c r="J4717">
        <f t="shared" si="597"/>
        <v>29041.804019589064</v>
      </c>
      <c r="K4717">
        <f t="shared" si="595"/>
        <v>104242.26254002145</v>
      </c>
      <c r="L4717" s="236">
        <f>I4717/MAX(I$2:I4717)-1</f>
        <v>-4.1057960731303522E-2</v>
      </c>
      <c r="M4717" s="236">
        <f>J4717/MAX(J$2:J4717)-1</f>
        <v>0</v>
      </c>
      <c r="N4717" s="236"/>
    </row>
    <row r="4718" spans="1:14">
      <c r="A4718" s="237">
        <v>40932</v>
      </c>
      <c r="B4718">
        <v>551.33000000000004</v>
      </c>
      <c r="D4718" s="237">
        <v>41166</v>
      </c>
      <c r="E4718">
        <f t="shared" si="591"/>
        <v>587.62</v>
      </c>
      <c r="F4718">
        <v>369.24409800000001</v>
      </c>
      <c r="G4718" s="236">
        <f t="shared" si="593"/>
        <v>2.6452221490935088E-3</v>
      </c>
      <c r="H4718" s="236">
        <f t="shared" si="594"/>
        <v>2.5012421616541491E-3</v>
      </c>
      <c r="I4718">
        <f t="shared" si="597"/>
        <v>89156.524085716737</v>
      </c>
      <c r="J4718">
        <f t="shared" si="597"/>
        <v>29114.444604253356</v>
      </c>
      <c r="K4718">
        <f t="shared" si="595"/>
        <v>104521.52258982579</v>
      </c>
      <c r="L4718" s="236">
        <f>I4718/MAX(I$2:I4718)-1</f>
        <v>-3.8521346009332991E-2</v>
      </c>
      <c r="M4718" s="236">
        <f>J4718/MAX(J$2:J4718)-1</f>
        <v>0</v>
      </c>
      <c r="N4718" s="236"/>
    </row>
    <row r="4719" spans="1:14">
      <c r="A4719" s="237">
        <v>40933</v>
      </c>
      <c r="B4719">
        <v>554.66</v>
      </c>
      <c r="D4719" s="237">
        <v>41169</v>
      </c>
      <c r="E4719">
        <f t="shared" si="591"/>
        <v>586.1</v>
      </c>
      <c r="F4719">
        <v>368.37692290000001</v>
      </c>
      <c r="G4719" s="236">
        <f t="shared" si="593"/>
        <v>-2.6204358528862473E-3</v>
      </c>
      <c r="H4719" s="236">
        <f t="shared" si="594"/>
        <v>-2.3485144507305877E-3</v>
      </c>
      <c r="I4719">
        <f t="shared" si="597"/>
        <v>88922.895133483806</v>
      </c>
      <c r="J4719">
        <f t="shared" si="597"/>
        <v>29046.068910375274</v>
      </c>
      <c r="K4719">
        <f t="shared" si="595"/>
        <v>104251.15617218082</v>
      </c>
      <c r="L4719" s="236">
        <f>I4719/MAX(I$2:I4719)-1</f>
        <v>-4.1040839146034958E-2</v>
      </c>
      <c r="M4719" s="236">
        <f>J4719/MAX(J$2:J4719)-1</f>
        <v>-2.3485144507304767E-3</v>
      </c>
      <c r="N4719" s="236"/>
    </row>
    <row r="4720" spans="1:14">
      <c r="A4720" s="237">
        <v>40934</v>
      </c>
      <c r="B4720">
        <v>555.53</v>
      </c>
      <c r="D4720" s="237">
        <v>41170</v>
      </c>
      <c r="E4720">
        <f t="shared" si="591"/>
        <v>585.54999999999995</v>
      </c>
      <c r="F4720">
        <v>368.14598080000002</v>
      </c>
      <c r="G4720" s="236">
        <f t="shared" si="593"/>
        <v>-9.7213657401779908E-4</v>
      </c>
      <c r="H4720" s="236">
        <f t="shared" si="594"/>
        <v>-6.2691793552627217E-4</v>
      </c>
      <c r="I4720">
        <f t="shared" si="597"/>
        <v>88836.449934856995</v>
      </c>
      <c r="J4720">
        <f t="shared" si="597"/>
        <v>29027.859408818829</v>
      </c>
      <c r="K4720">
        <f t="shared" si="595"/>
        <v>104153.3262184277</v>
      </c>
      <c r="L4720" s="236">
        <f>I4720/MAX(I$2:I4720)-1</f>
        <v>-4.1973078419290544E-2</v>
      </c>
      <c r="M4720" s="236">
        <f>J4720/MAX(J$2:J4720)-1</f>
        <v>-2.9739600604257177E-3</v>
      </c>
      <c r="N4720" s="236"/>
    </row>
    <row r="4721" spans="1:14">
      <c r="A4721" s="237">
        <v>40935</v>
      </c>
      <c r="B4721">
        <v>556.49</v>
      </c>
      <c r="D4721" s="237">
        <v>41171</v>
      </c>
      <c r="E4721">
        <f t="shared" si="591"/>
        <v>586.19000000000005</v>
      </c>
      <c r="F4721">
        <v>368.57494250000002</v>
      </c>
      <c r="G4721" s="236">
        <f t="shared" si="593"/>
        <v>1.0592593383240054E-3</v>
      </c>
      <c r="H4721" s="236">
        <f t="shared" si="594"/>
        <v>1.1651945759880711E-3</v>
      </c>
      <c r="I4721">
        <f t="shared" si="597"/>
        <v>88930.550774034054</v>
      </c>
      <c r="J4721">
        <f t="shared" si="597"/>
        <v>29061.68251315453</v>
      </c>
      <c r="K4721">
        <f t="shared" si="595"/>
        <v>104267.16471006769</v>
      </c>
      <c r="L4721" s="236">
        <f>I4721/MAX(I$2:I4721)-1</f>
        <v>-4.095827945624031E-2</v>
      </c>
      <c r="M4721" s="236">
        <f>J4721/MAX(J$2:J4721)-1</f>
        <v>-1.8122307265692195E-3</v>
      </c>
      <c r="N4721" s="236"/>
    </row>
    <row r="4722" spans="1:14">
      <c r="A4722" s="237">
        <v>40938</v>
      </c>
      <c r="B4722">
        <v>557.01</v>
      </c>
      <c r="D4722" s="237">
        <v>41172</v>
      </c>
      <c r="E4722">
        <f t="shared" si="591"/>
        <v>585.73</v>
      </c>
      <c r="F4722">
        <v>367.4648449</v>
      </c>
      <c r="G4722" s="236">
        <f t="shared" si="593"/>
        <v>-8.1845865972813637E-4</v>
      </c>
      <c r="H4722" s="236">
        <f t="shared" si="594"/>
        <v>-3.0118639983237605E-3</v>
      </c>
      <c r="I4722">
        <f t="shared" si="597"/>
        <v>88857.764794638642</v>
      </c>
      <c r="J4722">
        <f t="shared" si="597"/>
        <v>28974.152677862447</v>
      </c>
      <c r="K4722">
        <f t="shared" si="595"/>
        <v>104185.34329420145</v>
      </c>
      <c r="L4722" s="236">
        <f>I4722/MAX(I$2:I4722)-1</f>
        <v>-4.174321545746007E-2</v>
      </c>
      <c r="M4722" s="236">
        <f>J4722/MAX(J$2:J4722)-1</f>
        <v>-4.8186365324109914E-3</v>
      </c>
      <c r="N4722" s="236"/>
    </row>
    <row r="4723" spans="1:14">
      <c r="A4723" s="237">
        <v>40939</v>
      </c>
      <c r="B4723">
        <v>558.16999999999996</v>
      </c>
      <c r="D4723" s="237">
        <v>41173</v>
      </c>
      <c r="E4723">
        <f t="shared" si="591"/>
        <v>585.48</v>
      </c>
      <c r="F4723">
        <v>367.56254280000002</v>
      </c>
      <c r="G4723" s="236">
        <f t="shared" si="593"/>
        <v>-4.6054797581313934E-4</v>
      </c>
      <c r="H4723" s="236">
        <f t="shared" si="594"/>
        <v>2.6587005901634875E-4</v>
      </c>
      <c r="I4723">
        <f t="shared" ref="I4723:J4738" si="598">I4722*(1+G4723)</f>
        <v>88816.84153092718</v>
      </c>
      <c r="J4723">
        <f t="shared" si="598"/>
        <v>28981.856037544858</v>
      </c>
      <c r="K4723">
        <f t="shared" si="595"/>
        <v>104140.87513340458</v>
      </c>
      <c r="L4723" s="236">
        <f>I4723/MAX(I$2:I4723)-1</f>
        <v>-4.2184538679890471E-2</v>
      </c>
      <c r="M4723" s="236">
        <f>J4723/MAX(J$2:J4723)-1</f>
        <v>-4.5540476045738965E-3</v>
      </c>
      <c r="N4723" s="236"/>
    </row>
    <row r="4724" spans="1:14">
      <c r="A4724" s="237">
        <v>40940</v>
      </c>
      <c r="B4724">
        <v>559.14</v>
      </c>
      <c r="D4724" s="237">
        <v>41176</v>
      </c>
      <c r="E4724">
        <f t="shared" si="591"/>
        <v>584.95000000000005</v>
      </c>
      <c r="F4724">
        <v>367.11719820000002</v>
      </c>
      <c r="G4724" s="236">
        <f t="shared" si="593"/>
        <v>-9.3897030356855161E-4</v>
      </c>
      <c r="H4724" s="236">
        <f t="shared" si="594"/>
        <v>-1.2116158425923285E-3</v>
      </c>
      <c r="I4724">
        <f t="shared" si="598"/>
        <v>88733.445154272878</v>
      </c>
      <c r="J4724">
        <f t="shared" si="598"/>
        <v>28946.741161622038</v>
      </c>
      <c r="K4724">
        <f t="shared" si="595"/>
        <v>104046.60263251522</v>
      </c>
      <c r="L4724" s="236">
        <f>I4724/MAX(I$2:I4724)-1</f>
        <v>-4.3083898954368927E-2</v>
      </c>
      <c r="M4724" s="236">
        <f>J4724/MAX(J$2:J4724)-1</f>
        <v>-5.7601456909406323E-3</v>
      </c>
      <c r="N4724" s="236"/>
    </row>
    <row r="4725" spans="1:14">
      <c r="A4725" s="237">
        <v>40941</v>
      </c>
      <c r="B4725">
        <v>560.12</v>
      </c>
      <c r="D4725" s="237">
        <v>41177</v>
      </c>
      <c r="E4725">
        <f t="shared" si="591"/>
        <v>579.97</v>
      </c>
      <c r="F4725">
        <v>365.35566469999998</v>
      </c>
      <c r="G4725" s="236">
        <f t="shared" si="593"/>
        <v>-8.5472783252401128E-3</v>
      </c>
      <c r="H4725" s="236">
        <f t="shared" si="594"/>
        <v>-4.7982865107843997E-3</v>
      </c>
      <c r="I4725">
        <f t="shared" si="598"/>
        <v>87975.015701781871</v>
      </c>
      <c r="J4725">
        <f t="shared" si="598"/>
        <v>28807.846403975058</v>
      </c>
      <c r="K4725">
        <f t="shared" si="595"/>
        <v>103160.79686944158</v>
      </c>
      <c r="L4725" s="236">
        <f>I4725/MAX(I$2:I4725)-1</f>
        <v>-5.126292720390957E-2</v>
      </c>
      <c r="M4725" s="236">
        <f>J4725/MAX(J$2:J4725)-1</f>
        <v>-1.0530793372356073E-2</v>
      </c>
      <c r="N4725" s="236"/>
    </row>
    <row r="4726" spans="1:14">
      <c r="A4726" s="237">
        <v>40942</v>
      </c>
      <c r="B4726">
        <v>561.05999999999995</v>
      </c>
      <c r="D4726" s="237">
        <v>41178</v>
      </c>
      <c r="E4726">
        <f t="shared" si="591"/>
        <v>576.88</v>
      </c>
      <c r="F4726">
        <v>364.09934529999998</v>
      </c>
      <c r="G4726" s="236">
        <f t="shared" si="593"/>
        <v>-5.3615919446846159E-3</v>
      </c>
      <c r="H4726" s="236">
        <f t="shared" si="594"/>
        <v>-3.43862028533648E-3</v>
      </c>
      <c r="I4726">
        <f t="shared" si="598"/>
        <v>87503.329566261687</v>
      </c>
      <c r="J4726">
        <f t="shared" si="598"/>
        <v>28708.787158953492</v>
      </c>
      <c r="K4726">
        <f t="shared" si="595"/>
        <v>102611.17040199226</v>
      </c>
      <c r="L4726" s="236">
        <f>I4726/MAX(I$2:I4726)-1</f>
        <v>-5.6349668251036822E-2</v>
      </c>
      <c r="M4726" s="236">
        <f>J4726/MAX(J$2:J4726)-1</f>
        <v>-1.3933202257981669E-2</v>
      </c>
      <c r="N4726" s="236"/>
    </row>
    <row r="4727" spans="1:14">
      <c r="A4727" s="237">
        <v>40945</v>
      </c>
      <c r="B4727">
        <v>561.59</v>
      </c>
      <c r="D4727" s="237">
        <v>41179</v>
      </c>
      <c r="E4727">
        <f t="shared" si="591"/>
        <v>582.04999999999995</v>
      </c>
      <c r="F4727">
        <v>366.3948704</v>
      </c>
      <c r="G4727" s="236">
        <f t="shared" si="593"/>
        <v>8.9282723374561248E-3</v>
      </c>
      <c r="H4727" s="236">
        <f t="shared" si="594"/>
        <v>6.3046669257496024E-3</v>
      </c>
      <c r="I4727">
        <f t="shared" si="598"/>
        <v>88284.58312306345</v>
      </c>
      <c r="J4727">
        <f t="shared" si="598"/>
        <v>28889.786499832931</v>
      </c>
      <c r="K4727">
        <f t="shared" si="595"/>
        <v>103530.77196727152</v>
      </c>
      <c r="L4727" s="236">
        <f>I4727/MAX(I$2:I4727)-1</f>
        <v>-4.7924501097851291E-2</v>
      </c>
      <c r="M4727" s="236">
        <f>J4727/MAX(J$2:J4727)-1</f>
        <v>-7.7163795316776973E-3</v>
      </c>
      <c r="N4727" s="236"/>
    </row>
    <row r="4728" spans="1:14">
      <c r="A4728" s="237">
        <v>40946</v>
      </c>
      <c r="B4728">
        <v>561</v>
      </c>
      <c r="D4728" s="237">
        <v>41180</v>
      </c>
      <c r="E4728">
        <f t="shared" si="591"/>
        <v>578.34</v>
      </c>
      <c r="F4728">
        <v>364.22834160000002</v>
      </c>
      <c r="G4728" s="236">
        <f t="shared" si="593"/>
        <v>-6.4077530090006028E-3</v>
      </c>
      <c r="H4728" s="236">
        <f t="shared" si="594"/>
        <v>-5.9130980672156275E-3</v>
      </c>
      <c r="I4728">
        <f t="shared" si="598"/>
        <v>87718.877319908279</v>
      </c>
      <c r="J4728">
        <f t="shared" si="598"/>
        <v>28718.958359118496</v>
      </c>
      <c r="K4728">
        <f t="shared" si="595"/>
        <v>102870.86446104599</v>
      </c>
      <c r="L4728" s="236">
        <f>I4728/MAX(I$2:I4728)-1</f>
        <v>-5.4025165740737235E-2</v>
      </c>
      <c r="M4728" s="236">
        <f>J4728/MAX(J$2:J4728)-1</f>
        <v>-1.3583849889998723E-2</v>
      </c>
      <c r="N4728" s="236"/>
    </row>
    <row r="4729" spans="1:14">
      <c r="A4729" s="237">
        <v>40947</v>
      </c>
      <c r="B4729">
        <v>562.1</v>
      </c>
      <c r="D4729" s="237">
        <v>41183</v>
      </c>
      <c r="E4729">
        <f t="shared" si="591"/>
        <v>580.51</v>
      </c>
      <c r="F4729">
        <v>365.34267649999998</v>
      </c>
      <c r="G4729" s="236">
        <f t="shared" si="593"/>
        <v>3.7183879724728606E-3</v>
      </c>
      <c r="H4729" s="236">
        <f t="shared" si="594"/>
        <v>3.0594403914447899E-3</v>
      </c>
      <c r="I4729">
        <f t="shared" si="598"/>
        <v>88045.05013829346</v>
      </c>
      <c r="J4729">
        <f t="shared" si="598"/>
        <v>28806.822300322605</v>
      </c>
      <c r="K4729">
        <f t="shared" si="595"/>
        <v>103256.84809676281</v>
      </c>
      <c r="L4729" s="236">
        <f>I4729/MAX(I$2:I4729)-1</f>
        <v>-5.0507664294765497E-2</v>
      </c>
      <c r="M4729" s="236">
        <f>J4729/MAX(J$2:J4729)-1</f>
        <v>-1.0565968477578624E-2</v>
      </c>
      <c r="N4729" s="236"/>
    </row>
    <row r="4730" spans="1:14">
      <c r="A4730" s="237">
        <v>40948</v>
      </c>
      <c r="B4730">
        <v>562.04999999999995</v>
      </c>
      <c r="D4730" s="237">
        <v>41184</v>
      </c>
      <c r="E4730">
        <f t="shared" si="591"/>
        <v>581.28</v>
      </c>
      <c r="F4730">
        <v>366.02028810000002</v>
      </c>
      <c r="G4730" s="236">
        <f t="shared" si="593"/>
        <v>1.2926897134512469E-3</v>
      </c>
      <c r="H4730" s="236">
        <f t="shared" si="594"/>
        <v>1.8547288438668375E-3</v>
      </c>
      <c r="I4730">
        <f t="shared" si="598"/>
        <v>88158.865068927538</v>
      </c>
      <c r="J4730">
        <f t="shared" si="598"/>
        <v>28860.251144543159</v>
      </c>
      <c r="K4730">
        <f t="shared" si="595"/>
        <v>103393.81003201718</v>
      </c>
      <c r="L4730" s="236">
        <f>I4730/MAX(I$2:I4730)-1</f>
        <v>-4.9280265319398442E-2</v>
      </c>
      <c r="M4730" s="236">
        <f>J4730/MAX(J$2:J4730)-1</f>
        <v>-8.7308366402105708E-3</v>
      </c>
      <c r="N4730" s="236"/>
    </row>
    <row r="4731" spans="1:14">
      <c r="A4731" s="237">
        <v>40949</v>
      </c>
      <c r="B4731">
        <v>560.91</v>
      </c>
      <c r="D4731" s="237">
        <v>41185</v>
      </c>
      <c r="E4731">
        <f t="shared" si="591"/>
        <v>582.75</v>
      </c>
      <c r="F4731">
        <v>365.87480160000001</v>
      </c>
      <c r="G4731" s="236">
        <f t="shared" si="593"/>
        <v>2.4951715753739798E-3</v>
      </c>
      <c r="H4731" s="236">
        <f t="shared" si="594"/>
        <v>-3.9748206514789164E-4</v>
      </c>
      <c r="I4731">
        <f t="shared" si="598"/>
        <v>88378.836563164761</v>
      </c>
      <c r="J4731">
        <f t="shared" si="598"/>
        <v>28848.779712317541</v>
      </c>
      <c r="K4731">
        <f t="shared" si="595"/>
        <v>103655.28281750278</v>
      </c>
      <c r="L4731" s="236">
        <f>I4731/MAX(I$2:I4731)-1</f>
        <v>-4.6908056461276271E-2</v>
      </c>
      <c r="M4731" s="236">
        <f>J4731/MAX(J$2:J4731)-1</f>
        <v>-9.1248483543802106E-3</v>
      </c>
      <c r="N4731" s="236"/>
    </row>
    <row r="4732" spans="1:14">
      <c r="A4732" s="237">
        <v>40952</v>
      </c>
      <c r="B4732">
        <v>563.09</v>
      </c>
      <c r="D4732" s="237">
        <v>41186</v>
      </c>
      <c r="E4732">
        <f t="shared" si="591"/>
        <v>587.07000000000005</v>
      </c>
      <c r="F4732">
        <v>367.5795718</v>
      </c>
      <c r="G4732" s="236">
        <f t="shared" si="593"/>
        <v>7.3793972543973376E-3</v>
      </c>
      <c r="H4732" s="236">
        <f t="shared" si="594"/>
        <v>4.6594359396845419E-3</v>
      </c>
      <c r="I4732">
        <f t="shared" si="598"/>
        <v>89031.01910704581</v>
      </c>
      <c r="J4732">
        <f t="shared" si="598"/>
        <v>28983.198753325156</v>
      </c>
      <c r="K4732">
        <f t="shared" si="595"/>
        <v>104423.69263607269</v>
      </c>
      <c r="L4732" s="236">
        <f>I4732/MAX(I$2:I4732)-1</f>
        <v>-3.9874812389938397E-2</v>
      </c>
      <c r="M4732" s="236">
        <f>J4732/MAX(J$2:J4732)-1</f>
        <v>-4.5079290610622325E-3</v>
      </c>
      <c r="N4732" s="236"/>
    </row>
    <row r="4733" spans="1:14">
      <c r="A4733" s="237">
        <v>40953</v>
      </c>
      <c r="B4733">
        <v>562.97</v>
      </c>
      <c r="D4733" s="237">
        <v>41187</v>
      </c>
      <c r="E4733">
        <f t="shared" si="591"/>
        <v>586.70000000000005</v>
      </c>
      <c r="F4733">
        <v>367.55675409999998</v>
      </c>
      <c r="G4733" s="236">
        <f t="shared" si="593"/>
        <v>-6.6397868105289926E-4</v>
      </c>
      <c r="H4733" s="236">
        <f t="shared" si="594"/>
        <v>-6.2075538877937042E-5</v>
      </c>
      <c r="I4733">
        <f t="shared" si="598"/>
        <v>88971.904408406321</v>
      </c>
      <c r="J4733">
        <f t="shared" si="598"/>
        <v>28981.399605644136</v>
      </c>
      <c r="K4733">
        <f t="shared" si="595"/>
        <v>104357.87975809333</v>
      </c>
      <c r="L4733" s="236">
        <f>I4733/MAX(I$2:I4733)-1</f>
        <v>-4.0512315045653335E-2</v>
      </c>
      <c r="M4733" s="236">
        <f>J4733/MAX(J$2:J4733)-1</f>
        <v>-4.5697247678145869E-3</v>
      </c>
      <c r="N4733" s="236"/>
    </row>
    <row r="4734" spans="1:14">
      <c r="A4734" s="237">
        <v>40954</v>
      </c>
      <c r="B4734">
        <v>561.66</v>
      </c>
      <c r="D4734" s="237">
        <v>41190</v>
      </c>
      <c r="E4734">
        <f t="shared" si="591"/>
        <v>584.66999999999996</v>
      </c>
      <c r="F4734">
        <v>366.61973169999999</v>
      </c>
      <c r="G4734" s="236">
        <f t="shared" si="593"/>
        <v>-3.4937608388053245E-3</v>
      </c>
      <c r="H4734" s="236">
        <f t="shared" si="594"/>
        <v>-2.5493271162827513E-3</v>
      </c>
      <c r="I4734">
        <f t="shared" si="598"/>
        <v>88661.057853030303</v>
      </c>
      <c r="J4734">
        <f t="shared" si="598"/>
        <v>28907.516537761639</v>
      </c>
      <c r="K4734">
        <f t="shared" si="595"/>
        <v>103996.79829242274</v>
      </c>
      <c r="L4734" s="236">
        <f>I4734/MAX(I$2:I4734)-1</f>
        <v>-4.3864535544662742E-2</v>
      </c>
      <c r="M4734" s="236">
        <f>J4734/MAX(J$2:J4734)-1</f>
        <v>-7.1074021608328319E-3</v>
      </c>
      <c r="N4734" s="236"/>
    </row>
    <row r="4735" spans="1:14">
      <c r="A4735" s="237">
        <v>40955</v>
      </c>
      <c r="B4735">
        <v>564.66</v>
      </c>
      <c r="D4735" s="237">
        <v>41191</v>
      </c>
      <c r="E4735">
        <f t="shared" si="591"/>
        <v>579.21</v>
      </c>
      <c r="F4735">
        <v>363.76303890000003</v>
      </c>
      <c r="G4735" s="236">
        <f t="shared" si="593"/>
        <v>-9.3723314209805484E-3</v>
      </c>
      <c r="H4735" s="236">
        <f t="shared" si="594"/>
        <v>-7.7919777715007577E-3</v>
      </c>
      <c r="I4735">
        <f t="shared" si="598"/>
        <v>87830.09703469697</v>
      </c>
      <c r="J4735">
        <f t="shared" si="598"/>
        <v>28682.269811470109</v>
      </c>
      <c r="K4735">
        <f t="shared" si="595"/>
        <v>103025.61366061913</v>
      </c>
      <c r="L4735" s="236">
        <f>I4735/MAX(I$2:I4735)-1</f>
        <v>-5.2825754000891401E-2</v>
      </c>
      <c r="M4735" s="236">
        <f>J4735/MAX(J$2:J4735)-1</f>
        <v>-1.4843999212683312E-2</v>
      </c>
      <c r="N4735" s="236"/>
    </row>
    <row r="4736" spans="1:14">
      <c r="A4736" s="237">
        <v>40956</v>
      </c>
      <c r="B4736">
        <v>565.36</v>
      </c>
      <c r="D4736" s="237">
        <v>41192</v>
      </c>
      <c r="E4736">
        <f t="shared" si="591"/>
        <v>575.97</v>
      </c>
      <c r="F4736">
        <v>363.29573199999999</v>
      </c>
      <c r="G4736" s="236">
        <f t="shared" si="593"/>
        <v>-5.6275562321749881E-3</v>
      </c>
      <c r="H4736" s="236">
        <f t="shared" si="594"/>
        <v>-1.2846464594455931E-3</v>
      </c>
      <c r="I4736">
        <f t="shared" si="598"/>
        <v>87335.828224756828</v>
      </c>
      <c r="J4736">
        <f t="shared" si="598"/>
        <v>28645.423235107941</v>
      </c>
      <c r="K4736">
        <f t="shared" si="595"/>
        <v>102449.30629669171</v>
      </c>
      <c r="L4736" s="236">
        <f>I4736/MAX(I$2:I4736)-1</f>
        <v>-5.8156030331919295E-2</v>
      </c>
      <c r="M4736" s="236">
        <f>J4736/MAX(J$2:J4736)-1</f>
        <v>-1.6109576381096224E-2</v>
      </c>
      <c r="N4736" s="236"/>
    </row>
    <row r="4737" spans="1:14">
      <c r="A4737" s="237">
        <v>40959</v>
      </c>
      <c r="B4737">
        <v>565.36</v>
      </c>
      <c r="D4737" s="237">
        <v>41193</v>
      </c>
      <c r="E4737">
        <f t="shared" si="591"/>
        <v>576.92999999999995</v>
      </c>
      <c r="F4737">
        <v>364.32047369999998</v>
      </c>
      <c r="G4737" s="236">
        <f t="shared" si="593"/>
        <v>1.633023318013229E-3</v>
      </c>
      <c r="H4737" s="236">
        <f t="shared" si="594"/>
        <v>2.8206819121123772E-3</v>
      </c>
      <c r="I4737">
        <f t="shared" si="598"/>
        <v>87478.44966874586</v>
      </c>
      <c r="J4737">
        <f t="shared" si="598"/>
        <v>28726.222862292012</v>
      </c>
      <c r="K4737">
        <f t="shared" si="595"/>
        <v>102620.06403415167</v>
      </c>
      <c r="L4737" s="236">
        <f>I4737/MAX(I$2:I4737)-1</f>
        <v>-5.661797716752115E-2</v>
      </c>
      <c r="M4737" s="236">
        <f>J4737/MAX(J$2:J4737)-1</f>
        <v>-1.3334334459693897E-2</v>
      </c>
      <c r="N4737" s="236"/>
    </row>
    <row r="4738" spans="1:14">
      <c r="A4738" s="237">
        <v>40960</v>
      </c>
      <c r="B4738">
        <v>565.13</v>
      </c>
      <c r="D4738" s="237">
        <v>41194</v>
      </c>
      <c r="E4738">
        <f t="shared" ref="E4738:E4801" si="599">SUMIF(A:A,D4738,B:B)</f>
        <v>574.88</v>
      </c>
      <c r="F4738">
        <v>364.06295460000001</v>
      </c>
      <c r="G4738" s="236">
        <f t="shared" si="593"/>
        <v>-3.5870208525750715E-3</v>
      </c>
      <c r="H4738" s="236">
        <f t="shared" si="594"/>
        <v>-7.06847730473803E-4</v>
      </c>
      <c r="I4738">
        <f t="shared" si="598"/>
        <v>87164.662645633129</v>
      </c>
      <c r="J4738">
        <f t="shared" si="598"/>
        <v>28705.917796856716</v>
      </c>
      <c r="K4738">
        <f t="shared" si="595"/>
        <v>102255.42511561736</v>
      </c>
      <c r="L4738" s="236">
        <f>I4738/MAX(I$2:I4738)-1</f>
        <v>-6.0001908155365657E-2</v>
      </c>
      <c r="M4738" s="236">
        <f>J4738/MAX(J$2:J4738)-1</f>
        <v>-1.403175684611746E-2</v>
      </c>
      <c r="N4738" s="236"/>
    </row>
    <row r="4739" spans="1:14">
      <c r="A4739" s="237">
        <v>40961</v>
      </c>
      <c r="B4739">
        <v>564.49</v>
      </c>
      <c r="D4739" s="237">
        <v>41197</v>
      </c>
      <c r="E4739">
        <f t="shared" si="599"/>
        <v>579.41999999999996</v>
      </c>
      <c r="F4739">
        <v>365.59293780000002</v>
      </c>
      <c r="G4739" s="236">
        <f t="shared" si="593"/>
        <v>7.86357014742072E-3</v>
      </c>
      <c r="H4739" s="236">
        <f t="shared" si="594"/>
        <v>4.2025237137379712E-3</v>
      </c>
      <c r="I4739">
        <f t="shared" ref="I4739:J4754" si="600">I4738*(1+G4739)</f>
        <v>87850.088084723335</v>
      </c>
      <c r="J4739">
        <f t="shared" si="600"/>
        <v>28826.555097122618</v>
      </c>
      <c r="K4739">
        <f t="shared" si="595"/>
        <v>103062.96691568851</v>
      </c>
      <c r="L4739" s="236">
        <f>I4739/MAX(I$2:I4739)-1</f>
        <v>-5.2610167221703752E-2</v>
      </c>
      <c r="M4739" s="236">
        <f>J4739/MAX(J$2:J4739)-1</f>
        <v>-9.8882019232707785E-3</v>
      </c>
      <c r="N4739" s="236"/>
    </row>
    <row r="4740" spans="1:14">
      <c r="A4740" s="237">
        <v>40962</v>
      </c>
      <c r="B4740">
        <v>566.64</v>
      </c>
      <c r="D4740" s="237">
        <v>41198</v>
      </c>
      <c r="E4740">
        <f t="shared" si="599"/>
        <v>585.65</v>
      </c>
      <c r="F4740">
        <v>368.02238089999997</v>
      </c>
      <c r="G4740" s="236">
        <f t="shared" ref="G4740:G4803" si="601">(E4740/E4739-1)-($P$21/252)</f>
        <v>1.0718401283056503E-2</v>
      </c>
      <c r="H4740" s="236">
        <f t="shared" ref="H4740:H4803" si="602">F4740/F4739-1</f>
        <v>6.6452134295027498E-3</v>
      </c>
      <c r="I4740">
        <f t="shared" si="600"/>
        <v>88791.70058156726</v>
      </c>
      <c r="J4740">
        <f t="shared" si="600"/>
        <v>29018.113708180317</v>
      </c>
      <c r="K4740">
        <f t="shared" ref="K4740:K4803" si="603">K4739*(1+(E4740/E4739-1))</f>
        <v>104171.1134827465</v>
      </c>
      <c r="L4740" s="236">
        <f>I4740/MAX(I$2:I4740)-1</f>
        <v>-4.245566282249813E-2</v>
      </c>
      <c r="M4740" s="236">
        <f>J4740/MAX(J$2:J4740)-1</f>
        <v>-3.3086977059821887E-3</v>
      </c>
      <c r="N4740" s="236"/>
    </row>
    <row r="4741" spans="1:14">
      <c r="A4741" s="237">
        <v>40963</v>
      </c>
      <c r="B4741">
        <v>567.58000000000004</v>
      </c>
      <c r="D4741" s="237">
        <v>41199</v>
      </c>
      <c r="E4741">
        <f t="shared" si="599"/>
        <v>588.29</v>
      </c>
      <c r="F4741">
        <v>369.28283140000002</v>
      </c>
      <c r="G4741" s="236">
        <f t="shared" si="601"/>
        <v>4.4740816742758118E-3</v>
      </c>
      <c r="H4741" s="236">
        <f t="shared" si="602"/>
        <v>3.4249289320873455E-3</v>
      </c>
      <c r="I4741">
        <f t="shared" si="600"/>
        <v>89188.961901967035</v>
      </c>
      <c r="J4741">
        <f t="shared" si="600"/>
        <v>29117.498685374063</v>
      </c>
      <c r="K4741">
        <f t="shared" si="603"/>
        <v>104640.69726076143</v>
      </c>
      <c r="L4741" s="236">
        <f>I4741/MAX(I$2:I4741)-1</f>
        <v>-3.8171531251225632E-2</v>
      </c>
      <c r="M4741" s="236">
        <f>J4741/MAX(J$2:J4741)-1</f>
        <v>0</v>
      </c>
      <c r="N4741" s="236"/>
    </row>
    <row r="4742" spans="1:14">
      <c r="A4742" s="237">
        <v>40966</v>
      </c>
      <c r="B4742">
        <v>568.70000000000005</v>
      </c>
      <c r="D4742" s="237">
        <v>41200</v>
      </c>
      <c r="E4742">
        <f t="shared" si="599"/>
        <v>586.91999999999996</v>
      </c>
      <c r="F4742">
        <v>368.62841730000002</v>
      </c>
      <c r="G4742" s="236">
        <f t="shared" si="601"/>
        <v>-2.3625135818718481E-3</v>
      </c>
      <c r="H4742" s="236">
        <f t="shared" si="602"/>
        <v>-1.7721216486534797E-3</v>
      </c>
      <c r="I4742">
        <f t="shared" si="600"/>
        <v>88978.251768120579</v>
      </c>
      <c r="J4742">
        <f t="shared" si="600"/>
        <v>29065.898935599071</v>
      </c>
      <c r="K4742">
        <f t="shared" si="603"/>
        <v>104397.01173959459</v>
      </c>
      <c r="L4742" s="236">
        <f>I4742/MAX(I$2:I4742)-1</f>
        <v>-4.0443864072075786E-2</v>
      </c>
      <c r="M4742" s="236">
        <f>J4742/MAX(J$2:J4742)-1</f>
        <v>-1.7721216486535907E-3</v>
      </c>
      <c r="N4742" s="236"/>
    </row>
    <row r="4743" spans="1:14">
      <c r="A4743" s="237">
        <v>40967</v>
      </c>
      <c r="B4743">
        <v>570.24</v>
      </c>
      <c r="D4743" s="237">
        <v>41201</v>
      </c>
      <c r="E4743">
        <f t="shared" si="599"/>
        <v>577.61</v>
      </c>
      <c r="F4743">
        <v>365.43169929999999</v>
      </c>
      <c r="G4743" s="236">
        <f t="shared" si="601"/>
        <v>-1.5896198638250269E-2</v>
      </c>
      <c r="H4743" s="236">
        <f t="shared" si="602"/>
        <v>-8.6719250333824327E-3</v>
      </c>
      <c r="I4743">
        <f t="shared" si="600"/>
        <v>87563.835803530281</v>
      </c>
      <c r="J4743">
        <f t="shared" si="600"/>
        <v>28813.841639001686</v>
      </c>
      <c r="K4743">
        <f t="shared" si="603"/>
        <v>102741.01743151917</v>
      </c>
      <c r="L4743" s="236">
        <f>I4743/MAX(I$2:I4743)-1</f>
        <v>-5.5697159013338049E-2</v>
      </c>
      <c r="M4743" s="236">
        <f>J4743/MAX(J$2:J4743)-1</f>
        <v>-1.0428678975948791E-2</v>
      </c>
      <c r="N4743" s="236"/>
    </row>
    <row r="4744" spans="1:14">
      <c r="A4744" s="237">
        <v>40968</v>
      </c>
      <c r="B4744">
        <v>567.36</v>
      </c>
      <c r="D4744" s="237">
        <v>41204</v>
      </c>
      <c r="E4744">
        <f t="shared" si="599"/>
        <v>578.72</v>
      </c>
      <c r="F4744">
        <v>366.26172709999997</v>
      </c>
      <c r="G4744" s="236">
        <f t="shared" si="601"/>
        <v>1.8879817229892535E-3</v>
      </c>
      <c r="H4744" s="236">
        <f t="shared" si="602"/>
        <v>2.2713623410064443E-3</v>
      </c>
      <c r="I4744">
        <f t="shared" si="600"/>
        <v>87729.154725122178</v>
      </c>
      <c r="J4744">
        <f t="shared" si="600"/>
        <v>28879.28831380024</v>
      </c>
      <c r="K4744">
        <f t="shared" si="603"/>
        <v>102938.45606545726</v>
      </c>
      <c r="L4744" s="236">
        <f>I4744/MAX(I$2:I4744)-1</f>
        <v>-5.3914332508588347E-2</v>
      </c>
      <c r="M4744" s="236">
        <f>J4744/MAX(J$2:J4744)-1</f>
        <v>-8.1810039436346349E-3</v>
      </c>
      <c r="N4744" s="236"/>
    </row>
    <row r="4745" spans="1:14">
      <c r="A4745" s="237">
        <v>40969</v>
      </c>
      <c r="B4745">
        <v>569.74</v>
      </c>
      <c r="D4745" s="237">
        <v>41205</v>
      </c>
      <c r="E4745">
        <f t="shared" si="599"/>
        <v>570.34</v>
      </c>
      <c r="F4745">
        <v>363.00734770000003</v>
      </c>
      <c r="G4745" s="236">
        <f t="shared" si="601"/>
        <v>-1.4513962395390332E-2</v>
      </c>
      <c r="H4745" s="236">
        <f t="shared" si="602"/>
        <v>-8.8853930378355317E-3</v>
      </c>
      <c r="I4745">
        <f t="shared" si="600"/>
        <v>86455.857072462371</v>
      </c>
      <c r="J4745">
        <f t="shared" si="600"/>
        <v>28622.684486479153</v>
      </c>
      <c r="K4745">
        <f t="shared" si="603"/>
        <v>101447.88331554619</v>
      </c>
      <c r="L4745" s="236">
        <f>I4745/MAX(I$2:I4745)-1</f>
        <v>-6.7645784309376511E-2</v>
      </c>
      <c r="M4745" s="236">
        <f>J4745/MAX(J$2:J4745)-1</f>
        <v>-1.6993705545987003E-2</v>
      </c>
      <c r="N4745" s="236"/>
    </row>
    <row r="4746" spans="1:14">
      <c r="A4746" s="237">
        <v>40970</v>
      </c>
      <c r="B4746">
        <v>569</v>
      </c>
      <c r="D4746" s="237">
        <v>41206</v>
      </c>
      <c r="E4746">
        <f t="shared" si="599"/>
        <v>569.35</v>
      </c>
      <c r="F4746">
        <v>362.8099378</v>
      </c>
      <c r="G4746" s="236">
        <f t="shared" si="601"/>
        <v>-1.7695368705161287E-3</v>
      </c>
      <c r="H4746" s="236">
        <f t="shared" si="602"/>
        <v>-5.43817917876388E-4</v>
      </c>
      <c r="I4746">
        <f t="shared" si="600"/>
        <v>86302.870245700571</v>
      </c>
      <c r="J4746">
        <f t="shared" si="600"/>
        <v>28607.118957797684</v>
      </c>
      <c r="K4746">
        <f t="shared" si="603"/>
        <v>101271.78939879058</v>
      </c>
      <c r="L4746" s="236">
        <f>I4746/MAX(I$2:I4746)-1</f>
        <v>-6.9295619470422287E-2</v>
      </c>
      <c r="M4746" s="236">
        <f>J4746/MAX(J$2:J4746)-1</f>
        <v>-1.7528281982296279E-2</v>
      </c>
      <c r="N4746" s="236"/>
    </row>
    <row r="4747" spans="1:14">
      <c r="A4747" s="237">
        <v>40973</v>
      </c>
      <c r="B4747">
        <v>566.80999999999995</v>
      </c>
      <c r="D4747" s="237">
        <v>41207</v>
      </c>
      <c r="E4747">
        <f t="shared" si="599"/>
        <v>571.23</v>
      </c>
      <c r="F4747">
        <v>363.57675979999999</v>
      </c>
      <c r="G4747" s="236">
        <f t="shared" si="601"/>
        <v>3.2682809065195848E-3</v>
      </c>
      <c r="H4747" s="236">
        <f t="shared" si="602"/>
        <v>2.1135639355687186E-3</v>
      </c>
      <c r="I4747">
        <f t="shared" si="600"/>
        <v>86584.93226870244</v>
      </c>
      <c r="J4747">
        <f t="shared" si="600"/>
        <v>28667.581932727408</v>
      </c>
      <c r="K4747">
        <f t="shared" si="603"/>
        <v>101606.18996798304</v>
      </c>
      <c r="L4747" s="236">
        <f>I4747/MAX(I$2:I4747)-1</f>
        <v>-6.6253816113923225E-2</v>
      </c>
      <c r="M4747" s="236">
        <f>J4747/MAX(J$2:J4747)-1</f>
        <v>-1.545176519137792E-2</v>
      </c>
      <c r="N4747" s="236"/>
    </row>
    <row r="4748" spans="1:14">
      <c r="A4748" s="237">
        <v>40974</v>
      </c>
      <c r="B4748">
        <v>559.73</v>
      </c>
      <c r="D4748" s="237">
        <v>41208</v>
      </c>
      <c r="E4748">
        <f t="shared" si="599"/>
        <v>570.77</v>
      </c>
      <c r="F4748">
        <v>363.21953200000002</v>
      </c>
      <c r="G4748" s="236">
        <f t="shared" si="601"/>
        <v>-8.3900999347281469E-4</v>
      </c>
      <c r="H4748" s="236">
        <f t="shared" si="602"/>
        <v>-9.8253749826171521E-4</v>
      </c>
      <c r="I4748">
        <f t="shared" si="600"/>
        <v>86512.286645244822</v>
      </c>
      <c r="J4748">
        <f t="shared" si="600"/>
        <v>28639.414958494013</v>
      </c>
      <c r="K4748">
        <f t="shared" si="603"/>
        <v>101524.36855211679</v>
      </c>
      <c r="L4748" s="236">
        <f>I4748/MAX(I$2:I4748)-1</f>
        <v>-6.7037238493570905E-2</v>
      </c>
      <c r="M4748" s="236">
        <f>J4748/MAX(J$2:J4748)-1</f>
        <v>-1.6419120750924776E-2</v>
      </c>
      <c r="N4748" s="236"/>
    </row>
    <row r="4749" spans="1:14">
      <c r="A4749" s="237">
        <v>40975</v>
      </c>
      <c r="B4749">
        <v>562.85</v>
      </c>
      <c r="D4749" s="237">
        <v>41213</v>
      </c>
      <c r="E4749">
        <f t="shared" si="599"/>
        <v>569.29</v>
      </c>
      <c r="F4749">
        <v>363.0991022</v>
      </c>
      <c r="G4749" s="236">
        <f t="shared" si="601"/>
        <v>-2.6267185778832782E-3</v>
      </c>
      <c r="H4749" s="236">
        <f t="shared" si="602"/>
        <v>-3.3156201522777096E-4</v>
      </c>
      <c r="I4749">
        <f t="shared" si="600"/>
        <v>86285.043214698584</v>
      </c>
      <c r="J4749">
        <f t="shared" si="600"/>
        <v>28629.919216355429</v>
      </c>
      <c r="K4749">
        <f t="shared" si="603"/>
        <v>101261.11704019931</v>
      </c>
      <c r="L4749" s="236">
        <f>I4749/MAX(I$2:I4749)-1</f>
        <v>-6.9487869111693246E-2</v>
      </c>
      <c r="M4749" s="236">
        <f>J4749/MAX(J$2:J4749)-1</f>
        <v>-1.6745238809388163E-2</v>
      </c>
      <c r="N4749" s="236"/>
    </row>
    <row r="4750" spans="1:14">
      <c r="A4750" s="237">
        <v>40976</v>
      </c>
      <c r="B4750">
        <v>567.39</v>
      </c>
      <c r="D4750" s="237">
        <v>41214</v>
      </c>
      <c r="E4750">
        <f t="shared" si="599"/>
        <v>576.17999999999995</v>
      </c>
      <c r="F4750">
        <v>365.8163045</v>
      </c>
      <c r="G4750" s="236">
        <f t="shared" si="601"/>
        <v>1.2069064550469013E-2</v>
      </c>
      <c r="H4750" s="236">
        <f t="shared" si="602"/>
        <v>7.4833627611210485E-3</v>
      </c>
      <c r="I4750">
        <f t="shared" si="600"/>
        <v>87326.422970996791</v>
      </c>
      <c r="J4750">
        <f t="shared" si="600"/>
        <v>28844.167287673008</v>
      </c>
      <c r="K4750">
        <f t="shared" si="603"/>
        <v>102486.65955176104</v>
      </c>
      <c r="L4750" s="236">
        <f>I4750/MAX(I$2:I4750)-1</f>
        <v>-5.8257458139007734E-2</v>
      </c>
      <c r="M4750" s="236">
        <f>J4750/MAX(J$2:J4750)-1</f>
        <v>-9.3871867447993251E-3</v>
      </c>
      <c r="N4750" s="236"/>
    </row>
    <row r="4751" spans="1:14">
      <c r="A4751" s="237">
        <v>40977</v>
      </c>
      <c r="B4751">
        <v>568.71</v>
      </c>
      <c r="D4751" s="237">
        <v>41215</v>
      </c>
      <c r="E4751">
        <f t="shared" si="599"/>
        <v>571.22</v>
      </c>
      <c r="F4751">
        <v>364.08933250000001</v>
      </c>
      <c r="G4751" s="236">
        <f t="shared" si="601"/>
        <v>-8.6421511382849901E-3</v>
      </c>
      <c r="H4751" s="236">
        <f t="shared" si="602"/>
        <v>-4.7208721392569819E-3</v>
      </c>
      <c r="I4751">
        <f t="shared" si="600"/>
        <v>86571.734825315638</v>
      </c>
      <c r="J4751">
        <f t="shared" si="600"/>
        <v>28707.997661944566</v>
      </c>
      <c r="K4751">
        <f t="shared" si="603"/>
        <v>101604.41124155116</v>
      </c>
      <c r="L4751" s="236">
        <f>I4751/MAX(I$2:I4751)-1</f>
        <v>-6.6396139519123043E-2</v>
      </c>
      <c r="M4751" s="236">
        <f>J4751/MAX(J$2:J4751)-1</f>
        <v>-1.4063743175686705E-2</v>
      </c>
      <c r="N4751" s="236"/>
    </row>
    <row r="4752" spans="1:14">
      <c r="A4752" s="237">
        <v>40980</v>
      </c>
      <c r="B4752">
        <v>568.53</v>
      </c>
      <c r="D4752" s="237">
        <v>41218</v>
      </c>
      <c r="E4752">
        <f t="shared" si="599"/>
        <v>571.82000000000005</v>
      </c>
      <c r="F4752">
        <v>364.52387270000003</v>
      </c>
      <c r="G4752" s="236">
        <f t="shared" si="601"/>
        <v>1.0166532312071894E-3</v>
      </c>
      <c r="H4752" s="236">
        <f t="shared" si="602"/>
        <v>1.1934988509998412E-3</v>
      </c>
      <c r="I4752">
        <f t="shared" si="600"/>
        <v>86659.748259257016</v>
      </c>
      <c r="J4752">
        <f t="shared" si="600"/>
        <v>28742.260624168604</v>
      </c>
      <c r="K4752">
        <f t="shared" si="603"/>
        <v>101711.13482746365</v>
      </c>
      <c r="L4752" s="236">
        <f>I4752/MAX(I$2:I4752)-1</f>
        <v>-6.5446988137697559E-2</v>
      </c>
      <c r="M4752" s="236">
        <f>J4752/MAX(J$2:J4752)-1</f>
        <v>-1.2887029386007831E-2</v>
      </c>
      <c r="N4752" s="236"/>
    </row>
    <row r="4753" spans="1:14">
      <c r="A4753" s="237">
        <v>40981</v>
      </c>
      <c r="B4753">
        <v>575.75</v>
      </c>
      <c r="D4753" s="237">
        <v>41219</v>
      </c>
      <c r="E4753">
        <f t="shared" si="599"/>
        <v>575.63</v>
      </c>
      <c r="F4753">
        <v>364.80970489999999</v>
      </c>
      <c r="G4753" s="236">
        <f t="shared" si="601"/>
        <v>6.6292057301859299E-3</v>
      </c>
      <c r="H4753" s="236">
        <f t="shared" si="602"/>
        <v>7.8412477592437746E-4</v>
      </c>
      <c r="I4753">
        <f t="shared" si="600"/>
        <v>87234.233558993757</v>
      </c>
      <c r="J4753">
        <f t="shared" si="600"/>
        <v>28764.798142840089</v>
      </c>
      <c r="K4753">
        <f t="shared" si="603"/>
        <v>102388.82959800794</v>
      </c>
      <c r="L4753" s="236">
        <f>I4753/MAX(I$2:I4753)-1</f>
        <v>-5.9251643956297451E-2</v>
      </c>
      <c r="M4753" s="236">
        <f>J4753/MAX(J$2:J4753)-1</f>
        <v>-1.2113009649113105E-2</v>
      </c>
      <c r="N4753" s="236"/>
    </row>
    <row r="4754" spans="1:14">
      <c r="A4754" s="237">
        <v>40982</v>
      </c>
      <c r="B4754">
        <v>573.57000000000005</v>
      </c>
      <c r="D4754" s="237">
        <v>41220</v>
      </c>
      <c r="E4754">
        <f t="shared" si="599"/>
        <v>565.29</v>
      </c>
      <c r="F4754">
        <v>362.25380630000001</v>
      </c>
      <c r="G4754" s="236">
        <f t="shared" si="601"/>
        <v>-1.7996657733734999E-2</v>
      </c>
      <c r="H4754" s="236">
        <f t="shared" si="602"/>
        <v>-7.0061146007631692E-3</v>
      </c>
      <c r="I4754">
        <f t="shared" si="600"/>
        <v>85664.308914967842</v>
      </c>
      <c r="J4754">
        <f t="shared" si="600"/>
        <v>28563.268670583533</v>
      </c>
      <c r="K4754">
        <f t="shared" si="603"/>
        <v>100549.62646744942</v>
      </c>
      <c r="L4754" s="236">
        <f>I4754/MAX(I$2:I4754)-1</f>
        <v>-7.6181970133589849E-2</v>
      </c>
      <c r="M4754" s="236">
        <f>J4754/MAX(J$2:J4754)-1</f>
        <v>-1.9034259116114338E-2</v>
      </c>
      <c r="N4754" s="236"/>
    </row>
    <row r="4755" spans="1:14">
      <c r="A4755" s="237">
        <v>40983</v>
      </c>
      <c r="B4755">
        <v>576.34</v>
      </c>
      <c r="D4755" s="237">
        <v>41221</v>
      </c>
      <c r="E4755">
        <f t="shared" si="599"/>
        <v>559.62</v>
      </c>
      <c r="F4755">
        <v>360.17916889999998</v>
      </c>
      <c r="G4755" s="236">
        <f t="shared" si="601"/>
        <v>-1.006398011892746E-2</v>
      </c>
      <c r="H4755" s="236">
        <f t="shared" si="602"/>
        <v>-5.7270271945242257E-3</v>
      </c>
      <c r="I4755">
        <f t="shared" ref="I4755:J4770" si="604">I4754*(1+G4755)</f>
        <v>84802.185013145936</v>
      </c>
      <c r="J4755">
        <f t="shared" si="604"/>
        <v>28399.686054142599</v>
      </c>
      <c r="K4755">
        <f t="shared" si="603"/>
        <v>99541.088580576426</v>
      </c>
      <c r="L4755" s="236">
        <f>I4755/MAX(I$2:I4755)-1</f>
        <v>-8.5479256419672245E-2</v>
      </c>
      <c r="M4755" s="236">
        <f>J4755/MAX(J$2:J4755)-1</f>
        <v>-2.4652276591052957E-2</v>
      </c>
      <c r="N4755" s="236"/>
    </row>
    <row r="4756" spans="1:14">
      <c r="A4756" s="237">
        <v>40984</v>
      </c>
      <c r="B4756">
        <v>577.1</v>
      </c>
      <c r="D4756" s="237">
        <v>41222</v>
      </c>
      <c r="E4756">
        <f t="shared" si="599"/>
        <v>559.09</v>
      </c>
      <c r="F4756">
        <v>359.91322020000001</v>
      </c>
      <c r="G4756" s="236">
        <f t="shared" si="601"/>
        <v>-9.8080138563412045E-4</v>
      </c>
      <c r="H4756" s="236">
        <f t="shared" si="602"/>
        <v>-7.3837890406647233E-4</v>
      </c>
      <c r="I4756">
        <f t="shared" si="604"/>
        <v>84719.010912580241</v>
      </c>
      <c r="J4756">
        <f t="shared" si="604"/>
        <v>28378.716325078109</v>
      </c>
      <c r="K4756">
        <f t="shared" si="603"/>
        <v>99446.816079687065</v>
      </c>
      <c r="L4756" s="236">
        <f>I4756/MAX(I$2:I4756)-1</f>
        <v>-8.6376219632167017E-2</v>
      </c>
      <c r="M4756" s="236">
        <f>J4756/MAX(J$2:J4756)-1</f>
        <v>-2.5372452774147458E-2</v>
      </c>
      <c r="N4756" s="236"/>
    </row>
    <row r="4757" spans="1:14">
      <c r="A4757" s="237">
        <v>40987</v>
      </c>
      <c r="B4757">
        <v>578.26</v>
      </c>
      <c r="D4757" s="237">
        <v>41225</v>
      </c>
      <c r="E4757">
        <f t="shared" si="599"/>
        <v>559.85</v>
      </c>
      <c r="F4757">
        <v>360.11079740000002</v>
      </c>
      <c r="G4757" s="236">
        <f t="shared" si="601"/>
        <v>1.3256216450938016E-3</v>
      </c>
      <c r="H4757" s="236">
        <f t="shared" si="602"/>
        <v>5.4895788459852213E-4</v>
      </c>
      <c r="I4757">
        <f t="shared" si="604"/>
        <v>84831.316267196904</v>
      </c>
      <c r="J4757">
        <f t="shared" si="604"/>
        <v>28394.295045159546</v>
      </c>
      <c r="K4757">
        <f t="shared" si="603"/>
        <v>99581.999288509542</v>
      </c>
      <c r="L4757" s="236">
        <f>I4757/MAX(I$2:I4757)-1</f>
        <v>-8.5165100173438923E-2</v>
      </c>
      <c r="M4757" s="236">
        <f>J4757/MAX(J$2:J4757)-1</f>
        <v>-2.4837423297550898E-2</v>
      </c>
      <c r="N4757" s="236"/>
    </row>
    <row r="4758" spans="1:14">
      <c r="A4758" s="237">
        <v>40988</v>
      </c>
      <c r="B4758">
        <v>576.49</v>
      </c>
      <c r="D4758" s="237">
        <v>41226</v>
      </c>
      <c r="E4758">
        <f t="shared" si="599"/>
        <v>557.66</v>
      </c>
      <c r="F4758">
        <v>359.28238060000001</v>
      </c>
      <c r="G4758" s="236">
        <f t="shared" si="601"/>
        <v>-3.9454922378586253E-3</v>
      </c>
      <c r="H4758" s="236">
        <f t="shared" si="602"/>
        <v>-2.3004497670749968E-3</v>
      </c>
      <c r="I4758">
        <f t="shared" si="604"/>
        <v>84496.614967337344</v>
      </c>
      <c r="J4758">
        <f t="shared" si="604"/>
        <v>28328.975395736648</v>
      </c>
      <c r="K4758">
        <f t="shared" si="603"/>
        <v>99192.458199928951</v>
      </c>
      <c r="L4758" s="236">
        <f>I4758/MAX(I$2:I4758)-1</f>
        <v>-8.8774574169626863E-2</v>
      </c>
      <c r="M4758" s="236">
        <f>J4758/MAX(J$2:J4758)-1</f>
        <v>-2.7080735819986379E-2</v>
      </c>
      <c r="N4758" s="236"/>
    </row>
    <row r="4759" spans="1:14">
      <c r="A4759" s="237">
        <v>40989</v>
      </c>
      <c r="B4759">
        <v>576.02</v>
      </c>
      <c r="D4759" s="237">
        <v>41227</v>
      </c>
      <c r="E4759">
        <f t="shared" si="599"/>
        <v>552.80999999999995</v>
      </c>
      <c r="F4759">
        <v>356.57588779999998</v>
      </c>
      <c r="G4759" s="236">
        <f t="shared" si="601"/>
        <v>-8.7307857122933073E-3</v>
      </c>
      <c r="H4759" s="236">
        <f t="shared" si="602"/>
        <v>-7.5330518448475381E-3</v>
      </c>
      <c r="I4759">
        <f t="shared" si="604"/>
        <v>83758.893128643365</v>
      </c>
      <c r="J4759">
        <f t="shared" si="604"/>
        <v>28115.571755369154</v>
      </c>
      <c r="K4759">
        <f t="shared" si="603"/>
        <v>98329.775880469679</v>
      </c>
      <c r="L4759" s="236">
        <f>I4759/MAX(I$2:I4759)-1</f>
        <v>-9.673028809814499E-2</v>
      </c>
      <c r="M4759" s="236">
        <f>J4759/MAX(J$2:J4759)-1</f>
        <v>-3.4409787077905318E-2</v>
      </c>
      <c r="N4759" s="236"/>
    </row>
    <row r="4760" spans="1:14">
      <c r="A4760" s="237">
        <v>40990</v>
      </c>
      <c r="B4760">
        <v>572.85</v>
      </c>
      <c r="D4760" s="237">
        <v>41228</v>
      </c>
      <c r="E4760">
        <f t="shared" si="599"/>
        <v>551.12</v>
      </c>
      <c r="F4760">
        <v>356.67402959999998</v>
      </c>
      <c r="G4760" s="236">
        <f t="shared" si="601"/>
        <v>-3.0908383875971148E-3</v>
      </c>
      <c r="H4760" s="236">
        <f t="shared" si="602"/>
        <v>2.7523397783713044E-4</v>
      </c>
      <c r="I4760">
        <f t="shared" si="604"/>
        <v>83500.007926458711</v>
      </c>
      <c r="J4760">
        <f t="shared" si="604"/>
        <v>28123.310116022549</v>
      </c>
      <c r="K4760">
        <f t="shared" si="603"/>
        <v>98029.171113482851</v>
      </c>
      <c r="L4760" s="236">
        <f>I4760/MAX(I$2:I4760)-1</f>
        <v>-9.9522148798045107E-2</v>
      </c>
      <c r="M4760" s="236">
        <f>J4760/MAX(J$2:J4760)-1</f>
        <v>-3.4144023842642146E-2</v>
      </c>
      <c r="N4760" s="236"/>
    </row>
    <row r="4761" spans="1:14">
      <c r="A4761" s="237">
        <v>40991</v>
      </c>
      <c r="B4761">
        <v>574.92999999999995</v>
      </c>
      <c r="D4761" s="237">
        <v>41229</v>
      </c>
      <c r="E4761">
        <f t="shared" si="599"/>
        <v>552.79999999999995</v>
      </c>
      <c r="F4761">
        <v>357.48547239999999</v>
      </c>
      <c r="G4761" s="236">
        <f t="shared" si="601"/>
        <v>3.0146077713030703E-3</v>
      </c>
      <c r="H4761" s="236">
        <f t="shared" si="602"/>
        <v>2.27502630598031E-3</v>
      </c>
      <c r="I4761">
        <f t="shared" si="604"/>
        <v>83751.727699257681</v>
      </c>
      <c r="J4761">
        <f t="shared" si="604"/>
        <v>28187.291386347741</v>
      </c>
      <c r="K4761">
        <f t="shared" si="603"/>
        <v>98327.997154037803</v>
      </c>
      <c r="L4761" s="236">
        <f>I4761/MAX(I$2:I4761)-1</f>
        <v>-9.6807561269925402E-2</v>
      </c>
      <c r="M4761" s="236">
        <f>J4761/MAX(J$2:J4761)-1</f>
        <v>-3.194667608909596E-2</v>
      </c>
      <c r="N4761" s="236"/>
    </row>
    <row r="4762" spans="1:14">
      <c r="A4762" s="237">
        <v>40994</v>
      </c>
      <c r="B4762">
        <v>581.11</v>
      </c>
      <c r="D4762" s="237">
        <v>41232</v>
      </c>
      <c r="E4762">
        <f t="shared" si="599"/>
        <v>563.16</v>
      </c>
      <c r="F4762">
        <v>361.76520499999998</v>
      </c>
      <c r="G4762" s="236">
        <f t="shared" si="601"/>
        <v>1.8707224978751814E-2</v>
      </c>
      <c r="H4762" s="236">
        <f t="shared" si="602"/>
        <v>1.1971766492405278E-2</v>
      </c>
      <c r="I4762">
        <f t="shared" si="604"/>
        <v>85318.490111686857</v>
      </c>
      <c r="J4762">
        <f t="shared" si="604"/>
        <v>28524.743056878484</v>
      </c>
      <c r="K4762">
        <f t="shared" si="603"/>
        <v>100170.75773746008</v>
      </c>
      <c r="L4762" s="236">
        <f>I4762/MAX(I$2:I4762)-1</f>
        <v>-7.9911337119494275E-2</v>
      </c>
      <c r="M4762" s="236">
        <f>J4762/MAX(J$2:J4762)-1</f>
        <v>-2.0357367743037758E-2</v>
      </c>
      <c r="N4762" s="236"/>
    </row>
    <row r="4763" spans="1:14">
      <c r="A4763" s="237">
        <v>40995</v>
      </c>
      <c r="B4763">
        <v>580.15</v>
      </c>
      <c r="D4763" s="237">
        <v>41233</v>
      </c>
      <c r="E4763">
        <f t="shared" si="599"/>
        <v>563.37</v>
      </c>
      <c r="F4763">
        <v>361.5417071</v>
      </c>
      <c r="G4763" s="236">
        <f t="shared" si="601"/>
        <v>3.3916564352869593E-4</v>
      </c>
      <c r="H4763" s="236">
        <f t="shared" si="602"/>
        <v>-6.1779822081009517E-4</v>
      </c>
      <c r="I4763">
        <f t="shared" si="604"/>
        <v>85347.427212290495</v>
      </c>
      <c r="J4763">
        <f t="shared" si="604"/>
        <v>28507.120521368881</v>
      </c>
      <c r="K4763">
        <f t="shared" si="603"/>
        <v>100208.11099252947</v>
      </c>
      <c r="L4763" s="236">
        <f>I4763/MAX(I$2:I4763)-1</f>
        <v>-7.9599274656044883E-2</v>
      </c>
      <c r="M4763" s="236">
        <f>J4763/MAX(J$2:J4763)-1</f>
        <v>-2.0962589218275762E-2</v>
      </c>
      <c r="N4763" s="236"/>
    </row>
    <row r="4764" spans="1:14">
      <c r="A4764" s="237">
        <v>40996</v>
      </c>
      <c r="B4764">
        <v>577.64</v>
      </c>
      <c r="D4764" s="237">
        <v>41234</v>
      </c>
      <c r="E4764">
        <f t="shared" si="599"/>
        <v>564.59</v>
      </c>
      <c r="F4764">
        <v>362.0028398</v>
      </c>
      <c r="G4764" s="236">
        <f t="shared" si="601"/>
        <v>2.131809362366057E-3</v>
      </c>
      <c r="H4764" s="236">
        <f t="shared" si="602"/>
        <v>1.2754619756012442E-3</v>
      </c>
      <c r="I4764">
        <f t="shared" si="604"/>
        <v>85529.371656675517</v>
      </c>
      <c r="J4764">
        <f t="shared" si="604"/>
        <v>28543.480269627769</v>
      </c>
      <c r="K4764">
        <f t="shared" si="603"/>
        <v>100425.11561721819</v>
      </c>
      <c r="L4764" s="236">
        <f>I4764/MAX(I$2:I4764)-1</f>
        <v>-7.7637155772628086E-2</v>
      </c>
      <c r="M4764" s="236">
        <f>J4764/MAX(J$2:J4764)-1</f>
        <v>-1.9713864228132594E-2</v>
      </c>
      <c r="N4764" s="236"/>
    </row>
    <row r="4765" spans="1:14">
      <c r="A4765" s="237">
        <v>40997</v>
      </c>
      <c r="B4765">
        <v>576.85</v>
      </c>
      <c r="D4765" s="237">
        <v>41236</v>
      </c>
      <c r="E4765">
        <f t="shared" si="599"/>
        <v>571.52</v>
      </c>
      <c r="F4765">
        <v>365.47692640000002</v>
      </c>
      <c r="G4765" s="236">
        <f t="shared" si="601"/>
        <v>1.2240663649165808E-2</v>
      </c>
      <c r="H4765" s="236">
        <f t="shared" si="602"/>
        <v>9.5968490244977556E-3</v>
      </c>
      <c r="I4765">
        <f t="shared" si="604"/>
        <v>86576.307927249378</v>
      </c>
      <c r="J4765">
        <f t="shared" si="604"/>
        <v>28817.407740409119</v>
      </c>
      <c r="K4765">
        <f t="shared" si="603"/>
        <v>101657.77303450741</v>
      </c>
      <c r="L4765" s="236">
        <f>I4765/MAX(I$2:I4765)-1</f>
        <v>-6.6346822433952846E-2</v>
      </c>
      <c r="M4765" s="236">
        <f>J4765/MAX(J$2:J4765)-1</f>
        <v>-1.0306206182321587E-2</v>
      </c>
      <c r="N4765" s="236"/>
    </row>
    <row r="4766" spans="1:14">
      <c r="A4766" s="237">
        <v>40998</v>
      </c>
      <c r="B4766">
        <v>578.26</v>
      </c>
      <c r="D4766" s="237">
        <v>41239</v>
      </c>
      <c r="E4766">
        <f t="shared" si="599"/>
        <v>571.62</v>
      </c>
      <c r="F4766">
        <v>365.06199329999998</v>
      </c>
      <c r="G4766" s="236">
        <f t="shared" si="601"/>
        <v>1.4124184574908704E-4</v>
      </c>
      <c r="H4766" s="236">
        <f t="shared" si="602"/>
        <v>-1.1353195510512837E-3</v>
      </c>
      <c r="I4766">
        <f t="shared" si="604"/>
        <v>86588.536124779173</v>
      </c>
      <c r="J4766">
        <f t="shared" si="604"/>
        <v>28784.690773990817</v>
      </c>
      <c r="K4766">
        <f t="shared" si="603"/>
        <v>101675.56029882615</v>
      </c>
      <c r="L4766" s="236">
        <f>I4766/MAX(I$2:I4766)-1</f>
        <v>-6.6214951535863875E-2</v>
      </c>
      <c r="M4766" s="236">
        <f>J4766/MAX(J$2:J4766)-1</f>
        <v>-1.1429824895996976E-2</v>
      </c>
      <c r="N4766" s="236"/>
    </row>
    <row r="4767" spans="1:14">
      <c r="A4767" s="237">
        <v>41001</v>
      </c>
      <c r="B4767">
        <v>582.34</v>
      </c>
      <c r="D4767" s="237">
        <v>41240</v>
      </c>
      <c r="E4767">
        <f t="shared" si="599"/>
        <v>569.66</v>
      </c>
      <c r="F4767">
        <v>364.04172820000002</v>
      </c>
      <c r="G4767" s="236">
        <f t="shared" si="601"/>
        <v>-3.4625814935330215E-3</v>
      </c>
      <c r="H4767" s="236">
        <f t="shared" si="602"/>
        <v>-2.7947721721924834E-3</v>
      </c>
      <c r="I4767">
        <f t="shared" si="604"/>
        <v>86288.716262041387</v>
      </c>
      <c r="J4767">
        <f t="shared" si="604"/>
        <v>28704.244121230502</v>
      </c>
      <c r="K4767">
        <f t="shared" si="603"/>
        <v>101326.92991817869</v>
      </c>
      <c r="L4767" s="236">
        <f>I4767/MAX(I$2:I4767)-1</f>
        <v>-6.944825836361368E-2</v>
      </c>
      <c r="M4767" s="236">
        <f>J4767/MAX(J$2:J4767)-1</f>
        <v>-1.4192653311636994E-2</v>
      </c>
      <c r="N4767" s="236"/>
    </row>
    <row r="4768" spans="1:14">
      <c r="A4768" s="237">
        <v>41002</v>
      </c>
      <c r="B4768">
        <v>579.80999999999995</v>
      </c>
      <c r="D4768" s="237">
        <v>41241</v>
      </c>
      <c r="E4768">
        <f t="shared" si="599"/>
        <v>573</v>
      </c>
      <c r="F4768">
        <v>365.56825479999998</v>
      </c>
      <c r="G4768" s="236">
        <f t="shared" si="601"/>
        <v>5.829416279496227E-3</v>
      </c>
      <c r="H4768" s="236">
        <f t="shared" si="602"/>
        <v>4.1932736874639165E-3</v>
      </c>
      <c r="I4768">
        <f t="shared" si="604"/>
        <v>86791.729109356165</v>
      </c>
      <c r="J4768">
        <f t="shared" si="604"/>
        <v>28824.608872822599</v>
      </c>
      <c r="K4768">
        <f t="shared" si="603"/>
        <v>101921.02454642487</v>
      </c>
      <c r="L4768" s="236">
        <f>I4768/MAX(I$2:I4768)-1</f>
        <v>-6.402368489200494E-2</v>
      </c>
      <c r="M4768" s="236">
        <f>J4768/MAX(J$2:J4768)-1</f>
        <v>-1.0058893303860117E-2</v>
      </c>
      <c r="N4768" s="236"/>
    </row>
    <row r="4769" spans="1:14">
      <c r="A4769" s="237">
        <v>41003</v>
      </c>
      <c r="B4769">
        <v>574.66</v>
      </c>
      <c r="D4769" s="237">
        <v>41242</v>
      </c>
      <c r="E4769">
        <f t="shared" si="599"/>
        <v>576.39</v>
      </c>
      <c r="F4769">
        <v>367.20056349999999</v>
      </c>
      <c r="G4769" s="236">
        <f t="shared" si="601"/>
        <v>5.8825002077619783E-3</v>
      </c>
      <c r="H4769" s="236">
        <f t="shared" si="602"/>
        <v>4.465127041441308E-3</v>
      </c>
      <c r="I4769">
        <f t="shared" si="604"/>
        <v>87302.281473873983</v>
      </c>
      <c r="J4769">
        <f t="shared" si="604"/>
        <v>28953.314413359607</v>
      </c>
      <c r="K4769">
        <f t="shared" si="603"/>
        <v>102524.01280683042</v>
      </c>
      <c r="L4769" s="236">
        <f>I4769/MAX(I$2:I4769)-1</f>
        <v>-5.8517804023921816E-2</v>
      </c>
      <c r="M4769" s="236">
        <f>J4769/MAX(J$2:J4769)-1</f>
        <v>-5.6386804989168038E-3</v>
      </c>
      <c r="N4769" s="236"/>
    </row>
    <row r="4770" spans="1:14">
      <c r="A4770" s="237">
        <v>41004</v>
      </c>
      <c r="B4770">
        <v>575.03</v>
      </c>
      <c r="D4770" s="237">
        <v>41243</v>
      </c>
      <c r="E4770">
        <f t="shared" si="599"/>
        <v>576.87</v>
      </c>
      <c r="F4770">
        <v>367.0287586</v>
      </c>
      <c r="G4770" s="236">
        <f t="shared" si="601"/>
        <v>7.990393202685263E-4</v>
      </c>
      <c r="H4770" s="236">
        <f t="shared" si="602"/>
        <v>-4.6787754997545949E-4</v>
      </c>
      <c r="I4770">
        <f t="shared" si="604"/>
        <v>87372.039429520766</v>
      </c>
      <c r="J4770">
        <f t="shared" si="604"/>
        <v>28939.767807548214</v>
      </c>
      <c r="K4770">
        <f t="shared" si="603"/>
        <v>102609.39167556042</v>
      </c>
      <c r="L4770" s="236">
        <f>I4770/MAX(I$2:I4770)-1</f>
        <v>-5.7765522730004126E-2</v>
      </c>
      <c r="M4770" s="236">
        <f>J4770/MAX(J$2:J4770)-1</f>
        <v>-6.1039198368754155E-3</v>
      </c>
      <c r="N4770" s="236"/>
    </row>
    <row r="4771" spans="1:14">
      <c r="A4771" s="237">
        <v>41005</v>
      </c>
      <c r="B4771">
        <v>575.03</v>
      </c>
      <c r="D4771" s="237">
        <v>41246</v>
      </c>
      <c r="E4771">
        <f t="shared" si="599"/>
        <v>574.96</v>
      </c>
      <c r="F4771">
        <v>366.72314720000003</v>
      </c>
      <c r="G4771" s="236">
        <f t="shared" si="601"/>
        <v>-3.3447014347541362E-3</v>
      </c>
      <c r="H4771" s="236">
        <f t="shared" si="602"/>
        <v>-8.3266336176412992E-4</v>
      </c>
      <c r="I4771">
        <f t="shared" ref="I4771:J4786" si="605">I4770*(1+G4771)</f>
        <v>87079.806043883451</v>
      </c>
      <c r="J4771">
        <f t="shared" si="605"/>
        <v>28915.670723196909</v>
      </c>
      <c r="K4771">
        <f t="shared" si="603"/>
        <v>102269.65492707233</v>
      </c>
      <c r="L4771" s="236">
        <f>I4771/MAX(I$2:I4771)-1</f>
        <v>-6.0917015738003899E-2</v>
      </c>
      <c r="M4771" s="236">
        <f>J4771/MAX(J$2:J4771)-1</f>
        <v>-6.9315006882282315E-3</v>
      </c>
      <c r="N4771" s="236"/>
    </row>
    <row r="4772" spans="1:14">
      <c r="A4772" s="237">
        <v>41008</v>
      </c>
      <c r="B4772">
        <v>570.19000000000005</v>
      </c>
      <c r="D4772" s="237">
        <v>41247</v>
      </c>
      <c r="E4772">
        <f t="shared" si="599"/>
        <v>576.41999999999996</v>
      </c>
      <c r="F4772">
        <v>366.86185310000002</v>
      </c>
      <c r="G4772" s="236">
        <f t="shared" si="601"/>
        <v>2.5055769235015533E-3</v>
      </c>
      <c r="H4772" s="236">
        <f t="shared" si="602"/>
        <v>3.7823055637220548E-4</v>
      </c>
      <c r="I4772">
        <f t="shared" si="605"/>
        <v>87297.991196410003</v>
      </c>
      <c r="J4772">
        <f t="shared" si="605"/>
        <v>28926.607513422419</v>
      </c>
      <c r="K4772">
        <f t="shared" si="603"/>
        <v>102529.34898612605</v>
      </c>
      <c r="L4772" s="236">
        <f>I4772/MAX(I$2:I4772)-1</f>
        <v>-5.8564071083384017E-2</v>
      </c>
      <c r="M4772" s="236">
        <f>J4772/MAX(J$2:J4772)-1</f>
        <v>-6.555891837217831E-3</v>
      </c>
      <c r="N4772" s="236"/>
    </row>
    <row r="4773" spans="1:14">
      <c r="A4773" s="237">
        <v>41009</v>
      </c>
      <c r="B4773">
        <v>562.16</v>
      </c>
      <c r="D4773" s="237">
        <v>41248</v>
      </c>
      <c r="E4773">
        <f t="shared" si="599"/>
        <v>577.88</v>
      </c>
      <c r="F4773">
        <v>368.06746010000001</v>
      </c>
      <c r="G4773" s="236">
        <f t="shared" si="601"/>
        <v>2.4991451752278035E-3</v>
      </c>
      <c r="H4773" s="236">
        <f t="shared" si="602"/>
        <v>3.2862697220017445E-3</v>
      </c>
      <c r="I4773">
        <f t="shared" si="605"/>
        <v>87516.161549915589</v>
      </c>
      <c r="J4773">
        <f t="shared" si="605"/>
        <v>29021.668147854009</v>
      </c>
      <c r="K4773">
        <f t="shared" si="603"/>
        <v>102789.04304517977</v>
      </c>
      <c r="L4773" s="236">
        <f>I4773/MAX(I$2:I4773)-1</f>
        <v>-5.6211286023845952E-2</v>
      </c>
      <c r="M4773" s="236">
        <f>J4773/MAX(J$2:J4773)-1</f>
        <v>-3.2911665440613636E-3</v>
      </c>
      <c r="N4773" s="236"/>
    </row>
    <row r="4774" spans="1:14">
      <c r="A4774" s="237">
        <v>41010</v>
      </c>
      <c r="B4774">
        <v>565.38</v>
      </c>
      <c r="D4774" s="237">
        <v>41249</v>
      </c>
      <c r="E4774">
        <f t="shared" si="599"/>
        <v>578.42999999999995</v>
      </c>
      <c r="F4774">
        <v>368.66047989999998</v>
      </c>
      <c r="G4774" s="236">
        <f t="shared" si="601"/>
        <v>9.1802453082461476E-4</v>
      </c>
      <c r="H4774" s="236">
        <f t="shared" si="602"/>
        <v>1.6111714951352329E-3</v>
      </c>
      <c r="I4774">
        <f t="shared" si="605"/>
        <v>87596.50353306203</v>
      </c>
      <c r="J4774">
        <f t="shared" si="605"/>
        <v>29068.427032315107</v>
      </c>
      <c r="K4774">
        <f t="shared" si="603"/>
        <v>102886.87299893287</v>
      </c>
      <c r="L4774" s="236">
        <f>I4774/MAX(I$2:I4774)-1</f>
        <v>-5.534486483250034E-2</v>
      </c>
      <c r="M4774" s="236">
        <f>J4774/MAX(J$2:J4774)-1</f>
        <v>-1.6852976826475796E-3</v>
      </c>
      <c r="N4774" s="236"/>
    </row>
    <row r="4775" spans="1:14">
      <c r="A4775" s="237">
        <v>41011</v>
      </c>
      <c r="B4775">
        <v>572.37</v>
      </c>
      <c r="D4775" s="237">
        <v>41250</v>
      </c>
      <c r="E4775">
        <f t="shared" si="599"/>
        <v>579.04999999999995</v>
      </c>
      <c r="F4775">
        <v>368.90115229999998</v>
      </c>
      <c r="G4775" s="236">
        <f t="shared" si="601"/>
        <v>1.0381367914626314E-3</v>
      </c>
      <c r="H4775" s="236">
        <f t="shared" si="602"/>
        <v>6.5282940027988623E-4</v>
      </c>
      <c r="I4775">
        <f t="shared" si="605"/>
        <v>87687.440686183196</v>
      </c>
      <c r="J4775">
        <f t="shared" si="605"/>
        <v>29087.403756101692</v>
      </c>
      <c r="K4775">
        <f t="shared" si="603"/>
        <v>102997.15403770912</v>
      </c>
      <c r="L4775" s="236">
        <f>I4775/MAX(I$2:I4775)-1</f>
        <v>-5.4364183581438685E-2</v>
      </c>
      <c r="M4775" s="236">
        <f>J4775/MAX(J$2:J4775)-1</f>
        <v>-1.0335684942431866E-3</v>
      </c>
      <c r="N4775" s="236"/>
    </row>
    <row r="4776" spans="1:14">
      <c r="A4776" s="237">
        <v>41012</v>
      </c>
      <c r="B4776">
        <v>566.47</v>
      </c>
      <c r="D4776" s="237">
        <v>41253</v>
      </c>
      <c r="E4776">
        <f t="shared" si="599"/>
        <v>579.88</v>
      </c>
      <c r="F4776">
        <v>369.39287730000001</v>
      </c>
      <c r="G4776" s="236">
        <f t="shared" si="601"/>
        <v>1.399652105323159E-3</v>
      </c>
      <c r="H4776" s="236">
        <f t="shared" si="602"/>
        <v>1.3329451451540297E-3</v>
      </c>
      <c r="I4776">
        <f t="shared" si="605"/>
        <v>87810.172597150013</v>
      </c>
      <c r="J4776">
        <f t="shared" si="605"/>
        <v>29126.175669723521</v>
      </c>
      <c r="K4776">
        <f t="shared" si="603"/>
        <v>103144.78833155474</v>
      </c>
      <c r="L4776" s="236">
        <f>I4776/MAX(I$2:I4776)-1</f>
        <v>-5.3040622420119532E-2</v>
      </c>
      <c r="M4776" s="236">
        <f>J4776/MAX(J$2:J4776)-1</f>
        <v>0</v>
      </c>
      <c r="N4776" s="236"/>
    </row>
    <row r="4777" spans="1:14">
      <c r="A4777" s="237">
        <v>41015</v>
      </c>
      <c r="B4777">
        <v>566.11</v>
      </c>
      <c r="D4777" s="237">
        <v>41254</v>
      </c>
      <c r="E4777">
        <f t="shared" si="599"/>
        <v>582.53</v>
      </c>
      <c r="F4777">
        <v>370.50229949999999</v>
      </c>
      <c r="G4777" s="236">
        <f t="shared" si="601"/>
        <v>4.5361808573420228E-3</v>
      </c>
      <c r="H4777" s="236">
        <f t="shared" si="602"/>
        <v>3.0033665188919922E-3</v>
      </c>
      <c r="I4777">
        <f t="shared" si="605"/>
        <v>88208.495421165106</v>
      </c>
      <c r="J4777">
        <f t="shared" si="605"/>
        <v>29213.652250553336</v>
      </c>
      <c r="K4777">
        <f t="shared" si="603"/>
        <v>103616.15083600154</v>
      </c>
      <c r="L4777" s="236">
        <f>I4777/MAX(I$2:I4777)-1</f>
        <v>-4.87450434188611E-2</v>
      </c>
      <c r="M4777" s="236">
        <f>J4777/MAX(J$2:J4777)-1</f>
        <v>0</v>
      </c>
      <c r="N4777" s="236"/>
    </row>
    <row r="4778" spans="1:14">
      <c r="A4778" s="237">
        <v>41016</v>
      </c>
      <c r="B4778">
        <v>573.28</v>
      </c>
      <c r="D4778" s="237">
        <v>41255</v>
      </c>
      <c r="E4778">
        <f t="shared" si="599"/>
        <v>583.99</v>
      </c>
      <c r="F4778">
        <v>370.5546789</v>
      </c>
      <c r="G4778" s="236">
        <f t="shared" si="601"/>
        <v>2.4725785292344835E-3</v>
      </c>
      <c r="H4778" s="236">
        <f t="shared" si="602"/>
        <v>1.4137402135072641E-4</v>
      </c>
      <c r="I4778">
        <f t="shared" si="605"/>
        <v>88426.597853039566</v>
      </c>
      <c r="J4778">
        <f t="shared" si="605"/>
        <v>29217.782302050338</v>
      </c>
      <c r="K4778">
        <f t="shared" si="603"/>
        <v>103875.84489505527</v>
      </c>
      <c r="L4778" s="236">
        <f>I4778/MAX(I$2:I4778)-1</f>
        <v>-4.6392990837390569E-2</v>
      </c>
      <c r="M4778" s="236">
        <f>J4778/MAX(J$2:J4778)-1</f>
        <v>0</v>
      </c>
      <c r="N4778" s="236"/>
    </row>
    <row r="4779" spans="1:14">
      <c r="A4779" s="237">
        <v>41017</v>
      </c>
      <c r="B4779">
        <v>571.91</v>
      </c>
      <c r="D4779" s="237">
        <v>41256</v>
      </c>
      <c r="E4779">
        <f t="shared" si="599"/>
        <v>581.09</v>
      </c>
      <c r="F4779">
        <v>369.06493039999998</v>
      </c>
      <c r="G4779" s="236">
        <f t="shared" si="601"/>
        <v>-4.9995686148681193E-3</v>
      </c>
      <c r="H4779" s="236">
        <f t="shared" si="602"/>
        <v>-4.020320305824665E-3</v>
      </c>
      <c r="I4779">
        <f t="shared" si="605"/>
        <v>87984.503009693944</v>
      </c>
      <c r="J4779">
        <f t="shared" si="605"/>
        <v>29100.31745857024</v>
      </c>
      <c r="K4779">
        <f t="shared" si="603"/>
        <v>103360.01422981158</v>
      </c>
      <c r="L4779" s="236">
        <f>I4779/MAX(I$2:I4779)-1</f>
        <v>-5.1160614511318259E-2</v>
      </c>
      <c r="M4779" s="236">
        <f>J4779/MAX(J$2:J4779)-1</f>
        <v>-4.020320305824665E-3</v>
      </c>
      <c r="N4779" s="236"/>
    </row>
    <row r="4780" spans="1:14">
      <c r="A4780" s="237">
        <v>41018</v>
      </c>
      <c r="B4780">
        <v>569.05999999999995</v>
      </c>
      <c r="D4780" s="237">
        <v>41257</v>
      </c>
      <c r="E4780">
        <f t="shared" si="599"/>
        <v>582.46</v>
      </c>
      <c r="F4780">
        <v>369.3769388</v>
      </c>
      <c r="G4780" s="236">
        <f t="shared" si="601"/>
        <v>2.3239080728691317E-3</v>
      </c>
      <c r="H4780" s="236">
        <f t="shared" si="602"/>
        <v>8.4540245983788509E-4</v>
      </c>
      <c r="I4780">
        <f t="shared" si="605"/>
        <v>88188.970906525559</v>
      </c>
      <c r="J4780">
        <f t="shared" si="605"/>
        <v>29124.918938531777</v>
      </c>
      <c r="K4780">
        <f t="shared" si="603"/>
        <v>103603.69975097843</v>
      </c>
      <c r="L4780" s="236">
        <f>I4780/MAX(I$2:I4780)-1</f>
        <v>-4.8955599003524752E-2</v>
      </c>
      <c r="M4780" s="236">
        <f>J4780/MAX(J$2:J4780)-1</f>
        <v>-3.1783166346627256E-3</v>
      </c>
      <c r="N4780" s="236"/>
    </row>
    <row r="4781" spans="1:14">
      <c r="A4781" s="237">
        <v>41019</v>
      </c>
      <c r="B4781">
        <v>569.51</v>
      </c>
      <c r="D4781" s="237">
        <v>41260</v>
      </c>
      <c r="E4781">
        <f t="shared" si="599"/>
        <v>584.37</v>
      </c>
      <c r="F4781">
        <v>370.64281949999997</v>
      </c>
      <c r="G4781" s="236">
        <f t="shared" si="601"/>
        <v>3.2454649791332966E-3</v>
      </c>
      <c r="H4781" s="236">
        <f t="shared" si="602"/>
        <v>3.4270702012757503E-3</v>
      </c>
      <c r="I4781">
        <f t="shared" si="605"/>
        <v>88475.185123148505</v>
      </c>
      <c r="J4781">
        <f t="shared" si="605"/>
        <v>29224.732080340589</v>
      </c>
      <c r="K4781">
        <f t="shared" si="603"/>
        <v>103943.43649946649</v>
      </c>
      <c r="L4781" s="236">
        <f>I4781/MAX(I$2:I4781)-1</f>
        <v>-4.5869017706489768E-2</v>
      </c>
      <c r="M4781" s="236">
        <f>J4781/MAX(J$2:J4781)-1</f>
        <v>0</v>
      </c>
      <c r="N4781" s="236"/>
    </row>
    <row r="4782" spans="1:14">
      <c r="A4782" s="237">
        <v>41022</v>
      </c>
      <c r="B4782">
        <v>565.65</v>
      </c>
      <c r="D4782" s="237">
        <v>41261</v>
      </c>
      <c r="E4782">
        <f t="shared" si="599"/>
        <v>591.4</v>
      </c>
      <c r="F4782">
        <v>372.56475660000001</v>
      </c>
      <c r="G4782" s="236">
        <f t="shared" si="601"/>
        <v>1.1996319296238392E-2</v>
      </c>
      <c r="H4782" s="236">
        <f t="shared" si="602"/>
        <v>5.1854157126063338E-3</v>
      </c>
      <c r="I4782">
        <f t="shared" si="605"/>
        <v>89536.5616936796</v>
      </c>
      <c r="J4782">
        <f t="shared" si="605"/>
        <v>29376.274465266699</v>
      </c>
      <c r="K4782">
        <f t="shared" si="603"/>
        <v>105193.88118107445</v>
      </c>
      <c r="L4782" s="236">
        <f>I4782/MAX(I$2:I4782)-1</f>
        <v>-3.4422957792463293E-2</v>
      </c>
      <c r="M4782" s="236">
        <f>J4782/MAX(J$2:J4782)-1</f>
        <v>0</v>
      </c>
      <c r="N4782" s="236"/>
    </row>
    <row r="4783" spans="1:14">
      <c r="A4783" s="237">
        <v>41023</v>
      </c>
      <c r="B4783">
        <v>567.24</v>
      </c>
      <c r="D4783" s="237">
        <v>41262</v>
      </c>
      <c r="E4783">
        <f t="shared" si="599"/>
        <v>592.17999999999995</v>
      </c>
      <c r="F4783">
        <v>371.98408010000003</v>
      </c>
      <c r="G4783" s="236">
        <f t="shared" si="601"/>
        <v>1.2851741361631828E-3</v>
      </c>
      <c r="H4783" s="236">
        <f t="shared" si="602"/>
        <v>-1.5585921365702804E-3</v>
      </c>
      <c r="I4783">
        <f t="shared" si="605"/>
        <v>89651.631767009298</v>
      </c>
      <c r="J4783">
        <f t="shared" si="605"/>
        <v>29330.488834883403</v>
      </c>
      <c r="K4783">
        <f t="shared" si="603"/>
        <v>105332.62184276067</v>
      </c>
      <c r="L4783" s="236">
        <f>I4783/MAX(I$2:I4783)-1</f>
        <v>-3.3182023151345108E-2</v>
      </c>
      <c r="M4783" s="236">
        <f>J4783/MAX(J$2:J4783)-1</f>
        <v>-1.5585921365702804E-3</v>
      </c>
      <c r="N4783" s="236"/>
    </row>
    <row r="4784" spans="1:14">
      <c r="A4784" s="237">
        <v>41024</v>
      </c>
      <c r="B4784">
        <v>573.9</v>
      </c>
      <c r="D4784" s="237">
        <v>41263</v>
      </c>
      <c r="E4784">
        <f t="shared" si="599"/>
        <v>594.55999999999995</v>
      </c>
      <c r="F4784">
        <v>373.81317569999999</v>
      </c>
      <c r="G4784" s="236">
        <f t="shared" si="601"/>
        <v>3.9853181036223952E-3</v>
      </c>
      <c r="H4784" s="236">
        <f t="shared" si="602"/>
        <v>4.9171340867819602E-3</v>
      </c>
      <c r="I4784">
        <f t="shared" si="605"/>
        <v>90008.922038109653</v>
      </c>
      <c r="J4784">
        <f t="shared" si="605"/>
        <v>29474.710781315385</v>
      </c>
      <c r="K4784">
        <f t="shared" si="603"/>
        <v>105755.95873354685</v>
      </c>
      <c r="L4784" s="236">
        <f>I4784/MAX(I$2:I4784)-1</f>
        <v>-2.9328945965302555E-2</v>
      </c>
      <c r="M4784" s="236">
        <f>J4784/MAX(J$2:J4784)-1</f>
        <v>0</v>
      </c>
      <c r="N4784" s="236"/>
    </row>
    <row r="4785" spans="1:14">
      <c r="A4785" s="237">
        <v>41025</v>
      </c>
      <c r="B4785">
        <v>577.38</v>
      </c>
      <c r="D4785" s="237">
        <v>41264</v>
      </c>
      <c r="E4785">
        <f t="shared" si="599"/>
        <v>589.66</v>
      </c>
      <c r="F4785">
        <v>371.99873989999998</v>
      </c>
      <c r="G4785" s="236">
        <f t="shared" si="601"/>
        <v>-8.2751187486117071E-3</v>
      </c>
      <c r="H4785" s="236">
        <f t="shared" si="602"/>
        <v>-4.8538572686805947E-3</v>
      </c>
      <c r="I4785">
        <f t="shared" si="605"/>
        <v>89264.087519809764</v>
      </c>
      <c r="J4785">
        <f t="shared" si="605"/>
        <v>29331.64474214724</v>
      </c>
      <c r="K4785">
        <f t="shared" si="603"/>
        <v>104884.38278192822</v>
      </c>
      <c r="L4785" s="236">
        <f>I4785/MAX(I$2:I4785)-1</f>
        <v>-3.7361364203279734E-2</v>
      </c>
      <c r="M4785" s="236">
        <f>J4785/MAX(J$2:J4785)-1</f>
        <v>-4.8538572686805947E-3</v>
      </c>
      <c r="N4785" s="236"/>
    </row>
    <row r="4786" spans="1:14">
      <c r="A4786" s="237">
        <v>41026</v>
      </c>
      <c r="B4786">
        <v>578.33000000000004</v>
      </c>
      <c r="D4786" s="237">
        <v>41267</v>
      </c>
      <c r="E4786">
        <f t="shared" si="599"/>
        <v>589</v>
      </c>
      <c r="F4786">
        <v>371.45308440000002</v>
      </c>
      <c r="G4786" s="236">
        <f t="shared" si="601"/>
        <v>-1.1530192405738251E-3</v>
      </c>
      <c r="H4786" s="236">
        <f t="shared" si="602"/>
        <v>-1.4668208288732831E-3</v>
      </c>
      <c r="I4786">
        <f t="shared" si="605"/>
        <v>89161.164309407148</v>
      </c>
      <c r="J4786">
        <f t="shared" si="605"/>
        <v>29288.620474694348</v>
      </c>
      <c r="K4786">
        <f t="shared" si="603"/>
        <v>104766.9868374245</v>
      </c>
      <c r="L4786" s="236">
        <f>I4786/MAX(I$2:I4786)-1</f>
        <v>-3.8471305072073192E-2</v>
      </c>
      <c r="M4786" s="236">
        <f>J4786/MAX(J$2:J4786)-1</f>
        <v>-6.3135583586118038E-3</v>
      </c>
      <c r="N4786" s="236"/>
    </row>
    <row r="4787" spans="1:14">
      <c r="A4787" s="237">
        <v>41029</v>
      </c>
      <c r="B4787">
        <v>576.20000000000005</v>
      </c>
      <c r="D4787" s="237">
        <v>41269</v>
      </c>
      <c r="E4787">
        <f t="shared" si="599"/>
        <v>588.13</v>
      </c>
      <c r="F4787">
        <v>371.04778729999998</v>
      </c>
      <c r="G4787" s="236">
        <f t="shared" si="601"/>
        <v>-1.5108099549950385E-3</v>
      </c>
      <c r="H4787" s="236">
        <f t="shared" si="602"/>
        <v>-1.0911124904365854E-3</v>
      </c>
      <c r="I4787">
        <f t="shared" ref="I4787:J4802" si="606">I4786*(1+G4787)</f>
        <v>89026.458734769549</v>
      </c>
      <c r="J4787">
        <f t="shared" si="606"/>
        <v>29256.663295066752</v>
      </c>
      <c r="K4787">
        <f t="shared" si="603"/>
        <v>104612.23763785139</v>
      </c>
      <c r="L4787" s="236">
        <f>I4787/MAX(I$2:I4787)-1</f>
        <v>-3.9923992196383762E-2</v>
      </c>
      <c r="M4787" s="236">
        <f>J4787/MAX(J$2:J4787)-1</f>
        <v>-7.3977820466641919E-3</v>
      </c>
      <c r="N4787" s="236"/>
    </row>
    <row r="4788" spans="1:14">
      <c r="A4788" s="237">
        <v>41030</v>
      </c>
      <c r="B4788">
        <v>579.21</v>
      </c>
      <c r="D4788" s="237">
        <v>41270</v>
      </c>
      <c r="E4788">
        <f t="shared" si="599"/>
        <v>590.55999999999995</v>
      </c>
      <c r="F4788">
        <v>371.40824880000002</v>
      </c>
      <c r="G4788" s="236">
        <f t="shared" si="601"/>
        <v>4.0980094226547494E-3</v>
      </c>
      <c r="H4788" s="236">
        <f t="shared" si="602"/>
        <v>9.7146920784241253E-4</v>
      </c>
      <c r="I4788">
        <f t="shared" si="606"/>
        <v>89391.290001530229</v>
      </c>
      <c r="J4788">
        <f t="shared" si="606"/>
        <v>29285.085242582121</v>
      </c>
      <c r="K4788">
        <f t="shared" si="603"/>
        <v>105044.46816079694</v>
      </c>
      <c r="L4788" s="236">
        <f>I4788/MAX(I$2:I4788)-1</f>
        <v>-3.5989591669939647E-2</v>
      </c>
      <c r="M4788" s="236">
        <f>J4788/MAX(J$2:J4788)-1</f>
        <v>-6.4334995562864705E-3</v>
      </c>
      <c r="N4788" s="236"/>
    </row>
    <row r="4789" spans="1:14">
      <c r="A4789" s="237">
        <v>41031</v>
      </c>
      <c r="B4789">
        <v>578.12</v>
      </c>
      <c r="D4789" s="237">
        <v>41271</v>
      </c>
      <c r="E4789">
        <f t="shared" si="599"/>
        <v>584.52</v>
      </c>
      <c r="F4789">
        <v>369.95440910000002</v>
      </c>
      <c r="G4789" s="236">
        <f t="shared" si="601"/>
        <v>-1.0261310760193163E-2</v>
      </c>
      <c r="H4789" s="236">
        <f t="shared" si="602"/>
        <v>-3.9143979830746911E-3</v>
      </c>
      <c r="I4789">
        <f t="shared" si="606"/>
        <v>88474.018195569981</v>
      </c>
      <c r="J4789">
        <f t="shared" si="606"/>
        <v>29170.451763974386</v>
      </c>
      <c r="K4789">
        <f t="shared" si="603"/>
        <v>103970.11739594457</v>
      </c>
      <c r="L4789" s="236">
        <f>I4789/MAX(I$2:I4789)-1</f>
        <v>-4.5881602045875103E-2</v>
      </c>
      <c r="M4789" s="236">
        <f>J4789/MAX(J$2:J4789)-1</f>
        <v>-1.0322714261673971E-2</v>
      </c>
      <c r="N4789" s="236"/>
    </row>
    <row r="4790" spans="1:14">
      <c r="A4790" s="237">
        <v>41032</v>
      </c>
      <c r="B4790">
        <v>574.52</v>
      </c>
      <c r="D4790" s="237">
        <v>41274</v>
      </c>
      <c r="E4790">
        <f t="shared" si="599"/>
        <v>593.20000000000005</v>
      </c>
      <c r="F4790">
        <v>373.06303029999998</v>
      </c>
      <c r="G4790" s="236">
        <f t="shared" si="601"/>
        <v>1.4816061123005422E-2</v>
      </c>
      <c r="H4790" s="236">
        <f t="shared" si="602"/>
        <v>8.4027142900187091E-3</v>
      </c>
      <c r="I4790">
        <f t="shared" si="606"/>
        <v>89784.854656953452</v>
      </c>
      <c r="J4790">
        <f t="shared" si="606"/>
        <v>29415.562735857835</v>
      </c>
      <c r="K4790">
        <f t="shared" si="603"/>
        <v>105514.0519388119</v>
      </c>
      <c r="L4790" s="236">
        <f>I4790/MAX(I$2:I4790)-1</f>
        <v>-3.174532554320264E-2</v>
      </c>
      <c r="M4790" s="236">
        <f>J4790/MAX(J$2:J4790)-1</f>
        <v>-2.0067387902935607E-3</v>
      </c>
      <c r="N4790" s="236"/>
    </row>
    <row r="4791" spans="1:14">
      <c r="A4791" s="237">
        <v>41033</v>
      </c>
      <c r="B4791">
        <v>567.02</v>
      </c>
      <c r="D4791" s="237">
        <v>41276</v>
      </c>
      <c r="E4791">
        <f t="shared" si="599"/>
        <v>603.44000000000005</v>
      </c>
      <c r="F4791">
        <v>377.35769549999998</v>
      </c>
      <c r="G4791" s="236">
        <f t="shared" si="601"/>
        <v>1.7228575977480332E-2</v>
      </c>
      <c r="H4791" s="236">
        <f t="shared" si="602"/>
        <v>1.151190241645339E-2</v>
      </c>
      <c r="I4791">
        <f t="shared" si="606"/>
        <v>91331.719847037806</v>
      </c>
      <c r="J4791">
        <f t="shared" si="606"/>
        <v>29754.191823598092</v>
      </c>
      <c r="K4791">
        <f t="shared" si="603"/>
        <v>107335.46780505168</v>
      </c>
      <c r="L4791" s="236">
        <f>I4791/MAX(I$2:I4791)-1</f>
        <v>-1.5063676318773145E-2</v>
      </c>
      <c r="M4791" s="236">
        <f>J4791/MAX(J$2:J4791)-1</f>
        <v>0</v>
      </c>
      <c r="N4791" s="236"/>
    </row>
    <row r="4792" spans="1:14">
      <c r="A4792" s="237">
        <v>41036</v>
      </c>
      <c r="B4792">
        <v>567.20000000000005</v>
      </c>
      <c r="D4792" s="237">
        <v>41277</v>
      </c>
      <c r="E4792">
        <f t="shared" si="599"/>
        <v>598.36</v>
      </c>
      <c r="F4792">
        <v>376.00720969999998</v>
      </c>
      <c r="G4792" s="236">
        <f t="shared" si="601"/>
        <v>-8.4521313253747652E-3</v>
      </c>
      <c r="H4792" s="236">
        <f t="shared" si="602"/>
        <v>-3.5787949102524808E-3</v>
      </c>
      <c r="I4792">
        <f t="shared" si="606"/>
        <v>90559.772156718303</v>
      </c>
      <c r="J4792">
        <f t="shared" si="606"/>
        <v>29647.707673341123</v>
      </c>
      <c r="K4792">
        <f t="shared" si="603"/>
        <v>106431.87477765929</v>
      </c>
      <c r="L4792" s="236">
        <f>I4792/MAX(I$2:I4792)-1</f>
        <v>-2.3388487473658737E-2</v>
      </c>
      <c r="M4792" s="236">
        <f>J4792/MAX(J$2:J4792)-1</f>
        <v>-3.5787949102524808E-3</v>
      </c>
      <c r="N4792" s="236"/>
    </row>
    <row r="4793" spans="1:14">
      <c r="A4793" s="237">
        <v>41037</v>
      </c>
      <c r="B4793">
        <v>565.52</v>
      </c>
      <c r="D4793" s="237">
        <v>41278</v>
      </c>
      <c r="E4793">
        <f t="shared" si="599"/>
        <v>602.38</v>
      </c>
      <c r="F4793">
        <v>377.14053410000002</v>
      </c>
      <c r="G4793" s="236">
        <f t="shared" si="601"/>
        <v>6.684633368243478E-3</v>
      </c>
      <c r="H4793" s="236">
        <f t="shared" si="602"/>
        <v>3.0141028436776462E-3</v>
      </c>
      <c r="I4793">
        <f t="shared" si="606"/>
        <v>91165.131031497629</v>
      </c>
      <c r="J4793">
        <f t="shared" si="606"/>
        <v>29737.068913347863</v>
      </c>
      <c r="K4793">
        <f t="shared" si="603"/>
        <v>107146.92280327294</v>
      </c>
      <c r="L4793" s="236">
        <f>I4793/MAX(I$2:I4793)-1</f>
        <v>-1.6860197569214419E-2</v>
      </c>
      <c r="M4793" s="236">
        <f>J4793/MAX(J$2:J4793)-1</f>
        <v>-5.754789224907686E-4</v>
      </c>
      <c r="N4793" s="236"/>
    </row>
    <row r="4794" spans="1:14">
      <c r="A4794" s="237">
        <v>41038</v>
      </c>
      <c r="B4794">
        <v>562.80999999999995</v>
      </c>
      <c r="D4794" s="237">
        <v>41281</v>
      </c>
      <c r="E4794">
        <f t="shared" si="599"/>
        <v>600.15</v>
      </c>
      <c r="F4794">
        <v>376.13597950000002</v>
      </c>
      <c r="G4794" s="236">
        <f t="shared" si="601"/>
        <v>-3.7357122962513125E-3</v>
      </c>
      <c r="H4794" s="236">
        <f t="shared" si="602"/>
        <v>-2.6636081491405728E-3</v>
      </c>
      <c r="I4794">
        <f t="shared" si="606"/>
        <v>90824.564330513895</v>
      </c>
      <c r="J4794">
        <f t="shared" si="606"/>
        <v>29657.861014258713</v>
      </c>
      <c r="K4794">
        <f t="shared" si="603"/>
        <v>106750.26680896487</v>
      </c>
      <c r="L4794" s="236">
        <f>I4794/MAX(I$2:I4794)-1</f>
        <v>-2.0532925018089232E-2</v>
      </c>
      <c r="M4794" s="236">
        <f>J4794/MAX(J$2:J4794)-1</f>
        <v>-3.2375542212838004E-3</v>
      </c>
      <c r="N4794" s="236"/>
    </row>
    <row r="4795" spans="1:14">
      <c r="A4795" s="237">
        <v>41039</v>
      </c>
      <c r="B4795">
        <v>563.76</v>
      </c>
      <c r="D4795" s="237">
        <v>41282</v>
      </c>
      <c r="E4795">
        <f t="shared" si="599"/>
        <v>596.99</v>
      </c>
      <c r="F4795">
        <v>375.16285399999998</v>
      </c>
      <c r="G4795" s="236">
        <f t="shared" si="601"/>
        <v>-5.2990804878145312E-3</v>
      </c>
      <c r="H4795" s="236">
        <f t="shared" si="602"/>
        <v>-2.5871640923413874E-3</v>
      </c>
      <c r="I4795">
        <f t="shared" si="606"/>
        <v>90343.27765385581</v>
      </c>
      <c r="J4795">
        <f t="shared" si="606"/>
        <v>29581.131261186973</v>
      </c>
      <c r="K4795">
        <f t="shared" si="603"/>
        <v>106188.18925649243</v>
      </c>
      <c r="L4795" s="236">
        <f>I4795/MAX(I$2:I4795)-1</f>
        <v>-2.5723199883582737E-2</v>
      </c>
      <c r="M4795" s="236">
        <f>J4795/MAX(J$2:J4795)-1</f>
        <v>-5.8163422295968159E-3</v>
      </c>
      <c r="N4795" s="236"/>
    </row>
    <row r="4796" spans="1:14">
      <c r="A4796" s="237">
        <v>41040</v>
      </c>
      <c r="B4796">
        <v>562.52</v>
      </c>
      <c r="D4796" s="237">
        <v>41283</v>
      </c>
      <c r="E4796">
        <f t="shared" si="599"/>
        <v>599.48</v>
      </c>
      <c r="F4796">
        <v>375.84191190000001</v>
      </c>
      <c r="G4796" s="236">
        <f t="shared" si="601"/>
        <v>4.1371939773526181E-3</v>
      </c>
      <c r="H4796" s="236">
        <f t="shared" si="602"/>
        <v>1.8100350094896189E-3</v>
      </c>
      <c r="I4796">
        <f t="shared" si="606"/>
        <v>90717.045318059638</v>
      </c>
      <c r="J4796">
        <f t="shared" si="606"/>
        <v>29634.674144390028</v>
      </c>
      <c r="K4796">
        <f t="shared" si="603"/>
        <v>106631.09213802927</v>
      </c>
      <c r="L4796" s="236">
        <f>I4796/MAX(I$2:I4796)-1</f>
        <v>-2.1692427773866707E-2</v>
      </c>
      <c r="M4796" s="236">
        <f>J4796/MAX(J$2:J4796)-1</f>
        <v>-4.0168350031699607E-3</v>
      </c>
      <c r="N4796" s="236"/>
    </row>
    <row r="4797" spans="1:14">
      <c r="A4797" s="237">
        <v>41043</v>
      </c>
      <c r="B4797">
        <v>558.16</v>
      </c>
      <c r="D4797" s="237">
        <v>41284</v>
      </c>
      <c r="E4797">
        <f t="shared" si="599"/>
        <v>606.61</v>
      </c>
      <c r="F4797">
        <v>378.23273929999999</v>
      </c>
      <c r="G4797" s="236">
        <f t="shared" si="601"/>
        <v>1.1859910996938108E-2</v>
      </c>
      <c r="H4797" s="236">
        <f t="shared" si="602"/>
        <v>6.3612580829892629E-3</v>
      </c>
      <c r="I4797">
        <f t="shared" si="606"/>
        <v>91792.941401437027</v>
      </c>
      <c r="J4797">
        <f t="shared" si="606"/>
        <v>29823.187954827783</v>
      </c>
      <c r="K4797">
        <f t="shared" si="603"/>
        <v>107899.32408395599</v>
      </c>
      <c r="L4797" s="236">
        <f>I4797/MAX(I$2:I4797)-1</f>
        <v>-1.0089787039634146E-2</v>
      </c>
      <c r="M4797" s="236">
        <f>J4797/MAX(J$2:J4797)-1</f>
        <v>0</v>
      </c>
      <c r="N4797" s="236"/>
    </row>
    <row r="4798" spans="1:14">
      <c r="A4798" s="237">
        <v>41044</v>
      </c>
      <c r="B4798">
        <v>555.58000000000004</v>
      </c>
      <c r="D4798" s="237">
        <v>41285</v>
      </c>
      <c r="E4798">
        <f t="shared" si="599"/>
        <v>607.34</v>
      </c>
      <c r="F4798">
        <v>378.29093799999998</v>
      </c>
      <c r="G4798" s="236">
        <f t="shared" si="601"/>
        <v>1.1696789509120695E-3</v>
      </c>
      <c r="H4798" s="236">
        <f t="shared" si="602"/>
        <v>1.5387007509626294E-4</v>
      </c>
      <c r="I4798">
        <f t="shared" si="606"/>
        <v>91900.309672836593</v>
      </c>
      <c r="J4798">
        <f t="shared" si="606"/>
        <v>29827.776850998001</v>
      </c>
      <c r="K4798">
        <f t="shared" si="603"/>
        <v>108029.17111348287</v>
      </c>
      <c r="L4798" s="236">
        <f>I4798/MAX(I$2:I4798)-1</f>
        <v>-8.9319099002415081E-3</v>
      </c>
      <c r="M4798" s="236">
        <f>J4798/MAX(J$2:J4798)-1</f>
        <v>0</v>
      </c>
      <c r="N4798" s="236"/>
    </row>
    <row r="4799" spans="1:14">
      <c r="A4799" s="237">
        <v>41045</v>
      </c>
      <c r="B4799">
        <v>554.01</v>
      </c>
      <c r="D4799" s="237">
        <v>41288</v>
      </c>
      <c r="E4799">
        <f t="shared" si="599"/>
        <v>607.34</v>
      </c>
      <c r="F4799">
        <v>378.47351099999997</v>
      </c>
      <c r="G4799" s="236">
        <f t="shared" si="601"/>
        <v>-3.3730158730158734E-5</v>
      </c>
      <c r="H4799" s="236">
        <f t="shared" si="602"/>
        <v>4.8262588833147824E-4</v>
      </c>
      <c r="I4799">
        <f t="shared" si="606"/>
        <v>91897.209860803967</v>
      </c>
      <c r="J4799">
        <f t="shared" si="606"/>
        <v>29842.172508297666</v>
      </c>
      <c r="K4799">
        <f t="shared" si="603"/>
        <v>108029.17111348287</v>
      </c>
      <c r="L4799" s="236">
        <f>I4799/MAX(I$2:I4799)-1</f>
        <v>-8.9653387842331123E-3</v>
      </c>
      <c r="M4799" s="236">
        <f>J4799/MAX(J$2:J4799)-1</f>
        <v>0</v>
      </c>
      <c r="N4799" s="236"/>
    </row>
    <row r="4800" spans="1:14">
      <c r="A4800" s="237">
        <v>41046</v>
      </c>
      <c r="B4800">
        <v>547.9</v>
      </c>
      <c r="D4800" s="237">
        <v>41289</v>
      </c>
      <c r="E4800">
        <f t="shared" si="599"/>
        <v>606.77</v>
      </c>
      <c r="F4800">
        <v>378.33012400000001</v>
      </c>
      <c r="G4800" s="236">
        <f t="shared" si="601"/>
        <v>-9.722489455711948E-4</v>
      </c>
      <c r="H4800" s="236">
        <f t="shared" si="602"/>
        <v>-3.7885610441035222E-4</v>
      </c>
      <c r="I4800">
        <f t="shared" si="606"/>
        <v>91807.862895415863</v>
      </c>
      <c r="J4800">
        <f t="shared" si="606"/>
        <v>29830.86661907403</v>
      </c>
      <c r="K4800">
        <f t="shared" si="603"/>
        <v>107927.783706866</v>
      </c>
      <c r="L4800" s="236">
        <f>I4800/MAX(I$2:I4800)-1</f>
        <v>-9.9288711886246217E-3</v>
      </c>
      <c r="M4800" s="236">
        <f>J4800/MAX(J$2:J4800)-1</f>
        <v>-3.7885610441035222E-4</v>
      </c>
      <c r="N4800" s="236"/>
    </row>
    <row r="4801" spans="1:14">
      <c r="A4801" s="237">
        <v>41047</v>
      </c>
      <c r="B4801">
        <v>544.1</v>
      </c>
      <c r="D4801" s="237">
        <v>41290</v>
      </c>
      <c r="E4801">
        <f t="shared" si="599"/>
        <v>603.91</v>
      </c>
      <c r="F4801">
        <v>378.1353378</v>
      </c>
      <c r="G4801" s="236">
        <f t="shared" si="601"/>
        <v>-4.7472130270328015E-3</v>
      </c>
      <c r="H4801" s="236">
        <f t="shared" si="602"/>
        <v>-5.1485775951587431E-4</v>
      </c>
      <c r="I4801">
        <f t="shared" si="606"/>
        <v>91372.031412694705</v>
      </c>
      <c r="J4801">
        <f t="shared" si="606"/>
        <v>29815.507965922116</v>
      </c>
      <c r="K4801">
        <f t="shared" si="603"/>
        <v>107419.06794734982</v>
      </c>
      <c r="L4801" s="236">
        <f>I4801/MAX(I$2:I4801)-1</f>
        <v>-1.4628949749007081E-2</v>
      </c>
      <c r="M4801" s="236">
        <f>J4801/MAX(J$2:J4801)-1</f>
        <v>-8.9351880692123409E-4</v>
      </c>
      <c r="N4801" s="236"/>
    </row>
    <row r="4802" spans="1:14">
      <c r="A4802" s="237">
        <v>41050</v>
      </c>
      <c r="B4802">
        <v>551.1</v>
      </c>
      <c r="D4802" s="237">
        <v>41291</v>
      </c>
      <c r="E4802">
        <f t="shared" ref="E4802:E4865" si="607">SUMIF(A:A,D4802,B:B)</f>
        <v>608.98</v>
      </c>
      <c r="F4802">
        <v>379.3769355</v>
      </c>
      <c r="G4802" s="236">
        <f t="shared" si="601"/>
        <v>8.361560530279968E-3</v>
      </c>
      <c r="H4802" s="236">
        <f t="shared" si="602"/>
        <v>3.2834743962932844E-3</v>
      </c>
      <c r="I4802">
        <f t="shared" si="606"/>
        <v>92136.0441841266</v>
      </c>
      <c r="J4802">
        <f t="shared" si="606"/>
        <v>29913.406422940698</v>
      </c>
      <c r="K4802">
        <f t="shared" si="603"/>
        <v>108320.88224831034</v>
      </c>
      <c r="L4802" s="236">
        <f>I4802/MAX(I$2:I4802)-1</f>
        <v>-6.3897100675477381E-3</v>
      </c>
      <c r="M4802" s="236">
        <f>J4802/MAX(J$2:J4802)-1</f>
        <v>0</v>
      </c>
      <c r="N4802" s="236"/>
    </row>
    <row r="4803" spans="1:14">
      <c r="A4803" s="237">
        <v>41051</v>
      </c>
      <c r="B4803">
        <v>551.45000000000005</v>
      </c>
      <c r="D4803" s="237">
        <v>41292</v>
      </c>
      <c r="E4803">
        <f t="shared" si="607"/>
        <v>609.14</v>
      </c>
      <c r="F4803">
        <v>379.87674800000002</v>
      </c>
      <c r="G4803" s="236">
        <f t="shared" si="601"/>
        <v>2.2900424962484444E-4</v>
      </c>
      <c r="H4803" s="236">
        <f t="shared" si="602"/>
        <v>1.317456211040513E-3</v>
      </c>
      <c r="I4803">
        <f t="shared" ref="I4803:J4818" si="608">I4802*(1+G4803)</f>
        <v>92157.143729788397</v>
      </c>
      <c r="J4803">
        <f t="shared" si="608"/>
        <v>29952.816026025979</v>
      </c>
      <c r="K4803">
        <f t="shared" si="603"/>
        <v>108349.34187122034</v>
      </c>
      <c r="L4803" s="236">
        <f>I4803/MAX(I$2:I4803)-1</f>
        <v>-6.1621690886821678E-3</v>
      </c>
      <c r="M4803" s="236">
        <f>J4803/MAX(J$2:J4803)-1</f>
        <v>0</v>
      </c>
      <c r="N4803" s="236"/>
    </row>
    <row r="4804" spans="1:14">
      <c r="A4804" s="237">
        <v>41052</v>
      </c>
      <c r="B4804">
        <v>552.09</v>
      </c>
      <c r="D4804" s="237">
        <v>41296</v>
      </c>
      <c r="E4804">
        <f t="shared" si="607"/>
        <v>609.09</v>
      </c>
      <c r="F4804">
        <v>380.39206799999999</v>
      </c>
      <c r="G4804" s="236">
        <f t="shared" ref="G4804:G4867" si="609">(E4804/E4803-1)-($P$21/252)</f>
        <v>-1.1581309532921814E-4</v>
      </c>
      <c r="H4804" s="236">
        <f t="shared" ref="H4804:H4867" si="610">F4804/F4803-1</f>
        <v>1.3565452550414747E-3</v>
      </c>
      <c r="I4804">
        <f t="shared" si="608"/>
        <v>92146.470725716339</v>
      </c>
      <c r="J4804">
        <f t="shared" si="608"/>
        <v>29993.448376481214</v>
      </c>
      <c r="K4804">
        <f t="shared" ref="K4804:K4867" si="611">K4803*(1+(E4804/E4803-1))</f>
        <v>108340.44823906098</v>
      </c>
      <c r="L4804" s="236">
        <f>I4804/MAX(I$2:I4804)-1</f>
        <v>-6.2772685241354598E-3</v>
      </c>
      <c r="M4804" s="236">
        <f>J4804/MAX(J$2:J4804)-1</f>
        <v>0</v>
      </c>
      <c r="N4804" s="236"/>
    </row>
    <row r="4805" spans="1:14">
      <c r="A4805" s="237">
        <v>41053</v>
      </c>
      <c r="B4805">
        <v>552.05999999999995</v>
      </c>
      <c r="D4805" s="237">
        <v>41297</v>
      </c>
      <c r="E4805">
        <f t="shared" si="607"/>
        <v>609.11</v>
      </c>
      <c r="F4805">
        <v>380.2354259</v>
      </c>
      <c r="G4805" s="236">
        <f t="shared" si="609"/>
        <v>-8.942888259456789E-7</v>
      </c>
      <c r="H4805" s="236">
        <f t="shared" si="610"/>
        <v>-4.117911838267263E-4</v>
      </c>
      <c r="I4805">
        <f t="shared" si="608"/>
        <v>92146.388320157217</v>
      </c>
      <c r="J4805">
        <f t="shared" si="608"/>
        <v>29981.097338867217</v>
      </c>
      <c r="K4805">
        <f t="shared" si="611"/>
        <v>108344.00569192471</v>
      </c>
      <c r="L4805" s="236">
        <f>I4805/MAX(I$2:I4805)-1</f>
        <v>-6.2781571992702734E-3</v>
      </c>
      <c r="M4805" s="236">
        <f>J4805/MAX(J$2:J4805)-1</f>
        <v>-4.117911838267263E-4</v>
      </c>
      <c r="N4805" s="236"/>
    </row>
    <row r="4806" spans="1:14">
      <c r="A4806" s="237">
        <v>41054</v>
      </c>
      <c r="B4806">
        <v>551.66999999999996</v>
      </c>
      <c r="D4806" s="237">
        <v>41298</v>
      </c>
      <c r="E4806">
        <f t="shared" si="607"/>
        <v>611.77</v>
      </c>
      <c r="F4806">
        <v>380.44342380000001</v>
      </c>
      <c r="G4806" s="236">
        <f t="shared" si="609"/>
        <v>4.3332971433990754E-3</v>
      </c>
      <c r="H4806" s="236">
        <f t="shared" si="610"/>
        <v>5.4702399048611738E-4</v>
      </c>
      <c r="I4806">
        <f t="shared" si="608"/>
        <v>92545.686001439506</v>
      </c>
      <c r="J4806">
        <f t="shared" si="608"/>
        <v>29997.497718372677</v>
      </c>
      <c r="K4806">
        <f t="shared" si="611"/>
        <v>108817.1469228034</v>
      </c>
      <c r="L4806" s="236">
        <f>I4806/MAX(I$2:I4806)-1</f>
        <v>-1.9720651765284813E-3</v>
      </c>
      <c r="M4806" s="236">
        <f>J4806/MAX(J$2:J4806)-1</f>
        <v>0</v>
      </c>
      <c r="N4806" s="236"/>
    </row>
    <row r="4807" spans="1:14">
      <c r="A4807" s="237">
        <v>41057</v>
      </c>
      <c r="B4807">
        <v>551.66999999999996</v>
      </c>
      <c r="D4807" s="237">
        <v>41299</v>
      </c>
      <c r="E4807">
        <f t="shared" si="607"/>
        <v>616.9</v>
      </c>
      <c r="F4807">
        <v>381.49537559999999</v>
      </c>
      <c r="G4807" s="236">
        <f t="shared" si="609"/>
        <v>8.3517741974820561E-3</v>
      </c>
      <c r="H4807" s="236">
        <f t="shared" si="610"/>
        <v>2.7650676399995078E-3</v>
      </c>
      <c r="I4807">
        <f t="shared" si="608"/>
        <v>93318.606673874616</v>
      </c>
      <c r="J4807">
        <f t="shared" si="608"/>
        <v>30080.442828594707</v>
      </c>
      <c r="K4807">
        <f t="shared" si="611"/>
        <v>109729.63358235515</v>
      </c>
      <c r="L4807" s="236">
        <f>I4807/MAX(I$2:I4807)-1</f>
        <v>0</v>
      </c>
      <c r="M4807" s="236">
        <f>J4807/MAX(J$2:J4807)-1</f>
        <v>0</v>
      </c>
      <c r="N4807" s="236"/>
    </row>
    <row r="4808" spans="1:14">
      <c r="A4808" s="237">
        <v>41058</v>
      </c>
      <c r="B4808">
        <v>555.67999999999995</v>
      </c>
      <c r="D4808" s="237">
        <v>41302</v>
      </c>
      <c r="E4808">
        <f t="shared" si="607"/>
        <v>614.70000000000005</v>
      </c>
      <c r="F4808">
        <v>380.49708579999998</v>
      </c>
      <c r="G4808" s="236">
        <f t="shared" si="609"/>
        <v>-3.5999483464427919E-3</v>
      </c>
      <c r="H4808" s="236">
        <f t="shared" si="610"/>
        <v>-2.6167808677364235E-3</v>
      </c>
      <c r="I4808">
        <f t="shared" si="608"/>
        <v>92982.664510086644</v>
      </c>
      <c r="J4808">
        <f t="shared" si="608"/>
        <v>30001.728901307801</v>
      </c>
      <c r="K4808">
        <f t="shared" si="611"/>
        <v>109338.31376734271</v>
      </c>
      <c r="L4808" s="236">
        <f>I4808/MAX(I$2:I4808)-1</f>
        <v>-3.5999483464429494E-3</v>
      </c>
      <c r="M4808" s="236">
        <f>J4808/MAX(J$2:J4808)-1</f>
        <v>-2.6167808677364235E-3</v>
      </c>
      <c r="N4808" s="236"/>
    </row>
    <row r="4809" spans="1:14">
      <c r="A4809" s="237">
        <v>41059</v>
      </c>
      <c r="B4809">
        <v>552.45000000000005</v>
      </c>
      <c r="D4809" s="237">
        <v>41303</v>
      </c>
      <c r="E4809">
        <f t="shared" si="607"/>
        <v>618.49</v>
      </c>
      <c r="F4809">
        <v>381.8652156</v>
      </c>
      <c r="G4809" s="236">
        <f t="shared" si="609"/>
        <v>6.1318790815495985E-3</v>
      </c>
      <c r="H4809" s="236">
        <f t="shared" si="610"/>
        <v>3.5956380510075991E-3</v>
      </c>
      <c r="I4809">
        <f t="shared" si="608"/>
        <v>93552.8229655428</v>
      </c>
      <c r="J4809">
        <f t="shared" si="608"/>
        <v>30109.604259341359</v>
      </c>
      <c r="K4809">
        <f t="shared" si="611"/>
        <v>110012.45108502325</v>
      </c>
      <c r="L4809" s="236">
        <f>I4809/MAX(I$2:I4809)-1</f>
        <v>0</v>
      </c>
      <c r="M4809" s="236">
        <f>J4809/MAX(J$2:J4809)-1</f>
        <v>0</v>
      </c>
      <c r="N4809" s="236"/>
    </row>
    <row r="4810" spans="1:14">
      <c r="A4810" s="237">
        <v>41060</v>
      </c>
      <c r="B4810">
        <v>552.35</v>
      </c>
      <c r="D4810" s="237">
        <v>41304</v>
      </c>
      <c r="E4810">
        <f t="shared" si="607"/>
        <v>618.48</v>
      </c>
      <c r="F4810">
        <v>381.06573930000002</v>
      </c>
      <c r="G4810" s="236">
        <f t="shared" si="609"/>
        <v>-4.9898568890325414E-5</v>
      </c>
      <c r="H4810" s="236">
        <f t="shared" si="610"/>
        <v>-2.0936086015161948E-3</v>
      </c>
      <c r="I4810">
        <f t="shared" si="608"/>
        <v>93548.154813561167</v>
      </c>
      <c r="J4810">
        <f t="shared" si="608"/>
        <v>30046.566532875753</v>
      </c>
      <c r="K4810">
        <f t="shared" si="611"/>
        <v>110010.67235859139</v>
      </c>
      <c r="L4810" s="236">
        <f>I4810/MAX(I$2:I4810)-1</f>
        <v>-4.9898568890371919E-5</v>
      </c>
      <c r="M4810" s="236">
        <f>J4810/MAX(J$2:J4810)-1</f>
        <v>-2.0936086015161948E-3</v>
      </c>
      <c r="N4810" s="236"/>
    </row>
    <row r="4811" spans="1:14">
      <c r="A4811" s="237">
        <v>41061</v>
      </c>
      <c r="B4811">
        <v>545.99</v>
      </c>
      <c r="D4811" s="237">
        <v>41305</v>
      </c>
      <c r="E4811">
        <f t="shared" si="607"/>
        <v>616.21</v>
      </c>
      <c r="F4811">
        <v>380.51857430000001</v>
      </c>
      <c r="G4811" s="236">
        <f t="shared" si="609"/>
        <v>-3.704018607831159E-3</v>
      </c>
      <c r="H4811" s="236">
        <f t="shared" si="610"/>
        <v>-1.4358808561617531E-3</v>
      </c>
      <c r="I4811">
        <f t="shared" si="608"/>
        <v>93201.65070740346</v>
      </c>
      <c r="J4811">
        <f t="shared" si="608"/>
        <v>30003.423243197805</v>
      </c>
      <c r="K4811">
        <f t="shared" si="611"/>
        <v>109606.90145855582</v>
      </c>
      <c r="L4811" s="236">
        <f>I4811/MAX(I$2:I4811)-1</f>
        <v>-3.7537323514938992E-3</v>
      </c>
      <c r="M4811" s="236">
        <f>J4811/MAX(J$2:J4811)-1</f>
        <v>-3.5264832851668038E-3</v>
      </c>
      <c r="N4811" s="236"/>
    </row>
    <row r="4812" spans="1:14">
      <c r="A4812" s="237">
        <v>41064</v>
      </c>
      <c r="B4812">
        <v>544.37</v>
      </c>
      <c r="D4812" s="237">
        <v>41306</v>
      </c>
      <c r="E4812">
        <f t="shared" si="607"/>
        <v>622.25</v>
      </c>
      <c r="F4812">
        <v>382.24773709999999</v>
      </c>
      <c r="G4812" s="236">
        <f t="shared" si="609"/>
        <v>9.7681231055789988E-3</v>
      </c>
      <c r="H4812" s="236">
        <f t="shared" si="610"/>
        <v>4.5442270543059049E-3</v>
      </c>
      <c r="I4812">
        <f t="shared" si="608"/>
        <v>94112.055905156551</v>
      </c>
      <c r="J4812">
        <f t="shared" si="608"/>
        <v>30139.765610821334</v>
      </c>
      <c r="K4812">
        <f t="shared" si="611"/>
        <v>110681.25222340817</v>
      </c>
      <c r="L4812" s="236">
        <f>I4812/MAX(I$2:I4812)-1</f>
        <v>0</v>
      </c>
      <c r="M4812" s="236">
        <f>J4812/MAX(J$2:J4812)-1</f>
        <v>0</v>
      </c>
      <c r="N4812" s="236"/>
    </row>
    <row r="4813" spans="1:14">
      <c r="A4813" s="237">
        <v>41065</v>
      </c>
      <c r="B4813">
        <v>545.07000000000005</v>
      </c>
      <c r="D4813" s="237">
        <v>41309</v>
      </c>
      <c r="E4813">
        <f t="shared" si="607"/>
        <v>611.48</v>
      </c>
      <c r="F4813">
        <v>379.44411539999999</v>
      </c>
      <c r="G4813" s="236">
        <f t="shared" si="609"/>
        <v>-1.7341886044628118E-2</v>
      </c>
      <c r="H4813" s="236">
        <f t="shared" si="610"/>
        <v>-7.3345671612610186E-3</v>
      </c>
      <c r="I4813">
        <f t="shared" si="608"/>
        <v>92479.975356223644</v>
      </c>
      <c r="J4813">
        <f t="shared" si="608"/>
        <v>29918.703475724098</v>
      </c>
      <c r="K4813">
        <f t="shared" si="611"/>
        <v>108765.56385627903</v>
      </c>
      <c r="L4813" s="236">
        <f>I4813/MAX(I$2:I4813)-1</f>
        <v>-1.7341886044628274E-2</v>
      </c>
      <c r="M4813" s="236">
        <f>J4813/MAX(J$2:J4813)-1</f>
        <v>-7.3345671612611296E-3</v>
      </c>
      <c r="N4813" s="236"/>
    </row>
    <row r="4814" spans="1:14">
      <c r="A4814" s="237">
        <v>41066</v>
      </c>
      <c r="B4814">
        <v>549.89</v>
      </c>
      <c r="D4814" s="237">
        <v>41310</v>
      </c>
      <c r="E4814">
        <f t="shared" si="607"/>
        <v>614.61</v>
      </c>
      <c r="F4814">
        <v>380.64128249999999</v>
      </c>
      <c r="G4814" s="236">
        <f t="shared" si="609"/>
        <v>5.0849981725317652E-3</v>
      </c>
      <c r="H4814" s="236">
        <f t="shared" si="610"/>
        <v>3.1550551225125734E-3</v>
      </c>
      <c r="I4814">
        <f t="shared" si="608"/>
        <v>92950.235861905836</v>
      </c>
      <c r="J4814">
        <f t="shared" si="608"/>
        <v>30013.098634384118</v>
      </c>
      <c r="K4814">
        <f t="shared" si="611"/>
        <v>109322.30522945584</v>
      </c>
      <c r="L4814" s="236">
        <f>I4814/MAX(I$2:I4814)-1</f>
        <v>-1.2345071330941537E-2</v>
      </c>
      <c r="M4814" s="236">
        <f>J4814/MAX(J$2:J4814)-1</f>
        <v>-4.2026530024420472E-3</v>
      </c>
      <c r="N4814" s="236"/>
    </row>
    <row r="4815" spans="1:14">
      <c r="A4815" s="237">
        <v>41067</v>
      </c>
      <c r="B4815">
        <v>550.9</v>
      </c>
      <c r="D4815" s="237">
        <v>41311</v>
      </c>
      <c r="E4815">
        <f t="shared" si="607"/>
        <v>615.41999999999996</v>
      </c>
      <c r="F4815">
        <v>381.0413638</v>
      </c>
      <c r="G4815" s="236">
        <f t="shared" si="609"/>
        <v>1.2841787591201712E-3</v>
      </c>
      <c r="H4815" s="236">
        <f t="shared" si="610"/>
        <v>1.0510717528386948E-3</v>
      </c>
      <c r="I4815">
        <f t="shared" si="608"/>
        <v>93069.600580454906</v>
      </c>
      <c r="J4815">
        <f t="shared" si="608"/>
        <v>30044.644554573879</v>
      </c>
      <c r="K4815">
        <f t="shared" si="611"/>
        <v>109466.3820704377</v>
      </c>
      <c r="L4815" s="236">
        <f>I4815/MAX(I$2:I4815)-1</f>
        <v>-1.107674585020435E-2</v>
      </c>
      <c r="M4815" s="236">
        <f>J4815/MAX(J$2:J4815)-1</f>
        <v>-3.1559985394612466E-3</v>
      </c>
      <c r="N4815" s="236"/>
    </row>
    <row r="4816" spans="1:14">
      <c r="A4816" s="237">
        <v>41068</v>
      </c>
      <c r="B4816">
        <v>553.23</v>
      </c>
      <c r="D4816" s="237">
        <v>41312</v>
      </c>
      <c r="E4816">
        <f t="shared" si="607"/>
        <v>610.52</v>
      </c>
      <c r="F4816">
        <v>380.1820002</v>
      </c>
      <c r="G4816" s="236">
        <f t="shared" si="609"/>
        <v>-7.9957723413046165E-3</v>
      </c>
      <c r="H4816" s="236">
        <f t="shared" si="610"/>
        <v>-2.2553026564618994E-3</v>
      </c>
      <c r="I4816">
        <f t="shared" si="608"/>
        <v>92325.437242317435</v>
      </c>
      <c r="J4816">
        <f t="shared" si="608"/>
        <v>29976.884787897496</v>
      </c>
      <c r="K4816">
        <f t="shared" si="611"/>
        <v>108594.80611881906</v>
      </c>
      <c r="L4816" s="236">
        <f>I4816/MAX(I$2:I4816)-1</f>
        <v>-1.8983951053408221E-2</v>
      </c>
      <c r="M4816" s="236">
        <f>J4816/MAX(J$2:J4816)-1</f>
        <v>-5.4041834640332631E-3</v>
      </c>
      <c r="N4816" s="236"/>
    </row>
    <row r="4817" spans="1:14">
      <c r="A4817" s="237">
        <v>41071</v>
      </c>
      <c r="B4817">
        <v>551.82000000000005</v>
      </c>
      <c r="D4817" s="237">
        <v>41313</v>
      </c>
      <c r="E4817">
        <f t="shared" si="607"/>
        <v>614.27</v>
      </c>
      <c r="F4817">
        <v>381.46036559999999</v>
      </c>
      <c r="G4817" s="236">
        <f t="shared" si="609"/>
        <v>6.108574761665533E-3</v>
      </c>
      <c r="H4817" s="236">
        <f t="shared" si="610"/>
        <v>3.3625090070741326E-3</v>
      </c>
      <c r="I4817">
        <f t="shared" si="608"/>
        <v>92889.414078115602</v>
      </c>
      <c r="J4817">
        <f t="shared" si="608"/>
        <v>30077.682333000823</v>
      </c>
      <c r="K4817">
        <f t="shared" si="611"/>
        <v>109261.82853077209</v>
      </c>
      <c r="L4817" s="236">
        <f>I4817/MAX(I$2:I4817)-1</f>
        <v>-1.2991341176024185E-2</v>
      </c>
      <c r="M4817" s="236">
        <f>J4817/MAX(J$2:J4817)-1</f>
        <v>-2.0598460725328449E-3</v>
      </c>
      <c r="N4817" s="236"/>
    </row>
    <row r="4818" spans="1:14">
      <c r="A4818" s="237">
        <v>41072</v>
      </c>
      <c r="B4818">
        <v>551.26</v>
      </c>
      <c r="D4818" s="237">
        <v>41316</v>
      </c>
      <c r="E4818">
        <f t="shared" si="607"/>
        <v>614.04</v>
      </c>
      <c r="F4818">
        <v>380.94240580000002</v>
      </c>
      <c r="G4818" s="236">
        <f t="shared" si="609"/>
        <v>-4.0815834177671884E-4</v>
      </c>
      <c r="H4818" s="236">
        <f t="shared" si="610"/>
        <v>-1.3578338582705962E-3</v>
      </c>
      <c r="I4818">
        <f t="shared" si="608"/>
        <v>92851.500488896869</v>
      </c>
      <c r="J4818">
        <f t="shared" si="608"/>
        <v>30036.841837550768</v>
      </c>
      <c r="K4818">
        <f t="shared" si="611"/>
        <v>109220.91782283898</v>
      </c>
      <c r="L4818" s="236">
        <f>I4818/MAX(I$2:I4818)-1</f>
        <v>-1.3394196993529062E-2</v>
      </c>
      <c r="M4818" s="236">
        <f>J4818/MAX(J$2:J4818)-1</f>
        <v>-3.4148830020632737E-3</v>
      </c>
      <c r="N4818" s="236"/>
    </row>
    <row r="4819" spans="1:14">
      <c r="A4819" s="237">
        <v>41073</v>
      </c>
      <c r="B4819">
        <v>551.83000000000004</v>
      </c>
      <c r="D4819" s="237">
        <v>41317</v>
      </c>
      <c r="E4819">
        <f t="shared" si="607"/>
        <v>616.66</v>
      </c>
      <c r="F4819">
        <v>381.78363990000003</v>
      </c>
      <c r="G4819" s="236">
        <f t="shared" si="609"/>
        <v>4.2330928495430322E-3</v>
      </c>
      <c r="H4819" s="236">
        <f t="shared" si="610"/>
        <v>2.2082973362689273E-3</v>
      </c>
      <c r="I4819">
        <f t="shared" ref="I4819:J4834" si="612">I4818*(1+G4819)</f>
        <v>93244.549511685764</v>
      </c>
      <c r="J4819">
        <f t="shared" si="612"/>
        <v>30103.172115370562</v>
      </c>
      <c r="K4819">
        <f t="shared" si="611"/>
        <v>109686.94414799019</v>
      </c>
      <c r="L4819" s="236">
        <f>I4819/MAX(I$2:I4819)-1</f>
        <v>-9.2178030235046116E-3</v>
      </c>
      <c r="M4819" s="236">
        <f>J4819/MAX(J$2:J4819)-1</f>
        <v>-1.2141267428315006E-3</v>
      </c>
      <c r="N4819" s="236"/>
    </row>
    <row r="4820" spans="1:14">
      <c r="A4820" s="237">
        <v>41074</v>
      </c>
      <c r="B4820">
        <v>552.85</v>
      </c>
      <c r="D4820" s="237">
        <v>41318</v>
      </c>
      <c r="E4820">
        <f t="shared" si="607"/>
        <v>618.36</v>
      </c>
      <c r="F4820">
        <v>382.13338119999997</v>
      </c>
      <c r="G4820" s="236">
        <f t="shared" si="609"/>
        <v>2.7230564011246259E-3</v>
      </c>
      <c r="H4820" s="236">
        <f t="shared" si="610"/>
        <v>9.1607199326704247E-4</v>
      </c>
      <c r="I4820">
        <f t="shared" si="612"/>
        <v>93498.459679103544</v>
      </c>
      <c r="J4820">
        <f t="shared" si="612"/>
        <v>30130.74878825395</v>
      </c>
      <c r="K4820">
        <f t="shared" si="611"/>
        <v>109989.32764140891</v>
      </c>
      <c r="L4820" s="236">
        <f>I4820/MAX(I$2:I4820)-1</f>
        <v>-6.5198472199073931E-3</v>
      </c>
      <c r="M4820" s="236">
        <f>J4820/MAX(J$2:J4820)-1</f>
        <v>-2.9916697706988682E-4</v>
      </c>
      <c r="N4820" s="236"/>
    </row>
    <row r="4821" spans="1:14">
      <c r="A4821" s="237">
        <v>41075</v>
      </c>
      <c r="B4821">
        <v>556.37</v>
      </c>
      <c r="D4821" s="237">
        <v>41319</v>
      </c>
      <c r="E4821">
        <f t="shared" si="607"/>
        <v>615.53</v>
      </c>
      <c r="F4821">
        <v>381.9551889</v>
      </c>
      <c r="G4821" s="236">
        <f t="shared" si="609"/>
        <v>-4.6103521912032683E-3</v>
      </c>
      <c r="H4821" s="236">
        <f t="shared" si="610"/>
        <v>-4.6630917047973952E-4</v>
      </c>
      <c r="I4821">
        <f t="shared" si="612"/>
        <v>93067.398850647849</v>
      </c>
      <c r="J4821">
        <f t="shared" si="612"/>
        <v>30116.698543780567</v>
      </c>
      <c r="K4821">
        <f t="shared" si="611"/>
        <v>109485.94806118833</v>
      </c>
      <c r="L4821" s="236">
        <f>I4821/MAX(I$2:I4821)-1</f>
        <v>-1.1100140619194176E-2</v>
      </c>
      <c r="M4821" s="236">
        <f>J4821/MAX(J$2:J4821)-1</f>
        <v>-7.6533664324462958E-4</v>
      </c>
      <c r="N4821" s="236"/>
    </row>
    <row r="4822" spans="1:14">
      <c r="A4822" s="237">
        <v>41078</v>
      </c>
      <c r="B4822">
        <v>556.73</v>
      </c>
      <c r="D4822" s="237">
        <v>41320</v>
      </c>
      <c r="E4822">
        <f t="shared" si="607"/>
        <v>614.04</v>
      </c>
      <c r="F4822">
        <v>381.60368629999999</v>
      </c>
      <c r="G4822" s="236">
        <f t="shared" si="609"/>
        <v>-2.4544082735255637E-3</v>
      </c>
      <c r="H4822" s="236">
        <f t="shared" si="610"/>
        <v>-9.202718282537159E-4</v>
      </c>
      <c r="I4822">
        <f t="shared" si="612"/>
        <v>92838.973456913314</v>
      </c>
      <c r="J4822">
        <f t="shared" si="612"/>
        <v>30088.982994550715</v>
      </c>
      <c r="K4822">
        <f t="shared" si="611"/>
        <v>109220.91782283899</v>
      </c>
      <c r="L4822" s="236">
        <f>I4822/MAX(I$2:I4822)-1</f>
        <v>-1.3527304615746694E-2</v>
      </c>
      <c r="M4822" s="236">
        <f>J4822/MAX(J$2:J4822)-1</f>
        <v>-1.6849041537464471E-3</v>
      </c>
      <c r="N4822" s="236"/>
    </row>
    <row r="4823" spans="1:14">
      <c r="A4823" s="237">
        <v>41079</v>
      </c>
      <c r="B4823">
        <v>557.41</v>
      </c>
      <c r="D4823" s="237">
        <v>41324</v>
      </c>
      <c r="E4823">
        <f t="shared" si="607"/>
        <v>620.37</v>
      </c>
      <c r="F4823">
        <v>383.11463939999999</v>
      </c>
      <c r="G4823" s="236">
        <f t="shared" si="609"/>
        <v>1.0275044513929623E-2</v>
      </c>
      <c r="H4823" s="236">
        <f t="shared" si="610"/>
        <v>3.9594824532489525E-3</v>
      </c>
      <c r="I4823">
        <f t="shared" si="612"/>
        <v>93792.898041810637</v>
      </c>
      <c r="J4823">
        <f t="shared" si="612"/>
        <v>30208.119794753744</v>
      </c>
      <c r="K4823">
        <f t="shared" si="611"/>
        <v>110346.85165421573</v>
      </c>
      <c r="L4823" s="236">
        <f>I4823/MAX(I$2:I4823)-1</f>
        <v>-3.3912537588972613E-3</v>
      </c>
      <c r="M4823" s="236">
        <f>J4823/MAX(J$2:J4823)-1</f>
        <v>0</v>
      </c>
      <c r="N4823" s="236"/>
    </row>
    <row r="4824" spans="1:14">
      <c r="A4824" s="237">
        <v>41080</v>
      </c>
      <c r="B4824">
        <v>556.28</v>
      </c>
      <c r="D4824" s="237">
        <v>41325</v>
      </c>
      <c r="E4824">
        <f t="shared" si="607"/>
        <v>614.54</v>
      </c>
      <c r="F4824">
        <v>380.79813489999998</v>
      </c>
      <c r="G4824" s="236">
        <f t="shared" si="609"/>
        <v>-9.4313477095466312E-3</v>
      </c>
      <c r="H4824" s="236">
        <f t="shared" si="610"/>
        <v>-6.0465047841239405E-3</v>
      </c>
      <c r="I4824">
        <f t="shared" si="612"/>
        <v>92908.304607692262</v>
      </c>
      <c r="J4824">
        <f t="shared" si="612"/>
        <v>30025.466253895378</v>
      </c>
      <c r="K4824">
        <f t="shared" si="611"/>
        <v>109309.85414443273</v>
      </c>
      <c r="L4824" s="236">
        <f>I4824/MAX(I$2:I4824)-1</f>
        <v>-1.2790617375072477E-2</v>
      </c>
      <c r="M4824" s="236">
        <f>J4824/MAX(J$2:J4824)-1</f>
        <v>-6.0465047841238295E-3</v>
      </c>
      <c r="N4824" s="236"/>
    </row>
    <row r="4825" spans="1:14">
      <c r="A4825" s="237">
        <v>41081</v>
      </c>
      <c r="B4825">
        <v>552.92999999999995</v>
      </c>
      <c r="D4825" s="237">
        <v>41326</v>
      </c>
      <c r="E4825">
        <f t="shared" si="607"/>
        <v>606.79</v>
      </c>
      <c r="F4825">
        <v>378.77654369999999</v>
      </c>
      <c r="G4825" s="236">
        <f t="shared" si="609"/>
        <v>-1.2644788836765739E-2</v>
      </c>
      <c r="H4825" s="236">
        <f t="shared" si="610"/>
        <v>-5.3088264219857129E-3</v>
      </c>
      <c r="I4825">
        <f t="shared" si="612"/>
        <v>91733.498714746078</v>
      </c>
      <c r="J4825">
        <f t="shared" si="612"/>
        <v>29866.066265314257</v>
      </c>
      <c r="K4825">
        <f t="shared" si="611"/>
        <v>107931.34115972978</v>
      </c>
      <c r="L4825" s="236">
        <f>I4825/MAX(I$2:I4825)-1</f>
        <v>-2.5273671556038657E-2</v>
      </c>
      <c r="M4825" s="236">
        <f>J4825/MAX(J$2:J4825)-1</f>
        <v>-1.1323231361750952E-2</v>
      </c>
      <c r="N4825" s="236"/>
    </row>
    <row r="4826" spans="1:14">
      <c r="A4826" s="237">
        <v>41082</v>
      </c>
      <c r="B4826">
        <v>552.63</v>
      </c>
      <c r="D4826" s="237">
        <v>41327</v>
      </c>
      <c r="E4826">
        <f t="shared" si="607"/>
        <v>614.38</v>
      </c>
      <c r="F4826">
        <v>381.06367999999998</v>
      </c>
      <c r="G4826" s="236">
        <f t="shared" si="609"/>
        <v>1.2474715926406412E-2</v>
      </c>
      <c r="H4826" s="236">
        <f t="shared" si="610"/>
        <v>6.0382205235269826E-3</v>
      </c>
      <c r="I4826">
        <f t="shared" si="612"/>
        <v>92877.848052147907</v>
      </c>
      <c r="J4826">
        <f t="shared" si="612"/>
        <v>30046.404159594495</v>
      </c>
      <c r="K4826">
        <f t="shared" si="611"/>
        <v>109281.39452152274</v>
      </c>
      <c r="L4826" s="236">
        <f>I4826/MAX(I$2:I4826)-1</f>
        <v>-1.3114237502711013E-2</v>
      </c>
      <c r="M4826" s="236">
        <f>J4826/MAX(J$2:J4826)-1</f>
        <v>-5.3533830062252319E-3</v>
      </c>
      <c r="N4826" s="236"/>
    </row>
    <row r="4827" spans="1:14">
      <c r="A4827" s="237">
        <v>41085</v>
      </c>
      <c r="B4827">
        <v>551.61</v>
      </c>
      <c r="D4827" s="237">
        <v>41330</v>
      </c>
      <c r="E4827">
        <f t="shared" si="607"/>
        <v>603.54</v>
      </c>
      <c r="F4827">
        <v>377.38795720000002</v>
      </c>
      <c r="G4827" s="236">
        <f t="shared" si="609"/>
        <v>-1.7677533667959055E-2</v>
      </c>
      <c r="H4827" s="236">
        <f t="shared" si="610"/>
        <v>-9.645954188024275E-3</v>
      </c>
      <c r="I4827">
        <f t="shared" si="612"/>
        <v>91235.99676619847</v>
      </c>
      <c r="J4827">
        <f t="shared" si="612"/>
        <v>29756.577921556185</v>
      </c>
      <c r="K4827">
        <f t="shared" si="611"/>
        <v>107353.25506937047</v>
      </c>
      <c r="L4827" s="236">
        <f>I4827/MAX(I$2:I4827)-1</f>
        <v>-3.0559943795686384E-2</v>
      </c>
      <c r="M4827" s="236">
        <f>J4827/MAX(J$2:J4827)-1</f>
        <v>-1.4947698707020396E-2</v>
      </c>
      <c r="N4827" s="236"/>
    </row>
    <row r="4828" spans="1:14">
      <c r="A4828" s="237">
        <v>41086</v>
      </c>
      <c r="B4828">
        <v>551.78</v>
      </c>
      <c r="D4828" s="237">
        <v>41331</v>
      </c>
      <c r="E4828">
        <f t="shared" si="607"/>
        <v>606.25</v>
      </c>
      <c r="F4828">
        <v>378.68635139999998</v>
      </c>
      <c r="G4828" s="236">
        <f t="shared" si="609"/>
        <v>4.4564444775822467E-3</v>
      </c>
      <c r="H4828" s="236">
        <f t="shared" si="610"/>
        <v>3.4404759749975256E-3</v>
      </c>
      <c r="I4828">
        <f t="shared" si="612"/>
        <v>91642.584920143912</v>
      </c>
      <c r="J4828">
        <f t="shared" si="612"/>
        <v>29858.95471299344</v>
      </c>
      <c r="K4828">
        <f t="shared" si="611"/>
        <v>107835.28993240853</v>
      </c>
      <c r="L4828" s="236">
        <f>I4828/MAX(I$2:I4828)-1</f>
        <v>-2.6239688010867623E-2</v>
      </c>
      <c r="M4828" s="236">
        <f>J4828/MAX(J$2:J4828)-1</f>
        <v>-1.1558649930305975E-2</v>
      </c>
      <c r="N4828" s="236"/>
    </row>
    <row r="4829" spans="1:14">
      <c r="A4829" s="237">
        <v>41087</v>
      </c>
      <c r="B4829">
        <v>554.08000000000004</v>
      </c>
      <c r="D4829" s="237">
        <v>41332</v>
      </c>
      <c r="E4829">
        <f t="shared" si="607"/>
        <v>612.98</v>
      </c>
      <c r="F4829">
        <v>381.44546639999999</v>
      </c>
      <c r="G4829" s="236">
        <f t="shared" si="609"/>
        <v>1.1067300769104829E-2</v>
      </c>
      <c r="H4829" s="236">
        <f t="shared" si="610"/>
        <v>7.2860164877861511E-3</v>
      </c>
      <c r="I4829">
        <f t="shared" si="612"/>
        <v>92656.820970713379</v>
      </c>
      <c r="J4829">
        <f t="shared" si="612"/>
        <v>30076.507549340371</v>
      </c>
      <c r="K4829">
        <f t="shared" si="611"/>
        <v>109032.37282106026</v>
      </c>
      <c r="L4829" s="236">
        <f>I4829/MAX(I$2:I4829)-1</f>
        <v>-1.546278976106652E-2</v>
      </c>
      <c r="M4829" s="236">
        <f>J4829/MAX(J$2:J4829)-1</f>
        <v>-4.356849956488551E-3</v>
      </c>
      <c r="N4829" s="236"/>
    </row>
    <row r="4830" spans="1:14">
      <c r="A4830" s="237">
        <v>41088</v>
      </c>
      <c r="B4830">
        <v>554.79</v>
      </c>
      <c r="D4830" s="237">
        <v>41333</v>
      </c>
      <c r="E4830">
        <f t="shared" si="607"/>
        <v>612.22</v>
      </c>
      <c r="F4830">
        <v>381.26226739999998</v>
      </c>
      <c r="G4830" s="236">
        <f t="shared" si="609"/>
        <v>-1.2735748518685843E-3</v>
      </c>
      <c r="H4830" s="236">
        <f t="shared" si="610"/>
        <v>-4.8027573044451266E-4</v>
      </c>
      <c r="I4830">
        <f t="shared" si="612"/>
        <v>92538.815573670989</v>
      </c>
      <c r="J4830">
        <f t="shared" si="612"/>
        <v>30062.062532707892</v>
      </c>
      <c r="K4830">
        <f t="shared" si="611"/>
        <v>108897.18961223778</v>
      </c>
      <c r="L4830" s="236">
        <f>I4830/MAX(I$2:I4830)-1</f>
        <v>-1.6716671592755694E-2</v>
      </c>
      <c r="M4830" s="236">
        <f>J4830/MAX(J$2:J4830)-1</f>
        <v>-4.8350331976376726E-3</v>
      </c>
      <c r="N4830" s="236"/>
    </row>
    <row r="4831" spans="1:14">
      <c r="A4831" s="237">
        <v>41089</v>
      </c>
      <c r="B4831">
        <v>557.94000000000005</v>
      </c>
      <c r="D4831" s="237">
        <v>41334</v>
      </c>
      <c r="E4831">
        <f t="shared" si="607"/>
        <v>612.25</v>
      </c>
      <c r="F4831">
        <v>381.5455255</v>
      </c>
      <c r="G4831" s="236">
        <f t="shared" si="609"/>
        <v>1.5271834017551598E-5</v>
      </c>
      <c r="H4831" s="236">
        <f t="shared" si="610"/>
        <v>7.4294815988928953E-4</v>
      </c>
      <c r="I4831">
        <f t="shared" si="612"/>
        <v>92540.228811102614</v>
      </c>
      <c r="J4831">
        <f t="shared" si="612"/>
        <v>30084.397086749046</v>
      </c>
      <c r="K4831">
        <f t="shared" si="611"/>
        <v>108902.52579153341</v>
      </c>
      <c r="L4831" s="236">
        <f>I4831/MAX(I$2:I4831)-1</f>
        <v>-1.6701655052971942E-2</v>
      </c>
      <c r="M4831" s="236">
        <f>J4831/MAX(J$2:J4831)-1</f>
        <v>-4.0956772167655142E-3</v>
      </c>
      <c r="N4831" s="236"/>
    </row>
    <row r="4832" spans="1:14">
      <c r="A4832" s="237">
        <v>41092</v>
      </c>
      <c r="B4832">
        <v>560.03</v>
      </c>
      <c r="D4832" s="237">
        <v>41337</v>
      </c>
      <c r="E4832">
        <f t="shared" si="607"/>
        <v>614.73</v>
      </c>
      <c r="F4832">
        <v>381.93994300000003</v>
      </c>
      <c r="G4832" s="236">
        <f t="shared" si="609"/>
        <v>4.0169027526623571E-3</v>
      </c>
      <c r="H4832" s="236">
        <f t="shared" si="610"/>
        <v>1.0337364053298881E-3</v>
      </c>
      <c r="I4832">
        <f t="shared" si="612"/>
        <v>92911.953910945944</v>
      </c>
      <c r="J4832">
        <f t="shared" si="612"/>
        <v>30115.496423250021</v>
      </c>
      <c r="K4832">
        <f t="shared" si="611"/>
        <v>109343.64994663837</v>
      </c>
      <c r="L4832" s="236">
        <f>I4832/MAX(I$2:I4832)-1</f>
        <v>-1.2751841224465821E-2</v>
      </c>
      <c r="M4832" s="236">
        <f>J4832/MAX(J$2:J4832)-1</f>
        <v>-3.0661746620790353E-3</v>
      </c>
      <c r="N4832" s="236"/>
    </row>
    <row r="4833" spans="1:14">
      <c r="A4833" s="237">
        <v>41093</v>
      </c>
      <c r="B4833">
        <v>560.42999999999995</v>
      </c>
      <c r="D4833" s="237">
        <v>41338</v>
      </c>
      <c r="E4833">
        <f t="shared" si="607"/>
        <v>620.5</v>
      </c>
      <c r="F4833">
        <v>383.9239086</v>
      </c>
      <c r="G4833" s="236">
        <f t="shared" si="609"/>
        <v>9.3525044483330679E-3</v>
      </c>
      <c r="H4833" s="236">
        <f t="shared" si="610"/>
        <v>5.1944438814559568E-3</v>
      </c>
      <c r="I4833">
        <f t="shared" si="612"/>
        <v>93780.913373201387</v>
      </c>
      <c r="J4833">
        <f t="shared" si="612"/>
        <v>30271.929679382782</v>
      </c>
      <c r="K4833">
        <f t="shared" si="611"/>
        <v>110369.97509783012</v>
      </c>
      <c r="L4833" s="236">
        <f>I4833/MAX(I$2:I4833)-1</f>
        <v>-3.5185984279089144E-3</v>
      </c>
      <c r="M4833" s="236">
        <f>J4833/MAX(J$2:J4833)-1</f>
        <v>0</v>
      </c>
      <c r="N4833" s="236"/>
    </row>
    <row r="4834" spans="1:14">
      <c r="A4834" s="237">
        <v>41094</v>
      </c>
      <c r="B4834">
        <v>560.42999999999995</v>
      </c>
      <c r="D4834" s="237">
        <v>41339</v>
      </c>
      <c r="E4834">
        <f t="shared" si="607"/>
        <v>621.13</v>
      </c>
      <c r="F4834">
        <v>384.3505826</v>
      </c>
      <c r="G4834" s="236">
        <f t="shared" si="609"/>
        <v>9.8158007495235044E-4</v>
      </c>
      <c r="H4834" s="236">
        <f t="shared" si="610"/>
        <v>1.1113504276301089E-3</v>
      </c>
      <c r="I4834">
        <f t="shared" si="612"/>
        <v>93872.966849179356</v>
      </c>
      <c r="J4834">
        <f t="shared" si="612"/>
        <v>30305.572401377151</v>
      </c>
      <c r="K4834">
        <f t="shared" si="611"/>
        <v>110482.03486303822</v>
      </c>
      <c r="L4834" s="236">
        <f>I4834/MAX(I$2:I4834)-1</f>
        <v>-2.5404721390651641E-3</v>
      </c>
      <c r="M4834" s="236">
        <f>J4834/MAX(J$2:J4834)-1</f>
        <v>0</v>
      </c>
      <c r="N4834" s="236"/>
    </row>
    <row r="4835" spans="1:14">
      <c r="A4835" s="237">
        <v>41095</v>
      </c>
      <c r="B4835">
        <v>560.52</v>
      </c>
      <c r="D4835" s="237">
        <v>41340</v>
      </c>
      <c r="E4835">
        <f t="shared" si="607"/>
        <v>623.6</v>
      </c>
      <c r="F4835">
        <v>384.66838189999999</v>
      </c>
      <c r="G4835" s="236">
        <f t="shared" si="609"/>
        <v>3.94289309244116E-3</v>
      </c>
      <c r="H4835" s="236">
        <f t="shared" si="610"/>
        <v>8.2684745226657697E-4</v>
      </c>
      <c r="I4835">
        <f t="shared" ref="I4835:J4850" si="613">I4834*(1+G4835)</f>
        <v>94243.097921735956</v>
      </c>
      <c r="J4835">
        <f t="shared" si="613"/>
        <v>30330.630486706708</v>
      </c>
      <c r="K4835">
        <f t="shared" si="611"/>
        <v>110921.38029171131</v>
      </c>
      <c r="L4835" s="236">
        <f>I4835/MAX(I$2:I4835)-1</f>
        <v>0</v>
      </c>
      <c r="M4835" s="236">
        <f>J4835/MAX(J$2:J4835)-1</f>
        <v>0</v>
      </c>
      <c r="N4835" s="236"/>
    </row>
    <row r="4836" spans="1:14">
      <c r="A4836" s="237">
        <v>41096</v>
      </c>
      <c r="B4836">
        <v>559.86</v>
      </c>
      <c r="D4836" s="237">
        <v>41341</v>
      </c>
      <c r="E4836">
        <f t="shared" si="607"/>
        <v>624.28</v>
      </c>
      <c r="F4836">
        <v>384.99476809999999</v>
      </c>
      <c r="G4836" s="236">
        <f t="shared" si="609"/>
        <v>1.0567124326745134E-3</v>
      </c>
      <c r="H4836" s="236">
        <f t="shared" si="610"/>
        <v>8.4848720445362957E-4</v>
      </c>
      <c r="I4836">
        <f t="shared" si="613"/>
        <v>94342.685775003629</v>
      </c>
      <c r="J4836">
        <f t="shared" si="613"/>
        <v>30356.365638577689</v>
      </c>
      <c r="K4836">
        <f t="shared" si="611"/>
        <v>111042.33368907878</v>
      </c>
      <c r="L4836" s="236">
        <f>I4836/MAX(I$2:I4836)-1</f>
        <v>0</v>
      </c>
      <c r="M4836" s="236">
        <f>J4836/MAX(J$2:J4836)-1</f>
        <v>0</v>
      </c>
      <c r="N4836" s="236"/>
    </row>
    <row r="4837" spans="1:14">
      <c r="A4837" s="237">
        <v>41099</v>
      </c>
      <c r="B4837">
        <v>560.72</v>
      </c>
      <c r="D4837" s="237">
        <v>41344</v>
      </c>
      <c r="E4837">
        <f t="shared" si="607"/>
        <v>624.52</v>
      </c>
      <c r="F4837">
        <v>385.62349449999999</v>
      </c>
      <c r="G4837" s="236">
        <f t="shared" si="609"/>
        <v>3.5071271946545345E-4</v>
      </c>
      <c r="H4837" s="236">
        <f t="shared" si="610"/>
        <v>1.6330777768820415E-3</v>
      </c>
      <c r="I4837">
        <f t="shared" si="613"/>
        <v>94375.772954893459</v>
      </c>
      <c r="J4837">
        <f t="shared" si="613"/>
        <v>30405.939944688955</v>
      </c>
      <c r="K4837">
        <f t="shared" si="611"/>
        <v>111085.02312344377</v>
      </c>
      <c r="L4837" s="236">
        <f>I4837/MAX(I$2:I4837)-1</f>
        <v>0</v>
      </c>
      <c r="M4837" s="236">
        <f>J4837/MAX(J$2:J4837)-1</f>
        <v>0</v>
      </c>
      <c r="N4837" s="236"/>
    </row>
    <row r="4838" spans="1:14">
      <c r="A4838" s="237">
        <v>41100</v>
      </c>
      <c r="B4838">
        <v>559.04999999999995</v>
      </c>
      <c r="D4838" s="237">
        <v>41345</v>
      </c>
      <c r="E4838">
        <f t="shared" si="607"/>
        <v>623.61</v>
      </c>
      <c r="F4838">
        <v>384.81586179999999</v>
      </c>
      <c r="G4838" s="236">
        <f t="shared" si="609"/>
        <v>-1.4908492261738828E-3</v>
      </c>
      <c r="H4838" s="236">
        <f t="shared" si="610"/>
        <v>-2.0943555346574216E-3</v>
      </c>
      <c r="I4838">
        <f t="shared" si="613"/>
        <v>94235.072906814094</v>
      </c>
      <c r="J4838">
        <f t="shared" si="613"/>
        <v>30342.259096079335</v>
      </c>
      <c r="K4838">
        <f t="shared" si="611"/>
        <v>110923.15901814317</v>
      </c>
      <c r="L4838" s="236">
        <f>I4838/MAX(I$2:I4838)-1</f>
        <v>-1.4908492261739292E-3</v>
      </c>
      <c r="M4838" s="236">
        <f>J4838/MAX(J$2:J4838)-1</f>
        <v>-2.0943555346574216E-3</v>
      </c>
      <c r="N4838" s="236"/>
    </row>
    <row r="4839" spans="1:14">
      <c r="A4839" s="237">
        <v>41101</v>
      </c>
      <c r="B4839">
        <v>558.66</v>
      </c>
      <c r="D4839" s="237">
        <v>41346</v>
      </c>
      <c r="E4839">
        <f t="shared" si="607"/>
        <v>623.44000000000005</v>
      </c>
      <c r="F4839">
        <v>384.55360780000001</v>
      </c>
      <c r="G4839" s="236">
        <f t="shared" si="609"/>
        <v>-3.0633643508876996E-4</v>
      </c>
      <c r="H4839" s="236">
        <f t="shared" si="610"/>
        <v>-6.8150517178078296E-4</v>
      </c>
      <c r="I4839">
        <f t="shared" si="613"/>
        <v>94206.20527051948</v>
      </c>
      <c r="J4839">
        <f t="shared" si="613"/>
        <v>30321.580689581846</v>
      </c>
      <c r="K4839">
        <f t="shared" si="611"/>
        <v>110892.92066880129</v>
      </c>
      <c r="L4839" s="236">
        <f>I4839/MAX(I$2:I4839)-1</f>
        <v>-1.7967289598255221E-3</v>
      </c>
      <c r="M4839" s="236">
        <f>J4839/MAX(J$2:J4839)-1</f>
        <v>-2.7744333923097608E-3</v>
      </c>
      <c r="N4839" s="236"/>
    </row>
    <row r="4840" spans="1:14">
      <c r="A4840" s="237">
        <v>41102</v>
      </c>
      <c r="B4840">
        <v>558.41999999999996</v>
      </c>
      <c r="D4840" s="237">
        <v>41347</v>
      </c>
      <c r="E4840">
        <f t="shared" si="607"/>
        <v>628.92999999999995</v>
      </c>
      <c r="F4840">
        <v>385.99443330000003</v>
      </c>
      <c r="G4840" s="236">
        <f t="shared" si="609"/>
        <v>8.7722495666641611E-3</v>
      </c>
      <c r="H4840" s="236">
        <f t="shared" si="610"/>
        <v>3.7467481016311144E-3</v>
      </c>
      <c r="I4840">
        <f t="shared" si="613"/>
        <v>95032.605613880878</v>
      </c>
      <c r="J4840">
        <f t="shared" si="613"/>
        <v>30435.188014468993</v>
      </c>
      <c r="K4840">
        <f t="shared" si="611"/>
        <v>111869.44147990052</v>
      </c>
      <c r="L4840" s="236">
        <f>I4840/MAX(I$2:I4840)-1</f>
        <v>0</v>
      </c>
      <c r="M4840" s="236">
        <f>J4840/MAX(J$2:J4840)-1</f>
        <v>0</v>
      </c>
      <c r="N4840" s="236"/>
    </row>
    <row r="4841" spans="1:14">
      <c r="A4841" s="237">
        <v>41103</v>
      </c>
      <c r="B4841">
        <v>561.79</v>
      </c>
      <c r="D4841" s="237">
        <v>41348</v>
      </c>
      <c r="E4841">
        <f t="shared" si="607"/>
        <v>628.41</v>
      </c>
      <c r="F4841">
        <v>386.04388590000002</v>
      </c>
      <c r="G4841" s="236">
        <f t="shared" si="609"/>
        <v>-8.6053123357150219E-4</v>
      </c>
      <c r="H4841" s="236">
        <f t="shared" si="610"/>
        <v>1.2811739168672176E-4</v>
      </c>
      <c r="I4841">
        <f t="shared" si="613"/>
        <v>94950.827088542443</v>
      </c>
      <c r="J4841">
        <f t="shared" si="613"/>
        <v>30439.087291372904</v>
      </c>
      <c r="K4841">
        <f t="shared" si="611"/>
        <v>111776.94770544303</v>
      </c>
      <c r="L4841" s="236">
        <f>I4841/MAX(I$2:I4841)-1</f>
        <v>-8.605312335715487E-4</v>
      </c>
      <c r="M4841" s="236">
        <f>J4841/MAX(J$2:J4841)-1</f>
        <v>0</v>
      </c>
      <c r="N4841" s="236"/>
    </row>
    <row r="4842" spans="1:14">
      <c r="A4842" s="237">
        <v>41106</v>
      </c>
      <c r="B4842">
        <v>562.03</v>
      </c>
      <c r="D4842" s="237">
        <v>41351</v>
      </c>
      <c r="E4842">
        <f t="shared" si="607"/>
        <v>623.67999999999995</v>
      </c>
      <c r="F4842">
        <v>384.18604490000001</v>
      </c>
      <c r="G4842" s="236">
        <f t="shared" si="609"/>
        <v>-7.5606632119916226E-3</v>
      </c>
      <c r="H4842" s="236">
        <f t="shared" si="610"/>
        <v>-4.8125124315043788E-3</v>
      </c>
      <c r="I4842">
        <f t="shared" si="613"/>
        <v>94232.935863225925</v>
      </c>
      <c r="J4842">
        <f t="shared" si="613"/>
        <v>30292.598805379526</v>
      </c>
      <c r="K4842">
        <f t="shared" si="611"/>
        <v>110935.61010316625</v>
      </c>
      <c r="L4842" s="236">
        <f>I4842/MAX(I$2:I4842)-1</f>
        <v>-8.4146882587227134E-3</v>
      </c>
      <c r="M4842" s="236">
        <f>J4842/MAX(J$2:J4842)-1</f>
        <v>-4.8125124315042678E-3</v>
      </c>
      <c r="N4842" s="236"/>
    </row>
    <row r="4843" spans="1:14">
      <c r="A4843" s="237">
        <v>41107</v>
      </c>
      <c r="B4843">
        <v>562.67999999999995</v>
      </c>
      <c r="D4843" s="237">
        <v>41352</v>
      </c>
      <c r="E4843">
        <f t="shared" si="607"/>
        <v>622.11</v>
      </c>
      <c r="F4843">
        <v>383.63403749999998</v>
      </c>
      <c r="G4843" s="236">
        <f t="shared" si="609"/>
        <v>-2.5510467313313947E-3</v>
      </c>
      <c r="H4843" s="236">
        <f t="shared" si="610"/>
        <v>-1.4368231416206356E-3</v>
      </c>
      <c r="I4843">
        <f t="shared" si="613"/>
        <v>93992.543240208281</v>
      </c>
      <c r="J4843">
        <f t="shared" si="613"/>
        <v>30249.073698396129</v>
      </c>
      <c r="K4843">
        <f t="shared" si="611"/>
        <v>110656.35005336192</v>
      </c>
      <c r="L4843" s="236">
        <f>I4843/MAX(I$2:I4843)-1</f>
        <v>-1.0944268727076545E-2</v>
      </c>
      <c r="M4843" s="236">
        <f>J4843/MAX(J$2:J4843)-1</f>
        <v>-6.2424208438940365E-3</v>
      </c>
      <c r="N4843" s="236"/>
    </row>
    <row r="4844" spans="1:14">
      <c r="A4844" s="237">
        <v>41108</v>
      </c>
      <c r="B4844">
        <v>564.82000000000005</v>
      </c>
      <c r="D4844" s="237">
        <v>41353</v>
      </c>
      <c r="E4844">
        <f t="shared" si="607"/>
        <v>626.33000000000004</v>
      </c>
      <c r="F4844">
        <v>385.06582100000003</v>
      </c>
      <c r="G4844" s="236">
        <f t="shared" si="609"/>
        <v>6.7496361269749252E-3</v>
      </c>
      <c r="H4844" s="236">
        <f t="shared" si="610"/>
        <v>3.7321597148429753E-3</v>
      </c>
      <c r="I4844">
        <f t="shared" si="613"/>
        <v>94626.958705728655</v>
      </c>
      <c r="J4844">
        <f t="shared" si="613"/>
        <v>30361.9680726646</v>
      </c>
      <c r="K4844">
        <f t="shared" si="611"/>
        <v>111406.97260761308</v>
      </c>
      <c r="L4844" s="236">
        <f>I4844/MAX(I$2:I4844)-1</f>
        <v>-4.2685024316850839E-3</v>
      </c>
      <c r="M4844" s="236">
        <f>J4844/MAX(J$2:J4844)-1</f>
        <v>-2.5335588406476539E-3</v>
      </c>
      <c r="N4844" s="236"/>
    </row>
    <row r="4845" spans="1:14">
      <c r="A4845" s="237">
        <v>41109</v>
      </c>
      <c r="B4845">
        <v>564.84</v>
      </c>
      <c r="D4845" s="237">
        <v>41354</v>
      </c>
      <c r="E4845">
        <f t="shared" si="607"/>
        <v>620.95000000000005</v>
      </c>
      <c r="F4845">
        <v>382.58986069999997</v>
      </c>
      <c r="G4845" s="236">
        <f t="shared" si="609"/>
        <v>-8.623451232285648E-3</v>
      </c>
      <c r="H4845" s="236">
        <f t="shared" si="610"/>
        <v>-6.4299664238443022E-3</v>
      </c>
      <c r="I4845">
        <f t="shared" si="613"/>
        <v>93810.94774207029</v>
      </c>
      <c r="J4845">
        <f t="shared" si="613"/>
        <v>30166.741637395535</v>
      </c>
      <c r="K4845">
        <f t="shared" si="611"/>
        <v>110450.01778726444</v>
      </c>
      <c r="L4845" s="236">
        <f>I4845/MAX(I$2:I4845)-1</f>
        <v>-1.2855144441416333E-2</v>
      </c>
      <c r="M4845" s="236">
        <f>J4845/MAX(J$2:J4845)-1</f>
        <v>-8.9472345662137132E-3</v>
      </c>
      <c r="N4845" s="236"/>
    </row>
    <row r="4846" spans="1:14">
      <c r="A4846" s="237">
        <v>41110</v>
      </c>
      <c r="B4846">
        <v>563.99</v>
      </c>
      <c r="D4846" s="237">
        <v>41355</v>
      </c>
      <c r="E4846">
        <f t="shared" si="607"/>
        <v>626.47</v>
      </c>
      <c r="F4846">
        <v>384.4744384</v>
      </c>
      <c r="G4846" s="236">
        <f t="shared" si="609"/>
        <v>8.8558744793245017E-3</v>
      </c>
      <c r="H4846" s="236">
        <f t="shared" si="610"/>
        <v>4.9258432948324771E-3</v>
      </c>
      <c r="I4846">
        <f t="shared" si="613"/>
        <v>94641.725720060538</v>
      </c>
      <c r="J4846">
        <f t="shared" si="613"/>
        <v>30315.338279417043</v>
      </c>
      <c r="K4846">
        <f t="shared" si="611"/>
        <v>111431.87477765932</v>
      </c>
      <c r="L4846" s="236">
        <f>I4846/MAX(I$2:I4846)-1</f>
        <v>-4.1131135076785119E-3</v>
      </c>
      <c r="M4846" s="236">
        <f>J4846/MAX(J$2:J4846)-1</f>
        <v>-4.0654639467765374E-3</v>
      </c>
      <c r="N4846" s="236"/>
    </row>
    <row r="4847" spans="1:14">
      <c r="A4847" s="237">
        <v>41113</v>
      </c>
      <c r="B4847">
        <v>562.27</v>
      </c>
      <c r="D4847" s="237">
        <v>41358</v>
      </c>
      <c r="E4847">
        <f t="shared" si="607"/>
        <v>621.29</v>
      </c>
      <c r="F4847">
        <v>383.09661679999999</v>
      </c>
      <c r="G4847" s="236">
        <f t="shared" si="609"/>
        <v>-8.3022825235681916E-3</v>
      </c>
      <c r="H4847" s="236">
        <f t="shared" si="610"/>
        <v>-3.5836494247415418E-3</v>
      </c>
      <c r="I4847">
        <f t="shared" si="613"/>
        <v>93855.983374614545</v>
      </c>
      <c r="J4847">
        <f t="shared" si="613"/>
        <v>30206.698734831163</v>
      </c>
      <c r="K4847">
        <f t="shared" si="611"/>
        <v>110510.49448594818</v>
      </c>
      <c r="L4847" s="236">
        <f>I4847/MAX(I$2:I4847)-1</f>
        <v>-1.2381247800854478E-2</v>
      </c>
      <c r="M4847" s="236">
        <f>J4847/MAX(J$2:J4847)-1</f>
        <v>-7.6345441739840147E-3</v>
      </c>
      <c r="N4847" s="236"/>
    </row>
    <row r="4848" spans="1:14">
      <c r="A4848" s="237">
        <v>41114</v>
      </c>
      <c r="B4848">
        <v>560.96</v>
      </c>
      <c r="D4848" s="237">
        <v>41359</v>
      </c>
      <c r="E4848">
        <f t="shared" si="607"/>
        <v>625.30999999999995</v>
      </c>
      <c r="F4848">
        <v>384.78482459999998</v>
      </c>
      <c r="G4848" s="236">
        <f t="shared" si="609"/>
        <v>6.4366781851993762E-3</v>
      </c>
      <c r="H4848" s="236">
        <f t="shared" si="610"/>
        <v>4.406741605033071E-3</v>
      </c>
      <c r="I4848">
        <f t="shared" si="613"/>
        <v>94460.104135352361</v>
      </c>
      <c r="J4848">
        <f t="shared" si="613"/>
        <v>30339.811850896644</v>
      </c>
      <c r="K4848">
        <f t="shared" si="611"/>
        <v>111225.54251156183</v>
      </c>
      <c r="L4848" s="236">
        <f>I4848/MAX(I$2:I4848)-1</f>
        <v>-6.0242637232803542E-3</v>
      </c>
      <c r="M4848" s="236">
        <f>J4848/MAX(J$2:J4848)-1</f>
        <v>-3.2614460323978633E-3</v>
      </c>
      <c r="N4848" s="236"/>
    </row>
    <row r="4849" spans="1:14">
      <c r="A4849" s="237">
        <v>41115</v>
      </c>
      <c r="B4849">
        <v>561.1</v>
      </c>
      <c r="D4849" s="237">
        <v>41360</v>
      </c>
      <c r="E4849">
        <f t="shared" si="607"/>
        <v>623.72</v>
      </c>
      <c r="F4849">
        <v>384.83164479999999</v>
      </c>
      <c r="G4849" s="236">
        <f t="shared" si="609"/>
        <v>-2.5764689602844706E-3</v>
      </c>
      <c r="H4849" s="236">
        <f t="shared" si="610"/>
        <v>1.2167891508885198E-4</v>
      </c>
      <c r="I4849">
        <f t="shared" si="613"/>
        <v>94216.73060906239</v>
      </c>
      <c r="J4849">
        <f t="shared" si="613"/>
        <v>30343.503566286661</v>
      </c>
      <c r="K4849">
        <f t="shared" si="611"/>
        <v>110942.72500889374</v>
      </c>
      <c r="L4849" s="236">
        <f>I4849/MAX(I$2:I4849)-1</f>
        <v>-8.5852113550732856E-3</v>
      </c>
      <c r="M4849" s="236">
        <f>J4849/MAX(J$2:J4849)-1</f>
        <v>-3.1401639665238346E-3</v>
      </c>
      <c r="N4849" s="236"/>
    </row>
    <row r="4850" spans="1:14">
      <c r="A4850" s="237">
        <v>41116</v>
      </c>
      <c r="B4850">
        <v>563.87</v>
      </c>
      <c r="D4850" s="237">
        <v>41361</v>
      </c>
      <c r="E4850">
        <f t="shared" si="607"/>
        <v>626.16999999999996</v>
      </c>
      <c r="F4850">
        <v>385.60769909999999</v>
      </c>
      <c r="G4850" s="236">
        <f t="shared" si="609"/>
        <v>3.8943144766831381E-3</v>
      </c>
      <c r="H4850" s="236">
        <f t="shared" si="610"/>
        <v>2.0166072891518727E-3</v>
      </c>
      <c r="I4850">
        <f t="shared" si="613"/>
        <v>94583.640187019017</v>
      </c>
      <c r="J4850">
        <f t="shared" si="613"/>
        <v>30404.694496756842</v>
      </c>
      <c r="K4850">
        <f t="shared" si="611"/>
        <v>111378.51298470306</v>
      </c>
      <c r="L4850" s="236">
        <f>I4850/MAX(I$2:I4850)-1</f>
        <v>-4.7243303912555268E-3</v>
      </c>
      <c r="M4850" s="236">
        <f>J4850/MAX(J$2:J4850)-1</f>
        <v>-1.129889154915964E-3</v>
      </c>
      <c r="N4850" s="236"/>
    </row>
    <row r="4851" spans="1:14">
      <c r="A4851" s="237">
        <v>41117</v>
      </c>
      <c r="B4851">
        <v>566.04</v>
      </c>
      <c r="D4851" s="237">
        <v>41365</v>
      </c>
      <c r="E4851">
        <f t="shared" si="607"/>
        <v>621.17999999999995</v>
      </c>
      <c r="F4851">
        <v>384.06052720000002</v>
      </c>
      <c r="G4851" s="236">
        <f t="shared" si="609"/>
        <v>-8.0028120374531862E-3</v>
      </c>
      <c r="H4851" s="236">
        <f t="shared" si="610"/>
        <v>-4.0122951476617708E-3</v>
      </c>
      <c r="I4851">
        <f t="shared" ref="I4851:J4866" si="614">I4850*(1+G4851)</f>
        <v>93826.705092784192</v>
      </c>
      <c r="J4851">
        <f t="shared" si="614"/>
        <v>30282.701888561365</v>
      </c>
      <c r="K4851">
        <f t="shared" si="611"/>
        <v>110490.92849519754</v>
      </c>
      <c r="L4851" s="236">
        <f>I4851/MAX(I$2:I4851)-1</f>
        <v>-1.2689334500584737E-2</v>
      </c>
      <c r="M4851" s="236">
        <f>J4851/MAX(J$2:J4851)-1</f>
        <v>-5.1376508538040211E-3</v>
      </c>
      <c r="N4851" s="236"/>
    </row>
    <row r="4852" spans="1:14">
      <c r="A4852" s="237">
        <v>41120</v>
      </c>
      <c r="B4852">
        <v>566.96</v>
      </c>
      <c r="D4852" s="237">
        <v>41366</v>
      </c>
      <c r="E4852">
        <f t="shared" si="607"/>
        <v>625.16</v>
      </c>
      <c r="F4852">
        <v>385.44894900000003</v>
      </c>
      <c r="G4852" s="236">
        <f t="shared" si="609"/>
        <v>6.3734304066455551E-3</v>
      </c>
      <c r="H4852" s="236">
        <f t="shared" si="610"/>
        <v>3.6151119463443404E-3</v>
      </c>
      <c r="I4852">
        <f t="shared" si="614"/>
        <v>94424.703067977913</v>
      </c>
      <c r="J4852">
        <f t="shared" si="614"/>
        <v>30392.177245926287</v>
      </c>
      <c r="K4852">
        <f t="shared" si="611"/>
        <v>111198.86161508372</v>
      </c>
      <c r="L4852" s="236">
        <f>I4852/MAX(I$2:I4852)-1</f>
        <v>-6.3967786842853425E-3</v>
      </c>
      <c r="M4852" s="236">
        <f>J4852/MAX(J$2:J4852)-1</f>
        <v>-1.541112090437502E-3</v>
      </c>
      <c r="N4852" s="236"/>
    </row>
    <row r="4853" spans="1:14">
      <c r="A4853" s="237">
        <v>41121</v>
      </c>
      <c r="B4853">
        <v>566.20000000000005</v>
      </c>
      <c r="D4853" s="237">
        <v>41367</v>
      </c>
      <c r="E4853">
        <f t="shared" si="607"/>
        <v>620.32000000000005</v>
      </c>
      <c r="F4853">
        <v>383.65577689999998</v>
      </c>
      <c r="G4853" s="236">
        <f t="shared" si="609"/>
        <v>-7.7757482021109745E-3</v>
      </c>
      <c r="H4853" s="236">
        <f t="shared" si="610"/>
        <v>-4.6521649745114857E-3</v>
      </c>
      <c r="I4853">
        <f t="shared" si="614"/>
        <v>93690.480352862214</v>
      </c>
      <c r="J4853">
        <f t="shared" si="614"/>
        <v>30250.787823443643</v>
      </c>
      <c r="K4853">
        <f t="shared" si="611"/>
        <v>110337.95802205634</v>
      </c>
      <c r="L4853" s="236">
        <f>I4853/MAX(I$2:I4853)-1</f>
        <v>-1.4122787146042759E-2</v>
      </c>
      <c r="M4853" s="236">
        <f>J4853/MAX(J$2:J4853)-1</f>
        <v>-6.1861075572600122E-3</v>
      </c>
      <c r="N4853" s="236"/>
    </row>
    <row r="4854" spans="1:14">
      <c r="A4854" s="237">
        <v>41122</v>
      </c>
      <c r="B4854">
        <v>564.51</v>
      </c>
      <c r="D4854" s="237">
        <v>41368</v>
      </c>
      <c r="E4854">
        <f t="shared" si="607"/>
        <v>623.39</v>
      </c>
      <c r="F4854">
        <v>385.00149620000002</v>
      </c>
      <c r="G4854" s="236">
        <f t="shared" si="609"/>
        <v>4.9153283916953307E-3</v>
      </c>
      <c r="H4854" s="236">
        <f t="shared" si="610"/>
        <v>3.5076216260150339E-3</v>
      </c>
      <c r="I4854">
        <f t="shared" si="614"/>
        <v>94150.999830972214</v>
      </c>
      <c r="J4854">
        <f t="shared" si="614"/>
        <v>30356.896141017147</v>
      </c>
      <c r="K4854">
        <f t="shared" si="611"/>
        <v>110884.02703664188</v>
      </c>
      <c r="L4854" s="236">
        <f>I4854/MAX(I$2:I4854)-1</f>
        <v>-9.2768768909762267E-3</v>
      </c>
      <c r="M4854" s="236">
        <f>J4854/MAX(J$2:J4854)-1</f>
        <v>-2.700184455893706E-3</v>
      </c>
      <c r="N4854" s="236"/>
    </row>
    <row r="4855" spans="1:14">
      <c r="A4855" s="237">
        <v>41123</v>
      </c>
      <c r="B4855">
        <v>563.65</v>
      </c>
      <c r="D4855" s="237">
        <v>41369</v>
      </c>
      <c r="E4855">
        <f t="shared" si="607"/>
        <v>620.72</v>
      </c>
      <c r="F4855">
        <v>384.57665800000001</v>
      </c>
      <c r="G4855" s="236">
        <f t="shared" si="609"/>
        <v>-4.316763251978337E-3</v>
      </c>
      <c r="H4855" s="236">
        <f t="shared" si="610"/>
        <v>-1.1034715558074781E-3</v>
      </c>
      <c r="I4855">
        <f t="shared" si="614"/>
        <v>93744.572254764847</v>
      </c>
      <c r="J4855">
        <f t="shared" si="614"/>
        <v>30323.398169602933</v>
      </c>
      <c r="K4855">
        <f t="shared" si="611"/>
        <v>110409.10707933133</v>
      </c>
      <c r="L4855" s="236">
        <f>I4855/MAX(I$2:I4855)-1</f>
        <v>-1.3553594061698537E-2</v>
      </c>
      <c r="M4855" s="236">
        <f>J4855/MAX(J$2:J4855)-1</f>
        <v>-3.8006764349586275E-3</v>
      </c>
      <c r="N4855" s="236"/>
    </row>
    <row r="4856" spans="1:14">
      <c r="A4856" s="237">
        <v>41124</v>
      </c>
      <c r="B4856">
        <v>566.49</v>
      </c>
      <c r="D4856" s="237">
        <v>41372</v>
      </c>
      <c r="E4856">
        <f t="shared" si="607"/>
        <v>624.11</v>
      </c>
      <c r="F4856">
        <v>385.27717089999999</v>
      </c>
      <c r="G4856" s="236">
        <f t="shared" si="609"/>
        <v>5.4276695061751725E-3</v>
      </c>
      <c r="H4856" s="236">
        <f t="shared" si="610"/>
        <v>1.8215169470841008E-3</v>
      </c>
      <c r="I4856">
        <f t="shared" si="614"/>
        <v>94253.38681096147</v>
      </c>
      <c r="J4856">
        <f t="shared" si="614"/>
        <v>30378.632753262045</v>
      </c>
      <c r="K4856">
        <f t="shared" si="611"/>
        <v>111012.09533973689</v>
      </c>
      <c r="L4856" s="236">
        <f>I4856/MAX(I$2:I4856)-1</f>
        <v>-8.199488984711123E-3</v>
      </c>
      <c r="M4856" s="236">
        <f>J4856/MAX(J$2:J4856)-1</f>
        <v>-1.9860824844111225E-3</v>
      </c>
      <c r="N4856" s="236"/>
    </row>
    <row r="4857" spans="1:14">
      <c r="A4857" s="237">
        <v>41127</v>
      </c>
      <c r="B4857">
        <v>567.28</v>
      </c>
      <c r="D4857" s="237">
        <v>41373</v>
      </c>
      <c r="E4857">
        <f t="shared" si="607"/>
        <v>626.53</v>
      </c>
      <c r="F4857">
        <v>386.38532950000001</v>
      </c>
      <c r="G4857" s="236">
        <f t="shared" si="609"/>
        <v>3.8437914320150111E-3</v>
      </c>
      <c r="H4857" s="236">
        <f t="shared" si="610"/>
        <v>2.8762633337744425E-3</v>
      </c>
      <c r="I4857">
        <f t="shared" si="614"/>
        <v>94615.677171623844</v>
      </c>
      <c r="J4857">
        <f t="shared" si="614"/>
        <v>30466.009700780451</v>
      </c>
      <c r="K4857">
        <f t="shared" si="611"/>
        <v>111442.54713625058</v>
      </c>
      <c r="L4857" s="236">
        <f>I4857/MAX(I$2:I4857)-1</f>
        <v>-4.3872146782023558E-3</v>
      </c>
      <c r="M4857" s="236">
        <f>J4857/MAX(J$2:J4857)-1</f>
        <v>0</v>
      </c>
      <c r="N4857" s="236"/>
    </row>
    <row r="4858" spans="1:14">
      <c r="A4858" s="237">
        <v>41128</v>
      </c>
      <c r="B4858">
        <v>566.78</v>
      </c>
      <c r="D4858" s="237">
        <v>41374</v>
      </c>
      <c r="E4858">
        <f t="shared" si="607"/>
        <v>634.54</v>
      </c>
      <c r="F4858">
        <v>389.08076820000002</v>
      </c>
      <c r="G4858" s="236">
        <f t="shared" si="609"/>
        <v>1.2750972888210857E-2</v>
      </c>
      <c r="H4858" s="236">
        <f t="shared" si="610"/>
        <v>6.9760378932812728E-3</v>
      </c>
      <c r="I4858">
        <f t="shared" si="614"/>
        <v>95822.119106038939</v>
      </c>
      <c r="J4858">
        <f t="shared" si="614"/>
        <v>30678.541738910171</v>
      </c>
      <c r="K4858">
        <f t="shared" si="611"/>
        <v>112867.30700818227</v>
      </c>
      <c r="L4858" s="236">
        <f>I4858/MAX(I$2:I4858)-1</f>
        <v>0</v>
      </c>
      <c r="M4858" s="236">
        <f>J4858/MAX(J$2:J4858)-1</f>
        <v>0</v>
      </c>
      <c r="N4858" s="236"/>
    </row>
    <row r="4859" spans="1:14">
      <c r="A4859" s="237">
        <v>41129</v>
      </c>
      <c r="B4859">
        <v>566.66</v>
      </c>
      <c r="D4859" s="237">
        <v>41375</v>
      </c>
      <c r="E4859">
        <f t="shared" si="607"/>
        <v>637.47</v>
      </c>
      <c r="F4859">
        <v>390.24430530000001</v>
      </c>
      <c r="G4859" s="236">
        <f t="shared" si="609"/>
        <v>4.5837880434322267E-3</v>
      </c>
      <c r="H4859" s="236">
        <f t="shared" si="610"/>
        <v>2.9904770296995675E-3</v>
      </c>
      <c r="I4859">
        <f t="shared" si="614"/>
        <v>96261.347389893548</v>
      </c>
      <c r="J4859">
        <f t="shared" si="614"/>
        <v>30770.28521328506</v>
      </c>
      <c r="K4859">
        <f t="shared" si="611"/>
        <v>113388.4738527216</v>
      </c>
      <c r="L4859" s="236">
        <f>I4859/MAX(I$2:I4859)-1</f>
        <v>0</v>
      </c>
      <c r="M4859" s="236">
        <f>J4859/MAX(J$2:J4859)-1</f>
        <v>0</v>
      </c>
      <c r="N4859" s="236"/>
    </row>
    <row r="4860" spans="1:14">
      <c r="A4860" s="237">
        <v>41130</v>
      </c>
      <c r="B4860">
        <v>566.59</v>
      </c>
      <c r="D4860" s="237">
        <v>41376</v>
      </c>
      <c r="E4860">
        <f t="shared" si="607"/>
        <v>636.02</v>
      </c>
      <c r="F4860">
        <v>389.84463260000001</v>
      </c>
      <c r="G4860" s="236">
        <f t="shared" si="609"/>
        <v>-2.3083470034444644E-3</v>
      </c>
      <c r="H4860" s="236">
        <f t="shared" si="610"/>
        <v>-1.0241602364773339E-3</v>
      </c>
      <c r="I4860">
        <f t="shared" si="614"/>
        <v>96039.142797098553</v>
      </c>
      <c r="J4860">
        <f t="shared" si="614"/>
        <v>30738.771510704548</v>
      </c>
      <c r="K4860">
        <f t="shared" si="611"/>
        <v>113130.55852009974</v>
      </c>
      <c r="L4860" s="236">
        <f>I4860/MAX(I$2:I4860)-1</f>
        <v>-2.3083470034445108E-3</v>
      </c>
      <c r="M4860" s="236">
        <f>J4860/MAX(J$2:J4860)-1</f>
        <v>-1.0241602364773339E-3</v>
      </c>
      <c r="N4860" s="236"/>
    </row>
    <row r="4861" spans="1:14">
      <c r="A4861" s="237">
        <v>41131</v>
      </c>
      <c r="B4861">
        <v>567.83000000000004</v>
      </c>
      <c r="D4861" s="237">
        <v>41379</v>
      </c>
      <c r="E4861">
        <f t="shared" si="607"/>
        <v>621.87</v>
      </c>
      <c r="F4861">
        <v>384.50465980000001</v>
      </c>
      <c r="G4861" s="236">
        <f t="shared" si="609"/>
        <v>-2.228145821759615E-2</v>
      </c>
      <c r="H4861" s="236">
        <f t="shared" si="610"/>
        <v>-1.3697694808277872E-2</v>
      </c>
      <c r="I4861">
        <f t="shared" si="614"/>
        <v>93899.250649611247</v>
      </c>
      <c r="J4861">
        <f t="shared" si="614"/>
        <v>30317.72119976953</v>
      </c>
      <c r="K4861">
        <f t="shared" si="611"/>
        <v>110613.66061899695</v>
      </c>
      <c r="L4861" s="236">
        <f>I4861/MAX(I$2:I4861)-1</f>
        <v>-2.4538371883731758E-2</v>
      </c>
      <c r="M4861" s="236">
        <f>J4861/MAX(J$2:J4861)-1</f>
        <v>-1.4707826410401137E-2</v>
      </c>
      <c r="N4861" s="236"/>
    </row>
    <row r="4862" spans="1:14">
      <c r="A4862" s="237">
        <v>41134</v>
      </c>
      <c r="B4862">
        <v>567.49</v>
      </c>
      <c r="D4862" s="237">
        <v>41380</v>
      </c>
      <c r="E4862">
        <f t="shared" si="607"/>
        <v>630.91</v>
      </c>
      <c r="F4862">
        <v>387.94729999999998</v>
      </c>
      <c r="G4862" s="236">
        <f t="shared" si="609"/>
        <v>1.450307013715151E-2</v>
      </c>
      <c r="H4862" s="236">
        <f t="shared" si="610"/>
        <v>8.9534420773746959E-3</v>
      </c>
      <c r="I4862">
        <f t="shared" si="614"/>
        <v>95261.078067608541</v>
      </c>
      <c r="J4862">
        <f t="shared" si="614"/>
        <v>30589.169160449663</v>
      </c>
      <c r="K4862">
        <f t="shared" si="611"/>
        <v>112221.62931341173</v>
      </c>
      <c r="L4862" s="236">
        <f>I4862/MAX(I$2:I4862)-1</f>
        <v>-1.0391183475061405E-2</v>
      </c>
      <c r="M4862" s="236">
        <f>J4862/MAX(J$2:J4862)-1</f>
        <v>-5.886070004876065E-3</v>
      </c>
      <c r="N4862" s="236"/>
    </row>
    <row r="4863" spans="1:14">
      <c r="A4863" s="237">
        <v>41135</v>
      </c>
      <c r="B4863">
        <v>566.30999999999995</v>
      </c>
      <c r="D4863" s="237">
        <v>41381</v>
      </c>
      <c r="E4863">
        <f t="shared" si="607"/>
        <v>620.49</v>
      </c>
      <c r="F4863">
        <v>383.88605990000002</v>
      </c>
      <c r="G4863" s="236">
        <f t="shared" si="609"/>
        <v>-1.6549556504801676E-2</v>
      </c>
      <c r="H4863" s="236">
        <f t="shared" si="610"/>
        <v>-1.0468535545936186E-2</v>
      </c>
      <c r="I4863">
        <f t="shared" si="614"/>
        <v>93684.549473420324</v>
      </c>
      <c r="J4863">
        <f t="shared" si="614"/>
        <v>30268.945355772841</v>
      </c>
      <c r="K4863">
        <f t="shared" si="611"/>
        <v>110368.19637139821</v>
      </c>
      <c r="L4863" s="236">
        <f>I4863/MAX(I$2:I4863)-1</f>
        <v>-2.6768770501790828E-2</v>
      </c>
      <c r="M4863" s="236">
        <f>J4863/MAX(J$2:J4863)-1</f>
        <v>-1.629298701774029E-2</v>
      </c>
      <c r="N4863" s="236"/>
    </row>
    <row r="4864" spans="1:14">
      <c r="A4864" s="237">
        <v>41136</v>
      </c>
      <c r="B4864">
        <v>565.26</v>
      </c>
      <c r="D4864" s="237">
        <v>41382</v>
      </c>
      <c r="E4864">
        <f t="shared" si="607"/>
        <v>617.49</v>
      </c>
      <c r="F4864">
        <v>382.89337790000002</v>
      </c>
      <c r="G4864" s="236">
        <f t="shared" si="609"/>
        <v>-4.8686187145489754E-3</v>
      </c>
      <c r="H4864" s="236">
        <f t="shared" si="610"/>
        <v>-2.5858766537617539E-3</v>
      </c>
      <c r="I4864">
        <f t="shared" si="614"/>
        <v>93228.43512258993</v>
      </c>
      <c r="J4864">
        <f t="shared" si="614"/>
        <v>30190.673596643359</v>
      </c>
      <c r="K4864">
        <f t="shared" si="611"/>
        <v>109834.57844183578</v>
      </c>
      <c r="L4864" s="236">
        <f>I4864/MAX(I$2:I4864)-1</f>
        <v>-3.1507062279309439E-2</v>
      </c>
      <c r="M4864" s="236">
        <f>J4864/MAX(J$2:J4864)-1</f>
        <v>-1.8836732016752733E-2</v>
      </c>
      <c r="N4864" s="236"/>
    </row>
    <row r="4865" spans="1:14">
      <c r="A4865" s="237">
        <v>41137</v>
      </c>
      <c r="B4865">
        <v>566.69000000000005</v>
      </c>
      <c r="D4865" s="237">
        <v>41383</v>
      </c>
      <c r="E4865">
        <f t="shared" si="607"/>
        <v>622.41</v>
      </c>
      <c r="F4865">
        <v>385.11659020000002</v>
      </c>
      <c r="G4865" s="236">
        <f t="shared" si="609"/>
        <v>7.9340102095348166E-3</v>
      </c>
      <c r="H4865" s="236">
        <f t="shared" si="610"/>
        <v>5.8063482638255337E-3</v>
      </c>
      <c r="I4865">
        <f t="shared" si="614"/>
        <v>93968.110478671515</v>
      </c>
      <c r="J4865">
        <f t="shared" si="614"/>
        <v>30365.971161864953</v>
      </c>
      <c r="K4865">
        <f t="shared" si="611"/>
        <v>110709.71184631815</v>
      </c>
      <c r="L4865" s="236">
        <f>I4865/MAX(I$2:I4865)-1</f>
        <v>-2.3823029423571063E-2</v>
      </c>
      <c r="M4865" s="236">
        <f>J4865/MAX(J$2:J4865)-1</f>
        <v>-1.3139756379168865E-2</v>
      </c>
      <c r="N4865" s="236"/>
    </row>
    <row r="4866" spans="1:14">
      <c r="A4866" s="237">
        <v>41138</v>
      </c>
      <c r="B4866">
        <v>567.49</v>
      </c>
      <c r="D4866" s="237">
        <v>41386</v>
      </c>
      <c r="E4866">
        <f t="shared" ref="E4866:E4929" si="615">SUMIF(A:A,D4866,B:B)</f>
        <v>625.41999999999996</v>
      </c>
      <c r="F4866">
        <v>386.18173400000001</v>
      </c>
      <c r="G4866" s="236">
        <f t="shared" si="609"/>
        <v>4.8023103933174018E-3</v>
      </c>
      <c r="H4866" s="236">
        <f t="shared" si="610"/>
        <v>2.7657697100165191E-3</v>
      </c>
      <c r="I4866">
        <f t="shared" si="614"/>
        <v>94419.374512263646</v>
      </c>
      <c r="J4866">
        <f t="shared" si="614"/>
        <v>30449.956445119675</v>
      </c>
      <c r="K4866">
        <f t="shared" si="611"/>
        <v>111245.10850231245</v>
      </c>
      <c r="L4866" s="236">
        <f>I4866/MAX(I$2:I4866)-1</f>
        <v>-1.9135124612054688E-2</v>
      </c>
      <c r="M4866" s="236">
        <f>J4866/MAX(J$2:J4866)-1</f>
        <v>-1.0410328209342845E-2</v>
      </c>
      <c r="N4866" s="236"/>
    </row>
    <row r="4867" spans="1:14">
      <c r="A4867" s="237">
        <v>41141</v>
      </c>
      <c r="B4867">
        <v>567.69000000000005</v>
      </c>
      <c r="D4867" s="237">
        <v>41387</v>
      </c>
      <c r="E4867">
        <f t="shared" si="615"/>
        <v>632.24</v>
      </c>
      <c r="F4867">
        <v>388.40290950000002</v>
      </c>
      <c r="G4867" s="236">
        <f t="shared" si="609"/>
        <v>1.0870941901645439E-2</v>
      </c>
      <c r="H4867" s="236">
        <f t="shared" si="610"/>
        <v>5.7516327274038659E-3</v>
      </c>
      <c r="I4867">
        <f t="shared" ref="I4867:J4882" si="616">I4866*(1+G4867)</f>
        <v>95445.802046976169</v>
      </c>
      <c r="J4867">
        <f t="shared" si="616"/>
        <v>30625.093411157446</v>
      </c>
      <c r="K4867">
        <f t="shared" si="611"/>
        <v>112458.19992885107</v>
      </c>
      <c r="L4867" s="236">
        <f>I4867/MAX(I$2:I4867)-1</f>
        <v>-8.4721995383476578E-3</v>
      </c>
      <c r="M4867" s="236">
        <f>J4867/MAX(J$2:J4867)-1</f>
        <v>-4.7185718663708132E-3</v>
      </c>
      <c r="N4867" s="236"/>
    </row>
    <row r="4868" spans="1:14">
      <c r="A4868" s="237">
        <v>41142</v>
      </c>
      <c r="B4868">
        <v>566.79999999999995</v>
      </c>
      <c r="D4868" s="237">
        <v>41388</v>
      </c>
      <c r="E4868">
        <f t="shared" si="615"/>
        <v>633.57000000000005</v>
      </c>
      <c r="F4868">
        <v>389.46994890000002</v>
      </c>
      <c r="G4868" s="236">
        <f t="shared" ref="G4868:G4931" si="617">(E4868/E4867-1)-($P$21/252)</f>
        <v>2.0699013735993497E-3</v>
      </c>
      <c r="H4868" s="236">
        <f t="shared" ref="H4868:H4931" si="618">F4868/F4867-1</f>
        <v>2.7472487303805693E-3</v>
      </c>
      <c r="I4868">
        <f t="shared" si="616"/>
        <v>95643.365443737508</v>
      </c>
      <c r="J4868">
        <f t="shared" si="616"/>
        <v>30709.228160149036</v>
      </c>
      <c r="K4868">
        <f t="shared" ref="K4868:K4931" si="619">K4867*(1+(E4868/E4867-1))</f>
        <v>112694.77054429041</v>
      </c>
      <c r="L4868" s="236">
        <f>I4868/MAX(I$2:I4868)-1</f>
        <v>-6.4198347822099766E-3</v>
      </c>
      <c r="M4868" s="236">
        <f>J4868/MAX(J$2:J4868)-1</f>
        <v>-1.9842862265593286E-3</v>
      </c>
      <c r="N4868" s="236"/>
    </row>
    <row r="4869" spans="1:14">
      <c r="A4869" s="237">
        <v>41143</v>
      </c>
      <c r="B4869">
        <v>568.26</v>
      </c>
      <c r="D4869" s="237">
        <v>41389</v>
      </c>
      <c r="E4869">
        <f t="shared" si="615"/>
        <v>636.57000000000005</v>
      </c>
      <c r="F4869">
        <v>390.67492970000001</v>
      </c>
      <c r="G4869" s="236">
        <f t="shared" si="617"/>
        <v>4.7013425246355458E-3</v>
      </c>
      <c r="H4869" s="236">
        <f t="shared" si="618"/>
        <v>3.0938992941644816E-3</v>
      </c>
      <c r="I4869">
        <f t="shared" si="616"/>
        <v>96093.017664897416</v>
      </c>
      <c r="J4869">
        <f t="shared" si="616"/>
        <v>30804.239419478057</v>
      </c>
      <c r="K4869">
        <f t="shared" si="619"/>
        <v>113228.38847385284</v>
      </c>
      <c r="L4869" s="236">
        <f>I4869/MAX(I$2:I4869)-1</f>
        <v>-1.7486740998371442E-3</v>
      </c>
      <c r="M4869" s="236">
        <f>J4869/MAX(J$2:J4869)-1</f>
        <v>0</v>
      </c>
      <c r="N4869" s="236"/>
    </row>
    <row r="4870" spans="1:14">
      <c r="A4870" s="237">
        <v>41144</v>
      </c>
      <c r="B4870">
        <v>565.55999999999995</v>
      </c>
      <c r="D4870" s="237">
        <v>41390</v>
      </c>
      <c r="E4870">
        <f t="shared" si="615"/>
        <v>635.91</v>
      </c>
      <c r="F4870">
        <v>390.63455709999999</v>
      </c>
      <c r="G4870" s="236">
        <f t="shared" si="617"/>
        <v>-1.0705367942927626E-3</v>
      </c>
      <c r="H4870" s="236">
        <f t="shared" si="618"/>
        <v>-1.0334064699524248E-4</v>
      </c>
      <c r="I4870">
        <f t="shared" si="616"/>
        <v>95990.146553812519</v>
      </c>
      <c r="J4870">
        <f t="shared" si="616"/>
        <v>30801.056089446251</v>
      </c>
      <c r="K4870">
        <f t="shared" si="619"/>
        <v>113110.9925293491</v>
      </c>
      <c r="L4870" s="236">
        <f>I4870/MAX(I$2:I4870)-1</f>
        <v>-2.8173388741647987E-3</v>
      </c>
      <c r="M4870" s="236">
        <f>J4870/MAX(J$2:J4870)-1</f>
        <v>-1.0334064699524248E-4</v>
      </c>
      <c r="N4870" s="236"/>
    </row>
    <row r="4871" spans="1:14">
      <c r="A4871" s="237">
        <v>41145</v>
      </c>
      <c r="B4871">
        <v>567.78</v>
      </c>
      <c r="D4871" s="237">
        <v>41393</v>
      </c>
      <c r="E4871">
        <f t="shared" si="615"/>
        <v>641.14</v>
      </c>
      <c r="F4871">
        <v>392.91633389999998</v>
      </c>
      <c r="G4871" s="236">
        <f t="shared" si="617"/>
        <v>8.1907041165604679E-3</v>
      </c>
      <c r="H4871" s="236">
        <f t="shared" si="618"/>
        <v>5.8412056960333025E-3</v>
      </c>
      <c r="I4871">
        <f t="shared" si="616"/>
        <v>96776.373442340075</v>
      </c>
      <c r="J4871">
        <f t="shared" si="616"/>
        <v>30980.971393719767</v>
      </c>
      <c r="K4871">
        <f t="shared" si="619"/>
        <v>114041.26645321962</v>
      </c>
      <c r="L4871" s="236">
        <f>I4871/MAX(I$2:I4871)-1</f>
        <v>0</v>
      </c>
      <c r="M4871" s="236">
        <f>J4871/MAX(J$2:J4871)-1</f>
        <v>0</v>
      </c>
      <c r="N4871" s="236"/>
    </row>
    <row r="4872" spans="1:14">
      <c r="A4872" s="237">
        <v>41148</v>
      </c>
      <c r="B4872">
        <v>568.03</v>
      </c>
      <c r="D4872" s="237">
        <v>41394</v>
      </c>
      <c r="E4872">
        <f t="shared" si="615"/>
        <v>642.54</v>
      </c>
      <c r="F4872">
        <v>393.74955119999998</v>
      </c>
      <c r="G4872" s="236">
        <f t="shared" si="617"/>
        <v>2.1498802851666519E-3</v>
      </c>
      <c r="H4872" s="236">
        <f t="shared" si="618"/>
        <v>2.1205972572575504E-3</v>
      </c>
      <c r="I4872">
        <f t="shared" si="616"/>
        <v>96984.43105967369</v>
      </c>
      <c r="J4872">
        <f t="shared" si="616"/>
        <v>31046.669556684465</v>
      </c>
      <c r="K4872">
        <f t="shared" si="619"/>
        <v>114290.28815368209</v>
      </c>
      <c r="L4872" s="236">
        <f>I4872/MAX(I$2:I4872)-1</f>
        <v>0</v>
      </c>
      <c r="M4872" s="236">
        <f>J4872/MAX(J$2:J4872)-1</f>
        <v>0</v>
      </c>
      <c r="N4872" s="236"/>
    </row>
    <row r="4873" spans="1:14">
      <c r="A4873" s="237">
        <v>41149</v>
      </c>
      <c r="B4873">
        <v>567.57000000000005</v>
      </c>
      <c r="D4873" s="237">
        <v>41395</v>
      </c>
      <c r="E4873">
        <f t="shared" si="615"/>
        <v>637.34</v>
      </c>
      <c r="F4873">
        <v>391.9218869</v>
      </c>
      <c r="G4873" s="236">
        <f t="shared" si="617"/>
        <v>-8.1266115357649469E-3</v>
      </c>
      <c r="H4873" s="236">
        <f t="shared" si="618"/>
        <v>-4.64169240175627E-3</v>
      </c>
      <c r="I4873">
        <f t="shared" si="616"/>
        <v>96196.276263434542</v>
      </c>
      <c r="J4873">
        <f t="shared" si="616"/>
        <v>30902.560466503364</v>
      </c>
      <c r="K4873">
        <f t="shared" si="619"/>
        <v>113365.35040910722</v>
      </c>
      <c r="L4873" s="236">
        <f>I4873/MAX(I$2:I4873)-1</f>
        <v>-8.1266115357649937E-3</v>
      </c>
      <c r="M4873" s="236">
        <f>J4873/MAX(J$2:J4873)-1</f>
        <v>-4.64169240175627E-3</v>
      </c>
      <c r="N4873" s="236"/>
    </row>
    <row r="4874" spans="1:14">
      <c r="A4874" s="237">
        <v>41150</v>
      </c>
      <c r="B4874">
        <v>567.83000000000004</v>
      </c>
      <c r="D4874" s="237">
        <v>41396</v>
      </c>
      <c r="E4874">
        <f t="shared" si="615"/>
        <v>642.21</v>
      </c>
      <c r="F4874">
        <v>393.34406330000002</v>
      </c>
      <c r="G4874" s="236">
        <f t="shared" si="617"/>
        <v>7.607403302216811E-3</v>
      </c>
      <c r="H4874" s="236">
        <f t="shared" si="618"/>
        <v>3.6287241094112854E-3</v>
      </c>
      <c r="I4874">
        <f t="shared" si="616"/>
        <v>96928.080133141964</v>
      </c>
      <c r="J4874">
        <f t="shared" si="616"/>
        <v>31014.697332710704</v>
      </c>
      <c r="K4874">
        <f t="shared" si="619"/>
        <v>114231.59018143023</v>
      </c>
      <c r="L4874" s="236">
        <f>I4874/MAX(I$2:I4874)-1</f>
        <v>-5.8103064498105095E-4</v>
      </c>
      <c r="M4874" s="236">
        <f>J4874/MAX(J$2:J4874)-1</f>
        <v>-1.0298117134717177E-3</v>
      </c>
      <c r="N4874" s="236"/>
    </row>
    <row r="4875" spans="1:14">
      <c r="A4875" s="237">
        <v>41151</v>
      </c>
      <c r="B4875">
        <v>564.74</v>
      </c>
      <c r="D4875" s="237">
        <v>41397</v>
      </c>
      <c r="E4875">
        <f t="shared" si="615"/>
        <v>648.5</v>
      </c>
      <c r="F4875">
        <v>395.34801279999999</v>
      </c>
      <c r="G4875" s="236">
        <f t="shared" si="617"/>
        <v>9.7605738851184645E-3</v>
      </c>
      <c r="H4875" s="236">
        <f t="shared" si="618"/>
        <v>5.0946478845712573E-3</v>
      </c>
      <c r="I4875">
        <f t="shared" si="616"/>
        <v>97874.153820824184</v>
      </c>
      <c r="J4875">
        <f t="shared" si="616"/>
        <v>31172.706294867417</v>
      </c>
      <c r="K4875">
        <f t="shared" si="619"/>
        <v>115350.40910707948</v>
      </c>
      <c r="L4875" s="236">
        <f>I4875/MAX(I$2:I4875)-1</f>
        <v>0</v>
      </c>
      <c r="M4875" s="236">
        <f>J4875/MAX(J$2:J4875)-1</f>
        <v>0</v>
      </c>
      <c r="N4875" s="236"/>
    </row>
    <row r="4876" spans="1:14">
      <c r="A4876" s="237">
        <v>41152</v>
      </c>
      <c r="B4876">
        <v>568.1</v>
      </c>
      <c r="D4876" s="237">
        <v>41400</v>
      </c>
      <c r="E4876">
        <f t="shared" si="615"/>
        <v>649.46</v>
      </c>
      <c r="F4876">
        <v>395.40692510000002</v>
      </c>
      <c r="G4876" s="236">
        <f t="shared" si="617"/>
        <v>1.4466090856801081E-3</v>
      </c>
      <c r="H4876" s="236">
        <f t="shared" si="618"/>
        <v>1.4901377544007666E-4</v>
      </c>
      <c r="I4876">
        <f t="shared" si="616"/>
        <v>98015.73946099465</v>
      </c>
      <c r="J4876">
        <f t="shared" si="616"/>
        <v>31177.351457523102</v>
      </c>
      <c r="K4876">
        <f t="shared" si="619"/>
        <v>115521.16684453948</v>
      </c>
      <c r="L4876" s="236">
        <f>I4876/MAX(I$2:I4876)-1</f>
        <v>0</v>
      </c>
      <c r="M4876" s="236">
        <f>J4876/MAX(J$2:J4876)-1</f>
        <v>0</v>
      </c>
      <c r="N4876" s="236"/>
    </row>
    <row r="4877" spans="1:14">
      <c r="A4877" s="237">
        <v>41155</v>
      </c>
      <c r="B4877">
        <v>568.1</v>
      </c>
      <c r="D4877" s="237">
        <v>41401</v>
      </c>
      <c r="E4877">
        <f t="shared" si="615"/>
        <v>651.91</v>
      </c>
      <c r="F4877">
        <v>396.22130090000002</v>
      </c>
      <c r="G4877" s="236">
        <f t="shared" si="617"/>
        <v>3.7386345750484626E-3</v>
      </c>
      <c r="H4877" s="236">
        <f t="shared" si="618"/>
        <v>2.0595891177019876E-3</v>
      </c>
      <c r="I4877">
        <f t="shared" si="616"/>
        <v>98382.184493442473</v>
      </c>
      <c r="J4877">
        <f t="shared" si="616"/>
        <v>31241.563991303788</v>
      </c>
      <c r="K4877">
        <f t="shared" si="619"/>
        <v>115956.95482034878</v>
      </c>
      <c r="L4877" s="236">
        <f>I4877/MAX(I$2:I4877)-1</f>
        <v>0</v>
      </c>
      <c r="M4877" s="236">
        <f>J4877/MAX(J$2:J4877)-1</f>
        <v>0</v>
      </c>
      <c r="N4877" s="236"/>
    </row>
    <row r="4878" spans="1:14">
      <c r="A4878" s="237">
        <v>41156</v>
      </c>
      <c r="B4878">
        <v>565.85</v>
      </c>
      <c r="D4878" s="237">
        <v>41402</v>
      </c>
      <c r="E4878">
        <f t="shared" si="615"/>
        <v>656.47</v>
      </c>
      <c r="F4878">
        <v>398.38594289999997</v>
      </c>
      <c r="G4878" s="236">
        <f t="shared" si="617"/>
        <v>6.9611004160425229E-3</v>
      </c>
      <c r="H4878" s="236">
        <f t="shared" si="618"/>
        <v>5.4632146103277268E-3</v>
      </c>
      <c r="I4878">
        <f t="shared" si="616"/>
        <v>99067.032758850954</v>
      </c>
      <c r="J4878">
        <f t="shared" si="616"/>
        <v>31412.243360150569</v>
      </c>
      <c r="K4878">
        <f t="shared" si="619"/>
        <v>116768.0540732837</v>
      </c>
      <c r="L4878" s="236">
        <f>I4878/MAX(I$2:I4878)-1</f>
        <v>0</v>
      </c>
      <c r="M4878" s="236">
        <f>J4878/MAX(J$2:J4878)-1</f>
        <v>0</v>
      </c>
      <c r="N4878" s="236"/>
    </row>
    <row r="4879" spans="1:14">
      <c r="A4879" s="237">
        <v>41157</v>
      </c>
      <c r="B4879">
        <v>566.28</v>
      </c>
      <c r="D4879" s="237">
        <v>41403</v>
      </c>
      <c r="E4879">
        <f t="shared" si="615"/>
        <v>652.87</v>
      </c>
      <c r="F4879">
        <v>396.60274079999999</v>
      </c>
      <c r="G4879" s="236">
        <f t="shared" si="617"/>
        <v>-5.5176060403394154E-3</v>
      </c>
      <c r="H4879" s="236">
        <f t="shared" si="618"/>
        <v>-4.4760668185713781E-3</v>
      </c>
      <c r="I4879">
        <f t="shared" si="616"/>
        <v>98520.419900502209</v>
      </c>
      <c r="J4879">
        <f t="shared" si="616"/>
        <v>31271.64005994931</v>
      </c>
      <c r="K4879">
        <f t="shared" si="619"/>
        <v>116127.71255780877</v>
      </c>
      <c r="L4879" s="236">
        <f>I4879/MAX(I$2:I4879)-1</f>
        <v>-5.5176060403394622E-3</v>
      </c>
      <c r="M4879" s="236">
        <f>J4879/MAX(J$2:J4879)-1</f>
        <v>-4.4760668185713781E-3</v>
      </c>
      <c r="N4879" s="236"/>
    </row>
    <row r="4880" spans="1:14">
      <c r="A4880" s="237">
        <v>41158</v>
      </c>
      <c r="B4880">
        <v>575.20000000000005</v>
      </c>
      <c r="D4880" s="237">
        <v>41404</v>
      </c>
      <c r="E4880">
        <f t="shared" si="615"/>
        <v>654.5</v>
      </c>
      <c r="F4880">
        <v>396.73627970000001</v>
      </c>
      <c r="G4880" s="236">
        <f t="shared" si="617"/>
        <v>2.4629383970313132E-3</v>
      </c>
      <c r="H4880" s="236">
        <f t="shared" si="618"/>
        <v>3.3670695197574041E-4</v>
      </c>
      <c r="I4880">
        <f t="shared" si="616"/>
        <v>98763.069625566815</v>
      </c>
      <c r="J4880">
        <f t="shared" si="616"/>
        <v>31282.169438557179</v>
      </c>
      <c r="K4880">
        <f t="shared" si="619"/>
        <v>116417.64496620436</v>
      </c>
      <c r="L4880" s="236">
        <f>I4880/MAX(I$2:I4880)-1</f>
        <v>-3.068257167084476E-3</v>
      </c>
      <c r="M4880" s="236">
        <f>J4880/MAX(J$2:J4880)-1</f>
        <v>-4.1408669894109629E-3</v>
      </c>
      <c r="N4880" s="236"/>
    </row>
    <row r="4881" spans="1:14">
      <c r="A4881" s="237">
        <v>41159</v>
      </c>
      <c r="B4881">
        <v>577.9</v>
      </c>
      <c r="D4881" s="237">
        <v>41407</v>
      </c>
      <c r="E4881">
        <f t="shared" si="615"/>
        <v>654.62</v>
      </c>
      <c r="F4881">
        <v>396.50301459999997</v>
      </c>
      <c r="G4881" s="236">
        <f t="shared" si="617"/>
        <v>1.4961590696887172E-4</v>
      </c>
      <c r="H4881" s="236">
        <f t="shared" si="618"/>
        <v>-5.8796009322981124E-4</v>
      </c>
      <c r="I4881">
        <f t="shared" si="616"/>
        <v>98777.846151803882</v>
      </c>
      <c r="J4881">
        <f t="shared" si="616"/>
        <v>31263.776771297653</v>
      </c>
      <c r="K4881">
        <f t="shared" si="619"/>
        <v>116438.98968338686</v>
      </c>
      <c r="L4881" s="236">
        <f>I4881/MAX(I$2:I4881)-1</f>
        <v>-2.9191003201943788E-3</v>
      </c>
      <c r="M4881" s="236">
        <f>J4881/MAX(J$2:J4881)-1</f>
        <v>-4.7263924180995787E-3</v>
      </c>
      <c r="N4881" s="236"/>
    </row>
    <row r="4882" spans="1:14">
      <c r="A4882" s="237">
        <v>41162</v>
      </c>
      <c r="B4882">
        <v>575</v>
      </c>
      <c r="D4882" s="237">
        <v>41408</v>
      </c>
      <c r="E4882">
        <f t="shared" si="615"/>
        <v>658.37</v>
      </c>
      <c r="F4882">
        <v>397.60791540000002</v>
      </c>
      <c r="G4882" s="236">
        <f t="shared" si="617"/>
        <v>5.6947840938132346E-3</v>
      </c>
      <c r="H4882" s="236">
        <f t="shared" si="618"/>
        <v>2.7866138700476384E-3</v>
      </c>
      <c r="I4882">
        <f t="shared" si="616"/>
        <v>99340.364658890307</v>
      </c>
      <c r="J4882">
        <f t="shared" si="616"/>
        <v>31350.896845278625</v>
      </c>
      <c r="K4882">
        <f t="shared" si="619"/>
        <v>117106.01209533989</v>
      </c>
      <c r="L4882" s="236">
        <f>I4882/MAX(I$2:I4882)-1</f>
        <v>0</v>
      </c>
      <c r="M4882" s="236">
        <f>J4882/MAX(J$2:J4882)-1</f>
        <v>-1.9529491787195763E-3</v>
      </c>
      <c r="N4882" s="236"/>
    </row>
    <row r="4883" spans="1:14">
      <c r="A4883" s="237">
        <v>41163</v>
      </c>
      <c r="B4883">
        <v>576.41</v>
      </c>
      <c r="D4883" s="237">
        <v>41409</v>
      </c>
      <c r="E4883">
        <f t="shared" si="615"/>
        <v>660.93</v>
      </c>
      <c r="F4883">
        <v>398.7319981</v>
      </c>
      <c r="G4883" s="236">
        <f t="shared" si="617"/>
        <v>3.8546608675923875E-3</v>
      </c>
      <c r="H4883" s="236">
        <f t="shared" si="618"/>
        <v>2.8271134865842651E-3</v>
      </c>
      <c r="I4883">
        <f t="shared" ref="I4883:J4898" si="620">I4882*(1+G4883)</f>
        <v>99723.288075113291</v>
      </c>
      <c r="J4883">
        <f t="shared" si="620"/>
        <v>31439.529388566425</v>
      </c>
      <c r="K4883">
        <f t="shared" si="619"/>
        <v>117561.36606189983</v>
      </c>
      <c r="L4883" s="236">
        <f>I4883/MAX(I$2:I4883)-1</f>
        <v>0</v>
      </c>
      <c r="M4883" s="236">
        <f>J4883/MAX(J$2:J4883)-1</f>
        <v>0</v>
      </c>
      <c r="N4883" s="236"/>
    </row>
    <row r="4884" spans="1:14">
      <c r="A4884" s="237">
        <v>41164</v>
      </c>
      <c r="B4884">
        <v>578.07000000000005</v>
      </c>
      <c r="D4884" s="237">
        <v>41410</v>
      </c>
      <c r="E4884">
        <f t="shared" si="615"/>
        <v>656.72</v>
      </c>
      <c r="F4884">
        <v>397.82759779999998</v>
      </c>
      <c r="G4884" s="236">
        <f t="shared" si="617"/>
        <v>-6.4035423930059541E-3</v>
      </c>
      <c r="H4884" s="236">
        <f t="shared" si="618"/>
        <v>-2.2681909260093835E-3</v>
      </c>
      <c r="I4884">
        <f t="shared" si="620"/>
        <v>99084.705772354355</v>
      </c>
      <c r="J4884">
        <f t="shared" si="620"/>
        <v>31368.218533289273</v>
      </c>
      <c r="K4884">
        <f t="shared" si="619"/>
        <v>116812.52223408056</v>
      </c>
      <c r="L4884" s="236">
        <f>I4884/MAX(I$2:I4884)-1</f>
        <v>-6.4035423930060009E-3</v>
      </c>
      <c r="M4884" s="236">
        <f>J4884/MAX(J$2:J4884)-1</f>
        <v>-2.2681909260093835E-3</v>
      </c>
      <c r="N4884" s="236"/>
    </row>
    <row r="4885" spans="1:14">
      <c r="A4885" s="237">
        <v>41165</v>
      </c>
      <c r="B4885">
        <v>586.04999999999995</v>
      </c>
      <c r="D4885" s="237">
        <v>41411</v>
      </c>
      <c r="E4885">
        <f t="shared" si="615"/>
        <v>662.1</v>
      </c>
      <c r="F4885">
        <v>399.36366340000001</v>
      </c>
      <c r="G4885" s="236">
        <f t="shared" si="617"/>
        <v>8.1584978836623436E-3</v>
      </c>
      <c r="H4885" s="236">
        <f t="shared" si="618"/>
        <v>3.8611338391165706E-3</v>
      </c>
      <c r="I4885">
        <f t="shared" si="620"/>
        <v>99893.088134701422</v>
      </c>
      <c r="J4885">
        <f t="shared" si="620"/>
        <v>31489.335423340959</v>
      </c>
      <c r="K4885">
        <f t="shared" si="619"/>
        <v>117769.4770544292</v>
      </c>
      <c r="L4885" s="236">
        <f>I4885/MAX(I$2:I4885)-1</f>
        <v>0</v>
      </c>
      <c r="M4885" s="236">
        <f>J4885/MAX(J$2:J4885)-1</f>
        <v>0</v>
      </c>
      <c r="N4885" s="236"/>
    </row>
    <row r="4886" spans="1:14">
      <c r="A4886" s="237">
        <v>41166</v>
      </c>
      <c r="B4886">
        <v>587.62</v>
      </c>
      <c r="D4886" s="237">
        <v>41414</v>
      </c>
      <c r="E4886">
        <f t="shared" si="615"/>
        <v>663.75</v>
      </c>
      <c r="F4886">
        <v>399.87294439999999</v>
      </c>
      <c r="G4886" s="236">
        <f t="shared" si="617"/>
        <v>2.4583405254565058E-3</v>
      </c>
      <c r="H4886" s="236">
        <f t="shared" si="618"/>
        <v>1.2752311907002767E-3</v>
      </c>
      <c r="I4886">
        <f t="shared" si="620"/>
        <v>100138.65936147596</v>
      </c>
      <c r="J4886">
        <f t="shared" si="620"/>
        <v>31529.491606047228</v>
      </c>
      <c r="K4886">
        <f t="shared" si="619"/>
        <v>118062.96691568854</v>
      </c>
      <c r="L4886" s="236">
        <f>I4886/MAX(I$2:I4886)-1</f>
        <v>0</v>
      </c>
      <c r="M4886" s="236">
        <f>J4886/MAX(J$2:J4886)-1</f>
        <v>0</v>
      </c>
      <c r="N4886" s="236"/>
    </row>
    <row r="4887" spans="1:14">
      <c r="A4887" s="237">
        <v>41169</v>
      </c>
      <c r="B4887">
        <v>586.1</v>
      </c>
      <c r="D4887" s="237">
        <v>41415</v>
      </c>
      <c r="E4887">
        <f t="shared" si="615"/>
        <v>665.1</v>
      </c>
      <c r="F4887">
        <v>400.53762840000002</v>
      </c>
      <c r="G4887" s="236">
        <f t="shared" si="617"/>
        <v>2.0001681463545549E-3</v>
      </c>
      <c r="H4887" s="236">
        <f t="shared" si="618"/>
        <v>1.6622379916135799E-3</v>
      </c>
      <c r="I4887">
        <f t="shared" si="620"/>
        <v>100338.95351814944</v>
      </c>
      <c r="J4887">
        <f t="shared" si="620"/>
        <v>31581.901124851061</v>
      </c>
      <c r="K4887">
        <f t="shared" si="619"/>
        <v>118303.09498399163</v>
      </c>
      <c r="L4887" s="236">
        <f>I4887/MAX(I$2:I4887)-1</f>
        <v>0</v>
      </c>
      <c r="M4887" s="236">
        <f>J4887/MAX(J$2:J4887)-1</f>
        <v>0</v>
      </c>
      <c r="N4887" s="236"/>
    </row>
    <row r="4888" spans="1:14">
      <c r="A4888" s="237">
        <v>41170</v>
      </c>
      <c r="B4888">
        <v>585.54999999999995</v>
      </c>
      <c r="D4888" s="237">
        <v>41416</v>
      </c>
      <c r="E4888">
        <f t="shared" si="615"/>
        <v>658.72</v>
      </c>
      <c r="F4888">
        <v>397.64272829999999</v>
      </c>
      <c r="G4888" s="236">
        <f t="shared" si="617"/>
        <v>-9.6262726335459379E-3</v>
      </c>
      <c r="H4888" s="236">
        <f t="shared" si="618"/>
        <v>-7.2275359285570717E-3</v>
      </c>
      <c r="I4888">
        <f t="shared" si="620"/>
        <v>99373.063395819045</v>
      </c>
      <c r="J4888">
        <f t="shared" si="620"/>
        <v>31353.641799779063</v>
      </c>
      <c r="K4888">
        <f t="shared" si="619"/>
        <v>117168.26752045553</v>
      </c>
      <c r="L4888" s="236">
        <f>I4888/MAX(I$2:I4888)-1</f>
        <v>-9.6262726335458737E-3</v>
      </c>
      <c r="M4888" s="236">
        <f>J4888/MAX(J$2:J4888)-1</f>
        <v>-7.2275359285570717E-3</v>
      </c>
      <c r="N4888" s="236"/>
    </row>
    <row r="4889" spans="1:14">
      <c r="A4889" s="237">
        <v>41171</v>
      </c>
      <c r="B4889">
        <v>586.19000000000005</v>
      </c>
      <c r="D4889" s="237">
        <v>41417</v>
      </c>
      <c r="E4889">
        <f t="shared" si="615"/>
        <v>653.15</v>
      </c>
      <c r="F4889">
        <v>396.11319750000001</v>
      </c>
      <c r="G4889" s="236">
        <f t="shared" si="617"/>
        <v>-8.4895232119242634E-3</v>
      </c>
      <c r="H4889" s="236">
        <f t="shared" si="618"/>
        <v>-3.8464950850202184E-3</v>
      </c>
      <c r="I4889">
        <f t="shared" si="620"/>
        <v>98529.433467480208</v>
      </c>
      <c r="J4889">
        <f t="shared" si="620"/>
        <v>31233.040170698729</v>
      </c>
      <c r="K4889">
        <f t="shared" si="619"/>
        <v>116177.51689790127</v>
      </c>
      <c r="L4889" s="236">
        <f>I4889/MAX(I$2:I4889)-1</f>
        <v>-1.8034073380503446E-2</v>
      </c>
      <c r="M4889" s="236">
        <f>J4889/MAX(J$2:J4889)-1</f>
        <v>-1.1046230332151241E-2</v>
      </c>
      <c r="N4889" s="236"/>
    </row>
    <row r="4890" spans="1:14">
      <c r="A4890" s="237">
        <v>41172</v>
      </c>
      <c r="B4890">
        <v>585.73</v>
      </c>
      <c r="D4890" s="237">
        <v>41418</v>
      </c>
      <c r="E4890">
        <f t="shared" si="615"/>
        <v>649.42999999999995</v>
      </c>
      <c r="F4890">
        <v>394.99570690000002</v>
      </c>
      <c r="G4890" s="236">
        <f t="shared" si="617"/>
        <v>-5.7292059299925511E-3</v>
      </c>
      <c r="H4890" s="236">
        <f t="shared" si="618"/>
        <v>-2.8211395304494902E-3</v>
      </c>
      <c r="I4890">
        <f t="shared" si="620"/>
        <v>97964.938052979516</v>
      </c>
      <c r="J4890">
        <f t="shared" si="620"/>
        <v>31144.927406417053</v>
      </c>
      <c r="K4890">
        <f t="shared" si="619"/>
        <v>115515.83066524385</v>
      </c>
      <c r="L4890" s="236">
        <f>I4890/MAX(I$2:I4890)-1</f>
        <v>-2.3659958390342517E-2</v>
      </c>
      <c r="M4890" s="236">
        <f>J4890/MAX(J$2:J4890)-1</f>
        <v>-1.3836206905548321E-2</v>
      </c>
      <c r="N4890" s="236"/>
    </row>
    <row r="4891" spans="1:14">
      <c r="A4891" s="237">
        <v>41173</v>
      </c>
      <c r="B4891">
        <v>585.48</v>
      </c>
      <c r="D4891" s="237">
        <v>41422</v>
      </c>
      <c r="E4891">
        <f t="shared" si="615"/>
        <v>651.91</v>
      </c>
      <c r="F4891">
        <v>394.73446899999999</v>
      </c>
      <c r="G4891" s="236">
        <f t="shared" si="617"/>
        <v>3.7850031920544833E-3</v>
      </c>
      <c r="H4891" s="236">
        <f t="shared" si="618"/>
        <v>-6.6136896031165904E-4</v>
      </c>
      <c r="I4891">
        <f t="shared" si="620"/>
        <v>98335.735656219476</v>
      </c>
      <c r="J4891">
        <f t="shared" si="620"/>
        <v>31124.32911815929</v>
      </c>
      <c r="K4891">
        <f t="shared" si="619"/>
        <v>115956.95482034881</v>
      </c>
      <c r="L4891" s="236">
        <f>I4891/MAX(I$2:I4891)-1</f>
        <v>-1.9964508216319232E-2</v>
      </c>
      <c r="M4891" s="236">
        <f>J4891/MAX(J$2:J4891)-1</f>
        <v>-1.4488425028084118E-2</v>
      </c>
      <c r="N4891" s="236"/>
    </row>
    <row r="4892" spans="1:14">
      <c r="A4892" s="237">
        <v>41176</v>
      </c>
      <c r="B4892">
        <v>584.95000000000005</v>
      </c>
      <c r="D4892" s="237">
        <v>41423</v>
      </c>
      <c r="E4892">
        <f t="shared" si="615"/>
        <v>647.52</v>
      </c>
      <c r="F4892">
        <v>393.38967120000001</v>
      </c>
      <c r="G4892" s="236">
        <f t="shared" si="617"/>
        <v>-6.767788541022177E-3</v>
      </c>
      <c r="H4892" s="236">
        <f t="shared" si="618"/>
        <v>-3.4068415748106373E-3</v>
      </c>
      <c r="I4892">
        <f t="shared" si="620"/>
        <v>97670.220191272325</v>
      </c>
      <c r="J4892">
        <f t="shared" si="620"/>
        <v>31018.293459731456</v>
      </c>
      <c r="K4892">
        <f t="shared" si="619"/>
        <v>115176.09391675578</v>
      </c>
      <c r="L4892" s="236">
        <f>I4892/MAX(I$2:I4892)-1</f>
        <v>-2.6597181187407837E-2</v>
      </c>
      <c r="M4892" s="236">
        <f>J4892/MAX(J$2:J4892)-1</f>
        <v>-1.7845906834155545E-2</v>
      </c>
      <c r="N4892" s="236"/>
    </row>
    <row r="4893" spans="1:14">
      <c r="A4893" s="237">
        <v>41177</v>
      </c>
      <c r="B4893">
        <v>579.97</v>
      </c>
      <c r="D4893" s="237">
        <v>41424</v>
      </c>
      <c r="E4893">
        <f t="shared" si="615"/>
        <v>650.09</v>
      </c>
      <c r="F4893">
        <v>394.15222970000002</v>
      </c>
      <c r="G4893" s="236">
        <f t="shared" si="617"/>
        <v>3.9352592161154189E-3</v>
      </c>
      <c r="H4893" s="236">
        <f t="shared" si="618"/>
        <v>1.938430405846514E-3</v>
      </c>
      <c r="I4893">
        <f t="shared" si="620"/>
        <v>98054.577825420056</v>
      </c>
      <c r="J4893">
        <f t="shared" si="620"/>
        <v>31078.42026291127</v>
      </c>
      <c r="K4893">
        <f t="shared" si="619"/>
        <v>115633.22660974759</v>
      </c>
      <c r="L4893" s="236">
        <f>I4893/MAX(I$2:I4893)-1</f>
        <v>-2.2766588773682872E-2</v>
      </c>
      <c r="M4893" s="236">
        <f>J4893/MAX(J$2:J4893)-1</f>
        <v>-1.5942069476736265E-2</v>
      </c>
      <c r="N4893" s="236"/>
    </row>
    <row r="4894" spans="1:14">
      <c r="A4894" s="237">
        <v>41178</v>
      </c>
      <c r="B4894">
        <v>576.88</v>
      </c>
      <c r="D4894" s="237">
        <v>41425</v>
      </c>
      <c r="E4894">
        <f t="shared" si="615"/>
        <v>638.95000000000005</v>
      </c>
      <c r="F4894">
        <v>389.73725300000001</v>
      </c>
      <c r="G4894" s="236">
        <f t="shared" si="617"/>
        <v>-1.7169819007966391E-2</v>
      </c>
      <c r="H4894" s="236">
        <f t="shared" si="618"/>
        <v>-1.1201196815150305E-2</v>
      </c>
      <c r="I4894">
        <f t="shared" si="620"/>
        <v>96370.998471255036</v>
      </c>
      <c r="J4894">
        <f t="shared" si="620"/>
        <v>30730.304760842446</v>
      </c>
      <c r="K4894">
        <f t="shared" si="619"/>
        <v>113651.72536463909</v>
      </c>
      <c r="L4894" s="236">
        <f>I4894/MAX(I$2:I4894)-1</f>
        <v>-3.9545509572976312E-2</v>
      </c>
      <c r="M4894" s="236">
        <f>J4894/MAX(J$2:J4894)-1</f>
        <v>-2.6964696034036839E-2</v>
      </c>
      <c r="N4894" s="236"/>
    </row>
    <row r="4895" spans="1:14">
      <c r="A4895" s="237">
        <v>41179</v>
      </c>
      <c r="B4895">
        <v>582.04999999999995</v>
      </c>
      <c r="D4895" s="237">
        <v>41428</v>
      </c>
      <c r="E4895">
        <f t="shared" si="615"/>
        <v>642.66</v>
      </c>
      <c r="F4895">
        <v>390.67056530000002</v>
      </c>
      <c r="G4895" s="236">
        <f t="shared" si="617"/>
        <v>5.7726709681184454E-3</v>
      </c>
      <c r="H4895" s="236">
        <f t="shared" si="618"/>
        <v>2.3947218101831869E-3</v>
      </c>
      <c r="I4895">
        <f t="shared" si="620"/>
        <v>96927.316536298647</v>
      </c>
      <c r="J4895">
        <f t="shared" si="620"/>
        <v>30803.895291886813</v>
      </c>
      <c r="K4895">
        <f t="shared" si="619"/>
        <v>114311.63287086462</v>
      </c>
      <c r="L4895" s="236">
        <f>I4895/MAX(I$2:I4895)-1</f>
        <v>-3.4001121819889124E-2</v>
      </c>
      <c r="M4895" s="236">
        <f>J4895/MAX(J$2:J4895)-1</f>
        <v>-2.4634547169551269E-2</v>
      </c>
      <c r="N4895" s="236"/>
    </row>
    <row r="4896" spans="1:14">
      <c r="A4896" s="237">
        <v>41180</v>
      </c>
      <c r="B4896">
        <v>578.34</v>
      </c>
      <c r="D4896" s="237">
        <v>41429</v>
      </c>
      <c r="E4896">
        <f t="shared" si="615"/>
        <v>641.41</v>
      </c>
      <c r="F4896">
        <v>389.4728781</v>
      </c>
      <c r="G4896" s="236">
        <f t="shared" si="617"/>
        <v>-1.9787710823911489E-3</v>
      </c>
      <c r="H4896" s="236">
        <f t="shared" si="618"/>
        <v>-3.0657216242546692E-3</v>
      </c>
      <c r="I4896">
        <f t="shared" si="620"/>
        <v>96735.519565242837</v>
      </c>
      <c r="J4896">
        <f t="shared" si="620"/>
        <v>30709.459123979199</v>
      </c>
      <c r="K4896">
        <f t="shared" si="619"/>
        <v>114089.29206688027</v>
      </c>
      <c r="L4896" s="236">
        <f>I4896/MAX(I$2:I4896)-1</f>
        <v>-3.5912612465654359E-2</v>
      </c>
      <c r="M4896" s="236">
        <f>J4896/MAX(J$2:J4896)-1</f>
        <v>-2.7624746129844557E-2</v>
      </c>
      <c r="N4896" s="236"/>
    </row>
    <row r="4897" spans="1:14">
      <c r="A4897" s="237">
        <v>41183</v>
      </c>
      <c r="B4897">
        <v>580.51</v>
      </c>
      <c r="D4897" s="237">
        <v>41430</v>
      </c>
      <c r="E4897">
        <f t="shared" si="615"/>
        <v>630.4</v>
      </c>
      <c r="F4897">
        <v>385.79108389999999</v>
      </c>
      <c r="G4897" s="236">
        <f t="shared" si="617"/>
        <v>-1.7199037840244302E-2</v>
      </c>
      <c r="H4897" s="236">
        <f t="shared" si="618"/>
        <v>-9.4532749442303166E-3</v>
      </c>
      <c r="I4897">
        <f t="shared" si="620"/>
        <v>95071.761703744531</v>
      </c>
      <c r="J4897">
        <f t="shared" si="620"/>
        <v>30419.154163491621</v>
      </c>
      <c r="K4897">
        <f t="shared" si="619"/>
        <v>112130.91426538613</v>
      </c>
      <c r="L4897" s="236">
        <f>I4897/MAX(I$2:I4897)-1</f>
        <v>-5.2493987925159802E-2</v>
      </c>
      <c r="M4897" s="236">
        <f>J4897/MAX(J$2:J4897)-1</f>
        <v>-3.6816876753644867E-2</v>
      </c>
      <c r="N4897" s="236"/>
    </row>
    <row r="4898" spans="1:14">
      <c r="A4898" s="237">
        <v>41184</v>
      </c>
      <c r="B4898">
        <v>581.28</v>
      </c>
      <c r="D4898" s="237">
        <v>41431</v>
      </c>
      <c r="E4898">
        <f t="shared" si="615"/>
        <v>635.35</v>
      </c>
      <c r="F4898">
        <v>387.86178969999997</v>
      </c>
      <c r="G4898" s="236">
        <f t="shared" si="617"/>
        <v>7.8184272016760727E-3</v>
      </c>
      <c r="H4898" s="236">
        <f t="shared" si="618"/>
        <v>5.367427829246374E-3</v>
      </c>
      <c r="I4898">
        <f t="shared" si="620"/>
        <v>95815.073351560364</v>
      </c>
      <c r="J4898">
        <f t="shared" si="620"/>
        <v>30582.426778090881</v>
      </c>
      <c r="K4898">
        <f t="shared" si="619"/>
        <v>113011.38384916417</v>
      </c>
      <c r="L4898" s="236">
        <f>I4898/MAX(I$2:I4898)-1</f>
        <v>-4.5085981146602228E-2</v>
      </c>
      <c r="M4898" s="236">
        <f>J4898/MAX(J$2:J4898)-1</f>
        <v>-3.1647060853271958E-2</v>
      </c>
      <c r="N4898" s="236"/>
    </row>
    <row r="4899" spans="1:14">
      <c r="A4899" s="237">
        <v>41185</v>
      </c>
      <c r="B4899">
        <v>582.75</v>
      </c>
      <c r="D4899" s="237">
        <v>41432</v>
      </c>
      <c r="E4899">
        <f t="shared" si="615"/>
        <v>643.38</v>
      </c>
      <c r="F4899">
        <v>389.8149305</v>
      </c>
      <c r="G4899" s="236">
        <f t="shared" si="617"/>
        <v>1.2604972918313908E-2</v>
      </c>
      <c r="H4899" s="236">
        <f t="shared" si="618"/>
        <v>5.0356618049711699E-3</v>
      </c>
      <c r="I4899">
        <f t="shared" ref="I4899:J4914" si="621">I4898*(1+G4899)</f>
        <v>97022.81975632305</v>
      </c>
      <c r="J4899">
        <f t="shared" si="621"/>
        <v>30736.429536520642</v>
      </c>
      <c r="K4899">
        <f t="shared" si="619"/>
        <v>114439.70117395961</v>
      </c>
      <c r="L4899" s="236">
        <f>I4899/MAX(I$2:I4899)-1</f>
        <v>-3.3049315799636769E-2</v>
      </c>
      <c r="M4899" s="236">
        <f>J4899/MAX(J$2:J4899)-1</f>
        <v>-2.6770762943879256E-2</v>
      </c>
      <c r="N4899" s="236"/>
    </row>
    <row r="4900" spans="1:14">
      <c r="A4900" s="237">
        <v>41186</v>
      </c>
      <c r="B4900">
        <v>587.07000000000005</v>
      </c>
      <c r="D4900" s="237">
        <v>41435</v>
      </c>
      <c r="E4900">
        <f t="shared" si="615"/>
        <v>643.72</v>
      </c>
      <c r="F4900">
        <v>389.22973359999997</v>
      </c>
      <c r="G4900" s="236">
        <f t="shared" si="617"/>
        <v>4.9472891677731156E-4</v>
      </c>
      <c r="H4900" s="236">
        <f t="shared" si="618"/>
        <v>-1.5012172551970293E-3</v>
      </c>
      <c r="I4900">
        <f t="shared" si="621"/>
        <v>97070.819750843788</v>
      </c>
      <c r="J4900">
        <f t="shared" si="621"/>
        <v>30690.28747813727</v>
      </c>
      <c r="K4900">
        <f t="shared" si="619"/>
        <v>114500.17787264334</v>
      </c>
      <c r="L4900" s="236">
        <f>I4900/MAX(I$2:I4900)-1</f>
        <v>-3.2570937335065109E-2</v>
      </c>
      <c r="M4900" s="236">
        <f>J4900/MAX(J$2:J4900)-1</f>
        <v>-2.8231791467810075E-2</v>
      </c>
      <c r="N4900" s="236"/>
    </row>
    <row r="4901" spans="1:14">
      <c r="A4901" s="237">
        <v>41187</v>
      </c>
      <c r="B4901">
        <v>586.70000000000005</v>
      </c>
      <c r="D4901" s="237">
        <v>41436</v>
      </c>
      <c r="E4901">
        <f t="shared" si="615"/>
        <v>637.12</v>
      </c>
      <c r="F4901">
        <v>386.59637809999998</v>
      </c>
      <c r="G4901" s="236">
        <f t="shared" si="617"/>
        <v>-1.0286635148477339E-2</v>
      </c>
      <c r="H4901" s="236">
        <f t="shared" si="618"/>
        <v>-6.7655558470417487E-3</v>
      </c>
      <c r="I4901">
        <f t="shared" si="621"/>
        <v>96072.287644503245</v>
      </c>
      <c r="J4901">
        <f t="shared" si="621"/>
        <v>30482.650624242167</v>
      </c>
      <c r="K4901">
        <f t="shared" si="619"/>
        <v>113326.21842760597</v>
      </c>
      <c r="L4901" s="236">
        <f>I4901/MAX(I$2:I4901)-1</f>
        <v>-4.2522527134732702E-2</v>
      </c>
      <c r="M4901" s="236">
        <f>J4901/MAX(J$2:J4901)-1</f>
        <v>-3.4806343553014263E-2</v>
      </c>
      <c r="N4901" s="236"/>
    </row>
    <row r="4902" spans="1:14">
      <c r="A4902" s="237">
        <v>41190</v>
      </c>
      <c r="B4902">
        <v>584.66999999999996</v>
      </c>
      <c r="D4902" s="237">
        <v>41437</v>
      </c>
      <c r="E4902">
        <f t="shared" si="615"/>
        <v>632.63</v>
      </c>
      <c r="F4902">
        <v>385.21249510000001</v>
      </c>
      <c r="G4902" s="236">
        <f t="shared" si="617"/>
        <v>-7.0810681798250761E-3</v>
      </c>
      <c r="H4902" s="236">
        <f t="shared" si="618"/>
        <v>-3.5796584717149305E-3</v>
      </c>
      <c r="I4902">
        <f t="shared" si="621"/>
        <v>95391.993225500744</v>
      </c>
      <c r="J4902">
        <f t="shared" si="621"/>
        <v>30373.533145694772</v>
      </c>
      <c r="K4902">
        <f t="shared" si="619"/>
        <v>112527.5702596942</v>
      </c>
      <c r="L4902" s="236">
        <f>I4902/MAX(I$2:I4902)-1</f>
        <v>-4.9302490400738419E-2</v>
      </c>
      <c r="M4902" s="236">
        <f>J4902/MAX(J$2:J4902)-1</f>
        <v>-3.8261407202160314E-2</v>
      </c>
      <c r="N4902" s="236"/>
    </row>
    <row r="4903" spans="1:14">
      <c r="A4903" s="237">
        <v>41191</v>
      </c>
      <c r="B4903">
        <v>579.21</v>
      </c>
      <c r="D4903" s="237">
        <v>41438</v>
      </c>
      <c r="E4903">
        <f t="shared" si="615"/>
        <v>642.23</v>
      </c>
      <c r="F4903">
        <v>389.30763039999999</v>
      </c>
      <c r="G4903" s="236">
        <f t="shared" si="617"/>
        <v>1.5141016533649345E-2</v>
      </c>
      <c r="H4903" s="236">
        <f t="shared" si="618"/>
        <v>1.0630847524654818E-2</v>
      </c>
      <c r="I4903">
        <f t="shared" si="621"/>
        <v>96836.324972105824</v>
      </c>
      <c r="J4903">
        <f t="shared" si="621"/>
        <v>30696.429545351701</v>
      </c>
      <c r="K4903">
        <f t="shared" si="619"/>
        <v>114235.147634294</v>
      </c>
      <c r="L4903" s="236">
        <f>I4903/MAX(I$2:I4903)-1</f>
        <v>-3.4907963689396637E-2</v>
      </c>
      <c r="M4903" s="236">
        <f>J4903/MAX(J$2:J4903)-1</f>
        <v>-2.8037310863550435E-2</v>
      </c>
      <c r="N4903" s="236"/>
    </row>
    <row r="4904" spans="1:14">
      <c r="A4904" s="237">
        <v>41192</v>
      </c>
      <c r="B4904">
        <v>575.97</v>
      </c>
      <c r="D4904" s="237">
        <v>41439</v>
      </c>
      <c r="E4904">
        <f t="shared" si="615"/>
        <v>637.66999999999996</v>
      </c>
      <c r="F4904">
        <v>387.23690440000001</v>
      </c>
      <c r="G4904" s="236">
        <f t="shared" si="617"/>
        <v>-7.1339901901831902E-3</v>
      </c>
      <c r="H4904" s="236">
        <f t="shared" si="618"/>
        <v>-5.3189966964489743E-3</v>
      </c>
      <c r="I4904">
        <f t="shared" si="621"/>
        <v>96145.495579701426</v>
      </c>
      <c r="J4904">
        <f t="shared" si="621"/>
        <v>30533.155338007196</v>
      </c>
      <c r="K4904">
        <f t="shared" si="619"/>
        <v>113424.04838135908</v>
      </c>
      <c r="L4904" s="236">
        <f>I4904/MAX(I$2:I4904)-1</f>
        <v>-4.1792920809060496E-2</v>
      </c>
      <c r="M4904" s="236">
        <f>J4904/MAX(J$2:J4904)-1</f>
        <v>-3.320717719613886E-2</v>
      </c>
      <c r="N4904" s="236"/>
    </row>
    <row r="4905" spans="1:14">
      <c r="A4905" s="237">
        <v>41193</v>
      </c>
      <c r="B4905">
        <v>576.92999999999995</v>
      </c>
      <c r="D4905" s="237">
        <v>41442</v>
      </c>
      <c r="E4905">
        <f t="shared" si="615"/>
        <v>643.30999999999995</v>
      </c>
      <c r="F4905">
        <v>389.60576029999999</v>
      </c>
      <c r="G4905" s="236">
        <f t="shared" si="617"/>
        <v>8.8109700780693492E-3</v>
      </c>
      <c r="H4905" s="236">
        <f t="shared" si="618"/>
        <v>6.1173299163477246E-3</v>
      </c>
      <c r="I4905">
        <f t="shared" si="621"/>
        <v>96992.630664395328</v>
      </c>
      <c r="J4905">
        <f t="shared" si="621"/>
        <v>30719.936722596882</v>
      </c>
      <c r="K4905">
        <f t="shared" si="619"/>
        <v>114427.25008893645</v>
      </c>
      <c r="L4905" s="236">
        <f>I4905/MAX(I$2:I4905)-1</f>
        <v>-3.3350186905714785E-2</v>
      </c>
      <c r="M4905" s="236">
        <f>J4905/MAX(J$2:J4905)-1</f>
        <v>-2.7292986538290487E-2</v>
      </c>
      <c r="N4905" s="236"/>
    </row>
    <row r="4906" spans="1:14">
      <c r="A4906" s="237">
        <v>41194</v>
      </c>
      <c r="B4906">
        <v>574.88</v>
      </c>
      <c r="D4906" s="237">
        <v>41443</v>
      </c>
      <c r="E4906">
        <f t="shared" si="615"/>
        <v>647.84</v>
      </c>
      <c r="F4906">
        <v>391.07627839999998</v>
      </c>
      <c r="G4906" s="236">
        <f t="shared" si="617"/>
        <v>7.0079760171416951E-3</v>
      </c>
      <c r="H4906" s="236">
        <f t="shared" si="618"/>
        <v>3.7743746367293607E-3</v>
      </c>
      <c r="I4906">
        <f t="shared" si="621"/>
        <v>97672.352693930894</v>
      </c>
      <c r="J4906">
        <f t="shared" si="621"/>
        <v>30835.885272604581</v>
      </c>
      <c r="K4906">
        <f t="shared" si="619"/>
        <v>115233.01316257575</v>
      </c>
      <c r="L4906" s="236">
        <f>I4906/MAX(I$2:I4906)-1</f>
        <v>-2.6575928198575571E-2</v>
      </c>
      <c r="M4906" s="236">
        <f>J4906/MAX(J$2:J4906)-1</f>
        <v>-2.3621625857711881E-2</v>
      </c>
      <c r="N4906" s="236"/>
    </row>
    <row r="4907" spans="1:14">
      <c r="A4907" s="237">
        <v>41197</v>
      </c>
      <c r="B4907">
        <v>579.41999999999996</v>
      </c>
      <c r="D4907" s="237">
        <v>41444</v>
      </c>
      <c r="E4907">
        <f t="shared" si="615"/>
        <v>639.11</v>
      </c>
      <c r="F4907">
        <v>386.03690610000001</v>
      </c>
      <c r="G4907" s="236">
        <f t="shared" si="617"/>
        <v>-1.3509279677129846E-2</v>
      </c>
      <c r="H4907" s="236">
        <f t="shared" si="618"/>
        <v>-1.2885906352125054E-2</v>
      </c>
      <c r="I4907">
        <f t="shared" si="621"/>
        <v>96352.869564665307</v>
      </c>
      <c r="J4907">
        <f t="shared" si="621"/>
        <v>30438.536942696926</v>
      </c>
      <c r="K4907">
        <f t="shared" si="619"/>
        <v>113680.18498754906</v>
      </c>
      <c r="L4907" s="236">
        <f>I4907/MAX(I$2:I4907)-1</f>
        <v>-3.97261862289916E-2</v>
      </c>
      <c r="M4907" s="236">
        <f>J4907/MAX(J$2:J4907)-1</f>
        <v>-3.6203146151149501E-2</v>
      </c>
      <c r="N4907" s="236"/>
    </row>
    <row r="4908" spans="1:14">
      <c r="A4908" s="237">
        <v>41198</v>
      </c>
      <c r="B4908">
        <v>585.65</v>
      </c>
      <c r="D4908" s="237">
        <v>41445</v>
      </c>
      <c r="E4908">
        <f t="shared" si="615"/>
        <v>622.85</v>
      </c>
      <c r="F4908">
        <v>378.03159160000001</v>
      </c>
      <c r="G4908" s="236">
        <f t="shared" si="617"/>
        <v>-2.5475359925124019E-2</v>
      </c>
      <c r="H4908" s="236">
        <f t="shared" si="618"/>
        <v>-2.0737174020160287E-2</v>
      </c>
      <c r="I4908">
        <f t="shared" si="621"/>
        <v>93898.245532686924</v>
      </c>
      <c r="J4908">
        <f t="shared" si="621"/>
        <v>29807.327705197142</v>
      </c>
      <c r="K4908">
        <f t="shared" si="619"/>
        <v>110787.97580932068</v>
      </c>
      <c r="L4908" s="236">
        <f>I4908/MAX(I$2:I4908)-1</f>
        <v>-6.418950726147965E-2</v>
      </c>
      <c r="M4908" s="236">
        <f>J4908/MAX(J$2:J4908)-1</f>
        <v>-5.6189569229496139E-2</v>
      </c>
      <c r="N4908" s="236"/>
    </row>
    <row r="4909" spans="1:14">
      <c r="A4909" s="237">
        <v>41199</v>
      </c>
      <c r="B4909">
        <v>588.29</v>
      </c>
      <c r="D4909" s="237">
        <v>41446</v>
      </c>
      <c r="E4909">
        <f t="shared" si="615"/>
        <v>624.66999999999996</v>
      </c>
      <c r="F4909">
        <v>377.86687840000002</v>
      </c>
      <c r="G4909" s="236">
        <f t="shared" si="617"/>
        <v>2.8883216996626235E-3</v>
      </c>
      <c r="H4909" s="236">
        <f t="shared" si="618"/>
        <v>-4.3571279136445096E-4</v>
      </c>
      <c r="I4909">
        <f t="shared" si="621"/>
        <v>94169.453872819242</v>
      </c>
      <c r="J4909">
        <f t="shared" si="621"/>
        <v>29794.340271239595</v>
      </c>
      <c r="K4909">
        <f t="shared" si="619"/>
        <v>111111.70401992188</v>
      </c>
      <c r="L4909" s="236">
        <f>I4909/MAX(I$2:I4909)-1</f>
        <v>-6.1486585508530922E-2</v>
      </c>
      <c r="M4909" s="236">
        <f>J4909/MAX(J$2:J4909)-1</f>
        <v>-5.6600799506806077E-2</v>
      </c>
      <c r="N4909" s="236"/>
    </row>
    <row r="4910" spans="1:14">
      <c r="A4910" s="237">
        <v>41200</v>
      </c>
      <c r="B4910">
        <v>586.91999999999996</v>
      </c>
      <c r="D4910" s="237">
        <v>41449</v>
      </c>
      <c r="E4910">
        <f t="shared" si="615"/>
        <v>616.58000000000004</v>
      </c>
      <c r="F4910">
        <v>373.45367110000001</v>
      </c>
      <c r="G4910" s="236">
        <f t="shared" si="617"/>
        <v>-1.2984568201216471E-2</v>
      </c>
      <c r="H4910" s="236">
        <f t="shared" si="618"/>
        <v>-1.1679264715359072E-2</v>
      </c>
      <c r="I4910">
        <f t="shared" si="621"/>
        <v>92946.70417653631</v>
      </c>
      <c r="J4910">
        <f t="shared" si="621"/>
        <v>29446.364284192303</v>
      </c>
      <c r="K4910">
        <f t="shared" si="619"/>
        <v>109672.71433653519</v>
      </c>
      <c r="L4910" s="236">
        <f>I4910/MAX(I$2:I4910)-1</f>
        <v>-7.3672776946751894E-2</v>
      </c>
      <c r="M4910" s="236">
        <f>J4910/MAX(J$2:J4910)-1</f>
        <v>-6.7619008501624167E-2</v>
      </c>
      <c r="N4910" s="236"/>
    </row>
    <row r="4911" spans="1:14">
      <c r="A4911" s="237">
        <v>41201</v>
      </c>
      <c r="B4911">
        <v>577.61</v>
      </c>
      <c r="D4911" s="237">
        <v>41450</v>
      </c>
      <c r="E4911">
        <f t="shared" si="615"/>
        <v>622.41</v>
      </c>
      <c r="F4911">
        <v>376.30790280000002</v>
      </c>
      <c r="G4911" s="236">
        <f t="shared" si="617"/>
        <v>9.4216527599501523E-3</v>
      </c>
      <c r="H4911" s="236">
        <f t="shared" si="618"/>
        <v>7.6427999531853974E-3</v>
      </c>
      <c r="I4911">
        <f t="shared" si="621"/>
        <v>93822.415748469444</v>
      </c>
      <c r="J4911">
        <f t="shared" si="621"/>
        <v>29671.416955765009</v>
      </c>
      <c r="K4911">
        <f t="shared" si="619"/>
        <v>110709.71184631817</v>
      </c>
      <c r="L4911" s="236">
        <f>I4911/MAX(I$2:I4911)-1</f>
        <v>-6.4945243509055284E-2</v>
      </c>
      <c r="M4911" s="236">
        <f>J4911/MAX(J$2:J4911)-1</f>
        <v>-6.0493007103449403E-2</v>
      </c>
      <c r="N4911" s="236"/>
    </row>
    <row r="4912" spans="1:14">
      <c r="A4912" s="237">
        <v>41204</v>
      </c>
      <c r="B4912">
        <v>578.72</v>
      </c>
      <c r="D4912" s="237">
        <v>41451</v>
      </c>
      <c r="E4912">
        <f t="shared" si="615"/>
        <v>628.04999999999995</v>
      </c>
      <c r="F4912">
        <v>379.07515749999999</v>
      </c>
      <c r="G4912" s="236">
        <f t="shared" si="617"/>
        <v>9.0278209088940266E-3</v>
      </c>
      <c r="H4912" s="236">
        <f t="shared" si="618"/>
        <v>7.353698073863546E-3</v>
      </c>
      <c r="I4912">
        <f t="shared" si="621"/>
        <v>94669.427715086436</v>
      </c>
      <c r="J4912">
        <f t="shared" si="621"/>
        <v>29889.61159748142</v>
      </c>
      <c r="K4912">
        <f t="shared" si="619"/>
        <v>111712.91355389555</v>
      </c>
      <c r="L4912" s="236">
        <f>I4912/MAX(I$2:I4912)-1</f>
        <v>-5.6503736627445456E-2</v>
      </c>
      <c r="M4912" s="236">
        <f>J4912/MAX(J$2:J4912)-1</f>
        <v>-5.358415633940472E-2</v>
      </c>
      <c r="N4912" s="236"/>
    </row>
    <row r="4913" spans="1:14">
      <c r="A4913" s="237">
        <v>41205</v>
      </c>
      <c r="B4913">
        <v>570.34</v>
      </c>
      <c r="D4913" s="237">
        <v>41452</v>
      </c>
      <c r="E4913">
        <f t="shared" si="615"/>
        <v>631.72</v>
      </c>
      <c r="F4913">
        <v>381.88084020000002</v>
      </c>
      <c r="G4913" s="236">
        <f t="shared" si="617"/>
        <v>5.8097536403304752E-3</v>
      </c>
      <c r="H4913" s="236">
        <f t="shared" si="618"/>
        <v>7.4013889976423108E-3</v>
      </c>
      <c r="I4913">
        <f t="shared" si="621"/>
        <v>95219.433767382172</v>
      </c>
      <c r="J4913">
        <f t="shared" si="621"/>
        <v>30110.836239902823</v>
      </c>
      <c r="K4913">
        <f t="shared" si="619"/>
        <v>112365.7061543936</v>
      </c>
      <c r="L4913" s="236">
        <f>I4913/MAX(I$2:I4913)-1</f>
        <v>-5.1022255776678405E-2</v>
      </c>
      <c r="M4913" s="236">
        <f>J4913/MAX(J$2:J4913)-1</f>
        <v>-4.6579364526940781E-2</v>
      </c>
      <c r="N4913" s="236"/>
    </row>
    <row r="4914" spans="1:14">
      <c r="A4914" s="237">
        <v>41206</v>
      </c>
      <c r="B4914">
        <v>569.35</v>
      </c>
      <c r="D4914" s="237">
        <v>41453</v>
      </c>
      <c r="E4914">
        <f t="shared" si="615"/>
        <v>628</v>
      </c>
      <c r="F4914">
        <v>381.30090030000002</v>
      </c>
      <c r="G4914" s="236">
        <f t="shared" si="617"/>
        <v>-5.9224150191113465E-3</v>
      </c>
      <c r="H4914" s="236">
        <f t="shared" si="618"/>
        <v>-1.518640997270948E-3</v>
      </c>
      <c r="I4914">
        <f t="shared" si="621"/>
        <v>94655.504762726952</v>
      </c>
      <c r="J4914">
        <f t="shared" si="621"/>
        <v>30065.108689526794</v>
      </c>
      <c r="K4914">
        <f t="shared" si="619"/>
        <v>111704.01992173618</v>
      </c>
      <c r="L4914" s="236">
        <f>I4914/MAX(I$2:I4914)-1</f>
        <v>-5.6642495821868977E-2</v>
      </c>
      <c r="M4914" s="236">
        <f>J4914/MAX(J$2:J4914)-1</f>
        <v>-4.8027268191614292E-2</v>
      </c>
      <c r="N4914" s="236"/>
    </row>
    <row r="4915" spans="1:14">
      <c r="A4915" s="237">
        <v>41207</v>
      </c>
      <c r="B4915">
        <v>571.23</v>
      </c>
      <c r="D4915" s="237">
        <v>41456</v>
      </c>
      <c r="E4915">
        <f t="shared" si="615"/>
        <v>632.96</v>
      </c>
      <c r="F4915">
        <v>382.97603479999998</v>
      </c>
      <c r="G4915" s="236">
        <f t="shared" si="617"/>
        <v>7.8643590132444954E-3</v>
      </c>
      <c r="H4915" s="236">
        <f t="shared" si="618"/>
        <v>4.3932088769840227E-3</v>
      </c>
      <c r="I4915">
        <f t="shared" ref="I4915:J4930" si="622">I4914*(1+G4915)</f>
        <v>95399.909634760916</v>
      </c>
      <c r="J4915">
        <f t="shared" si="622"/>
        <v>30197.190991909112</v>
      </c>
      <c r="K4915">
        <f t="shared" si="619"/>
        <v>112586.26823194609</v>
      </c>
      <c r="L4915" s="236">
        <f>I4915/MAX(I$2:I4915)-1</f>
        <v>-4.9223593731173909E-2</v>
      </c>
      <c r="M4915" s="236">
        <f>J4915/MAX(J$2:J4915)-1</f>
        <v>-4.3845053135586953E-2</v>
      </c>
      <c r="N4915" s="236"/>
    </row>
    <row r="4916" spans="1:14">
      <c r="A4916" s="237">
        <v>41208</v>
      </c>
      <c r="B4916">
        <v>570.77</v>
      </c>
      <c r="D4916" s="237">
        <v>41457</v>
      </c>
      <c r="E4916">
        <f t="shared" si="615"/>
        <v>632.03</v>
      </c>
      <c r="F4916">
        <v>382.15406719999999</v>
      </c>
      <c r="G4916" s="236">
        <f t="shared" si="617"/>
        <v>-1.5030173174764385E-3</v>
      </c>
      <c r="H4916" s="236">
        <f t="shared" si="618"/>
        <v>-2.1462638006298773E-3</v>
      </c>
      <c r="I4916">
        <f t="shared" si="622"/>
        <v>95256.521918494182</v>
      </c>
      <c r="J4916">
        <f t="shared" si="622"/>
        <v>30132.379854002473</v>
      </c>
      <c r="K4916">
        <f t="shared" si="619"/>
        <v>112420.84667378172</v>
      </c>
      <c r="L4916" s="236">
        <f>I4916/MAX(I$2:I4916)-1</f>
        <v>-5.0652627134843975E-2</v>
      </c>
      <c r="M4916" s="236">
        <f>J4916/MAX(J$2:J4916)-1</f>
        <v>-4.5897213885835231E-2</v>
      </c>
      <c r="N4916" s="236"/>
    </row>
    <row r="4917" spans="1:14">
      <c r="A4917" s="237">
        <v>41211</v>
      </c>
      <c r="B4917">
        <v>570.77</v>
      </c>
      <c r="D4917" s="237">
        <v>41458</v>
      </c>
      <c r="E4917">
        <f t="shared" si="615"/>
        <v>632.58000000000004</v>
      </c>
      <c r="F4917">
        <v>381.80290380000002</v>
      </c>
      <c r="G4917" s="236">
        <f t="shared" si="617"/>
        <v>8.3648169830212937E-4</v>
      </c>
      <c r="H4917" s="236">
        <f t="shared" si="618"/>
        <v>-9.1890530584404218E-4</v>
      </c>
      <c r="I4917">
        <f t="shared" si="622"/>
        <v>95336.202255722921</v>
      </c>
      <c r="J4917">
        <f t="shared" si="622"/>
        <v>30104.691050276921</v>
      </c>
      <c r="K4917">
        <f t="shared" si="619"/>
        <v>112518.67662753485</v>
      </c>
      <c r="L4917" s="236">
        <f>I4917/MAX(I$2:I4917)-1</f>
        <v>-4.985851543211095E-2</v>
      </c>
      <c r="M4917" s="236">
        <f>J4917/MAX(J$2:J4917)-1</f>
        <v>-4.6773943998316136E-2</v>
      </c>
      <c r="N4917" s="236"/>
    </row>
    <row r="4918" spans="1:14">
      <c r="A4918" s="237">
        <v>41212</v>
      </c>
      <c r="B4918">
        <v>570.77</v>
      </c>
      <c r="D4918" s="237">
        <v>41460</v>
      </c>
      <c r="E4918">
        <f t="shared" si="615"/>
        <v>638.54999999999995</v>
      </c>
      <c r="F4918">
        <v>381.55030720000002</v>
      </c>
      <c r="G4918" s="236">
        <f t="shared" si="617"/>
        <v>9.4038113379974388E-3</v>
      </c>
      <c r="H4918" s="236">
        <f t="shared" si="618"/>
        <v>-6.6158899653712133E-4</v>
      </c>
      <c r="I4918">
        <f t="shared" si="622"/>
        <v>96232.725915416915</v>
      </c>
      <c r="J4918">
        <f t="shared" si="622"/>
        <v>30084.774117933906</v>
      </c>
      <c r="K4918">
        <f t="shared" si="619"/>
        <v>113580.57630736408</v>
      </c>
      <c r="L4918" s="236">
        <f>I4918/MAX(I$2:I4918)-1</f>
        <v>-4.0923564166829629E-2</v>
      </c>
      <c r="M4918" s="236">
        <f>J4918/MAX(J$2:J4918)-1</f>
        <v>-4.740458786817936E-2</v>
      </c>
      <c r="N4918" s="236"/>
    </row>
    <row r="4919" spans="1:14">
      <c r="A4919" s="237">
        <v>41213</v>
      </c>
      <c r="B4919">
        <v>569.29</v>
      </c>
      <c r="D4919" s="237">
        <v>41463</v>
      </c>
      <c r="E4919">
        <f t="shared" si="615"/>
        <v>641.78</v>
      </c>
      <c r="F4919">
        <v>383.43311240000003</v>
      </c>
      <c r="G4919" s="236">
        <f t="shared" si="617"/>
        <v>5.0246051321633425E-3</v>
      </c>
      <c r="H4919" s="236">
        <f t="shared" si="618"/>
        <v>4.9346184879706101E-3</v>
      </c>
      <c r="I4919">
        <f t="shared" si="622"/>
        <v>96716.25736393359</v>
      </c>
      <c r="J4919">
        <f t="shared" si="622"/>
        <v>30233.231000502681</v>
      </c>
      <c r="K4919">
        <f t="shared" si="619"/>
        <v>114155.10494485965</v>
      </c>
      <c r="L4919" s="236">
        <f>I4919/MAX(I$2:I4919)-1</f>
        <v>-3.6104583785205313E-2</v>
      </c>
      <c r="M4919" s="236">
        <f>J4919/MAX(J$2:J4919)-1</f>
        <v>-4.2703892935917809E-2</v>
      </c>
      <c r="N4919" s="236"/>
    </row>
    <row r="4920" spans="1:14">
      <c r="A4920" s="237">
        <v>41214</v>
      </c>
      <c r="B4920">
        <v>576.17999999999995</v>
      </c>
      <c r="D4920" s="237">
        <v>41464</v>
      </c>
      <c r="E4920">
        <f t="shared" si="615"/>
        <v>645.75</v>
      </c>
      <c r="F4920">
        <v>385.2719535</v>
      </c>
      <c r="G4920" s="236">
        <f t="shared" si="617"/>
        <v>6.15219025013263E-3</v>
      </c>
      <c r="H4920" s="236">
        <f t="shared" si="618"/>
        <v>4.7957284870110417E-3</v>
      </c>
      <c r="I4920">
        <f t="shared" si="622"/>
        <v>97311.274179517306</v>
      </c>
      <c r="J4920">
        <f t="shared" si="622"/>
        <v>30378.221367666178</v>
      </c>
      <c r="K4920">
        <f t="shared" si="619"/>
        <v>114861.25933831393</v>
      </c>
      <c r="L4920" s="236">
        <f>I4920/MAX(I$2:I4920)-1</f>
        <v>-3.017451580342112E-2</v>
      </c>
      <c r="M4920" s="236">
        <f>J4920/MAX(J$2:J4920)-1</f>
        <v>-3.8112960724765776E-2</v>
      </c>
      <c r="N4920" s="236"/>
    </row>
    <row r="4921" spans="1:14">
      <c r="A4921" s="237">
        <v>41215</v>
      </c>
      <c r="B4921">
        <v>571.22</v>
      </c>
      <c r="D4921" s="237">
        <v>41465</v>
      </c>
      <c r="E4921">
        <f t="shared" si="615"/>
        <v>645.99</v>
      </c>
      <c r="F4921">
        <v>385.09328219999998</v>
      </c>
      <c r="G4921" s="236">
        <f t="shared" si="617"/>
        <v>3.3793070073555797E-4</v>
      </c>
      <c r="H4921" s="236">
        <f t="shared" si="618"/>
        <v>-4.6375371572437984E-4</v>
      </c>
      <c r="I4921">
        <f t="shared" si="622"/>
        <v>97344.158646590266</v>
      </c>
      <c r="J4921">
        <f t="shared" si="622"/>
        <v>30364.133354629826</v>
      </c>
      <c r="K4921">
        <f t="shared" si="619"/>
        <v>114903.94877267892</v>
      </c>
      <c r="L4921" s="236">
        <f>I4921/MAX(I$2:I4921)-1</f>
        <v>-2.9846781997955318E-2</v>
      </c>
      <c r="M4921" s="236">
        <f>J4921/MAX(J$2:J4921)-1</f>
        <v>-3.8559039413336715E-2</v>
      </c>
      <c r="N4921" s="236"/>
    </row>
    <row r="4922" spans="1:14">
      <c r="A4922" s="237">
        <v>41218</v>
      </c>
      <c r="B4922">
        <v>571.82000000000005</v>
      </c>
      <c r="D4922" s="237">
        <v>41466</v>
      </c>
      <c r="E4922">
        <f t="shared" si="615"/>
        <v>654.38</v>
      </c>
      <c r="F4922">
        <v>391.23436199999998</v>
      </c>
      <c r="G4922" s="236">
        <f t="shared" si="617"/>
        <v>1.2954086990142047E-2</v>
      </c>
      <c r="H4922" s="236">
        <f t="shared" si="618"/>
        <v>1.5946992803708815E-2</v>
      </c>
      <c r="I4922">
        <f t="shared" si="622"/>
        <v>98605.163345680383</v>
      </c>
      <c r="J4922">
        <f t="shared" si="622"/>
        <v>30848.349970726962</v>
      </c>
      <c r="K4922">
        <f t="shared" si="619"/>
        <v>116396.30024902185</v>
      </c>
      <c r="L4922" s="236">
        <f>I4922/MAX(I$2:I4922)-1</f>
        <v>-1.7279332818190607E-2</v>
      </c>
      <c r="M4922" s="236">
        <f>J4922/MAX(J$2:J4922)-1</f>
        <v>-2.3226947333670367E-2</v>
      </c>
      <c r="N4922" s="236"/>
    </row>
    <row r="4923" spans="1:14">
      <c r="A4923" s="237">
        <v>41219</v>
      </c>
      <c r="B4923">
        <v>575.63</v>
      </c>
      <c r="D4923" s="237">
        <v>41467</v>
      </c>
      <c r="E4923">
        <f t="shared" si="615"/>
        <v>654.07000000000005</v>
      </c>
      <c r="F4923">
        <v>390.2944056</v>
      </c>
      <c r="G4923" s="236">
        <f t="shared" si="617"/>
        <v>-5.0746101847516168E-4</v>
      </c>
      <c r="H4923" s="236">
        <f t="shared" si="618"/>
        <v>-2.4025405007752632E-3</v>
      </c>
      <c r="I4923">
        <f t="shared" si="622"/>
        <v>98555.125069062065</v>
      </c>
      <c r="J4923">
        <f t="shared" si="622"/>
        <v>30774.235560540201</v>
      </c>
      <c r="K4923">
        <f t="shared" si="619"/>
        <v>116341.15972963374</v>
      </c>
      <c r="L4923" s="236">
        <f>I4923/MAX(I$2:I4923)-1</f>
        <v>-1.7778025248835316E-2</v>
      </c>
      <c r="M4923" s="236">
        <f>J4923/MAX(J$2:J4923)-1</f>
        <v>-2.5573684152767062E-2</v>
      </c>
      <c r="N4923" s="236"/>
    </row>
    <row r="4924" spans="1:14">
      <c r="A4924" s="237">
        <v>41220</v>
      </c>
      <c r="B4924">
        <v>565.29</v>
      </c>
      <c r="D4924" s="237">
        <v>41470</v>
      </c>
      <c r="E4924">
        <f t="shared" si="615"/>
        <v>656.69</v>
      </c>
      <c r="F4924">
        <v>391.66556800000001</v>
      </c>
      <c r="G4924" s="236">
        <f t="shared" si="617"/>
        <v>3.9719573059142001E-3</v>
      </c>
      <c r="H4924" s="236">
        <f t="shared" si="618"/>
        <v>3.5131489981059527E-3</v>
      </c>
      <c r="I4924">
        <f t="shared" si="622"/>
        <v>98946.581818115417</v>
      </c>
      <c r="J4924">
        <f t="shared" si="622"/>
        <v>30882.350035367188</v>
      </c>
      <c r="K4924">
        <f t="shared" si="619"/>
        <v>116807.18605478492</v>
      </c>
      <c r="L4924" s="236">
        <f>I4924/MAX(I$2:I4924)-1</f>
        <v>-1.3876681500192944E-2</v>
      </c>
      <c r="M4924" s="236">
        <f>J4924/MAX(J$2:J4924)-1</f>
        <v>-2.2150379317520397E-2</v>
      </c>
      <c r="N4924" s="236"/>
    </row>
    <row r="4925" spans="1:14">
      <c r="A4925" s="237">
        <v>41221</v>
      </c>
      <c r="B4925">
        <v>559.62</v>
      </c>
      <c r="D4925" s="237">
        <v>41471</v>
      </c>
      <c r="E4925">
        <f t="shared" si="615"/>
        <v>654.32000000000005</v>
      </c>
      <c r="F4925">
        <v>391.37487900000002</v>
      </c>
      <c r="G4925" s="236">
        <f t="shared" si="617"/>
        <v>-3.6427389756757502E-3</v>
      </c>
      <c r="H4925" s="236">
        <f t="shared" si="618"/>
        <v>-7.4218676276383011E-4</v>
      </c>
      <c r="I4925">
        <f t="shared" si="622"/>
        <v>98586.145248016677</v>
      </c>
      <c r="J4925">
        <f t="shared" si="622"/>
        <v>30859.4295639679</v>
      </c>
      <c r="K4925">
        <f t="shared" si="619"/>
        <v>116385.62789043059</v>
      </c>
      <c r="L4925" s="236">
        <f>I4925/MAX(I$2:I4925)-1</f>
        <v>-1.7468871347314896E-2</v>
      </c>
      <c r="M4925" s="236">
        <f>J4925/MAX(J$2:J4925)-1</f>
        <v>-2.2876126361964455E-2</v>
      </c>
      <c r="N4925" s="236"/>
    </row>
    <row r="4926" spans="1:14">
      <c r="A4926" s="237">
        <v>41222</v>
      </c>
      <c r="B4926">
        <v>559.09</v>
      </c>
      <c r="D4926" s="237">
        <v>41472</v>
      </c>
      <c r="E4926">
        <f t="shared" si="615"/>
        <v>655.6</v>
      </c>
      <c r="F4926">
        <v>392.56627529999997</v>
      </c>
      <c r="G4926" s="236">
        <f t="shared" si="617"/>
        <v>1.9224992091632551E-3</v>
      </c>
      <c r="H4926" s="236">
        <f t="shared" si="618"/>
        <v>3.0441307399291517E-3</v>
      </c>
      <c r="I4926">
        <f t="shared" si="622"/>
        <v>98775.677034290449</v>
      </c>
      <c r="J4926">
        <f t="shared" si="622"/>
        <v>30953.369702120253</v>
      </c>
      <c r="K4926">
        <f t="shared" si="619"/>
        <v>116613.30487371057</v>
      </c>
      <c r="L4926" s="236">
        <f>I4926/MAX(I$2:I4926)-1</f>
        <v>-1.5579956029501796E-2</v>
      </c>
      <c r="M4926" s="236">
        <f>J4926/MAX(J$2:J4926)-1</f>
        <v>-1.9901633541504316E-2</v>
      </c>
      <c r="N4926" s="236"/>
    </row>
    <row r="4927" spans="1:14">
      <c r="A4927" s="237">
        <v>41225</v>
      </c>
      <c r="B4927">
        <v>559.85</v>
      </c>
      <c r="D4927" s="237">
        <v>41473</v>
      </c>
      <c r="E4927">
        <f t="shared" si="615"/>
        <v>658.8</v>
      </c>
      <c r="F4927">
        <v>393.17400720000001</v>
      </c>
      <c r="G4927" s="236">
        <f t="shared" si="617"/>
        <v>4.847294856522957E-3</v>
      </c>
      <c r="H4927" s="236">
        <f t="shared" si="618"/>
        <v>1.5481001253498938E-3</v>
      </c>
      <c r="I4927">
        <f t="shared" si="622"/>
        <v>99254.47186552835</v>
      </c>
      <c r="J4927">
        <f t="shared" si="622"/>
        <v>31001.288617636106</v>
      </c>
      <c r="K4927">
        <f t="shared" si="619"/>
        <v>117182.49733191049</v>
      </c>
      <c r="L4927" s="236">
        <f>I4927/MAX(I$2:I4927)-1</f>
        <v>-1.0808181813705353E-2</v>
      </c>
      <c r="M4927" s="236">
        <f>J4927/MAX(J$2:J4927)-1</f>
        <v>-1.8384343137534676E-2</v>
      </c>
      <c r="N4927" s="236"/>
    </row>
    <row r="4928" spans="1:14">
      <c r="A4928" s="237">
        <v>41226</v>
      </c>
      <c r="B4928">
        <v>557.66</v>
      </c>
      <c r="D4928" s="237">
        <v>41474</v>
      </c>
      <c r="E4928">
        <f t="shared" si="615"/>
        <v>660.18</v>
      </c>
      <c r="F4928">
        <v>393.7193327</v>
      </c>
      <c r="G4928" s="236">
        <f t="shared" si="617"/>
        <v>2.0609875097580741E-3</v>
      </c>
      <c r="H4928" s="236">
        <f t="shared" si="618"/>
        <v>1.3869825828098925E-3</v>
      </c>
      <c r="I4928">
        <f t="shared" si="622"/>
        <v>99459.034092330839</v>
      </c>
      <c r="J4928">
        <f t="shared" si="622"/>
        <v>31044.286864993432</v>
      </c>
      <c r="K4928">
        <f t="shared" si="619"/>
        <v>117427.96157950922</v>
      </c>
      <c r="L4928" s="236">
        <f>I4928/MAX(I$2:I4928)-1</f>
        <v>-8.769469831668486E-3</v>
      </c>
      <c r="M4928" s="236">
        <f>J4928/MAX(J$2:J4928)-1</f>
        <v>-1.7022859318452932E-2</v>
      </c>
      <c r="N4928" s="236"/>
    </row>
    <row r="4929" spans="1:14">
      <c r="A4929" s="237">
        <v>41227</v>
      </c>
      <c r="B4929">
        <v>552.80999999999995</v>
      </c>
      <c r="D4929" s="237">
        <v>41477</v>
      </c>
      <c r="E4929">
        <f t="shared" si="615"/>
        <v>661.1</v>
      </c>
      <c r="F4929">
        <v>394.77818980000001</v>
      </c>
      <c r="G4929" s="236">
        <f t="shared" si="617"/>
        <v>1.3598291735731813E-3</v>
      </c>
      <c r="H4929" s="236">
        <f t="shared" si="618"/>
        <v>2.6893703510537659E-3</v>
      </c>
      <c r="I4929">
        <f t="shared" si="622"/>
        <v>99594.28138846501</v>
      </c>
      <c r="J4929">
        <f t="shared" si="622"/>
        <v>31127.776449657751</v>
      </c>
      <c r="K4929">
        <f t="shared" si="619"/>
        <v>117591.60441124171</v>
      </c>
      <c r="L4929" s="236">
        <f>I4929/MAX(I$2:I4929)-1</f>
        <v>-7.4215656390091977E-3</v>
      </c>
      <c r="M4929" s="236">
        <f>J4929/MAX(J$2:J4929)-1</f>
        <v>-1.4379269740540379E-2</v>
      </c>
      <c r="N4929" s="236"/>
    </row>
    <row r="4930" spans="1:14">
      <c r="A4930" s="237">
        <v>41228</v>
      </c>
      <c r="B4930">
        <v>551.12</v>
      </c>
      <c r="D4930" s="237">
        <v>41478</v>
      </c>
      <c r="E4930">
        <f t="shared" ref="E4930:E4993" si="623">SUMIF(A:A,D4930,B:B)</f>
        <v>659.9</v>
      </c>
      <c r="F4930">
        <v>394.95955529999998</v>
      </c>
      <c r="G4930" s="236">
        <f t="shared" si="617"/>
        <v>-1.8488867159833313E-3</v>
      </c>
      <c r="H4930" s="236">
        <f t="shared" si="618"/>
        <v>4.5941114450087639E-4</v>
      </c>
      <c r="I4930">
        <f t="shared" si="622"/>
        <v>99410.142844617963</v>
      </c>
      <c r="J4930">
        <f t="shared" si="622"/>
        <v>31142.076897062256</v>
      </c>
      <c r="K4930">
        <f t="shared" si="619"/>
        <v>117378.15723941673</v>
      </c>
      <c r="L4930" s="236">
        <f>I4930/MAX(I$2:I4930)-1</f>
        <v>-9.2567307208707428E-3</v>
      </c>
      <c r="M4930" s="236">
        <f>J4930/MAX(J$2:J4930)-1</f>
        <v>-1.3926464592808108E-2</v>
      </c>
      <c r="N4930" s="236"/>
    </row>
    <row r="4931" spans="1:14">
      <c r="A4931" s="237">
        <v>41229</v>
      </c>
      <c r="B4931">
        <v>552.79999999999995</v>
      </c>
      <c r="D4931" s="237">
        <v>41479</v>
      </c>
      <c r="E4931">
        <f t="shared" si="623"/>
        <v>657.78</v>
      </c>
      <c r="F4931">
        <v>393.5035072</v>
      </c>
      <c r="G4931" s="236">
        <f t="shared" si="617"/>
        <v>-3.2463381296348828E-3</v>
      </c>
      <c r="H4931" s="236">
        <f t="shared" si="618"/>
        <v>-3.6865751960197812E-3</v>
      </c>
      <c r="I4931">
        <f t="shared" ref="I4931:J4946" si="624">I4930*(1+G4931)</f>
        <v>99087.423907429024</v>
      </c>
      <c r="J4931">
        <f t="shared" si="624"/>
        <v>31027.269288821004</v>
      </c>
      <c r="K4931">
        <f t="shared" si="619"/>
        <v>117001.06723585927</v>
      </c>
      <c r="L4931" s="236">
        <f>I4931/MAX(I$2:I4931)-1</f>
        <v>-1.2473018372610833E-2</v>
      </c>
      <c r="M4931" s="236">
        <f>J4931/MAX(J$2:J4931)-1</f>
        <v>-1.7561698829891892E-2</v>
      </c>
      <c r="N4931" s="236"/>
    </row>
    <row r="4932" spans="1:14">
      <c r="A4932" s="237">
        <v>41232</v>
      </c>
      <c r="B4932">
        <v>563.16</v>
      </c>
      <c r="D4932" s="237">
        <v>41480</v>
      </c>
      <c r="E4932">
        <f t="shared" si="623"/>
        <v>658.92</v>
      </c>
      <c r="F4932">
        <v>394.1905008</v>
      </c>
      <c r="G4932" s="236">
        <f t="shared" ref="G4932:G4995" si="625">(E4932/E4931-1)-($P$21/252)</f>
        <v>1.6993720943027555E-3</v>
      </c>
      <c r="H4932" s="236">
        <f t="shared" ref="H4932:H4995" si="626">F4932/F4931-1</f>
        <v>1.74583856923749E-3</v>
      </c>
      <c r="I4932">
        <f t="shared" si="624"/>
        <v>99255.810310513669</v>
      </c>
      <c r="J4932">
        <f t="shared" si="624"/>
        <v>31081.437892243546</v>
      </c>
      <c r="K4932">
        <f t="shared" ref="K4932:K4995" si="627">K4931*(1+(E4932/E4931-1))</f>
        <v>117203.842049093</v>
      </c>
      <c r="L4932" s="236">
        <f>I4932/MAX(I$2:I4932)-1</f>
        <v>-1.0794842577662056E-2</v>
      </c>
      <c r="M4932" s="236">
        <f>J4932/MAX(J$2:J4932)-1</f>
        <v>-1.5846520151812871E-2</v>
      </c>
      <c r="N4932" s="236"/>
    </row>
    <row r="4933" spans="1:14">
      <c r="A4933" s="237">
        <v>41233</v>
      </c>
      <c r="B4933">
        <v>563.37</v>
      </c>
      <c r="D4933" s="237">
        <v>41481</v>
      </c>
      <c r="E4933">
        <f t="shared" si="623"/>
        <v>659.69</v>
      </c>
      <c r="F4933">
        <v>393.74288059999998</v>
      </c>
      <c r="G4933" s="236">
        <f t="shared" si="625"/>
        <v>1.1348487279329487E-3</v>
      </c>
      <c r="H4933" s="236">
        <f t="shared" si="626"/>
        <v>-1.1355428380226407E-3</v>
      </c>
      <c r="I4933">
        <f t="shared" si="624"/>
        <v>99368.450640584517</v>
      </c>
      <c r="J4933">
        <f t="shared" si="624"/>
        <v>31046.143588049563</v>
      </c>
      <c r="K4933">
        <f t="shared" si="627"/>
        <v>117340.80398434737</v>
      </c>
      <c r="L4933" s="236">
        <f>I4933/MAX(I$2:I4933)-1</f>
        <v>-9.6722443630965493E-3</v>
      </c>
      <c r="M4933" s="236">
        <f>J4933/MAX(J$2:J4933)-1</f>
        <v>-1.6964068587369652E-2</v>
      </c>
      <c r="N4933" s="236"/>
    </row>
    <row r="4934" spans="1:14">
      <c r="A4934" s="237">
        <v>41234</v>
      </c>
      <c r="B4934">
        <v>564.59</v>
      </c>
      <c r="D4934" s="237">
        <v>41484</v>
      </c>
      <c r="E4934">
        <f t="shared" si="623"/>
        <v>657.91</v>
      </c>
      <c r="F4934">
        <v>392.48673159999998</v>
      </c>
      <c r="G4934" s="236">
        <f t="shared" si="625"/>
        <v>-2.7319672094662886E-3</v>
      </c>
      <c r="H4934" s="236">
        <f t="shared" si="626"/>
        <v>-3.1902773659953088E-3</v>
      </c>
      <c r="I4934">
        <f t="shared" si="624"/>
        <v>99096.97929177896</v>
      </c>
      <c r="J4934">
        <f t="shared" si="624"/>
        <v>30947.097778859166</v>
      </c>
      <c r="K4934">
        <f t="shared" si="627"/>
        <v>117024.19067947364</v>
      </c>
      <c r="L4934" s="236">
        <f>I4934/MAX(I$2:I4934)-1</f>
        <v>-1.2377787318121003E-2</v>
      </c>
      <c r="M4934" s="236">
        <f>J4934/MAX(J$2:J4934)-1</f>
        <v>-2.010022586931548E-2</v>
      </c>
      <c r="N4934" s="236"/>
    </row>
    <row r="4935" spans="1:14">
      <c r="A4935" s="237">
        <v>41235</v>
      </c>
      <c r="B4935">
        <v>564.59</v>
      </c>
      <c r="D4935" s="237">
        <v>41485</v>
      </c>
      <c r="E4935">
        <f t="shared" si="623"/>
        <v>657.81</v>
      </c>
      <c r="F4935">
        <v>391.97860029999998</v>
      </c>
      <c r="G4935" s="236">
        <f t="shared" si="625"/>
        <v>-1.8572663241196231E-4</v>
      </c>
      <c r="H4935" s="236">
        <f t="shared" si="626"/>
        <v>-1.2946458035117958E-3</v>
      </c>
      <c r="I4935">
        <f t="shared" si="624"/>
        <v>99078.574343532891</v>
      </c>
      <c r="J4935">
        <f t="shared" si="624"/>
        <v>30907.032248588897</v>
      </c>
      <c r="K4935">
        <f t="shared" si="627"/>
        <v>117006.4034151549</v>
      </c>
      <c r="L4935" s="236">
        <f>I4935/MAX(I$2:I4935)-1</f>
        <v>-1.2561215065777787E-2</v>
      </c>
      <c r="M4935" s="236">
        <f>J4935/MAX(J$2:J4935)-1</f>
        <v>-2.1368848999755885E-2</v>
      </c>
      <c r="N4935" s="236"/>
    </row>
    <row r="4936" spans="1:14">
      <c r="A4936" s="237">
        <v>41236</v>
      </c>
      <c r="B4936">
        <v>571.52</v>
      </c>
      <c r="D4936" s="237">
        <v>41486</v>
      </c>
      <c r="E4936">
        <f t="shared" si="623"/>
        <v>658.07</v>
      </c>
      <c r="F4936">
        <v>392.14057320000001</v>
      </c>
      <c r="G4936" s="236">
        <f t="shared" si="625"/>
        <v>3.6152074958699864E-4</v>
      </c>
      <c r="H4936" s="236">
        <f t="shared" si="626"/>
        <v>4.1321873152266875E-4</v>
      </c>
      <c r="I4936">
        <f t="shared" si="624"/>
        <v>99114.393303997582</v>
      </c>
      <c r="J4936">
        <f t="shared" si="624"/>
        <v>30919.803613249791</v>
      </c>
      <c r="K4936">
        <f t="shared" si="627"/>
        <v>117052.65030238366</v>
      </c>
      <c r="L4936" s="236">
        <f>I4936/MAX(I$2:I4936)-1</f>
        <v>-1.2204235456076962E-2</v>
      </c>
      <c r="M4936" s="236">
        <f>J4936/MAX(J$2:J4936)-1</f>
        <v>-2.0964460276911012E-2</v>
      </c>
      <c r="N4936" s="236"/>
    </row>
    <row r="4937" spans="1:14">
      <c r="A4937" s="237">
        <v>41239</v>
      </c>
      <c r="B4937">
        <v>571.62</v>
      </c>
      <c r="D4937" s="237">
        <v>41487</v>
      </c>
      <c r="E4937">
        <f t="shared" si="623"/>
        <v>665.33</v>
      </c>
      <c r="F4937">
        <v>394.53917410000003</v>
      </c>
      <c r="G4937" s="236">
        <f t="shared" si="625"/>
        <v>1.0998530846937962E-2</v>
      </c>
      <c r="H4937" s="236">
        <f t="shared" si="626"/>
        <v>6.1166863719981368E-3</v>
      </c>
      <c r="I4937">
        <f t="shared" si="624"/>
        <v>100204.50601612715</v>
      </c>
      <c r="J4937">
        <f t="shared" si="624"/>
        <v>31108.930354635813</v>
      </c>
      <c r="K4937">
        <f t="shared" si="627"/>
        <v>118344.00569192474</v>
      </c>
      <c r="L4937" s="236">
        <f>I4937/MAX(I$2:I4937)-1</f>
        <v>-1.3399332692658472E-3</v>
      </c>
      <c r="M4937" s="236">
        <f>J4937/MAX(J$2:J4937)-1</f>
        <v>-1.4976006933384967E-2</v>
      </c>
      <c r="N4937" s="236"/>
    </row>
    <row r="4938" spans="1:14">
      <c r="A4938" s="237">
        <v>41240</v>
      </c>
      <c r="B4938">
        <v>569.66</v>
      </c>
      <c r="D4938" s="237">
        <v>41488</v>
      </c>
      <c r="E4938">
        <f t="shared" si="623"/>
        <v>666.59</v>
      </c>
      <c r="F4938">
        <v>395.78705300000001</v>
      </c>
      <c r="G4938" s="236">
        <f t="shared" si="625"/>
        <v>1.8600669043812765E-3</v>
      </c>
      <c r="H4938" s="236">
        <f t="shared" si="626"/>
        <v>3.1628770523144389E-3</v>
      </c>
      <c r="I4938">
        <f t="shared" si="624"/>
        <v>100390.89310143763</v>
      </c>
      <c r="J4938">
        <f t="shared" si="624"/>
        <v>31207.32407657654</v>
      </c>
      <c r="K4938">
        <f t="shared" si="627"/>
        <v>118568.12522234095</v>
      </c>
      <c r="L4938" s="236">
        <f>I4938/MAX(I$2:I4938)-1</f>
        <v>0</v>
      </c>
      <c r="M4938" s="236">
        <f>J4938/MAX(J$2:J4938)-1</f>
        <v>-1.1860497149735361E-2</v>
      </c>
      <c r="N4938" s="236"/>
    </row>
    <row r="4939" spans="1:14">
      <c r="A4939" s="237">
        <v>41241</v>
      </c>
      <c r="B4939">
        <v>573</v>
      </c>
      <c r="D4939" s="237">
        <v>41491</v>
      </c>
      <c r="E4939">
        <f t="shared" si="623"/>
        <v>665.97</v>
      </c>
      <c r="F4939">
        <v>395.50390040000002</v>
      </c>
      <c r="G4939" s="236">
        <f t="shared" si="625"/>
        <v>-9.6383712103082842E-4</v>
      </c>
      <c r="H4939" s="236">
        <f t="shared" si="626"/>
        <v>-7.1541652980744441E-4</v>
      </c>
      <c r="I4939">
        <f t="shared" si="624"/>
        <v>100294.13263205302</v>
      </c>
      <c r="J4939">
        <f t="shared" si="624"/>
        <v>31184.997841081098</v>
      </c>
      <c r="K4939">
        <f t="shared" si="627"/>
        <v>118457.84418356471</v>
      </c>
      <c r="L4939" s="236">
        <f>I4939/MAX(I$2:I4939)-1</f>
        <v>-9.6383712103087493E-4</v>
      </c>
      <c r="M4939" s="236">
        <f>J4939/MAX(J$2:J4939)-1</f>
        <v>-1.256742848383019E-2</v>
      </c>
      <c r="N4939" s="236"/>
    </row>
    <row r="4940" spans="1:14">
      <c r="A4940" s="237">
        <v>41242</v>
      </c>
      <c r="B4940">
        <v>576.39</v>
      </c>
      <c r="D4940" s="237">
        <v>41492</v>
      </c>
      <c r="E4940">
        <f t="shared" si="623"/>
        <v>662.6</v>
      </c>
      <c r="F4940">
        <v>393.95573030000003</v>
      </c>
      <c r="G4940" s="236">
        <f t="shared" si="625"/>
        <v>-5.0940181596911913E-3</v>
      </c>
      <c r="H4940" s="236">
        <f t="shared" si="626"/>
        <v>-3.9144243544354529E-3</v>
      </c>
      <c r="I4940">
        <f t="shared" si="624"/>
        <v>99783.232499114863</v>
      </c>
      <c r="J4940">
        <f t="shared" si="624"/>
        <v>31062.926526038955</v>
      </c>
      <c r="K4940">
        <f t="shared" si="627"/>
        <v>117858.4133760229</v>
      </c>
      <c r="L4940" s="236">
        <f>I4940/MAX(I$2:I4940)-1</f>
        <v>-6.0529454769245872E-3</v>
      </c>
      <c r="M4940" s="236">
        <f>J4940/MAX(J$2:J4940)-1</f>
        <v>-1.6432658590135873E-2</v>
      </c>
      <c r="N4940" s="236"/>
    </row>
    <row r="4941" spans="1:14">
      <c r="A4941" s="237">
        <v>41243</v>
      </c>
      <c r="B4941">
        <v>576.87</v>
      </c>
      <c r="D4941" s="237">
        <v>41493</v>
      </c>
      <c r="E4941">
        <f t="shared" si="623"/>
        <v>660.06</v>
      </c>
      <c r="F4941">
        <v>393.17724229999999</v>
      </c>
      <c r="G4941" s="236">
        <f t="shared" si="625"/>
        <v>-3.8671137989355155E-3</v>
      </c>
      <c r="H4941" s="236">
        <f t="shared" si="626"/>
        <v>-1.9760798996557583E-3</v>
      </c>
      <c r="I4941">
        <f t="shared" si="624"/>
        <v>99397.359383815143</v>
      </c>
      <c r="J4941">
        <f t="shared" si="624"/>
        <v>31001.543701306364</v>
      </c>
      <c r="K4941">
        <f t="shared" si="627"/>
        <v>117406.6168623267</v>
      </c>
      <c r="L4941" s="236">
        <f>I4941/MAX(I$2:I4941)-1</f>
        <v>-9.896651846882043E-3</v>
      </c>
      <c r="M4941" s="236">
        <f>J4941/MAX(J$2:J4941)-1</f>
        <v>-1.8376266243453898E-2</v>
      </c>
      <c r="N4941" s="236"/>
    </row>
    <row r="4942" spans="1:14">
      <c r="A4942" s="237">
        <v>41246</v>
      </c>
      <c r="B4942">
        <v>574.96</v>
      </c>
      <c r="D4942" s="237">
        <v>41494</v>
      </c>
      <c r="E4942">
        <f t="shared" si="623"/>
        <v>662.4</v>
      </c>
      <c r="F4942">
        <v>395.32747230000001</v>
      </c>
      <c r="G4942" s="236">
        <f t="shared" si="625"/>
        <v>3.5114021019734729E-3</v>
      </c>
      <c r="H4942" s="236">
        <f t="shared" si="626"/>
        <v>5.4688567105807273E-3</v>
      </c>
      <c r="I4942">
        <f t="shared" si="624"/>
        <v>99746.383480486096</v>
      </c>
      <c r="J4942">
        <f t="shared" si="624"/>
        <v>31171.086701615615</v>
      </c>
      <c r="K4942">
        <f t="shared" si="627"/>
        <v>117822.8388473854</v>
      </c>
      <c r="L4942" s="236">
        <f>I4942/MAX(I$2:I4942)-1</f>
        <v>-6.4200008690061816E-3</v>
      </c>
      <c r="M4942" s="236">
        <f>J4942/MAX(J$2:J4942)-1</f>
        <v>-1.3007906699833982E-2</v>
      </c>
      <c r="N4942" s="236"/>
    </row>
    <row r="4943" spans="1:14">
      <c r="A4943" s="237">
        <v>41247</v>
      </c>
      <c r="B4943">
        <v>576.41999999999996</v>
      </c>
      <c r="D4943" s="237">
        <v>41495</v>
      </c>
      <c r="E4943">
        <f t="shared" si="623"/>
        <v>660.7</v>
      </c>
      <c r="F4943">
        <v>395.34133709999998</v>
      </c>
      <c r="G4943" s="236">
        <f t="shared" si="625"/>
        <v>-2.6001552795030338E-3</v>
      </c>
      <c r="H4943" s="236">
        <f t="shared" si="626"/>
        <v>3.5071683531784359E-5</v>
      </c>
      <c r="I4943">
        <f t="shared" si="624"/>
        <v>99487.027394867968</v>
      </c>
      <c r="J4943">
        <f t="shared" si="624"/>
        <v>31172.179924103755</v>
      </c>
      <c r="K4943">
        <f t="shared" si="627"/>
        <v>117520.4553539667</v>
      </c>
      <c r="L4943" s="236">
        <f>I4943/MAX(I$2:I4943)-1</f>
        <v>-9.0034631493552952E-3</v>
      </c>
      <c r="M4943" s="236">
        <f>J4943/MAX(J$2:J4943)-1</f>
        <v>-1.2973291225489514E-2</v>
      </c>
      <c r="N4943" s="236"/>
    </row>
    <row r="4944" spans="1:14">
      <c r="A4944" s="237">
        <v>41248</v>
      </c>
      <c r="B4944">
        <v>577.88</v>
      </c>
      <c r="D4944" s="237">
        <v>41498</v>
      </c>
      <c r="E4944">
        <f t="shared" si="623"/>
        <v>659.71</v>
      </c>
      <c r="F4944">
        <v>395.05893800000001</v>
      </c>
      <c r="G4944" s="236">
        <f t="shared" si="625"/>
        <v>-1.5321409351793471E-3</v>
      </c>
      <c r="H4944" s="236">
        <f t="shared" si="626"/>
        <v>-7.1431715709635579E-4</v>
      </c>
      <c r="I4944">
        <f t="shared" si="624"/>
        <v>99334.599247676975</v>
      </c>
      <c r="J4944">
        <f t="shared" si="624"/>
        <v>31149.913101159873</v>
      </c>
      <c r="K4944">
        <f t="shared" si="627"/>
        <v>117344.36143721109</v>
      </c>
      <c r="L4944" s="236">
        <f>I4944/MAX(I$2:I4944)-1</f>
        <v>-1.0521809510085189E-2</v>
      </c>
      <c r="M4944" s="236">
        <f>J4944/MAX(J$2:J4944)-1</f>
        <v>-1.3678341338079436E-2</v>
      </c>
      <c r="N4944" s="236"/>
    </row>
    <row r="4945" spans="1:14">
      <c r="A4945" s="237">
        <v>41249</v>
      </c>
      <c r="B4945">
        <v>578.42999999999995</v>
      </c>
      <c r="D4945" s="237">
        <v>41499</v>
      </c>
      <c r="E4945">
        <f t="shared" si="623"/>
        <v>662.12</v>
      </c>
      <c r="F4945">
        <v>395.63327170000002</v>
      </c>
      <c r="G4945" s="236">
        <f t="shared" si="625"/>
        <v>3.6193901517091362E-3</v>
      </c>
      <c r="H4945" s="236">
        <f t="shared" si="626"/>
        <v>1.4537924465336527E-3</v>
      </c>
      <c r="I4945">
        <f t="shared" si="624"/>
        <v>99694.129917917991</v>
      </c>
      <c r="J4945">
        <f t="shared" si="624"/>
        <v>31195.198609536517</v>
      </c>
      <c r="K4945">
        <f t="shared" si="627"/>
        <v>117773.03450729289</v>
      </c>
      <c r="L4945" s="236">
        <f>I4945/MAX(I$2:I4945)-1</f>
        <v>-6.9405018920950523E-3</v>
      </c>
      <c r="M4945" s="236">
        <f>J4945/MAX(J$2:J4945)-1</f>
        <v>-1.2244434360864309E-2</v>
      </c>
      <c r="N4945" s="236"/>
    </row>
    <row r="4946" spans="1:14">
      <c r="A4946" s="237">
        <v>41250</v>
      </c>
      <c r="B4946">
        <v>579.04999999999995</v>
      </c>
      <c r="D4946" s="237">
        <v>41500</v>
      </c>
      <c r="E4946">
        <f t="shared" si="623"/>
        <v>658.83</v>
      </c>
      <c r="F4946">
        <v>394.80096509999998</v>
      </c>
      <c r="G4946" s="236">
        <f t="shared" si="625"/>
        <v>-5.0026179736277297E-3</v>
      </c>
      <c r="H4946" s="236">
        <f t="shared" si="626"/>
        <v>-2.1037325713878507E-3</v>
      </c>
      <c r="I4946">
        <f t="shared" si="624"/>
        <v>99195.398271725426</v>
      </c>
      <c r="J4946">
        <f t="shared" si="624"/>
        <v>31129.572254150724</v>
      </c>
      <c r="K4946">
        <f t="shared" si="627"/>
        <v>117187.83351120609</v>
      </c>
      <c r="L4946" s="236">
        <f>I4946/MAX(I$2:I4946)-1</f>
        <v>-1.1908399186211449E-2</v>
      </c>
      <c r="M4946" s="236">
        <f>J4946/MAX(J$2:J4946)-1</f>
        <v>-1.4322407916868896E-2</v>
      </c>
      <c r="N4946" s="236"/>
    </row>
    <row r="4947" spans="1:14">
      <c r="A4947" s="237">
        <v>41253</v>
      </c>
      <c r="B4947">
        <v>579.88</v>
      </c>
      <c r="D4947" s="237">
        <v>41501</v>
      </c>
      <c r="E4947">
        <f t="shared" si="623"/>
        <v>649.66</v>
      </c>
      <c r="F4947">
        <v>391.69332279999998</v>
      </c>
      <c r="G4947" s="236">
        <f t="shared" si="625"/>
        <v>-1.3952343458063907E-2</v>
      </c>
      <c r="H4947" s="236">
        <f t="shared" si="626"/>
        <v>-7.8714151552614631E-3</v>
      </c>
      <c r="I4947">
        <f t="shared" ref="I4947:J4962" si="628">I4946*(1+G4947)</f>
        <v>97811.390005578869</v>
      </c>
      <c r="J4947">
        <f t="shared" si="628"/>
        <v>30884.538467332593</v>
      </c>
      <c r="K4947">
        <f t="shared" si="627"/>
        <v>115556.7413731769</v>
      </c>
      <c r="L4947" s="236">
        <f>I4947/MAX(I$2:I4947)-1</f>
        <v>-2.5694592568793695E-2</v>
      </c>
      <c r="M4947" s="236">
        <f>J4947/MAX(J$2:J4947)-1</f>
        <v>-2.2081085453393712E-2</v>
      </c>
      <c r="N4947" s="236"/>
    </row>
    <row r="4948" spans="1:14">
      <c r="A4948" s="237">
        <v>41254</v>
      </c>
      <c r="B4948">
        <v>582.53</v>
      </c>
      <c r="D4948" s="237">
        <v>41502</v>
      </c>
      <c r="E4948">
        <f t="shared" si="623"/>
        <v>647.89</v>
      </c>
      <c r="F4948">
        <v>390.9370849</v>
      </c>
      <c r="G4948" s="236">
        <f t="shared" si="625"/>
        <v>-2.7582322059547895E-3</v>
      </c>
      <c r="H4948" s="236">
        <f t="shared" si="626"/>
        <v>-1.9306887709855669E-3</v>
      </c>
      <c r="I4948">
        <f t="shared" si="628"/>
        <v>97541.603479556274</v>
      </c>
      <c r="J4948">
        <f t="shared" si="628"/>
        <v>30824.910035716643</v>
      </c>
      <c r="K4948">
        <f t="shared" si="627"/>
        <v>115241.90679473507</v>
      </c>
      <c r="L4948" s="236">
        <f>I4948/MAX(I$2:I4948)-1</f>
        <v>-2.8381953122006309E-2</v>
      </c>
      <c r="M4948" s="236">
        <f>J4948/MAX(J$2:J4948)-1</f>
        <v>-2.3969142520643305E-2</v>
      </c>
      <c r="N4948" s="236"/>
    </row>
    <row r="4949" spans="1:14">
      <c r="A4949" s="237">
        <v>41255</v>
      </c>
      <c r="B4949">
        <v>583.99</v>
      </c>
      <c r="D4949" s="237">
        <v>41505</v>
      </c>
      <c r="E4949">
        <f t="shared" si="623"/>
        <v>643.76</v>
      </c>
      <c r="F4949">
        <v>388.52573410000002</v>
      </c>
      <c r="G4949" s="236">
        <f t="shared" si="625"/>
        <v>-6.4082690465043311E-3</v>
      </c>
      <c r="H4949" s="236">
        <f t="shared" si="626"/>
        <v>-6.1681300985215737E-3</v>
      </c>
      <c r="I4949">
        <f t="shared" si="628"/>
        <v>96916.530641231831</v>
      </c>
      <c r="J4949">
        <f t="shared" si="628"/>
        <v>30634.777980341118</v>
      </c>
      <c r="K4949">
        <f t="shared" si="627"/>
        <v>114507.29277837079</v>
      </c>
      <c r="L4949" s="236">
        <f>I4949/MAX(I$2:I4949)-1</f>
        <v>-3.4608342976839679E-2</v>
      </c>
      <c r="M4949" s="236">
        <f>J4949/MAX(J$2:J4949)-1</f>
        <v>-2.9989427829747561E-2</v>
      </c>
      <c r="N4949" s="236"/>
    </row>
    <row r="4950" spans="1:14">
      <c r="A4950" s="237">
        <v>41256</v>
      </c>
      <c r="B4950">
        <v>581.09</v>
      </c>
      <c r="D4950" s="237">
        <v>41506</v>
      </c>
      <c r="E4950">
        <f t="shared" si="623"/>
        <v>646.38</v>
      </c>
      <c r="F4950">
        <v>389.25136930000002</v>
      </c>
      <c r="G4950" s="236">
        <f t="shared" si="625"/>
        <v>4.0361095330804699E-3</v>
      </c>
      <c r="H4950" s="236">
        <f t="shared" si="626"/>
        <v>1.8676631592522419E-3</v>
      </c>
      <c r="I4950">
        <f t="shared" si="628"/>
        <v>97307.696374466002</v>
      </c>
      <c r="J4950">
        <f t="shared" si="628"/>
        <v>30691.993426566871</v>
      </c>
      <c r="K4950">
        <f t="shared" si="627"/>
        <v>114973.31910352198</v>
      </c>
      <c r="L4950" s="236">
        <f>I4950/MAX(I$2:I4950)-1</f>
        <v>-3.0711916506771963E-2</v>
      </c>
      <c r="M4950" s="236">
        <f>J4950/MAX(J$2:J4950)-1</f>
        <v>-2.8177774820020041E-2</v>
      </c>
      <c r="N4950" s="236"/>
    </row>
    <row r="4951" spans="1:14">
      <c r="A4951" s="237">
        <v>41257</v>
      </c>
      <c r="B4951">
        <v>582.46</v>
      </c>
      <c r="D4951" s="237">
        <v>41507</v>
      </c>
      <c r="E4951">
        <f t="shared" si="623"/>
        <v>642.11</v>
      </c>
      <c r="F4951">
        <v>386.43438730000003</v>
      </c>
      <c r="G4951" s="236">
        <f t="shared" si="625"/>
        <v>-6.6397513846344156E-3</v>
      </c>
      <c r="H4951" s="236">
        <f t="shared" si="626"/>
        <v>-7.2369225189004016E-3</v>
      </c>
      <c r="I4951">
        <f t="shared" si="628"/>
        <v>96661.597462728052</v>
      </c>
      <c r="J4951">
        <f t="shared" si="628"/>
        <v>30469.877848188207</v>
      </c>
      <c r="K4951">
        <f t="shared" si="627"/>
        <v>114213.80291711145</v>
      </c>
      <c r="L4951" s="236">
        <f>I4951/MAX(I$2:I4951)-1</f>
        <v>-3.7147748401255898E-2</v>
      </c>
      <c r="M4951" s="236">
        <f>J4951/MAX(J$2:J4951)-1</f>
        <v>-3.5210776965792889E-2</v>
      </c>
      <c r="N4951" s="236"/>
    </row>
    <row r="4952" spans="1:14">
      <c r="A4952" s="237">
        <v>41260</v>
      </c>
      <c r="B4952">
        <v>584.37</v>
      </c>
      <c r="D4952" s="237">
        <v>41508</v>
      </c>
      <c r="E4952">
        <f t="shared" si="623"/>
        <v>647.97</v>
      </c>
      <c r="F4952">
        <v>388.69358</v>
      </c>
      <c r="G4952" s="236">
        <f t="shared" si="625"/>
        <v>9.0924320253193327E-3</v>
      </c>
      <c r="H4952" s="236">
        <f t="shared" si="626"/>
        <v>5.846251716325801E-3</v>
      </c>
      <c r="I4952">
        <f t="shared" si="628"/>
        <v>97540.486467116687</v>
      </c>
      <c r="J4952">
        <f t="shared" si="628"/>
        <v>30648.012423854416</v>
      </c>
      <c r="K4952">
        <f t="shared" si="627"/>
        <v>115256.13660619008</v>
      </c>
      <c r="L4952" s="236">
        <f>I4952/MAX(I$2:I4952)-1</f>
        <v>-2.8393079753168626E-2</v>
      </c>
      <c r="M4952" s="236">
        <f>J4952/MAX(J$2:J4952)-1</f>
        <v>-2.9570376314736468E-2</v>
      </c>
      <c r="N4952" s="236"/>
    </row>
    <row r="4953" spans="1:14">
      <c r="A4953" s="237">
        <v>41261</v>
      </c>
      <c r="B4953">
        <v>591.4</v>
      </c>
      <c r="D4953" s="237">
        <v>41509</v>
      </c>
      <c r="E4953">
        <f t="shared" si="623"/>
        <v>650.66</v>
      </c>
      <c r="F4953">
        <v>390.68859420000001</v>
      </c>
      <c r="G4953" s="236">
        <f t="shared" si="625"/>
        <v>4.1176966048545507E-3</v>
      </c>
      <c r="H4953" s="236">
        <f t="shared" si="626"/>
        <v>5.1326142304692901E-3</v>
      </c>
      <c r="I4953">
        <f t="shared" si="628"/>
        <v>97942.128597078205</v>
      </c>
      <c r="J4953">
        <f t="shared" si="628"/>
        <v>30805.316848556689</v>
      </c>
      <c r="K4953">
        <f t="shared" si="627"/>
        <v>115734.61401636439</v>
      </c>
      <c r="L4953" s="236">
        <f>I4953/MAX(I$2:I4953)-1</f>
        <v>-2.4392297236414895E-2</v>
      </c>
      <c r="M4953" s="236">
        <f>J4953/MAX(J$2:J4953)-1</f>
        <v>-2.4589535418540587E-2</v>
      </c>
      <c r="N4953" s="236"/>
    </row>
    <row r="4954" spans="1:14">
      <c r="A4954" s="237">
        <v>41262</v>
      </c>
      <c r="B4954">
        <v>592.17999999999995</v>
      </c>
      <c r="D4954" s="237">
        <v>41512</v>
      </c>
      <c r="E4954">
        <f t="shared" si="623"/>
        <v>647.91999999999996</v>
      </c>
      <c r="F4954">
        <v>389.84952349999998</v>
      </c>
      <c r="G4954" s="236">
        <f t="shared" si="625"/>
        <v>-4.2448388791063805E-3</v>
      </c>
      <c r="H4954" s="236">
        <f t="shared" si="626"/>
        <v>-2.1476713486303645E-3</v>
      </c>
      <c r="I4954">
        <f t="shared" si="628"/>
        <v>97526.380041706885</v>
      </c>
      <c r="J4954">
        <f t="shared" si="628"/>
        <v>30739.157152175565</v>
      </c>
      <c r="K4954">
        <f t="shared" si="627"/>
        <v>115247.2429740307</v>
      </c>
      <c r="L4954" s="236">
        <f>I4954/MAX(I$2:I4954)-1</f>
        <v>-2.8533594743861523E-2</v>
      </c>
      <c r="M4954" s="236">
        <f>J4954/MAX(J$2:J4954)-1</f>
        <v>-2.6684396526476362E-2</v>
      </c>
      <c r="N4954" s="236"/>
    </row>
    <row r="4955" spans="1:14">
      <c r="A4955" s="237">
        <v>41263</v>
      </c>
      <c r="B4955">
        <v>594.55999999999995</v>
      </c>
      <c r="D4955" s="237">
        <v>41513</v>
      </c>
      <c r="E4955">
        <f t="shared" si="623"/>
        <v>637.47</v>
      </c>
      <c r="F4955">
        <v>386.35511250000002</v>
      </c>
      <c r="G4955" s="236">
        <f t="shared" si="625"/>
        <v>-1.6162264545691429E-2</v>
      </c>
      <c r="H4955" s="236">
        <f t="shared" si="626"/>
        <v>-8.9634866515361233E-3</v>
      </c>
      <c r="I4955">
        <f t="shared" si="628"/>
        <v>95950.132887289175</v>
      </c>
      <c r="J4955">
        <f t="shared" si="628"/>
        <v>30463.627127362568</v>
      </c>
      <c r="K4955">
        <f t="shared" si="627"/>
        <v>113388.47385272157</v>
      </c>
      <c r="L4955" s="236">
        <f>I4955/MAX(I$2:I4955)-1</f>
        <v>-4.42346917828631E-2</v>
      </c>
      <c r="M4955" s="236">
        <f>J4955/MAX(J$2:J4955)-1</f>
        <v>-3.5408697945943146E-2</v>
      </c>
      <c r="N4955" s="236"/>
    </row>
    <row r="4956" spans="1:14">
      <c r="A4956" s="237">
        <v>41264</v>
      </c>
      <c r="B4956">
        <v>589.66</v>
      </c>
      <c r="D4956" s="237">
        <v>41514</v>
      </c>
      <c r="E4956">
        <f t="shared" si="623"/>
        <v>639.23</v>
      </c>
      <c r="F4956">
        <v>386.2907854</v>
      </c>
      <c r="G4956" s="236">
        <f t="shared" si="625"/>
        <v>2.7271840803712497E-3</v>
      </c>
      <c r="H4956" s="236">
        <f t="shared" si="626"/>
        <v>-1.6649734381346537E-4</v>
      </c>
      <c r="I4956">
        <f t="shared" si="628"/>
        <v>96211.806562208905</v>
      </c>
      <c r="J4956">
        <f t="shared" si="628"/>
        <v>30458.555014362937</v>
      </c>
      <c r="K4956">
        <f t="shared" si="627"/>
        <v>113701.52970473153</v>
      </c>
      <c r="L4956" s="236">
        <f>I4956/MAX(I$2:I4956)-1</f>
        <v>-4.1628143849722132E-2</v>
      </c>
      <c r="M4956" s="236">
        <f>J4956/MAX(J$2:J4956)-1</f>
        <v>-3.5569299835600754E-2</v>
      </c>
      <c r="N4956" s="236"/>
    </row>
    <row r="4957" spans="1:14">
      <c r="A4957" s="237">
        <v>41267</v>
      </c>
      <c r="B4957">
        <v>589</v>
      </c>
      <c r="D4957" s="237">
        <v>41515</v>
      </c>
      <c r="E4957">
        <f t="shared" si="623"/>
        <v>640.13</v>
      </c>
      <c r="F4957">
        <v>387.00319300000001</v>
      </c>
      <c r="G4957" s="236">
        <f t="shared" si="625"/>
        <v>1.3742137738136837E-3</v>
      </c>
      <c r="H4957" s="236">
        <f t="shared" si="626"/>
        <v>1.8442262329978476E-3</v>
      </c>
      <c r="I4957">
        <f t="shared" si="628"/>
        <v>96344.022151990197</v>
      </c>
      <c r="J4957">
        <f t="shared" si="628"/>
        <v>30514.727480539634</v>
      </c>
      <c r="K4957">
        <f t="shared" si="627"/>
        <v>113861.61508360025</v>
      </c>
      <c r="L4957" s="236">
        <f>I4957/MAX(I$2:I4957)-1</f>
        <v>-4.0311136044564932E-2</v>
      </c>
      <c r="M4957" s="236">
        <f>J4957/MAX(J$2:J4957)-1</f>
        <v>-3.3790671438449049E-2</v>
      </c>
      <c r="N4957" s="236"/>
    </row>
    <row r="4958" spans="1:14">
      <c r="A4958" s="237">
        <v>41268</v>
      </c>
      <c r="B4958">
        <v>589</v>
      </c>
      <c r="D4958" s="237">
        <v>41516</v>
      </c>
      <c r="E4958">
        <f t="shared" si="623"/>
        <v>636.98</v>
      </c>
      <c r="F4958">
        <v>385.49016169999999</v>
      </c>
      <c r="G4958" s="236">
        <f t="shared" si="625"/>
        <v>-4.9546056059049468E-3</v>
      </c>
      <c r="H4958" s="236">
        <f t="shared" si="626"/>
        <v>-3.9096093452645198E-3</v>
      </c>
      <c r="I4958">
        <f t="shared" si="628"/>
        <v>95866.675519740515</v>
      </c>
      <c r="J4958">
        <f t="shared" si="628"/>
        <v>30395.426816813517</v>
      </c>
      <c r="K4958">
        <f t="shared" si="627"/>
        <v>113301.31625755969</v>
      </c>
      <c r="L4958" s="236">
        <f>I4958/MAX(I$2:I4958)-1</f>
        <v>-4.5066015869843157E-2</v>
      </c>
      <c r="M4958" s="236">
        <f>J4958/MAX(J$2:J4958)-1</f>
        <v>-3.7568172458875004E-2</v>
      </c>
      <c r="N4958" s="236"/>
    </row>
    <row r="4959" spans="1:14">
      <c r="A4959" s="237">
        <v>41269</v>
      </c>
      <c r="B4959">
        <v>588.13</v>
      </c>
      <c r="D4959" s="237">
        <v>41520</v>
      </c>
      <c r="E4959">
        <f t="shared" si="623"/>
        <v>641.49</v>
      </c>
      <c r="F4959">
        <v>387.41794529999999</v>
      </c>
      <c r="G4959" s="236">
        <f t="shared" si="625"/>
        <v>7.0465549365631899E-3</v>
      </c>
      <c r="H4959" s="236">
        <f t="shared" si="626"/>
        <v>5.000863294405633E-3</v>
      </c>
      <c r="I4959">
        <f t="shared" si="628"/>
        <v>96542.20531537605</v>
      </c>
      <c r="J4959">
        <f t="shared" si="628"/>
        <v>30547.430191099513</v>
      </c>
      <c r="K4959">
        <f t="shared" si="627"/>
        <v>114103.52187833522</v>
      </c>
      <c r="L4959" s="236">
        <f>I4959/MAX(I$2:I4959)-1</f>
        <v>-3.8337021089878798E-2</v>
      </c>
      <c r="M4959" s="236">
        <f>J4959/MAX(J$2:J4959)-1</f>
        <v>-3.2755182459156873E-2</v>
      </c>
      <c r="N4959" s="236"/>
    </row>
    <row r="4960" spans="1:14">
      <c r="A4960" s="237">
        <v>41270</v>
      </c>
      <c r="B4960">
        <v>590.55999999999995</v>
      </c>
      <c r="D4960" s="237">
        <v>41521</v>
      </c>
      <c r="E4960">
        <f t="shared" si="623"/>
        <v>646.6</v>
      </c>
      <c r="F4960">
        <v>389.22532059999998</v>
      </c>
      <c r="G4960" s="236">
        <f t="shared" si="625"/>
        <v>7.932099394341632E-3</v>
      </c>
      <c r="H4960" s="236">
        <f t="shared" si="626"/>
        <v>4.6651821938719085E-3</v>
      </c>
      <c r="I4960">
        <f t="shared" si="628"/>
        <v>97307.987683686559</v>
      </c>
      <c r="J4960">
        <f t="shared" si="628"/>
        <v>30689.939518495576</v>
      </c>
      <c r="K4960">
        <f t="shared" si="627"/>
        <v>115012.45108502323</v>
      </c>
      <c r="L4960" s="236">
        <f>I4960/MAX(I$2:I4960)-1</f>
        <v>-3.070901475730492E-2</v>
      </c>
      <c r="M4960" s="236">
        <f>J4960/MAX(J$2:J4960)-1</f>
        <v>-2.8242809159250482E-2</v>
      </c>
      <c r="N4960" s="236"/>
    </row>
    <row r="4961" spans="1:14">
      <c r="A4961" s="237">
        <v>41271</v>
      </c>
      <c r="B4961">
        <v>584.52</v>
      </c>
      <c r="D4961" s="237">
        <v>41522</v>
      </c>
      <c r="E4961">
        <f t="shared" si="623"/>
        <v>646.99</v>
      </c>
      <c r="F4961">
        <v>388.6272151</v>
      </c>
      <c r="G4961" s="236">
        <f t="shared" si="625"/>
        <v>5.6942480569903908E-4</v>
      </c>
      <c r="H4961" s="236">
        <f t="shared" si="626"/>
        <v>-1.5366561946124069E-3</v>
      </c>
      <c r="I4961">
        <f t="shared" si="628"/>
        <v>97363.39726566631</v>
      </c>
      <c r="J4961">
        <f t="shared" si="628"/>
        <v>30642.779632822199</v>
      </c>
      <c r="K4961">
        <f t="shared" si="627"/>
        <v>115081.82141586633</v>
      </c>
      <c r="L4961" s="236">
        <f>I4961/MAX(I$2:I4961)-1</f>
        <v>-3.0157076426367224E-2</v>
      </c>
      <c r="M4961" s="236">
        <f>J4961/MAX(J$2:J4961)-1</f>
        <v>-2.9736065866215022E-2</v>
      </c>
      <c r="N4961" s="236"/>
    </row>
    <row r="4962" spans="1:14">
      <c r="A4962" s="237">
        <v>41274</v>
      </c>
      <c r="B4962">
        <v>593.20000000000005</v>
      </c>
      <c r="D4962" s="237">
        <v>41523</v>
      </c>
      <c r="E4962">
        <f t="shared" si="623"/>
        <v>648.02</v>
      </c>
      <c r="F4962">
        <v>389.9653242</v>
      </c>
      <c r="G4962" s="236">
        <f t="shared" si="625"/>
        <v>1.5582573526688368E-3</v>
      </c>
      <c r="H4962" s="236">
        <f t="shared" si="626"/>
        <v>3.4431687952056755E-3</v>
      </c>
      <c r="I4962">
        <f t="shared" si="628"/>
        <v>97515.114495336355</v>
      </c>
      <c r="J4962">
        <f t="shared" si="628"/>
        <v>30748.287895452297</v>
      </c>
      <c r="K4962">
        <f t="shared" si="627"/>
        <v>115265.03023834944</v>
      </c>
      <c r="L4962" s="236">
        <f>I4962/MAX(I$2:I4962)-1</f>
        <v>-2.8645811559774748E-2</v>
      </c>
      <c r="M4962" s="236">
        <f>J4962/MAX(J$2:J4962)-1</f>
        <v>-2.6395283365092115E-2</v>
      </c>
      <c r="N4962" s="236"/>
    </row>
    <row r="4963" spans="1:14">
      <c r="A4963" s="237">
        <v>41275</v>
      </c>
      <c r="B4963">
        <v>593.20000000000005</v>
      </c>
      <c r="D4963" s="237">
        <v>41526</v>
      </c>
      <c r="E4963">
        <f t="shared" si="623"/>
        <v>654.78</v>
      </c>
      <c r="F4963">
        <v>393.18331840000002</v>
      </c>
      <c r="G4963" s="236">
        <f t="shared" si="625"/>
        <v>1.039804663828219E-2</v>
      </c>
      <c r="H4963" s="236">
        <f t="shared" si="626"/>
        <v>8.2520008839288561E-3</v>
      </c>
      <c r="I4963">
        <f t="shared" ref="I4963:J4978" si="629">I4962*(1+G4963)</f>
        <v>98529.08120379629</v>
      </c>
      <c r="J4963">
        <f t="shared" si="629"/>
        <v>31002.022794344866</v>
      </c>
      <c r="K4963">
        <f t="shared" si="627"/>
        <v>116467.44930629678</v>
      </c>
      <c r="L4963" s="236">
        <f>I4963/MAX(I$2:I4963)-1</f>
        <v>-1.8545625406082511E-2</v>
      </c>
      <c r="M4963" s="236">
        <f>J4963/MAX(J$2:J4963)-1</f>
        <v>-1.8361096382823572E-2</v>
      </c>
      <c r="N4963" s="236"/>
    </row>
    <row r="4964" spans="1:14">
      <c r="A4964" s="237">
        <v>41276</v>
      </c>
      <c r="B4964">
        <v>603.44000000000005</v>
      </c>
      <c r="D4964" s="237">
        <v>41527</v>
      </c>
      <c r="E4964">
        <f t="shared" si="623"/>
        <v>659.61</v>
      </c>
      <c r="F4964">
        <v>395.0823403</v>
      </c>
      <c r="G4964" s="236">
        <f t="shared" si="625"/>
        <v>7.3427932537137221E-3</v>
      </c>
      <c r="H4964" s="236">
        <f t="shared" si="626"/>
        <v>4.8298638602668476E-3</v>
      </c>
      <c r="I4964">
        <f t="shared" si="629"/>
        <v>99252.559876554136</v>
      </c>
      <c r="J4964">
        <f t="shared" si="629"/>
        <v>31151.758343834441</v>
      </c>
      <c r="K4964">
        <f t="shared" si="627"/>
        <v>117326.5741728923</v>
      </c>
      <c r="L4964" s="236">
        <f>I4964/MAX(I$2:I4964)-1</f>
        <v>-1.1339008845486553E-2</v>
      </c>
      <c r="M4964" s="236">
        <f>J4964/MAX(J$2:J4964)-1</f>
        <v>-1.3619914118411014E-2</v>
      </c>
      <c r="N4964" s="236"/>
    </row>
    <row r="4965" spans="1:14">
      <c r="A4965" s="237">
        <v>41277</v>
      </c>
      <c r="B4965">
        <v>598.36</v>
      </c>
      <c r="D4965" s="237">
        <v>41528</v>
      </c>
      <c r="E4965">
        <f t="shared" si="623"/>
        <v>661.59</v>
      </c>
      <c r="F4965">
        <v>396.46511149999998</v>
      </c>
      <c r="G4965" s="236">
        <f t="shared" si="625"/>
        <v>2.968043616682505E-3</v>
      </c>
      <c r="H4965" s="236">
        <f t="shared" si="626"/>
        <v>3.4999569936484676E-3</v>
      </c>
      <c r="I4965">
        <f t="shared" si="629"/>
        <v>99547.145803335152</v>
      </c>
      <c r="J4965">
        <f t="shared" si="629"/>
        <v>31260.78815831439</v>
      </c>
      <c r="K4965">
        <f t="shared" si="627"/>
        <v>117678.7620064035</v>
      </c>
      <c r="L4965" s="236">
        <f>I4965/MAX(I$2:I4965)-1</f>
        <v>-8.4046199016272194E-3</v>
      </c>
      <c r="M4965" s="236">
        <f>J4965/MAX(J$2:J4965)-1</f>
        <v>-1.0167626238434258E-2</v>
      </c>
      <c r="N4965" s="236"/>
    </row>
    <row r="4966" spans="1:14">
      <c r="A4966" s="237">
        <v>41278</v>
      </c>
      <c r="B4966">
        <v>602.38</v>
      </c>
      <c r="D4966" s="237">
        <v>41529</v>
      </c>
      <c r="E4966">
        <f t="shared" si="623"/>
        <v>659.92</v>
      </c>
      <c r="F4966">
        <v>395.0878477</v>
      </c>
      <c r="G4966" s="236">
        <f t="shared" si="625"/>
        <v>-2.5579521088806103E-3</v>
      </c>
      <c r="H4966" s="236">
        <f t="shared" si="626"/>
        <v>-3.4738587584395297E-3</v>
      </c>
      <c r="I4966">
        <f t="shared" si="629"/>
        <v>99292.508971794465</v>
      </c>
      <c r="J4966">
        <f t="shared" si="629"/>
        <v>31152.192595574907</v>
      </c>
      <c r="K4966">
        <f t="shared" si="627"/>
        <v>117381.71469228041</v>
      </c>
      <c r="L4966" s="236">
        <f>I4966/MAX(I$2:I4966)-1</f>
        <v>-1.0941073395306145E-2</v>
      </c>
      <c r="M4966" s="236">
        <f>J4966/MAX(J$2:J4966)-1</f>
        <v>-1.3606164099412843E-2</v>
      </c>
      <c r="N4966" s="236"/>
    </row>
    <row r="4967" spans="1:14">
      <c r="A4967" s="237">
        <v>41281</v>
      </c>
      <c r="B4967">
        <v>600.15</v>
      </c>
      <c r="D4967" s="237">
        <v>41530</v>
      </c>
      <c r="E4967">
        <f t="shared" si="623"/>
        <v>661.22</v>
      </c>
      <c r="F4967">
        <v>396.11181049999999</v>
      </c>
      <c r="G4967" s="236">
        <f t="shared" si="625"/>
        <v>1.9362055910578289E-3</v>
      </c>
      <c r="H4967" s="236">
        <f t="shared" si="626"/>
        <v>2.5917344862946834E-3</v>
      </c>
      <c r="I4967">
        <f t="shared" si="629"/>
        <v>99484.759682815813</v>
      </c>
      <c r="J4967">
        <f t="shared" si="629"/>
        <v>31232.930807448553</v>
      </c>
      <c r="K4967">
        <f t="shared" si="627"/>
        <v>117612.94912842415</v>
      </c>
      <c r="L4967" s="236">
        <f>I4967/MAX(I$2:I4967)-1</f>
        <v>-9.0260519717284549E-3</v>
      </c>
      <c r="M4967" s="236">
        <f>J4967/MAX(J$2:J4967)-1</f>
        <v>-1.1049693177840769E-2</v>
      </c>
      <c r="N4967" s="236"/>
    </row>
    <row r="4968" spans="1:14">
      <c r="A4968" s="237">
        <v>41282</v>
      </c>
      <c r="B4968">
        <v>596.99</v>
      </c>
      <c r="D4968" s="237">
        <v>41533</v>
      </c>
      <c r="E4968">
        <f t="shared" si="623"/>
        <v>665.43</v>
      </c>
      <c r="F4968">
        <v>398.1278342</v>
      </c>
      <c r="G4968" s="236">
        <f t="shared" si="625"/>
        <v>6.3332883827537569E-3</v>
      </c>
      <c r="H4968" s="236">
        <f t="shared" si="626"/>
        <v>5.0895319113439808E-3</v>
      </c>
      <c r="I4968">
        <f t="shared" si="629"/>
        <v>100114.82535557605</v>
      </c>
      <c r="J4968">
        <f t="shared" si="629"/>
        <v>31391.891805477859</v>
      </c>
      <c r="K4968">
        <f t="shared" si="627"/>
        <v>118361.79295624343</v>
      </c>
      <c r="L4968" s="236">
        <f>I4968/MAX(I$2:I4968)-1</f>
        <v>-2.749928179069383E-3</v>
      </c>
      <c r="M4968" s="236">
        <f>J4968/MAX(J$2:J4968)-1</f>
        <v>-6.016399032536035E-3</v>
      </c>
      <c r="N4968" s="236"/>
    </row>
    <row r="4969" spans="1:14">
      <c r="A4969" s="237">
        <v>41283</v>
      </c>
      <c r="B4969">
        <v>599.48</v>
      </c>
      <c r="D4969" s="237">
        <v>41534</v>
      </c>
      <c r="E4969">
        <f t="shared" si="623"/>
        <v>667.54</v>
      </c>
      <c r="F4969">
        <v>398.85391199999998</v>
      </c>
      <c r="G4969" s="236">
        <f t="shared" si="625"/>
        <v>3.1371518273541252E-3</v>
      </c>
      <c r="H4969" s="236">
        <f t="shared" si="626"/>
        <v>1.8237303138046723E-3</v>
      </c>
      <c r="I4969">
        <f t="shared" si="629"/>
        <v>100428.90076288553</v>
      </c>
      <c r="J4969">
        <f t="shared" si="629"/>
        <v>31449.142150171185</v>
      </c>
      <c r="K4969">
        <f t="shared" si="627"/>
        <v>118737.10423336901</v>
      </c>
      <c r="L4969" s="236">
        <f>I4969/MAX(I$2:I4969)-1</f>
        <v>0</v>
      </c>
      <c r="M4969" s="236">
        <f>J4969/MAX(J$2:J4969)-1</f>
        <v>-4.2036410080269482E-3</v>
      </c>
      <c r="N4969" s="236"/>
    </row>
    <row r="4970" spans="1:14">
      <c r="A4970" s="237">
        <v>41284</v>
      </c>
      <c r="B4970">
        <v>606.61</v>
      </c>
      <c r="D4970" s="237">
        <v>41535</v>
      </c>
      <c r="E4970">
        <f t="shared" si="623"/>
        <v>677.34</v>
      </c>
      <c r="F4970">
        <v>405.06190279999998</v>
      </c>
      <c r="G4970" s="236">
        <f t="shared" si="625"/>
        <v>1.4647038034936324E-2</v>
      </c>
      <c r="H4970" s="236">
        <f t="shared" si="626"/>
        <v>1.5564572925637954E-2</v>
      </c>
      <c r="I4970">
        <f t="shared" si="629"/>
        <v>101899.88669216637</v>
      </c>
      <c r="J4970">
        <f t="shared" si="629"/>
        <v>31938.63461661628</v>
      </c>
      <c r="K4970">
        <f t="shared" si="627"/>
        <v>120480.25613660632</v>
      </c>
      <c r="L4970" s="236">
        <f>I4970/MAX(I$2:I4970)-1</f>
        <v>0</v>
      </c>
      <c r="M4970" s="236">
        <f>J4970/MAX(J$2:J4970)-1</f>
        <v>0</v>
      </c>
      <c r="N4970" s="236"/>
    </row>
    <row r="4971" spans="1:14">
      <c r="A4971" s="237">
        <v>41285</v>
      </c>
      <c r="B4971">
        <v>607.34</v>
      </c>
      <c r="D4971" s="237">
        <v>41536</v>
      </c>
      <c r="E4971">
        <f t="shared" si="623"/>
        <v>675.78</v>
      </c>
      <c r="F4971">
        <v>404.20407999999998</v>
      </c>
      <c r="G4971" s="236">
        <f t="shared" si="625"/>
        <v>-2.3368570964572102E-3</v>
      </c>
      <c r="H4971" s="236">
        <f t="shared" si="626"/>
        <v>-2.1177572960336954E-3</v>
      </c>
      <c r="I4971">
        <f t="shared" si="629"/>
        <v>101661.76121882159</v>
      </c>
      <c r="J4971">
        <f t="shared" si="629"/>
        <v>31870.996340131587</v>
      </c>
      <c r="K4971">
        <f t="shared" si="627"/>
        <v>120202.77481323385</v>
      </c>
      <c r="L4971" s="236">
        <f>I4971/MAX(I$2:I4971)-1</f>
        <v>-2.3368570964573676E-3</v>
      </c>
      <c r="M4971" s="236">
        <f>J4971/MAX(J$2:J4971)-1</f>
        <v>-2.1177572960336954E-3</v>
      </c>
      <c r="N4971" s="236"/>
    </row>
    <row r="4972" spans="1:14">
      <c r="A4972" s="237">
        <v>41288</v>
      </c>
      <c r="B4972">
        <v>607.34</v>
      </c>
      <c r="D4972" s="237">
        <v>41537</v>
      </c>
      <c r="E4972">
        <f t="shared" si="623"/>
        <v>671.11</v>
      </c>
      <c r="F4972">
        <v>402.66131630000001</v>
      </c>
      <c r="G4972" s="236">
        <f t="shared" si="625"/>
        <v>-6.9442631724327495E-3</v>
      </c>
      <c r="H4972" s="236">
        <f t="shared" si="626"/>
        <v>-3.8167939818913865E-3</v>
      </c>
      <c r="I4972">
        <f t="shared" si="629"/>
        <v>100955.79519434506</v>
      </c>
      <c r="J4972">
        <f t="shared" si="629"/>
        <v>31749.351313103689</v>
      </c>
      <c r="K4972">
        <f t="shared" si="627"/>
        <v>119372.10956954834</v>
      </c>
      <c r="L4972" s="236">
        <f>I4972/MAX(I$2:I4972)-1</f>
        <v>-9.2648925182160502E-3</v>
      </c>
      <c r="M4972" s="236">
        <f>J4972/MAX(J$2:J4972)-1</f>
        <v>-5.9264682346225062E-3</v>
      </c>
      <c r="N4972" s="236"/>
    </row>
    <row r="4973" spans="1:14">
      <c r="A4973" s="237">
        <v>41289</v>
      </c>
      <c r="B4973">
        <v>606.77</v>
      </c>
      <c r="D4973" s="237">
        <v>41540</v>
      </c>
      <c r="E4973">
        <f t="shared" si="623"/>
        <v>669.03</v>
      </c>
      <c r="F4973">
        <v>402.20750390000001</v>
      </c>
      <c r="G4973" s="236">
        <f t="shared" si="625"/>
        <v>-3.1330730384369712E-3</v>
      </c>
      <c r="H4973" s="236">
        <f t="shared" si="626"/>
        <v>-1.127032524926963E-3</v>
      </c>
      <c r="I4973">
        <f t="shared" si="629"/>
        <v>100639.4933143477</v>
      </c>
      <c r="J4973">
        <f t="shared" si="629"/>
        <v>31713.568761528488</v>
      </c>
      <c r="K4973">
        <f t="shared" si="627"/>
        <v>119002.13447171838</v>
      </c>
      <c r="L4973" s="236">
        <f>I4973/MAX(I$2:I4973)-1</f>
        <v>-1.2368937971700134E-2</v>
      </c>
      <c r="M4973" s="236">
        <f>J4973/MAX(J$2:J4973)-1</f>
        <v>-7.046821437091122E-3</v>
      </c>
      <c r="N4973" s="236"/>
    </row>
    <row r="4974" spans="1:14">
      <c r="A4974" s="237">
        <v>41290</v>
      </c>
      <c r="B4974">
        <v>603.91</v>
      </c>
      <c r="D4974" s="237">
        <v>41541</v>
      </c>
      <c r="E4974">
        <f t="shared" si="623"/>
        <v>667.99</v>
      </c>
      <c r="F4974">
        <v>402.09720670000002</v>
      </c>
      <c r="G4974" s="236">
        <f t="shared" si="625"/>
        <v>-1.5882194940364893E-3</v>
      </c>
      <c r="H4974" s="236">
        <f t="shared" si="626"/>
        <v>-2.7422959276113268E-4</v>
      </c>
      <c r="I4974">
        <f t="shared" si="629"/>
        <v>100479.65570919588</v>
      </c>
      <c r="J4974">
        <f t="shared" si="629"/>
        <v>31704.871962482011</v>
      </c>
      <c r="K4974">
        <f t="shared" si="627"/>
        <v>118817.14692280341</v>
      </c>
      <c r="L4974" s="236">
        <f>I4974/MAX(I$2:I4974)-1</f>
        <v>-1.3937512877329583E-2</v>
      </c>
      <c r="M4974" s="236">
        <f>J4974/MAX(J$2:J4974)-1</f>
        <v>-7.3191185828793692E-3</v>
      </c>
      <c r="N4974" s="236"/>
    </row>
    <row r="4975" spans="1:14">
      <c r="A4975" s="237">
        <v>41291</v>
      </c>
      <c r="B4975">
        <v>608.98</v>
      </c>
      <c r="D4975" s="237">
        <v>41542</v>
      </c>
      <c r="E4975">
        <f t="shared" si="623"/>
        <v>667.04</v>
      </c>
      <c r="F4975">
        <v>401.9235506</v>
      </c>
      <c r="G4975" s="236">
        <f t="shared" si="625"/>
        <v>-1.455907137427557E-3</v>
      </c>
      <c r="H4975" s="236">
        <f t="shared" si="626"/>
        <v>-4.3187591733151454E-4</v>
      </c>
      <c r="I4975">
        <f t="shared" si="629"/>
        <v>100333.36666128259</v>
      </c>
      <c r="J4975">
        <f t="shared" si="629"/>
        <v>31691.179391819336</v>
      </c>
      <c r="K4975">
        <f t="shared" si="627"/>
        <v>118648.16791177529</v>
      </c>
      <c r="L4975" s="236">
        <f>I4975/MAX(I$2:I4975)-1</f>
        <v>-1.5373128290281146E-2</v>
      </c>
      <c r="M4975" s="236">
        <f>J4975/MAX(J$2:J4975)-1</f>
        <v>-7.7478335491587558E-3</v>
      </c>
      <c r="N4975" s="236"/>
    </row>
    <row r="4976" spans="1:14">
      <c r="A4976" s="237">
        <v>41292</v>
      </c>
      <c r="B4976">
        <v>609.14</v>
      </c>
      <c r="D4976" s="237">
        <v>41543</v>
      </c>
      <c r="E4976">
        <f t="shared" si="623"/>
        <v>669.36</v>
      </c>
      <c r="F4976">
        <v>402.73676660000001</v>
      </c>
      <c r="G4976" s="236">
        <f t="shared" si="625"/>
        <v>3.444322131987023E-3</v>
      </c>
      <c r="H4976" s="236">
        <f t="shared" si="626"/>
        <v>2.0233101513609242E-3</v>
      </c>
      <c r="I4976">
        <f t="shared" si="629"/>
        <v>100678.94709665082</v>
      </c>
      <c r="J4976">
        <f t="shared" si="629"/>
        <v>31755.300476791403</v>
      </c>
      <c r="K4976">
        <f t="shared" si="627"/>
        <v>119060.83244397024</v>
      </c>
      <c r="L4976" s="236">
        <f>I4976/MAX(I$2:I4976)-1</f>
        <v>-1.1981756164302082E-2</v>
      </c>
      <c r="M4976" s="236">
        <f>J4976/MAX(J$2:J4976)-1</f>
        <v>-5.7401996680690459E-3</v>
      </c>
      <c r="N4976" s="236"/>
    </row>
    <row r="4977" spans="1:14">
      <c r="A4977" s="237">
        <v>41295</v>
      </c>
      <c r="B4977">
        <v>609.14</v>
      </c>
      <c r="D4977" s="237">
        <v>41544</v>
      </c>
      <c r="E4977">
        <f t="shared" si="623"/>
        <v>666.99</v>
      </c>
      <c r="F4977">
        <v>401.80769350000003</v>
      </c>
      <c r="G4977" s="236">
        <f t="shared" si="625"/>
        <v>-3.5744257485473365E-3</v>
      </c>
      <c r="H4977" s="236">
        <f t="shared" si="626"/>
        <v>-2.3068991387189541E-3</v>
      </c>
      <c r="I4977">
        <f t="shared" si="629"/>
        <v>100319.07767581192</v>
      </c>
      <c r="J4977">
        <f t="shared" si="629"/>
        <v>31682.04420147173</v>
      </c>
      <c r="K4977">
        <f t="shared" si="627"/>
        <v>118639.27427961591</v>
      </c>
      <c r="L4977" s="236">
        <f>I4977/MAX(I$2:I4977)-1</f>
        <v>-1.5513354015102898E-2</v>
      </c>
      <c r="M4977" s="236">
        <f>J4977/MAX(J$2:J4977)-1</f>
        <v>-8.0338567451175846E-3</v>
      </c>
      <c r="N4977" s="236"/>
    </row>
    <row r="4978" spans="1:14">
      <c r="A4978" s="237">
        <v>41296</v>
      </c>
      <c r="B4978">
        <v>609.09</v>
      </c>
      <c r="D4978" s="237">
        <v>41547</v>
      </c>
      <c r="E4978">
        <f t="shared" si="623"/>
        <v>663.15</v>
      </c>
      <c r="F4978">
        <v>399.98572289999998</v>
      </c>
      <c r="G4978" s="236">
        <f t="shared" si="625"/>
        <v>-5.790937912969427E-3</v>
      </c>
      <c r="H4978" s="236">
        <f t="shared" si="626"/>
        <v>-4.5344343313328261E-3</v>
      </c>
      <c r="I4978">
        <f t="shared" si="629"/>
        <v>99738.136125504927</v>
      </c>
      <c r="J4978">
        <f t="shared" si="629"/>
        <v>31538.384052557773</v>
      </c>
      <c r="K4978">
        <f t="shared" si="627"/>
        <v>117956.24332977599</v>
      </c>
      <c r="L4978" s="236">
        <f>I4978/MAX(I$2:I4978)-1</f>
        <v>-2.1214455058149118E-2</v>
      </c>
      <c r="M4978" s="236">
        <f>J4978/MAX(J$2:J4978)-1</f>
        <v>-1.253186208061241E-2</v>
      </c>
      <c r="N4978" s="236"/>
    </row>
    <row r="4979" spans="1:14">
      <c r="A4979" s="237">
        <v>41297</v>
      </c>
      <c r="B4979">
        <v>609.11</v>
      </c>
      <c r="D4979" s="237">
        <v>41548</v>
      </c>
      <c r="E4979">
        <f t="shared" si="623"/>
        <v>667.84</v>
      </c>
      <c r="F4979">
        <v>401.82599329999999</v>
      </c>
      <c r="G4979" s="236">
        <f t="shared" si="625"/>
        <v>7.038576257616105E-3</v>
      </c>
      <c r="H4979" s="236">
        <f t="shared" si="626"/>
        <v>4.6008402166397566E-3</v>
      </c>
      <c r="I4979">
        <f t="shared" ref="I4979:J4994" si="630">I4978*(1+G4979)</f>
        <v>100440.15060241679</v>
      </c>
      <c r="J4979">
        <f t="shared" si="630"/>
        <v>31683.48711827461</v>
      </c>
      <c r="K4979">
        <f t="shared" si="627"/>
        <v>118790.46602632526</v>
      </c>
      <c r="L4979" s="236">
        <f>I4979/MAX(I$2:I4979)-1</f>
        <v>-1.4325198360223501E-2</v>
      </c>
      <c r="M4979" s="236">
        <f>J4979/MAX(J$2:J4979)-1</f>
        <v>-7.9886789590225549E-3</v>
      </c>
      <c r="N4979" s="236"/>
    </row>
    <row r="4980" spans="1:14">
      <c r="A4980" s="237">
        <v>41298</v>
      </c>
      <c r="B4980">
        <v>611.77</v>
      </c>
      <c r="D4980" s="237">
        <v>41549</v>
      </c>
      <c r="E4980">
        <f t="shared" si="623"/>
        <v>667.07</v>
      </c>
      <c r="F4980">
        <v>401.94772920000003</v>
      </c>
      <c r="G4980" s="236">
        <f t="shared" si="625"/>
        <v>-1.1867009301724332E-3</v>
      </c>
      <c r="H4980" s="236">
        <f t="shared" si="626"/>
        <v>3.0295675747682438E-4</v>
      </c>
      <c r="I4980">
        <f t="shared" si="630"/>
        <v>100320.95818227023</v>
      </c>
      <c r="J4980">
        <f t="shared" si="630"/>
        <v>31693.085844797522</v>
      </c>
      <c r="K4980">
        <f t="shared" si="627"/>
        <v>118653.50409107091</v>
      </c>
      <c r="L4980" s="236">
        <f>I4980/MAX(I$2:I4980)-1</f>
        <v>-1.5494899564177045E-2</v>
      </c>
      <c r="M4980" s="236">
        <f>J4980/MAX(J$2:J4980)-1</f>
        <v>-7.6881424258196107E-3</v>
      </c>
      <c r="N4980" s="236"/>
    </row>
    <row r="4981" spans="1:14">
      <c r="A4981" s="237">
        <v>41299</v>
      </c>
      <c r="B4981">
        <v>616.9</v>
      </c>
      <c r="D4981" s="237">
        <v>41550</v>
      </c>
      <c r="E4981">
        <f t="shared" si="623"/>
        <v>662.32</v>
      </c>
      <c r="F4981">
        <v>400.3813652</v>
      </c>
      <c r="G4981" s="236">
        <f t="shared" si="625"/>
        <v>-7.1544221400813932E-3</v>
      </c>
      <c r="H4981" s="236">
        <f t="shared" si="626"/>
        <v>-3.8969345668840027E-3</v>
      </c>
      <c r="I4981">
        <f t="shared" si="630"/>
        <v>99603.219697936816</v>
      </c>
      <c r="J4981">
        <f t="shared" si="630"/>
        <v>31569.579963037708</v>
      </c>
      <c r="K4981">
        <f t="shared" si="627"/>
        <v>117808.60903593039</v>
      </c>
      <c r="L4981" s="236">
        <f>I4981/MAX(I$2:I4981)-1</f>
        <v>-2.2538464651758128E-2</v>
      </c>
      <c r="M4981" s="236">
        <f>J4981/MAX(J$2:J4981)-1</f>
        <v>-1.1555116804729315E-2</v>
      </c>
      <c r="N4981" s="236"/>
    </row>
    <row r="4982" spans="1:14">
      <c r="A4982" s="237">
        <v>41302</v>
      </c>
      <c r="B4982">
        <v>614.70000000000005</v>
      </c>
      <c r="D4982" s="237">
        <v>41551</v>
      </c>
      <c r="E4982">
        <f t="shared" si="623"/>
        <v>664.91</v>
      </c>
      <c r="F4982">
        <v>401.53792019999997</v>
      </c>
      <c r="G4982" s="236">
        <f t="shared" si="625"/>
        <v>3.8767662780373933E-3</v>
      </c>
      <c r="H4982" s="236">
        <f t="shared" si="626"/>
        <v>2.8886334393265489E-3</v>
      </c>
      <c r="I4982">
        <f t="shared" si="630"/>
        <v>99989.358101245729</v>
      </c>
      <c r="J4982">
        <f t="shared" si="630"/>
        <v>31660.772907384431</v>
      </c>
      <c r="K4982">
        <f t="shared" si="627"/>
        <v>118269.29918178594</v>
      </c>
      <c r="L4982" s="236">
        <f>I4982/MAX(I$2:I4982)-1</f>
        <v>-1.8749074733441451E-2</v>
      </c>
      <c r="M4982" s="236">
        <f>J4982/MAX(J$2:J4982)-1</f>
        <v>-8.6998618622002866E-3</v>
      </c>
      <c r="N4982" s="236"/>
    </row>
    <row r="4983" spans="1:14">
      <c r="A4983" s="237">
        <v>41303</v>
      </c>
      <c r="B4983">
        <v>618.49</v>
      </c>
      <c r="D4983" s="237">
        <v>41554</v>
      </c>
      <c r="E4983">
        <f t="shared" si="623"/>
        <v>659.07</v>
      </c>
      <c r="F4983">
        <v>399.46506820000002</v>
      </c>
      <c r="G4983" s="236">
        <f t="shared" si="625"/>
        <v>-8.8168737420721375E-3</v>
      </c>
      <c r="H4983" s="236">
        <f t="shared" si="626"/>
        <v>-5.1622820553722804E-3</v>
      </c>
      <c r="I4983">
        <f t="shared" si="630"/>
        <v>99107.7645553162</v>
      </c>
      <c r="J4983">
        <f t="shared" si="630"/>
        <v>31497.331067545423</v>
      </c>
      <c r="K4983">
        <f t="shared" si="627"/>
        <v>117230.52294557109</v>
      </c>
      <c r="L4983" s="236">
        <f>I4983/MAX(I$2:I4983)-1</f>
        <v>-2.7400640250808239E-2</v>
      </c>
      <c r="M4983" s="236">
        <f>J4983/MAX(J$2:J4983)-1</f>
        <v>-1.3817232776797139E-2</v>
      </c>
      <c r="N4983" s="236"/>
    </row>
    <row r="4984" spans="1:14">
      <c r="A4984" s="237">
        <v>41304</v>
      </c>
      <c r="B4984">
        <v>618.48</v>
      </c>
      <c r="D4984" s="237">
        <v>41555</v>
      </c>
      <c r="E4984">
        <f t="shared" si="623"/>
        <v>652.86</v>
      </c>
      <c r="F4984">
        <v>396.98428200000001</v>
      </c>
      <c r="G4984" s="236">
        <f t="shared" si="625"/>
        <v>-9.4560980407458282E-3</v>
      </c>
      <c r="H4984" s="236">
        <f t="shared" si="626"/>
        <v>-6.210270678180918E-3</v>
      </c>
      <c r="I4984">
        <f t="shared" si="630"/>
        <v>98170.591817081964</v>
      </c>
      <c r="J4984">
        <f t="shared" si="630"/>
        <v>31301.724115975689</v>
      </c>
      <c r="K4984">
        <f t="shared" si="627"/>
        <v>116125.93383137684</v>
      </c>
      <c r="L4984" s="236">
        <f>I4984/MAX(I$2:I4984)-1</f>
        <v>-3.659763515096337E-2</v>
      </c>
      <c r="M4984" s="236">
        <f>J4984/MAX(J$2:J4984)-1</f>
        <v>-1.994169469941065E-2</v>
      </c>
      <c r="N4984" s="236"/>
    </row>
    <row r="4985" spans="1:14">
      <c r="A4985" s="237">
        <v>41305</v>
      </c>
      <c r="B4985">
        <v>616.21</v>
      </c>
      <c r="D4985" s="237">
        <v>41556</v>
      </c>
      <c r="E4985">
        <f t="shared" si="623"/>
        <v>654.64</v>
      </c>
      <c r="F4985">
        <v>397.26812230000002</v>
      </c>
      <c r="G4985" s="236">
        <f t="shared" si="625"/>
        <v>2.6927349333262704E-3</v>
      </c>
      <c r="H4985" s="236">
        <f t="shared" si="626"/>
        <v>7.1499128018381874E-4</v>
      </c>
      <c r="I4985">
        <f t="shared" si="630"/>
        <v>98434.939199093147</v>
      </c>
      <c r="J4985">
        <f t="shared" si="630"/>
        <v>31324.10457577333</v>
      </c>
      <c r="K4985">
        <f t="shared" si="627"/>
        <v>116442.54713625055</v>
      </c>
      <c r="L4985" s="236">
        <f>I4985/MAX(I$2:I4985)-1</f>
        <v>-3.4003447948285026E-2</v>
      </c>
      <c r="M4985" s="236">
        <f>J4985/MAX(J$2:J4985)-1</f>
        <v>-1.9240961557049019E-2</v>
      </c>
      <c r="N4985" s="236"/>
    </row>
    <row r="4986" spans="1:14">
      <c r="A4986" s="237">
        <v>41306</v>
      </c>
      <c r="B4986">
        <v>622.25</v>
      </c>
      <c r="D4986" s="237">
        <v>41557</v>
      </c>
      <c r="E4986">
        <f t="shared" si="623"/>
        <v>667.41</v>
      </c>
      <c r="F4986">
        <v>402.31737750000002</v>
      </c>
      <c r="G4986" s="236">
        <f t="shared" si="625"/>
        <v>1.9473174399500182E-2</v>
      </c>
      <c r="H4986" s="236">
        <f t="shared" si="626"/>
        <v>1.2709943024794335E-2</v>
      </c>
      <c r="I4986">
        <f t="shared" si="630"/>
        <v>100351.77993712129</v>
      </c>
      <c r="J4986">
        <f t="shared" si="630"/>
        <v>31722.232160234107</v>
      </c>
      <c r="K4986">
        <f t="shared" si="627"/>
        <v>118713.98078975463</v>
      </c>
      <c r="L4986" s="236">
        <f>I4986/MAX(I$2:I4986)-1</f>
        <v>-1.5192428620866116E-2</v>
      </c>
      <c r="M4986" s="236">
        <f>J4986/MAX(J$2:J4986)-1</f>
        <v>-6.7755700573871591E-3</v>
      </c>
      <c r="N4986" s="236"/>
    </row>
    <row r="4987" spans="1:14">
      <c r="A4987" s="237">
        <v>41309</v>
      </c>
      <c r="B4987">
        <v>611.48</v>
      </c>
      <c r="D4987" s="237">
        <v>41558</v>
      </c>
      <c r="E4987">
        <f t="shared" si="623"/>
        <v>671.42</v>
      </c>
      <c r="F4987">
        <v>403.84103010000001</v>
      </c>
      <c r="G4987" s="236">
        <f t="shared" si="625"/>
        <v>5.9745705859394673E-3</v>
      </c>
      <c r="H4987" s="236">
        <f t="shared" si="626"/>
        <v>3.787190624148451E-3</v>
      </c>
      <c r="I4987">
        <f t="shared" si="630"/>
        <v>100951.3387297803</v>
      </c>
      <c r="J4987">
        <f t="shared" si="630"/>
        <v>31842.370300448405</v>
      </c>
      <c r="K4987">
        <f t="shared" si="627"/>
        <v>119427.2500889364</v>
      </c>
      <c r="L4987" s="236">
        <f>I4987/MAX(I$2:I4987)-1</f>
        <v>-9.308626272093723E-3</v>
      </c>
      <c r="M4987" s="236">
        <f>J4987/MAX(J$2:J4987)-1</f>
        <v>-3.0140398086333509E-3</v>
      </c>
      <c r="N4987" s="236"/>
    </row>
    <row r="4988" spans="1:14">
      <c r="A4988" s="237">
        <v>41310</v>
      </c>
      <c r="B4988">
        <v>614.61</v>
      </c>
      <c r="D4988" s="237">
        <v>41561</v>
      </c>
      <c r="E4988">
        <f t="shared" si="623"/>
        <v>673.87</v>
      </c>
      <c r="F4988">
        <v>404.29151430000002</v>
      </c>
      <c r="G4988" s="236">
        <f t="shared" si="625"/>
        <v>3.6152525942411604E-3</v>
      </c>
      <c r="H4988" s="236">
        <f t="shared" si="626"/>
        <v>1.1154988384622921E-3</v>
      </c>
      <c r="I4988">
        <f t="shared" si="630"/>
        <v>101316.30331901526</v>
      </c>
      <c r="J4988">
        <f t="shared" si="630"/>
        <v>31877.890427532442</v>
      </c>
      <c r="K4988">
        <f t="shared" si="627"/>
        <v>119863.03806474572</v>
      </c>
      <c r="L4988" s="236">
        <f>I4988/MAX(I$2:I4988)-1</f>
        <v>-5.7270267131315222E-3</v>
      </c>
      <c r="M4988" s="236">
        <f>J4988/MAX(J$2:J4988)-1</f>
        <v>-1.9019031280765875E-3</v>
      </c>
      <c r="N4988" s="236"/>
    </row>
    <row r="4989" spans="1:14">
      <c r="A4989" s="237">
        <v>41311</v>
      </c>
      <c r="B4989">
        <v>615.41999999999996</v>
      </c>
      <c r="D4989" s="237">
        <v>41562</v>
      </c>
      <c r="E4989">
        <f t="shared" si="623"/>
        <v>669.66</v>
      </c>
      <c r="F4989">
        <v>402.93519259999999</v>
      </c>
      <c r="G4989" s="236">
        <f t="shared" si="625"/>
        <v>-6.2812259665269796E-3</v>
      </c>
      <c r="H4989" s="236">
        <f t="shared" si="626"/>
        <v>-3.3548111994098351E-3</v>
      </c>
      <c r="I4989">
        <f t="shared" si="630"/>
        <v>100679.91272377534</v>
      </c>
      <c r="J4989">
        <f t="shared" si="630"/>
        <v>31770.946123712598</v>
      </c>
      <c r="K4989">
        <f t="shared" si="627"/>
        <v>119114.19423692643</v>
      </c>
      <c r="L4989" s="236">
        <f>I4989/MAX(I$2:I4989)-1</f>
        <v>-1.1972279930756891E-2</v>
      </c>
      <c r="M4989" s="236">
        <f>J4989/MAX(J$2:J4989)-1</f>
        <v>-5.2503338015721379E-3</v>
      </c>
      <c r="N4989" s="236"/>
    </row>
    <row r="4990" spans="1:14">
      <c r="A4990" s="237">
        <v>41312</v>
      </c>
      <c r="B4990">
        <v>610.52</v>
      </c>
      <c r="D4990" s="237">
        <v>41563</v>
      </c>
      <c r="E4990">
        <f t="shared" si="623"/>
        <v>676.6</v>
      </c>
      <c r="F4990">
        <v>406.06279790000002</v>
      </c>
      <c r="G4990" s="236">
        <f t="shared" si="625"/>
        <v>1.0329737869821656E-2</v>
      </c>
      <c r="H4990" s="236">
        <f t="shared" si="626"/>
        <v>7.7620554308466261E-3</v>
      </c>
      <c r="I4990">
        <f t="shared" si="630"/>
        <v>101719.90983096846</v>
      </c>
      <c r="J4990">
        <f t="shared" si="630"/>
        <v>32017.553968615295</v>
      </c>
      <c r="K4990">
        <f t="shared" si="627"/>
        <v>120348.63038064753</v>
      </c>
      <c r="L4990" s="236">
        <f>I4990/MAX(I$2:I4990)-1</f>
        <v>-1.7662125743241885E-3</v>
      </c>
      <c r="M4990" s="236">
        <f>J4990/MAX(J$2:J4990)-1</f>
        <v>0</v>
      </c>
      <c r="N4990" s="236"/>
    </row>
    <row r="4991" spans="1:14">
      <c r="A4991" s="237">
        <v>41313</v>
      </c>
      <c r="B4991">
        <v>614.27</v>
      </c>
      <c r="D4991" s="237">
        <v>41564</v>
      </c>
      <c r="E4991">
        <f t="shared" si="623"/>
        <v>683.66</v>
      </c>
      <c r="F4991">
        <v>408.85670540000001</v>
      </c>
      <c r="G4991" s="236">
        <f t="shared" si="625"/>
        <v>1.040079541029131E-2</v>
      </c>
      <c r="H4991" s="236">
        <f t="shared" si="626"/>
        <v>6.8804813305947121E-3</v>
      </c>
      <c r="I4991">
        <f t="shared" si="630"/>
        <v>102777.87780227365</v>
      </c>
      <c r="J4991">
        <f t="shared" si="630"/>
        <v>32237.850150947663</v>
      </c>
      <c r="K4991">
        <f t="shared" si="627"/>
        <v>121604.41124155112</v>
      </c>
      <c r="L4991" s="236">
        <f>I4991/MAX(I$2:I4991)-1</f>
        <v>0</v>
      </c>
      <c r="M4991" s="236">
        <f>J4991/MAX(J$2:J4991)-1</f>
        <v>0</v>
      </c>
      <c r="N4991" s="236"/>
    </row>
    <row r="4992" spans="1:14">
      <c r="A4992" s="237">
        <v>41316</v>
      </c>
      <c r="B4992">
        <v>614.04</v>
      </c>
      <c r="D4992" s="237">
        <v>41565</v>
      </c>
      <c r="E4992">
        <f t="shared" si="623"/>
        <v>687.97</v>
      </c>
      <c r="F4992">
        <v>410.49515309999998</v>
      </c>
      <c r="G4992" s="236">
        <f t="shared" si="625"/>
        <v>6.2705731499321151E-3</v>
      </c>
      <c r="H4992" s="236">
        <f t="shared" si="626"/>
        <v>4.0073885993798797E-3</v>
      </c>
      <c r="I4992">
        <f t="shared" si="630"/>
        <v>103422.35400322759</v>
      </c>
      <c r="J4992">
        <f t="shared" si="630"/>
        <v>32367.039744111087</v>
      </c>
      <c r="K4992">
        <f t="shared" si="627"/>
        <v>122371.04233368915</v>
      </c>
      <c r="L4992" s="236">
        <f>I4992/MAX(I$2:I4992)-1</f>
        <v>0</v>
      </c>
      <c r="M4992" s="236">
        <f>J4992/MAX(J$2:J4992)-1</f>
        <v>0</v>
      </c>
      <c r="N4992" s="236"/>
    </row>
    <row r="4993" spans="1:14">
      <c r="A4993" s="237">
        <v>41317</v>
      </c>
      <c r="B4993">
        <v>616.66</v>
      </c>
      <c r="D4993" s="237">
        <v>41568</v>
      </c>
      <c r="E4993">
        <f t="shared" si="623"/>
        <v>688.76</v>
      </c>
      <c r="F4993">
        <v>410.51861159999999</v>
      </c>
      <c r="G4993" s="236">
        <f t="shared" si="625"/>
        <v>1.1145757267007526E-3</v>
      </c>
      <c r="H4993" s="236">
        <f t="shared" si="626"/>
        <v>5.71468379659823E-5</v>
      </c>
      <c r="I4993">
        <f t="shared" si="630"/>
        <v>103537.62604859784</v>
      </c>
      <c r="J4993">
        <f t="shared" si="630"/>
        <v>32368.889418086783</v>
      </c>
      <c r="K4993">
        <f t="shared" si="627"/>
        <v>122511.56172180724</v>
      </c>
      <c r="L4993" s="236">
        <f>I4993/MAX(I$2:I4993)-1</f>
        <v>0</v>
      </c>
      <c r="M4993" s="236">
        <f>J4993/MAX(J$2:J4993)-1</f>
        <v>0</v>
      </c>
      <c r="N4993" s="236"/>
    </row>
    <row r="4994" spans="1:14">
      <c r="A4994" s="237">
        <v>41318</v>
      </c>
      <c r="B4994">
        <v>618.36</v>
      </c>
      <c r="D4994" s="237">
        <v>41569</v>
      </c>
      <c r="E4994">
        <f t="shared" ref="E4994:E5057" si="631">SUMIF(A:A,D4994,B:B)</f>
        <v>694.72</v>
      </c>
      <c r="F4994">
        <v>412.94323070000002</v>
      </c>
      <c r="G4994" s="236">
        <f t="shared" si="625"/>
        <v>8.6195017362695105E-3</v>
      </c>
      <c r="H4994" s="236">
        <f t="shared" si="626"/>
        <v>5.9062342887452601E-3</v>
      </c>
      <c r="I4994">
        <f t="shared" si="630"/>
        <v>104430.06879609296</v>
      </c>
      <c r="J4994">
        <f t="shared" si="630"/>
        <v>32560.067662656489</v>
      </c>
      <c r="K4994">
        <f t="shared" si="627"/>
        <v>123571.6826752046</v>
      </c>
      <c r="L4994" s="236">
        <f>I4994/MAX(I$2:I4994)-1</f>
        <v>0</v>
      </c>
      <c r="M4994" s="236">
        <f>J4994/MAX(J$2:J4994)-1</f>
        <v>0</v>
      </c>
      <c r="N4994" s="236"/>
    </row>
    <row r="4995" spans="1:14">
      <c r="A4995" s="237">
        <v>41319</v>
      </c>
      <c r="B4995">
        <v>615.53</v>
      </c>
      <c r="D4995" s="237">
        <v>41570</v>
      </c>
      <c r="E4995">
        <f t="shared" si="631"/>
        <v>689.06</v>
      </c>
      <c r="F4995">
        <v>411.01137899999998</v>
      </c>
      <c r="G4995" s="236">
        <f t="shared" si="625"/>
        <v>-8.1808973627836654E-3</v>
      </c>
      <c r="H4995" s="236">
        <f t="shared" si="626"/>
        <v>-4.6782500750169875E-3</v>
      </c>
      <c r="I4995">
        <f t="shared" ref="I4995:J5010" si="632">I4994*(1+G4995)</f>
        <v>103575.73712168369</v>
      </c>
      <c r="J4995">
        <f t="shared" si="632"/>
        <v>32407.74352367111</v>
      </c>
      <c r="K4995">
        <f t="shared" si="627"/>
        <v>122564.92351476348</v>
      </c>
      <c r="L4995" s="236">
        <f>I4995/MAX(I$2:I4995)-1</f>
        <v>-8.1808973627837123E-3</v>
      </c>
      <c r="M4995" s="236">
        <f>J4995/MAX(J$2:J4995)-1</f>
        <v>-4.6782500750169875E-3</v>
      </c>
      <c r="N4995" s="236"/>
    </row>
    <row r="4996" spans="1:14">
      <c r="A4996" s="237">
        <v>41320</v>
      </c>
      <c r="B4996">
        <v>614.04</v>
      </c>
      <c r="D4996" s="237">
        <v>41571</v>
      </c>
      <c r="E4996">
        <f t="shared" si="631"/>
        <v>692.97</v>
      </c>
      <c r="F4996">
        <v>411.87427989999998</v>
      </c>
      <c r="G4996" s="236">
        <f t="shared" ref="G4996:G5059" si="633">(E4996/E4995-1)-($P$21/252)</f>
        <v>5.6406668458849809E-3</v>
      </c>
      <c r="H4996" s="236">
        <f t="shared" ref="H4996:H5059" si="634">F4996/F4995-1</f>
        <v>2.0994574459214377E-3</v>
      </c>
      <c r="I4996">
        <f t="shared" si="632"/>
        <v>104159.97334810407</v>
      </c>
      <c r="J4996">
        <f t="shared" si="632"/>
        <v>32475.782202117392</v>
      </c>
      <c r="K4996">
        <f t="shared" ref="K4996:K5059" si="635">K4995*(1+(E4996/E4995-1))</f>
        <v>123260.40554962654</v>
      </c>
      <c r="L4996" s="236">
        <f>I4996/MAX(I$2:I4996)-1</f>
        <v>-2.5863762334225049E-3</v>
      </c>
      <c r="M4996" s="236">
        <f>J4996/MAX(J$2:J4996)-1</f>
        <v>-2.5886144160494062E-3</v>
      </c>
      <c r="N4996" s="236"/>
    </row>
    <row r="4997" spans="1:14">
      <c r="A4997" s="237">
        <v>41323</v>
      </c>
      <c r="B4997">
        <v>614.04</v>
      </c>
      <c r="D4997" s="237">
        <v>41572</v>
      </c>
      <c r="E4997">
        <f t="shared" si="631"/>
        <v>692.65</v>
      </c>
      <c r="F4997">
        <v>412.19882109999998</v>
      </c>
      <c r="G4997" s="236">
        <f t="shared" si="633"/>
        <v>-4.9551061098646943E-4</v>
      </c>
      <c r="H4997" s="236">
        <f t="shared" si="634"/>
        <v>7.8796180251594627E-4</v>
      </c>
      <c r="I4997">
        <f t="shared" si="632"/>
        <v>104108.36097607002</v>
      </c>
      <c r="J4997">
        <f t="shared" si="632"/>
        <v>32501.371877999489</v>
      </c>
      <c r="K4997">
        <f t="shared" si="635"/>
        <v>123203.48630380654</v>
      </c>
      <c r="L4997" s="236">
        <f>I4997/MAX(I$2:I4997)-1</f>
        <v>-3.0806052675412809E-3</v>
      </c>
      <c r="M4997" s="236">
        <f>J4997/MAX(J$2:J4997)-1</f>
        <v>-1.8026923428147157E-3</v>
      </c>
      <c r="N4997" s="236"/>
    </row>
    <row r="4998" spans="1:14">
      <c r="A4998" s="237">
        <v>41324</v>
      </c>
      <c r="B4998">
        <v>620.37</v>
      </c>
      <c r="D4998" s="237">
        <v>41575</v>
      </c>
      <c r="E4998">
        <f t="shared" si="631"/>
        <v>691.65</v>
      </c>
      <c r="F4998">
        <v>412.2981168</v>
      </c>
      <c r="G4998" s="236">
        <f t="shared" si="633"/>
        <v>-1.4774607586001778E-3</v>
      </c>
      <c r="H4998" s="236">
        <f t="shared" si="634"/>
        <v>2.4089273165572855E-4</v>
      </c>
      <c r="I4998">
        <f t="shared" si="632"/>
        <v>103954.54495808569</v>
      </c>
      <c r="J4998">
        <f t="shared" si="632"/>
        <v>32509.201222253738</v>
      </c>
      <c r="K4998">
        <f t="shared" si="635"/>
        <v>123025.61366061907</v>
      </c>
      <c r="L4998" s="236">
        <f>I4998/MAX(I$2:I4998)-1</f>
        <v>-4.5535145527459964E-3</v>
      </c>
      <c r="M4998" s="236">
        <f>J4998/MAX(J$2:J4998)-1</f>
        <v>-1.5622338666417823E-3</v>
      </c>
      <c r="N4998" s="236"/>
    </row>
    <row r="4999" spans="1:14">
      <c r="A4999" s="237">
        <v>41325</v>
      </c>
      <c r="B4999">
        <v>614.54</v>
      </c>
      <c r="D4999" s="237">
        <v>41576</v>
      </c>
      <c r="E4999">
        <f t="shared" si="631"/>
        <v>693.22</v>
      </c>
      <c r="F4999">
        <v>413.3744011</v>
      </c>
      <c r="G4999" s="236">
        <f t="shared" si="633"/>
        <v>2.2362040565521621E-3</v>
      </c>
      <c r="H4999" s="236">
        <f t="shared" si="634"/>
        <v>2.6104516517160281E-3</v>
      </c>
      <c r="I4999">
        <f t="shared" si="632"/>
        <v>104187.008533218</v>
      </c>
      <c r="J4999">
        <f t="shared" si="632"/>
        <v>32594.06492028034</v>
      </c>
      <c r="K4999">
        <f t="shared" si="635"/>
        <v>123304.87371042342</v>
      </c>
      <c r="L4999" s="236">
        <f>I4999/MAX(I$2:I4999)-1</f>
        <v>-2.3274930839082275E-3</v>
      </c>
      <c r="M4999" s="236">
        <f>J4999/MAX(J$2:J4999)-1</f>
        <v>0</v>
      </c>
      <c r="N4999" s="236"/>
    </row>
    <row r="5000" spans="1:14">
      <c r="A5000" s="237">
        <v>41326</v>
      </c>
      <c r="B5000">
        <v>606.79</v>
      </c>
      <c r="D5000" s="237">
        <v>41577</v>
      </c>
      <c r="E5000">
        <f t="shared" si="631"/>
        <v>691.11</v>
      </c>
      <c r="F5000">
        <v>412.14773200000002</v>
      </c>
      <c r="G5000" s="236">
        <f t="shared" si="633"/>
        <v>-3.0774969282982381E-3</v>
      </c>
      <c r="H5000" s="236">
        <f t="shared" si="634"/>
        <v>-2.9674529838707997E-3</v>
      </c>
      <c r="I5000">
        <f t="shared" si="632"/>
        <v>103866.37333448844</v>
      </c>
      <c r="J5000">
        <f t="shared" si="632"/>
        <v>32497.343565076175</v>
      </c>
      <c r="K5000">
        <f t="shared" si="635"/>
        <v>122929.56243329785</v>
      </c>
      <c r="L5000" s="236">
        <f>I5000/MAX(I$2:I5000)-1</f>
        <v>-5.3978271593900784E-3</v>
      </c>
      <c r="M5000" s="236">
        <f>J5000/MAX(J$2:J5000)-1</f>
        <v>-2.9674529838707997E-3</v>
      </c>
      <c r="N5000" s="236"/>
    </row>
    <row r="5001" spans="1:14">
      <c r="A5001" s="237">
        <v>41327</v>
      </c>
      <c r="B5001">
        <v>614.38</v>
      </c>
      <c r="D5001" s="237">
        <v>41578</v>
      </c>
      <c r="E5001">
        <f t="shared" si="631"/>
        <v>688.27</v>
      </c>
      <c r="F5001">
        <v>410.80283709999998</v>
      </c>
      <c r="G5001" s="236">
        <f t="shared" si="633"/>
        <v>-4.1430615242146838E-3</v>
      </c>
      <c r="H5001" s="236">
        <f t="shared" si="634"/>
        <v>-3.2631379371512725E-3</v>
      </c>
      <c r="I5001">
        <f t="shared" si="632"/>
        <v>103436.0485594666</v>
      </c>
      <c r="J5001">
        <f t="shared" si="632"/>
        <v>32391.300250432338</v>
      </c>
      <c r="K5001">
        <f t="shared" si="635"/>
        <v>122424.40412664542</v>
      </c>
      <c r="L5001" s="236">
        <f>I5001/MAX(I$2:I5001)-1</f>
        <v>-9.5185251535864213E-3</v>
      </c>
      <c r="M5001" s="236">
        <f>J5001/MAX(J$2:J5001)-1</f>
        <v>-6.2209077126136325E-3</v>
      </c>
      <c r="N5001" s="236"/>
    </row>
    <row r="5002" spans="1:14">
      <c r="A5002" s="237">
        <v>41330</v>
      </c>
      <c r="B5002">
        <v>603.54</v>
      </c>
      <c r="D5002" s="237">
        <v>41579</v>
      </c>
      <c r="E5002">
        <f t="shared" si="631"/>
        <v>685.09</v>
      </c>
      <c r="F5002">
        <v>410.3622087</v>
      </c>
      <c r="G5002" s="236">
        <f t="shared" si="633"/>
        <v>-4.6540099907727648E-3</v>
      </c>
      <c r="H5002" s="236">
        <f t="shared" si="634"/>
        <v>-1.0726031083683196E-3</v>
      </c>
      <c r="I5002">
        <f t="shared" si="632"/>
        <v>102954.65615606478</v>
      </c>
      <c r="J5002">
        <f t="shared" si="632"/>
        <v>32356.557241099632</v>
      </c>
      <c r="K5002">
        <f t="shared" si="635"/>
        <v>121858.76912130925</v>
      </c>
      <c r="L5002" s="236">
        <f>I5002/MAX(I$2:I5002)-1</f>
        <v>-1.4128235833196889E-2</v>
      </c>
      <c r="M5002" s="236">
        <f>J5002/MAX(J$2:J5002)-1</f>
        <v>-7.2868382560326017E-3</v>
      </c>
      <c r="N5002" s="236"/>
    </row>
    <row r="5003" spans="1:14">
      <c r="A5003" s="237">
        <v>41331</v>
      </c>
      <c r="B5003">
        <v>606.25</v>
      </c>
      <c r="D5003" s="237">
        <v>41582</v>
      </c>
      <c r="E5003">
        <f t="shared" si="631"/>
        <v>687.97</v>
      </c>
      <c r="F5003">
        <v>411.67258500000003</v>
      </c>
      <c r="G5003" s="236">
        <f t="shared" si="633"/>
        <v>4.1700970756479074E-3</v>
      </c>
      <c r="H5003" s="236">
        <f t="shared" si="634"/>
        <v>3.1932187521634958E-3</v>
      </c>
      <c r="I5003">
        <f t="shared" si="632"/>
        <v>103383.98706662553</v>
      </c>
      <c r="J5003">
        <f t="shared" si="632"/>
        <v>32459.878806437362</v>
      </c>
      <c r="K5003">
        <f t="shared" si="635"/>
        <v>122371.0423336892</v>
      </c>
      <c r="L5003" s="236">
        <f>I5003/MAX(I$2:I5003)-1</f>
        <v>-1.0017054872481057E-2</v>
      </c>
      <c r="M5003" s="236">
        <f>J5003/MAX(J$2:J5003)-1</f>
        <v>-4.1168879724322593E-3</v>
      </c>
      <c r="N5003" s="236"/>
    </row>
    <row r="5004" spans="1:14">
      <c r="A5004" s="237">
        <v>41332</v>
      </c>
      <c r="B5004">
        <v>612.98</v>
      </c>
      <c r="D5004" s="237">
        <v>41583</v>
      </c>
      <c r="E5004">
        <f t="shared" si="631"/>
        <v>683.2</v>
      </c>
      <c r="F5004">
        <v>409.60326199999997</v>
      </c>
      <c r="G5004" s="236">
        <f t="shared" si="633"/>
        <v>-6.9671720239277788E-3</v>
      </c>
      <c r="H5004" s="236">
        <f t="shared" si="634"/>
        <v>-5.0266232812176126E-3</v>
      </c>
      <c r="I5004">
        <f t="shared" si="632"/>
        <v>102663.69304421282</v>
      </c>
      <c r="J5004">
        <f t="shared" si="632"/>
        <v>32296.71522392342</v>
      </c>
      <c r="K5004">
        <f t="shared" si="635"/>
        <v>121522.58982568493</v>
      </c>
      <c r="L5004" s="236">
        <f>I5004/MAX(I$2:I5004)-1</f>
        <v>-1.6914436351939122E-2</v>
      </c>
      <c r="M5004" s="236">
        <f>J5004/MAX(J$2:J5004)-1</f>
        <v>-9.1228172087215453E-3</v>
      </c>
      <c r="N5004" s="236"/>
    </row>
    <row r="5005" spans="1:14">
      <c r="A5005" s="237">
        <v>41333</v>
      </c>
      <c r="B5005">
        <v>612.22</v>
      </c>
      <c r="D5005" s="237">
        <v>41584</v>
      </c>
      <c r="E5005">
        <f t="shared" si="631"/>
        <v>689.16</v>
      </c>
      <c r="F5005">
        <v>411.22491530000002</v>
      </c>
      <c r="G5005" s="236">
        <f t="shared" si="633"/>
        <v>8.6899232370542447E-3</v>
      </c>
      <c r="H5005" s="236">
        <f t="shared" si="634"/>
        <v>3.9590829723423759E-3</v>
      </c>
      <c r="I5005">
        <f t="shared" si="632"/>
        <v>103555.83265599953</v>
      </c>
      <c r="J5005">
        <f t="shared" si="632"/>
        <v>32424.580599229044</v>
      </c>
      <c r="K5005">
        <f t="shared" si="635"/>
        <v>122582.71077908228</v>
      </c>
      <c r="L5005" s="236">
        <f>I5005/MAX(I$2:I5005)-1</f>
        <v>-8.3714982683812389E-3</v>
      </c>
      <c r="M5005" s="236">
        <f>J5005/MAX(J$2:J5005)-1</f>
        <v>-5.1998522266499814E-3</v>
      </c>
      <c r="N5005" s="236"/>
    </row>
    <row r="5006" spans="1:14">
      <c r="A5006" s="237">
        <v>41334</v>
      </c>
      <c r="B5006">
        <v>612.25</v>
      </c>
      <c r="D5006" s="237">
        <v>41585</v>
      </c>
      <c r="E5006">
        <f t="shared" si="631"/>
        <v>678.72</v>
      </c>
      <c r="F5006">
        <v>407.57512580000002</v>
      </c>
      <c r="G5006" s="236">
        <f t="shared" si="633"/>
        <v>-1.5182607052339711E-2</v>
      </c>
      <c r="H5006" s="236">
        <f t="shared" si="634"/>
        <v>-8.8754094516315662E-3</v>
      </c>
      <c r="I5006">
        <f t="shared" si="632"/>
        <v>101983.58514080563</v>
      </c>
      <c r="J5006">
        <f t="shared" si="632"/>
        <v>32136.799170113456</v>
      </c>
      <c r="K5006">
        <f t="shared" si="635"/>
        <v>120725.72038420502</v>
      </c>
      <c r="L5006" s="236">
        <f>I5006/MAX(I$2:I5006)-1</f>
        <v>-2.3427004152072883E-2</v>
      </c>
      <c r="M5006" s="236">
        <f>J5006/MAX(J$2:J5006)-1</f>
        <v>-1.4029110860682148E-2</v>
      </c>
      <c r="N5006" s="236"/>
    </row>
    <row r="5007" spans="1:14">
      <c r="A5007" s="237">
        <v>41337</v>
      </c>
      <c r="B5007">
        <v>614.73</v>
      </c>
      <c r="D5007" s="237">
        <v>41586</v>
      </c>
      <c r="E5007">
        <f t="shared" si="631"/>
        <v>683.25</v>
      </c>
      <c r="F5007">
        <v>408.98716930000001</v>
      </c>
      <c r="G5007" s="236">
        <f t="shared" si="633"/>
        <v>6.6405979883702917E-3</v>
      </c>
      <c r="H5007" s="236">
        <f t="shared" si="634"/>
        <v>3.4644987159813123E-3</v>
      </c>
      <c r="I5007">
        <f t="shared" si="632"/>
        <v>102660.81713113846</v>
      </c>
      <c r="J5007">
        <f t="shared" si="632"/>
        <v>32248.137069574062</v>
      </c>
      <c r="K5007">
        <f t="shared" si="635"/>
        <v>121531.4834578443</v>
      </c>
      <c r="L5007" s="236">
        <f>I5007/MAX(I$2:I5007)-1</f>
        <v>-1.694197548034837E-2</v>
      </c>
      <c r="M5007" s="236">
        <f>J5007/MAX(J$2:J5007)-1</f>
        <v>-1.0613215981264079E-2</v>
      </c>
      <c r="N5007" s="236"/>
    </row>
    <row r="5008" spans="1:14">
      <c r="A5008" s="237">
        <v>41338</v>
      </c>
      <c r="B5008">
        <v>620.5</v>
      </c>
      <c r="D5008" s="237">
        <v>41589</v>
      </c>
      <c r="E5008">
        <f t="shared" si="631"/>
        <v>684.19</v>
      </c>
      <c r="F5008">
        <v>408.9830134</v>
      </c>
      <c r="G5008" s="236">
        <f t="shared" si="633"/>
        <v>1.342047375115498E-3</v>
      </c>
      <c r="H5008" s="236">
        <f t="shared" si="634"/>
        <v>-1.0161443468104103E-5</v>
      </c>
      <c r="I5008">
        <f t="shared" si="632"/>
        <v>102798.59281129653</v>
      </c>
      <c r="J5008">
        <f t="shared" si="632"/>
        <v>32247.80938195228</v>
      </c>
      <c r="K5008">
        <f t="shared" si="635"/>
        <v>121698.68374244054</v>
      </c>
      <c r="L5008" s="236">
        <f>I5008/MAX(I$2:I5008)-1</f>
        <v>-1.5622665038955375E-2</v>
      </c>
      <c r="M5008" s="236">
        <f>J5008/MAX(J$2:J5008)-1</f>
        <v>-1.062326957913784E-2</v>
      </c>
      <c r="N5008" s="236"/>
    </row>
    <row r="5009" spans="1:14">
      <c r="A5009" s="237">
        <v>41339</v>
      </c>
      <c r="B5009">
        <v>621.13</v>
      </c>
      <c r="D5009" s="237">
        <v>41590</v>
      </c>
      <c r="E5009">
        <f t="shared" si="631"/>
        <v>682.5</v>
      </c>
      <c r="F5009">
        <v>408.22010469999998</v>
      </c>
      <c r="G5009" s="236">
        <f t="shared" si="633"/>
        <v>-2.5038042609532665E-3</v>
      </c>
      <c r="H5009" s="236">
        <f t="shared" si="634"/>
        <v>-1.8653799180012864E-3</v>
      </c>
      <c r="I5009">
        <f t="shared" si="632"/>
        <v>102541.20525659561</v>
      </c>
      <c r="J5009">
        <f t="shared" si="632"/>
        <v>32187.654965931652</v>
      </c>
      <c r="K5009">
        <f t="shared" si="635"/>
        <v>121398.0789754537</v>
      </c>
      <c r="L5009" s="236">
        <f>I5009/MAX(I$2:I5009)-1</f>
        <v>-1.8087353204616741E-2</v>
      </c>
      <c r="M5009" s="236">
        <f>J5009/MAX(J$2:J5009)-1</f>
        <v>-1.246883306340274E-2</v>
      </c>
      <c r="N5009" s="236"/>
    </row>
    <row r="5010" spans="1:14">
      <c r="A5010" s="237">
        <v>41340</v>
      </c>
      <c r="B5010">
        <v>623.6</v>
      </c>
      <c r="D5010" s="237">
        <v>41591</v>
      </c>
      <c r="E5010">
        <f t="shared" si="631"/>
        <v>685.01</v>
      </c>
      <c r="F5010">
        <v>410.14093919999999</v>
      </c>
      <c r="G5010" s="236">
        <f t="shared" si="633"/>
        <v>3.6439255189254969E-3</v>
      </c>
      <c r="H5010" s="236">
        <f t="shared" si="634"/>
        <v>4.7053892688886378E-3</v>
      </c>
      <c r="I5010">
        <f t="shared" si="632"/>
        <v>102914.8577711715</v>
      </c>
      <c r="J5010">
        <f t="shared" si="632"/>
        <v>32339.110412199036</v>
      </c>
      <c r="K5010">
        <f t="shared" si="635"/>
        <v>121844.53930985427</v>
      </c>
      <c r="L5010" s="236">
        <f>I5010/MAX(I$2:I5010)-1</f>
        <v>-1.4509336653603211E-2</v>
      </c>
      <c r="M5010" s="236">
        <f>J5010/MAX(J$2:J5010)-1</f>
        <v>-7.8221145078062326E-3</v>
      </c>
      <c r="N5010" s="236"/>
    </row>
    <row r="5011" spans="1:14">
      <c r="A5011" s="237">
        <v>41341</v>
      </c>
      <c r="B5011">
        <v>624.28</v>
      </c>
      <c r="D5011" s="237">
        <v>41592</v>
      </c>
      <c r="E5011">
        <f t="shared" si="631"/>
        <v>688.81</v>
      </c>
      <c r="F5011">
        <v>411.87426190000002</v>
      </c>
      <c r="G5011" s="236">
        <f t="shared" si="633"/>
        <v>5.5136341133241087E-3</v>
      </c>
      <c r="H5011" s="236">
        <f t="shared" si="634"/>
        <v>4.2261635802096631E-3</v>
      </c>
      <c r="I5011">
        <f t="shared" ref="I5011:J5026" si="636">I5010*(1+G5011)</f>
        <v>103482.29264174654</v>
      </c>
      <c r="J5011">
        <f t="shared" si="636"/>
        <v>32475.780782839451</v>
      </c>
      <c r="K5011">
        <f t="shared" si="635"/>
        <v>122520.45535396667</v>
      </c>
      <c r="L5011" s="236">
        <f>I5011/MAX(I$2:I5011)-1</f>
        <v>-9.0757017138141105E-3</v>
      </c>
      <c r="M5011" s="236">
        <f>J5011/MAX(J$2:J5011)-1</f>
        <v>-3.6290084630496988E-3</v>
      </c>
      <c r="N5011" s="236"/>
    </row>
    <row r="5012" spans="1:14">
      <c r="A5012" s="237">
        <v>41344</v>
      </c>
      <c r="B5012">
        <v>624.52</v>
      </c>
      <c r="D5012" s="237">
        <v>41593</v>
      </c>
      <c r="E5012">
        <f t="shared" si="631"/>
        <v>693.39</v>
      </c>
      <c r="F5012">
        <v>413.71614740000001</v>
      </c>
      <c r="G5012" s="236">
        <f t="shared" si="633"/>
        <v>6.61541837279527E-3</v>
      </c>
      <c r="H5012" s="236">
        <f t="shared" si="634"/>
        <v>4.4719606695093894E-3</v>
      </c>
      <c r="I5012">
        <f t="shared" si="636"/>
        <v>104166.87130174773</v>
      </c>
      <c r="J5012">
        <f t="shared" si="636"/>
        <v>32621.011197211919</v>
      </c>
      <c r="K5012">
        <f t="shared" si="635"/>
        <v>123335.11205976532</v>
      </c>
      <c r="L5012" s="236">
        <f>I5012/MAX(I$2:I5012)-1</f>
        <v>-2.520322904882355E-3</v>
      </c>
      <c r="M5012" s="236">
        <f>J5012/MAX(J$2:J5012)-1</f>
        <v>0</v>
      </c>
      <c r="N5012" s="236"/>
    </row>
    <row r="5013" spans="1:14">
      <c r="A5013" s="237">
        <v>41345</v>
      </c>
      <c r="B5013">
        <v>623.61</v>
      </c>
      <c r="D5013" s="237">
        <v>41596</v>
      </c>
      <c r="E5013">
        <f t="shared" si="631"/>
        <v>693.01</v>
      </c>
      <c r="F5013">
        <v>413.77776879999999</v>
      </c>
      <c r="G5013" s="236">
        <f t="shared" si="633"/>
        <v>-5.8176229071933217E-4</v>
      </c>
      <c r="H5013" s="236">
        <f t="shared" si="634"/>
        <v>1.4894608389659503E-4</v>
      </c>
      <c r="I5013">
        <f t="shared" si="636"/>
        <v>104106.27094408215</v>
      </c>
      <c r="J5013">
        <f t="shared" si="636"/>
        <v>32625.869969082491</v>
      </c>
      <c r="K5013">
        <f t="shared" si="635"/>
        <v>123267.52045535408</v>
      </c>
      <c r="L5013" s="236">
        <f>I5013/MAX(I$2:I5013)-1</f>
        <v>-3.1006189667752704E-3</v>
      </c>
      <c r="M5013" s="236">
        <f>J5013/MAX(J$2:J5013)-1</f>
        <v>0</v>
      </c>
      <c r="N5013" s="236"/>
    </row>
    <row r="5014" spans="1:14">
      <c r="A5014" s="237">
        <v>41346</v>
      </c>
      <c r="B5014">
        <v>623.44000000000005</v>
      </c>
      <c r="D5014" s="237">
        <v>41597</v>
      </c>
      <c r="E5014">
        <f t="shared" si="631"/>
        <v>691.29</v>
      </c>
      <c r="F5014">
        <v>412.67558400000001</v>
      </c>
      <c r="G5014" s="236">
        <f t="shared" si="633"/>
        <v>-2.5156568264550019E-3</v>
      </c>
      <c r="H5014" s="236">
        <f t="shared" si="634"/>
        <v>-2.6637119804585607E-3</v>
      </c>
      <c r="I5014">
        <f t="shared" si="636"/>
        <v>103844.37529290489</v>
      </c>
      <c r="J5014">
        <f t="shared" si="636"/>
        <v>32538.964048372964</v>
      </c>
      <c r="K5014">
        <f t="shared" si="635"/>
        <v>122961.57950907163</v>
      </c>
      <c r="L5014" s="236">
        <f>I5014/MAX(I$2:I5014)-1</f>
        <v>-5.6084756999602581E-3</v>
      </c>
      <c r="M5014" s="236">
        <f>J5014/MAX(J$2:J5014)-1</f>
        <v>-2.6637119804585607E-3</v>
      </c>
      <c r="N5014" s="236"/>
    </row>
    <row r="5015" spans="1:14">
      <c r="A5015" s="237">
        <v>41347</v>
      </c>
      <c r="B5015">
        <v>628.92999999999995</v>
      </c>
      <c r="D5015" s="237">
        <v>41598</v>
      </c>
      <c r="E5015">
        <f t="shared" si="631"/>
        <v>687.07</v>
      </c>
      <c r="F5015">
        <v>410.6833906</v>
      </c>
      <c r="G5015" s="236">
        <f t="shared" si="633"/>
        <v>-6.1382593722294019E-3</v>
      </c>
      <c r="H5015" s="236">
        <f t="shared" si="634"/>
        <v>-4.8275048906213369E-3</v>
      </c>
      <c r="I5015">
        <f t="shared" si="636"/>
        <v>103206.95158300991</v>
      </c>
      <c r="J5015">
        <f t="shared" si="636"/>
        <v>32381.882040293691</v>
      </c>
      <c r="K5015">
        <f t="shared" si="635"/>
        <v>122210.95695482049</v>
      </c>
      <c r="L5015" s="236">
        <f>I5015/MAX(I$2:I5015)-1</f>
        <v>-1.1712308793660475E-2</v>
      </c>
      <c r="M5015" s="236">
        <f>J5015/MAX(J$2:J5015)-1</f>
        <v>-7.4783577884669494E-3</v>
      </c>
      <c r="N5015" s="236"/>
    </row>
    <row r="5016" spans="1:14">
      <c r="A5016" s="237">
        <v>41348</v>
      </c>
      <c r="B5016">
        <v>628.41</v>
      </c>
      <c r="D5016" s="237">
        <v>41599</v>
      </c>
      <c r="E5016">
        <f t="shared" si="631"/>
        <v>691.65</v>
      </c>
      <c r="F5016">
        <v>412.47255569999999</v>
      </c>
      <c r="G5016" s="236">
        <f t="shared" si="633"/>
        <v>6.6322572952410199E-3</v>
      </c>
      <c r="H5016" s="236">
        <f t="shared" si="634"/>
        <v>4.3565557822682344E-3</v>
      </c>
      <c r="I5016">
        <f t="shared" si="636"/>
        <v>103891.44664056592</v>
      </c>
      <c r="J5016">
        <f t="shared" si="636"/>
        <v>32522.95551573706</v>
      </c>
      <c r="K5016">
        <f t="shared" si="635"/>
        <v>123025.61366061913</v>
      </c>
      <c r="L5016" s="236">
        <f>I5016/MAX(I$2:I5016)-1</f>
        <v>-5.1577305438603727E-3</v>
      </c>
      <c r="M5016" s="236">
        <f>J5016/MAX(J$2:J5016)-1</f>
        <v>-3.1543818890640285E-3</v>
      </c>
      <c r="N5016" s="236"/>
    </row>
    <row r="5017" spans="1:14">
      <c r="A5017" s="237">
        <v>41351</v>
      </c>
      <c r="B5017">
        <v>623.67999999999995</v>
      </c>
      <c r="D5017" s="237">
        <v>41600</v>
      </c>
      <c r="E5017">
        <f t="shared" si="631"/>
        <v>694.64</v>
      </c>
      <c r="F5017">
        <v>413.79600749999997</v>
      </c>
      <c r="G5017" s="236">
        <f t="shared" si="633"/>
        <v>4.2892655761068068E-3</v>
      </c>
      <c r="H5017" s="236">
        <f t="shared" si="634"/>
        <v>3.2085814721756201E-3</v>
      </c>
      <c r="I5017">
        <f t="shared" si="636"/>
        <v>104337.06464629325</v>
      </c>
      <c r="J5017">
        <f t="shared" si="636"/>
        <v>32627.308068225244</v>
      </c>
      <c r="K5017">
        <f t="shared" si="635"/>
        <v>123557.45286374968</v>
      </c>
      <c r="L5017" s="236">
        <f>I5017/MAX(I$2:I5017)-1</f>
        <v>-8.9058784382600731E-4</v>
      </c>
      <c r="M5017" s="236">
        <f>J5017/MAX(J$2:J5017)-1</f>
        <v>0</v>
      </c>
      <c r="N5017" s="236"/>
    </row>
    <row r="5018" spans="1:14">
      <c r="A5018" s="237">
        <v>41352</v>
      </c>
      <c r="B5018">
        <v>622.11</v>
      </c>
      <c r="D5018" s="237">
        <v>41603</v>
      </c>
      <c r="E5018">
        <f t="shared" si="631"/>
        <v>692.6</v>
      </c>
      <c r="F5018">
        <v>413.1775738</v>
      </c>
      <c r="G5018" s="236">
        <f t="shared" si="633"/>
        <v>-2.9705031634519965E-3</v>
      </c>
      <c r="H5018" s="236">
        <f t="shared" si="634"/>
        <v>-1.4945376194813731E-3</v>
      </c>
      <c r="I5018">
        <f t="shared" si="636"/>
        <v>104027.13106569613</v>
      </c>
      <c r="J5018">
        <f t="shared" si="636"/>
        <v>32578.545328894874</v>
      </c>
      <c r="K5018">
        <f t="shared" si="635"/>
        <v>123194.59267164723</v>
      </c>
      <c r="L5018" s="236">
        <f>I5018/MAX(I$2:I5018)-1</f>
        <v>-3.8584455132707474E-3</v>
      </c>
      <c r="M5018" s="236">
        <f>J5018/MAX(J$2:J5018)-1</f>
        <v>-1.4945376194813731E-3</v>
      </c>
      <c r="N5018" s="236"/>
    </row>
    <row r="5019" spans="1:14">
      <c r="A5019" s="237">
        <v>41353</v>
      </c>
      <c r="B5019">
        <v>626.33000000000004</v>
      </c>
      <c r="D5019" s="237">
        <v>41604</v>
      </c>
      <c r="E5019">
        <f t="shared" si="631"/>
        <v>692.93</v>
      </c>
      <c r="F5019">
        <v>412.96153079999999</v>
      </c>
      <c r="G5019" s="236">
        <f t="shared" si="633"/>
        <v>4.4273533361731887E-4</v>
      </c>
      <c r="H5019" s="236">
        <f t="shared" si="634"/>
        <v>-5.2288171890124691E-4</v>
      </c>
      <c r="I5019">
        <f t="shared" si="636"/>
        <v>104073.18755227375</v>
      </c>
      <c r="J5019">
        <f t="shared" si="636"/>
        <v>32561.510603113999</v>
      </c>
      <c r="K5019">
        <f t="shared" si="635"/>
        <v>123253.29064389908</v>
      </c>
      <c r="L5019" s="236">
        <f>I5019/MAX(I$2:I5019)-1</f>
        <v>-3.4174184498149129E-3</v>
      </c>
      <c r="M5019" s="236">
        <f>J5019/MAX(J$2:J5019)-1</f>
        <v>-2.0166378719831402E-3</v>
      </c>
      <c r="N5019" s="236"/>
    </row>
    <row r="5020" spans="1:14">
      <c r="A5020" s="237">
        <v>41354</v>
      </c>
      <c r="B5020">
        <v>620.95000000000005</v>
      </c>
      <c r="D5020" s="237">
        <v>41605</v>
      </c>
      <c r="E5020">
        <f t="shared" si="631"/>
        <v>694.76</v>
      </c>
      <c r="F5020">
        <v>413.73815589999998</v>
      </c>
      <c r="G5020" s="236">
        <f t="shared" si="633"/>
        <v>2.6072292455387356E-3</v>
      </c>
      <c r="H5020" s="236">
        <f t="shared" si="634"/>
        <v>1.8806233561161623E-3</v>
      </c>
      <c r="I5020">
        <f t="shared" si="636"/>
        <v>104344.53021053648</v>
      </c>
      <c r="J5020">
        <f t="shared" si="636"/>
        <v>32622.746540464639</v>
      </c>
      <c r="K5020">
        <f t="shared" si="635"/>
        <v>123578.79758093217</v>
      </c>
      <c r="L5020" s="236">
        <f>I5020/MAX(I$2:I5020)-1</f>
        <v>-8.190991976028128E-4</v>
      </c>
      <c r="M5020" s="236">
        <f>J5020/MAX(J$2:J5020)-1</f>
        <v>-1.3980705214988731E-4</v>
      </c>
      <c r="N5020" s="236"/>
    </row>
    <row r="5021" spans="1:14">
      <c r="A5021" s="237">
        <v>41355</v>
      </c>
      <c r="B5021">
        <v>626.47</v>
      </c>
      <c r="D5021" s="237">
        <v>41607</v>
      </c>
      <c r="E5021">
        <f t="shared" si="631"/>
        <v>695.17</v>
      </c>
      <c r="F5021">
        <v>414.2366864</v>
      </c>
      <c r="G5021" s="236">
        <f t="shared" si="633"/>
        <v>5.5640168535979961E-4</v>
      </c>
      <c r="H5021" s="236">
        <f t="shared" si="634"/>
        <v>1.2049420458104532E-3</v>
      </c>
      <c r="I5021">
        <f t="shared" si="636"/>
        <v>104402.5876830037</v>
      </c>
      <c r="J5021">
        <f t="shared" si="636"/>
        <v>32662.055059421062</v>
      </c>
      <c r="K5021">
        <f t="shared" si="635"/>
        <v>123651.72536463902</v>
      </c>
      <c r="L5021" s="236">
        <f>I5021/MAX(I$2:I5021)-1</f>
        <v>-2.6315326041703724E-4</v>
      </c>
      <c r="M5021" s="236">
        <f>J5021/MAX(J$2:J5021)-1</f>
        <v>0</v>
      </c>
      <c r="N5021" s="236"/>
    </row>
    <row r="5022" spans="1:14">
      <c r="A5022" s="237">
        <v>41358</v>
      </c>
      <c r="B5022">
        <v>621.29</v>
      </c>
      <c r="D5022" s="237">
        <v>41610</v>
      </c>
      <c r="E5022">
        <f t="shared" si="631"/>
        <v>691.88</v>
      </c>
      <c r="F5022">
        <v>412.16687030000003</v>
      </c>
      <c r="G5022" s="236">
        <f t="shared" si="633"/>
        <v>-4.7663854804500059E-3</v>
      </c>
      <c r="H5022" s="236">
        <f t="shared" si="634"/>
        <v>-4.9966991528154203E-3</v>
      </c>
      <c r="I5022">
        <f t="shared" si="636"/>
        <v>103904.96470495002</v>
      </c>
      <c r="J5022">
        <f t="shared" si="636"/>
        <v>32498.852596576442</v>
      </c>
      <c r="K5022">
        <f t="shared" si="635"/>
        <v>123066.52436855221</v>
      </c>
      <c r="L5022" s="236">
        <f>I5022/MAX(I$2:I5022)-1</f>
        <v>-5.0282844509874636E-3</v>
      </c>
      <c r="M5022" s="236">
        <f>J5022/MAX(J$2:J5022)-1</f>
        <v>-4.9966991528154203E-3</v>
      </c>
      <c r="N5022" s="236"/>
    </row>
    <row r="5023" spans="1:14">
      <c r="A5023" s="237">
        <v>41359</v>
      </c>
      <c r="B5023">
        <v>625.30999999999995</v>
      </c>
      <c r="D5023" s="237">
        <v>41611</v>
      </c>
      <c r="E5023">
        <f t="shared" si="631"/>
        <v>688.64</v>
      </c>
      <c r="F5023">
        <v>411.14388550000001</v>
      </c>
      <c r="G5023" s="236">
        <f t="shared" si="633"/>
        <v>-4.7166231459534001E-3</v>
      </c>
      <c r="H5023" s="236">
        <f t="shared" si="634"/>
        <v>-2.4819675566244426E-3</v>
      </c>
      <c r="I5023">
        <f t="shared" si="636"/>
        <v>103414.88414344318</v>
      </c>
      <c r="J5023">
        <f t="shared" si="636"/>
        <v>32418.191498804219</v>
      </c>
      <c r="K5023">
        <f t="shared" si="635"/>
        <v>122490.21700462478</v>
      </c>
      <c r="L5023" s="236">
        <f>I5023/MAX(I$2:I5023)-1</f>
        <v>-9.7211910741148433E-3</v>
      </c>
      <c r="M5023" s="236">
        <f>J5023/MAX(J$2:J5023)-1</f>
        <v>-7.4662650642524087E-3</v>
      </c>
      <c r="N5023" s="236"/>
    </row>
    <row r="5024" spans="1:14">
      <c r="A5024" s="237">
        <v>41360</v>
      </c>
      <c r="B5024">
        <v>623.72</v>
      </c>
      <c r="D5024" s="237">
        <v>41612</v>
      </c>
      <c r="E5024">
        <f t="shared" si="631"/>
        <v>686.82</v>
      </c>
      <c r="F5024">
        <v>410.01243040000003</v>
      </c>
      <c r="G5024" s="236">
        <f t="shared" si="633"/>
        <v>-2.676620493302593E-3</v>
      </c>
      <c r="H5024" s="236">
        <f t="shared" si="634"/>
        <v>-2.7519686900463469E-3</v>
      </c>
      <c r="I5024">
        <f t="shared" si="636"/>
        <v>103138.08174523232</v>
      </c>
      <c r="J5024">
        <f t="shared" si="636"/>
        <v>32328.977650811583</v>
      </c>
      <c r="K5024">
        <f t="shared" si="635"/>
        <v>122166.48879402358</v>
      </c>
      <c r="L5024" s="236">
        <f>I5024/MAX(I$2:I5024)-1</f>
        <v>-1.237179162816926E-2</v>
      </c>
      <c r="M5024" s="236">
        <f>J5024/MAX(J$2:J5024)-1</f>
        <v>-1.0197686826610264E-2</v>
      </c>
      <c r="N5024" s="236"/>
    </row>
    <row r="5025" spans="1:14">
      <c r="A5025" s="237">
        <v>41361</v>
      </c>
      <c r="B5025">
        <v>626.16999999999996</v>
      </c>
      <c r="D5025" s="237">
        <v>41613</v>
      </c>
      <c r="E5025">
        <f t="shared" si="631"/>
        <v>683.92</v>
      </c>
      <c r="F5025">
        <v>408.51971270000001</v>
      </c>
      <c r="G5025" s="236">
        <f t="shared" si="633"/>
        <v>-4.2560882729378389E-3</v>
      </c>
      <c r="H5025" s="236">
        <f t="shared" si="634"/>
        <v>-3.6406645002049487E-3</v>
      </c>
      <c r="I5025">
        <f t="shared" si="636"/>
        <v>102699.11696502313</v>
      </c>
      <c r="J5025">
        <f t="shared" si="636"/>
        <v>32211.278689550352</v>
      </c>
      <c r="K5025">
        <f t="shared" si="635"/>
        <v>121650.65812877988</v>
      </c>
      <c r="L5025" s="236">
        <f>I5025/MAX(I$2:I5025)-1</f>
        <v>-1.6575224463843297E-2</v>
      </c>
      <c r="M5025" s="236">
        <f>J5025/MAX(J$2:J5025)-1</f>
        <v>-1.3801224970401482E-2</v>
      </c>
      <c r="N5025" s="236"/>
    </row>
    <row r="5026" spans="1:14">
      <c r="A5026" s="237">
        <v>41362</v>
      </c>
      <c r="B5026">
        <v>626.16999999999996</v>
      </c>
      <c r="D5026" s="237">
        <v>41614</v>
      </c>
      <c r="E5026">
        <f t="shared" si="631"/>
        <v>691.71</v>
      </c>
      <c r="F5026">
        <v>411.69052829999998</v>
      </c>
      <c r="G5026" s="236">
        <f t="shared" si="633"/>
        <v>1.1356490919758702E-2</v>
      </c>
      <c r="H5026" s="236">
        <f t="shared" si="634"/>
        <v>7.7617199401305292E-3</v>
      </c>
      <c r="I5026">
        <f t="shared" si="636"/>
        <v>103865.41855430366</v>
      </c>
      <c r="J5026">
        <f t="shared" si="636"/>
        <v>32461.293613652138</v>
      </c>
      <c r="K5026">
        <f t="shared" si="635"/>
        <v>123036.28601921034</v>
      </c>
      <c r="L5026" s="236">
        <f>I5026/MAX(I$2:I5026)-1</f>
        <v>-5.4069699302010665E-3</v>
      </c>
      <c r="M5026" s="236">
        <f>J5026/MAX(J$2:J5026)-1</f>
        <v>-6.1466262733218535E-3</v>
      </c>
      <c r="N5026" s="236"/>
    </row>
    <row r="5027" spans="1:14">
      <c r="A5027" s="237">
        <v>41365</v>
      </c>
      <c r="B5027">
        <v>621.17999999999995</v>
      </c>
      <c r="D5027" s="237">
        <v>41617</v>
      </c>
      <c r="E5027">
        <f t="shared" si="631"/>
        <v>692.54</v>
      </c>
      <c r="F5027">
        <v>412.28442269999999</v>
      </c>
      <c r="G5027" s="236">
        <f t="shared" si="633"/>
        <v>1.1661946652567388E-3</v>
      </c>
      <c r="H5027" s="236">
        <f t="shared" si="634"/>
        <v>1.4425748448776421E-3</v>
      </c>
      <c r="I5027">
        <f t="shared" ref="I5027:J5042" si="637">I5026*(1+G5027)</f>
        <v>103986.54585132636</v>
      </c>
      <c r="J5027">
        <f t="shared" si="637"/>
        <v>32508.121459251379</v>
      </c>
      <c r="K5027">
        <f t="shared" si="635"/>
        <v>123183.92031305595</v>
      </c>
      <c r="L5027" s="236">
        <f>I5027/MAX(I$2:I5027)-1</f>
        <v>-4.2470808444320385E-3</v>
      </c>
      <c r="M5027" s="236">
        <f>J5027/MAX(J$2:J5027)-1</f>
        <v>-4.7129183968870336E-3</v>
      </c>
      <c r="N5027" s="236"/>
    </row>
    <row r="5028" spans="1:14">
      <c r="A5028" s="237">
        <v>41366</v>
      </c>
      <c r="B5028">
        <v>625.16</v>
      </c>
      <c r="D5028" s="237">
        <v>41618</v>
      </c>
      <c r="E5028">
        <f t="shared" si="631"/>
        <v>690.54</v>
      </c>
      <c r="F5028">
        <v>412.0666081</v>
      </c>
      <c r="G5028" s="236">
        <f t="shared" si="633"/>
        <v>-2.9216499900756678E-3</v>
      </c>
      <c r="H5028" s="236">
        <f t="shared" si="634"/>
        <v>-5.2831149567467151E-4</v>
      </c>
      <c r="I5028">
        <f t="shared" si="637"/>
        <v>103682.73356067183</v>
      </c>
      <c r="J5028">
        <f t="shared" si="637"/>
        <v>32490.947044981669</v>
      </c>
      <c r="K5028">
        <f t="shared" si="635"/>
        <v>122828.17502668098</v>
      </c>
      <c r="L5028" s="236">
        <f>I5028/MAX(I$2:I5028)-1</f>
        <v>-7.1563223508007701E-3</v>
      </c>
      <c r="M5028" s="236">
        <f>J5028/MAX(J$2:J5028)-1</f>
        <v>-5.2387400035944776E-3</v>
      </c>
      <c r="N5028" s="236"/>
    </row>
    <row r="5029" spans="1:14">
      <c r="A5029" s="237">
        <v>41367</v>
      </c>
      <c r="B5029">
        <v>620.32000000000005</v>
      </c>
      <c r="D5029" s="237">
        <v>41619</v>
      </c>
      <c r="E5029">
        <f t="shared" si="631"/>
        <v>682.95</v>
      </c>
      <c r="F5029">
        <v>408.9617184</v>
      </c>
      <c r="G5029" s="236">
        <f t="shared" si="633"/>
        <v>-1.102512819504948E-2</v>
      </c>
      <c r="H5029" s="236">
        <f t="shared" si="634"/>
        <v>-7.5349218766266324E-3</v>
      </c>
      <c r="I5029">
        <f t="shared" si="637"/>
        <v>102539.61813155226</v>
      </c>
      <c r="J5029">
        <f t="shared" si="637"/>
        <v>32246.130297300118</v>
      </c>
      <c r="K5029">
        <f t="shared" si="635"/>
        <v>121478.12166488804</v>
      </c>
      <c r="L5029" s="236">
        <f>I5029/MAX(I$2:I5029)-1</f>
        <v>-1.8102551174527637E-2</v>
      </c>
      <c r="M5029" s="236">
        <f>J5029/MAX(J$2:J5029)-1</f>
        <v>-1.2734188383561995E-2</v>
      </c>
      <c r="N5029" s="236"/>
    </row>
    <row r="5030" spans="1:14">
      <c r="A5030" s="237">
        <v>41368</v>
      </c>
      <c r="B5030">
        <v>623.39</v>
      </c>
      <c r="D5030" s="237">
        <v>41620</v>
      </c>
      <c r="E5030">
        <f t="shared" si="631"/>
        <v>680.29</v>
      </c>
      <c r="F5030">
        <v>407.00401040000003</v>
      </c>
      <c r="G5030" s="236">
        <f t="shared" si="633"/>
        <v>-3.9285980114281503E-3</v>
      </c>
      <c r="H5030" s="236">
        <f t="shared" si="634"/>
        <v>-4.7870201828650316E-3</v>
      </c>
      <c r="I5030">
        <f t="shared" si="637"/>
        <v>102136.78119166804</v>
      </c>
      <c r="J5030">
        <f t="shared" si="637"/>
        <v>32091.767420747648</v>
      </c>
      <c r="K5030">
        <f t="shared" si="635"/>
        <v>121004.98043400933</v>
      </c>
      <c r="L5030" s="236">
        <f>I5030/MAX(I$2:I5030)-1</f>
        <v>-2.196003153940973E-2</v>
      </c>
      <c r="M5030" s="236">
        <f>J5030/MAX(J$2:J5030)-1</f>
        <v>-1.7460249749622458E-2</v>
      </c>
      <c r="N5030" s="236"/>
    </row>
    <row r="5031" spans="1:14">
      <c r="A5031" s="237">
        <v>41369</v>
      </c>
      <c r="B5031">
        <v>620.72</v>
      </c>
      <c r="D5031" s="237">
        <v>41621</v>
      </c>
      <c r="E5031">
        <f t="shared" si="631"/>
        <v>679.97</v>
      </c>
      <c r="F5031">
        <v>406.99235470000002</v>
      </c>
      <c r="G5031" s="236">
        <f t="shared" si="633"/>
        <v>-5.0411778753540538E-4</v>
      </c>
      <c r="H5031" s="236">
        <f t="shared" si="634"/>
        <v>-2.8637801353759151E-5</v>
      </c>
      <c r="I5031">
        <f t="shared" si="637"/>
        <v>102085.2922235077</v>
      </c>
      <c r="J5031">
        <f t="shared" si="637"/>
        <v>32090.848383087163</v>
      </c>
      <c r="K5031">
        <f t="shared" si="635"/>
        <v>120948.06118818934</v>
      </c>
      <c r="L5031" s="236">
        <f>I5031/MAX(I$2:I5031)-1</f>
        <v>-2.2453078884431377E-2</v>
      </c>
      <c r="M5031" s="236">
        <f>J5031/MAX(J$2:J5031)-1</f>
        <v>-1.7488387527812344E-2</v>
      </c>
      <c r="N5031" s="236"/>
    </row>
    <row r="5032" spans="1:14">
      <c r="A5032" s="237">
        <v>41372</v>
      </c>
      <c r="B5032">
        <v>624.11</v>
      </c>
      <c r="D5032" s="237">
        <v>41624</v>
      </c>
      <c r="E5032">
        <f t="shared" si="631"/>
        <v>684.35</v>
      </c>
      <c r="F5032">
        <v>409.05148209999999</v>
      </c>
      <c r="G5032" s="236">
        <f t="shared" si="633"/>
        <v>6.4077304939457649E-3</v>
      </c>
      <c r="H5032" s="236">
        <f t="shared" si="634"/>
        <v>5.0593761190373954E-3</v>
      </c>
      <c r="I5032">
        <f t="shared" si="637"/>
        <v>102739.42726347163</v>
      </c>
      <c r="J5032">
        <f t="shared" si="637"/>
        <v>32253.208055036204</v>
      </c>
      <c r="K5032">
        <f t="shared" si="635"/>
        <v>121727.14336535051</v>
      </c>
      <c r="L5032" s="236">
        <f>I5032/MAX(I$2:I5032)-1</f>
        <v>-1.6189221668736264E-2</v>
      </c>
      <c r="M5032" s="236">
        <f>J5032/MAX(J$2:J5032)-1</f>
        <v>-1.2517491738993636E-2</v>
      </c>
      <c r="N5032" s="236"/>
    </row>
    <row r="5033" spans="1:14">
      <c r="A5033" s="237">
        <v>41373</v>
      </c>
      <c r="B5033">
        <v>626.53</v>
      </c>
      <c r="D5033" s="237">
        <v>41625</v>
      </c>
      <c r="E5033">
        <f t="shared" si="631"/>
        <v>681.88</v>
      </c>
      <c r="F5033">
        <v>408.36168309999999</v>
      </c>
      <c r="G5033" s="236">
        <f t="shared" si="633"/>
        <v>-3.6429944240915038E-3</v>
      </c>
      <c r="H5033" s="236">
        <f t="shared" si="634"/>
        <v>-1.6863378576669197E-3</v>
      </c>
      <c r="I5033">
        <f t="shared" si="637"/>
        <v>102365.14810281644</v>
      </c>
      <c r="J5033">
        <f t="shared" si="637"/>
        <v>32198.818249261789</v>
      </c>
      <c r="K5033">
        <f t="shared" si="635"/>
        <v>121287.79793667744</v>
      </c>
      <c r="L5033" s="236">
        <f>I5033/MAX(I$2:I5033)-1</f>
        <v>-1.9773238848558305E-2</v>
      </c>
      <c r="M5033" s="236">
        <f>J5033/MAX(J$2:J5033)-1</f>
        <v>-1.4182720876457999E-2</v>
      </c>
      <c r="N5033" s="236"/>
    </row>
    <row r="5034" spans="1:14">
      <c r="A5034" s="237">
        <v>41374</v>
      </c>
      <c r="B5034">
        <v>634.54</v>
      </c>
      <c r="D5034" s="237">
        <v>41626</v>
      </c>
      <c r="E5034">
        <f t="shared" si="631"/>
        <v>693.31</v>
      </c>
      <c r="F5034">
        <v>412.26894529999998</v>
      </c>
      <c r="G5034" s="236">
        <f t="shared" si="633"/>
        <v>1.6728750043064778E-2</v>
      </c>
      <c r="H5034" s="236">
        <f t="shared" si="634"/>
        <v>9.5681410908554643E-3</v>
      </c>
      <c r="I5034">
        <f t="shared" si="637"/>
        <v>104077.58907854978</v>
      </c>
      <c r="J5034">
        <f t="shared" si="637"/>
        <v>32506.901085229536</v>
      </c>
      <c r="K5034">
        <f t="shared" si="635"/>
        <v>123320.8822483103</v>
      </c>
      <c r="L5034" s="236">
        <f>I5034/MAX(I$2:I5034)-1</f>
        <v>-3.3752703757328195E-3</v>
      </c>
      <c r="M5034" s="236">
        <f>J5034/MAX(J$2:J5034)-1</f>
        <v>-4.7502820600008322E-3</v>
      </c>
      <c r="N5034" s="236"/>
    </row>
    <row r="5035" spans="1:14">
      <c r="A5035" s="237">
        <v>41375</v>
      </c>
      <c r="B5035">
        <v>637.47</v>
      </c>
      <c r="D5035" s="237">
        <v>41627</v>
      </c>
      <c r="E5035">
        <f t="shared" si="631"/>
        <v>692.98</v>
      </c>
      <c r="F5035">
        <v>411.68268169999999</v>
      </c>
      <c r="G5035" s="236">
        <f t="shared" si="633"/>
        <v>-5.0970771566711604E-4</v>
      </c>
      <c r="H5035" s="236">
        <f t="shared" si="634"/>
        <v>-1.4220416227891386E-3</v>
      </c>
      <c r="I5035">
        <f t="shared" si="637"/>
        <v>104024.53992836841</v>
      </c>
      <c r="J5035">
        <f t="shared" si="637"/>
        <v>32460.674918858451</v>
      </c>
      <c r="K5035">
        <f t="shared" si="635"/>
        <v>123262.18427605844</v>
      </c>
      <c r="L5035" s="236">
        <f>I5035/MAX(I$2:I5035)-1</f>
        <v>-3.8832576900469373E-3</v>
      </c>
      <c r="M5035" s="236">
        <f>J5035/MAX(J$2:J5035)-1</f>
        <v>-6.1655685839805408E-3</v>
      </c>
      <c r="N5035" s="236"/>
    </row>
    <row r="5036" spans="1:14">
      <c r="A5036" s="237">
        <v>41376</v>
      </c>
      <c r="B5036">
        <v>636.02</v>
      </c>
      <c r="D5036" s="237">
        <v>41628</v>
      </c>
      <c r="E5036">
        <f t="shared" si="631"/>
        <v>696.61</v>
      </c>
      <c r="F5036">
        <v>413.062074</v>
      </c>
      <c r="G5036" s="236">
        <f t="shared" si="633"/>
        <v>5.2045162553077586E-3</v>
      </c>
      <c r="H5036" s="236">
        <f t="shared" si="634"/>
        <v>3.3506201774238242E-3</v>
      </c>
      <c r="I5036">
        <f t="shared" si="637"/>
        <v>104565.93733737653</v>
      </c>
      <c r="J5036">
        <f t="shared" si="637"/>
        <v>32569.438311214373</v>
      </c>
      <c r="K5036">
        <f t="shared" si="635"/>
        <v>123907.86197082899</v>
      </c>
      <c r="L5036" s="236">
        <f>I5036/MAX(I$2:I5036)-1</f>
        <v>0</v>
      </c>
      <c r="M5036" s="236">
        <f>J5036/MAX(J$2:J5036)-1</f>
        <v>-2.8356068850595717E-3</v>
      </c>
      <c r="N5036" s="236"/>
    </row>
    <row r="5037" spans="1:14">
      <c r="A5037" s="237">
        <v>41379</v>
      </c>
      <c r="B5037">
        <v>621.87</v>
      </c>
      <c r="D5037" s="237">
        <v>41631</v>
      </c>
      <c r="E5037">
        <f t="shared" si="631"/>
        <v>700.79</v>
      </c>
      <c r="F5037">
        <v>414.61324630000001</v>
      </c>
      <c r="G5037" s="236">
        <f t="shared" si="633"/>
        <v>5.9667579192474365E-3</v>
      </c>
      <c r="H5037" s="236">
        <f t="shared" si="634"/>
        <v>3.7553007105659564E-3</v>
      </c>
      <c r="I5037">
        <f t="shared" si="637"/>
        <v>105189.85697206785</v>
      </c>
      <c r="J5037">
        <f t="shared" si="637"/>
        <v>32691.74634604721</v>
      </c>
      <c r="K5037">
        <f t="shared" si="635"/>
        <v>124651.36961935264</v>
      </c>
      <c r="L5037" s="236">
        <f>I5037/MAX(I$2:I5037)-1</f>
        <v>0</v>
      </c>
      <c r="M5037" s="236">
        <f>J5037/MAX(J$2:J5037)-1</f>
        <v>0</v>
      </c>
      <c r="N5037" s="236"/>
    </row>
    <row r="5038" spans="1:14">
      <c r="A5038" s="237">
        <v>41380</v>
      </c>
      <c r="B5038">
        <v>630.91</v>
      </c>
      <c r="D5038" s="237">
        <v>41632</v>
      </c>
      <c r="E5038">
        <f t="shared" si="631"/>
        <v>702.67</v>
      </c>
      <c r="F5038">
        <v>415.17035750000002</v>
      </c>
      <c r="G5038" s="236">
        <f t="shared" si="633"/>
        <v>2.6489565234428156E-3</v>
      </c>
      <c r="H5038" s="236">
        <f t="shared" si="634"/>
        <v>1.3436888593687524E-3</v>
      </c>
      <c r="I5038">
        <f t="shared" si="637"/>
        <v>105468.50032989403</v>
      </c>
      <c r="J5038">
        <f t="shared" si="637"/>
        <v>32735.673881405703</v>
      </c>
      <c r="K5038">
        <f t="shared" si="635"/>
        <v>124985.7701885451</v>
      </c>
      <c r="L5038" s="236">
        <f>I5038/MAX(I$2:I5038)-1</f>
        <v>0</v>
      </c>
      <c r="M5038" s="236">
        <f>J5038/MAX(J$2:J5038)-1</f>
        <v>0</v>
      </c>
      <c r="N5038" s="236"/>
    </row>
    <row r="5039" spans="1:14">
      <c r="A5039" s="237">
        <v>41381</v>
      </c>
      <c r="B5039">
        <v>620.49</v>
      </c>
      <c r="D5039" s="237">
        <v>41634</v>
      </c>
      <c r="E5039">
        <f t="shared" si="631"/>
        <v>706.1</v>
      </c>
      <c r="F5039">
        <v>416.0843782</v>
      </c>
      <c r="G5039" s="236">
        <f t="shared" si="633"/>
        <v>4.8476508593865899E-3</v>
      </c>
      <c r="H5039" s="236">
        <f t="shared" si="634"/>
        <v>2.2015557794248242E-3</v>
      </c>
      <c r="I5039">
        <f t="shared" si="637"/>
        <v>105979.77479615646</v>
      </c>
      <c r="J5039">
        <f t="shared" si="637"/>
        <v>32807.743293432679</v>
      </c>
      <c r="K5039">
        <f t="shared" si="635"/>
        <v>125595.87335467816</v>
      </c>
      <c r="L5039" s="236">
        <f>I5039/MAX(I$2:I5039)-1</f>
        <v>0</v>
      </c>
      <c r="M5039" s="236">
        <f>J5039/MAX(J$2:J5039)-1</f>
        <v>0</v>
      </c>
      <c r="N5039" s="236"/>
    </row>
    <row r="5040" spans="1:14">
      <c r="A5040" s="237">
        <v>41382</v>
      </c>
      <c r="B5040">
        <v>617.49</v>
      </c>
      <c r="D5040" s="237">
        <v>41635</v>
      </c>
      <c r="E5040">
        <f t="shared" si="631"/>
        <v>706.35</v>
      </c>
      <c r="F5040">
        <v>416.93408069999998</v>
      </c>
      <c r="G5040" s="236">
        <f t="shared" si="633"/>
        <v>3.2032734020763997E-4</v>
      </c>
      <c r="H5040" s="236">
        <f t="shared" si="634"/>
        <v>2.0421398747914044E-3</v>
      </c>
      <c r="I5040">
        <f t="shared" si="637"/>
        <v>106013.72301553273</v>
      </c>
      <c r="J5040">
        <f t="shared" si="637"/>
        <v>32874.741294214116</v>
      </c>
      <c r="K5040">
        <f t="shared" si="635"/>
        <v>125640.34151547503</v>
      </c>
      <c r="L5040" s="236">
        <f>I5040/MAX(I$2:I5040)-1</f>
        <v>0</v>
      </c>
      <c r="M5040" s="236">
        <f>J5040/MAX(J$2:J5040)-1</f>
        <v>0</v>
      </c>
      <c r="N5040" s="236"/>
    </row>
    <row r="5041" spans="1:14">
      <c r="A5041" s="237">
        <v>41383</v>
      </c>
      <c r="B5041">
        <v>622.41</v>
      </c>
      <c r="D5041" s="237">
        <v>41638</v>
      </c>
      <c r="E5041">
        <f t="shared" si="631"/>
        <v>706.4</v>
      </c>
      <c r="F5041">
        <v>417.57126840000001</v>
      </c>
      <c r="G5041" s="236">
        <f t="shared" si="633"/>
        <v>3.705627858845638E-5</v>
      </c>
      <c r="H5041" s="236">
        <f t="shared" si="634"/>
        <v>1.5282696461997869E-3</v>
      </c>
      <c r="I5041">
        <f t="shared" si="637"/>
        <v>106017.65148958699</v>
      </c>
      <c r="J5041">
        <f t="shared" si="637"/>
        <v>32924.982763460735</v>
      </c>
      <c r="K5041">
        <f t="shared" si="635"/>
        <v>125649.2351476344</v>
      </c>
      <c r="L5041" s="236">
        <f>I5041/MAX(I$2:I5041)-1</f>
        <v>0</v>
      </c>
      <c r="M5041" s="236">
        <f>J5041/MAX(J$2:J5041)-1</f>
        <v>0</v>
      </c>
      <c r="N5041" s="236"/>
    </row>
    <row r="5042" spans="1:14">
      <c r="A5042" s="237">
        <v>41386</v>
      </c>
      <c r="B5042">
        <v>625.41999999999996</v>
      </c>
      <c r="D5042" s="237">
        <v>41639</v>
      </c>
      <c r="E5042">
        <f t="shared" si="631"/>
        <v>709.29</v>
      </c>
      <c r="F5042">
        <v>418.46240899999998</v>
      </c>
      <c r="G5042" s="236">
        <f t="shared" si="633"/>
        <v>4.0574363191860276E-3</v>
      </c>
      <c r="H5042" s="236">
        <f t="shared" si="634"/>
        <v>2.1341042055276205E-3</v>
      </c>
      <c r="I5042">
        <f t="shared" si="637"/>
        <v>106447.81135921566</v>
      </c>
      <c r="J5042">
        <f t="shared" si="637"/>
        <v>32995.248107643165</v>
      </c>
      <c r="K5042">
        <f t="shared" si="635"/>
        <v>126163.28708644622</v>
      </c>
      <c r="L5042" s="236">
        <f>I5042/MAX(I$2:I5042)-1</f>
        <v>0</v>
      </c>
      <c r="M5042" s="236">
        <f>J5042/MAX(J$2:J5042)-1</f>
        <v>0</v>
      </c>
      <c r="N5042" s="236"/>
    </row>
    <row r="5043" spans="1:14">
      <c r="A5043" s="237">
        <v>41387</v>
      </c>
      <c r="B5043">
        <v>632.24</v>
      </c>
      <c r="D5043" s="237">
        <v>41641</v>
      </c>
      <c r="E5043">
        <f t="shared" si="631"/>
        <v>702.78</v>
      </c>
      <c r="F5043">
        <v>414.99937390000002</v>
      </c>
      <c r="G5043" s="236">
        <f t="shared" si="633"/>
        <v>-9.2119224355140059E-3</v>
      </c>
      <c r="H5043" s="236">
        <f t="shared" si="634"/>
        <v>-8.2756181332406253E-3</v>
      </c>
      <c r="I5043">
        <f t="shared" ref="I5043:J5058" si="638">I5042*(1+G5043)</f>
        <v>105467.22237754433</v>
      </c>
      <c r="J5043">
        <f t="shared" si="638"/>
        <v>32722.192034092779</v>
      </c>
      <c r="K5043">
        <f t="shared" si="635"/>
        <v>125005.33617929573</v>
      </c>
      <c r="L5043" s="236">
        <f>I5043/MAX(I$2:I5043)-1</f>
        <v>-9.2119224355140528E-3</v>
      </c>
      <c r="M5043" s="236">
        <f>J5043/MAX(J$2:J5043)-1</f>
        <v>-8.2756181332406253E-3</v>
      </c>
      <c r="N5043" s="236"/>
    </row>
    <row r="5044" spans="1:14">
      <c r="A5044" s="237">
        <v>41388</v>
      </c>
      <c r="B5044">
        <v>633.57000000000005</v>
      </c>
      <c r="D5044" s="237">
        <v>41642</v>
      </c>
      <c r="E5044">
        <f t="shared" si="631"/>
        <v>702.54</v>
      </c>
      <c r="F5044">
        <v>414.93020739999997</v>
      </c>
      <c r="G5044" s="236">
        <f t="shared" si="633"/>
        <v>-3.7523105517007561E-4</v>
      </c>
      <c r="H5044" s="236">
        <f t="shared" si="634"/>
        <v>-1.6666651650587561E-4</v>
      </c>
      <c r="I5044">
        <f t="shared" si="638"/>
        <v>105427.64780040574</v>
      </c>
      <c r="J5044">
        <f t="shared" si="638"/>
        <v>32716.738340334021</v>
      </c>
      <c r="K5044">
        <f t="shared" si="635"/>
        <v>124962.64674493072</v>
      </c>
      <c r="L5044" s="236">
        <f>I5044/MAX(I$2:I5044)-1</f>
        <v>-9.5836968913085574E-3</v>
      </c>
      <c r="M5044" s="236">
        <f>J5044/MAX(J$2:J5044)-1</f>
        <v>-8.4409053813002677E-3</v>
      </c>
      <c r="N5044" s="236"/>
    </row>
    <row r="5045" spans="1:14">
      <c r="A5045" s="237">
        <v>41389</v>
      </c>
      <c r="B5045">
        <v>636.57000000000005</v>
      </c>
      <c r="D5045" s="237">
        <v>41645</v>
      </c>
      <c r="E5045">
        <f t="shared" si="631"/>
        <v>700.78</v>
      </c>
      <c r="F5045">
        <v>414.35893600000003</v>
      </c>
      <c r="G5045" s="236">
        <f t="shared" si="633"/>
        <v>-2.5389255924421297E-3</v>
      </c>
      <c r="H5045" s="236">
        <f t="shared" si="634"/>
        <v>-1.3767891317906233E-3</v>
      </c>
      <c r="I5045">
        <f t="shared" si="638"/>
        <v>105159.97484725431</v>
      </c>
      <c r="J5045">
        <f t="shared" si="638"/>
        <v>32671.694290559411</v>
      </c>
      <c r="K5045">
        <f t="shared" si="635"/>
        <v>124649.59089292077</v>
      </c>
      <c r="L5045" s="236">
        <f>I5045/MAX(I$2:I5045)-1</f>
        <v>-1.2098290190443173E-2</v>
      </c>
      <c r="M5045" s="236">
        <f>J5045/MAX(J$2:J5045)-1</f>
        <v>-9.8060731662994449E-3</v>
      </c>
      <c r="N5045" s="236"/>
    </row>
    <row r="5046" spans="1:14">
      <c r="A5046" s="237">
        <v>41390</v>
      </c>
      <c r="B5046">
        <v>635.91</v>
      </c>
      <c r="D5046" s="237">
        <v>41646</v>
      </c>
      <c r="E5046">
        <f t="shared" si="631"/>
        <v>704.99</v>
      </c>
      <c r="F5046">
        <v>415.75460070000003</v>
      </c>
      <c r="G5046" s="236">
        <f t="shared" si="633"/>
        <v>5.9738613821244593E-3</v>
      </c>
      <c r="H5046" s="236">
        <f t="shared" si="634"/>
        <v>3.3682505160212983E-3</v>
      </c>
      <c r="I5046">
        <f t="shared" si="638"/>
        <v>105788.18595993951</v>
      </c>
      <c r="J5046">
        <f t="shared" si="638"/>
        <v>32781.740741712878</v>
      </c>
      <c r="K5046">
        <f t="shared" si="635"/>
        <v>125398.43472074007</v>
      </c>
      <c r="L5046" s="236">
        <f>I5046/MAX(I$2:I5046)-1</f>
        <v>-6.1967023168770785E-3</v>
      </c>
      <c r="M5046" s="236">
        <f>J5046/MAX(J$2:J5046)-1</f>
        <v>-6.4708519612807214E-3</v>
      </c>
      <c r="N5046" s="236"/>
    </row>
    <row r="5047" spans="1:14">
      <c r="A5047" s="237">
        <v>41393</v>
      </c>
      <c r="B5047">
        <v>641.14</v>
      </c>
      <c r="D5047" s="237">
        <v>41647</v>
      </c>
      <c r="E5047">
        <f t="shared" si="631"/>
        <v>705.28</v>
      </c>
      <c r="F5047">
        <v>415.16829469999999</v>
      </c>
      <c r="G5047" s="236">
        <f t="shared" si="633"/>
        <v>3.7762319379968312E-4</v>
      </c>
      <c r="H5047" s="236">
        <f t="shared" si="634"/>
        <v>-1.4102213156821364E-3</v>
      </c>
      <c r="I5047">
        <f t="shared" si="638"/>
        <v>105828.13403258799</v>
      </c>
      <c r="J5047">
        <f t="shared" si="638"/>
        <v>32735.511232153749</v>
      </c>
      <c r="K5047">
        <f t="shared" si="635"/>
        <v>125450.01778726444</v>
      </c>
      <c r="L5047" s="236">
        <f>I5047/MAX(I$2:I5047)-1</f>
        <v>-5.8214191415972838E-3</v>
      </c>
      <c r="M5047" s="236">
        <f>J5047/MAX(J$2:J5047)-1</f>
        <v>-7.871947943596469E-3</v>
      </c>
      <c r="N5047" s="236"/>
    </row>
    <row r="5048" spans="1:14">
      <c r="A5048" s="237">
        <v>41394</v>
      </c>
      <c r="B5048">
        <v>642.54</v>
      </c>
      <c r="D5048" s="237">
        <v>41648</v>
      </c>
      <c r="E5048">
        <f t="shared" si="631"/>
        <v>705.6</v>
      </c>
      <c r="F5048">
        <v>415.183381</v>
      </c>
      <c r="G5048" s="236">
        <f t="shared" si="633"/>
        <v>4.1999034943678503E-4</v>
      </c>
      <c r="H5048" s="236">
        <f t="shared" si="634"/>
        <v>3.6337794076857222E-5</v>
      </c>
      <c r="I5048">
        <f t="shared" si="638"/>
        <v>105872.58082758058</v>
      </c>
      <c r="J5048">
        <f t="shared" si="638"/>
        <v>32736.700768419905</v>
      </c>
      <c r="K5048">
        <f t="shared" si="635"/>
        <v>125506.93703308442</v>
      </c>
      <c r="L5048" s="236">
        <f>I5048/MAX(I$2:I5048)-1</f>
        <v>-5.4038737320200037E-3</v>
      </c>
      <c r="M5048" s="236">
        <f>J5048/MAX(J$2:J5048)-1</f>
        <v>-7.8358961987429199E-3</v>
      </c>
      <c r="N5048" s="236"/>
    </row>
    <row r="5049" spans="1:14">
      <c r="A5049" s="237">
        <v>41395</v>
      </c>
      <c r="B5049">
        <v>637.34</v>
      </c>
      <c r="D5049" s="237">
        <v>41649</v>
      </c>
      <c r="E5049">
        <f t="shared" si="631"/>
        <v>707.66</v>
      </c>
      <c r="F5049">
        <v>417.64712159999999</v>
      </c>
      <c r="G5049" s="236">
        <f t="shared" si="633"/>
        <v>2.8857709750566471E-3</v>
      </c>
      <c r="H5049" s="236">
        <f t="shared" si="634"/>
        <v>5.9341021648455783E-3</v>
      </c>
      <c r="I5049">
        <f t="shared" si="638"/>
        <v>106178.10484838716</v>
      </c>
      <c r="J5049">
        <f t="shared" si="638"/>
        <v>32930.96369531969</v>
      </c>
      <c r="K5049">
        <f t="shared" si="635"/>
        <v>125873.35467805063</v>
      </c>
      <c r="L5049" s="236">
        <f>I5049/MAX(I$2:I5049)-1</f>
        <v>-2.5336970989319196E-3</v>
      </c>
      <c r="M5049" s="236">
        <f>J5049/MAX(J$2:J5049)-1</f>
        <v>-1.9482930424937761E-3</v>
      </c>
      <c r="N5049" s="236"/>
    </row>
    <row r="5050" spans="1:14">
      <c r="A5050" s="237">
        <v>41396</v>
      </c>
      <c r="B5050">
        <v>642.21</v>
      </c>
      <c r="D5050" s="237">
        <v>41652</v>
      </c>
      <c r="E5050">
        <f t="shared" si="631"/>
        <v>698.66</v>
      </c>
      <c r="F5050">
        <v>415.39318159999999</v>
      </c>
      <c r="G5050" s="236">
        <f t="shared" si="633"/>
        <v>-1.2751702066143353E-2</v>
      </c>
      <c r="H5050" s="236">
        <f t="shared" si="634"/>
        <v>-5.3967569352930678E-3</v>
      </c>
      <c r="I5050">
        <f t="shared" si="638"/>
        <v>104824.15328941279</v>
      </c>
      <c r="J5050">
        <f t="shared" si="638"/>
        <v>32753.243288611087</v>
      </c>
      <c r="K5050">
        <f t="shared" si="635"/>
        <v>124272.50088936332</v>
      </c>
      <c r="L5050" s="236">
        <f>I5050/MAX(I$2:I5050)-1</f>
        <v>-1.5253090214543907E-2</v>
      </c>
      <c r="M5050" s="236">
        <f>J5050/MAX(J$2:J5050)-1</f>
        <v>-7.334535513797813E-3</v>
      </c>
      <c r="N5050" s="236"/>
    </row>
    <row r="5051" spans="1:14">
      <c r="A5051" s="237">
        <v>41397</v>
      </c>
      <c r="B5051">
        <v>648.5</v>
      </c>
      <c r="D5051" s="237">
        <v>41653</v>
      </c>
      <c r="E5051">
        <f t="shared" si="631"/>
        <v>705.96</v>
      </c>
      <c r="F5051">
        <v>417.3453614</v>
      </c>
      <c r="G5051" s="236">
        <f t="shared" si="633"/>
        <v>1.0414842823836581E-2</v>
      </c>
      <c r="H5051" s="236">
        <f t="shared" si="634"/>
        <v>4.6995951943185066E-3</v>
      </c>
      <c r="I5051">
        <f t="shared" si="638"/>
        <v>105915.88037006378</v>
      </c>
      <c r="J5051">
        <f t="shared" si="638"/>
        <v>32907.170273368589</v>
      </c>
      <c r="K5051">
        <f t="shared" si="635"/>
        <v>125570.97118463193</v>
      </c>
      <c r="L5051" s="236">
        <f>I5051/MAX(I$2:I5051)-1</f>
        <v>-4.9971059278696162E-3</v>
      </c>
      <c r="M5051" s="236">
        <f>J5051/MAX(J$2:J5051)-1</f>
        <v>-2.669409667332423E-3</v>
      </c>
      <c r="N5051" s="236"/>
    </row>
    <row r="5052" spans="1:14">
      <c r="A5052" s="237">
        <v>41400</v>
      </c>
      <c r="B5052">
        <v>649.46</v>
      </c>
      <c r="D5052" s="237">
        <v>41654</v>
      </c>
      <c r="E5052">
        <f t="shared" si="631"/>
        <v>709.86</v>
      </c>
      <c r="F5052">
        <v>418.25676149999998</v>
      </c>
      <c r="G5052" s="236">
        <f t="shared" si="633"/>
        <v>5.4906621581149364E-3</v>
      </c>
      <c r="H5052" s="236">
        <f t="shared" si="634"/>
        <v>2.1838031143863734E-3</v>
      </c>
      <c r="I5052">
        <f t="shared" si="638"/>
        <v>106497.42868635512</v>
      </c>
      <c r="J5052">
        <f t="shared" si="638"/>
        <v>32979.033054297215</v>
      </c>
      <c r="K5052">
        <f t="shared" si="635"/>
        <v>126264.67449306308</v>
      </c>
      <c r="L5052" s="236">
        <f>I5052/MAX(I$2:I5052)-1</f>
        <v>0</v>
      </c>
      <c r="M5052" s="236">
        <f>J5052/MAX(J$2:J5052)-1</f>
        <v>-4.9143601809120696E-4</v>
      </c>
      <c r="N5052" s="236"/>
    </row>
    <row r="5053" spans="1:14">
      <c r="A5053" s="237">
        <v>41401</v>
      </c>
      <c r="B5053">
        <v>651.91</v>
      </c>
      <c r="D5053" s="237">
        <v>41655</v>
      </c>
      <c r="E5053">
        <f t="shared" si="631"/>
        <v>708.68</v>
      </c>
      <c r="F5053">
        <v>418.42916120000001</v>
      </c>
      <c r="G5053" s="236">
        <f t="shared" si="633"/>
        <v>-1.6960297671037663E-3</v>
      </c>
      <c r="H5053" s="236">
        <f t="shared" si="634"/>
        <v>4.1218628332928553E-4</v>
      </c>
      <c r="I5053">
        <f t="shared" si="638"/>
        <v>106316.80587718305</v>
      </c>
      <c r="J5053">
        <f t="shared" si="638"/>
        <v>32992.626559359662</v>
      </c>
      <c r="K5053">
        <f t="shared" si="635"/>
        <v>126054.78477410185</v>
      </c>
      <c r="L5053" s="236">
        <f>I5053/MAX(I$2:I5053)-1</f>
        <v>-1.6960297671038127E-3</v>
      </c>
      <c r="M5053" s="236">
        <f>J5053/MAX(J$2:J5053)-1</f>
        <v>-7.94522979475909E-5</v>
      </c>
      <c r="N5053" s="236"/>
    </row>
    <row r="5054" spans="1:14">
      <c r="A5054" s="237">
        <v>41402</v>
      </c>
      <c r="B5054">
        <v>656.47</v>
      </c>
      <c r="D5054" s="237">
        <v>41656</v>
      </c>
      <c r="E5054">
        <f t="shared" si="631"/>
        <v>706</v>
      </c>
      <c r="F5054">
        <v>417.6313935</v>
      </c>
      <c r="G5054" s="236">
        <f t="shared" si="633"/>
        <v>-3.8154087724909338E-3</v>
      </c>
      <c r="H5054" s="236">
        <f t="shared" si="634"/>
        <v>-1.9065776814218838E-3</v>
      </c>
      <c r="I5054">
        <f t="shared" si="638"/>
        <v>105911.16380337602</v>
      </c>
      <c r="J5054">
        <f t="shared" si="638"/>
        <v>32929.723553910102</v>
      </c>
      <c r="K5054">
        <f t="shared" si="635"/>
        <v>125578.08609035941</v>
      </c>
      <c r="L5054" s="236">
        <f>I5054/MAX(I$2:I5054)-1</f>
        <v>-5.5049674927429848E-3</v>
      </c>
      <c r="M5054" s="236">
        <f>J5054/MAX(J$2:J5054)-1</f>
        <v>-1.9858784973914023E-3</v>
      </c>
      <c r="N5054" s="236"/>
    </row>
    <row r="5055" spans="1:14">
      <c r="A5055" s="237">
        <v>41403</v>
      </c>
      <c r="B5055">
        <v>652.87</v>
      </c>
      <c r="D5055" s="237">
        <v>41660</v>
      </c>
      <c r="E5055">
        <f t="shared" si="631"/>
        <v>708.1</v>
      </c>
      <c r="F5055">
        <v>418.36719090000003</v>
      </c>
      <c r="G5055" s="236">
        <f t="shared" si="633"/>
        <v>2.9407740905617505E-3</v>
      </c>
      <c r="H5055" s="236">
        <f t="shared" si="634"/>
        <v>1.7618345063421526E-3</v>
      </c>
      <c r="I5055">
        <f t="shared" si="638"/>
        <v>106222.62460979025</v>
      </c>
      <c r="J5055">
        <f t="shared" si="638"/>
        <v>32987.740277151686</v>
      </c>
      <c r="K5055">
        <f t="shared" si="635"/>
        <v>125951.61864105314</v>
      </c>
      <c r="L5055" s="236">
        <f>I5055/MAX(I$2:I5055)-1</f>
        <v>-2.5803822679532074E-3</v>
      </c>
      <c r="M5055" s="236">
        <f>J5055/MAX(J$2:J5055)-1</f>
        <v>-2.2754278031145159E-4</v>
      </c>
      <c r="N5055" s="236"/>
    </row>
    <row r="5056" spans="1:14">
      <c r="A5056" s="237">
        <v>41404</v>
      </c>
      <c r="B5056">
        <v>654.5</v>
      </c>
      <c r="D5056" s="237">
        <v>41661</v>
      </c>
      <c r="E5056">
        <f t="shared" si="631"/>
        <v>708.52</v>
      </c>
      <c r="F5056">
        <v>418.35906610000001</v>
      </c>
      <c r="G5056" s="236">
        <f t="shared" si="633"/>
        <v>5.5940640390222051E-4</v>
      </c>
      <c r="H5056" s="236">
        <f t="shared" si="634"/>
        <v>-1.9420260901736874E-5</v>
      </c>
      <c r="I5056">
        <f t="shared" si="638"/>
        <v>106282.04622623627</v>
      </c>
      <c r="J5056">
        <f t="shared" si="638"/>
        <v>32987.099646628943</v>
      </c>
      <c r="K5056">
        <f t="shared" si="635"/>
        <v>126026.32515119188</v>
      </c>
      <c r="L5056" s="236">
        <f>I5056/MAX(I$2:I5056)-1</f>
        <v>-2.0224193464161155E-3</v>
      </c>
      <c r="M5056" s="236">
        <f>J5056/MAX(J$2:J5056)-1</f>
        <v>-2.4695862227308574E-4</v>
      </c>
      <c r="N5056" s="236"/>
    </row>
    <row r="5057" spans="1:14">
      <c r="A5057" s="237">
        <v>41407</v>
      </c>
      <c r="B5057">
        <v>654.62</v>
      </c>
      <c r="D5057" s="237">
        <v>41662</v>
      </c>
      <c r="E5057">
        <f t="shared" si="631"/>
        <v>702.82</v>
      </c>
      <c r="F5057">
        <v>416.56485650000002</v>
      </c>
      <c r="G5057" s="236">
        <f t="shared" si="633"/>
        <v>-8.0786689042841673E-3</v>
      </c>
      <c r="H5057" s="236">
        <f t="shared" si="634"/>
        <v>-4.2886834429712861E-3</v>
      </c>
      <c r="I5057">
        <f t="shared" si="638"/>
        <v>105423.42876430468</v>
      </c>
      <c r="J5057">
        <f t="shared" si="638"/>
        <v>32845.628418542801</v>
      </c>
      <c r="K5057">
        <f t="shared" si="635"/>
        <v>125012.45108502326</v>
      </c>
      <c r="L5057" s="236">
        <f>I5057/MAX(I$2:I5057)-1</f>
        <v>-1.0084749794414982E-2</v>
      </c>
      <c r="M5057" s="236">
        <f>J5057/MAX(J$2:J5057)-1</f>
        <v>-4.5345829378898861E-3</v>
      </c>
      <c r="N5057" s="236"/>
    </row>
    <row r="5058" spans="1:14">
      <c r="A5058" s="237">
        <v>41408</v>
      </c>
      <c r="B5058">
        <v>658.37</v>
      </c>
      <c r="D5058" s="237">
        <v>41663</v>
      </c>
      <c r="E5058">
        <f t="shared" ref="E5058:E5121" si="639">SUMIF(A:A,D5058,B:B)</f>
        <v>687.36</v>
      </c>
      <c r="F5058">
        <v>410.9866318</v>
      </c>
      <c r="G5058" s="236">
        <f t="shared" si="633"/>
        <v>-2.2030827566316757E-2</v>
      </c>
      <c r="H5058" s="236">
        <f t="shared" si="634"/>
        <v>-1.3391011298621192E-2</v>
      </c>
      <c r="I5058">
        <f t="shared" si="638"/>
        <v>103100.86338374841</v>
      </c>
      <c r="J5058">
        <f t="shared" si="638"/>
        <v>32405.79223727978</v>
      </c>
      <c r="K5058">
        <f t="shared" si="635"/>
        <v>122262.54002134484</v>
      </c>
      <c r="L5058" s="236">
        <f>I5058/MAX(I$2:I5058)-1</f>
        <v>-3.1893401976961555E-2</v>
      </c>
      <c r="M5058" s="236">
        <f>J5058/MAX(J$2:J5058)-1</f>
        <v>-1.7864871585155373E-2</v>
      </c>
      <c r="N5058" s="236"/>
    </row>
    <row r="5059" spans="1:14">
      <c r="A5059" s="237">
        <v>41409</v>
      </c>
      <c r="B5059">
        <v>660.93</v>
      </c>
      <c r="D5059" s="237">
        <v>41666</v>
      </c>
      <c r="E5059">
        <f t="shared" si="639"/>
        <v>683.78</v>
      </c>
      <c r="F5059">
        <v>409.34666659999999</v>
      </c>
      <c r="G5059" s="236">
        <f t="shared" si="633"/>
        <v>-5.2420634920635287E-3</v>
      </c>
      <c r="H5059" s="236">
        <f t="shared" si="634"/>
        <v>-3.9903127574185682E-3</v>
      </c>
      <c r="I5059">
        <f t="shared" ref="I5059:J5074" si="640">I5058*(1+G5059)</f>
        <v>102560.40211180423</v>
      </c>
      <c r="J5059">
        <f t="shared" si="640"/>
        <v>32276.482991101107</v>
      </c>
      <c r="K5059">
        <f t="shared" si="635"/>
        <v>121625.75595873367</v>
      </c>
      <c r="L5059" s="236">
        <f>I5059/MAX(I$2:I5059)-1</f>
        <v>-3.6968278230883889E-2</v>
      </c>
      <c r="M5059" s="236">
        <f>J5059/MAX(J$2:J5059)-1</f>
        <v>-2.1783897917577955E-2</v>
      </c>
      <c r="N5059" s="236"/>
    </row>
    <row r="5060" spans="1:14">
      <c r="A5060" s="237">
        <v>41410</v>
      </c>
      <c r="B5060">
        <v>656.72</v>
      </c>
      <c r="D5060" s="237">
        <v>41667</v>
      </c>
      <c r="E5060">
        <f t="shared" si="639"/>
        <v>688.42</v>
      </c>
      <c r="F5060">
        <v>411.4451487</v>
      </c>
      <c r="G5060" s="236">
        <f t="shared" ref="G5060:G5123" si="641">(E5060/E5059-1)-($P$21/252)</f>
        <v>6.7520781421854161E-3</v>
      </c>
      <c r="H5060" s="236">
        <f t="shared" ref="H5060:H5123" si="642">F5060/F5059-1</f>
        <v>5.1264179513903496E-3</v>
      </c>
      <c r="I5060">
        <f t="shared" si="640"/>
        <v>103252.8979611571</v>
      </c>
      <c r="J5060">
        <f t="shared" si="640"/>
        <v>32441.945732914435</v>
      </c>
      <c r="K5060">
        <f t="shared" ref="K5060:K5123" si="643">K5059*(1+(E5060/E5059-1))</f>
        <v>122451.08502312358</v>
      </c>
      <c r="L5060" s="236">
        <f>I5060/MAX(I$2:I5060)-1</f>
        <v>-3.046581279209537E-2</v>
      </c>
      <c r="M5060" s="236">
        <f>J5060/MAX(J$2:J5060)-1</f>
        <v>-1.6769153331523512E-2</v>
      </c>
      <c r="N5060" s="236"/>
    </row>
    <row r="5061" spans="1:14">
      <c r="A5061" s="237">
        <v>41411</v>
      </c>
      <c r="B5061">
        <v>662.1</v>
      </c>
      <c r="D5061" s="237">
        <v>41668</v>
      </c>
      <c r="E5061">
        <f t="shared" si="639"/>
        <v>681.77</v>
      </c>
      <c r="F5061">
        <v>409.31622800000002</v>
      </c>
      <c r="G5061" s="236">
        <f t="shared" si="641"/>
        <v>-9.693530861789321E-3</v>
      </c>
      <c r="H5061" s="236">
        <f t="shared" si="642"/>
        <v>-5.1742515538863998E-3</v>
      </c>
      <c r="I5061">
        <f t="shared" si="640"/>
        <v>102252.01280820143</v>
      </c>
      <c r="J5061">
        <f t="shared" si="640"/>
        <v>32274.082944794805</v>
      </c>
      <c r="K5061">
        <f t="shared" si="643"/>
        <v>121268.23194592686</v>
      </c>
      <c r="L5061" s="236">
        <f>I5061/MAX(I$2:I5061)-1</f>
        <v>-3.98640223573552E-2</v>
      </c>
      <c r="M5061" s="236">
        <f>J5061/MAX(J$2:J5061)-1</f>
        <v>-2.1856637067726892E-2</v>
      </c>
      <c r="N5061" s="236"/>
    </row>
    <row r="5062" spans="1:14">
      <c r="A5062" s="237">
        <v>41414</v>
      </c>
      <c r="B5062">
        <v>663.75</v>
      </c>
      <c r="D5062" s="237">
        <v>41669</v>
      </c>
      <c r="E5062">
        <f t="shared" si="639"/>
        <v>688.63</v>
      </c>
      <c r="F5062">
        <v>411.35486500000002</v>
      </c>
      <c r="G5062" s="236">
        <f t="shared" si="641"/>
        <v>1.0028314225739734E-2</v>
      </c>
      <c r="H5062" s="236">
        <f t="shared" si="642"/>
        <v>4.9805916808165485E-3</v>
      </c>
      <c r="I5062">
        <f t="shared" si="640"/>
        <v>103277.42812285644</v>
      </c>
      <c r="J5062">
        <f t="shared" si="640"/>
        <v>32434.826973815634</v>
      </c>
      <c r="K5062">
        <f t="shared" si="643"/>
        <v>122488.43827819297</v>
      </c>
      <c r="L5062" s="236">
        <f>I5062/MAX(I$2:I5062)-1</f>
        <v>-3.023547707411689E-2</v>
      </c>
      <c r="M5062" s="236">
        <f>J5062/MAX(J$2:J5062)-1</f>
        <v>-1.6984904371660448E-2</v>
      </c>
      <c r="N5062" s="236"/>
    </row>
    <row r="5063" spans="1:14">
      <c r="A5063" s="237">
        <v>41415</v>
      </c>
      <c r="B5063">
        <v>665.1</v>
      </c>
      <c r="D5063" s="237">
        <v>41670</v>
      </c>
      <c r="E5063">
        <f t="shared" si="639"/>
        <v>683.71</v>
      </c>
      <c r="F5063">
        <v>409.3021377</v>
      </c>
      <c r="G5063" s="236">
        <f t="shared" si="641"/>
        <v>-7.1783506370711268E-3</v>
      </c>
      <c r="H5063" s="236">
        <f t="shared" si="642"/>
        <v>-4.9901617183986113E-3</v>
      </c>
      <c r="I5063">
        <f t="shared" si="640"/>
        <v>102536.06653089565</v>
      </c>
      <c r="J5063">
        <f t="shared" si="640"/>
        <v>32272.971941908017</v>
      </c>
      <c r="K5063">
        <f t="shared" si="643"/>
        <v>121613.3048737106</v>
      </c>
      <c r="L5063" s="236">
        <f>I5063/MAX(I$2:I5063)-1</f>
        <v>-3.7196786855070996E-2</v>
      </c>
      <c r="M5063" s="236">
        <f>J5063/MAX(J$2:J5063)-1</f>
        <v>-2.1890308670472924E-2</v>
      </c>
      <c r="N5063" s="236"/>
    </row>
    <row r="5064" spans="1:14">
      <c r="A5064" s="237">
        <v>41416</v>
      </c>
      <c r="B5064">
        <v>658.72</v>
      </c>
      <c r="D5064" s="237">
        <v>41673</v>
      </c>
      <c r="E5064">
        <f t="shared" si="639"/>
        <v>668.81</v>
      </c>
      <c r="F5064">
        <v>404.62873180000003</v>
      </c>
      <c r="G5064" s="236">
        <f t="shared" si="641"/>
        <v>-2.1826595554877825E-2</v>
      </c>
      <c r="H5064" s="236">
        <f t="shared" si="642"/>
        <v>-1.1417985565043365E-2</v>
      </c>
      <c r="I5064">
        <f t="shared" si="640"/>
        <v>100298.05327693775</v>
      </c>
      <c r="J5064">
        <f t="shared" si="640"/>
        <v>31904.479614134263</v>
      </c>
      <c r="K5064">
        <f t="shared" si="643"/>
        <v>118963.00249021716</v>
      </c>
      <c r="L5064" s="236">
        <f>I5064/MAX(I$2:I5064)-1</f>
        <v>-5.8211503187322156E-2</v>
      </c>
      <c r="M5064" s="236">
        <f>J5064/MAX(J$2:J5064)-1</f>
        <v>-3.3058351007102527E-2</v>
      </c>
      <c r="N5064" s="236"/>
    </row>
    <row r="5065" spans="1:14">
      <c r="A5065" s="237">
        <v>41417</v>
      </c>
      <c r="B5065">
        <v>653.15</v>
      </c>
      <c r="D5065" s="237">
        <v>41674</v>
      </c>
      <c r="E5065">
        <f t="shared" si="639"/>
        <v>673.23</v>
      </c>
      <c r="F5065">
        <v>406.54219310000002</v>
      </c>
      <c r="G5065" s="236">
        <f t="shared" si="641"/>
        <v>6.5750227008264852E-3</v>
      </c>
      <c r="H5065" s="236">
        <f t="shared" si="642"/>
        <v>4.728930868274972E-3</v>
      </c>
      <c r="I5065">
        <f t="shared" si="640"/>
        <v>100957.51525408232</v>
      </c>
      <c r="J5065">
        <f t="shared" si="640"/>
        <v>32055.353692617791</v>
      </c>
      <c r="K5065">
        <f t="shared" si="643"/>
        <v>119749.19957310583</v>
      </c>
      <c r="L5065" s="236">
        <f>I5065/MAX(I$2:I5065)-1</f>
        <v>-5.2019222441401558E-2</v>
      </c>
      <c r="M5065" s="236">
        <f>J5065/MAX(J$2:J5065)-1</f>
        <v>-2.848575079535931E-2</v>
      </c>
      <c r="N5065" s="236"/>
    </row>
    <row r="5066" spans="1:14">
      <c r="A5066" s="237">
        <v>41418</v>
      </c>
      <c r="B5066">
        <v>649.42999999999995</v>
      </c>
      <c r="D5066" s="237">
        <v>41675</v>
      </c>
      <c r="E5066">
        <f t="shared" si="639"/>
        <v>672.62</v>
      </c>
      <c r="F5066">
        <v>405.95581770000001</v>
      </c>
      <c r="G5066" s="236">
        <f t="shared" si="641"/>
        <v>-9.398098046164517E-4</v>
      </c>
      <c r="H5066" s="236">
        <f t="shared" si="642"/>
        <v>-1.4423481989132014E-3</v>
      </c>
      <c r="I5066">
        <f t="shared" si="640"/>
        <v>100862.63439139682</v>
      </c>
      <c r="J5066">
        <f t="shared" si="640"/>
        <v>32009.118710953717</v>
      </c>
      <c r="K5066">
        <f t="shared" si="643"/>
        <v>119640.69726076146</v>
      </c>
      <c r="L5066" s="236">
        <f>I5066/MAX(I$2:I5066)-1</f>
        <v>-5.2910144070739018E-2</v>
      </c>
      <c r="M5066" s="236">
        <f>J5066/MAX(J$2:J5066)-1</f>
        <v>-2.9887012622918152E-2</v>
      </c>
      <c r="N5066" s="236"/>
    </row>
    <row r="5067" spans="1:14">
      <c r="A5067" s="237">
        <v>41421</v>
      </c>
      <c r="B5067">
        <v>649.42999999999995</v>
      </c>
      <c r="D5067" s="237">
        <v>41676</v>
      </c>
      <c r="E5067">
        <f t="shared" si="639"/>
        <v>681.6</v>
      </c>
      <c r="F5067">
        <v>409.9212819</v>
      </c>
      <c r="G5067" s="236">
        <f t="shared" si="641"/>
        <v>1.3317047397691064E-2</v>
      </c>
      <c r="H5067" s="236">
        <f t="shared" si="642"/>
        <v>9.768216212461045E-3</v>
      </c>
      <c r="I5067">
        <f t="shared" si="640"/>
        <v>102205.82687424304</v>
      </c>
      <c r="J5067">
        <f t="shared" si="640"/>
        <v>32321.790703292645</v>
      </c>
      <c r="K5067">
        <f t="shared" si="643"/>
        <v>121237.99359658502</v>
      </c>
      <c r="L5067" s="236">
        <f>I5067/MAX(I$2:I5067)-1</f>
        <v>-4.0297703569456611E-2</v>
      </c>
      <c r="M5067" s="236">
        <f>J5067/MAX(J$2:J5067)-1</f>
        <v>-2.0410739211702333E-2</v>
      </c>
      <c r="N5067" s="236"/>
    </row>
    <row r="5068" spans="1:14">
      <c r="A5068" s="237">
        <v>41422</v>
      </c>
      <c r="B5068">
        <v>651.91</v>
      </c>
      <c r="D5068" s="237">
        <v>41677</v>
      </c>
      <c r="E5068">
        <f t="shared" si="639"/>
        <v>690</v>
      </c>
      <c r="F5068">
        <v>413.03443119999997</v>
      </c>
      <c r="G5068" s="236">
        <f t="shared" si="641"/>
        <v>1.2290213503241601E-2</v>
      </c>
      <c r="H5068" s="236">
        <f t="shared" si="642"/>
        <v>7.594505182971778E-3</v>
      </c>
      <c r="I5068">
        <f t="shared" si="640"/>
        <v>103461.95830780284</v>
      </c>
      <c r="J5068">
        <f t="shared" si="640"/>
        <v>32567.258710311729</v>
      </c>
      <c r="K5068">
        <f t="shared" si="643"/>
        <v>122732.12379935982</v>
      </c>
      <c r="L5068" s="236">
        <f>I5068/MAX(I$2:I5068)-1</f>
        <v>-2.8502757446773996E-2</v>
      </c>
      <c r="M5068" s="236">
        <f>J5068/MAX(J$2:J5068)-1</f>
        <v>-1.2971243493462126E-2</v>
      </c>
      <c r="N5068" s="236"/>
    </row>
    <row r="5069" spans="1:14">
      <c r="A5069" s="237">
        <v>41423</v>
      </c>
      <c r="B5069">
        <v>647.52</v>
      </c>
      <c r="D5069" s="237">
        <v>41680</v>
      </c>
      <c r="E5069">
        <f t="shared" si="639"/>
        <v>690.73</v>
      </c>
      <c r="F5069">
        <v>412.89204360000002</v>
      </c>
      <c r="G5069" s="236">
        <f t="shared" si="641"/>
        <v>1.0242408557625169E-3</v>
      </c>
      <c r="H5069" s="236">
        <f t="shared" si="642"/>
        <v>-3.4473542456558981E-4</v>
      </c>
      <c r="I5069">
        <f t="shared" si="640"/>
        <v>103567.9282725189</v>
      </c>
      <c r="J5069">
        <f t="shared" si="640"/>
        <v>32556.031622553292</v>
      </c>
      <c r="K5069">
        <f t="shared" si="643"/>
        <v>122861.97082888667</v>
      </c>
      <c r="L5069" s="236">
        <f>I5069/MAX(I$2:I5069)-1</f>
        <v>-2.7507710279690234E-2</v>
      </c>
      <c r="M5069" s="236">
        <f>J5069/MAX(J$2:J5069)-1</f>
        <v>-1.3311507270894918E-2</v>
      </c>
      <c r="N5069" s="236"/>
    </row>
    <row r="5070" spans="1:14">
      <c r="A5070" s="237">
        <v>41424</v>
      </c>
      <c r="B5070">
        <v>650.09</v>
      </c>
      <c r="D5070" s="237">
        <v>41681</v>
      </c>
      <c r="E5070">
        <f t="shared" si="639"/>
        <v>697.89</v>
      </c>
      <c r="F5070">
        <v>415.94971299999997</v>
      </c>
      <c r="G5070" s="236">
        <f t="shared" si="641"/>
        <v>1.033211467210087E-2</v>
      </c>
      <c r="H5070" s="236">
        <f t="shared" si="642"/>
        <v>7.4054936330092413E-3</v>
      </c>
      <c r="I5070">
        <f t="shared" si="640"/>
        <v>104638.00398378249</v>
      </c>
      <c r="J5070">
        <f t="shared" si="640"/>
        <v>32797.125107450156</v>
      </c>
      <c r="K5070">
        <f t="shared" si="643"/>
        <v>124135.538954109</v>
      </c>
      <c r="L5070" s="236">
        <f>I5070/MAX(I$2:I5070)-1</f>
        <v>-1.7459808424565959E-2</v>
      </c>
      <c r="M5070" s="236">
        <f>J5070/MAX(J$2:J5070)-1</f>
        <v>-6.0045919202260656E-3</v>
      </c>
      <c r="N5070" s="236"/>
    </row>
    <row r="5071" spans="1:14">
      <c r="A5071" s="237">
        <v>41425</v>
      </c>
      <c r="B5071">
        <v>638.95000000000005</v>
      </c>
      <c r="D5071" s="237">
        <v>41682</v>
      </c>
      <c r="E5071">
        <f t="shared" si="639"/>
        <v>698.36</v>
      </c>
      <c r="F5071">
        <v>416.06937809999999</v>
      </c>
      <c r="G5071" s="236">
        <f t="shared" si="641"/>
        <v>6.3972840923913964E-4</v>
      </c>
      <c r="H5071" s="236">
        <f t="shared" si="642"/>
        <v>2.8769126714123239E-4</v>
      </c>
      <c r="I5071">
        <f t="shared" si="640"/>
        <v>104704.943887617</v>
      </c>
      <c r="J5071">
        <f t="shared" si="640"/>
        <v>32806.560553930911</v>
      </c>
      <c r="K5071">
        <f t="shared" si="643"/>
        <v>124219.13909640713</v>
      </c>
      <c r="L5071" s="236">
        <f>I5071/MAX(I$2:I5071)-1</f>
        <v>-1.6831249550795846E-2</v>
      </c>
      <c r="M5071" s="236">
        <f>J5071/MAX(J$2:J5071)-1</f>
        <v>-5.7186281217429524E-3</v>
      </c>
      <c r="N5071" s="236"/>
    </row>
    <row r="5072" spans="1:14">
      <c r="A5072" s="237">
        <v>41428</v>
      </c>
      <c r="B5072">
        <v>642.66</v>
      </c>
      <c r="D5072" s="237">
        <v>41683</v>
      </c>
      <c r="E5072">
        <f t="shared" si="639"/>
        <v>701.51</v>
      </c>
      <c r="F5072">
        <v>417.48443609999998</v>
      </c>
      <c r="G5072" s="236">
        <f t="shared" si="641"/>
        <v>4.4768374568261906E-3</v>
      </c>
      <c r="H5072" s="236">
        <f t="shared" si="642"/>
        <v>3.4010145290237492E-3</v>
      </c>
      <c r="I5072">
        <f t="shared" si="640"/>
        <v>105173.69090232797</v>
      </c>
      <c r="J5072">
        <f t="shared" si="640"/>
        <v>32918.13614302213</v>
      </c>
      <c r="K5072">
        <f t="shared" si="643"/>
        <v>124779.43792244767</v>
      </c>
      <c r="L5072" s="236">
        <f>I5072/MAX(I$2:I5072)-1</f>
        <v>-1.2429762862403826E-2</v>
      </c>
      <c r="M5072" s="236">
        <f>J5072/MAX(J$2:J5072)-1</f>
        <v>-2.3370627300473013E-3</v>
      </c>
      <c r="N5072" s="236"/>
    </row>
    <row r="5073" spans="1:14">
      <c r="A5073" s="237">
        <v>41429</v>
      </c>
      <c r="B5073">
        <v>641.41</v>
      </c>
      <c r="D5073" s="237">
        <v>41684</v>
      </c>
      <c r="E5073">
        <f t="shared" si="639"/>
        <v>704.84</v>
      </c>
      <c r="F5073">
        <v>418.49856829999999</v>
      </c>
      <c r="G5073" s="236">
        <f t="shared" si="641"/>
        <v>4.7131729502775579E-3</v>
      </c>
      <c r="H5073" s="236">
        <f t="shared" si="642"/>
        <v>2.4291497174688814E-3</v>
      </c>
      <c r="I5073">
        <f t="shared" si="640"/>
        <v>105669.39269736968</v>
      </c>
      <c r="J5073">
        <f t="shared" si="640"/>
        <v>32998.099224133555</v>
      </c>
      <c r="K5073">
        <f t="shared" si="643"/>
        <v>125371.75382426198</v>
      </c>
      <c r="L5073" s="236">
        <f>I5073/MAX(I$2:I5073)-1</f>
        <v>-7.7751735342276307E-3</v>
      </c>
      <c r="M5073" s="236">
        <f>J5073/MAX(J$2:J5073)-1</f>
        <v>0</v>
      </c>
      <c r="N5073" s="236"/>
    </row>
    <row r="5074" spans="1:14">
      <c r="A5074" s="237">
        <v>41430</v>
      </c>
      <c r="B5074">
        <v>630.4</v>
      </c>
      <c r="D5074" s="237">
        <v>41688</v>
      </c>
      <c r="E5074">
        <f t="shared" si="639"/>
        <v>706.3</v>
      </c>
      <c r="F5074">
        <v>419.5757744</v>
      </c>
      <c r="G5074" s="236">
        <f t="shared" si="641"/>
        <v>2.0376619302543884E-3</v>
      </c>
      <c r="H5074" s="236">
        <f t="shared" si="642"/>
        <v>2.5739779812765651E-3</v>
      </c>
      <c r="I5074">
        <f t="shared" si="640"/>
        <v>105884.71119606221</v>
      </c>
      <c r="J5074">
        <f t="shared" si="640"/>
        <v>33083.035604960452</v>
      </c>
      <c r="K5074">
        <f t="shared" si="643"/>
        <v>125631.44788331568</v>
      </c>
      <c r="L5074" s="236">
        <f>I5074/MAX(I$2:I5074)-1</f>
        <v>-5.753354779085007E-3</v>
      </c>
      <c r="M5074" s="236">
        <f>J5074/MAX(J$2:J5074)-1</f>
        <v>0</v>
      </c>
      <c r="N5074" s="236"/>
    </row>
    <row r="5075" spans="1:14">
      <c r="A5075" s="237">
        <v>41431</v>
      </c>
      <c r="B5075">
        <v>635.35</v>
      </c>
      <c r="D5075" s="237">
        <v>41689</v>
      </c>
      <c r="E5075">
        <f t="shared" si="639"/>
        <v>701.98</v>
      </c>
      <c r="F5075">
        <v>417.91248480000002</v>
      </c>
      <c r="G5075" s="236">
        <f t="shared" si="641"/>
        <v>-6.1501112998882477E-3</v>
      </c>
      <c r="H5075" s="236">
        <f t="shared" si="642"/>
        <v>-3.9642174345706493E-3</v>
      </c>
      <c r="I5075">
        <f t="shared" ref="I5075:J5090" si="644">I5074*(1+G5075)</f>
        <v>105233.5084372499</v>
      </c>
      <c r="J5075">
        <f t="shared" si="644"/>
        <v>32951.887258426745</v>
      </c>
      <c r="K5075">
        <f t="shared" si="643"/>
        <v>124863.03806474578</v>
      </c>
      <c r="L5075" s="236">
        <f>I5075/MAX(I$2:I5075)-1</f>
        <v>-1.1868082306734307E-2</v>
      </c>
      <c r="M5075" s="236">
        <f>J5075/MAX(J$2:J5075)-1</f>
        <v>-3.9642174345707604E-3</v>
      </c>
      <c r="N5075" s="236"/>
    </row>
    <row r="5076" spans="1:14">
      <c r="A5076" s="237">
        <v>41432</v>
      </c>
      <c r="B5076">
        <v>643.38</v>
      </c>
      <c r="D5076" s="237">
        <v>41690</v>
      </c>
      <c r="E5076">
        <f t="shared" si="639"/>
        <v>705.45</v>
      </c>
      <c r="F5076">
        <v>418.96497779999999</v>
      </c>
      <c r="G5076" s="236">
        <f t="shared" si="641"/>
        <v>4.9094306150811364E-3</v>
      </c>
      <c r="H5076" s="236">
        <f t="shared" si="642"/>
        <v>2.51845311705301E-3</v>
      </c>
      <c r="I5076">
        <f t="shared" si="644"/>
        <v>105750.14504530413</v>
      </c>
      <c r="J5076">
        <f t="shared" si="644"/>
        <v>33034.875041605512</v>
      </c>
      <c r="K5076">
        <f t="shared" si="643"/>
        <v>125480.25613660633</v>
      </c>
      <c r="L5076" s="236">
        <f>I5076/MAX(I$2:I5076)-1</f>
        <v>-7.016917218272134E-3</v>
      </c>
      <c r="M5076" s="236">
        <f>J5076/MAX(J$2:J5076)-1</f>
        <v>-1.4557480132724177E-3</v>
      </c>
      <c r="N5076" s="236"/>
    </row>
    <row r="5077" spans="1:14">
      <c r="A5077" s="237">
        <v>41435</v>
      </c>
      <c r="B5077">
        <v>643.72</v>
      </c>
      <c r="D5077" s="237">
        <v>41691</v>
      </c>
      <c r="E5077">
        <f t="shared" si="639"/>
        <v>705.36</v>
      </c>
      <c r="F5077">
        <v>419.29646389999999</v>
      </c>
      <c r="G5077" s="236">
        <f t="shared" si="641"/>
        <v>-1.6130830034195365E-4</v>
      </c>
      <c r="H5077" s="236">
        <f t="shared" si="642"/>
        <v>7.9120240966368272E-4</v>
      </c>
      <c r="I5077">
        <f t="shared" si="644"/>
        <v>105733.08666914595</v>
      </c>
      <c r="J5077">
        <f t="shared" si="644"/>
        <v>33061.012314341366</v>
      </c>
      <c r="K5077">
        <f t="shared" si="643"/>
        <v>125464.24759871945</v>
      </c>
      <c r="L5077" s="236">
        <f>I5077/MAX(I$2:I5077)-1</f>
        <v>-7.1770936316239986E-3</v>
      </c>
      <c r="M5077" s="236">
        <f>J5077/MAX(J$2:J5077)-1</f>
        <v>-6.656973949447087E-4</v>
      </c>
      <c r="N5077" s="236"/>
    </row>
    <row r="5078" spans="1:14">
      <c r="A5078" s="237">
        <v>41436</v>
      </c>
      <c r="B5078">
        <v>637.12</v>
      </c>
      <c r="D5078" s="237">
        <v>41694</v>
      </c>
      <c r="E5078">
        <f t="shared" si="639"/>
        <v>708.33</v>
      </c>
      <c r="F5078">
        <v>420.89985919999998</v>
      </c>
      <c r="G5078" s="236">
        <f t="shared" si="641"/>
        <v>4.1768856970031878E-3</v>
      </c>
      <c r="H5078" s="236">
        <f t="shared" si="642"/>
        <v>3.8240134082847543E-3</v>
      </c>
      <c r="I5078">
        <f t="shared" si="644"/>
        <v>106174.72168655432</v>
      </c>
      <c r="J5078">
        <f t="shared" si="644"/>
        <v>33187.438068722877</v>
      </c>
      <c r="K5078">
        <f t="shared" si="643"/>
        <v>125992.52934898627</v>
      </c>
      <c r="L5078" s="236">
        <f>I5078/MAX(I$2:I5078)-1</f>
        <v>-3.0301858343567689E-3</v>
      </c>
      <c r="M5078" s="236">
        <f>J5078/MAX(J$2:J5078)-1</f>
        <v>0</v>
      </c>
      <c r="N5078" s="236"/>
    </row>
    <row r="5079" spans="1:14">
      <c r="A5079" s="237">
        <v>41437</v>
      </c>
      <c r="B5079">
        <v>632.63</v>
      </c>
      <c r="D5079" s="237">
        <v>41695</v>
      </c>
      <c r="E5079">
        <f t="shared" si="639"/>
        <v>708.52</v>
      </c>
      <c r="F5079">
        <v>420.60798199999999</v>
      </c>
      <c r="G5079" s="236">
        <f t="shared" si="641"/>
        <v>2.3450639767712766E-4</v>
      </c>
      <c r="H5079" s="236">
        <f t="shared" si="642"/>
        <v>-6.9345996112890607E-4</v>
      </c>
      <c r="I5079">
        <f t="shared" si="644"/>
        <v>106199.6203380614</v>
      </c>
      <c r="J5079">
        <f t="shared" si="644"/>
        <v>33164.42390920977</v>
      </c>
      <c r="K5079">
        <f t="shared" si="643"/>
        <v>126026.32515119188</v>
      </c>
      <c r="L5079" s="236">
        <f>I5079/MAX(I$2:I5079)-1</f>
        <v>-2.7963900346439363E-3</v>
      </c>
      <c r="M5079" s="236">
        <f>J5079/MAX(J$2:J5079)-1</f>
        <v>-6.9345996112890607E-4</v>
      </c>
      <c r="N5079" s="236"/>
    </row>
    <row r="5080" spans="1:14">
      <c r="A5080" s="237">
        <v>41438</v>
      </c>
      <c r="B5080">
        <v>642.23</v>
      </c>
      <c r="D5080" s="237">
        <v>41696</v>
      </c>
      <c r="E5080">
        <f t="shared" si="639"/>
        <v>708.35</v>
      </c>
      <c r="F5080">
        <v>420.65876320000001</v>
      </c>
      <c r="G5080" s="236">
        <f t="shared" si="641"/>
        <v>-2.7366692833436857E-4</v>
      </c>
      <c r="H5080" s="236">
        <f t="shared" si="642"/>
        <v>1.2073284905000925E-4</v>
      </c>
      <c r="I5080">
        <f t="shared" si="644"/>
        <v>106170.5570141732</v>
      </c>
      <c r="J5080">
        <f t="shared" si="644"/>
        <v>33168.427944595431</v>
      </c>
      <c r="K5080">
        <f t="shared" si="643"/>
        <v>125996.08680185002</v>
      </c>
      <c r="L5080" s="236">
        <f>I5080/MAX(I$2:I5080)-1</f>
        <v>-3.0692916835071138E-3</v>
      </c>
      <c r="M5080" s="236">
        <f>J5080/MAX(J$2:J5080)-1</f>
        <v>-5.7281083547577882E-4</v>
      </c>
      <c r="N5080" s="236"/>
    </row>
    <row r="5081" spans="1:14">
      <c r="A5081" s="237">
        <v>41439</v>
      </c>
      <c r="B5081">
        <v>637.66999999999996</v>
      </c>
      <c r="D5081" s="237">
        <v>41697</v>
      </c>
      <c r="E5081">
        <f t="shared" si="639"/>
        <v>711.66</v>
      </c>
      <c r="F5081">
        <v>422.2376117</v>
      </c>
      <c r="G5081" s="236">
        <f t="shared" si="641"/>
        <v>4.6391010687702374E-3</v>
      </c>
      <c r="H5081" s="236">
        <f t="shared" si="642"/>
        <v>3.753276142376194E-3</v>
      </c>
      <c r="I5081">
        <f t="shared" si="644"/>
        <v>106663.09295868959</v>
      </c>
      <c r="J5081">
        <f t="shared" si="644"/>
        <v>33292.918213880002</v>
      </c>
      <c r="K5081">
        <f t="shared" si="643"/>
        <v>126584.84525080056</v>
      </c>
      <c r="L5081" s="236">
        <f>I5081/MAX(I$2:I5081)-1</f>
        <v>0</v>
      </c>
      <c r="M5081" s="236">
        <f>J5081/MAX(J$2:J5081)-1</f>
        <v>0</v>
      </c>
      <c r="N5081" s="236"/>
    </row>
    <row r="5082" spans="1:14">
      <c r="A5082" s="237">
        <v>41442</v>
      </c>
      <c r="B5082">
        <v>643.30999999999995</v>
      </c>
      <c r="D5082" s="237">
        <v>41698</v>
      </c>
      <c r="E5082">
        <f t="shared" si="639"/>
        <v>713.12</v>
      </c>
      <c r="F5082">
        <v>422.67104060000003</v>
      </c>
      <c r="G5082" s="236">
        <f t="shared" si="641"/>
        <v>2.0178113077004476E-3</v>
      </c>
      <c r="H5082" s="236">
        <f t="shared" si="642"/>
        <v>1.0265047167516972E-3</v>
      </c>
      <c r="I5082">
        <f t="shared" si="644"/>
        <v>106878.31895377595</v>
      </c>
      <c r="J5082">
        <f t="shared" si="644"/>
        <v>33327.093551460981</v>
      </c>
      <c r="K5082">
        <f t="shared" si="643"/>
        <v>126844.53930985427</v>
      </c>
      <c r="L5082" s="236">
        <f>I5082/MAX(I$2:I5082)-1</f>
        <v>0</v>
      </c>
      <c r="M5082" s="236">
        <f>J5082/MAX(J$2:J5082)-1</f>
        <v>0</v>
      </c>
      <c r="N5082" s="236"/>
    </row>
    <row r="5083" spans="1:14">
      <c r="A5083" s="237">
        <v>41443</v>
      </c>
      <c r="B5083">
        <v>647.84</v>
      </c>
      <c r="D5083" s="237">
        <v>41701</v>
      </c>
      <c r="E5083">
        <f t="shared" si="639"/>
        <v>707.96</v>
      </c>
      <c r="F5083">
        <v>419.64348669999998</v>
      </c>
      <c r="G5083" s="236">
        <f t="shared" si="641"/>
        <v>-7.2695389987569945E-3</v>
      </c>
      <c r="H5083" s="236">
        <f t="shared" si="642"/>
        <v>-7.1629082884464568E-3</v>
      </c>
      <c r="I5083">
        <f t="shared" si="644"/>
        <v>106101.36284601988</v>
      </c>
      <c r="J5083">
        <f t="shared" si="644"/>
        <v>33088.374636831388</v>
      </c>
      <c r="K5083">
        <f t="shared" si="643"/>
        <v>125926.71647100689</v>
      </c>
      <c r="L5083" s="236">
        <f>I5083/MAX(I$2:I5083)-1</f>
        <v>-7.2695389987570413E-3</v>
      </c>
      <c r="M5083" s="236">
        <f>J5083/MAX(J$2:J5083)-1</f>
        <v>-7.1629082884465678E-3</v>
      </c>
      <c r="N5083" s="236"/>
    </row>
    <row r="5084" spans="1:14">
      <c r="A5084" s="237">
        <v>41444</v>
      </c>
      <c r="B5084">
        <v>639.11</v>
      </c>
      <c r="D5084" s="237">
        <v>41702</v>
      </c>
      <c r="E5084">
        <f t="shared" si="639"/>
        <v>717.9</v>
      </c>
      <c r="F5084">
        <v>423.2187639</v>
      </c>
      <c r="G5084" s="236">
        <f t="shared" si="641"/>
        <v>1.4006611103487934E-2</v>
      </c>
      <c r="H5084" s="236">
        <f t="shared" si="642"/>
        <v>8.5197967162919941E-3</v>
      </c>
      <c r="I5084">
        <f t="shared" si="644"/>
        <v>107587.48337295416</v>
      </c>
      <c r="J5084">
        <f t="shared" si="644"/>
        <v>33370.280862409702</v>
      </c>
      <c r="K5084">
        <f t="shared" si="643"/>
        <v>127694.77054429041</v>
      </c>
      <c r="L5084" s="236">
        <f>I5084/MAX(I$2:I5084)-1</f>
        <v>0</v>
      </c>
      <c r="M5084" s="236">
        <f>J5084/MAX(J$2:J5084)-1</f>
        <v>0</v>
      </c>
      <c r="N5084" s="236"/>
    </row>
    <row r="5085" spans="1:14">
      <c r="A5085" s="237">
        <v>41445</v>
      </c>
      <c r="B5085">
        <v>622.85</v>
      </c>
      <c r="D5085" s="237">
        <v>41703</v>
      </c>
      <c r="E5085">
        <f t="shared" si="639"/>
        <v>717.62</v>
      </c>
      <c r="F5085">
        <v>423.09383650000001</v>
      </c>
      <c r="G5085" s="236">
        <f t="shared" si="641"/>
        <v>-4.2375662481170873E-4</v>
      </c>
      <c r="H5085" s="236">
        <f t="shared" si="642"/>
        <v>-2.9518398203509655E-4</v>
      </c>
      <c r="I5085">
        <f t="shared" si="644"/>
        <v>107541.89246412805</v>
      </c>
      <c r="J5085">
        <f t="shared" si="644"/>
        <v>33360.430490023107</v>
      </c>
      <c r="K5085">
        <f t="shared" si="643"/>
        <v>127644.96620419793</v>
      </c>
      <c r="L5085" s="236">
        <f>I5085/MAX(I$2:I5085)-1</f>
        <v>-4.2375662481175524E-4</v>
      </c>
      <c r="M5085" s="236">
        <f>J5085/MAX(J$2:J5085)-1</f>
        <v>-2.9518398203509655E-4</v>
      </c>
      <c r="N5085" s="236"/>
    </row>
    <row r="5086" spans="1:14">
      <c r="A5086" s="237">
        <v>41446</v>
      </c>
      <c r="B5086">
        <v>624.66999999999996</v>
      </c>
      <c r="D5086" s="237">
        <v>41704</v>
      </c>
      <c r="E5086">
        <f t="shared" si="639"/>
        <v>720.12</v>
      </c>
      <c r="F5086">
        <v>424.38328159999998</v>
      </c>
      <c r="G5086" s="236">
        <f t="shared" si="641"/>
        <v>3.4500077526992599E-3</v>
      </c>
      <c r="H5086" s="236">
        <f t="shared" si="642"/>
        <v>3.0476574905149434E-3</v>
      </c>
      <c r="I5086">
        <f t="shared" si="644"/>
        <v>107912.91282686924</v>
      </c>
      <c r="J5086">
        <f t="shared" si="644"/>
        <v>33462.101655892831</v>
      </c>
      <c r="K5086">
        <f t="shared" si="643"/>
        <v>128089.64781216663</v>
      </c>
      <c r="L5086" s="236">
        <f>I5086/MAX(I$2:I5086)-1</f>
        <v>0</v>
      </c>
      <c r="M5086" s="236">
        <f>J5086/MAX(J$2:J5086)-1</f>
        <v>0</v>
      </c>
      <c r="N5086" s="236"/>
    </row>
    <row r="5087" spans="1:14">
      <c r="A5087" s="237">
        <v>41449</v>
      </c>
      <c r="B5087">
        <v>616.58000000000004</v>
      </c>
      <c r="D5087" s="237">
        <v>41705</v>
      </c>
      <c r="E5087">
        <f t="shared" si="639"/>
        <v>719.91</v>
      </c>
      <c r="F5087">
        <v>423.03722210000001</v>
      </c>
      <c r="G5087" s="236">
        <f t="shared" si="641"/>
        <v>-3.2534822238623263E-4</v>
      </c>
      <c r="H5087" s="236">
        <f t="shared" si="642"/>
        <v>-3.1718014313030229E-3</v>
      </c>
      <c r="I5087">
        <f t="shared" si="644"/>
        <v>107877.8035525085</v>
      </c>
      <c r="J5087">
        <f t="shared" si="644"/>
        <v>33355.966513966261</v>
      </c>
      <c r="K5087">
        <f t="shared" si="643"/>
        <v>128052.29455709725</v>
      </c>
      <c r="L5087" s="236">
        <f>I5087/MAX(I$2:I5087)-1</f>
        <v>-3.2534822238627914E-4</v>
      </c>
      <c r="M5087" s="236">
        <f>J5087/MAX(J$2:J5087)-1</f>
        <v>-3.171801431303134E-3</v>
      </c>
      <c r="N5087" s="236"/>
    </row>
    <row r="5088" spans="1:14">
      <c r="A5088" s="237">
        <v>41450</v>
      </c>
      <c r="B5088">
        <v>622.41</v>
      </c>
      <c r="D5088" s="237">
        <v>41708</v>
      </c>
      <c r="E5088">
        <f t="shared" si="639"/>
        <v>719.23</v>
      </c>
      <c r="F5088">
        <v>422.16347910000002</v>
      </c>
      <c r="G5088" s="236">
        <f t="shared" si="641"/>
        <v>-9.7829267348887661E-4</v>
      </c>
      <c r="H5088" s="236">
        <f t="shared" si="642"/>
        <v>-2.0654045420935851E-3</v>
      </c>
      <c r="I5088">
        <f t="shared" si="644"/>
        <v>107772.267487661</v>
      </c>
      <c r="J5088">
        <f t="shared" si="644"/>
        <v>33287.072949222391</v>
      </c>
      <c r="K5088">
        <f t="shared" si="643"/>
        <v>127931.34115972978</v>
      </c>
      <c r="L5088" s="236">
        <f>I5088/MAX(I$2:I5088)-1</f>
        <v>-1.3033226100929163E-3</v>
      </c>
      <c r="M5088" s="236">
        <f>J5088/MAX(J$2:J5088)-1</f>
        <v>-5.2306549203139374E-3</v>
      </c>
      <c r="N5088" s="236"/>
    </row>
    <row r="5089" spans="1:14">
      <c r="A5089" s="237">
        <v>41451</v>
      </c>
      <c r="B5089">
        <v>628.04999999999995</v>
      </c>
      <c r="D5089" s="237">
        <v>41709</v>
      </c>
      <c r="E5089">
        <f t="shared" si="639"/>
        <v>715.5</v>
      </c>
      <c r="F5089">
        <v>420.74784599999998</v>
      </c>
      <c r="G5089" s="236">
        <f t="shared" si="641"/>
        <v>-5.219831962047625E-3</v>
      </c>
      <c r="H5089" s="236">
        <f t="shared" si="642"/>
        <v>-3.3532817737289555E-3</v>
      </c>
      <c r="I5089">
        <f t="shared" si="644"/>
        <v>107209.71436120656</v>
      </c>
      <c r="J5089">
        <f t="shared" si="644"/>
        <v>33175.452014200979</v>
      </c>
      <c r="K5089">
        <f t="shared" si="643"/>
        <v>127267.87620064049</v>
      </c>
      <c r="L5089" s="236">
        <f>I5089/MAX(I$2:I5089)-1</f>
        <v>-6.5163514471235917E-3</v>
      </c>
      <c r="M5089" s="236">
        <f>J5089/MAX(J$2:J5089)-1</f>
        <v>-8.5663968342338803E-3</v>
      </c>
      <c r="N5089" s="236"/>
    </row>
    <row r="5090" spans="1:14">
      <c r="A5090" s="237">
        <v>41452</v>
      </c>
      <c r="B5090">
        <v>631.72</v>
      </c>
      <c r="D5090" s="237">
        <v>41710</v>
      </c>
      <c r="E5090">
        <f t="shared" si="639"/>
        <v>715.23</v>
      </c>
      <c r="F5090">
        <v>420.77297850000002</v>
      </c>
      <c r="G5090" s="236">
        <f t="shared" si="641"/>
        <v>-4.1108864929612977E-4</v>
      </c>
      <c r="H5090" s="236">
        <f t="shared" si="642"/>
        <v>5.9732926119382412E-5</v>
      </c>
      <c r="I5090">
        <f t="shared" si="644"/>
        <v>107165.64166453837</v>
      </c>
      <c r="J5090">
        <f t="shared" si="644"/>
        <v>33177.433681025119</v>
      </c>
      <c r="K5090">
        <f t="shared" si="643"/>
        <v>127219.85058697988</v>
      </c>
      <c r="L5090" s="236">
        <f>I5090/MAX(I$2:I5090)-1</f>
        <v>-6.9247612983051043E-3</v>
      </c>
      <c r="M5090" s="236">
        <f>J5090/MAX(J$2:J5090)-1</f>
        <v>-8.5071756040637769E-3</v>
      </c>
      <c r="N5090" s="236"/>
    </row>
    <row r="5091" spans="1:14">
      <c r="A5091" s="237">
        <v>41453</v>
      </c>
      <c r="B5091">
        <v>628</v>
      </c>
      <c r="D5091" s="237">
        <v>41711</v>
      </c>
      <c r="E5091">
        <f t="shared" si="639"/>
        <v>706.81</v>
      </c>
      <c r="F5091">
        <v>417.6541047</v>
      </c>
      <c r="G5091" s="236">
        <f t="shared" si="641"/>
        <v>-1.1806166997229759E-2</v>
      </c>
      <c r="H5091" s="236">
        <f t="shared" si="642"/>
        <v>-7.4122483128987726E-3</v>
      </c>
      <c r="I5091">
        <f t="shared" ref="I5091:J5106" si="645">I5090*(1+G5091)</f>
        <v>105900.42620268154</v>
      </c>
      <c r="J5091">
        <f t="shared" si="645"/>
        <v>32931.514304196629</v>
      </c>
      <c r="K5091">
        <f t="shared" si="643"/>
        <v>125722.1629313413</v>
      </c>
      <c r="L5091" s="236">
        <f>I5091/MAX(I$2:I5091)-1</f>
        <v>-1.8649173407231157E-2</v>
      </c>
      <c r="M5091" s="236">
        <f>J5091/MAX(J$2:J5091)-1</f>
        <v>-1.585636661894374E-2</v>
      </c>
      <c r="N5091" s="236"/>
    </row>
    <row r="5092" spans="1:14">
      <c r="A5092" s="237">
        <v>41456</v>
      </c>
      <c r="B5092">
        <v>632.96</v>
      </c>
      <c r="D5092" s="237">
        <v>41712</v>
      </c>
      <c r="E5092">
        <f t="shared" si="639"/>
        <v>704.91</v>
      </c>
      <c r="F5092">
        <v>416.78107510000001</v>
      </c>
      <c r="G5092" s="236">
        <f t="shared" si="641"/>
        <v>-2.7218641692846137E-3</v>
      </c>
      <c r="H5092" s="236">
        <f t="shared" si="642"/>
        <v>-2.0903172988736562E-3</v>
      </c>
      <c r="I5092">
        <f t="shared" si="645"/>
        <v>105612.1796270885</v>
      </c>
      <c r="J5092">
        <f t="shared" si="645"/>
        <v>32862.67699016846</v>
      </c>
      <c r="K5092">
        <f t="shared" si="643"/>
        <v>125384.20490928509</v>
      </c>
      <c r="L5092" s="236">
        <f>I5092/MAX(I$2:I5092)-1</f>
        <v>-2.1320277059631798E-2</v>
      </c>
      <c r="M5092" s="236">
        <f>J5092/MAX(J$2:J5092)-1</f>
        <v>-1.7913539080376628E-2</v>
      </c>
      <c r="N5092" s="236"/>
    </row>
    <row r="5093" spans="1:14">
      <c r="A5093" s="237">
        <v>41457</v>
      </c>
      <c r="B5093">
        <v>632.03</v>
      </c>
      <c r="D5093" s="237">
        <v>41715</v>
      </c>
      <c r="E5093">
        <f t="shared" si="639"/>
        <v>711.49</v>
      </c>
      <c r="F5093">
        <v>419.4762796</v>
      </c>
      <c r="G5093" s="236">
        <f t="shared" si="641"/>
        <v>9.3007948160894107E-3</v>
      </c>
      <c r="H5093" s="236">
        <f t="shared" si="642"/>
        <v>6.4667151677972878E-3</v>
      </c>
      <c r="I5093">
        <f t="shared" si="645"/>
        <v>106594.45683988003</v>
      </c>
      <c r="J5093">
        <f t="shared" si="645"/>
        <v>33075.190561915202</v>
      </c>
      <c r="K5093">
        <f t="shared" si="643"/>
        <v>126554.60690145871</v>
      </c>
      <c r="L5093" s="236">
        <f>I5093/MAX(I$2:I5093)-1</f>
        <v>-1.2217777765896165E-2</v>
      </c>
      <c r="M5093" s="236">
        <f>J5093/MAX(J$2:J5093)-1</f>
        <v>-1.1562665667459449E-2</v>
      </c>
      <c r="N5093" s="236"/>
    </row>
    <row r="5094" spans="1:14">
      <c r="A5094" s="237">
        <v>41458</v>
      </c>
      <c r="B5094">
        <v>632.58000000000004</v>
      </c>
      <c r="D5094" s="237">
        <v>41716</v>
      </c>
      <c r="E5094">
        <f t="shared" si="639"/>
        <v>716.62</v>
      </c>
      <c r="F5094">
        <v>421.35228710000001</v>
      </c>
      <c r="G5094" s="236">
        <f t="shared" si="641"/>
        <v>7.176490645497571E-3</v>
      </c>
      <c r="H5094" s="236">
        <f t="shared" si="642"/>
        <v>4.4722612248513371E-3</v>
      </c>
      <c r="I5094">
        <f t="shared" si="645"/>
        <v>107359.43096225333</v>
      </c>
      <c r="J5094">
        <f t="shared" si="645"/>
        <v>33223.111454169826</v>
      </c>
      <c r="K5094">
        <f t="shared" si="643"/>
        <v>127467.09356101048</v>
      </c>
      <c r="L5094" s="236">
        <f>I5094/MAX(I$2:I5094)-1</f>
        <v>-5.1289678882442402E-3</v>
      </c>
      <c r="M5094" s="236">
        <f>J5094/MAX(J$2:J5094)-1</f>
        <v>-7.142115703928531E-3</v>
      </c>
      <c r="N5094" s="236"/>
    </row>
    <row r="5095" spans="1:14">
      <c r="A5095" s="237">
        <v>41459</v>
      </c>
      <c r="B5095">
        <v>632.58000000000004</v>
      </c>
      <c r="D5095" s="237">
        <v>41717</v>
      </c>
      <c r="E5095">
        <f t="shared" si="639"/>
        <v>712.18</v>
      </c>
      <c r="F5095">
        <v>418.22981340000001</v>
      </c>
      <c r="G5095" s="236">
        <f t="shared" si="641"/>
        <v>-6.2294824402741675E-3</v>
      </c>
      <c r="H5095" s="236">
        <f t="shared" si="642"/>
        <v>-7.4106010471445272E-3</v>
      </c>
      <c r="I5095">
        <f t="shared" si="645"/>
        <v>106690.63727227614</v>
      </c>
      <c r="J5095">
        <f t="shared" si="645"/>
        <v>32976.908229638153</v>
      </c>
      <c r="K5095">
        <f t="shared" si="643"/>
        <v>126677.33902525806</v>
      </c>
      <c r="L5095" s="236">
        <f>I5095/MAX(I$2:I5095)-1</f>
        <v>-1.1326499513121924E-2</v>
      </c>
      <c r="M5095" s="236">
        <f>J5095/MAX(J$2:J5095)-1</f>
        <v>-1.449978938095875E-2</v>
      </c>
      <c r="N5095" s="236"/>
    </row>
    <row r="5096" spans="1:14">
      <c r="A5096" s="237">
        <v>41460</v>
      </c>
      <c r="B5096">
        <v>638.54999999999995</v>
      </c>
      <c r="D5096" s="237">
        <v>41718</v>
      </c>
      <c r="E5096">
        <f t="shared" si="639"/>
        <v>715.58</v>
      </c>
      <c r="F5096">
        <v>418.67785550000002</v>
      </c>
      <c r="G5096" s="236">
        <f t="shared" si="641"/>
        <v>4.7403438113337495E-3</v>
      </c>
      <c r="H5096" s="236">
        <f t="shared" si="642"/>
        <v>1.0712820694385172E-3</v>
      </c>
      <c r="I5096">
        <f t="shared" si="645"/>
        <v>107196.38757439704</v>
      </c>
      <c r="J5096">
        <f t="shared" si="645"/>
        <v>33012.235800130082</v>
      </c>
      <c r="K5096">
        <f t="shared" si="643"/>
        <v>127282.10601209551</v>
      </c>
      <c r="L5096" s="236">
        <f>I5096/MAX(I$2:I5096)-1</f>
        <v>-6.6398472036591771E-3</v>
      </c>
      <c r="M5096" s="236">
        <f>J5096/MAX(J$2:J5096)-1</f>
        <v>-1.3444040675894775E-2</v>
      </c>
      <c r="N5096" s="236"/>
    </row>
    <row r="5097" spans="1:14">
      <c r="A5097" s="237">
        <v>41463</v>
      </c>
      <c r="B5097">
        <v>641.78</v>
      </c>
      <c r="D5097" s="237">
        <v>41719</v>
      </c>
      <c r="E5097">
        <f t="shared" si="639"/>
        <v>713.08</v>
      </c>
      <c r="F5097">
        <v>418.33984270000002</v>
      </c>
      <c r="G5097" s="236">
        <f t="shared" si="641"/>
        <v>-3.5273996296488288E-3</v>
      </c>
      <c r="H5097" s="236">
        <f t="shared" si="642"/>
        <v>-8.07333838080182E-4</v>
      </c>
      <c r="I5097">
        <f t="shared" si="645"/>
        <v>106818.26307656741</v>
      </c>
      <c r="J5097">
        <f t="shared" si="645"/>
        <v>32985.583905097956</v>
      </c>
      <c r="K5097">
        <f t="shared" si="643"/>
        <v>126837.42440412681</v>
      </c>
      <c r="L5097" s="236">
        <f>I5097/MAX(I$2:I5097)-1</f>
        <v>-1.0143825438740928E-2</v>
      </c>
      <c r="M5097" s="236">
        <f>J5097/MAX(J$2:J5097)-1</f>
        <v>-1.42405206850168E-2</v>
      </c>
      <c r="N5097" s="236"/>
    </row>
    <row r="5098" spans="1:14">
      <c r="A5098" s="237">
        <v>41464</v>
      </c>
      <c r="B5098">
        <v>645.75</v>
      </c>
      <c r="D5098" s="237">
        <v>41722</v>
      </c>
      <c r="E5098">
        <f t="shared" si="639"/>
        <v>710.56</v>
      </c>
      <c r="F5098">
        <v>418.28033379999999</v>
      </c>
      <c r="G5098" s="236">
        <f t="shared" si="641"/>
        <v>-3.5676954922132056E-3</v>
      </c>
      <c r="H5098" s="236">
        <f t="shared" si="642"/>
        <v>-1.4225013715152279E-4</v>
      </c>
      <c r="I5098">
        <f t="shared" si="645"/>
        <v>106437.1680409031</v>
      </c>
      <c r="J5098">
        <f t="shared" si="645"/>
        <v>32980.891701263434</v>
      </c>
      <c r="K5098">
        <f t="shared" si="643"/>
        <v>126389.18534329435</v>
      </c>
      <c r="L5098" s="236">
        <f>I5098/MAX(I$2:I5098)-1</f>
        <v>-1.3675330850662637E-2</v>
      </c>
      <c r="M5098" s="236">
        <f>J5098/MAX(J$2:J5098)-1</f>
        <v>-1.438074510614773E-2</v>
      </c>
      <c r="N5098" s="236"/>
    </row>
    <row r="5099" spans="1:14">
      <c r="A5099" s="237">
        <v>41465</v>
      </c>
      <c r="B5099">
        <v>645.99</v>
      </c>
      <c r="D5099" s="237">
        <v>41723</v>
      </c>
      <c r="E5099">
        <f t="shared" si="639"/>
        <v>714.31</v>
      </c>
      <c r="F5099">
        <v>420.04989010000003</v>
      </c>
      <c r="G5099" s="236">
        <f t="shared" si="641"/>
        <v>5.2437974251472921E-3</v>
      </c>
      <c r="H5099" s="236">
        <f t="shared" si="642"/>
        <v>4.2305510372049326E-3</v>
      </c>
      <c r="I5099">
        <f t="shared" si="645"/>
        <v>106995.30298861596</v>
      </c>
      <c r="J5099">
        <f t="shared" si="645"/>
        <v>33120.419046858158</v>
      </c>
      <c r="K5099">
        <f t="shared" si="643"/>
        <v>127056.20775524738</v>
      </c>
      <c r="L5099" s="236">
        <f>I5099/MAX(I$2:I5099)-1</f>
        <v>-8.5032440902179651E-3</v>
      </c>
      <c r="M5099" s="236">
        <f>J5099/MAX(J$2:J5099)-1</f>
        <v>-1.0211032545067278E-2</v>
      </c>
      <c r="N5099" s="236"/>
    </row>
    <row r="5100" spans="1:14">
      <c r="A5100" s="237">
        <v>41466</v>
      </c>
      <c r="B5100">
        <v>654.38</v>
      </c>
      <c r="D5100" s="237">
        <v>41724</v>
      </c>
      <c r="E5100">
        <f t="shared" si="639"/>
        <v>709.42</v>
      </c>
      <c r="F5100">
        <v>419.74563810000001</v>
      </c>
      <c r="G5100" s="236">
        <f t="shared" si="641"/>
        <v>-6.8794974026438836E-3</v>
      </c>
      <c r="H5100" s="236">
        <f t="shared" si="642"/>
        <v>-7.2432348435469418E-4</v>
      </c>
      <c r="I5100">
        <f t="shared" si="645"/>
        <v>106259.22907961068</v>
      </c>
      <c r="J5100">
        <f t="shared" si="645"/>
        <v>33096.42914953085</v>
      </c>
      <c r="K5100">
        <f t="shared" si="643"/>
        <v>126186.4105300606</v>
      </c>
      <c r="L5100" s="236">
        <f>I5100/MAX(I$2:I5100)-1</f>
        <v>-1.5324243447229158E-2</v>
      </c>
      <c r="M5100" s="236">
        <f>J5100/MAX(J$2:J5100)-1</f>
        <v>-1.0927959938750176E-2</v>
      </c>
      <c r="N5100" s="236"/>
    </row>
    <row r="5101" spans="1:14">
      <c r="A5101" s="237">
        <v>41467</v>
      </c>
      <c r="B5101">
        <v>654.07000000000005</v>
      </c>
      <c r="D5101" s="237">
        <v>41725</v>
      </c>
      <c r="E5101">
        <f t="shared" si="639"/>
        <v>708.53</v>
      </c>
      <c r="F5101">
        <v>420.57499139999999</v>
      </c>
      <c r="G5101" s="236">
        <f t="shared" si="641"/>
        <v>-1.288276125858199E-3</v>
      </c>
      <c r="H5101" s="236">
        <f t="shared" si="642"/>
        <v>1.9758473340045768E-3</v>
      </c>
      <c r="I5101">
        <f t="shared" si="645"/>
        <v>106122.33785163531</v>
      </c>
      <c r="J5101">
        <f t="shared" si="645"/>
        <v>33161.822640831022</v>
      </c>
      <c r="K5101">
        <f t="shared" si="643"/>
        <v>126028.10387762375</v>
      </c>
      <c r="L5101" s="236">
        <f>I5101/MAX(I$2:I5101)-1</f>
        <v>-1.6592777716107565E-2</v>
      </c>
      <c r="M5101" s="236">
        <f>J5101/MAX(J$2:J5101)-1</f>
        <v>-8.9737045852565922E-3</v>
      </c>
      <c r="N5101" s="236"/>
    </row>
    <row r="5102" spans="1:14">
      <c r="A5102" s="237">
        <v>41470</v>
      </c>
      <c r="B5102">
        <v>656.69</v>
      </c>
      <c r="D5102" s="237">
        <v>41726</v>
      </c>
      <c r="E5102">
        <f t="shared" si="639"/>
        <v>711.64</v>
      </c>
      <c r="F5102">
        <v>422.0868562</v>
      </c>
      <c r="G5102" s="236">
        <f t="shared" si="641"/>
        <v>4.3556393810212837E-3</v>
      </c>
      <c r="H5102" s="236">
        <f t="shared" si="642"/>
        <v>3.594756775640251E-3</v>
      </c>
      <c r="I5102">
        <f t="shared" si="645"/>
        <v>106584.56848558795</v>
      </c>
      <c r="J5102">
        <f t="shared" si="645"/>
        <v>33281.031327461729</v>
      </c>
      <c r="K5102">
        <f t="shared" si="643"/>
        <v>126581.28779793682</v>
      </c>
      <c r="L5102" s="236">
        <f>I5102/MAX(I$2:I5102)-1</f>
        <v>-1.2309410491146977E-2</v>
      </c>
      <c r="M5102" s="236">
        <f>J5102/MAX(J$2:J5102)-1</f>
        <v>-5.4112060949768059E-3</v>
      </c>
      <c r="N5102" s="236"/>
    </row>
    <row r="5103" spans="1:14">
      <c r="A5103" s="237">
        <v>41471</v>
      </c>
      <c r="B5103">
        <v>654.32000000000005</v>
      </c>
      <c r="D5103" s="237">
        <v>41729</v>
      </c>
      <c r="E5103">
        <f t="shared" si="639"/>
        <v>717.49</v>
      </c>
      <c r="F5103">
        <v>423.94529440000002</v>
      </c>
      <c r="G5103" s="236">
        <f t="shared" si="641"/>
        <v>8.1867183826673153E-3</v>
      </c>
      <c r="H5103" s="236">
        <f t="shared" si="642"/>
        <v>4.4029757683794468E-3</v>
      </c>
      <c r="I5103">
        <f t="shared" si="645"/>
        <v>107457.14633171758</v>
      </c>
      <c r="J5103">
        <f t="shared" si="645"/>
        <v>33427.566901943217</v>
      </c>
      <c r="K5103">
        <f t="shared" si="643"/>
        <v>127621.84276058359</v>
      </c>
      <c r="L5103" s="236">
        <f>I5103/MAX(I$2:I5103)-1</f>
        <v>-4.2234657856272673E-3</v>
      </c>
      <c r="M5103" s="236">
        <f>J5103/MAX(J$2:J5103)-1</f>
        <v>-1.0320557359113636E-3</v>
      </c>
      <c r="N5103" s="236"/>
    </row>
    <row r="5104" spans="1:14">
      <c r="A5104" s="237">
        <v>41472</v>
      </c>
      <c r="B5104">
        <v>655.6</v>
      </c>
      <c r="D5104" s="237">
        <v>41730</v>
      </c>
      <c r="E5104">
        <f t="shared" si="639"/>
        <v>722.1</v>
      </c>
      <c r="F5104">
        <v>425.52304079999999</v>
      </c>
      <c r="G5104" s="236">
        <f t="shared" si="641"/>
        <v>6.3914464987843613E-3</v>
      </c>
      <c r="H5104" s="236">
        <f t="shared" si="642"/>
        <v>3.7215801681038663E-3</v>
      </c>
      <c r="I5104">
        <f t="shared" si="645"/>
        <v>108143.9529334088</v>
      </c>
      <c r="J5104">
        <f t="shared" si="645"/>
        <v>33551.970271993458</v>
      </c>
      <c r="K5104">
        <f t="shared" si="643"/>
        <v>128441.83564567789</v>
      </c>
      <c r="L5104" s="236">
        <f>I5104/MAX(I$2:I5104)-1</f>
        <v>0</v>
      </c>
      <c r="M5104" s="236">
        <f>J5104/MAX(J$2:J5104)-1</f>
        <v>0</v>
      </c>
      <c r="N5104" s="236"/>
    </row>
    <row r="5105" spans="1:14">
      <c r="A5105" s="237">
        <v>41473</v>
      </c>
      <c r="B5105">
        <v>658.8</v>
      </c>
      <c r="D5105" s="237">
        <v>41731</v>
      </c>
      <c r="E5105">
        <f t="shared" si="639"/>
        <v>724.34</v>
      </c>
      <c r="F5105">
        <v>425.8485268</v>
      </c>
      <c r="G5105" s="236">
        <f t="shared" si="641"/>
        <v>3.0683332673881367E-3</v>
      </c>
      <c r="H5105" s="236">
        <f t="shared" si="642"/>
        <v>7.6490805148421437E-4</v>
      </c>
      <c r="I5105">
        <f t="shared" si="645"/>
        <v>108475.77462186124</v>
      </c>
      <c r="J5105">
        <f t="shared" si="645"/>
        <v>33577.634444197662</v>
      </c>
      <c r="K5105">
        <f t="shared" si="643"/>
        <v>128840.27036641784</v>
      </c>
      <c r="L5105" s="236">
        <f>I5105/MAX(I$2:I5105)-1</f>
        <v>0</v>
      </c>
      <c r="M5105" s="236">
        <f>J5105/MAX(J$2:J5105)-1</f>
        <v>0</v>
      </c>
      <c r="N5105" s="236"/>
    </row>
    <row r="5106" spans="1:14">
      <c r="A5106" s="237">
        <v>41474</v>
      </c>
      <c r="B5106">
        <v>660.18</v>
      </c>
      <c r="D5106" s="237">
        <v>41732</v>
      </c>
      <c r="E5106">
        <f t="shared" si="639"/>
        <v>723.64</v>
      </c>
      <c r="F5106">
        <v>425.45312080000002</v>
      </c>
      <c r="G5106" s="236">
        <f t="shared" si="641"/>
        <v>-1.0001271546161241E-3</v>
      </c>
      <c r="H5106" s="236">
        <f t="shared" si="642"/>
        <v>-9.2851325087639491E-4</v>
      </c>
      <c r="I5106">
        <f t="shared" si="645"/>
        <v>108367.2850540439</v>
      </c>
      <c r="J5106">
        <f t="shared" si="645"/>
        <v>33546.457165683139</v>
      </c>
      <c r="K5106">
        <f t="shared" si="643"/>
        <v>128715.7595161866</v>
      </c>
      <c r="L5106" s="236">
        <f>I5106/MAX(I$2:I5106)-1</f>
        <v>-1.0001271546161705E-3</v>
      </c>
      <c r="M5106" s="236">
        <f>J5106/MAX(J$2:J5106)-1</f>
        <v>-9.2851325087639491E-4</v>
      </c>
      <c r="N5106" s="236"/>
    </row>
    <row r="5107" spans="1:14">
      <c r="A5107" s="237">
        <v>41477</v>
      </c>
      <c r="B5107">
        <v>661.1</v>
      </c>
      <c r="D5107" s="237">
        <v>41733</v>
      </c>
      <c r="E5107">
        <f t="shared" si="639"/>
        <v>715.38</v>
      </c>
      <c r="F5107">
        <v>424.11787420000002</v>
      </c>
      <c r="G5107" s="236">
        <f t="shared" si="641"/>
        <v>-1.1448245663677368E-2</v>
      </c>
      <c r="H5107" s="236">
        <f t="shared" si="642"/>
        <v>-3.1384106373206766E-3</v>
      </c>
      <c r="I5107">
        <f t="shared" ref="I5107:J5122" si="646">I5106*(1+G5107)</f>
        <v>107126.66975283944</v>
      </c>
      <c r="J5107">
        <f t="shared" si="646"/>
        <v>33441.174607669935</v>
      </c>
      <c r="K5107">
        <f t="shared" si="643"/>
        <v>127246.53148345803</v>
      </c>
      <c r="L5107" s="236">
        <f>I5107/MAX(I$2:I5107)-1</f>
        <v>-1.2436923116932674E-2</v>
      </c>
      <c r="M5107" s="236">
        <f>J5107/MAX(J$2:J5107)-1</f>
        <v>-4.0640098323336815E-3</v>
      </c>
      <c r="N5107" s="236"/>
    </row>
    <row r="5108" spans="1:14">
      <c r="A5108" s="237">
        <v>41478</v>
      </c>
      <c r="B5108">
        <v>659.9</v>
      </c>
      <c r="D5108" s="237">
        <v>41736</v>
      </c>
      <c r="E5108">
        <f t="shared" si="639"/>
        <v>707.46</v>
      </c>
      <c r="F5108">
        <v>422.57551169999999</v>
      </c>
      <c r="G5108" s="236">
        <f t="shared" si="641"/>
        <v>-1.1104769326724726E-2</v>
      </c>
      <c r="H5108" s="236">
        <f t="shared" si="642"/>
        <v>-3.6366364018713959E-3</v>
      </c>
      <c r="I5108">
        <f t="shared" si="646"/>
        <v>105937.05279649394</v>
      </c>
      <c r="J5108">
        <f t="shared" si="646"/>
        <v>33319.561214770343</v>
      </c>
      <c r="K5108">
        <f t="shared" si="643"/>
        <v>125837.78014941321</v>
      </c>
      <c r="L5108" s="236">
        <f>I5108/MAX(I$2:I5108)-1</f>
        <v>-2.3403583281309648E-2</v>
      </c>
      <c r="M5108" s="236">
        <f>J5108/MAX(J$2:J5108)-1</f>
        <v>-7.6858669081113495E-3</v>
      </c>
      <c r="N5108" s="236"/>
    </row>
    <row r="5109" spans="1:14">
      <c r="A5109" s="237">
        <v>41479</v>
      </c>
      <c r="B5109">
        <v>657.78</v>
      </c>
      <c r="D5109" s="237">
        <v>41737</v>
      </c>
      <c r="E5109">
        <f t="shared" si="639"/>
        <v>710.47</v>
      </c>
      <c r="F5109">
        <v>423.65731820000002</v>
      </c>
      <c r="G5109" s="236">
        <f t="shared" si="641"/>
        <v>4.2209273484081124E-3</v>
      </c>
      <c r="H5109" s="236">
        <f t="shared" si="642"/>
        <v>2.5600312134699266E-3</v>
      </c>
      <c r="I5109">
        <f t="shared" si="646"/>
        <v>106384.20539985242</v>
      </c>
      <c r="J5109">
        <f t="shared" si="646"/>
        <v>33404.86033149928</v>
      </c>
      <c r="K5109">
        <f t="shared" si="643"/>
        <v>126373.17680540754</v>
      </c>
      <c r="L5109" s="236">
        <f>I5109/MAX(I$2:I5109)-1</f>
        <v>-1.928144075762428E-2</v>
      </c>
      <c r="M5109" s="236">
        <f>J5109/MAX(J$2:J5109)-1</f>
        <v>-5.1455117538287132E-3</v>
      </c>
      <c r="N5109" s="236"/>
    </row>
    <row r="5110" spans="1:14">
      <c r="A5110" s="237">
        <v>41480</v>
      </c>
      <c r="B5110">
        <v>658.92</v>
      </c>
      <c r="D5110" s="237">
        <v>41738</v>
      </c>
      <c r="E5110">
        <f t="shared" si="639"/>
        <v>718.03</v>
      </c>
      <c r="F5110">
        <v>426.5685512</v>
      </c>
      <c r="G5110" s="236">
        <f t="shared" si="641"/>
        <v>1.0607113226634482E-2</v>
      </c>
      <c r="H5110" s="236">
        <f t="shared" si="642"/>
        <v>6.871669330224206E-3</v>
      </c>
      <c r="I5110">
        <f t="shared" si="646"/>
        <v>107512.63471205421</v>
      </c>
      <c r="J5110">
        <f t="shared" si="646"/>
        <v>33634.407485719668</v>
      </c>
      <c r="K5110">
        <f t="shared" si="643"/>
        <v>127717.89398790487</v>
      </c>
      <c r="L5110" s="236">
        <f>I5110/MAX(I$2:I5110)-1</f>
        <v>-8.8788479562784683E-3</v>
      </c>
      <c r="M5110" s="236">
        <f>J5110/MAX(J$2:J5110)-1</f>
        <v>0</v>
      </c>
      <c r="N5110" s="236"/>
    </row>
    <row r="5111" spans="1:14">
      <c r="A5111" s="237">
        <v>41481</v>
      </c>
      <c r="B5111">
        <v>659.69</v>
      </c>
      <c r="D5111" s="237">
        <v>41739</v>
      </c>
      <c r="E5111">
        <f t="shared" si="639"/>
        <v>703.06</v>
      </c>
      <c r="F5111">
        <v>422.07152209999998</v>
      </c>
      <c r="G5111" s="236">
        <f t="shared" si="641"/>
        <v>-2.0882441215371261E-2</v>
      </c>
      <c r="H5111" s="236">
        <f t="shared" si="642"/>
        <v>-1.0542336249002027E-2</v>
      </c>
      <c r="I5111">
        <f t="shared" si="646"/>
        <v>105267.50843777004</v>
      </c>
      <c r="J5111">
        <f t="shared" si="646"/>
        <v>33279.822252469261</v>
      </c>
      <c r="K5111">
        <f t="shared" si="643"/>
        <v>125055.14051938833</v>
      </c>
      <c r="L5111" s="236">
        <f>I5111/MAX(I$2:I5111)-1</f>
        <v>-2.9575877151142627E-2</v>
      </c>
      <c r="M5111" s="236">
        <f>J5111/MAX(J$2:J5111)-1</f>
        <v>-1.0542336249002027E-2</v>
      </c>
      <c r="N5111" s="236"/>
    </row>
    <row r="5112" spans="1:14">
      <c r="A5112" s="237">
        <v>41484</v>
      </c>
      <c r="B5112">
        <v>657.91</v>
      </c>
      <c r="D5112" s="237">
        <v>41740</v>
      </c>
      <c r="E5112">
        <f t="shared" si="639"/>
        <v>696.99</v>
      </c>
      <c r="F5112">
        <v>420.28883569999999</v>
      </c>
      <c r="G5112" s="236">
        <f t="shared" si="641"/>
        <v>-8.6674171840194856E-3</v>
      </c>
      <c r="H5112" s="236">
        <f t="shared" si="642"/>
        <v>-4.2236595142224331E-3</v>
      </c>
      <c r="I5112">
        <f t="shared" si="646"/>
        <v>104355.11102621759</v>
      </c>
      <c r="J5112">
        <f t="shared" si="646"/>
        <v>33139.259614580988</v>
      </c>
      <c r="K5112">
        <f t="shared" si="643"/>
        <v>123975.45357524035</v>
      </c>
      <c r="L5112" s="236">
        <f>I5112/MAX(I$2:I5112)-1</f>
        <v>-3.7986947869309895E-2</v>
      </c>
      <c r="M5112" s="236">
        <f>J5112/MAX(J$2:J5112)-1</f>
        <v>-1.4721468524424242E-2</v>
      </c>
      <c r="N5112" s="236"/>
    </row>
    <row r="5113" spans="1:14">
      <c r="A5113" s="237">
        <v>41485</v>
      </c>
      <c r="B5113">
        <v>657.81</v>
      </c>
      <c r="D5113" s="237">
        <v>41743</v>
      </c>
      <c r="E5113">
        <f t="shared" si="639"/>
        <v>702.29</v>
      </c>
      <c r="F5113">
        <v>422.07504</v>
      </c>
      <c r="G5113" s="236">
        <f t="shared" si="641"/>
        <v>7.5703961558510249E-3</v>
      </c>
      <c r="H5113" s="236">
        <f t="shared" si="642"/>
        <v>4.2499446767960691E-3</v>
      </c>
      <c r="I5113">
        <f t="shared" si="646"/>
        <v>105145.12055757389</v>
      </c>
      <c r="J5113">
        <f t="shared" si="646"/>
        <v>33280.099634572936</v>
      </c>
      <c r="K5113">
        <f t="shared" si="643"/>
        <v>124918.17858413397</v>
      </c>
      <c r="L5113" s="236">
        <f>I5113/MAX(I$2:I5113)-1</f>
        <v>-3.0704127957581151E-2</v>
      </c>
      <c r="M5113" s="236">
        <f>J5113/MAX(J$2:J5113)-1</f>
        <v>-1.0534089274418235E-2</v>
      </c>
      <c r="N5113" s="236"/>
    </row>
    <row r="5114" spans="1:14">
      <c r="A5114" s="237">
        <v>41486</v>
      </c>
      <c r="B5114">
        <v>658.07</v>
      </c>
      <c r="D5114" s="237">
        <v>41744</v>
      </c>
      <c r="E5114">
        <f t="shared" si="639"/>
        <v>706.87</v>
      </c>
      <c r="F5114">
        <v>422.04650839999999</v>
      </c>
      <c r="G5114" s="236">
        <f t="shared" si="641"/>
        <v>6.4877922892613762E-3</v>
      </c>
      <c r="H5114" s="236">
        <f t="shared" si="642"/>
        <v>-6.7598406198077221E-5</v>
      </c>
      <c r="I5114">
        <f t="shared" si="646"/>
        <v>105827.28025998078</v>
      </c>
      <c r="J5114">
        <f t="shared" si="646"/>
        <v>33277.849952879529</v>
      </c>
      <c r="K5114">
        <f t="shared" si="643"/>
        <v>125732.83528993261</v>
      </c>
      <c r="L5114" s="236">
        <f>I5114/MAX(I$2:I5114)-1</f>
        <v>-2.4415537672931364E-2</v>
      </c>
      <c r="M5114" s="236">
        <f>J5114/MAX(J$2:J5114)-1</f>
        <v>-1.0600975592970574E-2</v>
      </c>
      <c r="N5114" s="236"/>
    </row>
    <row r="5115" spans="1:14">
      <c r="A5115" s="237">
        <v>41487</v>
      </c>
      <c r="B5115">
        <v>665.33</v>
      </c>
      <c r="D5115" s="237">
        <v>41745</v>
      </c>
      <c r="E5115">
        <f t="shared" si="639"/>
        <v>714.04</v>
      </c>
      <c r="F5115">
        <v>425.22695110000001</v>
      </c>
      <c r="G5115" s="236">
        <f t="shared" si="641"/>
        <v>1.0109577663075677E-2</v>
      </c>
      <c r="H5115" s="236">
        <f t="shared" si="642"/>
        <v>7.535763563255804E-3</v>
      </c>
      <c r="I5115">
        <f t="shared" si="646"/>
        <v>106897.14936864114</v>
      </c>
      <c r="J5115">
        <f t="shared" si="646"/>
        <v>33528.623962017933</v>
      </c>
      <c r="K5115">
        <f t="shared" si="643"/>
        <v>127008.18214158682</v>
      </c>
      <c r="L5115" s="236">
        <f>I5115/MAX(I$2:I5115)-1</f>
        <v>-1.4552790784145841E-2</v>
      </c>
      <c r="M5115" s="236">
        <f>J5115/MAX(J$2:J5115)-1</f>
        <v>-3.1450984753231825E-3</v>
      </c>
      <c r="N5115" s="236"/>
    </row>
    <row r="5116" spans="1:14">
      <c r="A5116" s="237">
        <v>41488</v>
      </c>
      <c r="B5116">
        <v>666.59</v>
      </c>
      <c r="D5116" s="237">
        <v>41746</v>
      </c>
      <c r="E5116">
        <f t="shared" si="639"/>
        <v>715.18</v>
      </c>
      <c r="F5116">
        <v>425.46864049999999</v>
      </c>
      <c r="G5116" s="236">
        <f t="shared" si="641"/>
        <v>1.5628190541991291E-3</v>
      </c>
      <c r="H5116" s="236">
        <f t="shared" si="642"/>
        <v>5.6837742615978293E-4</v>
      </c>
      <c r="I5116">
        <f t="shared" si="646"/>
        <v>107064.21027051403</v>
      </c>
      <c r="J5116">
        <f t="shared" si="646"/>
        <v>33547.680875008147</v>
      </c>
      <c r="K5116">
        <f t="shared" si="643"/>
        <v>127210.95695482055</v>
      </c>
      <c r="L5116" s="236">
        <f>I5116/MAX(I$2:I5116)-1</f>
        <v>-1.3012715108675965E-2</v>
      </c>
      <c r="M5116" s="236">
        <f>J5116/MAX(J$2:J5116)-1</f>
        <v>-2.5785086521397105E-3</v>
      </c>
      <c r="N5116" s="236"/>
    </row>
    <row r="5117" spans="1:14">
      <c r="A5117" s="237">
        <v>41491</v>
      </c>
      <c r="B5117">
        <v>665.97</v>
      </c>
      <c r="D5117" s="237">
        <v>41750</v>
      </c>
      <c r="E5117">
        <f t="shared" si="639"/>
        <v>717.7</v>
      </c>
      <c r="F5117">
        <v>426.0221477</v>
      </c>
      <c r="G5117" s="236">
        <f t="shared" si="641"/>
        <v>3.4898583085089438E-3</v>
      </c>
      <c r="H5117" s="236">
        <f t="shared" si="642"/>
        <v>1.3009353623560926E-3</v>
      </c>
      <c r="I5117">
        <f t="shared" si="646"/>
        <v>107437.84919427053</v>
      </c>
      <c r="J5117">
        <f t="shared" si="646"/>
        <v>33591.324239383481</v>
      </c>
      <c r="K5117">
        <f t="shared" si="643"/>
        <v>127659.196015653</v>
      </c>
      <c r="L5117" s="236">
        <f>I5117/MAX(I$2:I5117)-1</f>
        <v>-9.5682693321051948E-3</v>
      </c>
      <c r="M5117" s="236">
        <f>J5117/MAX(J$2:J5117)-1</f>
        <v>-1.2809277628713645E-3</v>
      </c>
      <c r="N5117" s="236"/>
    </row>
    <row r="5118" spans="1:14">
      <c r="A5118" s="237">
        <v>41492</v>
      </c>
      <c r="B5118">
        <v>662.6</v>
      </c>
      <c r="D5118" s="237">
        <v>41751</v>
      </c>
      <c r="E5118">
        <f t="shared" si="639"/>
        <v>720.59</v>
      </c>
      <c r="F5118">
        <v>426.95307530000002</v>
      </c>
      <c r="G5118" s="236">
        <f t="shared" si="641"/>
        <v>3.9930219661129997E-3</v>
      </c>
      <c r="H5118" s="236">
        <f t="shared" si="642"/>
        <v>2.1851624499473754E-3</v>
      </c>
      <c r="I5118">
        <f t="shared" si="646"/>
        <v>107866.8508860952</v>
      </c>
      <c r="J5118">
        <f t="shared" si="646"/>
        <v>33664.726739755388</v>
      </c>
      <c r="K5118">
        <f t="shared" si="643"/>
        <v>128173.24795446479</v>
      </c>
      <c r="L5118" s="236">
        <f>I5118/MAX(I$2:I5118)-1</f>
        <v>-5.6134536756129449E-3</v>
      </c>
      <c r="M5118" s="236">
        <f>J5118/MAX(J$2:J5118)-1</f>
        <v>0</v>
      </c>
      <c r="N5118" s="236"/>
    </row>
    <row r="5119" spans="1:14">
      <c r="A5119" s="237">
        <v>41493</v>
      </c>
      <c r="B5119">
        <v>660.06</v>
      </c>
      <c r="D5119" s="237">
        <v>41752</v>
      </c>
      <c r="E5119">
        <f t="shared" si="639"/>
        <v>719.16</v>
      </c>
      <c r="F5119">
        <v>426.3842348</v>
      </c>
      <c r="G5119" s="236">
        <f t="shared" si="641"/>
        <v>-2.0182150946855362E-3</v>
      </c>
      <c r="H5119" s="236">
        <f t="shared" si="642"/>
        <v>-1.3323255713765247E-3</v>
      </c>
      <c r="I5119">
        <f t="shared" si="646"/>
        <v>107649.15237942069</v>
      </c>
      <c r="J5119">
        <f t="shared" si="646"/>
        <v>33619.87436346661</v>
      </c>
      <c r="K5119">
        <f t="shared" si="643"/>
        <v>127918.89007470668</v>
      </c>
      <c r="L5119" s="236">
        <f>I5119/MAX(I$2:I5119)-1</f>
        <v>-7.6203396133570633E-3</v>
      </c>
      <c r="M5119" s="236">
        <f>J5119/MAX(J$2:J5119)-1</f>
        <v>-1.3323255713765247E-3</v>
      </c>
      <c r="N5119" s="236"/>
    </row>
    <row r="5120" spans="1:14">
      <c r="A5120" s="237">
        <v>41494</v>
      </c>
      <c r="B5120">
        <v>662.4</v>
      </c>
      <c r="D5120" s="237">
        <v>41753</v>
      </c>
      <c r="E5120">
        <f t="shared" si="639"/>
        <v>720.53</v>
      </c>
      <c r="F5120">
        <v>426.71674769999998</v>
      </c>
      <c r="G5120" s="236">
        <f t="shared" si="641"/>
        <v>1.8712701193720946E-3</v>
      </c>
      <c r="H5120" s="236">
        <f t="shared" si="642"/>
        <v>7.7984332642122567E-4</v>
      </c>
      <c r="I5120">
        <f t="shared" si="646"/>
        <v>107850.59302164403</v>
      </c>
      <c r="J5120">
        <f t="shared" si="646"/>
        <v>33646.09259812408</v>
      </c>
      <c r="K5120">
        <f t="shared" si="643"/>
        <v>128162.57559587352</v>
      </c>
      <c r="L5120" s="236">
        <f>I5120/MAX(I$2:I5120)-1</f>
        <v>-5.7633292078028697E-3</v>
      </c>
      <c r="M5120" s="236">
        <f>J5120/MAX(J$2:J5120)-1</f>
        <v>-5.5352125016072673E-4</v>
      </c>
      <c r="N5120" s="236"/>
    </row>
    <row r="5121" spans="1:14">
      <c r="A5121" s="237">
        <v>41495</v>
      </c>
      <c r="B5121">
        <v>660.7</v>
      </c>
      <c r="D5121" s="237">
        <v>41754</v>
      </c>
      <c r="E5121">
        <f t="shared" si="639"/>
        <v>714.94</v>
      </c>
      <c r="F5121">
        <v>424.86696139999998</v>
      </c>
      <c r="G5121" s="236">
        <f t="shared" si="641"/>
        <v>-7.7919081665853238E-3</v>
      </c>
      <c r="H5121" s="236">
        <f t="shared" si="642"/>
        <v>-4.3349278179737327E-3</v>
      </c>
      <c r="I5121">
        <f t="shared" si="646"/>
        <v>107010.23110510761</v>
      </c>
      <c r="J5121">
        <f t="shared" si="646"/>
        <v>33500.239215354355</v>
      </c>
      <c r="K5121">
        <f t="shared" si="643"/>
        <v>127168.26752045554</v>
      </c>
      <c r="L5121" s="236">
        <f>I5121/MAX(I$2:I5121)-1</f>
        <v>-1.3510330042467267E-2</v>
      </c>
      <c r="M5121" s="236">
        <f>J5121/MAX(J$2:J5121)-1</f>
        <v>-4.8860495934691661E-3</v>
      </c>
      <c r="N5121" s="236"/>
    </row>
    <row r="5122" spans="1:14">
      <c r="A5122" s="237">
        <v>41498</v>
      </c>
      <c r="B5122">
        <v>659.71</v>
      </c>
      <c r="D5122" s="237">
        <v>41757</v>
      </c>
      <c r="E5122">
        <f t="shared" ref="E5122:E5185" si="647">SUMIF(A:A,D5122,B:B)</f>
        <v>717.19</v>
      </c>
      <c r="F5122">
        <v>425.50322920000002</v>
      </c>
      <c r="G5122" s="236">
        <f t="shared" si="641"/>
        <v>3.1133870818775187E-3</v>
      </c>
      <c r="H5122" s="236">
        <f t="shared" si="642"/>
        <v>1.4975694930559058E-3</v>
      </c>
      <c r="I5122">
        <f t="shared" si="646"/>
        <v>107343.39537625898</v>
      </c>
      <c r="J5122">
        <f t="shared" si="646"/>
        <v>33550.408151613345</v>
      </c>
      <c r="K5122">
        <f t="shared" si="643"/>
        <v>127568.48096762737</v>
      </c>
      <c r="L5122" s="236">
        <f>I5122/MAX(I$2:I5122)-1</f>
        <v>-1.0439005847615812E-2</v>
      </c>
      <c r="M5122" s="236">
        <f>J5122/MAX(J$2:J5122)-1</f>
        <v>-3.395797299226011E-3</v>
      </c>
      <c r="N5122" s="236"/>
    </row>
    <row r="5123" spans="1:14">
      <c r="A5123" s="237">
        <v>41499</v>
      </c>
      <c r="B5123">
        <v>662.12</v>
      </c>
      <c r="D5123" s="237">
        <v>41758</v>
      </c>
      <c r="E5123">
        <f t="shared" si="647"/>
        <v>720.23</v>
      </c>
      <c r="F5123">
        <v>427.24699650000002</v>
      </c>
      <c r="G5123" s="236">
        <f t="shared" si="641"/>
        <v>4.2050350220447699E-3</v>
      </c>
      <c r="H5123" s="236">
        <f t="shared" si="642"/>
        <v>4.0981294155593151E-3</v>
      </c>
      <c r="I5123">
        <f t="shared" ref="I5123:J5138" si="648">I5122*(1+G5123)</f>
        <v>107794.77811320136</v>
      </c>
      <c r="J5123">
        <f t="shared" si="648"/>
        <v>33687.902066163493</v>
      </c>
      <c r="K5123">
        <f t="shared" si="643"/>
        <v>128109.21380291731</v>
      </c>
      <c r="L5123" s="236">
        <f>I5123/MAX(I$2:I5123)-1</f>
        <v>-6.2778672107555167E-3</v>
      </c>
      <c r="M5123" s="236">
        <f>J5123/MAX(J$2:J5123)-1</f>
        <v>0</v>
      </c>
      <c r="N5123" s="236"/>
    </row>
    <row r="5124" spans="1:14">
      <c r="A5124" s="237">
        <v>41500</v>
      </c>
      <c r="B5124">
        <v>658.83</v>
      </c>
      <c r="D5124" s="237">
        <v>41759</v>
      </c>
      <c r="E5124">
        <f t="shared" si="647"/>
        <v>722.85</v>
      </c>
      <c r="F5124">
        <v>428.42453119999999</v>
      </c>
      <c r="G5124" s="236">
        <f t="shared" ref="G5124:G5187" si="649">(E5124/E5123-1)-($P$21/252)</f>
        <v>3.6039966785301101E-3</v>
      </c>
      <c r="H5124" s="236">
        <f t="shared" ref="H5124:H5187" si="650">F5124/F5123-1</f>
        <v>2.7560982514711618E-3</v>
      </c>
      <c r="I5124">
        <f t="shared" si="648"/>
        <v>108183.27013548424</v>
      </c>
      <c r="J5124">
        <f t="shared" si="648"/>
        <v>33780.749234143776</v>
      </c>
      <c r="K5124">
        <f t="shared" ref="K5124:K5187" si="651">K5123*(1+(E5124/E5123-1))</f>
        <v>128575.24012806849</v>
      </c>
      <c r="L5124" s="236">
        <f>I5124/MAX(I$2:I5124)-1</f>
        <v>-2.6964959448010362E-3</v>
      </c>
      <c r="M5124" s="236">
        <f>J5124/MAX(J$2:J5124)-1</f>
        <v>0</v>
      </c>
      <c r="N5124" s="236"/>
    </row>
    <row r="5125" spans="1:14">
      <c r="A5125" s="237">
        <v>41501</v>
      </c>
      <c r="B5125">
        <v>649.66</v>
      </c>
      <c r="D5125" s="237">
        <v>41760</v>
      </c>
      <c r="E5125">
        <f t="shared" si="647"/>
        <v>722.77</v>
      </c>
      <c r="F5125">
        <v>428.54324869999999</v>
      </c>
      <c r="G5125" s="236">
        <f t="shared" si="649"/>
        <v>-1.4440318909609629E-4</v>
      </c>
      <c r="H5125" s="236">
        <f t="shared" si="650"/>
        <v>2.7710247979384484E-4</v>
      </c>
      <c r="I5125">
        <f t="shared" si="648"/>
        <v>108167.64812626984</v>
      </c>
      <c r="J5125">
        <f t="shared" si="648"/>
        <v>33790.109963525851</v>
      </c>
      <c r="K5125">
        <f t="shared" si="651"/>
        <v>128561.01031661348</v>
      </c>
      <c r="L5125" s="236">
        <f>I5125/MAX(I$2:I5125)-1</f>
        <v>-2.8405097512833599E-3</v>
      </c>
      <c r="M5125" s="236">
        <f>J5125/MAX(J$2:J5125)-1</f>
        <v>0</v>
      </c>
      <c r="N5125" s="236"/>
    </row>
    <row r="5126" spans="1:14">
      <c r="A5126" s="237">
        <v>41502</v>
      </c>
      <c r="B5126">
        <v>647.89</v>
      </c>
      <c r="D5126" s="237">
        <v>41761</v>
      </c>
      <c r="E5126">
        <f t="shared" si="647"/>
        <v>722.15</v>
      </c>
      <c r="F5126">
        <v>428.61735220000003</v>
      </c>
      <c r="G5126" s="236">
        <f t="shared" si="649"/>
        <v>-8.9154108060014237E-4</v>
      </c>
      <c r="H5126" s="236">
        <f t="shared" si="650"/>
        <v>1.72919536650884E-4</v>
      </c>
      <c r="I5126">
        <f t="shared" si="648"/>
        <v>108071.21222437336</v>
      </c>
      <c r="J5126">
        <f t="shared" si="648"/>
        <v>33795.952933684122</v>
      </c>
      <c r="K5126">
        <f t="shared" si="651"/>
        <v>128450.72927783725</v>
      </c>
      <c r="L5126" s="236">
        <f>I5126/MAX(I$2:I5126)-1</f>
        <v>-3.7295184007504201E-3</v>
      </c>
      <c r="M5126" s="236">
        <f>J5126/MAX(J$2:J5126)-1</f>
        <v>0</v>
      </c>
      <c r="N5126" s="236"/>
    </row>
    <row r="5127" spans="1:14">
      <c r="A5127" s="237">
        <v>41505</v>
      </c>
      <c r="B5127">
        <v>643.76</v>
      </c>
      <c r="D5127" s="237">
        <v>41764</v>
      </c>
      <c r="E5127">
        <f t="shared" si="647"/>
        <v>723.22</v>
      </c>
      <c r="F5127">
        <v>428.55425070000001</v>
      </c>
      <c r="G5127" s="236">
        <f t="shared" si="649"/>
        <v>1.4479564714714919E-3</v>
      </c>
      <c r="H5127" s="236">
        <f t="shared" si="650"/>
        <v>-1.4722105784126249E-4</v>
      </c>
      <c r="I5127">
        <f t="shared" si="648"/>
        <v>108227.69463549342</v>
      </c>
      <c r="J5127">
        <f t="shared" si="648"/>
        <v>33790.977457742469</v>
      </c>
      <c r="K5127">
        <f t="shared" si="651"/>
        <v>128641.05300604788</v>
      </c>
      <c r="L5127" s="236">
        <f>I5127/MAX(I$2:I5127)-1</f>
        <v>-2.2869621095826798E-3</v>
      </c>
      <c r="M5127" s="236">
        <f>J5127/MAX(J$2:J5127)-1</f>
        <v>-1.4722105784137351E-4</v>
      </c>
      <c r="N5127" s="236"/>
    </row>
    <row r="5128" spans="1:14">
      <c r="A5128" s="237">
        <v>41506</v>
      </c>
      <c r="B5128">
        <v>646.38</v>
      </c>
      <c r="D5128" s="237">
        <v>41765</v>
      </c>
      <c r="E5128">
        <f t="shared" si="647"/>
        <v>717.79</v>
      </c>
      <c r="F5128">
        <v>427.49916830000001</v>
      </c>
      <c r="G5128" s="236">
        <f t="shared" si="649"/>
        <v>-7.5418189837073799E-3</v>
      </c>
      <c r="H5128" s="236">
        <f t="shared" si="650"/>
        <v>-2.461957612779786E-3</v>
      </c>
      <c r="I5128">
        <f t="shared" si="648"/>
        <v>107411.46095352857</v>
      </c>
      <c r="J5128">
        <f t="shared" si="648"/>
        <v>33707.785503547108</v>
      </c>
      <c r="K5128">
        <f t="shared" si="651"/>
        <v>127675.20455353986</v>
      </c>
      <c r="L5128" s="236">
        <f>I5128/MAX(I$2:I5128)-1</f>
        <v>-9.8115332390369403E-3</v>
      </c>
      <c r="M5128" s="236">
        <f>J5128/MAX(J$2:J5128)-1</f>
        <v>-2.6088162186170827E-3</v>
      </c>
      <c r="N5128" s="236"/>
    </row>
    <row r="5129" spans="1:14">
      <c r="A5129" s="237">
        <v>41507</v>
      </c>
      <c r="B5129">
        <v>642.11</v>
      </c>
      <c r="D5129" s="237">
        <v>41766</v>
      </c>
      <c r="E5129">
        <f t="shared" si="647"/>
        <v>721.19</v>
      </c>
      <c r="F5129">
        <v>428.50762780000002</v>
      </c>
      <c r="G5129" s="236">
        <f t="shared" si="649"/>
        <v>4.7030312896045225E-3</v>
      </c>
      <c r="H5129" s="236">
        <f t="shared" si="650"/>
        <v>2.3589741800207342E-3</v>
      </c>
      <c r="I5129">
        <f t="shared" si="648"/>
        <v>107916.62041525515</v>
      </c>
      <c r="J5129">
        <f t="shared" si="648"/>
        <v>33787.301299215651</v>
      </c>
      <c r="K5129">
        <f t="shared" si="651"/>
        <v>128279.97154037732</v>
      </c>
      <c r="L5129" s="236">
        <f>I5129/MAX(I$2:I5129)-1</f>
        <v>-5.1546458972546727E-3</v>
      </c>
      <c r="M5129" s="236">
        <f>J5129/MAX(J$2:J5129)-1</f>
        <v>-2.559961686965373E-4</v>
      </c>
      <c r="N5129" s="236"/>
    </row>
    <row r="5130" spans="1:14">
      <c r="A5130" s="237">
        <v>41508</v>
      </c>
      <c r="B5130">
        <v>647.97</v>
      </c>
      <c r="D5130" s="237">
        <v>41767</v>
      </c>
      <c r="E5130">
        <f t="shared" si="647"/>
        <v>720.76</v>
      </c>
      <c r="F5130">
        <v>428.4428772</v>
      </c>
      <c r="G5130" s="236">
        <f t="shared" si="649"/>
        <v>-6.2996693405987581E-4</v>
      </c>
      <c r="H5130" s="236">
        <f t="shared" si="650"/>
        <v>-1.5110722843481028E-4</v>
      </c>
      <c r="I5130">
        <f t="shared" si="648"/>
        <v>107848.63651275805</v>
      </c>
      <c r="J5130">
        <f t="shared" si="648"/>
        <v>33782.195793760038</v>
      </c>
      <c r="K5130">
        <f t="shared" si="651"/>
        <v>128203.4863038067</v>
      </c>
      <c r="L5130" s="236">
        <f>I5130/MAX(I$2:I5130)-1</f>
        <v>-5.7813655748424342E-3</v>
      </c>
      <c r="M5130" s="236">
        <f>J5130/MAX(J$2:J5130)-1</f>
        <v>-4.0706471425966395E-4</v>
      </c>
      <c r="N5130" s="236"/>
    </row>
    <row r="5131" spans="1:14">
      <c r="A5131" s="237">
        <v>41509</v>
      </c>
      <c r="B5131">
        <v>650.66</v>
      </c>
      <c r="D5131" s="237">
        <v>41768</v>
      </c>
      <c r="E5131">
        <f t="shared" si="647"/>
        <v>721.75</v>
      </c>
      <c r="F5131">
        <v>428.54815050000002</v>
      </c>
      <c r="G5131" s="236">
        <f t="shared" si="649"/>
        <v>1.3398199827871402E-3</v>
      </c>
      <c r="H5131" s="236">
        <f t="shared" si="650"/>
        <v>2.4571140192142238E-4</v>
      </c>
      <c r="I5131">
        <f t="shared" si="648"/>
        <v>107993.1342710742</v>
      </c>
      <c r="J5131">
        <f t="shared" si="648"/>
        <v>33790.496464448508</v>
      </c>
      <c r="K5131">
        <f t="shared" si="651"/>
        <v>128379.5802205623</v>
      </c>
      <c r="L5131" s="236">
        <f>I5131/MAX(I$2:I5131)-1</f>
        <v>-4.4492915811801259E-3</v>
      </c>
      <c r="M5131" s="236">
        <f>J5131/MAX(J$2:J5131)-1</f>
        <v>-1.6145333277983731E-4</v>
      </c>
      <c r="N5131" s="236"/>
    </row>
    <row r="5132" spans="1:14">
      <c r="A5132" s="237">
        <v>41512</v>
      </c>
      <c r="B5132">
        <v>647.91999999999996</v>
      </c>
      <c r="D5132" s="237">
        <v>41771</v>
      </c>
      <c r="E5132">
        <f t="shared" si="647"/>
        <v>727.81</v>
      </c>
      <c r="F5132">
        <v>430.55077230000001</v>
      </c>
      <c r="G5132" s="236">
        <f t="shared" si="649"/>
        <v>8.3625289337533795E-3</v>
      </c>
      <c r="H5132" s="236">
        <f t="shared" si="650"/>
        <v>4.6730380183963582E-3</v>
      </c>
      <c r="I5132">
        <f t="shared" si="648"/>
        <v>108896.22998106279</v>
      </c>
      <c r="J5132">
        <f t="shared" si="648"/>
        <v>33948.400739087367</v>
      </c>
      <c r="K5132">
        <f t="shared" si="651"/>
        <v>129457.48843827842</v>
      </c>
      <c r="L5132" s="236">
        <f>I5132/MAX(I$2:I5132)-1</f>
        <v>0</v>
      </c>
      <c r="M5132" s="236">
        <f>J5132/MAX(J$2:J5132)-1</f>
        <v>0</v>
      </c>
      <c r="N5132" s="236"/>
    </row>
    <row r="5133" spans="1:14">
      <c r="A5133" s="237">
        <v>41513</v>
      </c>
      <c r="B5133">
        <v>637.47</v>
      </c>
      <c r="D5133" s="237">
        <v>41772</v>
      </c>
      <c r="E5133">
        <f t="shared" si="647"/>
        <v>728.71</v>
      </c>
      <c r="F5133">
        <v>431.18507990000001</v>
      </c>
      <c r="G5133" s="236">
        <f t="shared" si="649"/>
        <v>1.2028563130139134E-3</v>
      </c>
      <c r="H5133" s="236">
        <f t="shared" si="650"/>
        <v>1.4732469218705635E-3</v>
      </c>
      <c r="I5133">
        <f t="shared" si="648"/>
        <v>109027.21649875893</v>
      </c>
      <c r="J5133">
        <f t="shared" si="648"/>
        <v>33998.415115978656</v>
      </c>
      <c r="K5133">
        <f t="shared" si="651"/>
        <v>129617.57381714716</v>
      </c>
      <c r="L5133" s="236">
        <f>I5133/MAX(I$2:I5133)-1</f>
        <v>0</v>
      </c>
      <c r="M5133" s="236">
        <f>J5133/MAX(J$2:J5133)-1</f>
        <v>0</v>
      </c>
      <c r="N5133" s="236"/>
    </row>
    <row r="5134" spans="1:14">
      <c r="A5134" s="237">
        <v>41514</v>
      </c>
      <c r="B5134">
        <v>639.23</v>
      </c>
      <c r="D5134" s="237">
        <v>41773</v>
      </c>
      <c r="E5134">
        <f t="shared" si="647"/>
        <v>725.43</v>
      </c>
      <c r="F5134">
        <v>431.06601540000003</v>
      </c>
      <c r="G5134" s="236">
        <f t="shared" si="649"/>
        <v>-4.5348348505829892E-3</v>
      </c>
      <c r="H5134" s="236">
        <f t="shared" si="650"/>
        <v>-2.7613316311314584E-4</v>
      </c>
      <c r="I5134">
        <f t="shared" si="648"/>
        <v>108532.7960777183</v>
      </c>
      <c r="J5134">
        <f t="shared" si="648"/>
        <v>33989.027026071846</v>
      </c>
      <c r="K5134">
        <f t="shared" si="651"/>
        <v>129034.15154749222</v>
      </c>
      <c r="L5134" s="236">
        <f>I5134/MAX(I$2:I5134)-1</f>
        <v>-4.534834850583036E-3</v>
      </c>
      <c r="M5134" s="236">
        <f>J5134/MAX(J$2:J5134)-1</f>
        <v>-2.7613316311314584E-4</v>
      </c>
      <c r="N5134" s="236"/>
    </row>
    <row r="5135" spans="1:14">
      <c r="A5135" s="237">
        <v>41515</v>
      </c>
      <c r="B5135">
        <v>640.13</v>
      </c>
      <c r="D5135" s="237">
        <v>41774</v>
      </c>
      <c r="E5135">
        <f t="shared" si="647"/>
        <v>719.7</v>
      </c>
      <c r="F5135">
        <v>429.81250690000002</v>
      </c>
      <c r="G5135" s="236">
        <f t="shared" si="649"/>
        <v>-7.9324936507278541E-3</v>
      </c>
      <c r="H5135" s="236">
        <f t="shared" si="650"/>
        <v>-2.9079269884841885E-3</v>
      </c>
      <c r="I5135">
        <f t="shared" si="648"/>
        <v>107671.86036193605</v>
      </c>
      <c r="J5135">
        <f t="shared" si="648"/>
        <v>33890.189417070411</v>
      </c>
      <c r="K5135">
        <f t="shared" si="651"/>
        <v>128014.94130202799</v>
      </c>
      <c r="L5135" s="236">
        <f>I5135/MAX(I$2:I5135)-1</f>
        <v>-1.2431355952651657E-2</v>
      </c>
      <c r="M5135" s="236">
        <f>J5135/MAX(J$2:J5135)-1</f>
        <v>-3.1832571765200157E-3</v>
      </c>
      <c r="N5135" s="236"/>
    </row>
    <row r="5136" spans="1:14">
      <c r="A5136" s="237">
        <v>41516</v>
      </c>
      <c r="B5136">
        <v>636.98</v>
      </c>
      <c r="D5136" s="237">
        <v>41775</v>
      </c>
      <c r="E5136">
        <f t="shared" si="647"/>
        <v>722</v>
      </c>
      <c r="F5136">
        <v>430.63235780000002</v>
      </c>
      <c r="G5136" s="236">
        <f t="shared" si="649"/>
        <v>3.1620458590550424E-3</v>
      </c>
      <c r="H5136" s="236">
        <f t="shared" si="650"/>
        <v>1.9074617114172021E-3</v>
      </c>
      <c r="I5136">
        <f t="shared" si="648"/>
        <v>108012.32372213027</v>
      </c>
      <c r="J5136">
        <f t="shared" si="648"/>
        <v>33954.83365577615</v>
      </c>
      <c r="K5136">
        <f t="shared" si="651"/>
        <v>128424.04838135919</v>
      </c>
      <c r="L5136" s="236">
        <f>I5136/MAX(I$2:I5136)-1</f>
        <v>-9.3086186112090186E-3</v>
      </c>
      <c r="M5136" s="236">
        <f>J5136/MAX(J$2:J5136)-1</f>
        <v>-1.2818674062845536E-3</v>
      </c>
      <c r="N5136" s="236"/>
    </row>
    <row r="5137" spans="1:14">
      <c r="A5137" s="237">
        <v>41519</v>
      </c>
      <c r="B5137">
        <v>636.98</v>
      </c>
      <c r="D5137" s="237">
        <v>41778</v>
      </c>
      <c r="E5137">
        <f t="shared" si="647"/>
        <v>723.77</v>
      </c>
      <c r="F5137">
        <v>430.87560569999999</v>
      </c>
      <c r="G5137" s="236">
        <f t="shared" si="649"/>
        <v>2.4177933869761656E-3</v>
      </c>
      <c r="H5137" s="236">
        <f t="shared" si="650"/>
        <v>5.648621047491531E-4</v>
      </c>
      <c r="I5137">
        <f t="shared" si="648"/>
        <v>108273.47520413758</v>
      </c>
      <c r="J5137">
        <f t="shared" si="648"/>
        <v>33974.013454581356</v>
      </c>
      <c r="K5137">
        <f t="shared" si="651"/>
        <v>128738.88295980102</v>
      </c>
      <c r="L5137" s="236">
        <f>I5137/MAX(I$2:I5137)-1</f>
        <v>-6.9133315407527984E-3</v>
      </c>
      <c r="M5137" s="236">
        <f>J5137/MAX(J$2:J5137)-1</f>
        <v>-7.1772937985659091E-4</v>
      </c>
      <c r="N5137" s="236"/>
    </row>
    <row r="5138" spans="1:14">
      <c r="A5138" s="237">
        <v>41520</v>
      </c>
      <c r="B5138">
        <v>641.49</v>
      </c>
      <c r="D5138" s="237">
        <v>41779</v>
      </c>
      <c r="E5138">
        <f t="shared" si="647"/>
        <v>719.28</v>
      </c>
      <c r="F5138">
        <v>428.98641529999998</v>
      </c>
      <c r="G5138" s="236">
        <f t="shared" si="649"/>
        <v>-6.2373583831661448E-3</v>
      </c>
      <c r="H5138" s="236">
        <f t="shared" si="650"/>
        <v>-4.3845378457451067E-3</v>
      </c>
      <c r="I5138">
        <f t="shared" si="648"/>
        <v>107598.13473589851</v>
      </c>
      <c r="J5138">
        <f t="shared" si="648"/>
        <v>33825.05310681789</v>
      </c>
      <c r="K5138">
        <f t="shared" si="651"/>
        <v>127940.23479188923</v>
      </c>
      <c r="L5138" s="236">
        <f>I5138/MAX(I$2:I5138)-1</f>
        <v>-1.3107568997477781E-2</v>
      </c>
      <c r="M5138" s="236">
        <f>J5138/MAX(J$2:J5138)-1</f>
        <v>-5.0991203139727492E-3</v>
      </c>
      <c r="N5138" s="236"/>
    </row>
    <row r="5139" spans="1:14">
      <c r="A5139" s="237">
        <v>41521</v>
      </c>
      <c r="B5139">
        <v>646.6</v>
      </c>
      <c r="D5139" s="237">
        <v>41780</v>
      </c>
      <c r="E5139">
        <f t="shared" si="647"/>
        <v>725.25</v>
      </c>
      <c r="F5139">
        <v>431.02973859999997</v>
      </c>
      <c r="G5139" s="236">
        <f t="shared" si="649"/>
        <v>8.2662364745697461E-3</v>
      </c>
      <c r="H5139" s="236">
        <f t="shared" si="650"/>
        <v>4.7631422047968996E-3</v>
      </c>
      <c r="I5139">
        <f t="shared" ref="I5139:J5154" si="652">I5138*(1+G5139)</f>
        <v>108487.56636184808</v>
      </c>
      <c r="J5139">
        <f t="shared" si="652"/>
        <v>33986.166644850469</v>
      </c>
      <c r="K5139">
        <f t="shared" si="651"/>
        <v>129002.13447171847</v>
      </c>
      <c r="L5139" s="236">
        <f>I5139/MAX(I$2:I5139)-1</f>
        <v>-4.9496827878477978E-3</v>
      </c>
      <c r="M5139" s="236">
        <f>J5139/MAX(J$2:J5139)-1</f>
        <v>-3.6026594435079051E-4</v>
      </c>
      <c r="N5139" s="236"/>
    </row>
    <row r="5140" spans="1:14">
      <c r="A5140" s="237">
        <v>41522</v>
      </c>
      <c r="B5140">
        <v>646.99</v>
      </c>
      <c r="D5140" s="237">
        <v>41781</v>
      </c>
      <c r="E5140">
        <f t="shared" si="647"/>
        <v>727.01</v>
      </c>
      <c r="F5140">
        <v>431.65044999999998</v>
      </c>
      <c r="G5140" s="236">
        <f t="shared" si="649"/>
        <v>2.3930192380296387E-3</v>
      </c>
      <c r="H5140" s="236">
        <f t="shared" si="650"/>
        <v>1.4400662980147416E-3</v>
      </c>
      <c r="I5140">
        <f t="shared" si="652"/>
        <v>108747.179195239</v>
      </c>
      <c r="J5140">
        <f t="shared" si="652"/>
        <v>34035.108978034434</v>
      </c>
      <c r="K5140">
        <f t="shared" si="651"/>
        <v>129315.19032372844</v>
      </c>
      <c r="L5140" s="236">
        <f>I5140/MAX(I$2:I5140)-1</f>
        <v>-2.5685082359514499E-3</v>
      </c>
      <c r="M5140" s="236">
        <f>J5140/MAX(J$2:J5140)-1</f>
        <v>0</v>
      </c>
      <c r="N5140" s="236"/>
    </row>
    <row r="5141" spans="1:14">
      <c r="A5141" s="237">
        <v>41523</v>
      </c>
      <c r="B5141">
        <v>648.02</v>
      </c>
      <c r="D5141" s="237">
        <v>41782</v>
      </c>
      <c r="E5141">
        <f t="shared" si="647"/>
        <v>729.85</v>
      </c>
      <c r="F5141">
        <v>432.65431960000001</v>
      </c>
      <c r="G5141" s="236">
        <f t="shared" si="649"/>
        <v>3.8726810323125769E-3</v>
      </c>
      <c r="H5141" s="236">
        <f t="shared" si="650"/>
        <v>2.3256540100908829E-3</v>
      </c>
      <c r="I5141">
        <f t="shared" si="652"/>
        <v>109168.32233342591</v>
      </c>
      <c r="J5141">
        <f t="shared" si="652"/>
        <v>34114.262865713077</v>
      </c>
      <c r="K5141">
        <f t="shared" si="651"/>
        <v>129820.34863038087</v>
      </c>
      <c r="L5141" s="236">
        <f>I5141/MAX(I$2:I5141)-1</f>
        <v>0</v>
      </c>
      <c r="M5141" s="236">
        <f>J5141/MAX(J$2:J5141)-1</f>
        <v>0</v>
      </c>
      <c r="N5141" s="236"/>
    </row>
    <row r="5142" spans="1:14">
      <c r="A5142" s="237">
        <v>41526</v>
      </c>
      <c r="B5142">
        <v>654.78</v>
      </c>
      <c r="D5142" s="237">
        <v>41786</v>
      </c>
      <c r="E5142">
        <f t="shared" si="647"/>
        <v>734.6</v>
      </c>
      <c r="F5142">
        <v>434.12184780000001</v>
      </c>
      <c r="G5142" s="236">
        <f t="shared" si="649"/>
        <v>6.4744564549576358E-3</v>
      </c>
      <c r="H5142" s="236">
        <f t="shared" si="650"/>
        <v>3.3919185213653336E-3</v>
      </c>
      <c r="I5142">
        <f t="shared" si="652"/>
        <v>109875.12788263446</v>
      </c>
      <c r="J5142">
        <f t="shared" si="652"/>
        <v>34229.975665770013</v>
      </c>
      <c r="K5142">
        <f t="shared" si="651"/>
        <v>130665.2436855214</v>
      </c>
      <c r="L5142" s="236">
        <f>I5142/MAX(I$2:I5142)-1</f>
        <v>0</v>
      </c>
      <c r="M5142" s="236">
        <f>J5142/MAX(J$2:J5142)-1</f>
        <v>0</v>
      </c>
      <c r="N5142" s="236"/>
    </row>
    <row r="5143" spans="1:14">
      <c r="A5143" s="237">
        <v>41527</v>
      </c>
      <c r="B5143">
        <v>659.61</v>
      </c>
      <c r="D5143" s="237">
        <v>41787</v>
      </c>
      <c r="E5143">
        <f t="shared" si="647"/>
        <v>733.65</v>
      </c>
      <c r="F5143">
        <v>434.11912619999998</v>
      </c>
      <c r="G5143" s="236">
        <f t="shared" si="649"/>
        <v>-1.3269509591658604E-3</v>
      </c>
      <c r="H5143" s="236">
        <f t="shared" si="650"/>
        <v>-6.2692076286952059E-6</v>
      </c>
      <c r="I5143">
        <f t="shared" si="652"/>
        <v>109729.32897630213</v>
      </c>
      <c r="J5143">
        <f t="shared" si="652"/>
        <v>34229.761070945438</v>
      </c>
      <c r="K5143">
        <f t="shared" si="651"/>
        <v>130496.26467449329</v>
      </c>
      <c r="L5143" s="236">
        <f>I5143/MAX(I$2:I5143)-1</f>
        <v>-1.3269509591659068E-3</v>
      </c>
      <c r="M5143" s="236">
        <f>J5143/MAX(J$2:J5143)-1</f>
        <v>-6.2692076286952059E-6</v>
      </c>
      <c r="N5143" s="236"/>
    </row>
    <row r="5144" spans="1:14">
      <c r="A5144" s="237">
        <v>41528</v>
      </c>
      <c r="B5144">
        <v>661.59</v>
      </c>
      <c r="D5144" s="237">
        <v>41788</v>
      </c>
      <c r="E5144">
        <f t="shared" si="647"/>
        <v>737.27</v>
      </c>
      <c r="F5144">
        <v>435.4643643</v>
      </c>
      <c r="G5144" s="236">
        <f t="shared" si="649"/>
        <v>4.9005027861345665E-3</v>
      </c>
      <c r="H5144" s="236">
        <f t="shared" si="650"/>
        <v>3.0987763929577472E-3</v>
      </c>
      <c r="I5144">
        <f t="shared" si="652"/>
        <v>110267.05785867118</v>
      </c>
      <c r="J5144">
        <f t="shared" si="652"/>
        <v>34335.831446488672</v>
      </c>
      <c r="K5144">
        <f t="shared" si="651"/>
        <v>131140.16364283196</v>
      </c>
      <c r="L5144" s="236">
        <f>I5144/MAX(I$2:I5144)-1</f>
        <v>0</v>
      </c>
      <c r="M5144" s="236">
        <f>J5144/MAX(J$2:J5144)-1</f>
        <v>0</v>
      </c>
      <c r="N5144" s="236"/>
    </row>
    <row r="5145" spans="1:14">
      <c r="A5145" s="237">
        <v>41529</v>
      </c>
      <c r="B5145">
        <v>659.92</v>
      </c>
      <c r="D5145" s="237">
        <v>41789</v>
      </c>
      <c r="E5145">
        <f t="shared" si="647"/>
        <v>738.54</v>
      </c>
      <c r="F5145">
        <v>435.62333640000003</v>
      </c>
      <c r="G5145" s="236">
        <f t="shared" si="649"/>
        <v>1.6888409481913744E-3</v>
      </c>
      <c r="H5145" s="236">
        <f t="shared" si="650"/>
        <v>3.6506339676178889E-4</v>
      </c>
      <c r="I5145">
        <f t="shared" si="652"/>
        <v>110453.28138121949</v>
      </c>
      <c r="J5145">
        <f t="shared" si="652"/>
        <v>34348.366201747165</v>
      </c>
      <c r="K5145">
        <f t="shared" si="651"/>
        <v>131366.06189968006</v>
      </c>
      <c r="L5145" s="236">
        <f>I5145/MAX(I$2:I5145)-1</f>
        <v>0</v>
      </c>
      <c r="M5145" s="236">
        <f>J5145/MAX(J$2:J5145)-1</f>
        <v>0</v>
      </c>
      <c r="N5145" s="236"/>
    </row>
    <row r="5146" spans="1:14">
      <c r="A5146" s="237">
        <v>41530</v>
      </c>
      <c r="B5146">
        <v>661.22</v>
      </c>
      <c r="D5146" s="237">
        <v>41792</v>
      </c>
      <c r="E5146">
        <f t="shared" si="647"/>
        <v>739.67</v>
      </c>
      <c r="F5146">
        <v>435.52879910000001</v>
      </c>
      <c r="G5146" s="236">
        <f t="shared" si="649"/>
        <v>1.4963156072404413E-3</v>
      </c>
      <c r="H5146" s="236">
        <f t="shared" si="650"/>
        <v>-2.1701615157088128E-4</v>
      </c>
      <c r="I5146">
        <f t="shared" si="652"/>
        <v>110618.55435002114</v>
      </c>
      <c r="J5146">
        <f t="shared" si="652"/>
        <v>34340.912051501313</v>
      </c>
      <c r="K5146">
        <f t="shared" si="651"/>
        <v>131567.0579864819</v>
      </c>
      <c r="L5146" s="236">
        <f>I5146/MAX(I$2:I5146)-1</f>
        <v>0</v>
      </c>
      <c r="M5146" s="236">
        <f>J5146/MAX(J$2:J5146)-1</f>
        <v>-2.1701615157088128E-4</v>
      </c>
      <c r="N5146" s="236"/>
    </row>
    <row r="5147" spans="1:14">
      <c r="A5147" s="237">
        <v>41533</v>
      </c>
      <c r="B5147">
        <v>665.43</v>
      </c>
      <c r="D5147" s="237">
        <v>41793</v>
      </c>
      <c r="E5147">
        <f t="shared" si="647"/>
        <v>738.96</v>
      </c>
      <c r="F5147">
        <v>435.67447709999999</v>
      </c>
      <c r="G5147" s="236">
        <f t="shared" si="649"/>
        <v>-9.9361767613643593E-4</v>
      </c>
      <c r="H5147" s="236">
        <f t="shared" si="650"/>
        <v>3.3448534356628201E-4</v>
      </c>
      <c r="I5147">
        <f t="shared" si="652"/>
        <v>110508.64179911029</v>
      </c>
      <c r="J5147">
        <f t="shared" si="652"/>
        <v>34352.398583267241</v>
      </c>
      <c r="K5147">
        <f t="shared" si="651"/>
        <v>131440.76840981882</v>
      </c>
      <c r="L5147" s="236">
        <f>I5147/MAX(I$2:I5147)-1</f>
        <v>-9.9361767613648233E-4</v>
      </c>
      <c r="M5147" s="236">
        <f>J5147/MAX(J$2:J5147)-1</f>
        <v>0</v>
      </c>
      <c r="N5147" s="236"/>
    </row>
    <row r="5148" spans="1:14">
      <c r="A5148" s="237">
        <v>41534</v>
      </c>
      <c r="B5148">
        <v>667.54</v>
      </c>
      <c r="D5148" s="237">
        <v>41794</v>
      </c>
      <c r="E5148">
        <f t="shared" si="647"/>
        <v>740.13</v>
      </c>
      <c r="F5148">
        <v>435.08979090000003</v>
      </c>
      <c r="G5148" s="236">
        <f t="shared" si="649"/>
        <v>1.5495761095386993E-3</v>
      </c>
      <c r="H5148" s="236">
        <f t="shared" si="650"/>
        <v>-1.3420253669479409E-3</v>
      </c>
      <c r="I5148">
        <f t="shared" si="652"/>
        <v>110679.88335033978</v>
      </c>
      <c r="J5148">
        <f t="shared" si="652"/>
        <v>34306.296792952991</v>
      </c>
      <c r="K5148">
        <f t="shared" si="651"/>
        <v>131648.87940234816</v>
      </c>
      <c r="L5148" s="236">
        <f>I5148/MAX(I$2:I5148)-1</f>
        <v>0</v>
      </c>
      <c r="M5148" s="236">
        <f>J5148/MAX(J$2:J5148)-1</f>
        <v>-1.3420253669478299E-3</v>
      </c>
      <c r="N5148" s="236"/>
    </row>
    <row r="5149" spans="1:14">
      <c r="A5149" s="237">
        <v>41535</v>
      </c>
      <c r="B5149">
        <v>677.34</v>
      </c>
      <c r="D5149" s="237">
        <v>41795</v>
      </c>
      <c r="E5149">
        <f t="shared" si="647"/>
        <v>744.96</v>
      </c>
      <c r="F5149">
        <v>437.0069158</v>
      </c>
      <c r="G5149" s="236">
        <f t="shared" si="649"/>
        <v>6.4921504298151491E-3</v>
      </c>
      <c r="H5149" s="236">
        <f t="shared" si="650"/>
        <v>4.4062741532830962E-3</v>
      </c>
      <c r="I5149">
        <f t="shared" si="652"/>
        <v>111398.43380260459</v>
      </c>
      <c r="J5149">
        <f t="shared" si="652"/>
        <v>34457.459741806641</v>
      </c>
      <c r="K5149">
        <f t="shared" si="651"/>
        <v>132508.00426894368</v>
      </c>
      <c r="L5149" s="236">
        <f>I5149/MAX(I$2:I5149)-1</f>
        <v>0</v>
      </c>
      <c r="M5149" s="236">
        <f>J5149/MAX(J$2:J5149)-1</f>
        <v>0</v>
      </c>
      <c r="N5149" s="236"/>
    </row>
    <row r="5150" spans="1:14">
      <c r="A5150" s="237">
        <v>41536</v>
      </c>
      <c r="B5150">
        <v>675.78</v>
      </c>
      <c r="D5150" s="237">
        <v>41796</v>
      </c>
      <c r="E5150">
        <f t="shared" si="647"/>
        <v>748.81</v>
      </c>
      <c r="F5150">
        <v>438.29704770000001</v>
      </c>
      <c r="G5150" s="236">
        <f t="shared" si="649"/>
        <v>5.1343325560463862E-3</v>
      </c>
      <c r="H5150" s="236">
        <f t="shared" si="650"/>
        <v>2.9522001903292683E-3</v>
      </c>
      <c r="I5150">
        <f t="shared" si="652"/>
        <v>111970.39040796988</v>
      </c>
      <c r="J5150">
        <f t="shared" si="652"/>
        <v>34559.185061014665</v>
      </c>
      <c r="K5150">
        <f t="shared" si="651"/>
        <v>133192.81394521546</v>
      </c>
      <c r="L5150" s="236">
        <f>I5150/MAX(I$2:I5150)-1</f>
        <v>0</v>
      </c>
      <c r="M5150" s="236">
        <f>J5150/MAX(J$2:J5150)-1</f>
        <v>0</v>
      </c>
      <c r="N5150" s="236"/>
    </row>
    <row r="5151" spans="1:14">
      <c r="A5151" s="237">
        <v>41537</v>
      </c>
      <c r="B5151">
        <v>671.11</v>
      </c>
      <c r="D5151" s="237">
        <v>41799</v>
      </c>
      <c r="E5151">
        <f t="shared" si="647"/>
        <v>749.46</v>
      </c>
      <c r="F5151">
        <v>438.30892569999997</v>
      </c>
      <c r="G5151" s="236">
        <f t="shared" si="649"/>
        <v>8.3431380435799107E-4</v>
      </c>
      <c r="H5151" s="236">
        <f t="shared" si="650"/>
        <v>2.7100342250285792E-5</v>
      </c>
      <c r="I5151">
        <f t="shared" si="652"/>
        <v>112063.80885036661</v>
      </c>
      <c r="J5151">
        <f t="shared" si="652"/>
        <v>34560.121626757711</v>
      </c>
      <c r="K5151">
        <f t="shared" si="651"/>
        <v>133308.43116328731</v>
      </c>
      <c r="L5151" s="236">
        <f>I5151/MAX(I$2:I5151)-1</f>
        <v>0</v>
      </c>
      <c r="M5151" s="236">
        <f>J5151/MAX(J$2:J5151)-1</f>
        <v>0</v>
      </c>
      <c r="N5151" s="236"/>
    </row>
    <row r="5152" spans="1:14">
      <c r="A5152" s="237">
        <v>41540</v>
      </c>
      <c r="B5152">
        <v>669.03</v>
      </c>
      <c r="D5152" s="237">
        <v>41800</v>
      </c>
      <c r="E5152">
        <f t="shared" si="647"/>
        <v>749.11</v>
      </c>
      <c r="F5152">
        <v>438.22383889999998</v>
      </c>
      <c r="G5152" s="236">
        <f t="shared" si="649"/>
        <v>-5.0073306749116376E-4</v>
      </c>
      <c r="H5152" s="236">
        <f t="shared" si="650"/>
        <v>-1.9412518205996765E-4</v>
      </c>
      <c r="I5152">
        <f t="shared" si="652"/>
        <v>112007.69479560622</v>
      </c>
      <c r="J5152">
        <f t="shared" si="652"/>
        <v>34553.412636854904</v>
      </c>
      <c r="K5152">
        <f t="shared" si="651"/>
        <v>133246.1757381717</v>
      </c>
      <c r="L5152" s="236">
        <f>I5152/MAX(I$2:I5152)-1</f>
        <v>-5.0073306749109925E-4</v>
      </c>
      <c r="M5152" s="236">
        <f>J5152/MAX(J$2:J5152)-1</f>
        <v>-1.9412518205985663E-4</v>
      </c>
      <c r="N5152" s="236"/>
    </row>
    <row r="5153" spans="1:14">
      <c r="A5153" s="237">
        <v>41541</v>
      </c>
      <c r="B5153">
        <v>667.99</v>
      </c>
      <c r="D5153" s="237">
        <v>41801</v>
      </c>
      <c r="E5153">
        <f t="shared" si="647"/>
        <v>746.62</v>
      </c>
      <c r="F5153">
        <v>436.97180300000002</v>
      </c>
      <c r="G5153" s="236">
        <f t="shared" si="649"/>
        <v>-3.357674572768208E-3</v>
      </c>
      <c r="H5153" s="236">
        <f t="shared" si="650"/>
        <v>-2.8570693532846692E-3</v>
      </c>
      <c r="I5153">
        <f t="shared" si="652"/>
        <v>111631.60940683662</v>
      </c>
      <c r="J5153">
        <f t="shared" si="652"/>
        <v>34454.691140558745</v>
      </c>
      <c r="K5153">
        <f t="shared" si="651"/>
        <v>132803.27285663487</v>
      </c>
      <c r="L5153" s="236">
        <f>I5153/MAX(I$2:I5153)-1</f>
        <v>-3.8567263415709707E-3</v>
      </c>
      <c r="M5153" s="236">
        <f>J5153/MAX(J$2:J5153)-1</f>
        <v>-3.0506399062362188E-3</v>
      </c>
      <c r="N5153" s="236"/>
    </row>
    <row r="5154" spans="1:14">
      <c r="A5154" s="237">
        <v>41542</v>
      </c>
      <c r="B5154">
        <v>667.04</v>
      </c>
      <c r="D5154" s="237">
        <v>41802</v>
      </c>
      <c r="E5154">
        <f t="shared" si="647"/>
        <v>741.7</v>
      </c>
      <c r="F5154">
        <v>436.35766150000001</v>
      </c>
      <c r="G5154" s="236">
        <f t="shared" si="649"/>
        <v>-6.6234277291140151E-3</v>
      </c>
      <c r="H5154" s="236">
        <f t="shared" si="650"/>
        <v>-1.4054488087873462E-3</v>
      </c>
      <c r="I5154">
        <f t="shared" si="652"/>
        <v>110892.22550964575</v>
      </c>
      <c r="J5154">
        <f t="shared" si="652"/>
        <v>34406.266835938113</v>
      </c>
      <c r="K5154">
        <f t="shared" si="651"/>
        <v>131928.13945215248</v>
      </c>
      <c r="L5154" s="236">
        <f>I5154/MAX(I$2:I5154)-1</f>
        <v>-1.0454609322490649E-2</v>
      </c>
      <c r="M5154" s="236">
        <f>J5154/MAX(J$2:J5154)-1</f>
        <v>-4.4518011968013305E-3</v>
      </c>
      <c r="N5154" s="236"/>
    </row>
    <row r="5155" spans="1:14">
      <c r="A5155" s="237">
        <v>41543</v>
      </c>
      <c r="B5155">
        <v>669.36</v>
      </c>
      <c r="D5155" s="237">
        <v>41803</v>
      </c>
      <c r="E5155">
        <f t="shared" si="647"/>
        <v>743.86</v>
      </c>
      <c r="F5155">
        <v>436.91663849999998</v>
      </c>
      <c r="G5155" s="236">
        <f t="shared" si="649"/>
        <v>2.8784985051501419E-3</v>
      </c>
      <c r="H5155" s="236">
        <f t="shared" si="650"/>
        <v>1.2810064983812541E-3</v>
      </c>
      <c r="I5155">
        <f t="shared" ref="I5155:J5170" si="653">I5154*(1+G5155)</f>
        <v>111211.42861500804</v>
      </c>
      <c r="J5155">
        <f t="shared" si="653"/>
        <v>34450.341487339989</v>
      </c>
      <c r="K5155">
        <f t="shared" si="651"/>
        <v>132312.34436143743</v>
      </c>
      <c r="L5155" s="236">
        <f>I5155/MAX(I$2:I5155)-1</f>
        <v>-7.6062043946472091E-3</v>
      </c>
      <c r="M5155" s="236">
        <f>J5155/MAX(J$2:J5155)-1</f>
        <v>-3.1764974846826277E-3</v>
      </c>
      <c r="N5155" s="236"/>
    </row>
    <row r="5156" spans="1:14">
      <c r="A5156" s="237">
        <v>41544</v>
      </c>
      <c r="B5156">
        <v>666.99</v>
      </c>
      <c r="D5156" s="237">
        <v>41806</v>
      </c>
      <c r="E5156">
        <f t="shared" si="647"/>
        <v>744.5</v>
      </c>
      <c r="F5156">
        <v>436.73369810000003</v>
      </c>
      <c r="G5156" s="236">
        <f t="shared" si="649"/>
        <v>8.2664679392212769E-4</v>
      </c>
      <c r="H5156" s="236">
        <f t="shared" si="650"/>
        <v>-4.1870778972397105E-4</v>
      </c>
      <c r="I5156">
        <f t="shared" si="653"/>
        <v>111303.36118592015</v>
      </c>
      <c r="J5156">
        <f t="shared" si="653"/>
        <v>34435.916861000587</v>
      </c>
      <c r="K5156">
        <f t="shared" si="651"/>
        <v>132426.18285307739</v>
      </c>
      <c r="L5156" s="236">
        <f>I5156/MAX(I$2:I5156)-1</f>
        <v>-6.7858452452017604E-3</v>
      </c>
      <c r="M5156" s="236">
        <f>J5156/MAX(J$2:J5156)-1</f>
        <v>-3.5938752501657456E-3</v>
      </c>
      <c r="N5156" s="236"/>
    </row>
    <row r="5157" spans="1:14">
      <c r="A5157" s="237">
        <v>41547</v>
      </c>
      <c r="B5157">
        <v>663.15</v>
      </c>
      <c r="D5157" s="237">
        <v>41807</v>
      </c>
      <c r="E5157">
        <f t="shared" si="647"/>
        <v>746.03</v>
      </c>
      <c r="F5157">
        <v>436.5858791</v>
      </c>
      <c r="G5157" s="236">
        <f t="shared" si="649"/>
        <v>2.0213403583954534E-3</v>
      </c>
      <c r="H5157" s="236">
        <f t="shared" si="650"/>
        <v>-3.3846483713784181E-4</v>
      </c>
      <c r="I5157">
        <f t="shared" si="653"/>
        <v>111528.34316191032</v>
      </c>
      <c r="J5157">
        <f t="shared" si="653"/>
        <v>34424.26151400854</v>
      </c>
      <c r="K5157">
        <f t="shared" si="651"/>
        <v>132698.32799715424</v>
      </c>
      <c r="L5157" s="236">
        <f>I5157/MAX(I$2:I5157)-1</f>
        <v>-4.7782213896662151E-3</v>
      </c>
      <c r="M5157" s="236">
        <f>J5157/MAX(J$2:J5157)-1</f>
        <v>-3.9311236869022936E-3</v>
      </c>
      <c r="N5157" s="236"/>
    </row>
    <row r="5158" spans="1:14">
      <c r="A5158" s="237">
        <v>41548</v>
      </c>
      <c r="B5158">
        <v>667.84</v>
      </c>
      <c r="D5158" s="237">
        <v>41808</v>
      </c>
      <c r="E5158">
        <f t="shared" si="647"/>
        <v>751.94</v>
      </c>
      <c r="F5158">
        <v>439.21558640000001</v>
      </c>
      <c r="G5158" s="236">
        <f t="shared" si="649"/>
        <v>7.8882032755821976E-3</v>
      </c>
      <c r="H5158" s="236">
        <f t="shared" si="650"/>
        <v>6.0233448352040586E-3</v>
      </c>
      <c r="I5158">
        <f t="shared" si="653"/>
        <v>112408.10140376036</v>
      </c>
      <c r="J5158">
        <f t="shared" si="653"/>
        <v>34631.610711804657</v>
      </c>
      <c r="K5158">
        <f t="shared" si="651"/>
        <v>133749.55531839223</v>
      </c>
      <c r="L5158" s="236">
        <f>I5158/MAX(I$2:I5158)-1</f>
        <v>0</v>
      </c>
      <c r="M5158" s="236">
        <f>J5158/MAX(J$2:J5158)-1</f>
        <v>0</v>
      </c>
      <c r="N5158" s="236"/>
    </row>
    <row r="5159" spans="1:14">
      <c r="A5159" s="237">
        <v>41549</v>
      </c>
      <c r="B5159">
        <v>667.07</v>
      </c>
      <c r="D5159" s="237">
        <v>41809</v>
      </c>
      <c r="E5159">
        <f t="shared" si="647"/>
        <v>752.65</v>
      </c>
      <c r="F5159">
        <v>439.56191030000002</v>
      </c>
      <c r="G5159" s="236">
        <f t="shared" si="649"/>
        <v>9.1049411448300909E-4</v>
      </c>
      <c r="H5159" s="236">
        <f t="shared" si="650"/>
        <v>7.8850548733622183E-4</v>
      </c>
      <c r="I5159">
        <f t="shared" si="653"/>
        <v>112510.4483185087</v>
      </c>
      <c r="J5159">
        <f t="shared" si="653"/>
        <v>34658.917926886206</v>
      </c>
      <c r="K5159">
        <f t="shared" si="651"/>
        <v>133875.84489505531</v>
      </c>
      <c r="L5159" s="236">
        <f>I5159/MAX(I$2:I5159)-1</f>
        <v>0</v>
      </c>
      <c r="M5159" s="236">
        <f>J5159/MAX(J$2:J5159)-1</f>
        <v>0</v>
      </c>
      <c r="N5159" s="236"/>
    </row>
    <row r="5160" spans="1:14">
      <c r="A5160" s="237">
        <v>41550</v>
      </c>
      <c r="B5160">
        <v>662.32</v>
      </c>
      <c r="D5160" s="237">
        <v>41810</v>
      </c>
      <c r="E5160">
        <f t="shared" si="647"/>
        <v>753.84</v>
      </c>
      <c r="F5160">
        <v>439.95531519999997</v>
      </c>
      <c r="G5160" s="236">
        <f t="shared" si="649"/>
        <v>1.5473500246220759E-3</v>
      </c>
      <c r="H5160" s="236">
        <f t="shared" si="650"/>
        <v>8.949931529131927E-4</v>
      </c>
      <c r="I5160">
        <f t="shared" si="653"/>
        <v>112684.54136348459</v>
      </c>
      <c r="J5160">
        <f t="shared" si="653"/>
        <v>34689.937421118149</v>
      </c>
      <c r="K5160">
        <f t="shared" si="651"/>
        <v>134087.51334044844</v>
      </c>
      <c r="L5160" s="236">
        <f>I5160/MAX(I$2:I5160)-1</f>
        <v>0</v>
      </c>
      <c r="M5160" s="236">
        <f>J5160/MAX(J$2:J5160)-1</f>
        <v>0</v>
      </c>
      <c r="N5160" s="236"/>
    </row>
    <row r="5161" spans="1:14">
      <c r="A5161" s="237">
        <v>41551</v>
      </c>
      <c r="B5161">
        <v>664.91</v>
      </c>
      <c r="D5161" s="237">
        <v>41813</v>
      </c>
      <c r="E5161">
        <f t="shared" si="647"/>
        <v>753.84</v>
      </c>
      <c r="F5161">
        <v>439.57811040000001</v>
      </c>
      <c r="G5161" s="236">
        <f t="shared" si="649"/>
        <v>-3.3730158730158734E-5</v>
      </c>
      <c r="H5161" s="236">
        <f t="shared" si="650"/>
        <v>-8.5737070781488622E-4</v>
      </c>
      <c r="I5161">
        <f t="shared" si="653"/>
        <v>112680.74049601796</v>
      </c>
      <c r="J5161">
        <f t="shared" si="653"/>
        <v>34660.195284917354</v>
      </c>
      <c r="K5161">
        <f t="shared" si="651"/>
        <v>134087.51334044844</v>
      </c>
      <c r="L5161" s="236">
        <f>I5161/MAX(I$2:I5161)-1</f>
        <v>-3.373015873020524E-5</v>
      </c>
      <c r="M5161" s="236">
        <f>J5161/MAX(J$2:J5161)-1</f>
        <v>-8.573707078147752E-4</v>
      </c>
      <c r="N5161" s="236"/>
    </row>
    <row r="5162" spans="1:14">
      <c r="A5162" s="237">
        <v>41554</v>
      </c>
      <c r="B5162">
        <v>659.07</v>
      </c>
      <c r="D5162" s="237">
        <v>41814</v>
      </c>
      <c r="E5162">
        <f t="shared" si="647"/>
        <v>749.82</v>
      </c>
      <c r="F5162">
        <v>438.07354830000003</v>
      </c>
      <c r="G5162" s="236">
        <f t="shared" si="649"/>
        <v>-5.3664267521717577E-3</v>
      </c>
      <c r="H5162" s="236">
        <f t="shared" si="650"/>
        <v>-3.4227411793341656E-3</v>
      </c>
      <c r="I5162">
        <f t="shared" si="653"/>
        <v>112076.0475557656</v>
      </c>
      <c r="J5162">
        <f t="shared" si="653"/>
        <v>34541.562407231904</v>
      </c>
      <c r="K5162">
        <f t="shared" si="651"/>
        <v>133372.46531483479</v>
      </c>
      <c r="L5162" s="236">
        <f>I5162/MAX(I$2:I5162)-1</f>
        <v>-5.3999759004758063E-3</v>
      </c>
      <c r="M5162" s="236">
        <f>J5162/MAX(J$2:J5162)-1</f>
        <v>-4.2771773291213622E-3</v>
      </c>
      <c r="N5162" s="236"/>
    </row>
    <row r="5163" spans="1:14">
      <c r="A5163" s="237">
        <v>41555</v>
      </c>
      <c r="B5163">
        <v>652.86</v>
      </c>
      <c r="D5163" s="237">
        <v>41815</v>
      </c>
      <c r="E5163">
        <f t="shared" si="647"/>
        <v>752.63</v>
      </c>
      <c r="F5163">
        <v>438.95534270000002</v>
      </c>
      <c r="G5163" s="236">
        <f t="shared" si="649"/>
        <v>3.7138359237961958E-3</v>
      </c>
      <c r="H5163" s="236">
        <f t="shared" si="650"/>
        <v>2.0128912220833683E-3</v>
      </c>
      <c r="I5163">
        <f t="shared" si="653"/>
        <v>112492.2796073753</v>
      </c>
      <c r="J5163">
        <f t="shared" si="653"/>
        <v>34611.090814998468</v>
      </c>
      <c r="K5163">
        <f t="shared" si="651"/>
        <v>133872.28744219159</v>
      </c>
      <c r="L5163" s="236">
        <f>I5163/MAX(I$2:I5163)-1</f>
        <v>-1.7061946011663887E-3</v>
      </c>
      <c r="M5163" s="236">
        <f>J5163/MAX(J$2:J5163)-1</f>
        <v>-2.2728955997389777E-3</v>
      </c>
      <c r="N5163" s="236"/>
    </row>
    <row r="5164" spans="1:14">
      <c r="A5164" s="237">
        <v>41556</v>
      </c>
      <c r="B5164">
        <v>654.64</v>
      </c>
      <c r="D5164" s="237">
        <v>41816</v>
      </c>
      <c r="E5164">
        <f t="shared" si="647"/>
        <v>752.25</v>
      </c>
      <c r="F5164">
        <v>439.5562602</v>
      </c>
      <c r="G5164" s="236">
        <f t="shared" si="649"/>
        <v>-5.3862632284802159E-4</v>
      </c>
      <c r="H5164" s="236">
        <f t="shared" si="650"/>
        <v>1.3689718327694056E-3</v>
      </c>
      <c r="I5164">
        <f t="shared" si="653"/>
        <v>112431.68830446158</v>
      </c>
      <c r="J5164">
        <f t="shared" si="653"/>
        <v>34658.472423425628</v>
      </c>
      <c r="K5164">
        <f t="shared" si="651"/>
        <v>133804.69583778034</v>
      </c>
      <c r="L5164" s="236">
        <f>I5164/MAX(I$2:I5164)-1</f>
        <v>-2.2439019226904167E-3</v>
      </c>
      <c r="M5164" s="236">
        <f>J5164/MAX(J$2:J5164)-1</f>
        <v>-9.0703529702440555E-4</v>
      </c>
      <c r="N5164" s="236"/>
    </row>
    <row r="5165" spans="1:14">
      <c r="A5165" s="237">
        <v>41557</v>
      </c>
      <c r="B5165">
        <v>667.41</v>
      </c>
      <c r="D5165" s="237">
        <v>41817</v>
      </c>
      <c r="E5165">
        <f t="shared" si="647"/>
        <v>754.55</v>
      </c>
      <c r="F5165">
        <v>440.08285009999997</v>
      </c>
      <c r="G5165" s="236">
        <f t="shared" si="649"/>
        <v>3.0237640253840035E-3</v>
      </c>
      <c r="H5165" s="236">
        <f t="shared" si="650"/>
        <v>1.1980034131702233E-3</v>
      </c>
      <c r="I5165">
        <f t="shared" si="653"/>
        <v>112771.6551988698</v>
      </c>
      <c r="J5165">
        <f t="shared" si="653"/>
        <v>34699.993391684155</v>
      </c>
      <c r="K5165">
        <f t="shared" si="651"/>
        <v>134213.80291711152</v>
      </c>
      <c r="L5165" s="236">
        <f>I5165/MAX(I$2:I5165)-1</f>
        <v>0</v>
      </c>
      <c r="M5165" s="236">
        <f>J5165/MAX(J$2:J5165)-1</f>
        <v>0</v>
      </c>
      <c r="N5165" s="236"/>
    </row>
    <row r="5166" spans="1:14">
      <c r="A5166" s="237">
        <v>41558</v>
      </c>
      <c r="B5166">
        <v>671.42</v>
      </c>
      <c r="D5166" s="237">
        <v>41820</v>
      </c>
      <c r="E5166">
        <f t="shared" si="647"/>
        <v>753.57</v>
      </c>
      <c r="F5166">
        <v>440.27433239999999</v>
      </c>
      <c r="G5166" s="236">
        <f t="shared" si="649"/>
        <v>-1.3325175154326832E-3</v>
      </c>
      <c r="H5166" s="236">
        <f t="shared" si="650"/>
        <v>4.3510511703992449E-4</v>
      </c>
      <c r="I5166">
        <f t="shared" si="653"/>
        <v>112621.38499307298</v>
      </c>
      <c r="J5166">
        <f t="shared" si="653"/>
        <v>34715.091536370128</v>
      </c>
      <c r="K5166">
        <f t="shared" si="651"/>
        <v>134039.4877267878</v>
      </c>
      <c r="L5166" s="236">
        <f>I5166/MAX(I$2:I5166)-1</f>
        <v>-1.3325175154326185E-3</v>
      </c>
      <c r="M5166" s="236">
        <f>J5166/MAX(J$2:J5166)-1</f>
        <v>0</v>
      </c>
      <c r="N5166" s="236"/>
    </row>
    <row r="5167" spans="1:14">
      <c r="A5167" s="237">
        <v>41561</v>
      </c>
      <c r="B5167">
        <v>673.87</v>
      </c>
      <c r="D5167" s="237">
        <v>41821</v>
      </c>
      <c r="E5167">
        <f t="shared" si="647"/>
        <v>758.71</v>
      </c>
      <c r="F5167">
        <v>442.0747586</v>
      </c>
      <c r="G5167" s="236">
        <f t="shared" si="649"/>
        <v>6.7871358523902605E-3</v>
      </c>
      <c r="H5167" s="236">
        <f t="shared" si="650"/>
        <v>4.0893281018350436E-3</v>
      </c>
      <c r="I5167">
        <f t="shared" si="653"/>
        <v>113385.76163290531</v>
      </c>
      <c r="J5167">
        <f t="shared" si="653"/>
        <v>34857.052935747583</v>
      </c>
      <c r="K5167">
        <f t="shared" si="651"/>
        <v>134953.75311277143</v>
      </c>
      <c r="L5167" s="236">
        <f>I5167/MAX(I$2:I5167)-1</f>
        <v>0</v>
      </c>
      <c r="M5167" s="236">
        <f>J5167/MAX(J$2:J5167)-1</f>
        <v>0</v>
      </c>
      <c r="N5167" s="236"/>
    </row>
    <row r="5168" spans="1:14">
      <c r="A5168" s="237">
        <v>41562</v>
      </c>
      <c r="B5168">
        <v>669.66</v>
      </c>
      <c r="D5168" s="237">
        <v>41822</v>
      </c>
      <c r="E5168">
        <f t="shared" si="647"/>
        <v>759.8</v>
      </c>
      <c r="F5168">
        <v>441.98288230000003</v>
      </c>
      <c r="G5168" s="236">
        <f t="shared" si="649"/>
        <v>1.4029188903134557E-3</v>
      </c>
      <c r="H5168" s="236">
        <f t="shared" si="650"/>
        <v>-2.0782978039945998E-4</v>
      </c>
      <c r="I5168">
        <f t="shared" si="653"/>
        <v>113544.83265979271</v>
      </c>
      <c r="J5168">
        <f t="shared" si="653"/>
        <v>34849.808602090576</v>
      </c>
      <c r="K5168">
        <f t="shared" si="651"/>
        <v>135147.63429384577</v>
      </c>
      <c r="L5168" s="236">
        <f>I5168/MAX(I$2:I5168)-1</f>
        <v>0</v>
      </c>
      <c r="M5168" s="236">
        <f>J5168/MAX(J$2:J5168)-1</f>
        <v>-2.0782978039934896E-4</v>
      </c>
      <c r="N5168" s="236"/>
    </row>
    <row r="5169" spans="1:14">
      <c r="A5169" s="237">
        <v>41563</v>
      </c>
      <c r="B5169">
        <v>676.6</v>
      </c>
      <c r="D5169" s="237">
        <v>41823</v>
      </c>
      <c r="E5169">
        <f t="shared" si="647"/>
        <v>763.7</v>
      </c>
      <c r="F5169">
        <v>443.17666329999997</v>
      </c>
      <c r="G5169" s="236">
        <f t="shared" si="649"/>
        <v>5.0991995596169539E-3</v>
      </c>
      <c r="H5169" s="236">
        <f t="shared" si="650"/>
        <v>2.7009665935198157E-3</v>
      </c>
      <c r="I5169">
        <f t="shared" si="653"/>
        <v>114123.82042048831</v>
      </c>
      <c r="J5169">
        <f t="shared" si="653"/>
        <v>34943.936770915381</v>
      </c>
      <c r="K5169">
        <f t="shared" si="651"/>
        <v>135841.33760227697</v>
      </c>
      <c r="L5169" s="236">
        <f>I5169/MAX(I$2:I5169)-1</f>
        <v>0</v>
      </c>
      <c r="M5169" s="236">
        <f>J5169/MAX(J$2:J5169)-1</f>
        <v>0</v>
      </c>
      <c r="N5169" s="236"/>
    </row>
    <row r="5170" spans="1:14">
      <c r="A5170" s="237">
        <v>41564</v>
      </c>
      <c r="B5170">
        <v>683.66</v>
      </c>
      <c r="D5170" s="237">
        <v>41827</v>
      </c>
      <c r="E5170">
        <f t="shared" si="647"/>
        <v>761.3</v>
      </c>
      <c r="F5170">
        <v>442.00786679999999</v>
      </c>
      <c r="G5170" s="236">
        <f t="shared" si="649"/>
        <v>-3.1763254186490488E-3</v>
      </c>
      <c r="H5170" s="236">
        <f t="shared" si="650"/>
        <v>-2.6373150862611938E-3</v>
      </c>
      <c r="I5170">
        <f t="shared" si="653"/>
        <v>113761.32602881336</v>
      </c>
      <c r="J5170">
        <f t="shared" si="653"/>
        <v>34851.778599296085</v>
      </c>
      <c r="K5170">
        <f t="shared" si="651"/>
        <v>135414.443258627</v>
      </c>
      <c r="L5170" s="236">
        <f>I5170/MAX(I$2:I5170)-1</f>
        <v>-3.1763254186490952E-3</v>
      </c>
      <c r="M5170" s="236">
        <f>J5170/MAX(J$2:J5170)-1</f>
        <v>-2.6373150862613048E-3</v>
      </c>
      <c r="N5170" s="236"/>
    </row>
    <row r="5171" spans="1:14">
      <c r="A5171" s="237">
        <v>41565</v>
      </c>
      <c r="B5171">
        <v>687.97</v>
      </c>
      <c r="D5171" s="237">
        <v>41828</v>
      </c>
      <c r="E5171">
        <f t="shared" si="647"/>
        <v>756.37</v>
      </c>
      <c r="F5171">
        <v>440.18705699999998</v>
      </c>
      <c r="G5171" s="236">
        <f t="shared" si="649"/>
        <v>-6.5094952973088847E-3</v>
      </c>
      <c r="H5171" s="236">
        <f t="shared" si="650"/>
        <v>-4.1194058675518841E-3</v>
      </c>
      <c r="I5171">
        <f t="shared" ref="I5171:J5186" si="654">I5170*(1+G5171)</f>
        <v>113020.79721201317</v>
      </c>
      <c r="J5171">
        <f t="shared" si="654"/>
        <v>34708.209978039529</v>
      </c>
      <c r="K5171">
        <f t="shared" si="651"/>
        <v>134537.53112771275</v>
      </c>
      <c r="L5171" s="236">
        <f>I5171/MAX(I$2:I5171)-1</f>
        <v>-9.6651444405826403E-3</v>
      </c>
      <c r="M5171" s="236">
        <f>J5171/MAX(J$2:J5171)-1</f>
        <v>-6.7458567825721127E-3</v>
      </c>
      <c r="N5171" s="236"/>
    </row>
    <row r="5172" spans="1:14">
      <c r="A5172" s="237">
        <v>41568</v>
      </c>
      <c r="B5172">
        <v>688.76</v>
      </c>
      <c r="D5172" s="237">
        <v>41829</v>
      </c>
      <c r="E5172">
        <f t="shared" si="647"/>
        <v>759.72</v>
      </c>
      <c r="F5172">
        <v>441.42651769999998</v>
      </c>
      <c r="G5172" s="236">
        <f t="shared" si="649"/>
        <v>4.3953191160956331E-3</v>
      </c>
      <c r="H5172" s="236">
        <f t="shared" si="650"/>
        <v>2.8157590739883442E-3</v>
      </c>
      <c r="I5172">
        <f t="shared" si="654"/>
        <v>113517.55968251551</v>
      </c>
      <c r="J5172">
        <f t="shared" si="654"/>
        <v>34805.939935227085</v>
      </c>
      <c r="K5172">
        <f t="shared" si="651"/>
        <v>135133.40448239079</v>
      </c>
      <c r="L5172" s="236">
        <f>I5172/MAX(I$2:I5172)-1</f>
        <v>-5.3123067186064965E-3</v>
      </c>
      <c r="M5172" s="236">
        <f>J5172/MAX(J$2:J5172)-1</f>
        <v>-3.9490924160312524E-3</v>
      </c>
      <c r="N5172" s="236"/>
    </row>
    <row r="5173" spans="1:14">
      <c r="A5173" s="237">
        <v>41569</v>
      </c>
      <c r="B5173">
        <v>694.72</v>
      </c>
      <c r="D5173" s="237">
        <v>41830</v>
      </c>
      <c r="E5173">
        <f t="shared" si="647"/>
        <v>756.23</v>
      </c>
      <c r="F5173">
        <v>439.71590930000002</v>
      </c>
      <c r="G5173" s="236">
        <f t="shared" si="649"/>
        <v>-4.6275278736777701E-3</v>
      </c>
      <c r="H5173" s="236">
        <f t="shared" si="650"/>
        <v>-3.875182689324741E-3</v>
      </c>
      <c r="I5173">
        <f t="shared" si="654"/>
        <v>112992.25401093278</v>
      </c>
      <c r="J5173">
        <f t="shared" si="654"/>
        <v>34671.060559304417</v>
      </c>
      <c r="K5173">
        <f t="shared" si="651"/>
        <v>134512.62895766649</v>
      </c>
      <c r="L5173" s="236">
        <f>I5173/MAX(I$2:I5173)-1</f>
        <v>-9.9152517448704014E-3</v>
      </c>
      <c r="M5173" s="236">
        <f>J5173/MAX(J$2:J5173)-1</f>
        <v>-7.8089716507867557E-3</v>
      </c>
      <c r="N5173" s="236"/>
    </row>
    <row r="5174" spans="1:14">
      <c r="A5174" s="237">
        <v>41570</v>
      </c>
      <c r="B5174">
        <v>689.06</v>
      </c>
      <c r="D5174" s="237">
        <v>41831</v>
      </c>
      <c r="E5174">
        <f t="shared" si="647"/>
        <v>757.53</v>
      </c>
      <c r="F5174">
        <v>440.08940910000001</v>
      </c>
      <c r="G5174" s="236">
        <f t="shared" si="649"/>
        <v>1.6853235683104615E-3</v>
      </c>
      <c r="H5174" s="236">
        <f t="shared" si="650"/>
        <v>8.4941161349960659E-4</v>
      </c>
      <c r="I5174">
        <f t="shared" si="654"/>
        <v>113182.68251965394</v>
      </c>
      <c r="J5174">
        <f t="shared" si="654"/>
        <v>34700.510560795839</v>
      </c>
      <c r="K5174">
        <f t="shared" si="651"/>
        <v>134743.8633938102</v>
      </c>
      <c r="L5174" s="236">
        <f>I5174/MAX(I$2:I5174)-1</f>
        <v>-8.2466385840112011E-3</v>
      </c>
      <c r="M5174" s="236">
        <f>J5174/MAX(J$2:J5174)-1</f>
        <v>-6.9661930684967732E-3</v>
      </c>
      <c r="N5174" s="236"/>
    </row>
    <row r="5175" spans="1:14">
      <c r="A5175" s="237">
        <v>41571</v>
      </c>
      <c r="B5175">
        <v>692.97</v>
      </c>
      <c r="D5175" s="237">
        <v>41834</v>
      </c>
      <c r="E5175">
        <f t="shared" si="647"/>
        <v>761.19</v>
      </c>
      <c r="F5175">
        <v>441.52254340000002</v>
      </c>
      <c r="G5175" s="236">
        <f t="shared" si="649"/>
        <v>4.7977616633760236E-3</v>
      </c>
      <c r="H5175" s="236">
        <f t="shared" si="650"/>
        <v>3.2564616879346975E-3</v>
      </c>
      <c r="I5175">
        <f t="shared" si="654"/>
        <v>113725.7060548048</v>
      </c>
      <c r="J5175">
        <f t="shared" si="654"/>
        <v>34813.511443988842</v>
      </c>
      <c r="K5175">
        <f t="shared" si="651"/>
        <v>135394.87726787638</v>
      </c>
      <c r="L5175" s="236">
        <f>I5175/MAX(I$2:I5175)-1</f>
        <v>-3.4884423270852283E-3</v>
      </c>
      <c r="M5175" s="236">
        <f>J5175/MAX(J$2:J5175)-1</f>
        <v>-3.73241652140055E-3</v>
      </c>
      <c r="N5175" s="236"/>
    </row>
    <row r="5176" spans="1:14">
      <c r="A5176" s="237">
        <v>41572</v>
      </c>
      <c r="B5176">
        <v>692.65</v>
      </c>
      <c r="D5176" s="237">
        <v>41835</v>
      </c>
      <c r="E5176">
        <f t="shared" si="647"/>
        <v>759.81</v>
      </c>
      <c r="F5176">
        <v>440.72746160000003</v>
      </c>
      <c r="G5176" s="236">
        <f t="shared" si="649"/>
        <v>-1.8466809331755909E-3</v>
      </c>
      <c r="H5176" s="236">
        <f t="shared" si="650"/>
        <v>-1.800772830028885E-3</v>
      </c>
      <c r="I5176">
        <f t="shared" si="654"/>
        <v>113515.69096182146</v>
      </c>
      <c r="J5176">
        <f t="shared" si="654"/>
        <v>34750.820218462606</v>
      </c>
      <c r="K5176">
        <f t="shared" si="651"/>
        <v>135149.41302027763</v>
      </c>
      <c r="L5176" s="236">
        <f>I5176/MAX(I$2:I5176)-1</f>
        <v>-5.3286812203289236E-3</v>
      </c>
      <c r="M5176" s="236">
        <f>J5176/MAX(J$2:J5176)-1</f>
        <v>-5.5264681171672825E-3</v>
      </c>
      <c r="N5176" s="236"/>
    </row>
    <row r="5177" spans="1:14">
      <c r="A5177" s="237">
        <v>41575</v>
      </c>
      <c r="B5177">
        <v>691.65</v>
      </c>
      <c r="D5177" s="237">
        <v>41836</v>
      </c>
      <c r="E5177">
        <f t="shared" si="647"/>
        <v>762.88</v>
      </c>
      <c r="F5177">
        <v>442.27271409999997</v>
      </c>
      <c r="G5177" s="236">
        <f t="shared" si="649"/>
        <v>4.0067536464318178E-3</v>
      </c>
      <c r="H5177" s="236">
        <f t="shared" si="650"/>
        <v>3.5061407210481565E-3</v>
      </c>
      <c r="I5177">
        <f t="shared" si="654"/>
        <v>113970.52037050997</v>
      </c>
      <c r="J5177">
        <f t="shared" si="654"/>
        <v>34872.661484320379</v>
      </c>
      <c r="K5177">
        <f t="shared" si="651"/>
        <v>135695.48203486321</v>
      </c>
      <c r="L5177" s="236">
        <f>I5177/MAX(I$2:I5177)-1</f>
        <v>-1.3432782868072479E-3</v>
      </c>
      <c r="M5177" s="236">
        <f>J5177/MAX(J$2:J5177)-1</f>
        <v>-2.0397039710283726E-3</v>
      </c>
      <c r="N5177" s="236"/>
    </row>
    <row r="5178" spans="1:14">
      <c r="A5178" s="237">
        <v>41576</v>
      </c>
      <c r="B5178">
        <v>693.22</v>
      </c>
      <c r="D5178" s="237">
        <v>41837</v>
      </c>
      <c r="E5178">
        <f t="shared" si="647"/>
        <v>754.12</v>
      </c>
      <c r="F5178">
        <v>439.43018840000002</v>
      </c>
      <c r="G5178" s="236">
        <f t="shared" si="649"/>
        <v>-1.1516532172152935E-2</v>
      </c>
      <c r="H5178" s="236">
        <f t="shared" si="650"/>
        <v>-6.4270881050945139E-3</v>
      </c>
      <c r="I5178">
        <f t="shared" si="654"/>
        <v>112657.97520598597</v>
      </c>
      <c r="J5178">
        <f t="shared" si="654"/>
        <v>34648.531816501512</v>
      </c>
      <c r="K5178">
        <f t="shared" si="651"/>
        <v>134137.3176805409</v>
      </c>
      <c r="L5178" s="236">
        <f>I5178/MAX(I$2:I5178)-1</f>
        <v>-1.2844340551354083E-2</v>
      </c>
      <c r="M5178" s="236">
        <f>J5178/MAX(J$2:J5178)-1</f>
        <v>-8.4536827189929387E-3</v>
      </c>
      <c r="N5178" s="236"/>
    </row>
    <row r="5179" spans="1:14">
      <c r="A5179" s="237">
        <v>41577</v>
      </c>
      <c r="B5179">
        <v>691.11</v>
      </c>
      <c r="D5179" s="237">
        <v>41838</v>
      </c>
      <c r="E5179">
        <f t="shared" si="647"/>
        <v>761.52</v>
      </c>
      <c r="F5179">
        <v>441.87342130000002</v>
      </c>
      <c r="G5179" s="236">
        <f t="shared" si="649"/>
        <v>9.7790317359284697E-3</v>
      </c>
      <c r="H5179" s="236">
        <f t="shared" si="650"/>
        <v>5.5600023951380972E-3</v>
      </c>
      <c r="I5179">
        <f t="shared" si="654"/>
        <v>113759.66112083076</v>
      </c>
      <c r="J5179">
        <f t="shared" si="654"/>
        <v>34841.177736389276</v>
      </c>
      <c r="K5179">
        <f t="shared" si="651"/>
        <v>135453.57524012824</v>
      </c>
      <c r="L5179" s="236">
        <f>I5179/MAX(I$2:I5179)-1</f>
        <v>-3.1909140293043814E-3</v>
      </c>
      <c r="M5179" s="236">
        <f>J5179/MAX(J$2:J5179)-1</f>
        <v>-2.9406828200202462E-3</v>
      </c>
      <c r="N5179" s="236"/>
    </row>
    <row r="5180" spans="1:14">
      <c r="A5180" s="237">
        <v>41578</v>
      </c>
      <c r="B5180">
        <v>688.27</v>
      </c>
      <c r="D5180" s="237">
        <v>41841</v>
      </c>
      <c r="E5180">
        <f t="shared" si="647"/>
        <v>760.1</v>
      </c>
      <c r="F5180">
        <v>441.28201350000001</v>
      </c>
      <c r="G5180" s="236">
        <f t="shared" si="649"/>
        <v>-1.8984218280230871E-3</v>
      </c>
      <c r="H5180" s="236">
        <f t="shared" si="650"/>
        <v>-1.3384099868692934E-3</v>
      </c>
      <c r="I5180">
        <f t="shared" si="654"/>
        <v>113543.69729701045</v>
      </c>
      <c r="J5180">
        <f t="shared" si="654"/>
        <v>34794.545956152608</v>
      </c>
      <c r="K5180">
        <f t="shared" si="651"/>
        <v>135200.99608680201</v>
      </c>
      <c r="L5180" s="236">
        <f>I5180/MAX(I$2:I5180)-1</f>
        <v>-5.0832781564830176E-3</v>
      </c>
      <c r="M5180" s="236">
        <f>J5180/MAX(J$2:J5180)-1</f>
        <v>-4.2751569676349188E-3</v>
      </c>
      <c r="N5180" s="236"/>
    </row>
    <row r="5181" spans="1:14">
      <c r="A5181" s="237">
        <v>41579</v>
      </c>
      <c r="B5181">
        <v>685.09</v>
      </c>
      <c r="D5181" s="237">
        <v>41842</v>
      </c>
      <c r="E5181">
        <f t="shared" si="647"/>
        <v>763.69</v>
      </c>
      <c r="F5181">
        <v>442.84279020000002</v>
      </c>
      <c r="G5181" s="236">
        <f t="shared" si="649"/>
        <v>4.6893325961704837E-3</v>
      </c>
      <c r="H5181" s="236">
        <f t="shared" si="650"/>
        <v>3.5369143818502202E-3</v>
      </c>
      <c r="I5181">
        <f t="shared" si="654"/>
        <v>114076.14145783505</v>
      </c>
      <c r="J5181">
        <f t="shared" si="654"/>
        <v>34917.611286154875</v>
      </c>
      <c r="K5181">
        <f t="shared" si="651"/>
        <v>135839.55887584505</v>
      </c>
      <c r="L5181" s="236">
        <f>I5181/MAX(I$2:I5181)-1</f>
        <v>-4.1778274226700329E-4</v>
      </c>
      <c r="M5181" s="236">
        <f>J5181/MAX(J$2:J5181)-1</f>
        <v>-7.533634499481412E-4</v>
      </c>
      <c r="N5181" s="236"/>
    </row>
    <row r="5182" spans="1:14">
      <c r="A5182" s="237">
        <v>41582</v>
      </c>
      <c r="B5182">
        <v>687.97</v>
      </c>
      <c r="D5182" s="237">
        <v>41843</v>
      </c>
      <c r="E5182">
        <f t="shared" si="647"/>
        <v>765.18</v>
      </c>
      <c r="F5182">
        <v>443.48748760000001</v>
      </c>
      <c r="G5182" s="236">
        <f t="shared" si="649"/>
        <v>1.9173232791830828E-3</v>
      </c>
      <c r="H5182" s="236">
        <f t="shared" si="650"/>
        <v>1.455815504433966E-3</v>
      </c>
      <c r="I5182">
        <f t="shared" si="654"/>
        <v>114294.86229945155</v>
      </c>
      <c r="J5182">
        <f t="shared" si="654"/>
        <v>34968.444886043057</v>
      </c>
      <c r="K5182">
        <f t="shared" si="651"/>
        <v>136104.58911419439</v>
      </c>
      <c r="L5182" s="236">
        <f>I5182/MAX(I$2:I5182)-1</f>
        <v>0</v>
      </c>
      <c r="M5182" s="236">
        <f>J5182/MAX(J$2:J5182)-1</f>
        <v>0</v>
      </c>
      <c r="N5182" s="236"/>
    </row>
    <row r="5183" spans="1:14">
      <c r="A5183" s="237">
        <v>41583</v>
      </c>
      <c r="B5183">
        <v>683.2</v>
      </c>
      <c r="D5183" s="237">
        <v>41844</v>
      </c>
      <c r="E5183">
        <f t="shared" si="647"/>
        <v>765.14</v>
      </c>
      <c r="F5183">
        <v>443.06757229999999</v>
      </c>
      <c r="G5183" s="236">
        <f t="shared" si="649"/>
        <v>-8.6005440363143954E-5</v>
      </c>
      <c r="H5183" s="236">
        <f t="shared" si="650"/>
        <v>-9.4684813380518928E-4</v>
      </c>
      <c r="I5183">
        <f t="shared" si="654"/>
        <v>114285.03231948824</v>
      </c>
      <c r="J5183">
        <f t="shared" si="654"/>
        <v>34935.335079260636</v>
      </c>
      <c r="K5183">
        <f t="shared" si="651"/>
        <v>136097.47420846691</v>
      </c>
      <c r="L5183" s="236">
        <f>I5183/MAX(I$2:I5183)-1</f>
        <v>-8.6005440363190466E-5</v>
      </c>
      <c r="M5183" s="236">
        <f>J5183/MAX(J$2:J5183)-1</f>
        <v>-9.4684813380518928E-4</v>
      </c>
      <c r="N5183" s="236"/>
    </row>
    <row r="5184" spans="1:14">
      <c r="A5184" s="237">
        <v>41584</v>
      </c>
      <c r="B5184">
        <v>689.16</v>
      </c>
      <c r="D5184" s="237">
        <v>41845</v>
      </c>
      <c r="E5184">
        <f t="shared" si="647"/>
        <v>761.79</v>
      </c>
      <c r="F5184">
        <v>442.27406459999997</v>
      </c>
      <c r="G5184" s="236">
        <f t="shared" si="649"/>
        <v>-4.4120138715147503E-3</v>
      </c>
      <c r="H5184" s="236">
        <f t="shared" si="650"/>
        <v>-1.7909405914787735E-3</v>
      </c>
      <c r="I5184">
        <f t="shared" si="654"/>
        <v>113780.80517158814</v>
      </c>
      <c r="J5184">
        <f t="shared" si="654"/>
        <v>34872.767969590277</v>
      </c>
      <c r="K5184">
        <f t="shared" si="651"/>
        <v>135501.60085378887</v>
      </c>
      <c r="L5184" s="236">
        <f>I5184/MAX(I$2:I5184)-1</f>
        <v>-4.4976398546819896E-3</v>
      </c>
      <c r="M5184" s="236">
        <f>J5184/MAX(J$2:J5184)-1</f>
        <v>-2.7360929765272157E-3</v>
      </c>
      <c r="N5184" s="236"/>
    </row>
    <row r="5185" spans="1:14">
      <c r="A5185" s="237">
        <v>41585</v>
      </c>
      <c r="B5185">
        <v>678.72</v>
      </c>
      <c r="D5185" s="237">
        <v>41848</v>
      </c>
      <c r="E5185">
        <f t="shared" si="647"/>
        <v>762.05</v>
      </c>
      <c r="F5185">
        <v>442.7001429</v>
      </c>
      <c r="G5185" s="236">
        <f t="shared" si="649"/>
        <v>3.0757124979457139E-4</v>
      </c>
      <c r="H5185" s="236">
        <f t="shared" si="650"/>
        <v>9.6338070464385694E-4</v>
      </c>
      <c r="I5185">
        <f t="shared" si="654"/>
        <v>113815.80087603741</v>
      </c>
      <c r="J5185">
        <f t="shared" si="654"/>
        <v>34906.3637213697</v>
      </c>
      <c r="K5185">
        <f t="shared" si="651"/>
        <v>135547.84774101761</v>
      </c>
      <c r="L5185" s="236">
        <f>I5185/MAX(I$2:I5185)-1</f>
        <v>-4.1914519495985791E-3</v>
      </c>
      <c r="M5185" s="236">
        <f>J5185/MAX(J$2:J5185)-1</f>
        <v>-1.7753481710630625E-3</v>
      </c>
      <c r="N5185" s="236"/>
    </row>
    <row r="5186" spans="1:14">
      <c r="A5186" s="237">
        <v>41586</v>
      </c>
      <c r="B5186">
        <v>683.25</v>
      </c>
      <c r="D5186" s="237">
        <v>41849</v>
      </c>
      <c r="E5186">
        <f t="shared" ref="E5186:E5249" si="655">SUMIF(A:A,D5186,B:B)</f>
        <v>758.61</v>
      </c>
      <c r="F5186">
        <v>441.69774189999998</v>
      </c>
      <c r="G5186" s="236">
        <f t="shared" si="649"/>
        <v>-4.5478696508893333E-3</v>
      </c>
      <c r="H5186" s="236">
        <f t="shared" si="650"/>
        <v>-2.2642888557333762E-3</v>
      </c>
      <c r="I5186">
        <f t="shared" si="654"/>
        <v>113298.1814494416</v>
      </c>
      <c r="J5186">
        <f t="shared" si="654"/>
        <v>34827.325631001229</v>
      </c>
      <c r="K5186">
        <f t="shared" si="651"/>
        <v>134935.9658484527</v>
      </c>
      <c r="L5186" s="236">
        <f>I5186/MAX(I$2:I5186)-1</f>
        <v>-8.7202594233732889E-3</v>
      </c>
      <c r="M5186" s="236">
        <f>J5186/MAX(J$2:J5186)-1</f>
        <v>-4.0356171257176499E-3</v>
      </c>
      <c r="N5186" s="236"/>
    </row>
    <row r="5187" spans="1:14">
      <c r="A5187" s="237">
        <v>41589</v>
      </c>
      <c r="B5187">
        <v>684.19</v>
      </c>
      <c r="D5187" s="237">
        <v>41850</v>
      </c>
      <c r="E5187">
        <f t="shared" si="655"/>
        <v>758.74</v>
      </c>
      <c r="F5187">
        <v>441.1997015</v>
      </c>
      <c r="G5187" s="236">
        <f t="shared" si="649"/>
        <v>1.3763589233699791E-4</v>
      </c>
      <c r="H5187" s="236">
        <f t="shared" si="650"/>
        <v>-1.1275593075428247E-3</v>
      </c>
      <c r="I5187">
        <f t="shared" ref="I5187:J5202" si="656">I5186*(1+G5187)</f>
        <v>113313.77534574557</v>
      </c>
      <c r="J5187">
        <f t="shared" si="656"/>
        <v>34788.055755829169</v>
      </c>
      <c r="K5187">
        <f t="shared" si="651"/>
        <v>134959.08929206707</v>
      </c>
      <c r="L5187" s="236">
        <f>I5187/MAX(I$2:I5187)-1</f>
        <v>-8.5838237517232852E-3</v>
      </c>
      <c r="M5187" s="236">
        <f>J5187/MAX(J$2:J5187)-1</f>
        <v>-5.1586260356086822E-3</v>
      </c>
      <c r="N5187" s="236"/>
    </row>
    <row r="5188" spans="1:14">
      <c r="A5188" s="237">
        <v>41590</v>
      </c>
      <c r="B5188">
        <v>682.5</v>
      </c>
      <c r="D5188" s="237">
        <v>41851</v>
      </c>
      <c r="E5188">
        <f t="shared" si="655"/>
        <v>743.51</v>
      </c>
      <c r="F5188">
        <v>436.07338709999999</v>
      </c>
      <c r="G5188" s="236">
        <f t="shared" ref="G5188:G5251" si="657">(E5188/E5187-1)-($P$21/252)</f>
        <v>-2.0106482353157772E-2</v>
      </c>
      <c r="H5188" s="236">
        <f t="shared" ref="H5188:H5251" si="658">F5188/F5187-1</f>
        <v>-1.1619034152950403E-2</v>
      </c>
      <c r="I5188">
        <f t="shared" si="656"/>
        <v>111035.43392138665</v>
      </c>
      <c r="J5188">
        <f t="shared" si="656"/>
        <v>34383.852147887446</v>
      </c>
      <c r="K5188">
        <f t="shared" ref="K5188:K5251" si="659">K5187*(1+(E5188/E5187-1))</f>
        <v>132250.08893632179</v>
      </c>
      <c r="L5188" s="236">
        <f>I5188/MAX(I$2:I5188)-1</f>
        <v>-2.851771560409444E-2</v>
      </c>
      <c r="M5188" s="236">
        <f>J5188/MAX(J$2:J5188)-1</f>
        <v>-1.6717721936469032E-2</v>
      </c>
      <c r="N5188" s="236"/>
    </row>
    <row r="5189" spans="1:14">
      <c r="A5189" s="237">
        <v>41591</v>
      </c>
      <c r="B5189">
        <v>685.01</v>
      </c>
      <c r="D5189" s="237">
        <v>41852</v>
      </c>
      <c r="E5189">
        <f t="shared" si="655"/>
        <v>741.75</v>
      </c>
      <c r="F5189">
        <v>435.62974600000001</v>
      </c>
      <c r="G5189" s="236">
        <f t="shared" si="657"/>
        <v>-2.4008805669290625E-3</v>
      </c>
      <c r="H5189" s="236">
        <f t="shared" si="658"/>
        <v>-1.0173542186334705E-3</v>
      </c>
      <c r="I5189">
        <f t="shared" si="656"/>
        <v>110768.85110584425</v>
      </c>
      <c r="J5189">
        <f t="shared" si="656"/>
        <v>34348.871590851923</v>
      </c>
      <c r="K5189">
        <f t="shared" si="659"/>
        <v>131937.03308431184</v>
      </c>
      <c r="L5189" s="236">
        <f>I5189/MAX(I$2:I5189)-1</f>
        <v>-3.0850128541816457E-2</v>
      </c>
      <c r="M5189" s="236">
        <f>J5189/MAX(J$2:J5189)-1</f>
        <v>-1.7718068310164536E-2</v>
      </c>
      <c r="N5189" s="236"/>
    </row>
    <row r="5190" spans="1:14">
      <c r="A5190" s="237">
        <v>41592</v>
      </c>
      <c r="B5190">
        <v>688.81</v>
      </c>
      <c r="D5190" s="237">
        <v>41855</v>
      </c>
      <c r="E5190">
        <f t="shared" si="655"/>
        <v>747.05</v>
      </c>
      <c r="F5190">
        <v>437.45406539999999</v>
      </c>
      <c r="G5190" s="236">
        <f t="shared" si="657"/>
        <v>7.1115344182836517E-3</v>
      </c>
      <c r="H5190" s="236">
        <f t="shared" si="658"/>
        <v>4.1877750928422941E-3</v>
      </c>
      <c r="I5190">
        <f t="shared" si="656"/>
        <v>111556.58760295721</v>
      </c>
      <c r="J5190">
        <f t="shared" si="656"/>
        <v>34492.716939767328</v>
      </c>
      <c r="K5190">
        <f t="shared" si="659"/>
        <v>132879.75809320548</v>
      </c>
      <c r="L5190" s="236">
        <f>I5190/MAX(I$2:I5190)-1</f>
        <v>-2.3957985874466292E-2</v>
      </c>
      <c r="M5190" s="236">
        <f>J5190/MAX(J$2:J5190)-1</f>
        <v>-1.3604492502484855E-2</v>
      </c>
      <c r="N5190" s="236"/>
    </row>
    <row r="5191" spans="1:14">
      <c r="A5191" s="237">
        <v>41593</v>
      </c>
      <c r="B5191">
        <v>693.39</v>
      </c>
      <c r="D5191" s="237">
        <v>41856</v>
      </c>
      <c r="E5191">
        <f t="shared" si="655"/>
        <v>739.26</v>
      </c>
      <c r="F5191">
        <v>434.36926499999998</v>
      </c>
      <c r="G5191" s="236">
        <f t="shared" si="657"/>
        <v>-1.0461412375449239E-2</v>
      </c>
      <c r="H5191" s="236">
        <f t="shared" si="658"/>
        <v>-7.0517127259506207E-3</v>
      </c>
      <c r="I5191">
        <f t="shared" si="656"/>
        <v>110389.54813684474</v>
      </c>
      <c r="J5191">
        <f t="shared" si="656"/>
        <v>34249.484208770555</v>
      </c>
      <c r="K5191">
        <f t="shared" si="659"/>
        <v>131494.13020277504</v>
      </c>
      <c r="L5191" s="236">
        <f>I5191/MAX(I$2:I5191)-1</f>
        <v>-3.4168763879997677E-2</v>
      </c>
      <c r="M5191" s="236">
        <f>J5191/MAX(J$2:J5191)-1</f>
        <v>-2.0560270255525759E-2</v>
      </c>
      <c r="N5191" s="236"/>
    </row>
    <row r="5192" spans="1:14">
      <c r="A5192" s="237">
        <v>41596</v>
      </c>
      <c r="B5192">
        <v>693.01</v>
      </c>
      <c r="D5192" s="237">
        <v>41857</v>
      </c>
      <c r="E5192">
        <f t="shared" si="655"/>
        <v>739.03</v>
      </c>
      <c r="F5192">
        <v>434.16379660000001</v>
      </c>
      <c r="G5192" s="236">
        <f t="shared" si="657"/>
        <v>-3.448520914737886E-4</v>
      </c>
      <c r="H5192" s="236">
        <f t="shared" si="658"/>
        <v>-4.7302702229623517E-4</v>
      </c>
      <c r="I5192">
        <f t="shared" si="656"/>
        <v>110351.48007029289</v>
      </c>
      <c r="J5192">
        <f t="shared" si="656"/>
        <v>34233.283277240102</v>
      </c>
      <c r="K5192">
        <f t="shared" si="659"/>
        <v>131453.21949484191</v>
      </c>
      <c r="L5192" s="236">
        <f>I5192/MAX(I$2:I5192)-1</f>
        <v>-3.4501832801784427E-2</v>
      </c>
      <c r="M5192" s="236">
        <f>J5192/MAX(J$2:J5192)-1</f>
        <v>-2.1023571714405276E-2</v>
      </c>
      <c r="N5192" s="236"/>
    </row>
    <row r="5193" spans="1:14">
      <c r="A5193" s="237">
        <v>41597</v>
      </c>
      <c r="B5193">
        <v>691.29</v>
      </c>
      <c r="D5193" s="237">
        <v>41858</v>
      </c>
      <c r="E5193">
        <f t="shared" si="655"/>
        <v>735.3</v>
      </c>
      <c r="F5193">
        <v>432.77048209999998</v>
      </c>
      <c r="G5193" s="236">
        <f t="shared" si="657"/>
        <v>-5.0808865664538436E-3</v>
      </c>
      <c r="H5193" s="236">
        <f t="shared" si="658"/>
        <v>-3.2091908881193287E-3</v>
      </c>
      <c r="I5193">
        <f t="shared" si="656"/>
        <v>109790.79671761543</v>
      </c>
      <c r="J5193">
        <f t="shared" si="656"/>
        <v>34123.422136476373</v>
      </c>
      <c r="K5193">
        <f t="shared" si="659"/>
        <v>130789.75453575261</v>
      </c>
      <c r="L5193" s="236">
        <f>I5193/MAX(I$2:I5193)-1</f>
        <v>-3.940741946943771E-2</v>
      </c>
      <c r="M5193" s="236">
        <f>J5193/MAX(J$2:J5193)-1</f>
        <v>-2.4165293947743138E-2</v>
      </c>
      <c r="N5193" s="236"/>
    </row>
    <row r="5194" spans="1:14">
      <c r="A5194" s="237">
        <v>41598</v>
      </c>
      <c r="B5194">
        <v>687.07</v>
      </c>
      <c r="D5194" s="237">
        <v>41859</v>
      </c>
      <c r="E5194">
        <f t="shared" si="655"/>
        <v>743.48</v>
      </c>
      <c r="F5194">
        <v>435.36731789999999</v>
      </c>
      <c r="G5194" s="236">
        <f t="shared" si="657"/>
        <v>1.109098084358189E-2</v>
      </c>
      <c r="H5194" s="236">
        <f t="shared" si="658"/>
        <v>6.0004919637748344E-3</v>
      </c>
      <c r="I5194">
        <f t="shared" si="656"/>
        <v>111008.48434081211</v>
      </c>
      <c r="J5194">
        <f t="shared" si="656"/>
        <v>34328.179456782796</v>
      </c>
      <c r="K5194">
        <f t="shared" si="659"/>
        <v>132244.7527570262</v>
      </c>
      <c r="L5194" s="236">
        <f>I5194/MAX(I$2:I5194)-1</f>
        <v>-2.875350556028633E-2</v>
      </c>
      <c r="M5194" s="236">
        <f>J5194/MAX(J$2:J5194)-1</f>
        <v>-1.830980563610396E-2</v>
      </c>
      <c r="N5194" s="236"/>
    </row>
    <row r="5195" spans="1:14">
      <c r="A5195" s="237">
        <v>41599</v>
      </c>
      <c r="B5195">
        <v>691.65</v>
      </c>
      <c r="D5195" s="237">
        <v>41862</v>
      </c>
      <c r="E5195">
        <f t="shared" si="655"/>
        <v>746.59</v>
      </c>
      <c r="F5195">
        <v>436.31316429999998</v>
      </c>
      <c r="G5195" s="236">
        <f t="shared" si="657"/>
        <v>4.1493009920742698E-3</v>
      </c>
      <c r="H5195" s="236">
        <f t="shared" si="658"/>
        <v>2.1725250406077201E-3</v>
      </c>
      <c r="I5195">
        <f t="shared" si="656"/>
        <v>111469.09195501611</v>
      </c>
      <c r="J5195">
        <f t="shared" si="656"/>
        <v>34402.758286251134</v>
      </c>
      <c r="K5195">
        <f t="shared" si="659"/>
        <v>132797.93667733928</v>
      </c>
      <c r="L5195" s="236">
        <f>I5195/MAX(I$2:I5195)-1</f>
        <v>-2.4723511517358965E-2</v>
      </c>
      <c r="M5195" s="236">
        <f>J5195/MAX(J$2:J5195)-1</f>
        <v>-1.6177059106729286E-2</v>
      </c>
      <c r="N5195" s="236"/>
    </row>
    <row r="5196" spans="1:14">
      <c r="A5196" s="237">
        <v>41600</v>
      </c>
      <c r="B5196">
        <v>694.64</v>
      </c>
      <c r="D5196" s="237">
        <v>41863</v>
      </c>
      <c r="E5196">
        <f t="shared" si="655"/>
        <v>745.69</v>
      </c>
      <c r="F5196">
        <v>436.14495040000003</v>
      </c>
      <c r="G5196" s="236">
        <f t="shared" si="657"/>
        <v>-1.2392110786460611E-3</v>
      </c>
      <c r="H5196" s="236">
        <f t="shared" si="658"/>
        <v>-3.8553478043645839E-4</v>
      </c>
      <c r="I5196">
        <f t="shared" si="656"/>
        <v>111330.95822133882</v>
      </c>
      <c r="J5196">
        <f t="shared" si="656"/>
        <v>34389.494826388836</v>
      </c>
      <c r="K5196">
        <f t="shared" si="659"/>
        <v>132637.85129847054</v>
      </c>
      <c r="L5196" s="236">
        <f>I5196/MAX(I$2:I5196)-1</f>
        <v>-2.5932084946629685E-2</v>
      </c>
      <c r="M5196" s="236">
        <f>J5196/MAX(J$2:J5196)-1</f>
        <v>-1.6556357068234884E-2</v>
      </c>
      <c r="N5196" s="236"/>
    </row>
    <row r="5197" spans="1:14">
      <c r="A5197" s="237">
        <v>41603</v>
      </c>
      <c r="B5197">
        <v>692.6</v>
      </c>
      <c r="D5197" s="237">
        <v>41864</v>
      </c>
      <c r="E5197">
        <f t="shared" si="655"/>
        <v>750.54</v>
      </c>
      <c r="F5197">
        <v>437.99941230000002</v>
      </c>
      <c r="G5197" s="236">
        <f t="shared" si="657"/>
        <v>6.4703130763942764E-3</v>
      </c>
      <c r="H5197" s="236">
        <f t="shared" si="658"/>
        <v>4.2519394029421065E-3</v>
      </c>
      <c r="I5197">
        <f t="shared" si="656"/>
        <v>112051.30437612586</v>
      </c>
      <c r="J5197">
        <f t="shared" si="656"/>
        <v>34535.716874488433</v>
      </c>
      <c r="K5197">
        <f t="shared" si="659"/>
        <v>133500.53361792982</v>
      </c>
      <c r="L5197" s="236">
        <f>I5197/MAX(I$2:I5197)-1</f>
        <v>-1.9629560578563798E-2</v>
      </c>
      <c r="M5197" s="236">
        <f>J5197/MAX(J$2:J5197)-1</f>
        <v>-1.2374814292280378E-2</v>
      </c>
      <c r="N5197" s="236"/>
    </row>
    <row r="5198" spans="1:14">
      <c r="A5198" s="237">
        <v>41604</v>
      </c>
      <c r="B5198">
        <v>692.93</v>
      </c>
      <c r="D5198" s="237">
        <v>41865</v>
      </c>
      <c r="E5198">
        <f t="shared" si="655"/>
        <v>753.41</v>
      </c>
      <c r="F5198">
        <v>439.33164829999998</v>
      </c>
      <c r="G5198" s="236">
        <f t="shared" si="657"/>
        <v>3.7901832902533148E-3</v>
      </c>
      <c r="H5198" s="236">
        <f t="shared" si="658"/>
        <v>3.0416387844087733E-3</v>
      </c>
      <c r="I5198">
        <f t="shared" si="656"/>
        <v>112475.99935762335</v>
      </c>
      <c r="J5198">
        <f t="shared" si="656"/>
        <v>34640.762050381236</v>
      </c>
      <c r="K5198">
        <f t="shared" si="659"/>
        <v>134011.02810387788</v>
      </c>
      <c r="L5198" s="236">
        <f>I5198/MAX(I$2:I5198)-1</f>
        <v>-1.5913776920810196E-2</v>
      </c>
      <c r="M5198" s="236">
        <f>J5198/MAX(J$2:J5198)-1</f>
        <v>-9.3708152229728947E-3</v>
      </c>
      <c r="N5198" s="236"/>
    </row>
    <row r="5199" spans="1:14">
      <c r="A5199" s="237">
        <v>41605</v>
      </c>
      <c r="B5199">
        <v>694.76</v>
      </c>
      <c r="D5199" s="237">
        <v>41866</v>
      </c>
      <c r="E5199">
        <f t="shared" si="655"/>
        <v>753.51</v>
      </c>
      <c r="F5199">
        <v>439.80856749999998</v>
      </c>
      <c r="G5199" s="236">
        <f t="shared" si="657"/>
        <v>9.8999696196135794E-5</v>
      </c>
      <c r="H5199" s="236">
        <f t="shared" si="658"/>
        <v>1.0855562121359075E-3</v>
      </c>
      <c r="I5199">
        <f t="shared" si="656"/>
        <v>112487.13444738912</v>
      </c>
      <c r="J5199">
        <f t="shared" si="656"/>
        <v>34678.366544818149</v>
      </c>
      <c r="K5199">
        <f t="shared" si="659"/>
        <v>134028.81536819664</v>
      </c>
      <c r="L5199" s="236">
        <f>I5199/MAX(I$2:I5199)-1</f>
        <v>-1.5816352683694523E-2</v>
      </c>
      <c r="M5199" s="236">
        <f>J5199/MAX(J$2:J5199)-1</f>
        <v>-8.2954315575151094E-3</v>
      </c>
      <c r="N5199" s="236"/>
    </row>
    <row r="5200" spans="1:14">
      <c r="A5200" s="237">
        <v>41606</v>
      </c>
      <c r="B5200">
        <v>694.76</v>
      </c>
      <c r="D5200" s="237">
        <v>41869</v>
      </c>
      <c r="E5200">
        <f t="shared" si="655"/>
        <v>759.35</v>
      </c>
      <c r="F5200">
        <v>441.33754399999998</v>
      </c>
      <c r="G5200" s="236">
        <f t="shared" si="657"/>
        <v>7.7166646601839941E-3</v>
      </c>
      <c r="H5200" s="236">
        <f t="shared" si="658"/>
        <v>3.4764591074047946E-3</v>
      </c>
      <c r="I5200">
        <f t="shared" si="656"/>
        <v>113355.15994250466</v>
      </c>
      <c r="J5200">
        <f t="shared" si="656"/>
        <v>34798.9244680228</v>
      </c>
      <c r="K5200">
        <f t="shared" si="659"/>
        <v>135067.59160441151</v>
      </c>
      <c r="L5200" s="236">
        <f>I5200/MAX(I$2:I5200)-1</f>
        <v>-8.2217375133177839E-3</v>
      </c>
      <c r="M5200" s="236">
        <f>J5200/MAX(J$2:J5200)-1</f>
        <v>-4.8478111786983691E-3</v>
      </c>
      <c r="N5200" s="236"/>
    </row>
    <row r="5201" spans="1:14">
      <c r="A5201" s="237">
        <v>41607</v>
      </c>
      <c r="B5201">
        <v>695.17</v>
      </c>
      <c r="D5201" s="237">
        <v>41870</v>
      </c>
      <c r="E5201">
        <f t="shared" si="655"/>
        <v>763.22</v>
      </c>
      <c r="F5201">
        <v>442.15105820000002</v>
      </c>
      <c r="G5201" s="236">
        <f t="shared" si="657"/>
        <v>5.0627339223918068E-3</v>
      </c>
      <c r="H5201" s="236">
        <f t="shared" si="658"/>
        <v>1.8432925343874196E-3</v>
      </c>
      <c r="I5201">
        <f t="shared" si="656"/>
        <v>113929.04695602374</v>
      </c>
      <c r="J5201">
        <f t="shared" si="656"/>
        <v>34863.069065699419</v>
      </c>
      <c r="K5201">
        <f t="shared" si="659"/>
        <v>135755.95873354704</v>
      </c>
      <c r="L5201" s="236">
        <f>I5201/MAX(I$2:I5201)-1</f>
        <v>-3.2006280603354975E-3</v>
      </c>
      <c r="M5201" s="236">
        <f>J5201/MAX(J$2:J5201)-1</f>
        <v>-3.0134545784646916E-3</v>
      </c>
      <c r="N5201" s="236"/>
    </row>
    <row r="5202" spans="1:14">
      <c r="A5202" s="237">
        <v>41610</v>
      </c>
      <c r="B5202">
        <v>691.88</v>
      </c>
      <c r="D5202" s="237">
        <v>41871</v>
      </c>
      <c r="E5202">
        <f t="shared" si="655"/>
        <v>764.49</v>
      </c>
      <c r="F5202">
        <v>442.04498460000002</v>
      </c>
      <c r="G5202" s="236">
        <f t="shared" si="657"/>
        <v>1.6302723569271891E-3</v>
      </c>
      <c r="H5202" s="236">
        <f t="shared" si="658"/>
        <v>-2.3990353077929516E-4</v>
      </c>
      <c r="I5202">
        <f t="shared" si="656"/>
        <v>114114.78233192721</v>
      </c>
      <c r="J5202">
        <f t="shared" si="656"/>
        <v>34854.705292336759</v>
      </c>
      <c r="K5202">
        <f t="shared" si="659"/>
        <v>135981.85699039514</v>
      </c>
      <c r="L5202" s="236">
        <f>I5202/MAX(I$2:I5202)-1</f>
        <v>-1.5755735988598474E-3</v>
      </c>
      <c r="M5202" s="236">
        <f>J5202/MAX(J$2:J5202)-1</f>
        <v>-3.2526351708507262E-3</v>
      </c>
      <c r="N5202" s="236"/>
    </row>
    <row r="5203" spans="1:14">
      <c r="A5203" s="237">
        <v>41611</v>
      </c>
      <c r="B5203">
        <v>688.64</v>
      </c>
      <c r="D5203" s="237">
        <v>41872</v>
      </c>
      <c r="E5203">
        <f t="shared" si="655"/>
        <v>765.9</v>
      </c>
      <c r="F5203">
        <v>443.05352740000001</v>
      </c>
      <c r="G5203" s="236">
        <f t="shared" si="657"/>
        <v>1.8106366740603861E-3</v>
      </c>
      <c r="H5203" s="236">
        <f t="shared" si="658"/>
        <v>2.2815388368506717E-3</v>
      </c>
      <c r="I5203">
        <f t="shared" ref="I5203:J5218" si="660">I5202*(1+G5203)</f>
        <v>114321.40274186982</v>
      </c>
      <c r="J5203">
        <f t="shared" si="660"/>
        <v>34934.227656108211</v>
      </c>
      <c r="K5203">
        <f t="shared" si="659"/>
        <v>136232.65741728951</v>
      </c>
      <c r="L5203" s="236">
        <f>I5203/MAX(I$2:I5203)-1</f>
        <v>0</v>
      </c>
      <c r="M5203" s="236">
        <f>J5203/MAX(J$2:J5203)-1</f>
        <v>-9.7851734746434715E-4</v>
      </c>
      <c r="N5203" s="236"/>
    </row>
    <row r="5204" spans="1:14">
      <c r="A5204" s="237">
        <v>41612</v>
      </c>
      <c r="B5204">
        <v>686.82</v>
      </c>
      <c r="D5204" s="237">
        <v>41873</v>
      </c>
      <c r="E5204">
        <f t="shared" si="655"/>
        <v>764.91</v>
      </c>
      <c r="F5204">
        <v>442.10089249999999</v>
      </c>
      <c r="G5204" s="236">
        <f t="shared" si="657"/>
        <v>-1.3263271035010662E-3</v>
      </c>
      <c r="H5204" s="236">
        <f t="shared" si="658"/>
        <v>-2.1501575793571037E-3</v>
      </c>
      <c r="I5204">
        <f t="shared" si="660"/>
        <v>114169.77516690301</v>
      </c>
      <c r="J5204">
        <f t="shared" si="660"/>
        <v>34859.113561734441</v>
      </c>
      <c r="K5204">
        <f t="shared" si="659"/>
        <v>136056.5635005339</v>
      </c>
      <c r="L5204" s="236">
        <f>I5204/MAX(I$2:I5204)-1</f>
        <v>-1.3263271035011126E-3</v>
      </c>
      <c r="M5204" s="236">
        <f>J5204/MAX(J$2:J5204)-1</f>
        <v>-3.1265709603304215E-3</v>
      </c>
      <c r="N5204" s="236"/>
    </row>
    <row r="5205" spans="1:14">
      <c r="A5205" s="237">
        <v>41613</v>
      </c>
      <c r="B5205">
        <v>683.92</v>
      </c>
      <c r="D5205" s="237">
        <v>41876</v>
      </c>
      <c r="E5205">
        <f t="shared" si="655"/>
        <v>768.82</v>
      </c>
      <c r="F5205">
        <v>443.86975749999999</v>
      </c>
      <c r="G5205" s="236">
        <f t="shared" si="657"/>
        <v>5.0779823303210205E-3</v>
      </c>
      <c r="H5205" s="236">
        <f t="shared" si="658"/>
        <v>4.0010437210324934E-3</v>
      </c>
      <c r="I5205">
        <f t="shared" si="660"/>
        <v>114749.52726785728</v>
      </c>
      <c r="J5205">
        <f t="shared" si="660"/>
        <v>34998.586399171378</v>
      </c>
      <c r="K5205">
        <f t="shared" si="659"/>
        <v>136752.04553539696</v>
      </c>
      <c r="L5205" s="236">
        <f>I5205/MAX(I$2:I5205)-1</f>
        <v>0</v>
      </c>
      <c r="M5205" s="236">
        <f>J5205/MAX(J$2:J5205)-1</f>
        <v>0</v>
      </c>
      <c r="N5205" s="236"/>
    </row>
    <row r="5206" spans="1:14">
      <c r="A5206" s="237">
        <v>41614</v>
      </c>
      <c r="B5206">
        <v>691.71</v>
      </c>
      <c r="D5206" s="237">
        <v>41877</v>
      </c>
      <c r="E5206">
        <f t="shared" si="655"/>
        <v>769.9</v>
      </c>
      <c r="F5206">
        <v>444.19246950000002</v>
      </c>
      <c r="G5206" s="236">
        <f t="shared" si="657"/>
        <v>1.3710199778426599E-3</v>
      </c>
      <c r="H5206" s="236">
        <f t="shared" si="658"/>
        <v>7.2704209860474656E-4</v>
      </c>
      <c r="I5206">
        <f t="shared" si="660"/>
        <v>114906.85116218952</v>
      </c>
      <c r="J5206">
        <f t="shared" si="660"/>
        <v>35024.03184487523</v>
      </c>
      <c r="K5206">
        <f t="shared" si="659"/>
        <v>136944.14799003943</v>
      </c>
      <c r="L5206" s="236">
        <f>I5206/MAX(I$2:I5206)-1</f>
        <v>0</v>
      </c>
      <c r="M5206" s="236">
        <f>J5206/MAX(J$2:J5206)-1</f>
        <v>0</v>
      </c>
      <c r="N5206" s="236"/>
    </row>
    <row r="5207" spans="1:14">
      <c r="A5207" s="237">
        <v>41617</v>
      </c>
      <c r="B5207">
        <v>692.54</v>
      </c>
      <c r="D5207" s="237">
        <v>41878</v>
      </c>
      <c r="E5207">
        <f t="shared" si="655"/>
        <v>770.26</v>
      </c>
      <c r="F5207">
        <v>444.85700489999999</v>
      </c>
      <c r="G5207" s="236">
        <f t="shared" si="657"/>
        <v>4.338630351911531E-4</v>
      </c>
      <c r="H5207" s="236">
        <f t="shared" si="658"/>
        <v>1.4960528276133367E-3</v>
      </c>
      <c r="I5207">
        <f t="shared" si="660"/>
        <v>114956.70499739901</v>
      </c>
      <c r="J5207">
        <f t="shared" si="660"/>
        <v>35076.429646751174</v>
      </c>
      <c r="K5207">
        <f t="shared" si="659"/>
        <v>137008.18214158693</v>
      </c>
      <c r="L5207" s="236">
        <f>I5207/MAX(I$2:I5207)-1</f>
        <v>0</v>
      </c>
      <c r="M5207" s="236">
        <f>J5207/MAX(J$2:J5207)-1</f>
        <v>0</v>
      </c>
      <c r="N5207" s="236"/>
    </row>
    <row r="5208" spans="1:14">
      <c r="A5208" s="237">
        <v>41618</v>
      </c>
      <c r="B5208">
        <v>690.54</v>
      </c>
      <c r="D5208" s="237">
        <v>41879</v>
      </c>
      <c r="E5208">
        <f t="shared" si="655"/>
        <v>768.86</v>
      </c>
      <c r="F5208">
        <v>444.42579389999997</v>
      </c>
      <c r="G5208" s="236">
        <f t="shared" si="657"/>
        <v>-1.8512982526204904E-3</v>
      </c>
      <c r="H5208" s="236">
        <f t="shared" si="658"/>
        <v>-9.6932496341595176E-4</v>
      </c>
      <c r="I5208">
        <f t="shared" si="660"/>
        <v>114743.88585031031</v>
      </c>
      <c r="J5208">
        <f t="shared" si="660"/>
        <v>35042.429187867077</v>
      </c>
      <c r="K5208">
        <f t="shared" si="659"/>
        <v>136759.16044112446</v>
      </c>
      <c r="L5208" s="236">
        <f>I5208/MAX(I$2:I5208)-1</f>
        <v>-1.8512982526205368E-3</v>
      </c>
      <c r="M5208" s="236">
        <f>J5208/MAX(J$2:J5208)-1</f>
        <v>-9.6932496341584073E-4</v>
      </c>
      <c r="N5208" s="236"/>
    </row>
    <row r="5209" spans="1:14">
      <c r="A5209" s="237">
        <v>41619</v>
      </c>
      <c r="B5209">
        <v>682.95</v>
      </c>
      <c r="D5209" s="237">
        <v>41880</v>
      </c>
      <c r="E5209">
        <f t="shared" si="655"/>
        <v>770.46</v>
      </c>
      <c r="F5209">
        <v>444.84351839999999</v>
      </c>
      <c r="G5209" s="236">
        <f t="shared" si="657"/>
        <v>2.0472728847368746E-3</v>
      </c>
      <c r="H5209" s="236">
        <f t="shared" si="658"/>
        <v>9.3991956752637051E-4</v>
      </c>
      <c r="I5209">
        <f t="shared" si="660"/>
        <v>114978.797896501</v>
      </c>
      <c r="J5209">
        <f t="shared" si="660"/>
        <v>35075.366252754407</v>
      </c>
      <c r="K5209">
        <f t="shared" si="659"/>
        <v>137043.75667022445</v>
      </c>
      <c r="L5209" s="236">
        <f>I5209/MAX(I$2:I5209)-1</f>
        <v>0</v>
      </c>
      <c r="M5209" s="236">
        <f>J5209/MAX(J$2:J5209)-1</f>
        <v>-3.0316483390024906E-5</v>
      </c>
      <c r="N5209" s="236"/>
    </row>
    <row r="5210" spans="1:14">
      <c r="A5210" s="237">
        <v>41620</v>
      </c>
      <c r="B5210">
        <v>680.29</v>
      </c>
      <c r="D5210" s="237">
        <v>41884</v>
      </c>
      <c r="E5210">
        <f t="shared" si="655"/>
        <v>769.9</v>
      </c>
      <c r="F5210">
        <v>444.12530670000001</v>
      </c>
      <c r="G5210" s="236">
        <f t="shared" si="657"/>
        <v>-7.6056867078795121E-4</v>
      </c>
      <c r="H5210" s="236">
        <f t="shared" si="658"/>
        <v>-1.6145266150739968E-3</v>
      </c>
      <c r="I5210">
        <f t="shared" si="660"/>
        <v>114891.34862501605</v>
      </c>
      <c r="J5210">
        <f t="shared" si="660"/>
        <v>35018.736140405868</v>
      </c>
      <c r="K5210">
        <f t="shared" si="659"/>
        <v>136944.14799003946</v>
      </c>
      <c r="L5210" s="236">
        <f>I5210/MAX(I$2:I5210)-1</f>
        <v>-7.6056867078799772E-4</v>
      </c>
      <c r="M5210" s="236">
        <f>J5210/MAX(J$2:J5210)-1</f>
        <v>-1.6447941516947173E-3</v>
      </c>
      <c r="N5210" s="236"/>
    </row>
    <row r="5211" spans="1:14">
      <c r="A5211" s="237">
        <v>41621</v>
      </c>
      <c r="B5211">
        <v>679.97</v>
      </c>
      <c r="D5211" s="237">
        <v>41885</v>
      </c>
      <c r="E5211">
        <f t="shared" si="655"/>
        <v>772.31</v>
      </c>
      <c r="F5211">
        <v>445.2392625</v>
      </c>
      <c r="G5211" s="236">
        <f t="shared" si="657"/>
        <v>3.0965465005762713E-3</v>
      </c>
      <c r="H5211" s="236">
        <f t="shared" si="658"/>
        <v>2.5082015890449672E-3</v>
      </c>
      <c r="I5211">
        <f t="shared" si="660"/>
        <v>115247.11502854734</v>
      </c>
      <c r="J5211">
        <f t="shared" si="660"/>
        <v>35106.57019003958</v>
      </c>
      <c r="K5211">
        <f t="shared" si="659"/>
        <v>137372.82106012129</v>
      </c>
      <c r="L5211" s="236">
        <f>I5211/MAX(I$2:I5211)-1</f>
        <v>0</v>
      </c>
      <c r="M5211" s="236">
        <f>J5211/MAX(J$2:J5211)-1</f>
        <v>0</v>
      </c>
      <c r="N5211" s="236"/>
    </row>
    <row r="5212" spans="1:14">
      <c r="A5212" s="237">
        <v>41624</v>
      </c>
      <c r="B5212">
        <v>684.35</v>
      </c>
      <c r="D5212" s="237">
        <v>41886</v>
      </c>
      <c r="E5212">
        <f t="shared" si="655"/>
        <v>770.61</v>
      </c>
      <c r="F5212">
        <v>444.13711560000002</v>
      </c>
      <c r="G5212" s="236">
        <f t="shared" si="657"/>
        <v>-2.2349188005966283E-3</v>
      </c>
      <c r="H5212" s="236">
        <f t="shared" si="658"/>
        <v>-2.4754036600713736E-3</v>
      </c>
      <c r="I5212">
        <f t="shared" si="660"/>
        <v>114989.54708445551</v>
      </c>
      <c r="J5212">
        <f t="shared" si="660"/>
        <v>35019.667257698602</v>
      </c>
      <c r="K5212">
        <f t="shared" si="659"/>
        <v>137070.4375667026</v>
      </c>
      <c r="L5212" s="236">
        <f>I5212/MAX(I$2:I5212)-1</f>
        <v>-2.2349188005966747E-3</v>
      </c>
      <c r="M5212" s="236">
        <f>J5212/MAX(J$2:J5212)-1</f>
        <v>-2.4754036600713736E-3</v>
      </c>
      <c r="N5212" s="236"/>
    </row>
    <row r="5213" spans="1:14">
      <c r="A5213" s="237">
        <v>41625</v>
      </c>
      <c r="B5213">
        <v>681.88</v>
      </c>
      <c r="D5213" s="237">
        <v>41887</v>
      </c>
      <c r="E5213">
        <f t="shared" si="655"/>
        <v>774.66</v>
      </c>
      <c r="F5213">
        <v>445.17758620000001</v>
      </c>
      <c r="G5213" s="236">
        <f t="shared" si="657"/>
        <v>5.2218465921553461E-3</v>
      </c>
      <c r="H5213" s="236">
        <f t="shared" si="658"/>
        <v>2.3426787887212974E-3</v>
      </c>
      <c r="I5213">
        <f t="shared" si="660"/>
        <v>115590.00485903196</v>
      </c>
      <c r="J5213">
        <f t="shared" si="660"/>
        <v>35101.707089371288</v>
      </c>
      <c r="K5213">
        <f t="shared" si="659"/>
        <v>137790.82177161187</v>
      </c>
      <c r="L5213" s="236">
        <f>I5213/MAX(I$2:I5213)-1</f>
        <v>0</v>
      </c>
      <c r="M5213" s="236">
        <f>J5213/MAX(J$2:J5213)-1</f>
        <v>-1.3852394699809256E-4</v>
      </c>
      <c r="N5213" s="236"/>
    </row>
    <row r="5214" spans="1:14">
      <c r="A5214" s="237">
        <v>41626</v>
      </c>
      <c r="B5214">
        <v>693.31</v>
      </c>
      <c r="D5214" s="237">
        <v>41890</v>
      </c>
      <c r="E5214">
        <f t="shared" si="655"/>
        <v>771.22</v>
      </c>
      <c r="F5214">
        <v>443.12022580000001</v>
      </c>
      <c r="G5214" s="236">
        <f t="shared" si="657"/>
        <v>-4.4743879957165975E-3</v>
      </c>
      <c r="H5214" s="236">
        <f t="shared" si="658"/>
        <v>-4.6214375201623081E-3</v>
      </c>
      <c r="I5214">
        <f t="shared" si="660"/>
        <v>115072.81032886589</v>
      </c>
      <c r="J5214">
        <f t="shared" si="660"/>
        <v>34939.486743206719</v>
      </c>
      <c r="K5214">
        <f t="shared" si="659"/>
        <v>137178.93987904696</v>
      </c>
      <c r="L5214" s="236">
        <f>I5214/MAX(I$2:I5214)-1</f>
        <v>-4.4743879957165333E-3</v>
      </c>
      <c r="M5214" s="236">
        <f>J5214/MAX(J$2:J5214)-1</f>
        <v>-4.7593212873944246E-3</v>
      </c>
      <c r="N5214" s="236"/>
    </row>
    <row r="5215" spans="1:14">
      <c r="A5215" s="237">
        <v>41627</v>
      </c>
      <c r="B5215">
        <v>692.98</v>
      </c>
      <c r="D5215" s="237">
        <v>41891</v>
      </c>
      <c r="E5215">
        <f t="shared" si="655"/>
        <v>765.55</v>
      </c>
      <c r="F5215">
        <v>441.47571620000002</v>
      </c>
      <c r="G5215" s="236">
        <f t="shared" si="657"/>
        <v>-7.3857179183837805E-3</v>
      </c>
      <c r="H5215" s="236">
        <f t="shared" si="658"/>
        <v>-3.711204102748944E-3</v>
      </c>
      <c r="I5215">
        <f t="shared" si="660"/>
        <v>114222.9150117012</v>
      </c>
      <c r="J5215">
        <f t="shared" si="660"/>
        <v>34809.819176657387</v>
      </c>
      <c r="K5215">
        <f t="shared" si="659"/>
        <v>136170.40199217395</v>
      </c>
      <c r="L5215" s="236">
        <f>I5215/MAX(I$2:I5215)-1</f>
        <v>-1.182705934650663E-2</v>
      </c>
      <c r="M5215" s="236">
        <f>J5215/MAX(J$2:J5215)-1</f>
        <v>-8.4528625774552557E-3</v>
      </c>
      <c r="N5215" s="236"/>
    </row>
    <row r="5216" spans="1:14">
      <c r="A5216" s="237">
        <v>41628</v>
      </c>
      <c r="B5216">
        <v>696.61</v>
      </c>
      <c r="D5216" s="237">
        <v>41892</v>
      </c>
      <c r="E5216">
        <f t="shared" si="655"/>
        <v>767.29</v>
      </c>
      <c r="F5216">
        <v>442.06619590000003</v>
      </c>
      <c r="G5216" s="236">
        <f t="shared" si="657"/>
        <v>2.2391455515435219E-3</v>
      </c>
      <c r="H5216" s="236">
        <f t="shared" si="658"/>
        <v>1.3375134312767489E-3</v>
      </c>
      <c r="I5216">
        <f t="shared" si="660"/>
        <v>114478.676743734</v>
      </c>
      <c r="J5216">
        <f t="shared" si="660"/>
        <v>34856.377777346483</v>
      </c>
      <c r="K5216">
        <f t="shared" si="659"/>
        <v>136479.90039132017</v>
      </c>
      <c r="L5216" s="236">
        <f>I5216/MAX(I$2:I5216)-1</f>
        <v>-9.6143963022865542E-3</v>
      </c>
      <c r="M5216" s="236">
        <f>J5216/MAX(J$2:J5216)-1</f>
        <v>-7.1266549634085852E-3</v>
      </c>
      <c r="N5216" s="236"/>
    </row>
    <row r="5217" spans="1:14">
      <c r="A5217" s="237">
        <v>41631</v>
      </c>
      <c r="B5217">
        <v>700.79</v>
      </c>
      <c r="D5217" s="237">
        <v>41893</v>
      </c>
      <c r="E5217">
        <f t="shared" si="655"/>
        <v>766.68</v>
      </c>
      <c r="F5217">
        <v>441.05593470000002</v>
      </c>
      <c r="G5217" s="236">
        <f t="shared" si="657"/>
        <v>-8.2873595836270087E-4</v>
      </c>
      <c r="H5217" s="236">
        <f t="shared" si="658"/>
        <v>-2.285316564283324E-3</v>
      </c>
      <c r="I5217">
        <f t="shared" si="660"/>
        <v>114383.80414785068</v>
      </c>
      <c r="J5217">
        <f t="shared" si="660"/>
        <v>34776.719919840994</v>
      </c>
      <c r="K5217">
        <f t="shared" si="659"/>
        <v>136371.39807897579</v>
      </c>
      <c r="L5217" s="236">
        <f>I5217/MAX(I$2:I5217)-1</f>
        <v>-1.0435164464715707E-2</v>
      </c>
      <c r="M5217" s="236">
        <f>J5217/MAX(J$2:J5217)-1</f>
        <v>-9.3956848650561531E-3</v>
      </c>
      <c r="N5217" s="236"/>
    </row>
    <row r="5218" spans="1:14">
      <c r="A5218" s="237">
        <v>41632</v>
      </c>
      <c r="B5218">
        <v>702.67</v>
      </c>
      <c r="D5218" s="237">
        <v>41894</v>
      </c>
      <c r="E5218">
        <f t="shared" si="655"/>
        <v>761.63</v>
      </c>
      <c r="F5218">
        <v>439.38495710000001</v>
      </c>
      <c r="G5218" s="236">
        <f t="shared" si="657"/>
        <v>-6.6205721266958204E-3</v>
      </c>
      <c r="H5218" s="236">
        <f t="shared" si="658"/>
        <v>-3.7885843235202499E-3</v>
      </c>
      <c r="I5218">
        <f t="shared" si="660"/>
        <v>113626.51792236399</v>
      </c>
      <c r="J5218">
        <f t="shared" si="660"/>
        <v>34644.96538392923</v>
      </c>
      <c r="K5218">
        <f t="shared" si="659"/>
        <v>135473.14123087903</v>
      </c>
      <c r="L5218" s="236">
        <f>I5218/MAX(I$2:I5218)-1</f>
        <v>-1.6986649832418932E-2</v>
      </c>
      <c r="M5218" s="236">
        <f>J5218/MAX(J$2:J5218)-1</f>
        <v>-1.3148672844187859E-2</v>
      </c>
      <c r="N5218" s="236"/>
    </row>
    <row r="5219" spans="1:14">
      <c r="A5219" s="237">
        <v>41633</v>
      </c>
      <c r="B5219">
        <v>702.67</v>
      </c>
      <c r="D5219" s="237">
        <v>41897</v>
      </c>
      <c r="E5219">
        <f t="shared" si="655"/>
        <v>760.29</v>
      </c>
      <c r="F5219">
        <v>439.13327179999999</v>
      </c>
      <c r="G5219" s="236">
        <f t="shared" si="657"/>
        <v>-1.7931146367576403E-3</v>
      </c>
      <c r="H5219" s="236">
        <f t="shared" si="658"/>
        <v>-5.7281273728893023E-4</v>
      </c>
      <c r="I5219">
        <f t="shared" ref="I5219:J5234" si="661">I5218*(1+G5219)</f>
        <v>113422.77254995359</v>
      </c>
      <c r="J5219">
        <f t="shared" si="661"/>
        <v>34625.120306474382</v>
      </c>
      <c r="K5219">
        <f t="shared" si="659"/>
        <v>135234.79188900779</v>
      </c>
      <c r="L5219" s="236">
        <f>I5219/MAX(I$2:I5219)-1</f>
        <v>-1.8749305458732546E-2</v>
      </c>
      <c r="M5219" s="236">
        <f>J5219/MAX(J$2:J5219)-1</f>
        <v>-1.3713953854193162E-2</v>
      </c>
      <c r="N5219" s="236"/>
    </row>
    <row r="5220" spans="1:14">
      <c r="A5220" s="237">
        <v>41634</v>
      </c>
      <c r="B5220">
        <v>706.1</v>
      </c>
      <c r="D5220" s="237">
        <v>41898</v>
      </c>
      <c r="E5220">
        <f t="shared" si="655"/>
        <v>766.33</v>
      </c>
      <c r="F5220">
        <v>440.80058889999998</v>
      </c>
      <c r="G5220" s="236">
        <f t="shared" si="657"/>
        <v>7.9106068705613788E-3</v>
      </c>
      <c r="H5220" s="236">
        <f t="shared" si="658"/>
        <v>3.7968361931803862E-3</v>
      </c>
      <c r="I5220">
        <f t="shared" si="661"/>
        <v>114320.01551376538</v>
      </c>
      <c r="J5220">
        <f t="shared" si="661"/>
        <v>34756.586216447227</v>
      </c>
      <c r="K5220">
        <f t="shared" si="659"/>
        <v>136309.14265386015</v>
      </c>
      <c r="L5220" s="236">
        <f>I5220/MAX(I$2:I5220)-1</f>
        <v>-1.0987016972751285E-2</v>
      </c>
      <c r="M5220" s="236">
        <f>J5220/MAX(J$2:J5220)-1</f>
        <v>-9.9691872973580731E-3</v>
      </c>
      <c r="N5220" s="236"/>
    </row>
    <row r="5221" spans="1:14">
      <c r="A5221" s="237">
        <v>41635</v>
      </c>
      <c r="B5221">
        <v>706.35</v>
      </c>
      <c r="D5221" s="237">
        <v>41899</v>
      </c>
      <c r="E5221">
        <f t="shared" si="655"/>
        <v>766.19</v>
      </c>
      <c r="F5221">
        <v>439.81798259999999</v>
      </c>
      <c r="G5221" s="236">
        <f t="shared" si="657"/>
        <v>-2.1641907864717658E-4</v>
      </c>
      <c r="H5221" s="236">
        <f t="shared" si="658"/>
        <v>-2.2291401707335012E-3</v>
      </c>
      <c r="I5221">
        <f t="shared" si="661"/>
        <v>114295.27448133695</v>
      </c>
      <c r="J5221">
        <f t="shared" si="661"/>
        <v>34679.108913914584</v>
      </c>
      <c r="K5221">
        <f t="shared" si="659"/>
        <v>136284.24048381389</v>
      </c>
      <c r="L5221" s="236">
        <f>I5221/MAX(I$2:I5221)-1</f>
        <v>-1.1201058251308238E-2</v>
      </c>
      <c r="M5221" s="236">
        <f>J5221/MAX(J$2:J5221)-1</f>
        <v>-1.217610475221742E-2</v>
      </c>
      <c r="N5221" s="236"/>
    </row>
    <row r="5222" spans="1:14">
      <c r="A5222" s="237">
        <v>41638</v>
      </c>
      <c r="B5222">
        <v>706.4</v>
      </c>
      <c r="D5222" s="237">
        <v>41900</v>
      </c>
      <c r="E5222">
        <f t="shared" si="655"/>
        <v>769.84</v>
      </c>
      <c r="F5222">
        <v>441.49857200000002</v>
      </c>
      <c r="G5222" s="236">
        <f t="shared" si="657"/>
        <v>4.7301012668953726E-3</v>
      </c>
      <c r="H5222" s="236">
        <f t="shared" si="658"/>
        <v>3.8211020615055435E-3</v>
      </c>
      <c r="I5222">
        <f t="shared" si="661"/>
        <v>114835.90270396128</v>
      </c>
      <c r="J5222">
        <f t="shared" si="661"/>
        <v>34811.621328476722</v>
      </c>
      <c r="K5222">
        <f t="shared" si="659"/>
        <v>136933.47563144818</v>
      </c>
      <c r="L5222" s="236">
        <f>I5222/MAX(I$2:I5222)-1</f>
        <v>-6.5239391242378764E-3</v>
      </c>
      <c r="M5222" s="236">
        <f>J5222/MAX(J$2:J5222)-1</f>
        <v>-8.4015288296815926E-3</v>
      </c>
      <c r="N5222" s="236"/>
    </row>
    <row r="5223" spans="1:14">
      <c r="A5223" s="237">
        <v>41639</v>
      </c>
      <c r="B5223">
        <v>709.29</v>
      </c>
      <c r="D5223" s="237">
        <v>41901</v>
      </c>
      <c r="E5223">
        <f t="shared" si="655"/>
        <v>768.57</v>
      </c>
      <c r="F5223">
        <v>441.0051082</v>
      </c>
      <c r="G5223" s="236">
        <f t="shared" si="657"/>
        <v>-1.6834236015234685E-3</v>
      </c>
      <c r="H5223" s="236">
        <f t="shared" si="658"/>
        <v>-1.1177019163722823E-3</v>
      </c>
      <c r="I5223">
        <f t="shared" si="661"/>
        <v>114642.58523504718</v>
      </c>
      <c r="J5223">
        <f t="shared" si="661"/>
        <v>34772.712312605858</v>
      </c>
      <c r="K5223">
        <f t="shared" si="659"/>
        <v>136707.57737460008</v>
      </c>
      <c r="L5223" s="236">
        <f>I5223/MAX(I$2:I5223)-1</f>
        <v>-8.1963801726646635E-3</v>
      </c>
      <c r="M5223" s="236">
        <f>J5223/MAX(J$2:J5223)-1</f>
        <v>-9.5098403411805199E-3</v>
      </c>
      <c r="N5223" s="236"/>
    </row>
    <row r="5224" spans="1:14">
      <c r="A5224" s="237">
        <v>41640</v>
      </c>
      <c r="B5224">
        <v>709.29</v>
      </c>
      <c r="D5224" s="237">
        <v>41904</v>
      </c>
      <c r="E5224">
        <f t="shared" si="655"/>
        <v>762.37</v>
      </c>
      <c r="F5224">
        <v>439.10373939999999</v>
      </c>
      <c r="G5224" s="236">
        <f t="shared" si="657"/>
        <v>-8.1006596511641969E-3</v>
      </c>
      <c r="H5224" s="236">
        <f t="shared" si="658"/>
        <v>-4.3114439371475521E-3</v>
      </c>
      <c r="I5224">
        <f t="shared" si="661"/>
        <v>113713.90467052849</v>
      </c>
      <c r="J5224">
        <f t="shared" si="661"/>
        <v>34622.791712927494</v>
      </c>
      <c r="K5224">
        <f t="shared" si="659"/>
        <v>135604.7669868377</v>
      </c>
      <c r="L5224" s="236">
        <f>I5224/MAX(I$2:I5224)-1</f>
        <v>-1.6230643737678574E-2</v>
      </c>
      <c r="M5224" s="236">
        <f>J5224/MAX(J$2:J5224)-1</f>
        <v>-1.3780283134845916E-2</v>
      </c>
      <c r="N5224" s="236"/>
    </row>
    <row r="5225" spans="1:14">
      <c r="A5225" s="237">
        <v>41641</v>
      </c>
      <c r="B5225">
        <v>702.78</v>
      </c>
      <c r="D5225" s="237">
        <v>41905</v>
      </c>
      <c r="E5225">
        <f t="shared" si="655"/>
        <v>758.23</v>
      </c>
      <c r="F5225">
        <v>437.59542269999997</v>
      </c>
      <c r="G5225" s="236">
        <f t="shared" si="657"/>
        <v>-5.4641641999437305E-3</v>
      </c>
      <c r="H5225" s="236">
        <f t="shared" si="658"/>
        <v>-3.4349894220008226E-3</v>
      </c>
      <c r="I5225">
        <f t="shared" si="661"/>
        <v>113092.55322359197</v>
      </c>
      <c r="J5225">
        <f t="shared" si="661"/>
        <v>34503.862789633451</v>
      </c>
      <c r="K5225">
        <f t="shared" si="659"/>
        <v>134868.37424404154</v>
      </c>
      <c r="L5225" s="236">
        <f>I5225/MAX(I$2:I5225)-1</f>
        <v>-2.160612103516879E-2</v>
      </c>
      <c r="M5225" s="236">
        <f>J5225/MAX(J$2:J5225)-1</f>
        <v>-1.7167937430046298E-2</v>
      </c>
      <c r="N5225" s="236"/>
    </row>
    <row r="5226" spans="1:14">
      <c r="A5226" s="237">
        <v>41642</v>
      </c>
      <c r="B5226">
        <v>702.54</v>
      </c>
      <c r="D5226" s="237">
        <v>41906</v>
      </c>
      <c r="E5226">
        <f t="shared" si="655"/>
        <v>764.59</v>
      </c>
      <c r="F5226">
        <v>439.11345729999999</v>
      </c>
      <c r="G5226" s="236">
        <f t="shared" si="657"/>
        <v>8.3542260023292039E-3</v>
      </c>
      <c r="H5226" s="236">
        <f t="shared" si="658"/>
        <v>3.4690367431944313E-3</v>
      </c>
      <c r="I5226">
        <f t="shared" si="661"/>
        <v>114037.3539724023</v>
      </c>
      <c r="J5226">
        <f t="shared" si="661"/>
        <v>34623.557957432829</v>
      </c>
      <c r="K5226">
        <f t="shared" si="659"/>
        <v>135999.6442547139</v>
      </c>
      <c r="L5226" s="236">
        <f>I5226/MAX(I$2:I5226)-1</f>
        <v>-1.343239745100111E-2</v>
      </c>
      <c r="M5226" s="236">
        <f>J5226/MAX(J$2:J5226)-1</f>
        <v>-1.3758456892601578E-2</v>
      </c>
      <c r="N5226" s="236"/>
    </row>
    <row r="5227" spans="1:14">
      <c r="A5227" s="237">
        <v>41645</v>
      </c>
      <c r="B5227">
        <v>700.78</v>
      </c>
      <c r="D5227" s="237">
        <v>41907</v>
      </c>
      <c r="E5227">
        <f t="shared" si="655"/>
        <v>751.78</v>
      </c>
      <c r="F5227">
        <v>435.1893389</v>
      </c>
      <c r="G5227" s="236">
        <f t="shared" si="657"/>
        <v>-1.6787807507374585E-2</v>
      </c>
      <c r="H5227" s="236">
        <f t="shared" si="658"/>
        <v>-8.9364567055822963E-3</v>
      </c>
      <c r="I5227">
        <f t="shared" si="661"/>
        <v>112122.91682526327</v>
      </c>
      <c r="J5227">
        <f t="shared" si="661"/>
        <v>34314.146030753014</v>
      </c>
      <c r="K5227">
        <f t="shared" si="659"/>
        <v>133721.09569548231</v>
      </c>
      <c r="L5227" s="236">
        <f>I5227/MAX(I$2:I5227)-1</f>
        <v>-2.9994704455605814E-2</v>
      </c>
      <c r="M5227" s="236">
        <f>J5227/MAX(J$2:J5227)-1</f>
        <v>-2.2571961743827473E-2</v>
      </c>
      <c r="N5227" s="236"/>
    </row>
    <row r="5228" spans="1:14">
      <c r="A5228" s="237">
        <v>41646</v>
      </c>
      <c r="B5228">
        <v>704.99</v>
      </c>
      <c r="D5228" s="237">
        <v>41908</v>
      </c>
      <c r="E5228">
        <f t="shared" si="655"/>
        <v>757.82</v>
      </c>
      <c r="F5228">
        <v>436.98851239999999</v>
      </c>
      <c r="G5228" s="236">
        <f t="shared" si="657"/>
        <v>8.0005351848545982E-3</v>
      </c>
      <c r="H5228" s="236">
        <f t="shared" si="658"/>
        <v>4.1342315612502567E-3</v>
      </c>
      <c r="I5228">
        <f t="shared" si="661"/>
        <v>113019.96016635232</v>
      </c>
      <c r="J5228">
        <f t="shared" si="661"/>
        <v>34456.0086562707</v>
      </c>
      <c r="K5228">
        <f t="shared" si="659"/>
        <v>134795.4464603347</v>
      </c>
      <c r="L5228" s="236">
        <f>I5228/MAX(I$2:I5228)-1</f>
        <v>-2.2234142959107417E-2</v>
      </c>
      <c r="M5228" s="236">
        <f>J5228/MAX(J$2:J5228)-1</f>
        <v>-1.853104789921789E-2</v>
      </c>
      <c r="N5228" s="236"/>
    </row>
    <row r="5229" spans="1:14">
      <c r="A5229" s="237">
        <v>41647</v>
      </c>
      <c r="B5229">
        <v>705.28</v>
      </c>
      <c r="D5229" s="237">
        <v>41911</v>
      </c>
      <c r="E5229">
        <f t="shared" si="655"/>
        <v>754.34</v>
      </c>
      <c r="F5229">
        <v>435.67982060000003</v>
      </c>
      <c r="G5229" s="236">
        <f t="shared" si="657"/>
        <v>-4.6258496594031116E-3</v>
      </c>
      <c r="H5229" s="236">
        <f t="shared" si="658"/>
        <v>-2.9947968032670857E-3</v>
      </c>
      <c r="I5229">
        <f t="shared" si="661"/>
        <v>112497.14682211104</v>
      </c>
      <c r="J5229">
        <f t="shared" si="661"/>
        <v>34352.819911693558</v>
      </c>
      <c r="K5229">
        <f t="shared" si="659"/>
        <v>134176.44966204229</v>
      </c>
      <c r="L5229" s="236">
        <f>I5229/MAX(I$2:I5229)-1</f>
        <v>-2.6757140815876101E-2</v>
      </c>
      <c r="M5229" s="236">
        <f>J5229/MAX(J$2:J5229)-1</f>
        <v>-2.1470347979475224E-2</v>
      </c>
      <c r="N5229" s="236"/>
    </row>
    <row r="5230" spans="1:14">
      <c r="A5230" s="237">
        <v>41648</v>
      </c>
      <c r="B5230">
        <v>705.6</v>
      </c>
      <c r="D5230" s="237">
        <v>41912</v>
      </c>
      <c r="E5230">
        <f t="shared" si="655"/>
        <v>752.59</v>
      </c>
      <c r="F5230">
        <v>434.90405370000002</v>
      </c>
      <c r="G5230" s="236">
        <f t="shared" si="657"/>
        <v>-2.3536389531729298E-3</v>
      </c>
      <c r="H5230" s="236">
        <f t="shared" si="658"/>
        <v>-1.7805894680448242E-3</v>
      </c>
      <c r="I5230">
        <f t="shared" si="661"/>
        <v>112232.3691552297</v>
      </c>
      <c r="J5230">
        <f t="shared" si="661"/>
        <v>34291.651642361154</v>
      </c>
      <c r="K5230">
        <f t="shared" si="659"/>
        <v>133865.1725364642</v>
      </c>
      <c r="L5230" s="236">
        <f>I5230/MAX(I$2:I5230)-1</f>
        <v>-2.9047803120149318E-2</v>
      </c>
      <c r="M5230" s="236">
        <f>J5230/MAX(J$2:J5230)-1</f>
        <v>-2.3212707572032643E-2</v>
      </c>
      <c r="N5230" s="236"/>
    </row>
    <row r="5231" spans="1:14">
      <c r="A5231" s="237">
        <v>41649</v>
      </c>
      <c r="B5231">
        <v>707.66</v>
      </c>
      <c r="D5231" s="237">
        <v>41913</v>
      </c>
      <c r="E5231">
        <f t="shared" si="655"/>
        <v>743.18</v>
      </c>
      <c r="F5231">
        <v>432.46540759999999</v>
      </c>
      <c r="G5231" s="236">
        <f t="shared" si="657"/>
        <v>-1.2537218113659218E-2</v>
      </c>
      <c r="H5231" s="236">
        <f t="shared" si="658"/>
        <v>-5.6073197737591673E-3</v>
      </c>
      <c r="I5231">
        <f t="shared" si="661"/>
        <v>110825.28746371786</v>
      </c>
      <c r="J5231">
        <f t="shared" si="661"/>
        <v>34099.367386032078</v>
      </c>
      <c r="K5231">
        <f t="shared" si="659"/>
        <v>132191.39096407001</v>
      </c>
      <c r="L5231" s="236">
        <f>I5231/MAX(I$2:I5231)-1</f>
        <v>-4.1220842590368623E-2</v>
      </c>
      <c r="M5231" s="236">
        <f>J5231/MAX(J$2:J5231)-1</f>
        <v>-2.8689866271620734E-2</v>
      </c>
      <c r="N5231" s="236"/>
    </row>
    <row r="5232" spans="1:14">
      <c r="A5232" s="237">
        <v>41652</v>
      </c>
      <c r="B5232">
        <v>698.66</v>
      </c>
      <c r="D5232" s="237">
        <v>41914</v>
      </c>
      <c r="E5232">
        <f t="shared" si="655"/>
        <v>743.47</v>
      </c>
      <c r="F5232">
        <v>431.15445649999998</v>
      </c>
      <c r="G5232" s="236">
        <f t="shared" si="657"/>
        <v>3.5648486320265726E-4</v>
      </c>
      <c r="H5232" s="236">
        <f t="shared" si="658"/>
        <v>-3.0313432634421211E-3</v>
      </c>
      <c r="I5232">
        <f t="shared" si="661"/>
        <v>110864.79500115877</v>
      </c>
      <c r="J5232">
        <f t="shared" si="661"/>
        <v>33996.000498418791</v>
      </c>
      <c r="K5232">
        <f t="shared" si="659"/>
        <v>132242.9740305944</v>
      </c>
      <c r="L5232" s="236">
        <f>I5232/MAX(I$2:I5232)-1</f>
        <v>-4.0879052333597898E-2</v>
      </c>
      <c r="M5232" s="236">
        <f>J5232/MAX(J$2:J5232)-1</f>
        <v>-3.1634240702211325E-2</v>
      </c>
      <c r="N5232" s="236"/>
    </row>
    <row r="5233" spans="1:14">
      <c r="A5233" s="237">
        <v>41653</v>
      </c>
      <c r="B5233">
        <v>705.96</v>
      </c>
      <c r="D5233" s="237">
        <v>41915</v>
      </c>
      <c r="E5233">
        <f t="shared" si="655"/>
        <v>750.9</v>
      </c>
      <c r="F5233">
        <v>432.55001299999998</v>
      </c>
      <c r="G5233" s="236">
        <f t="shared" si="657"/>
        <v>9.9599481336016173E-3</v>
      </c>
      <c r="H5233" s="236">
        <f t="shared" si="658"/>
        <v>3.2367901548060463E-3</v>
      </c>
      <c r="I5233">
        <f t="shared" si="661"/>
        <v>111969.00260921269</v>
      </c>
      <c r="J5233">
        <f t="shared" si="661"/>
        <v>34106.038418134856</v>
      </c>
      <c r="K5233">
        <f t="shared" si="659"/>
        <v>133564.56776947735</v>
      </c>
      <c r="L5233" s="236">
        <f>I5233/MAX(I$2:I5233)-1</f>
        <v>-3.1326257440989602E-2</v>
      </c>
      <c r="M5233" s="236">
        <f>J5233/MAX(J$2:J5233)-1</f>
        <v>-2.8499843946264924E-2</v>
      </c>
      <c r="N5233" s="236"/>
    </row>
    <row r="5234" spans="1:14">
      <c r="A5234" s="237">
        <v>41654</v>
      </c>
      <c r="B5234">
        <v>709.86</v>
      </c>
      <c r="D5234" s="237">
        <v>41918</v>
      </c>
      <c r="E5234">
        <f t="shared" si="655"/>
        <v>751.33</v>
      </c>
      <c r="F5234">
        <v>434.04540559999998</v>
      </c>
      <c r="G5234" s="236">
        <f t="shared" si="657"/>
        <v>5.3891599921367594E-4</v>
      </c>
      <c r="H5234" s="236">
        <f t="shared" si="658"/>
        <v>3.4571553694531243E-3</v>
      </c>
      <c r="I5234">
        <f t="shared" si="661"/>
        <v>112029.3444961348</v>
      </c>
      <c r="J5234">
        <f t="shared" si="661"/>
        <v>34223.948291982888</v>
      </c>
      <c r="K5234">
        <f t="shared" si="659"/>
        <v>133641.05300604797</v>
      </c>
      <c r="L5234" s="236">
        <f>I5234/MAX(I$2:I5234)-1</f>
        <v>-3.0804223663106312E-2</v>
      </c>
      <c r="M5234" s="236">
        <f>J5234/MAX(J$2:J5234)-1</f>
        <v>-2.5141216965339108E-2</v>
      </c>
      <c r="N5234" s="236"/>
    </row>
    <row r="5235" spans="1:14">
      <c r="A5235" s="237">
        <v>41655</v>
      </c>
      <c r="B5235">
        <v>708.68</v>
      </c>
      <c r="D5235" s="237">
        <v>41919</v>
      </c>
      <c r="E5235">
        <f t="shared" si="655"/>
        <v>742</v>
      </c>
      <c r="F5235">
        <v>430.75192220000002</v>
      </c>
      <c r="G5235" s="236">
        <f t="shared" si="657"/>
        <v>-1.2451708943019455E-2</v>
      </c>
      <c r="H5235" s="236">
        <f t="shared" si="658"/>
        <v>-7.5878775757278749E-3</v>
      </c>
      <c r="I5235">
        <f t="shared" ref="I5235:J5250" si="662">I5234*(1+G5235)</f>
        <v>110634.38770539167</v>
      </c>
      <c r="J5235">
        <f t="shared" si="662"/>
        <v>33964.261162185277</v>
      </c>
      <c r="K5235">
        <f t="shared" si="659"/>
        <v>131981.50124510878</v>
      </c>
      <c r="L5235" s="236">
        <f>I5235/MAX(I$2:I5235)-1</f>
        <v>-4.2872367378857135E-2</v>
      </c>
      <c r="M5235" s="236">
        <f>J5235/MAX(J$2:J5235)-1</f>
        <v>-3.2538326064629253E-2</v>
      </c>
      <c r="N5235" s="236"/>
    </row>
    <row r="5236" spans="1:14">
      <c r="A5236" s="237">
        <v>41656</v>
      </c>
      <c r="B5236">
        <v>706</v>
      </c>
      <c r="D5236" s="237">
        <v>41920</v>
      </c>
      <c r="E5236">
        <f t="shared" si="655"/>
        <v>753.53</v>
      </c>
      <c r="F5236">
        <v>435.4979841</v>
      </c>
      <c r="G5236" s="236">
        <f t="shared" si="657"/>
        <v>1.5505353399221258E-2</v>
      </c>
      <c r="H5236" s="236">
        <f t="shared" si="658"/>
        <v>1.101808640982993E-2</v>
      </c>
      <c r="I5236">
        <f t="shared" si="662"/>
        <v>112349.81298487022</v>
      </c>
      <c r="J5236">
        <f t="shared" si="662"/>
        <v>34338.482326516263</v>
      </c>
      <c r="K5236">
        <f t="shared" si="659"/>
        <v>134032.37282106039</v>
      </c>
      <c r="L5236" s="236">
        <f>I5236/MAX(I$2:I5236)-1</f>
        <v>-2.803176518690631E-2</v>
      </c>
      <c r="M5236" s="236">
        <f>J5236/MAX(J$2:J5236)-1</f>
        <v>-2.1878749743010739E-2</v>
      </c>
      <c r="N5236" s="236"/>
    </row>
    <row r="5237" spans="1:14">
      <c r="A5237" s="237">
        <v>41659</v>
      </c>
      <c r="B5237">
        <v>706</v>
      </c>
      <c r="D5237" s="237">
        <v>41921</v>
      </c>
      <c r="E5237">
        <f t="shared" si="655"/>
        <v>740.12</v>
      </c>
      <c r="F5237">
        <v>429.26308110000002</v>
      </c>
      <c r="G5237" s="236">
        <f t="shared" si="657"/>
        <v>-1.7829969193672367E-2</v>
      </c>
      <c r="H5237" s="236">
        <f t="shared" si="658"/>
        <v>-1.4316720691336937E-2</v>
      </c>
      <c r="I5237">
        <f t="shared" si="662"/>
        <v>110346.61928043513</v>
      </c>
      <c r="J5237">
        <f t="shared" si="662"/>
        <v>33846.867866083121</v>
      </c>
      <c r="K5237">
        <f t="shared" si="659"/>
        <v>131647.1006759163</v>
      </c>
      <c r="L5237" s="236">
        <f>I5237/MAX(I$2:I5237)-1</f>
        <v>-4.5361928870851886E-2</v>
      </c>
      <c r="M5237" s="236">
        <f>J5237/MAX(J$2:J5237)-1</f>
        <v>-3.5882238485201334E-2</v>
      </c>
      <c r="N5237" s="236"/>
    </row>
    <row r="5238" spans="1:14">
      <c r="A5238" s="237">
        <v>41660</v>
      </c>
      <c r="B5238">
        <v>708.1</v>
      </c>
      <c r="D5238" s="237">
        <v>41922</v>
      </c>
      <c r="E5238">
        <f t="shared" si="655"/>
        <v>732.51</v>
      </c>
      <c r="F5238">
        <v>425.47544720000002</v>
      </c>
      <c r="G5238" s="236">
        <f t="shared" si="657"/>
        <v>-1.0315846572284746E-2</v>
      </c>
      <c r="H5238" s="236">
        <f t="shared" si="658"/>
        <v>-8.8235724588615616E-3</v>
      </c>
      <c r="I5238">
        <f t="shared" si="662"/>
        <v>109208.30048616783</v>
      </c>
      <c r="J5238">
        <f t="shared" si="662"/>
        <v>33548.217574961222</v>
      </c>
      <c r="K5238">
        <f t="shared" si="659"/>
        <v>130293.48986125959</v>
      </c>
      <c r="L5238" s="236">
        <f>I5238/MAX(I$2:I5238)-1</f>
        <v>-5.5209828744682166E-2</v>
      </c>
      <c r="M5238" s="236">
        <f>J5238/MAX(J$2:J5238)-1</f>
        <v>-4.4389201412802559E-2</v>
      </c>
      <c r="N5238" s="236"/>
    </row>
    <row r="5239" spans="1:14">
      <c r="A5239" s="237">
        <v>41661</v>
      </c>
      <c r="B5239">
        <v>708.52</v>
      </c>
      <c r="D5239" s="237">
        <v>41925</v>
      </c>
      <c r="E5239">
        <f t="shared" si="655"/>
        <v>723.91</v>
      </c>
      <c r="F5239">
        <v>424.20532040000001</v>
      </c>
      <c r="G5239" s="236">
        <f t="shared" si="657"/>
        <v>-1.1774184213964875E-2</v>
      </c>
      <c r="H5239" s="236">
        <f t="shared" si="658"/>
        <v>-2.9851941125124126E-3</v>
      </c>
      <c r="I5239">
        <f t="shared" si="662"/>
        <v>107922.46183854966</v>
      </c>
      <c r="J5239">
        <f t="shared" si="662"/>
        <v>33448.06963337116</v>
      </c>
      <c r="K5239">
        <f t="shared" si="659"/>
        <v>128763.78512984728</v>
      </c>
      <c r="L5239" s="236">
        <f>I5239/MAX(I$2:I5239)-1</f>
        <v>-6.6333962264585766E-2</v>
      </c>
      <c r="M5239" s="236">
        <f>J5239/MAX(J$2:J5239)-1</f>
        <v>-4.7241885142598417E-2</v>
      </c>
      <c r="N5239" s="236"/>
    </row>
    <row r="5240" spans="1:14">
      <c r="A5240" s="237">
        <v>41662</v>
      </c>
      <c r="B5240">
        <v>702.82</v>
      </c>
      <c r="D5240" s="237">
        <v>41926</v>
      </c>
      <c r="E5240">
        <f t="shared" si="655"/>
        <v>725.53</v>
      </c>
      <c r="F5240">
        <v>424.9534175</v>
      </c>
      <c r="G5240" s="236">
        <f t="shared" si="657"/>
        <v>2.2041170874744129E-3</v>
      </c>
      <c r="H5240" s="236">
        <f t="shared" si="658"/>
        <v>1.7635259720329977E-3</v>
      </c>
      <c r="I5240">
        <f t="shared" si="662"/>
        <v>108160.33558081032</v>
      </c>
      <c r="J5240">
        <f t="shared" si="662"/>
        <v>33507.056172883982</v>
      </c>
      <c r="K5240">
        <f t="shared" si="659"/>
        <v>129051.93881181099</v>
      </c>
      <c r="L5240" s="236">
        <f>I5240/MAX(I$2:I5240)-1</f>
        <v>-6.4276052996818489E-2</v>
      </c>
      <c r="M5240" s="236">
        <f>J5240/MAX(J$2:J5240)-1</f>
        <v>-4.556167146198209E-2</v>
      </c>
      <c r="N5240" s="236"/>
    </row>
    <row r="5241" spans="1:14">
      <c r="A5241" s="237">
        <v>41663</v>
      </c>
      <c r="B5241">
        <v>687.36</v>
      </c>
      <c r="D5241" s="237">
        <v>41927</v>
      </c>
      <c r="E5241">
        <f t="shared" si="655"/>
        <v>721.51</v>
      </c>
      <c r="F5241">
        <v>423.44260250000002</v>
      </c>
      <c r="G5241" s="236">
        <f t="shared" si="657"/>
        <v>-5.574507245825042E-3</v>
      </c>
      <c r="H5241" s="236">
        <f t="shared" si="658"/>
        <v>-3.555248499678143E-3</v>
      </c>
      <c r="I5241">
        <f t="shared" si="662"/>
        <v>107557.39500640423</v>
      </c>
      <c r="J5241">
        <f t="shared" si="662"/>
        <v>33387.930261696703</v>
      </c>
      <c r="K5241">
        <f t="shared" si="659"/>
        <v>128336.89078619734</v>
      </c>
      <c r="L5241" s="236">
        <f>I5241/MAX(I$2:I5241)-1</f>
        <v>-6.9492252919479691E-2</v>
      </c>
      <c r="M5241" s="236">
        <f>J5241/MAX(J$2:J5241)-1</f>
        <v>-4.8954936897552259E-2</v>
      </c>
      <c r="N5241" s="236"/>
    </row>
    <row r="5242" spans="1:14">
      <c r="A5242" s="237">
        <v>41666</v>
      </c>
      <c r="B5242">
        <v>683.78</v>
      </c>
      <c r="D5242" s="237">
        <v>41928</v>
      </c>
      <c r="E5242">
        <f t="shared" si="655"/>
        <v>720.98</v>
      </c>
      <c r="F5242">
        <v>422.57502979999998</v>
      </c>
      <c r="G5242" s="236">
        <f t="shared" si="657"/>
        <v>-7.6830071215278973E-4</v>
      </c>
      <c r="H5242" s="236">
        <f t="shared" si="658"/>
        <v>-2.0488554880352394E-3</v>
      </c>
      <c r="I5242">
        <f t="shared" si="662"/>
        <v>107474.75858322351</v>
      </c>
      <c r="J5242">
        <f t="shared" si="662"/>
        <v>33319.523217545888</v>
      </c>
      <c r="K5242">
        <f t="shared" si="659"/>
        <v>128242.61828530798</v>
      </c>
      <c r="L5242" s="236">
        <f>I5242/MAX(I$2:I5242)-1</f>
        <v>-7.0207162684225333E-2</v>
      </c>
      <c r="M5242" s="236">
        <f>J5242/MAX(J$2:J5242)-1</f>
        <v>-5.090349079445855E-2</v>
      </c>
      <c r="N5242" s="236"/>
    </row>
    <row r="5243" spans="1:14">
      <c r="A5243" s="237">
        <v>41667</v>
      </c>
      <c r="B5243">
        <v>688.42</v>
      </c>
      <c r="D5243" s="237">
        <v>41929</v>
      </c>
      <c r="E5243">
        <f t="shared" si="655"/>
        <v>727.95</v>
      </c>
      <c r="F5243">
        <v>425.9073401</v>
      </c>
      <c r="G5243" s="236">
        <f t="shared" si="657"/>
        <v>9.6336669951437217E-3</v>
      </c>
      <c r="H5243" s="236">
        <f t="shared" si="658"/>
        <v>7.8857245814480947E-3</v>
      </c>
      <c r="I5243">
        <f t="shared" si="662"/>
        <v>108510.13461779775</v>
      </c>
      <c r="J5243">
        <f t="shared" si="662"/>
        <v>33582.271800824623</v>
      </c>
      <c r="K5243">
        <f t="shared" si="659"/>
        <v>129482.3906083247</v>
      </c>
      <c r="L5243" s="236">
        <f>I5243/MAX(I$2:I5243)-1</f>
        <v>-6.1249848115055294E-2</v>
      </c>
      <c r="M5243" s="236">
        <f>J5243/MAX(J$2:J5243)-1</f>
        <v>-4.3419177121649777E-2</v>
      </c>
      <c r="N5243" s="236"/>
    </row>
    <row r="5244" spans="1:14">
      <c r="A5244" s="237">
        <v>41668</v>
      </c>
      <c r="B5244">
        <v>681.77</v>
      </c>
      <c r="D5244" s="237">
        <v>41932</v>
      </c>
      <c r="E5244">
        <f t="shared" si="655"/>
        <v>733.8</v>
      </c>
      <c r="F5244">
        <v>427.92299910000003</v>
      </c>
      <c r="G5244" s="236">
        <f t="shared" si="657"/>
        <v>8.0025360683457138E-3</v>
      </c>
      <c r="H5244" s="236">
        <f t="shared" si="658"/>
        <v>4.7326232967170867E-3</v>
      </c>
      <c r="I5244">
        <f t="shared" si="662"/>
        <v>109378.49088385774</v>
      </c>
      <c r="J5244">
        <f t="shared" si="662"/>
        <v>33741.204042705889</v>
      </c>
      <c r="K5244">
        <f t="shared" si="659"/>
        <v>130522.94557097142</v>
      </c>
      <c r="L5244" s="236">
        <f>I5244/MAX(I$2:I5244)-1</f>
        <v>-5.3737466165430958E-2</v>
      </c>
      <c r="M5244" s="236">
        <f>J5244/MAX(J$2:J5244)-1</f>
        <v>-3.8892040434102881E-2</v>
      </c>
      <c r="N5244" s="236"/>
    </row>
    <row r="5245" spans="1:14">
      <c r="A5245" s="237">
        <v>41669</v>
      </c>
      <c r="B5245">
        <v>688.63</v>
      </c>
      <c r="D5245" s="237">
        <v>41933</v>
      </c>
      <c r="E5245">
        <f t="shared" si="655"/>
        <v>743.08</v>
      </c>
      <c r="F5245">
        <v>431.57139410000002</v>
      </c>
      <c r="G5245" s="236">
        <f t="shared" si="657"/>
        <v>1.2612767524562354E-2</v>
      </c>
      <c r="H5245" s="236">
        <f t="shared" si="658"/>
        <v>8.5258212521253096E-3</v>
      </c>
      <c r="I5245">
        <f t="shared" si="662"/>
        <v>110758.0563615633</v>
      </c>
      <c r="J5245">
        <f t="shared" si="662"/>
        <v>34028.875517205488</v>
      </c>
      <c r="K5245">
        <f t="shared" si="659"/>
        <v>132173.60369975123</v>
      </c>
      <c r="L5245" s="236">
        <f>I5245/MAX(I$2:I5245)-1</f>
        <v>-4.18024768089722E-2</v>
      </c>
      <c r="M5245" s="236">
        <f>J5245/MAX(J$2:J5245)-1</f>
        <v>-3.0697805766849107E-2</v>
      </c>
      <c r="N5245" s="236"/>
    </row>
    <row r="5246" spans="1:14">
      <c r="A5246" s="237">
        <v>41670</v>
      </c>
      <c r="B5246">
        <v>683.71</v>
      </c>
      <c r="D5246" s="237">
        <v>41934</v>
      </c>
      <c r="E5246">
        <f t="shared" si="655"/>
        <v>739.47</v>
      </c>
      <c r="F5246">
        <v>429.49794750000001</v>
      </c>
      <c r="G5246" s="236">
        <f t="shared" si="657"/>
        <v>-4.8918880959643671E-3</v>
      </c>
      <c r="H5246" s="236">
        <f t="shared" si="658"/>
        <v>-4.8044115720968783E-3</v>
      </c>
      <c r="I5246">
        <f t="shared" si="662"/>
        <v>110216.24034411601</v>
      </c>
      <c r="J5246">
        <f t="shared" si="662"/>
        <v>33865.386793885184</v>
      </c>
      <c r="K5246">
        <f t="shared" si="659"/>
        <v>131531.48345784444</v>
      </c>
      <c r="L5246" s="236">
        <f>I5246/MAX(I$2:I5246)-1</f>
        <v>-4.6489871866252974E-2</v>
      </c>
      <c r="M5246" s="236">
        <f>J5246/MAX(J$2:J5246)-1</f>
        <v>-3.5354732445681769E-2</v>
      </c>
      <c r="N5246" s="236"/>
    </row>
    <row r="5247" spans="1:14">
      <c r="A5247" s="237">
        <v>41673</v>
      </c>
      <c r="B5247">
        <v>668.81</v>
      </c>
      <c r="D5247" s="237">
        <v>41935</v>
      </c>
      <c r="E5247">
        <f t="shared" si="655"/>
        <v>744.53</v>
      </c>
      <c r="F5247">
        <v>431.9815643</v>
      </c>
      <c r="G5247" s="236">
        <f t="shared" si="657"/>
        <v>6.8090085595408547E-3</v>
      </c>
      <c r="H5247" s="236">
        <f t="shared" si="658"/>
        <v>5.7826045839253215E-3</v>
      </c>
      <c r="I5247">
        <f t="shared" si="662"/>
        <v>110966.70366801952</v>
      </c>
      <c r="J5247">
        <f t="shared" si="662"/>
        <v>34061.216934795906</v>
      </c>
      <c r="K5247">
        <f t="shared" si="659"/>
        <v>132431.51903237306</v>
      </c>
      <c r="L5247" s="236">
        <f>I5247/MAX(I$2:I5247)-1</f>
        <v>-3.9997413242181312E-2</v>
      </c>
      <c r="M5247" s="236">
        <f>J5247/MAX(J$2:J5247)-1</f>
        <v>-2.9776570299660299E-2</v>
      </c>
      <c r="N5247" s="236"/>
    </row>
    <row r="5248" spans="1:14">
      <c r="A5248" s="237">
        <v>41674</v>
      </c>
      <c r="B5248">
        <v>673.23</v>
      </c>
      <c r="D5248" s="237">
        <v>41936</v>
      </c>
      <c r="E5248">
        <f t="shared" si="655"/>
        <v>748.39</v>
      </c>
      <c r="F5248">
        <v>433.52534650000001</v>
      </c>
      <c r="G5248" s="236">
        <f t="shared" si="657"/>
        <v>5.150748639975047E-3</v>
      </c>
      <c r="H5248" s="236">
        <f t="shared" si="658"/>
        <v>3.5737224168388426E-3</v>
      </c>
      <c r="I5248">
        <f t="shared" si="662"/>
        <v>111538.26526602008</v>
      </c>
      <c r="J5248">
        <f t="shared" si="662"/>
        <v>34182.942269300598</v>
      </c>
      <c r="K5248">
        <f t="shared" si="659"/>
        <v>133118.10743507673</v>
      </c>
      <c r="L5248" s="236">
        <f>I5248/MAX(I$2:I5248)-1</f>
        <v>-3.5052681224065907E-2</v>
      </c>
      <c r="M5248" s="236">
        <f>J5248/MAX(J$2:J5248)-1</f>
        <v>-2.6309261079597968E-2</v>
      </c>
      <c r="N5248" s="236"/>
    </row>
    <row r="5249" spans="1:14">
      <c r="A5249" s="237">
        <v>41675</v>
      </c>
      <c r="B5249">
        <v>672.62</v>
      </c>
      <c r="D5249" s="237">
        <v>41939</v>
      </c>
      <c r="E5249">
        <f t="shared" si="655"/>
        <v>747.96</v>
      </c>
      <c r="F5249">
        <v>432.87167950000003</v>
      </c>
      <c r="G5249" s="236">
        <f t="shared" si="657"/>
        <v>-6.0829689532466492E-4</v>
      </c>
      <c r="H5249" s="236">
        <f t="shared" si="658"/>
        <v>-1.5077941930667915E-3</v>
      </c>
      <c r="I5249">
        <f t="shared" si="662"/>
        <v>111470.41688554885</v>
      </c>
      <c r="J5249">
        <f t="shared" si="662"/>
        <v>34131.401427445009</v>
      </c>
      <c r="K5249">
        <f t="shared" si="659"/>
        <v>133041.62219850611</v>
      </c>
      <c r="L5249" s="236">
        <f>I5249/MAX(I$2:I5249)-1</f>
        <v>-3.5639655682229265E-2</v>
      </c>
      <c r="M5249" s="236">
        <f>J5249/MAX(J$2:J5249)-1</f>
        <v>-2.7777386321584996E-2</v>
      </c>
      <c r="N5249" s="236"/>
    </row>
    <row r="5250" spans="1:14">
      <c r="A5250" s="237">
        <v>41676</v>
      </c>
      <c r="B5250">
        <v>681.6</v>
      </c>
      <c r="D5250" s="237">
        <v>41940</v>
      </c>
      <c r="E5250">
        <f t="shared" ref="E5250:E5313" si="663">SUMIF(A:A,D5250,B:B)</f>
        <v>751.55</v>
      </c>
      <c r="F5250">
        <v>435.8782807</v>
      </c>
      <c r="G5250" s="236">
        <f t="shared" si="657"/>
        <v>4.7659917515322971E-3</v>
      </c>
      <c r="H5250" s="236">
        <f t="shared" si="658"/>
        <v>6.9457101085310669E-3</v>
      </c>
      <c r="I5250">
        <f t="shared" si="662"/>
        <v>112001.68397296526</v>
      </c>
      <c r="J5250">
        <f t="shared" si="662"/>
        <v>34368.468247357945</v>
      </c>
      <c r="K5250">
        <f t="shared" si="659"/>
        <v>133680.18498754915</v>
      </c>
      <c r="L5250" s="236">
        <f>I5250/MAX(I$2:I5250)-1</f>
        <v>-3.1043522235705834E-2</v>
      </c>
      <c r="M5250" s="236">
        <f>J5250/MAX(J$2:J5250)-1</f>
        <v>-2.1024609886016399E-2</v>
      </c>
      <c r="N5250" s="236"/>
    </row>
    <row r="5251" spans="1:14">
      <c r="A5251" s="237">
        <v>41677</v>
      </c>
      <c r="B5251">
        <v>690</v>
      </c>
      <c r="D5251" s="237">
        <v>41941</v>
      </c>
      <c r="E5251">
        <f t="shared" si="663"/>
        <v>749.92</v>
      </c>
      <c r="F5251">
        <v>434.33899200000002</v>
      </c>
      <c r="G5251" s="236">
        <f t="shared" si="657"/>
        <v>-2.2025811999117442E-3</v>
      </c>
      <c r="H5251" s="236">
        <f t="shared" si="658"/>
        <v>-3.5314645582430471E-3</v>
      </c>
      <c r="I5251">
        <f t="shared" ref="I5251:J5266" si="664">I5250*(1+G5251)</f>
        <v>111754.99116948794</v>
      </c>
      <c r="J5251">
        <f t="shared" si="664"/>
        <v>34247.097219821298</v>
      </c>
      <c r="K5251">
        <f t="shared" si="659"/>
        <v>133390.25257915354</v>
      </c>
      <c r="L5251" s="236">
        <f>I5251/MAX(I$2:I5251)-1</f>
        <v>-3.3177727557162195E-2</v>
      </c>
      <c r="M5251" s="236">
        <f>J5251/MAX(J$2:J5251)-1</f>
        <v>-2.4481826779596094E-2</v>
      </c>
      <c r="N5251" s="236"/>
    </row>
    <row r="5252" spans="1:14">
      <c r="A5252" s="237">
        <v>41680</v>
      </c>
      <c r="B5252">
        <v>690.73</v>
      </c>
      <c r="D5252" s="237">
        <v>41942</v>
      </c>
      <c r="E5252">
        <f t="shared" si="663"/>
        <v>753.01</v>
      </c>
      <c r="F5252">
        <v>436.58733180000002</v>
      </c>
      <c r="G5252" s="236">
        <f t="shared" ref="G5252:G5315" si="665">(E5252/E5251-1)-($P$21/252)</f>
        <v>4.0867093548179658E-3</v>
      </c>
      <c r="H5252" s="236">
        <f t="shared" ref="H5252:H5315" si="666">F5252/F5251-1</f>
        <v>5.176463180630142E-3</v>
      </c>
      <c r="I5252">
        <f t="shared" si="664"/>
        <v>112211.7013373479</v>
      </c>
      <c r="J5252">
        <f t="shared" si="664"/>
        <v>34424.376057623165</v>
      </c>
      <c r="K5252">
        <f t="shared" ref="K5252:K5315" si="667">K5251*(1+(E5252/E5251-1))</f>
        <v>133939.87904660284</v>
      </c>
      <c r="L5252" s="236">
        <f>I5252/MAX(I$2:I5252)-1</f>
        <v>-2.922660593192361E-2</v>
      </c>
      <c r="M5252" s="236">
        <f>J5252/MAX(J$2:J5252)-1</f>
        <v>-1.9432092873885032E-2</v>
      </c>
      <c r="N5252" s="236"/>
    </row>
    <row r="5253" spans="1:14">
      <c r="A5253" s="237">
        <v>41681</v>
      </c>
      <c r="B5253">
        <v>697.89</v>
      </c>
      <c r="D5253" s="237">
        <v>41943</v>
      </c>
      <c r="E5253">
        <f t="shared" si="663"/>
        <v>756.77</v>
      </c>
      <c r="F5253">
        <v>440.0604386</v>
      </c>
      <c r="G5253" s="236">
        <f t="shared" si="665"/>
        <v>4.9595634230283261E-3</v>
      </c>
      <c r="H5253" s="236">
        <f t="shared" si="666"/>
        <v>7.9551250048432998E-3</v>
      </c>
      <c r="I5253">
        <f t="shared" si="664"/>
        <v>112768.2223869364</v>
      </c>
      <c r="J5253">
        <f t="shared" si="664"/>
        <v>34698.226272375294</v>
      </c>
      <c r="K5253">
        <f t="shared" si="667"/>
        <v>134608.68018498775</v>
      </c>
      <c r="L5253" s="236">
        <f>I5253/MAX(I$2:I5253)-1</f>
        <v>-2.4411993714654523E-2</v>
      </c>
      <c r="M5253" s="236">
        <f>J5253/MAX(J$2:J5253)-1</f>
        <v>-1.1631552596959249E-2</v>
      </c>
      <c r="N5253" s="236"/>
    </row>
    <row r="5254" spans="1:14">
      <c r="A5254" s="237">
        <v>41682</v>
      </c>
      <c r="B5254">
        <v>698.36</v>
      </c>
      <c r="D5254" s="237">
        <v>41946</v>
      </c>
      <c r="E5254">
        <f t="shared" si="663"/>
        <v>756.88</v>
      </c>
      <c r="F5254">
        <v>438.61990479999997</v>
      </c>
      <c r="G5254" s="236">
        <f t="shared" si="665"/>
        <v>1.1162444042150043E-4</v>
      </c>
      <c r="H5254" s="236">
        <f t="shared" si="666"/>
        <v>-3.2734908063604129E-3</v>
      </c>
      <c r="I5254">
        <f t="shared" si="664"/>
        <v>112780.81007665767</v>
      </c>
      <c r="J5254">
        <f t="shared" si="664"/>
        <v>34584.641947675656</v>
      </c>
      <c r="K5254">
        <f t="shared" si="667"/>
        <v>134628.24617573837</v>
      </c>
      <c r="L5254" s="236">
        <f>I5254/MAX(I$2:I5254)-1</f>
        <v>-2.4303094249370938E-2</v>
      </c>
      <c r="M5254" s="236">
        <f>J5254/MAX(J$2:J5254)-1</f>
        <v>-1.4866967622829907E-2</v>
      </c>
      <c r="N5254" s="236"/>
    </row>
    <row r="5255" spans="1:14">
      <c r="A5255" s="237">
        <v>41683</v>
      </c>
      <c r="B5255">
        <v>701.51</v>
      </c>
      <c r="D5255" s="237">
        <v>41947</v>
      </c>
      <c r="E5255">
        <f t="shared" si="663"/>
        <v>755.54</v>
      </c>
      <c r="F5255">
        <v>437.39452399999999</v>
      </c>
      <c r="G5255" s="236">
        <f t="shared" si="665"/>
        <v>-1.8041561179311196E-3</v>
      </c>
      <c r="H5255" s="236">
        <f t="shared" si="666"/>
        <v>-2.7937190870503947E-3</v>
      </c>
      <c r="I5255">
        <f t="shared" si="664"/>
        <v>112577.33588817263</v>
      </c>
      <c r="J5255">
        <f t="shared" si="664"/>
        <v>34488.022173347628</v>
      </c>
      <c r="K5255">
        <f t="shared" si="667"/>
        <v>134389.89683386715</v>
      </c>
      <c r="L5255" s="236">
        <f>I5255/MAX(I$2:I5255)-1</f>
        <v>-2.6063403791127482E-2</v>
      </c>
      <c r="M5255" s="236">
        <f>J5255/MAX(J$2:J5255)-1</f>
        <v>-1.7619152578665864E-2</v>
      </c>
      <c r="N5255" s="236"/>
    </row>
    <row r="5256" spans="1:14">
      <c r="A5256" s="237">
        <v>41684</v>
      </c>
      <c r="B5256">
        <v>704.84</v>
      </c>
      <c r="D5256" s="237">
        <v>41948</v>
      </c>
      <c r="E5256">
        <f t="shared" si="663"/>
        <v>758.13</v>
      </c>
      <c r="F5256">
        <v>438.52441850000002</v>
      </c>
      <c r="G5256" s="236">
        <f t="shared" si="665"/>
        <v>3.3942815944531433E-3</v>
      </c>
      <c r="H5256" s="236">
        <f t="shared" si="666"/>
        <v>2.5832387878730323E-3</v>
      </c>
      <c r="I5256">
        <f t="shared" si="664"/>
        <v>112959.45506733043</v>
      </c>
      <c r="J5256">
        <f t="shared" si="664"/>
        <v>34577.112969942842</v>
      </c>
      <c r="K5256">
        <f t="shared" si="667"/>
        <v>134850.58697972275</v>
      </c>
      <c r="L5256" s="236">
        <f>I5256/MAX(I$2:I5256)-1</f>
        <v>-2.2757588728451239E-2</v>
      </c>
      <c r="M5256" s="236">
        <f>J5256/MAX(J$2:J5256)-1</f>
        <v>-1.5081428269143604E-2</v>
      </c>
      <c r="N5256" s="236"/>
    </row>
    <row r="5257" spans="1:14">
      <c r="A5257" s="237">
        <v>41687</v>
      </c>
      <c r="B5257">
        <v>704.84</v>
      </c>
      <c r="D5257" s="237">
        <v>41949</v>
      </c>
      <c r="E5257">
        <f t="shared" si="663"/>
        <v>758.49</v>
      </c>
      <c r="F5257">
        <v>437.9545617</v>
      </c>
      <c r="G5257" s="236">
        <f t="shared" si="665"/>
        <v>4.4112243910936699E-4</v>
      </c>
      <c r="H5257" s="236">
        <f t="shared" si="666"/>
        <v>-1.2994870432739836E-3</v>
      </c>
      <c r="I5257">
        <f t="shared" si="664"/>
        <v>113009.2840176702</v>
      </c>
      <c r="J5257">
        <f t="shared" si="664"/>
        <v>34532.18045964458</v>
      </c>
      <c r="K5257">
        <f t="shared" si="667"/>
        <v>134914.62113127025</v>
      </c>
      <c r="L5257" s="236">
        <f>I5257/MAX(I$2:I5257)-1</f>
        <v>-2.2326505172389988E-2</v>
      </c>
      <c r="M5257" s="236">
        <f>J5257/MAX(J$2:J5257)-1</f>
        <v>-1.6361317191787794E-2</v>
      </c>
      <c r="N5257" s="236"/>
    </row>
    <row r="5258" spans="1:14">
      <c r="A5258" s="237">
        <v>41688</v>
      </c>
      <c r="B5258">
        <v>706.3</v>
      </c>
      <c r="D5258" s="237">
        <v>41950</v>
      </c>
      <c r="E5258">
        <f t="shared" si="663"/>
        <v>761.33</v>
      </c>
      <c r="F5258">
        <v>439.16707700000001</v>
      </c>
      <c r="G5258" s="236">
        <f t="shared" si="665"/>
        <v>3.7105512424748153E-3</v>
      </c>
      <c r="H5258" s="236">
        <f t="shared" si="666"/>
        <v>2.7685869860412105E-3</v>
      </c>
      <c r="I5258">
        <f t="shared" si="664"/>
        <v>113428.61075689316</v>
      </c>
      <c r="J5258">
        <f t="shared" si="664"/>
        <v>34627.785805064777</v>
      </c>
      <c r="K5258">
        <f t="shared" si="667"/>
        <v>135419.77943792267</v>
      </c>
      <c r="L5258" s="236">
        <f>I5258/MAX(I$2:I5258)-1</f>
        <v>-1.8698797571422676E-2</v>
      </c>
      <c r="M5258" s="236">
        <f>J5258/MAX(J$2:J5258)-1</f>
        <v>-1.3638027935598318E-2</v>
      </c>
      <c r="N5258" s="236"/>
    </row>
    <row r="5259" spans="1:14">
      <c r="A5259" s="237">
        <v>41689</v>
      </c>
      <c r="B5259">
        <v>701.98</v>
      </c>
      <c r="D5259" s="237">
        <v>41953</v>
      </c>
      <c r="E5259">
        <f t="shared" si="663"/>
        <v>760.86</v>
      </c>
      <c r="F5259">
        <v>439.32820850000002</v>
      </c>
      <c r="G5259" s="236">
        <f t="shared" si="665"/>
        <v>-6.5107086512556712E-4</v>
      </c>
      <c r="H5259" s="236">
        <f t="shared" si="666"/>
        <v>3.6690250348625497E-4</v>
      </c>
      <c r="I5259">
        <f t="shared" si="664"/>
        <v>113354.76069315767</v>
      </c>
      <c r="J5259">
        <f t="shared" si="664"/>
        <v>34640.49082636684</v>
      </c>
      <c r="K5259">
        <f t="shared" si="667"/>
        <v>135336.17929562455</v>
      </c>
      <c r="L5259" s="236">
        <f>I5259/MAX(I$2:I5259)-1</f>
        <v>-1.9337694194236699E-2</v>
      </c>
      <c r="M5259" s="236">
        <f>J5259/MAX(J$2:J5259)-1</f>
        <v>-1.327612925870425E-2</v>
      </c>
      <c r="N5259" s="236"/>
    </row>
    <row r="5260" spans="1:14">
      <c r="A5260" s="237">
        <v>41690</v>
      </c>
      <c r="B5260">
        <v>705.45</v>
      </c>
      <c r="D5260" s="237">
        <v>41954</v>
      </c>
      <c r="E5260">
        <f t="shared" si="663"/>
        <v>761.33</v>
      </c>
      <c r="F5260">
        <v>440.29393490000001</v>
      </c>
      <c r="G5260" s="236">
        <f t="shared" si="665"/>
        <v>5.8399189263285344E-4</v>
      </c>
      <c r="H5260" s="236">
        <f t="shared" si="666"/>
        <v>2.1981889196172055E-3</v>
      </c>
      <c r="I5260">
        <f t="shared" si="664"/>
        <v>113420.95895439382</v>
      </c>
      <c r="J5260">
        <f t="shared" si="664"/>
        <v>34716.637169471462</v>
      </c>
      <c r="K5260">
        <f t="shared" si="667"/>
        <v>135419.77943792267</v>
      </c>
      <c r="L5260" s="236">
        <f>I5260/MAX(I$2:I5260)-1</f>
        <v>-1.8764995358235392E-2</v>
      </c>
      <c r="M5260" s="236">
        <f>J5260/MAX(J$2:J5260)-1</f>
        <v>-1.1107123779318995E-2</v>
      </c>
      <c r="N5260" s="236"/>
    </row>
    <row r="5261" spans="1:14">
      <c r="A5261" s="237">
        <v>41691</v>
      </c>
      <c r="B5261">
        <v>705.36</v>
      </c>
      <c r="D5261" s="237">
        <v>41955</v>
      </c>
      <c r="E5261">
        <f t="shared" si="663"/>
        <v>760.88</v>
      </c>
      <c r="F5261">
        <v>439.46964930000001</v>
      </c>
      <c r="G5261" s="236">
        <f t="shared" si="665"/>
        <v>-6.2480104783219981E-4</v>
      </c>
      <c r="H5261" s="236">
        <f t="shared" si="666"/>
        <v>-1.8721257202581887E-3</v>
      </c>
      <c r="I5261">
        <f t="shared" si="664"/>
        <v>113350.09342039298</v>
      </c>
      <c r="J5261">
        <f t="shared" si="664"/>
        <v>34651.643260105622</v>
      </c>
      <c r="K5261">
        <f t="shared" si="667"/>
        <v>135339.7367484883</v>
      </c>
      <c r="L5261" s="236">
        <f>I5261/MAX(I$2:I5261)-1</f>
        <v>-1.9378072017305237E-2</v>
      </c>
      <c r="M5261" s="236">
        <f>J5261/MAX(J$2:J5261)-1</f>
        <v>-1.2958455567471772E-2</v>
      </c>
      <c r="N5261" s="236"/>
    </row>
    <row r="5262" spans="1:14">
      <c r="A5262" s="237">
        <v>41694</v>
      </c>
      <c r="B5262">
        <v>708.33</v>
      </c>
      <c r="D5262" s="237">
        <v>41956</v>
      </c>
      <c r="E5262">
        <f t="shared" si="663"/>
        <v>761.71</v>
      </c>
      <c r="F5262">
        <v>439.94834259999999</v>
      </c>
      <c r="G5262" s="236">
        <f t="shared" si="665"/>
        <v>1.0571120240056484E-3</v>
      </c>
      <c r="H5262" s="236">
        <f t="shared" si="666"/>
        <v>1.0892522402001781E-3</v>
      </c>
      <c r="I5262">
        <f t="shared" si="664"/>
        <v>113469.91716706984</v>
      </c>
      <c r="J5262">
        <f t="shared" si="664"/>
        <v>34689.387640153313</v>
      </c>
      <c r="K5262">
        <f t="shared" si="667"/>
        <v>135487.37104233392</v>
      </c>
      <c r="L5262" s="236">
        <f>I5262/MAX(I$2:I5262)-1</f>
        <v>-1.834144478623112E-2</v>
      </c>
      <c r="M5262" s="236">
        <f>J5262/MAX(J$2:J5262)-1</f>
        <v>-1.1883318354027894E-2</v>
      </c>
      <c r="N5262" s="236"/>
    </row>
    <row r="5263" spans="1:14">
      <c r="A5263" s="237">
        <v>41695</v>
      </c>
      <c r="B5263">
        <v>708.52</v>
      </c>
      <c r="D5263" s="237">
        <v>41957</v>
      </c>
      <c r="E5263">
        <f t="shared" si="663"/>
        <v>762.62</v>
      </c>
      <c r="F5263">
        <v>440.46281620000002</v>
      </c>
      <c r="G5263" s="236">
        <f t="shared" si="665"/>
        <v>1.1609502314446261E-3</v>
      </c>
      <c r="H5263" s="236">
        <f t="shared" si="666"/>
        <v>1.1693954725675582E-3</v>
      </c>
      <c r="I5263">
        <f t="shared" si="664"/>
        <v>113601.65009366696</v>
      </c>
      <c r="J5263">
        <f t="shared" si="664"/>
        <v>34729.95325300585</v>
      </c>
      <c r="K5263">
        <f t="shared" si="667"/>
        <v>135649.23514763452</v>
      </c>
      <c r="L5263" s="236">
        <f>I5263/MAX(I$2:I5263)-1</f>
        <v>-1.7201788059356016E-2</v>
      </c>
      <c r="M5263" s="236">
        <f>J5263/MAX(J$2:J5263)-1</f>
        <v>-1.072781918014265E-2</v>
      </c>
      <c r="N5263" s="236"/>
    </row>
    <row r="5264" spans="1:14">
      <c r="A5264" s="237">
        <v>41696</v>
      </c>
      <c r="B5264">
        <v>708.35</v>
      </c>
      <c r="D5264" s="237">
        <v>41960</v>
      </c>
      <c r="E5264">
        <f t="shared" si="663"/>
        <v>762.38</v>
      </c>
      <c r="F5264">
        <v>439.85599020000001</v>
      </c>
      <c r="G5264" s="236">
        <f t="shared" si="665"/>
        <v>-3.4843472981411561E-4</v>
      </c>
      <c r="H5264" s="236">
        <f t="shared" si="666"/>
        <v>-1.3777008584635597E-3</v>
      </c>
      <c r="I5264">
        <f t="shared" si="664"/>
        <v>113562.06733341013</v>
      </c>
      <c r="J5264">
        <f t="shared" si="664"/>
        <v>34682.105766594781</v>
      </c>
      <c r="K5264">
        <f t="shared" si="667"/>
        <v>135606.54571326953</v>
      </c>
      <c r="L5264" s="236">
        <f>I5264/MAX(I$2:I5264)-1</f>
        <v>-1.7544229088795382E-2</v>
      </c>
      <c r="M5264" s="236">
        <f>J5264/MAX(J$2:J5264)-1</f>
        <v>-1.2090740312912351E-2</v>
      </c>
      <c r="N5264" s="236"/>
    </row>
    <row r="5265" spans="1:14">
      <c r="A5265" s="237">
        <v>41697</v>
      </c>
      <c r="B5265">
        <v>711.66</v>
      </c>
      <c r="D5265" s="237">
        <v>41961</v>
      </c>
      <c r="E5265">
        <f t="shared" si="663"/>
        <v>765.67</v>
      </c>
      <c r="F5265">
        <v>441.96403320000002</v>
      </c>
      <c r="G5265" s="236">
        <f t="shared" si="665"/>
        <v>4.2817030897809773E-3</v>
      </c>
      <c r="H5265" s="236">
        <f t="shared" si="666"/>
        <v>4.7925754041486801E-3</v>
      </c>
      <c r="I5265">
        <f t="shared" si="664"/>
        <v>114048.30638799352</v>
      </c>
      <c r="J5265">
        <f t="shared" si="664"/>
        <v>34848.322373655843</v>
      </c>
      <c r="K5265">
        <f t="shared" si="667"/>
        <v>136191.74670935632</v>
      </c>
      <c r="L5265" s="236">
        <f>I5265/MAX(I$2:I5265)-1</f>
        <v>-1.3337645178911672E-2</v>
      </c>
      <c r="M5265" s="236">
        <f>J5265/MAX(J$2:J5265)-1</f>
        <v>-7.3561106934053599E-3</v>
      </c>
      <c r="N5265" s="236"/>
    </row>
    <row r="5266" spans="1:14">
      <c r="A5266" s="237">
        <v>41698</v>
      </c>
      <c r="B5266">
        <v>713.12</v>
      </c>
      <c r="D5266" s="237">
        <v>41962</v>
      </c>
      <c r="E5266">
        <f t="shared" si="663"/>
        <v>764.22</v>
      </c>
      <c r="F5266">
        <v>441.10400700000002</v>
      </c>
      <c r="G5266" s="236">
        <f t="shared" si="665"/>
        <v>-1.9274964026732657E-3</v>
      </c>
      <c r="H5266" s="236">
        <f t="shared" si="666"/>
        <v>-1.9459189784586384E-3</v>
      </c>
      <c r="I5266">
        <f t="shared" si="664"/>
        <v>113828.47868769968</v>
      </c>
      <c r="J5266">
        <f t="shared" si="664"/>
        <v>34780.510361781504</v>
      </c>
      <c r="K5266">
        <f t="shared" si="667"/>
        <v>135933.83137673448</v>
      </c>
      <c r="L5266" s="236">
        <f>I5266/MAX(I$2:I5266)-1</f>
        <v>-1.5239433318482432E-2</v>
      </c>
      <c r="M5266" s="236">
        <f>J5266/MAX(J$2:J5266)-1</f>
        <v>-9.2877152764579973E-3</v>
      </c>
      <c r="N5266" s="236"/>
    </row>
    <row r="5267" spans="1:14">
      <c r="A5267" s="237">
        <v>41701</v>
      </c>
      <c r="B5267">
        <v>707.96</v>
      </c>
      <c r="D5267" s="237">
        <v>41963</v>
      </c>
      <c r="E5267">
        <f t="shared" si="663"/>
        <v>765.47</v>
      </c>
      <c r="F5267">
        <v>441.24950960000001</v>
      </c>
      <c r="G5267" s="236">
        <f t="shared" si="665"/>
        <v>1.601924495688791E-3</v>
      </c>
      <c r="H5267" s="236">
        <f t="shared" si="666"/>
        <v>3.2986007311430754E-4</v>
      </c>
      <c r="I5267">
        <f t="shared" ref="I5267:J5282" si="668">I5266*(1+G5267)</f>
        <v>114010.8233160165</v>
      </c>
      <c r="J5267">
        <f t="shared" si="668"/>
        <v>34791.983063472391</v>
      </c>
      <c r="K5267">
        <f t="shared" si="667"/>
        <v>136156.17218071883</v>
      </c>
      <c r="L5267" s="236">
        <f>I5267/MAX(I$2:I5267)-1</f>
        <v>-1.3661921244326969E-2</v>
      </c>
      <c r="M5267" s="236">
        <f>J5267/MAX(J$2:J5267)-1</f>
        <v>-8.9609188497838943E-3</v>
      </c>
      <c r="N5267" s="236"/>
    </row>
    <row r="5268" spans="1:14">
      <c r="A5268" s="237">
        <v>41702</v>
      </c>
      <c r="B5268">
        <v>717.9</v>
      </c>
      <c r="D5268" s="237">
        <v>41964</v>
      </c>
      <c r="E5268">
        <f t="shared" si="663"/>
        <v>768.68</v>
      </c>
      <c r="F5268">
        <v>443.75609809999997</v>
      </c>
      <c r="G5268" s="236">
        <f t="shared" si="665"/>
        <v>4.1597718727014923E-3</v>
      </c>
      <c r="H5268" s="236">
        <f t="shared" si="666"/>
        <v>5.6806601377805688E-3</v>
      </c>
      <c r="I5268">
        <f t="shared" si="668"/>
        <v>114485.08233203001</v>
      </c>
      <c r="J5268">
        <f t="shared" si="668"/>
        <v>34989.624494775395</v>
      </c>
      <c r="K5268">
        <f t="shared" si="667"/>
        <v>136727.14336535064</v>
      </c>
      <c r="L5268" s="236">
        <f>I5268/MAX(I$2:I5268)-1</f>
        <v>-9.5589798473446619E-3</v>
      </c>
      <c r="M5268" s="236">
        <f>J5268/MAX(J$2:J5268)-1</f>
        <v>-3.3311626465112321E-3</v>
      </c>
      <c r="N5268" s="236"/>
    </row>
    <row r="5269" spans="1:14">
      <c r="A5269" s="237">
        <v>41703</v>
      </c>
      <c r="B5269">
        <v>717.62</v>
      </c>
      <c r="D5269" s="237">
        <v>41967</v>
      </c>
      <c r="E5269">
        <f t="shared" si="663"/>
        <v>770.52</v>
      </c>
      <c r="F5269">
        <v>444.48149160000003</v>
      </c>
      <c r="G5269" s="236">
        <f t="shared" si="665"/>
        <v>2.3599837404217248E-3</v>
      </c>
      <c r="H5269" s="236">
        <f t="shared" si="666"/>
        <v>1.6346671135472057E-3</v>
      </c>
      <c r="I5269">
        <f t="shared" si="668"/>
        <v>114755.26526485445</v>
      </c>
      <c r="J5269">
        <f t="shared" si="668"/>
        <v>35046.820883252367</v>
      </c>
      <c r="K5269">
        <f t="shared" si="667"/>
        <v>137054.42902881562</v>
      </c>
      <c r="L5269" s="236">
        <f>I5269/MAX(I$2:I5269)-1</f>
        <v>-7.2215551439376302E-3</v>
      </c>
      <c r="M5269" s="236">
        <f>J5269/MAX(J$2:J5269)-1</f>
        <v>-1.7019408749922027E-3</v>
      </c>
      <c r="N5269" s="236"/>
    </row>
    <row r="5270" spans="1:14">
      <c r="A5270" s="237">
        <v>41704</v>
      </c>
      <c r="B5270">
        <v>720.12</v>
      </c>
      <c r="D5270" s="237">
        <v>41968</v>
      </c>
      <c r="E5270">
        <f t="shared" si="663"/>
        <v>770.46</v>
      </c>
      <c r="F5270">
        <v>444.73756839999999</v>
      </c>
      <c r="G5270" s="236">
        <f t="shared" si="665"/>
        <v>-1.1159964946356527E-4</v>
      </c>
      <c r="H5270" s="236">
        <f t="shared" si="666"/>
        <v>5.761247764854982E-4</v>
      </c>
      <c r="I5270">
        <f t="shared" si="668"/>
        <v>114742.45861747679</v>
      </c>
      <c r="J5270">
        <f t="shared" si="668"/>
        <v>35067.012225100261</v>
      </c>
      <c r="K5270">
        <f t="shared" si="667"/>
        <v>137043.75667022439</v>
      </c>
      <c r="L5270" s="236">
        <f>I5270/MAX(I$2:I5270)-1</f>
        <v>-7.3323488703785911E-3</v>
      </c>
      <c r="M5270" s="236">
        <f>J5270/MAX(J$2:J5270)-1</f>
        <v>-1.1267966288128761E-3</v>
      </c>
      <c r="N5270" s="236"/>
    </row>
    <row r="5271" spans="1:14">
      <c r="A5271" s="237">
        <v>41705</v>
      </c>
      <c r="B5271">
        <v>719.91</v>
      </c>
      <c r="D5271" s="237">
        <v>41969</v>
      </c>
      <c r="E5271">
        <f t="shared" si="663"/>
        <v>772.2</v>
      </c>
      <c r="F5271">
        <v>445.94038130000001</v>
      </c>
      <c r="G5271" s="236">
        <f t="shared" si="665"/>
        <v>2.2246609323063791E-3</v>
      </c>
      <c r="H5271" s="236">
        <f t="shared" si="666"/>
        <v>2.704545299213823E-3</v>
      </c>
      <c r="I5271">
        <f t="shared" si="668"/>
        <v>114997.72168243988</v>
      </c>
      <c r="J5271">
        <f t="shared" si="668"/>
        <v>35161.852548171133</v>
      </c>
      <c r="K5271">
        <f t="shared" si="667"/>
        <v>137353.25506937061</v>
      </c>
      <c r="L5271" s="236">
        <f>I5271/MAX(I$2:I5271)-1</f>
        <v>-5.1239999281460502E-3</v>
      </c>
      <c r="M5271" s="236">
        <f>J5271/MAX(J$2:J5271)-1</f>
        <v>0</v>
      </c>
      <c r="N5271" s="236"/>
    </row>
    <row r="5272" spans="1:14">
      <c r="A5272" s="237">
        <v>41708</v>
      </c>
      <c r="B5272">
        <v>719.23</v>
      </c>
      <c r="D5272" s="237">
        <v>41971</v>
      </c>
      <c r="E5272">
        <f t="shared" si="663"/>
        <v>771.38</v>
      </c>
      <c r="F5272">
        <v>444.8621066</v>
      </c>
      <c r="G5272" s="236">
        <f t="shared" si="665"/>
        <v>-1.0956312206312304E-3</v>
      </c>
      <c r="H5272" s="236">
        <f t="shared" si="666"/>
        <v>-2.4179794995390358E-3</v>
      </c>
      <c r="I5272">
        <f t="shared" si="668"/>
        <v>114871.72658826313</v>
      </c>
      <c r="J5272">
        <f t="shared" si="668"/>
        <v>35076.831909543842</v>
      </c>
      <c r="K5272">
        <f t="shared" si="667"/>
        <v>137207.39950195688</v>
      </c>
      <c r="L5272" s="236">
        <f>I5272/MAX(I$2:I5272)-1</f>
        <v>-6.2140171344815531E-3</v>
      </c>
      <c r="M5272" s="236">
        <f>J5272/MAX(J$2:J5272)-1</f>
        <v>-2.4179794995390358E-3</v>
      </c>
      <c r="N5272" s="236"/>
    </row>
    <row r="5273" spans="1:14">
      <c r="A5273" s="237">
        <v>41709</v>
      </c>
      <c r="B5273">
        <v>715.5</v>
      </c>
      <c r="D5273" s="237">
        <v>41974</v>
      </c>
      <c r="E5273">
        <f t="shared" si="663"/>
        <v>766.84</v>
      </c>
      <c r="F5273">
        <v>442.78366740000001</v>
      </c>
      <c r="G5273" s="236">
        <f t="shared" si="665"/>
        <v>-5.9192859159444364E-3</v>
      </c>
      <c r="H5273" s="236">
        <f t="shared" si="666"/>
        <v>-4.6720976436611661E-3</v>
      </c>
      <c r="I5273">
        <f t="shared" si="668"/>
        <v>114191.767994929</v>
      </c>
      <c r="J5273">
        <f t="shared" si="668"/>
        <v>34912.949525832162</v>
      </c>
      <c r="K5273">
        <f t="shared" si="667"/>
        <v>136399.85770188575</v>
      </c>
      <c r="L5273" s="236">
        <f>I5273/MAX(I$2:I5273)-1</f>
        <v>-1.2096520506320485E-2</v>
      </c>
      <c r="M5273" s="236">
        <f>J5273/MAX(J$2:J5273)-1</f>
        <v>-7.0787801068780132E-3</v>
      </c>
      <c r="N5273" s="236"/>
    </row>
    <row r="5274" spans="1:14">
      <c r="A5274" s="237">
        <v>41710</v>
      </c>
      <c r="B5274">
        <v>715.23</v>
      </c>
      <c r="D5274" s="237">
        <v>41975</v>
      </c>
      <c r="E5274">
        <f t="shared" si="663"/>
        <v>770.5</v>
      </c>
      <c r="F5274">
        <v>443.57997690000002</v>
      </c>
      <c r="G5274" s="236">
        <f t="shared" si="665"/>
        <v>4.7391038092422979E-3</v>
      </c>
      <c r="H5274" s="236">
        <f t="shared" si="666"/>
        <v>1.7984166052824602E-3</v>
      </c>
      <c r="I5274">
        <f t="shared" si="668"/>
        <v>114732.93463761789</v>
      </c>
      <c r="J5274">
        <f t="shared" si="668"/>
        <v>34975.737553998806</v>
      </c>
      <c r="K5274">
        <f t="shared" si="667"/>
        <v>137050.87157595193</v>
      </c>
      <c r="L5274" s="236">
        <f>I5274/MAX(I$2:I5274)-1</f>
        <v>-7.4147433634882409E-3</v>
      </c>
      <c r="M5274" s="236">
        <f>J5274/MAX(J$2:J5274)-1</f>
        <v>-5.2930940972849561E-3</v>
      </c>
      <c r="N5274" s="236"/>
    </row>
    <row r="5275" spans="1:14">
      <c r="A5275" s="237">
        <v>41711</v>
      </c>
      <c r="B5275">
        <v>706.81</v>
      </c>
      <c r="D5275" s="237">
        <v>41976</v>
      </c>
      <c r="E5275">
        <f t="shared" si="663"/>
        <v>773.15</v>
      </c>
      <c r="F5275">
        <v>444.12454939999998</v>
      </c>
      <c r="G5275" s="236">
        <f t="shared" si="665"/>
        <v>3.405594954832327E-3</v>
      </c>
      <c r="H5275" s="236">
        <f t="shared" si="666"/>
        <v>1.2276760186646918E-3</v>
      </c>
      <c r="I5275">
        <f t="shared" si="668"/>
        <v>115123.66854097287</v>
      </c>
      <c r="J5275">
        <f t="shared" si="668"/>
        <v>35018.676428228959</v>
      </c>
      <c r="K5275">
        <f t="shared" si="667"/>
        <v>137522.23408039872</v>
      </c>
      <c r="L5275" s="236">
        <f>I5275/MAX(I$2:I5275)-1</f>
        <v>-4.0344000212458875E-3</v>
      </c>
      <c r="M5275" s="236">
        <f>J5275/MAX(J$2:J5275)-1</f>
        <v>-4.0719162833080524E-3</v>
      </c>
      <c r="N5275" s="236"/>
    </row>
    <row r="5276" spans="1:14">
      <c r="A5276" s="237">
        <v>41712</v>
      </c>
      <c r="B5276">
        <v>704.91</v>
      </c>
      <c r="D5276" s="237">
        <v>41977</v>
      </c>
      <c r="E5276">
        <f t="shared" si="663"/>
        <v>772.72</v>
      </c>
      <c r="F5276">
        <v>444.04172260000001</v>
      </c>
      <c r="G5276" s="236">
        <f t="shared" si="665"/>
        <v>-5.8989649126579347E-4</v>
      </c>
      <c r="H5276" s="236">
        <f t="shared" si="666"/>
        <v>-1.8649453202224109E-4</v>
      </c>
      <c r="I5276">
        <f t="shared" si="668"/>
        <v>115055.75749283889</v>
      </c>
      <c r="J5276">
        <f t="shared" si="668"/>
        <v>35012.145636556437</v>
      </c>
      <c r="K5276">
        <f t="shared" si="667"/>
        <v>137445.74884382813</v>
      </c>
      <c r="L5276" s="236">
        <f>I5276/MAX(I$2:I5276)-1</f>
        <v>-4.6219166340949469E-3</v>
      </c>
      <c r="M5276" s="236">
        <f>J5276/MAX(J$2:J5276)-1</f>
        <v>-4.2576514252086195E-3</v>
      </c>
      <c r="N5276" s="236"/>
    </row>
    <row r="5277" spans="1:14">
      <c r="A5277" s="237">
        <v>41715</v>
      </c>
      <c r="B5277">
        <v>711.49</v>
      </c>
      <c r="D5277" s="237">
        <v>41978</v>
      </c>
      <c r="E5277">
        <f t="shared" si="663"/>
        <v>773.37</v>
      </c>
      <c r="F5277">
        <v>443.54840300000001</v>
      </c>
      <c r="G5277" s="236">
        <f t="shared" si="665"/>
        <v>8.074542288875518E-4</v>
      </c>
      <c r="H5277" s="236">
        <f t="shared" si="666"/>
        <v>-1.1109757819861565E-3</v>
      </c>
      <c r="I5277">
        <f t="shared" si="668"/>
        <v>115148.65975078435</v>
      </c>
      <c r="J5277">
        <f t="shared" si="668"/>
        <v>34973.24799067885</v>
      </c>
      <c r="K5277">
        <f t="shared" si="667"/>
        <v>137561.36606189999</v>
      </c>
      <c r="L5277" s="236">
        <f>I5277/MAX(I$2:I5277)-1</f>
        <v>-3.8181943913390137E-3</v>
      </c>
      <c r="M5277" s="236">
        <f>J5277/MAX(J$2:J5277)-1</f>
        <v>-5.3638970595731861E-3</v>
      </c>
      <c r="N5277" s="236"/>
    </row>
    <row r="5278" spans="1:14">
      <c r="A5278" s="237">
        <v>41716</v>
      </c>
      <c r="B5278">
        <v>716.62</v>
      </c>
      <c r="D5278" s="237">
        <v>41981</v>
      </c>
      <c r="E5278">
        <f t="shared" si="663"/>
        <v>769.08</v>
      </c>
      <c r="F5278">
        <v>441.51756640000002</v>
      </c>
      <c r="G5278" s="236">
        <f t="shared" si="665"/>
        <v>-5.5808809403740754E-3</v>
      </c>
      <c r="H5278" s="236">
        <f t="shared" si="666"/>
        <v>-4.5786132612903874E-3</v>
      </c>
      <c r="I5278">
        <f t="shared" si="668"/>
        <v>114506.02879027158</v>
      </c>
      <c r="J5278">
        <f t="shared" si="668"/>
        <v>34813.11901363833</v>
      </c>
      <c r="K5278">
        <f t="shared" si="667"/>
        <v>136798.2924226257</v>
      </c>
      <c r="L5278" s="236">
        <f>I5278/MAX(I$2:I5278)-1</f>
        <v>-9.3777664434079311E-3</v>
      </c>
      <c r="M5278" s="236">
        <f>J5278/MAX(J$2:J5278)-1</f>
        <v>-9.9179511106545215E-3</v>
      </c>
      <c r="N5278" s="236"/>
    </row>
    <row r="5279" spans="1:14">
      <c r="A5279" s="237">
        <v>41717</v>
      </c>
      <c r="B5279">
        <v>712.18</v>
      </c>
      <c r="D5279" s="237">
        <v>41982</v>
      </c>
      <c r="E5279">
        <f t="shared" si="663"/>
        <v>768.91</v>
      </c>
      <c r="F5279">
        <v>440.94951070000002</v>
      </c>
      <c r="G5279" s="236">
        <f t="shared" si="665"/>
        <v>-2.5477348322184635E-4</v>
      </c>
      <c r="H5279" s="236">
        <f t="shared" si="666"/>
        <v>-1.2865981859606634E-3</v>
      </c>
      <c r="I5279">
        <f t="shared" si="668"/>
        <v>114476.85569046678</v>
      </c>
      <c r="J5279">
        <f t="shared" si="668"/>
        <v>34768.328517867747</v>
      </c>
      <c r="K5279">
        <f t="shared" si="667"/>
        <v>136768.05407328383</v>
      </c>
      <c r="L5279" s="236">
        <f>I5279/MAX(I$2:I5279)-1</f>
        <v>-9.6301507204080705E-3</v>
      </c>
      <c r="M5279" s="236">
        <f>J5279/MAX(J$2:J5279)-1</f>
        <v>-1.1191788878707865E-2</v>
      </c>
      <c r="N5279" s="236"/>
    </row>
    <row r="5280" spans="1:14">
      <c r="A5280" s="237">
        <v>41718</v>
      </c>
      <c r="B5280">
        <v>715.58</v>
      </c>
      <c r="D5280" s="237">
        <v>41983</v>
      </c>
      <c r="E5280">
        <f t="shared" si="663"/>
        <v>758.6</v>
      </c>
      <c r="F5280">
        <v>437.26150009999998</v>
      </c>
      <c r="G5280" s="236">
        <f t="shared" si="665"/>
        <v>-1.3442321541336686E-2</v>
      </c>
      <c r="H5280" s="236">
        <f t="shared" si="666"/>
        <v>-8.3637933833862199E-3</v>
      </c>
      <c r="I5280">
        <f t="shared" si="668"/>
        <v>112938.02098723433</v>
      </c>
      <c r="J5280">
        <f t="shared" si="668"/>
        <v>34477.533401858607</v>
      </c>
      <c r="K5280">
        <f t="shared" si="667"/>
        <v>134934.18712202093</v>
      </c>
      <c r="L5280" s="236">
        <f>I5280/MAX(I$2:I5280)-1</f>
        <v>-2.2943020679269566E-2</v>
      </c>
      <c r="M5280" s="236">
        <f>J5280/MAX(J$2:J5280)-1</f>
        <v>-1.9461976452322061E-2</v>
      </c>
      <c r="N5280" s="236"/>
    </row>
    <row r="5281" spans="1:14">
      <c r="A5281" s="237">
        <v>41719</v>
      </c>
      <c r="B5281">
        <v>713.08</v>
      </c>
      <c r="D5281" s="237">
        <v>41984</v>
      </c>
      <c r="E5281">
        <f t="shared" si="663"/>
        <v>761.56</v>
      </c>
      <c r="F5281">
        <v>437.37669899999997</v>
      </c>
      <c r="G5281" s="236">
        <f t="shared" si="665"/>
        <v>3.8681944392133147E-3</v>
      </c>
      <c r="H5281" s="236">
        <f t="shared" si="666"/>
        <v>2.6345539219363445E-4</v>
      </c>
      <c r="I5281">
        <f t="shared" si="668"/>
        <v>113374.88721199291</v>
      </c>
      <c r="J5281">
        <f t="shared" si="668"/>
        <v>34486.616693942866</v>
      </c>
      <c r="K5281">
        <f t="shared" si="667"/>
        <v>135460.69014585586</v>
      </c>
      <c r="L5281" s="236">
        <f>I5281/MAX(I$2:I5281)-1</f>
        <v>-1.9163574305066433E-2</v>
      </c>
      <c r="M5281" s="236">
        <f>J5281/MAX(J$2:J5281)-1</f>
        <v>-1.920364842276745E-2</v>
      </c>
      <c r="N5281" s="236"/>
    </row>
    <row r="5282" spans="1:14">
      <c r="A5282" s="237">
        <v>41722</v>
      </c>
      <c r="B5282">
        <v>710.56</v>
      </c>
      <c r="D5282" s="237">
        <v>41985</v>
      </c>
      <c r="E5282">
        <f t="shared" si="663"/>
        <v>751.38</v>
      </c>
      <c r="F5282">
        <v>433.51239900000002</v>
      </c>
      <c r="G5282" s="236">
        <f t="shared" si="665"/>
        <v>-1.3401028861393003E-2</v>
      </c>
      <c r="H5282" s="236">
        <f t="shared" si="666"/>
        <v>-8.8351757394372621E-3</v>
      </c>
      <c r="I5282">
        <f t="shared" si="668"/>
        <v>111855.54707630782</v>
      </c>
      <c r="J5282">
        <f t="shared" si="668"/>
        <v>34181.921374793266</v>
      </c>
      <c r="K5282">
        <f t="shared" si="667"/>
        <v>133649.94663820736</v>
      </c>
      <c r="L5282" s="236">
        <f>I5282/MAX(I$2:I5282)-1</f>
        <v>-3.2307791554109788E-2</v>
      </c>
      <c r="M5282" s="236">
        <f>J5282/MAX(J$2:J5282)-1</f>
        <v>-2.7869156553551266E-2</v>
      </c>
      <c r="N5282" s="236"/>
    </row>
    <row r="5283" spans="1:14">
      <c r="A5283" s="237">
        <v>41723</v>
      </c>
      <c r="B5283">
        <v>714.31</v>
      </c>
      <c r="D5283" s="237">
        <v>41988</v>
      </c>
      <c r="E5283">
        <f t="shared" si="663"/>
        <v>746.36</v>
      </c>
      <c r="F5283">
        <v>430.20630010000002</v>
      </c>
      <c r="G5283" s="236">
        <f t="shared" si="665"/>
        <v>-6.7147703780598509E-3</v>
      </c>
      <c r="H5283" s="236">
        <f t="shared" si="666"/>
        <v>-7.6263075926462642E-3</v>
      </c>
      <c r="I5283">
        <f t="shared" ref="I5283:J5298" si="669">I5282*(1+G5283)</f>
        <v>111104.46276217814</v>
      </c>
      <c r="J5283">
        <f t="shared" si="669"/>
        <v>33921.23952828144</v>
      </c>
      <c r="K5283">
        <f t="shared" si="667"/>
        <v>132757.02596940624</v>
      </c>
      <c r="L5283" s="236">
        <f>I5283/MAX(I$2:I5283)-1</f>
        <v>-3.8805622530461714E-2</v>
      </c>
      <c r="M5283" s="236">
        <f>J5283/MAX(J$2:J5283)-1</f>
        <v>-3.5282925385972663E-2</v>
      </c>
      <c r="N5283" s="236"/>
    </row>
    <row r="5284" spans="1:14">
      <c r="A5284" s="237">
        <v>41724</v>
      </c>
      <c r="B5284">
        <v>709.42</v>
      </c>
      <c r="D5284" s="237">
        <v>41989</v>
      </c>
      <c r="E5284">
        <f t="shared" si="663"/>
        <v>741.81</v>
      </c>
      <c r="F5284">
        <v>429.86000050000001</v>
      </c>
      <c r="G5284" s="236">
        <f t="shared" si="665"/>
        <v>-6.1299839772628959E-3</v>
      </c>
      <c r="H5284" s="236">
        <f t="shared" si="666"/>
        <v>-8.0496171236799086E-4</v>
      </c>
      <c r="I5284">
        <f t="shared" si="669"/>
        <v>110423.39418564358</v>
      </c>
      <c r="J5284">
        <f t="shared" si="669"/>
        <v>33893.934229225109</v>
      </c>
      <c r="K5284">
        <f t="shared" si="667"/>
        <v>131947.70544290319</v>
      </c>
      <c r="L5284" s="236">
        <f>I5284/MAX(I$2:I5284)-1</f>
        <v>-4.4697728663385172E-2</v>
      </c>
      <c r="M5284" s="236">
        <f>J5284/MAX(J$2:J5284)-1</f>
        <v>-3.6059485694304616E-2</v>
      </c>
      <c r="N5284" s="236"/>
    </row>
    <row r="5285" spans="1:14">
      <c r="A5285" s="237">
        <v>41725</v>
      </c>
      <c r="B5285">
        <v>708.53</v>
      </c>
      <c r="D5285" s="237">
        <v>41990</v>
      </c>
      <c r="E5285">
        <f t="shared" si="663"/>
        <v>753.64</v>
      </c>
      <c r="F5285">
        <v>434.01521700000001</v>
      </c>
      <c r="G5285" s="236">
        <f t="shared" si="665"/>
        <v>1.5913749654160082E-2</v>
      </c>
      <c r="H5285" s="236">
        <f t="shared" si="666"/>
        <v>9.6664413882816547E-3</v>
      </c>
      <c r="I5285">
        <f t="shared" si="669"/>
        <v>112180.64443667656</v>
      </c>
      <c r="J5285">
        <f t="shared" si="669"/>
        <v>34221.567957870189</v>
      </c>
      <c r="K5285">
        <f t="shared" si="667"/>
        <v>134051.93881181107</v>
      </c>
      <c r="L5285" s="236">
        <f>I5285/MAX(I$2:I5285)-1</f>
        <v>-2.9495287473283671E-2</v>
      </c>
      <c r="M5285" s="236">
        <f>J5285/MAX(J$2:J5285)-1</f>
        <v>-2.67416112109784E-2</v>
      </c>
      <c r="N5285" s="236"/>
    </row>
    <row r="5286" spans="1:14">
      <c r="A5286" s="237">
        <v>41726</v>
      </c>
      <c r="B5286">
        <v>711.64</v>
      </c>
      <c r="D5286" s="237">
        <v>41991</v>
      </c>
      <c r="E5286">
        <f t="shared" si="663"/>
        <v>769.19</v>
      </c>
      <c r="F5286">
        <v>439.22415410000002</v>
      </c>
      <c r="G5286" s="236">
        <f t="shared" si="665"/>
        <v>2.0599463408490438E-2</v>
      </c>
      <c r="H5286" s="236">
        <f t="shared" si="666"/>
        <v>1.2001738409093576E-2</v>
      </c>
      <c r="I5286">
        <f t="shared" si="669"/>
        <v>114491.50551689077</v>
      </c>
      <c r="J5286">
        <f t="shared" si="669"/>
        <v>34632.286264449569</v>
      </c>
      <c r="K5286">
        <f t="shared" si="667"/>
        <v>136817.85841337638</v>
      </c>
      <c r="L5286" s="236">
        <f>I5286/MAX(I$2:I5286)-1</f>
        <v>-9.5034111598218951E-3</v>
      </c>
      <c r="M5286" s="236">
        <f>J5286/MAX(J$2:J5286)-1</f>
        <v>-1.5060818624276662E-2</v>
      </c>
      <c r="N5286" s="236"/>
    </row>
    <row r="5287" spans="1:14">
      <c r="A5287" s="237">
        <v>41729</v>
      </c>
      <c r="B5287">
        <v>717.49</v>
      </c>
      <c r="D5287" s="237">
        <v>41992</v>
      </c>
      <c r="E5287">
        <f t="shared" si="663"/>
        <v>772.45</v>
      </c>
      <c r="F5287">
        <v>440.22958519999997</v>
      </c>
      <c r="G5287" s="236">
        <f t="shared" si="665"/>
        <v>4.2044944671750153E-3</v>
      </c>
      <c r="H5287" s="236">
        <f t="shared" si="666"/>
        <v>2.2891070325130602E-3</v>
      </c>
      <c r="I5287">
        <f t="shared" si="669"/>
        <v>114972.88441837508</v>
      </c>
      <c r="J5287">
        <f t="shared" si="669"/>
        <v>34711.563274489527</v>
      </c>
      <c r="K5287">
        <f t="shared" si="667"/>
        <v>137397.72323016755</v>
      </c>
      <c r="L5287" s="236">
        <f>I5287/MAX(I$2:I5287)-1</f>
        <v>-5.3388737322876967E-3</v>
      </c>
      <c r="M5287" s="236">
        <f>J5287/MAX(J$2:J5287)-1</f>
        <v>-1.2806187417591763E-2</v>
      </c>
      <c r="N5287" s="236"/>
    </row>
    <row r="5288" spans="1:14">
      <c r="A5288" s="237">
        <v>41730</v>
      </c>
      <c r="B5288">
        <v>722.1</v>
      </c>
      <c r="D5288" s="237">
        <v>41995</v>
      </c>
      <c r="E5288">
        <f t="shared" si="663"/>
        <v>775.62</v>
      </c>
      <c r="F5288">
        <v>442.07141510000002</v>
      </c>
      <c r="G5288" s="236">
        <f t="shared" si="665"/>
        <v>4.0700953315927959E-3</v>
      </c>
      <c r="H5288" s="236">
        <f t="shared" si="666"/>
        <v>4.1837940064006762E-3</v>
      </c>
      <c r="I5288">
        <f t="shared" si="669"/>
        <v>115440.83501850607</v>
      </c>
      <c r="J5288">
        <f t="shared" si="669"/>
        <v>34856.789304870137</v>
      </c>
      <c r="K5288">
        <f t="shared" si="667"/>
        <v>137961.57950907186</v>
      </c>
      <c r="L5288" s="236">
        <f>I5288/MAX(I$2:I5288)-1</f>
        <v>-1.2905081257484907E-3</v>
      </c>
      <c r="M5288" s="236">
        <f>J5288/MAX(J$2:J5288)-1</f>
        <v>-8.6759718613536041E-3</v>
      </c>
      <c r="N5288" s="236"/>
    </row>
    <row r="5289" spans="1:14">
      <c r="A5289" s="237">
        <v>41731</v>
      </c>
      <c r="B5289">
        <v>724.34</v>
      </c>
      <c r="D5289" s="237">
        <v>41996</v>
      </c>
      <c r="E5289">
        <f t="shared" si="663"/>
        <v>775.39</v>
      </c>
      <c r="F5289">
        <v>441.16533500000003</v>
      </c>
      <c r="G5289" s="236">
        <f t="shared" si="665"/>
        <v>-3.30267122707404E-4</v>
      </c>
      <c r="H5289" s="236">
        <f t="shared" si="666"/>
        <v>-2.0496238142767575E-3</v>
      </c>
      <c r="I5289">
        <f t="shared" si="669"/>
        <v>115402.70870608157</v>
      </c>
      <c r="J5289">
        <f t="shared" si="669"/>
        <v>34785.345999421646</v>
      </c>
      <c r="K5289">
        <f t="shared" si="667"/>
        <v>137920.66880113873</v>
      </c>
      <c r="L5289" s="236">
        <f>I5289/MAX(I$2:I5289)-1</f>
        <v>-1.6203490360504613E-3</v>
      </c>
      <c r="M5289" s="236">
        <f>J5289/MAX(J$2:J5289)-1</f>
        <v>-1.0707813197091354E-2</v>
      </c>
      <c r="N5289" s="236"/>
    </row>
    <row r="5290" spans="1:14">
      <c r="A5290" s="237">
        <v>41732</v>
      </c>
      <c r="B5290">
        <v>723.64</v>
      </c>
      <c r="D5290" s="237">
        <v>41997</v>
      </c>
      <c r="E5290">
        <f t="shared" si="663"/>
        <v>775.72</v>
      </c>
      <c r="F5290">
        <v>441.84882649999997</v>
      </c>
      <c r="G5290" s="236">
        <f t="shared" si="665"/>
        <v>3.9186212386315355E-4</v>
      </c>
      <c r="H5290" s="236">
        <f t="shared" si="666"/>
        <v>1.5492865050241722E-3</v>
      </c>
      <c r="I5290">
        <f t="shared" si="669"/>
        <v>115447.9306566147</v>
      </c>
      <c r="J5290">
        <f t="shared" si="669"/>
        <v>34839.238466551149</v>
      </c>
      <c r="K5290">
        <f t="shared" si="667"/>
        <v>137979.36677339059</v>
      </c>
      <c r="L5290" s="236">
        <f>I5290/MAX(I$2:I5290)-1</f>
        <v>-1.2291218656018676E-3</v>
      </c>
      <c r="M5290" s="236">
        <f>J5290/MAX(J$2:J5290)-1</f>
        <v>-9.175116162551733E-3</v>
      </c>
      <c r="N5290" s="236"/>
    </row>
    <row r="5291" spans="1:14">
      <c r="A5291" s="237">
        <v>41733</v>
      </c>
      <c r="B5291">
        <v>715.38</v>
      </c>
      <c r="D5291" s="237">
        <v>41999</v>
      </c>
      <c r="E5291">
        <f t="shared" si="663"/>
        <v>777.6</v>
      </c>
      <c r="F5291">
        <v>443.00216369999998</v>
      </c>
      <c r="G5291" s="236">
        <f t="shared" si="665"/>
        <v>2.3898247322097685E-3</v>
      </c>
      <c r="H5291" s="236">
        <f t="shared" si="666"/>
        <v>2.6102529436049515E-3</v>
      </c>
      <c r="I5291">
        <f t="shared" si="669"/>
        <v>115723.83097658033</v>
      </c>
      <c r="J5291">
        <f t="shared" si="669"/>
        <v>34930.177691311415</v>
      </c>
      <c r="K5291">
        <f t="shared" si="667"/>
        <v>138313.76734258304</v>
      </c>
      <c r="L5291" s="236">
        <f>I5291/MAX(I$2:I5291)-1</f>
        <v>0</v>
      </c>
      <c r="M5291" s="236">
        <f>J5291/MAX(J$2:J5291)-1</f>
        <v>-6.588812592918103E-3</v>
      </c>
      <c r="N5291" s="236"/>
    </row>
    <row r="5292" spans="1:14">
      <c r="A5292" s="237">
        <v>41736</v>
      </c>
      <c r="B5292">
        <v>707.46</v>
      </c>
      <c r="D5292" s="237">
        <v>42002</v>
      </c>
      <c r="E5292">
        <f t="shared" si="663"/>
        <v>779.18</v>
      </c>
      <c r="F5292">
        <v>442.79329769999998</v>
      </c>
      <c r="G5292" s="236">
        <f t="shared" si="665"/>
        <v>1.9981628453850562E-3</v>
      </c>
      <c r="H5292" s="236">
        <f t="shared" si="666"/>
        <v>-4.7147850984641249E-4</v>
      </c>
      <c r="I5292">
        <f t="shared" si="669"/>
        <v>115955.06603596336</v>
      </c>
      <c r="J5292">
        <f t="shared" si="669"/>
        <v>34913.708863184846</v>
      </c>
      <c r="K5292">
        <f t="shared" si="667"/>
        <v>138594.80611881925</v>
      </c>
      <c r="L5292" s="236">
        <f>I5292/MAX(I$2:I5292)-1</f>
        <v>0</v>
      </c>
      <c r="M5292" s="236">
        <f>J5292/MAX(J$2:J5292)-1</f>
        <v>-7.057184619221446E-3</v>
      </c>
      <c r="N5292" s="236"/>
    </row>
    <row r="5293" spans="1:14">
      <c r="A5293" s="237">
        <v>41737</v>
      </c>
      <c r="B5293">
        <v>710.47</v>
      </c>
      <c r="D5293" s="237">
        <v>42003</v>
      </c>
      <c r="E5293">
        <f t="shared" si="663"/>
        <v>775.77</v>
      </c>
      <c r="F5293">
        <v>441.24281919999999</v>
      </c>
      <c r="G5293" s="236">
        <f t="shared" si="665"/>
        <v>-4.4101258567716493E-3</v>
      </c>
      <c r="H5293" s="236">
        <f t="shared" si="666"/>
        <v>-3.5015852951109094E-3</v>
      </c>
      <c r="I5293">
        <f t="shared" si="669"/>
        <v>115443.68960101448</v>
      </c>
      <c r="J5293">
        <f t="shared" si="669"/>
        <v>34791.455533631735</v>
      </c>
      <c r="K5293">
        <f t="shared" si="667"/>
        <v>137988.26040554995</v>
      </c>
      <c r="L5293" s="236">
        <f>I5293/MAX(I$2:I5293)-1</f>
        <v>-4.4101258567716961E-3</v>
      </c>
      <c r="M5293" s="236">
        <f>J5293/MAX(J$2:J5293)-1</f>
        <v>-1.0534058580444872E-2</v>
      </c>
      <c r="N5293" s="236"/>
    </row>
    <row r="5294" spans="1:14">
      <c r="A5294" s="237">
        <v>41738</v>
      </c>
      <c r="B5294">
        <v>718.03</v>
      </c>
      <c r="D5294" s="237">
        <v>42004</v>
      </c>
      <c r="E5294">
        <f t="shared" si="663"/>
        <v>769.56</v>
      </c>
      <c r="F5294">
        <v>438.91390009999998</v>
      </c>
      <c r="G5294" s="236">
        <f t="shared" si="665"/>
        <v>-8.0386800794541389E-3</v>
      </c>
      <c r="H5294" s="236">
        <f t="shared" si="666"/>
        <v>-5.2780895204651568E-3</v>
      </c>
      <c r="I5294">
        <f t="shared" si="669"/>
        <v>114515.67471312011</v>
      </c>
      <c r="J5294">
        <f t="shared" si="669"/>
        <v>34607.823116777945</v>
      </c>
      <c r="K5294">
        <f t="shared" si="667"/>
        <v>136883.67129135571</v>
      </c>
      <c r="L5294" s="236">
        <f>I5294/MAX(I$2:I5294)-1</f>
        <v>-1.2413354345353289E-2</v>
      </c>
      <c r="M5294" s="236">
        <f>J5294/MAX(J$2:J5294)-1</f>
        <v>-1.5756548396708592E-2</v>
      </c>
      <c r="N5294" s="236"/>
    </row>
    <row r="5295" spans="1:14">
      <c r="A5295" s="237">
        <v>41739</v>
      </c>
      <c r="B5295">
        <v>703.06</v>
      </c>
      <c r="D5295" s="237">
        <v>42006</v>
      </c>
      <c r="E5295">
        <f t="shared" si="663"/>
        <v>769.91</v>
      </c>
      <c r="F5295">
        <v>438.77790119999997</v>
      </c>
      <c r="G5295" s="236">
        <f t="shared" si="665"/>
        <v>4.2107518458294401E-4</v>
      </c>
      <c r="H5295" s="236">
        <f t="shared" si="666"/>
        <v>-3.0985325360854965E-4</v>
      </c>
      <c r="I5295">
        <f t="shared" si="669"/>
        <v>114563.89442198758</v>
      </c>
      <c r="J5295">
        <f t="shared" si="669"/>
        <v>34597.099770184905</v>
      </c>
      <c r="K5295">
        <f t="shared" si="667"/>
        <v>136945.92671647132</v>
      </c>
      <c r="L5295" s="236">
        <f>I5295/MAX(I$2:I5295)-1</f>
        <v>-1.1997506116242507E-2</v>
      </c>
      <c r="M5295" s="236">
        <f>J5295/MAX(J$2:J5295)-1</f>
        <v>-1.6061519432530647E-2</v>
      </c>
      <c r="N5295" s="236"/>
    </row>
    <row r="5296" spans="1:14">
      <c r="A5296" s="237">
        <v>41740</v>
      </c>
      <c r="B5296">
        <v>696.99</v>
      </c>
      <c r="D5296" s="237">
        <v>42009</v>
      </c>
      <c r="E5296">
        <f t="shared" si="663"/>
        <v>760.02</v>
      </c>
      <c r="F5296">
        <v>433.9715994</v>
      </c>
      <c r="G5296" s="236">
        <f t="shared" si="665"/>
        <v>-1.2879387443347776E-2</v>
      </c>
      <c r="H5296" s="236">
        <f t="shared" si="666"/>
        <v>-1.0953837435420888E-2</v>
      </c>
      <c r="I5296">
        <f t="shared" si="669"/>
        <v>113088.38163870802</v>
      </c>
      <c r="J5296">
        <f t="shared" si="669"/>
        <v>34218.128763565262</v>
      </c>
      <c r="K5296">
        <f t="shared" si="667"/>
        <v>135186.76627534718</v>
      </c>
      <c r="L5296" s="236">
        <f>I5296/MAX(I$2:I5296)-1</f>
        <v>-2.4722373029965272E-2</v>
      </c>
      <c r="M5296" s="236">
        <f>J5296/MAX(J$2:J5296)-1</f>
        <v>-2.683942159512176E-2</v>
      </c>
      <c r="N5296" s="236"/>
    </row>
    <row r="5297" spans="1:14">
      <c r="A5297" s="237">
        <v>41743</v>
      </c>
      <c r="B5297">
        <v>702.29</v>
      </c>
      <c r="D5297" s="237">
        <v>42010</v>
      </c>
      <c r="E5297">
        <f t="shared" si="663"/>
        <v>755.77</v>
      </c>
      <c r="F5297">
        <v>431.72548749999999</v>
      </c>
      <c r="G5297" s="236">
        <f t="shared" si="665"/>
        <v>-5.6256882650957494E-3</v>
      </c>
      <c r="H5297" s="236">
        <f t="shared" si="666"/>
        <v>-5.1757117357574822E-3</v>
      </c>
      <c r="I5297">
        <f t="shared" si="669"/>
        <v>112452.18165720446</v>
      </c>
      <c r="J5297">
        <f t="shared" si="669"/>
        <v>34041.025592948019</v>
      </c>
      <c r="K5297">
        <f t="shared" si="667"/>
        <v>134430.8075418004</v>
      </c>
      <c r="L5297" s="236">
        <f>I5297/MAX(I$2:I5297)-1</f>
        <v>-3.0208980931221041E-2</v>
      </c>
      <c r="M5297" s="236">
        <f>J5297/MAX(J$2:J5297)-1</f>
        <v>-3.1876220221548346E-2</v>
      </c>
      <c r="N5297" s="236"/>
    </row>
    <row r="5298" spans="1:14">
      <c r="A5298" s="237">
        <v>41744</v>
      </c>
      <c r="B5298">
        <v>706.87</v>
      </c>
      <c r="D5298" s="237">
        <v>42011</v>
      </c>
      <c r="E5298">
        <f t="shared" si="663"/>
        <v>763.03</v>
      </c>
      <c r="F5298">
        <v>435.07984240000002</v>
      </c>
      <c r="G5298" s="236">
        <f t="shared" si="665"/>
        <v>9.5723669343007935E-3</v>
      </c>
      <c r="H5298" s="236">
        <f t="shared" si="666"/>
        <v>7.7696476050652663E-3</v>
      </c>
      <c r="I5298">
        <f t="shared" si="669"/>
        <v>113528.61520258988</v>
      </c>
      <c r="J5298">
        <f t="shared" si="669"/>
        <v>34305.512365920236</v>
      </c>
      <c r="K5298">
        <f t="shared" si="667"/>
        <v>135722.1629313415</v>
      </c>
      <c r="L5298" s="236">
        <f>I5298/MAX(I$2:I5298)-1</f>
        <v>-2.0925785447105216E-2</v>
      </c>
      <c r="M5298" s="236">
        <f>J5298/MAX(J$2:J5298)-1</f>
        <v>-2.4354239614585826E-2</v>
      </c>
      <c r="N5298" s="236"/>
    </row>
    <row r="5299" spans="1:14">
      <c r="A5299" s="237">
        <v>41745</v>
      </c>
      <c r="B5299">
        <v>714.04</v>
      </c>
      <c r="D5299" s="237">
        <v>42012</v>
      </c>
      <c r="E5299">
        <f t="shared" si="663"/>
        <v>773.01</v>
      </c>
      <c r="F5299">
        <v>438.90907870000001</v>
      </c>
      <c r="G5299" s="236">
        <f t="shared" si="665"/>
        <v>1.3045703153197355E-2</v>
      </c>
      <c r="H5299" s="236">
        <f t="shared" si="666"/>
        <v>8.8012266412460516E-3</v>
      </c>
      <c r="I5299">
        <f t="shared" ref="I5299:J5314" si="670">I5298*(1+G5299)</f>
        <v>115009.67581591645</v>
      </c>
      <c r="J5299">
        <f t="shared" si="670"/>
        <v>34607.44295529677</v>
      </c>
      <c r="K5299">
        <f t="shared" si="667"/>
        <v>137497.33191035254</v>
      </c>
      <c r="L5299" s="236">
        <f>I5299/MAX(I$2:I5299)-1</f>
        <v>-8.1530738790981383E-3</v>
      </c>
      <c r="M5299" s="236">
        <f>J5299/MAX(J$2:J5299)-1</f>
        <v>-1.5767360155862997E-2</v>
      </c>
      <c r="N5299" s="236"/>
    </row>
    <row r="5300" spans="1:14">
      <c r="A5300" s="237">
        <v>41746</v>
      </c>
      <c r="B5300">
        <v>715.18</v>
      </c>
      <c r="D5300" s="237">
        <v>42013</v>
      </c>
      <c r="E5300">
        <f t="shared" si="663"/>
        <v>768.7</v>
      </c>
      <c r="F5300">
        <v>437.70978739999998</v>
      </c>
      <c r="G5300" s="236">
        <f t="shared" si="665"/>
        <v>-5.6093372013297869E-3</v>
      </c>
      <c r="H5300" s="236">
        <f t="shared" si="666"/>
        <v>-2.732436757863832E-3</v>
      </c>
      <c r="I5300">
        <f t="shared" si="670"/>
        <v>114364.54776284934</v>
      </c>
      <c r="J5300">
        <f t="shared" si="670"/>
        <v>34512.880306070045</v>
      </c>
      <c r="K5300">
        <f t="shared" si="667"/>
        <v>136730.70081821454</v>
      </c>
      <c r="L5300" s="236">
        <f>I5300/MAX(I$2:I5300)-1</f>
        <v>-1.3716677739812777E-2</v>
      </c>
      <c r="M5300" s="236">
        <f>J5300/MAX(J$2:J5300)-1</f>
        <v>-1.8456713599262375E-2</v>
      </c>
      <c r="N5300" s="236"/>
    </row>
    <row r="5301" spans="1:14">
      <c r="A5301" s="237">
        <v>41747</v>
      </c>
      <c r="B5301">
        <v>715.18</v>
      </c>
      <c r="D5301" s="237">
        <v>42016</v>
      </c>
      <c r="E5301">
        <f t="shared" si="663"/>
        <v>764.72</v>
      </c>
      <c r="F5301">
        <v>436.35487760000001</v>
      </c>
      <c r="G5301" s="236">
        <f t="shared" si="665"/>
        <v>-5.2113026837724095E-3</v>
      </c>
      <c r="H5301" s="236">
        <f t="shared" si="666"/>
        <v>-3.0954523727882988E-3</v>
      </c>
      <c r="I5301">
        <f t="shared" si="670"/>
        <v>113768.55948816438</v>
      </c>
      <c r="J5301">
        <f t="shared" si="670"/>
        <v>34406.047328834858</v>
      </c>
      <c r="K5301">
        <f t="shared" si="667"/>
        <v>136022.76769832839</v>
      </c>
      <c r="L5301" s="236">
        <f>I5301/MAX(I$2:I5301)-1</f>
        <v>-1.8856498664067356E-2</v>
      </c>
      <c r="M5301" s="236">
        <f>J5301/MAX(J$2:J5301)-1</f>
        <v>-2.1495034094145993E-2</v>
      </c>
      <c r="N5301" s="236"/>
    </row>
    <row r="5302" spans="1:14">
      <c r="A5302" s="237">
        <v>41750</v>
      </c>
      <c r="B5302">
        <v>717.7</v>
      </c>
      <c r="D5302" s="237">
        <v>42017</v>
      </c>
      <c r="E5302">
        <f t="shared" si="663"/>
        <v>763.51</v>
      </c>
      <c r="F5302">
        <v>436.58390939999998</v>
      </c>
      <c r="G5302" s="236">
        <f t="shared" si="665"/>
        <v>-1.6160086397428255E-3</v>
      </c>
      <c r="H5302" s="236">
        <f t="shared" si="666"/>
        <v>5.2487507704657155E-4</v>
      </c>
      <c r="I5302">
        <f t="shared" si="670"/>
        <v>113584.7085131004</v>
      </c>
      <c r="J5302">
        <f t="shared" si="670"/>
        <v>34424.106205577446</v>
      </c>
      <c r="K5302">
        <f t="shared" si="667"/>
        <v>135807.54180007154</v>
      </c>
      <c r="L5302" s="236">
        <f>I5302/MAX(I$2:I5302)-1</f>
        <v>-2.0442035039053841E-2</v>
      </c>
      <c r="M5302" s="236">
        <f>J5302/MAX(J$2:J5302)-1</f>
        <v>-2.0981441224775854E-2</v>
      </c>
      <c r="N5302" s="236"/>
    </row>
    <row r="5303" spans="1:14">
      <c r="A5303" s="237">
        <v>41751</v>
      </c>
      <c r="B5303">
        <v>720.59</v>
      </c>
      <c r="D5303" s="237">
        <v>42018</v>
      </c>
      <c r="E5303">
        <f t="shared" si="663"/>
        <v>761.24</v>
      </c>
      <c r="F5303">
        <v>435.78044139999997</v>
      </c>
      <c r="G5303" s="236">
        <f t="shared" si="665"/>
        <v>-3.0068411854357693E-3</v>
      </c>
      <c r="H5303" s="236">
        <f t="shared" si="666"/>
        <v>-1.840351837758325E-3</v>
      </c>
      <c r="I5303">
        <f t="shared" si="670"/>
        <v>113243.17733350748</v>
      </c>
      <c r="J5303">
        <f t="shared" si="670"/>
        <v>34360.753738458821</v>
      </c>
      <c r="K5303">
        <f t="shared" si="667"/>
        <v>135403.77090003598</v>
      </c>
      <c r="L5303" s="236">
        <f>I5303/MAX(I$2:I5303)-1</f>
        <v>-2.3387410271620168E-2</v>
      </c>
      <c r="M5303" s="236">
        <f>J5303/MAX(J$2:J5303)-1</f>
        <v>-2.2783179828617439E-2</v>
      </c>
      <c r="N5303" s="236"/>
    </row>
    <row r="5304" spans="1:14">
      <c r="A5304" s="237">
        <v>41752</v>
      </c>
      <c r="B5304">
        <v>719.16</v>
      </c>
      <c r="D5304" s="237">
        <v>42019</v>
      </c>
      <c r="E5304">
        <f t="shared" si="663"/>
        <v>758.06</v>
      </c>
      <c r="F5304">
        <v>435.98552100000001</v>
      </c>
      <c r="G5304" s="236">
        <f t="shared" si="665"/>
        <v>-4.2111249356731693E-3</v>
      </c>
      <c r="H5304" s="236">
        <f t="shared" si="666"/>
        <v>4.7060303886325983E-4</v>
      </c>
      <c r="I5304">
        <f t="shared" si="670"/>
        <v>112766.29616564349</v>
      </c>
      <c r="J5304">
        <f t="shared" si="670"/>
        <v>34376.924013585769</v>
      </c>
      <c r="K5304">
        <f t="shared" si="667"/>
        <v>134838.13589469978</v>
      </c>
      <c r="L5304" s="236">
        <f>I5304/MAX(I$2:I5304)-1</f>
        <v>-2.7500047900717584E-2</v>
      </c>
      <c r="M5304" s="236">
        <f>J5304/MAX(J$2:J5304)-1</f>
        <v>-2.2323298623416532E-2</v>
      </c>
      <c r="N5304" s="236"/>
    </row>
    <row r="5305" spans="1:14">
      <c r="A5305" s="237">
        <v>41753</v>
      </c>
      <c r="B5305">
        <v>720.53</v>
      </c>
      <c r="D5305" s="237">
        <v>42020</v>
      </c>
      <c r="E5305">
        <f t="shared" si="663"/>
        <v>763.27</v>
      </c>
      <c r="F5305">
        <v>438.37911159999999</v>
      </c>
      <c r="G5305" s="236">
        <f t="shared" si="665"/>
        <v>6.8390767430982959E-3</v>
      </c>
      <c r="H5305" s="236">
        <f t="shared" si="666"/>
        <v>5.4900690153882881E-3</v>
      </c>
      <c r="I5305">
        <f t="shared" si="670"/>
        <v>113537.51351915528</v>
      </c>
      <c r="J5305">
        <f t="shared" si="670"/>
        <v>34565.655698957111</v>
      </c>
      <c r="K5305">
        <f t="shared" si="667"/>
        <v>135764.85236570655</v>
      </c>
      <c r="L5305" s="236">
        <f>I5305/MAX(I$2:I5305)-1</f>
        <v>-2.0849046095651191E-2</v>
      </c>
      <c r="M5305" s="236">
        <f>J5305/MAX(J$2:J5305)-1</f>
        <v>-1.695578605812198E-2</v>
      </c>
      <c r="N5305" s="236"/>
    </row>
    <row r="5306" spans="1:14">
      <c r="A5306" s="237">
        <v>41754</v>
      </c>
      <c r="B5306">
        <v>714.94</v>
      </c>
      <c r="D5306" s="237">
        <v>42024</v>
      </c>
      <c r="E5306">
        <f t="shared" si="663"/>
        <v>765.1</v>
      </c>
      <c r="F5306">
        <v>439.26868359999997</v>
      </c>
      <c r="G5306" s="236">
        <f t="shared" si="665"/>
        <v>2.3638486796887979E-3</v>
      </c>
      <c r="H5306" s="236">
        <f t="shared" si="666"/>
        <v>2.0292298981883228E-3</v>
      </c>
      <c r="I5306">
        <f t="shared" si="670"/>
        <v>113805.8990205827</v>
      </c>
      <c r="J5306">
        <f t="shared" si="670"/>
        <v>34635.797360951918</v>
      </c>
      <c r="K5306">
        <f t="shared" si="667"/>
        <v>136090.35930273964</v>
      </c>
      <c r="L5306" s="236">
        <f>I5306/MAX(I$2:I5306)-1</f>
        <v>-1.8534481406048298E-2</v>
      </c>
      <c r="M5306" s="236">
        <f>J5306/MAX(J$2:J5306)-1</f>
        <v>-1.4960963347950162E-2</v>
      </c>
      <c r="N5306" s="236"/>
    </row>
    <row r="5307" spans="1:14">
      <c r="A5307" s="237">
        <v>41757</v>
      </c>
      <c r="B5307">
        <v>717.19</v>
      </c>
      <c r="D5307" s="237">
        <v>42025</v>
      </c>
      <c r="E5307">
        <f t="shared" si="663"/>
        <v>765.81</v>
      </c>
      <c r="F5307">
        <v>440.90770090000001</v>
      </c>
      <c r="G5307" s="236">
        <f t="shared" si="665"/>
        <v>8.9425311143058949E-4</v>
      </c>
      <c r="H5307" s="236">
        <f t="shared" si="666"/>
        <v>3.7312409493150955E-3</v>
      </c>
      <c r="I5307">
        <f t="shared" si="670"/>
        <v>113907.67029988102</v>
      </c>
      <c r="J5307">
        <f t="shared" si="670"/>
        <v>34765.031866377278</v>
      </c>
      <c r="K5307">
        <f t="shared" si="667"/>
        <v>136216.64887940275</v>
      </c>
      <c r="L5307" s="236">
        <f>I5307/MAX(I$2:I5307)-1</f>
        <v>-1.7656802812283656E-2</v>
      </c>
      <c r="M5307" s="236">
        <f>J5307/MAX(J$2:J5307)-1</f>
        <v>-1.1285545357720195E-2</v>
      </c>
      <c r="N5307" s="236"/>
    </row>
    <row r="5308" spans="1:14">
      <c r="A5308" s="237">
        <v>41758</v>
      </c>
      <c r="B5308">
        <v>720.23</v>
      </c>
      <c r="D5308" s="237">
        <v>42026</v>
      </c>
      <c r="E5308">
        <f t="shared" si="663"/>
        <v>771.66</v>
      </c>
      <c r="F5308">
        <v>443.89099420000002</v>
      </c>
      <c r="G5308" s="236">
        <f t="shared" si="665"/>
        <v>7.6052403430914486E-3</v>
      </c>
      <c r="H5308" s="236">
        <f t="shared" si="666"/>
        <v>6.7662535580812477E-3</v>
      </c>
      <c r="I5308">
        <f t="shared" si="670"/>
        <v>114773.96550943324</v>
      </c>
      <c r="J5308">
        <f t="shared" si="670"/>
        <v>35000.260886939963</v>
      </c>
      <c r="K5308">
        <f t="shared" si="667"/>
        <v>137257.20384204949</v>
      </c>
      <c r="L5308" s="236">
        <f>I5308/MAX(I$2:I5308)-1</f>
        <v>-1.0185846698270162E-2</v>
      </c>
      <c r="M5308" s="236">
        <f>J5308/MAX(J$2:J5308)-1</f>
        <v>-4.5956526610704262E-3</v>
      </c>
      <c r="N5308" s="236"/>
    </row>
    <row r="5309" spans="1:14">
      <c r="A5309" s="237">
        <v>41759</v>
      </c>
      <c r="B5309">
        <v>722.85</v>
      </c>
      <c r="D5309" s="237">
        <v>42027</v>
      </c>
      <c r="E5309">
        <f t="shared" si="663"/>
        <v>771.25</v>
      </c>
      <c r="F5309">
        <v>442.71536200000003</v>
      </c>
      <c r="G5309" s="236">
        <f t="shared" si="665"/>
        <v>-5.6505224358611506E-4</v>
      </c>
      <c r="H5309" s="236">
        <f t="shared" si="666"/>
        <v>-2.6484704924432112E-3</v>
      </c>
      <c r="I5309">
        <f t="shared" si="670"/>
        <v>114709.11222271685</v>
      </c>
      <c r="J5309">
        <f t="shared" si="670"/>
        <v>34907.563728753084</v>
      </c>
      <c r="K5309">
        <f t="shared" si="667"/>
        <v>137184.27605834263</v>
      </c>
      <c r="L5309" s="236">
        <f>I5309/MAX(I$2:I5309)-1</f>
        <v>-1.0745143406326707E-2</v>
      </c>
      <c r="M5309" s="236">
        <f>J5309/MAX(J$2:J5309)-1</f>
        <v>-7.2319517030474678E-3</v>
      </c>
      <c r="N5309" s="236"/>
    </row>
    <row r="5310" spans="1:14">
      <c r="A5310" s="237">
        <v>41760</v>
      </c>
      <c r="B5310">
        <v>722.77</v>
      </c>
      <c r="D5310" s="237">
        <v>42030</v>
      </c>
      <c r="E5310">
        <f t="shared" si="663"/>
        <v>771.75</v>
      </c>
      <c r="F5310">
        <v>444.44433199999997</v>
      </c>
      <c r="G5310" s="236">
        <f t="shared" si="665"/>
        <v>6.1456805844966255E-4</v>
      </c>
      <c r="H5310" s="236">
        <f t="shared" si="666"/>
        <v>3.9053761138740928E-3</v>
      </c>
      <c r="I5310">
        <f t="shared" si="670"/>
        <v>114779.60877910205</v>
      </c>
      <c r="J5310">
        <f t="shared" si="670"/>
        <v>35043.890894332893</v>
      </c>
      <c r="K5310">
        <f t="shared" si="667"/>
        <v>137273.21237993636</v>
      </c>
      <c r="L5310" s="236">
        <f>I5310/MAX(I$2:I5310)-1</f>
        <v>-1.0137178969798044E-2</v>
      </c>
      <c r="M5310" s="236">
        <f>J5310/MAX(J$2:J5310)-1</f>
        <v>-3.3548190806110822E-3</v>
      </c>
      <c r="N5310" s="236"/>
    </row>
    <row r="5311" spans="1:14">
      <c r="A5311" s="237">
        <v>41761</v>
      </c>
      <c r="B5311">
        <v>722.15</v>
      </c>
      <c r="D5311" s="237">
        <v>42031</v>
      </c>
      <c r="E5311">
        <f t="shared" si="663"/>
        <v>766.82</v>
      </c>
      <c r="F5311">
        <v>442.50070879999998</v>
      </c>
      <c r="G5311" s="236">
        <f t="shared" si="665"/>
        <v>-6.4218091998704072E-3</v>
      </c>
      <c r="H5311" s="236">
        <f t="shared" si="666"/>
        <v>-4.373153306407751E-3</v>
      </c>
      <c r="I5311">
        <f t="shared" si="670"/>
        <v>114042.51603148688</v>
      </c>
      <c r="J5311">
        <f t="shared" si="670"/>
        <v>34890.638586998946</v>
      </c>
      <c r="K5311">
        <f t="shared" si="667"/>
        <v>136396.30024902208</v>
      </c>
      <c r="L5311" s="236">
        <f>I5311/MAX(I$2:I5311)-1</f>
        <v>-1.649388914049954E-2</v>
      </c>
      <c r="M5311" s="236">
        <f>J5311/MAX(J$2:J5311)-1</f>
        <v>-7.7133012488641572E-3</v>
      </c>
      <c r="N5311" s="236"/>
    </row>
    <row r="5312" spans="1:14">
      <c r="A5312" s="237">
        <v>41764</v>
      </c>
      <c r="B5312">
        <v>723.22</v>
      </c>
      <c r="D5312" s="237">
        <v>42032</v>
      </c>
      <c r="E5312">
        <f t="shared" si="663"/>
        <v>764.42</v>
      </c>
      <c r="F5312">
        <v>439.72119830000003</v>
      </c>
      <c r="G5312" s="236">
        <f t="shared" si="665"/>
        <v>-3.1635389795748405E-3</v>
      </c>
      <c r="H5312" s="236">
        <f t="shared" si="666"/>
        <v>-6.2813695994693441E-3</v>
      </c>
      <c r="I5312">
        <f t="shared" si="670"/>
        <v>113681.73808669248</v>
      </c>
      <c r="J5312">
        <f t="shared" si="670"/>
        <v>34671.477590472496</v>
      </c>
      <c r="K5312">
        <f t="shared" si="667"/>
        <v>135969.40590537211</v>
      </c>
      <c r="L5312" s="236">
        <f>I5312/MAX(I$2:I5312)-1</f>
        <v>-1.9605249058853635E-2</v>
      </c>
      <c r="M5312" s="236">
        <f>J5312/MAX(J$2:J5312)-1</f>
        <v>-1.3946220752357519E-2</v>
      </c>
      <c r="N5312" s="236"/>
    </row>
    <row r="5313" spans="1:14">
      <c r="A5313" s="237">
        <v>41765</v>
      </c>
      <c r="B5313">
        <v>717.79</v>
      </c>
      <c r="D5313" s="237">
        <v>42033</v>
      </c>
      <c r="E5313">
        <f t="shared" si="663"/>
        <v>766.94</v>
      </c>
      <c r="F5313">
        <v>442.08310440000002</v>
      </c>
      <c r="G5313" s="236">
        <f t="shared" si="665"/>
        <v>3.2628868842567347E-3</v>
      </c>
      <c r="H5313" s="236">
        <f t="shared" si="666"/>
        <v>5.3713719264192328E-3</v>
      </c>
      <c r="I5313">
        <f t="shared" si="670"/>
        <v>114052.66873887506</v>
      </c>
      <c r="J5313">
        <f t="shared" si="670"/>
        <v>34857.710991849432</v>
      </c>
      <c r="K5313">
        <f t="shared" si="667"/>
        <v>136417.64496620456</v>
      </c>
      <c r="L5313" s="236">
        <f>I5313/MAX(I$2:I5313)-1</f>
        <v>-1.6406331884613601E-2</v>
      </c>
      <c r="M5313" s="236">
        <f>J5313/MAX(J$2:J5313)-1</f>
        <v>-8.6497591645671168E-3</v>
      </c>
      <c r="N5313" s="236"/>
    </row>
    <row r="5314" spans="1:14">
      <c r="A5314" s="237">
        <v>41766</v>
      </c>
      <c r="B5314">
        <v>721.19</v>
      </c>
      <c r="D5314" s="237">
        <v>42034</v>
      </c>
      <c r="E5314">
        <f t="shared" ref="E5314:E5377" si="671">SUMIF(A:A,D5314,B:B)</f>
        <v>765.04</v>
      </c>
      <c r="F5314">
        <v>439.133982</v>
      </c>
      <c r="G5314" s="236">
        <f t="shared" si="665"/>
        <v>-2.5111077893141356E-3</v>
      </c>
      <c r="H5314" s="236">
        <f t="shared" si="666"/>
        <v>-6.6709683556049892E-3</v>
      </c>
      <c r="I5314">
        <f t="shared" si="670"/>
        <v>113766.2701940128</v>
      </c>
      <c r="J5314">
        <f t="shared" si="670"/>
        <v>34625.176304873981</v>
      </c>
      <c r="K5314">
        <f t="shared" si="667"/>
        <v>136079.68694414833</v>
      </c>
      <c r="L5314" s="236">
        <f>I5314/MAX(I$2:I5314)-1</f>
        <v>-1.8876241606138211E-2</v>
      </c>
      <c r="M5314" s="236">
        <f>J5314/MAX(J$2:J5314)-1</f>
        <v>-1.5263025250501605E-2</v>
      </c>
      <c r="N5314" s="236"/>
    </row>
    <row r="5315" spans="1:14">
      <c r="A5315" s="237">
        <v>41767</v>
      </c>
      <c r="B5315">
        <v>720.76</v>
      </c>
      <c r="D5315" s="237">
        <v>42037</v>
      </c>
      <c r="E5315">
        <f t="shared" si="671"/>
        <v>769.39</v>
      </c>
      <c r="F5315">
        <v>442.55072869999998</v>
      </c>
      <c r="G5315" s="236">
        <f t="shared" si="665"/>
        <v>5.6522470450761E-3</v>
      </c>
      <c r="H5315" s="236">
        <f t="shared" si="666"/>
        <v>7.7806474562471806E-3</v>
      </c>
      <c r="I5315">
        <f t="shared" ref="I5315:J5330" si="672">I5314*(1+G5315)</f>
        <v>114409.30525854624</v>
      </c>
      <c r="J5315">
        <f t="shared" si="672"/>
        <v>34894.582594812608</v>
      </c>
      <c r="K5315">
        <f t="shared" si="667"/>
        <v>136853.43294201384</v>
      </c>
      <c r="L5315" s="236">
        <f>I5315/MAX(I$2:I5315)-1</f>
        <v>-1.3330687741902603E-2</v>
      </c>
      <c r="M5315" s="236">
        <f>J5315/MAX(J$2:J5315)-1</f>
        <v>-7.6011340128444571E-3</v>
      </c>
      <c r="N5315" s="236"/>
    </row>
    <row r="5316" spans="1:14">
      <c r="A5316" s="237">
        <v>41768</v>
      </c>
      <c r="B5316">
        <v>721.75</v>
      </c>
      <c r="D5316" s="237">
        <v>42038</v>
      </c>
      <c r="E5316">
        <f t="shared" si="671"/>
        <v>771.3</v>
      </c>
      <c r="F5316">
        <v>446.00419479999999</v>
      </c>
      <c r="G5316" s="236">
        <f t="shared" ref="G5316:G5379" si="673">(E5316/E5315-1)-($P$21/252)</f>
        <v>2.4487559666418932E-3</v>
      </c>
      <c r="H5316" s="236">
        <f t="shared" ref="H5316:H5379" si="674">F5316/F5315-1</f>
        <v>7.8035485562177875E-3</v>
      </c>
      <c r="I5316">
        <f t="shared" si="672"/>
        <v>114689.46572743746</v>
      </c>
      <c r="J5316">
        <f t="shared" si="672"/>
        <v>35166.884164440176</v>
      </c>
      <c r="K5316">
        <f t="shared" ref="K5316:K5379" si="675">K5315*(1+(E5316/E5315-1))</f>
        <v>137193.16969050193</v>
      </c>
      <c r="L5316" s="236">
        <f>I5316/MAX(I$2:I5316)-1</f>
        <v>-1.0914575376408053E-2</v>
      </c>
      <c r="M5316" s="236">
        <f>J5316/MAX(J$2:J5316)-1</f>
        <v>0</v>
      </c>
      <c r="N5316" s="236"/>
    </row>
    <row r="5317" spans="1:14">
      <c r="A5317" s="237">
        <v>41771</v>
      </c>
      <c r="B5317">
        <v>727.81</v>
      </c>
      <c r="D5317" s="237">
        <v>42039</v>
      </c>
      <c r="E5317">
        <f t="shared" si="671"/>
        <v>770.57</v>
      </c>
      <c r="F5317">
        <v>444.69849219999998</v>
      </c>
      <c r="G5317" s="236">
        <f t="shared" si="673"/>
        <v>-9.801841973660721E-4</v>
      </c>
      <c r="H5317" s="236">
        <f t="shared" si="674"/>
        <v>-2.9275567701454452E-3</v>
      </c>
      <c r="I5317">
        <f t="shared" si="672"/>
        <v>114577.04892552707</v>
      </c>
      <c r="J5317">
        <f t="shared" si="672"/>
        <v>35063.931114619649</v>
      </c>
      <c r="K5317">
        <f t="shared" si="675"/>
        <v>137063.3226609751</v>
      </c>
      <c r="L5317" s="236">
        <f>I5317/MAX(I$2:I5317)-1</f>
        <v>-1.1884061279469282E-2</v>
      </c>
      <c r="M5317" s="236">
        <f>J5317/MAX(J$2:J5317)-1</f>
        <v>-2.9275567701454452E-3</v>
      </c>
      <c r="N5317" s="236"/>
    </row>
    <row r="5318" spans="1:14">
      <c r="A5318" s="237">
        <v>41772</v>
      </c>
      <c r="B5318">
        <v>728.71</v>
      </c>
      <c r="D5318" s="237">
        <v>42040</v>
      </c>
      <c r="E5318">
        <f t="shared" si="671"/>
        <v>773.06</v>
      </c>
      <c r="F5318">
        <v>447.22535629999999</v>
      </c>
      <c r="G5318" s="236">
        <f t="shared" si="673"/>
        <v>3.1976440188265418E-3</v>
      </c>
      <c r="H5318" s="236">
        <f t="shared" si="674"/>
        <v>5.6821962392972214E-3</v>
      </c>
      <c r="I5318">
        <f t="shared" si="672"/>
        <v>114943.42554071858</v>
      </c>
      <c r="J5318">
        <f t="shared" si="672"/>
        <v>35263.171252134118</v>
      </c>
      <c r="K5318">
        <f t="shared" si="675"/>
        <v>137506.22554251191</v>
      </c>
      <c r="L5318" s="236">
        <f>I5318/MAX(I$2:I5318)-1</f>
        <v>-8.7244182581123209E-3</v>
      </c>
      <c r="M5318" s="236">
        <f>J5318/MAX(J$2:J5318)-1</f>
        <v>0</v>
      </c>
      <c r="N5318" s="236"/>
    </row>
    <row r="5319" spans="1:14">
      <c r="A5319" s="237">
        <v>41773</v>
      </c>
      <c r="B5319">
        <v>725.43</v>
      </c>
      <c r="D5319" s="237">
        <v>42041</v>
      </c>
      <c r="E5319">
        <f t="shared" si="671"/>
        <v>767.31</v>
      </c>
      <c r="F5319">
        <v>443.93634270000001</v>
      </c>
      <c r="G5319" s="236">
        <f t="shared" si="673"/>
        <v>-7.4717039253201032E-3</v>
      </c>
      <c r="H5319" s="236">
        <f t="shared" si="674"/>
        <v>-7.3542645864509426E-3</v>
      </c>
      <c r="I5319">
        <f t="shared" si="672"/>
        <v>114084.60229691626</v>
      </c>
      <c r="J5319">
        <f t="shared" si="672"/>
        <v>35003.836560588592</v>
      </c>
      <c r="K5319">
        <f t="shared" si="675"/>
        <v>136483.4578441839</v>
      </c>
      <c r="L5319" s="236">
        <f>I5319/MAX(I$2:I5319)-1</f>
        <v>-1.6130935913287181E-2</v>
      </c>
      <c r="M5319" s="236">
        <f>J5319/MAX(J$2:J5319)-1</f>
        <v>-7.3542645864509426E-3</v>
      </c>
      <c r="N5319" s="236"/>
    </row>
    <row r="5320" spans="1:14">
      <c r="A5320" s="237">
        <v>41774</v>
      </c>
      <c r="B5320">
        <v>719.7</v>
      </c>
      <c r="D5320" s="237">
        <v>42044</v>
      </c>
      <c r="E5320">
        <f t="shared" si="671"/>
        <v>765.51</v>
      </c>
      <c r="F5320">
        <v>442.95918069999999</v>
      </c>
      <c r="G5320" s="236">
        <f t="shared" si="673"/>
        <v>-2.3795877651733945E-3</v>
      </c>
      <c r="H5320" s="236">
        <f t="shared" si="674"/>
        <v>-2.2011308965086407E-3</v>
      </c>
      <c r="I5320">
        <f t="shared" si="672"/>
        <v>113813.12797309583</v>
      </c>
      <c r="J5320">
        <f t="shared" si="672"/>
        <v>34926.78853443874</v>
      </c>
      <c r="K5320">
        <f t="shared" si="675"/>
        <v>136163.28708644645</v>
      </c>
      <c r="L5320" s="236">
        <f>I5320/MAX(I$2:I5320)-1</f>
        <v>-1.8472138700720619E-2</v>
      </c>
      <c r="M5320" s="236">
        <f>J5320/MAX(J$2:J5320)-1</f>
        <v>-9.5392077839573375E-3</v>
      </c>
      <c r="N5320" s="236"/>
    </row>
    <row r="5321" spans="1:14">
      <c r="A5321" s="237">
        <v>41775</v>
      </c>
      <c r="B5321">
        <v>722</v>
      </c>
      <c r="D5321" s="237">
        <v>42045</v>
      </c>
      <c r="E5321">
        <f t="shared" si="671"/>
        <v>769.26</v>
      </c>
      <c r="F5321">
        <v>445.02118050000001</v>
      </c>
      <c r="G5321" s="236">
        <f t="shared" si="673"/>
        <v>4.8649648289251137E-3</v>
      </c>
      <c r="H5321" s="236">
        <f t="shared" si="674"/>
        <v>4.6550560183480361E-3</v>
      </c>
      <c r="I5321">
        <f t="shared" si="672"/>
        <v>114366.8248377549</v>
      </c>
      <c r="J5321">
        <f t="shared" si="672"/>
        <v>35089.374691607547</v>
      </c>
      <c r="K5321">
        <f t="shared" si="675"/>
        <v>136830.3094983995</v>
      </c>
      <c r="L5321" s="236">
        <f>I5321/MAX(I$2:I5321)-1</f>
        <v>-1.3697040176889441E-2</v>
      </c>
      <c r="M5321" s="236">
        <f>J5321/MAX(J$2:J5321)-1</f>
        <v>-4.92855731221431E-3</v>
      </c>
      <c r="N5321" s="236"/>
    </row>
    <row r="5322" spans="1:14">
      <c r="A5322" s="237">
        <v>41778</v>
      </c>
      <c r="B5322">
        <v>723.77</v>
      </c>
      <c r="D5322" s="237">
        <v>42046</v>
      </c>
      <c r="E5322">
        <f t="shared" si="671"/>
        <v>769.19</v>
      </c>
      <c r="F5322">
        <v>444.26745779999999</v>
      </c>
      <c r="G5322" s="236">
        <f t="shared" si="673"/>
        <v>-1.2472670086145288E-4</v>
      </c>
      <c r="H5322" s="236">
        <f t="shared" si="674"/>
        <v>-1.6936782630282421E-3</v>
      </c>
      <c r="I5322">
        <f t="shared" si="672"/>
        <v>114352.56024100489</v>
      </c>
      <c r="J5322">
        <f t="shared" si="672"/>
        <v>35029.944580429117</v>
      </c>
      <c r="K5322">
        <f t="shared" si="675"/>
        <v>136817.85841337638</v>
      </c>
      <c r="L5322" s="236">
        <f>I5322/MAX(I$2:I5322)-1</f>
        <v>-1.3820058491118115E-2</v>
      </c>
      <c r="M5322" s="236">
        <f>J5322/MAX(J$2:J5322)-1</f>
        <v>-6.6138881848547548E-3</v>
      </c>
      <c r="N5322" s="236"/>
    </row>
    <row r="5323" spans="1:14">
      <c r="A5323" s="237">
        <v>41779</v>
      </c>
      <c r="B5323">
        <v>719.28</v>
      </c>
      <c r="D5323" s="237">
        <v>42047</v>
      </c>
      <c r="E5323">
        <f t="shared" si="671"/>
        <v>773.51</v>
      </c>
      <c r="F5323">
        <v>447.62478019999998</v>
      </c>
      <c r="G5323" s="236">
        <f t="shared" si="673"/>
        <v>5.5825675050459791E-3</v>
      </c>
      <c r="H5323" s="236">
        <f t="shared" si="674"/>
        <v>7.5569847420862146E-3</v>
      </c>
      <c r="I5323">
        <f t="shared" si="672"/>
        <v>114990.94112792514</v>
      </c>
      <c r="J5323">
        <f t="shared" si="672"/>
        <v>35294.665337139544</v>
      </c>
      <c r="K5323">
        <f t="shared" si="675"/>
        <v>137586.26823194628</v>
      </c>
      <c r="L5323" s="236">
        <f>I5323/MAX(I$2:I5323)-1</f>
        <v>-8.3146423955224869E-3</v>
      </c>
      <c r="M5323" s="236">
        <f>J5323/MAX(J$2:J5323)-1</f>
        <v>0</v>
      </c>
      <c r="N5323" s="236"/>
    </row>
    <row r="5324" spans="1:14">
      <c r="A5324" s="237">
        <v>41780</v>
      </c>
      <c r="B5324">
        <v>725.25</v>
      </c>
      <c r="D5324" s="237">
        <v>42048</v>
      </c>
      <c r="E5324">
        <f t="shared" si="671"/>
        <v>774.42</v>
      </c>
      <c r="F5324">
        <v>449.11414889999998</v>
      </c>
      <c r="G5324" s="236">
        <f t="shared" si="673"/>
        <v>1.1427252199979663E-3</v>
      </c>
      <c r="H5324" s="236">
        <f t="shared" si="674"/>
        <v>3.32727044140535E-3</v>
      </c>
      <c r="I5324">
        <f t="shared" si="672"/>
        <v>115122.34417642333</v>
      </c>
      <c r="J5324">
        <f t="shared" si="672"/>
        <v>35412.100233855104</v>
      </c>
      <c r="K5324">
        <f t="shared" si="675"/>
        <v>137748.13233724688</v>
      </c>
      <c r="L5324" s="236">
        <f>I5324/MAX(I$2:I5324)-1</f>
        <v>-7.1814185270849817E-3</v>
      </c>
      <c r="M5324" s="236">
        <f>J5324/MAX(J$2:J5324)-1</f>
        <v>0</v>
      </c>
      <c r="N5324" s="236"/>
    </row>
    <row r="5325" spans="1:14">
      <c r="A5325" s="237">
        <v>41781</v>
      </c>
      <c r="B5325">
        <v>727.01</v>
      </c>
      <c r="D5325" s="237">
        <v>42052</v>
      </c>
      <c r="E5325">
        <f t="shared" si="671"/>
        <v>774.05</v>
      </c>
      <c r="F5325">
        <v>448.60719990000001</v>
      </c>
      <c r="G5325" s="236">
        <f t="shared" si="673"/>
        <v>-5.1150707564868514E-4</v>
      </c>
      <c r="H5325" s="236">
        <f t="shared" si="674"/>
        <v>-1.1287753931636946E-3</v>
      </c>
      <c r="I5325">
        <f t="shared" si="672"/>
        <v>115063.45828281181</v>
      </c>
      <c r="J5325">
        <f t="shared" si="672"/>
        <v>35372.127926490881</v>
      </c>
      <c r="K5325">
        <f t="shared" si="675"/>
        <v>137682.31945926751</v>
      </c>
      <c r="L5325" s="236">
        <f>I5325/MAX(I$2:I5325)-1</f>
        <v>-7.6892522563439814E-3</v>
      </c>
      <c r="M5325" s="236">
        <f>J5325/MAX(J$2:J5325)-1</f>
        <v>-1.1287753931636946E-3</v>
      </c>
      <c r="N5325" s="236"/>
    </row>
    <row r="5326" spans="1:14">
      <c r="A5326" s="237">
        <v>41782</v>
      </c>
      <c r="B5326">
        <v>729.85</v>
      </c>
      <c r="D5326" s="237">
        <v>42053</v>
      </c>
      <c r="E5326">
        <f t="shared" si="671"/>
        <v>775.16</v>
      </c>
      <c r="F5326">
        <v>449.64544940000002</v>
      </c>
      <c r="G5326" s="236">
        <f t="shared" si="673"/>
        <v>1.4002857317162907E-3</v>
      </c>
      <c r="H5326" s="236">
        <f t="shared" si="674"/>
        <v>2.3143843884614324E-3</v>
      </c>
      <c r="I5326">
        <f t="shared" si="672"/>
        <v>115224.58000168718</v>
      </c>
      <c r="J5326">
        <f t="shared" si="672"/>
        <v>35453.992627150612</v>
      </c>
      <c r="K5326">
        <f t="shared" si="675"/>
        <v>137879.75809320563</v>
      </c>
      <c r="L5326" s="236">
        <f>I5326/MAX(I$2:I5326)-1</f>
        <v>-6.2997336748497057E-3</v>
      </c>
      <c r="M5326" s="236">
        <f>J5326/MAX(J$2:J5326)-1</f>
        <v>0</v>
      </c>
      <c r="N5326" s="236"/>
    </row>
    <row r="5327" spans="1:14">
      <c r="A5327" s="237">
        <v>41785</v>
      </c>
      <c r="B5327">
        <v>729.85</v>
      </c>
      <c r="D5327" s="237">
        <v>42054</v>
      </c>
      <c r="E5327">
        <f t="shared" si="671"/>
        <v>774.25</v>
      </c>
      <c r="F5327">
        <v>449.45460539999999</v>
      </c>
      <c r="G5327" s="236">
        <f t="shared" si="673"/>
        <v>-1.2076813430017077E-3</v>
      </c>
      <c r="H5327" s="236">
        <f t="shared" si="674"/>
        <v>-4.244321837454379E-4</v>
      </c>
      <c r="I5327">
        <f t="shared" si="672"/>
        <v>115085.42542616393</v>
      </c>
      <c r="J5327">
        <f t="shared" si="672"/>
        <v>35438.944811637375</v>
      </c>
      <c r="K5327">
        <f t="shared" si="675"/>
        <v>137717.89398790503</v>
      </c>
      <c r="L5327" s="236">
        <f>I5327/MAX(I$2:I5327)-1</f>
        <v>-7.499806947026455E-3</v>
      </c>
      <c r="M5327" s="236">
        <f>J5327/MAX(J$2:J5327)-1</f>
        <v>-4.244321837454379E-4</v>
      </c>
      <c r="N5327" s="236"/>
    </row>
    <row r="5328" spans="1:14">
      <c r="A5328" s="237">
        <v>41786</v>
      </c>
      <c r="B5328">
        <v>734.6</v>
      </c>
      <c r="D5328" s="237">
        <v>42055</v>
      </c>
      <c r="E5328">
        <f t="shared" si="671"/>
        <v>777.81</v>
      </c>
      <c r="F5328">
        <v>451.31165499999997</v>
      </c>
      <c r="G5328" s="236">
        <f t="shared" si="673"/>
        <v>4.5642679039110037E-3</v>
      </c>
      <c r="H5328" s="236">
        <f t="shared" si="674"/>
        <v>4.1317845621968718E-3</v>
      </c>
      <c r="I5328">
        <f t="shared" si="672"/>
        <v>115610.70613964452</v>
      </c>
      <c r="J5328">
        <f t="shared" si="672"/>
        <v>35585.370896710643</v>
      </c>
      <c r="K5328">
        <f t="shared" si="675"/>
        <v>138351.12059765245</v>
      </c>
      <c r="L5328" s="236">
        <f>I5328/MAX(I$2:I5328)-1</f>
        <v>-2.9697701712492197E-3</v>
      </c>
      <c r="M5328" s="236">
        <f>J5328/MAX(J$2:J5328)-1</f>
        <v>0</v>
      </c>
      <c r="N5328" s="236"/>
    </row>
    <row r="5329" spans="1:14">
      <c r="A5329" s="237">
        <v>41787</v>
      </c>
      <c r="B5329">
        <v>733.65</v>
      </c>
      <c r="D5329" s="237">
        <v>42058</v>
      </c>
      <c r="E5329">
        <f t="shared" si="671"/>
        <v>778.38</v>
      </c>
      <c r="F5329">
        <v>450.92810409999998</v>
      </c>
      <c r="G5329" s="236">
        <f t="shared" si="673"/>
        <v>6.9909662416039119E-4</v>
      </c>
      <c r="H5329" s="236">
        <f t="shared" si="674"/>
        <v>-8.4985817616434201E-4</v>
      </c>
      <c r="I5329">
        <f t="shared" si="672"/>
        <v>115691.52919402355</v>
      </c>
      <c r="J5329">
        <f t="shared" si="672"/>
        <v>35555.12837830223</v>
      </c>
      <c r="K5329">
        <f t="shared" si="675"/>
        <v>138452.50800426933</v>
      </c>
      <c r="L5329" s="236">
        <f>I5329/MAX(I$2:I5329)-1</f>
        <v>-2.2727497033900868E-3</v>
      </c>
      <c r="M5329" s="236">
        <f>J5329/MAX(J$2:J5329)-1</f>
        <v>-8.4985817616445303E-4</v>
      </c>
      <c r="N5329" s="236"/>
    </row>
    <row r="5330" spans="1:14">
      <c r="A5330" s="237">
        <v>41788</v>
      </c>
      <c r="B5330">
        <v>737.27</v>
      </c>
      <c r="D5330" s="237">
        <v>42059</v>
      </c>
      <c r="E5330">
        <f t="shared" si="671"/>
        <v>781.41</v>
      </c>
      <c r="F5330">
        <v>452.97109660000001</v>
      </c>
      <c r="G5330" s="236">
        <f t="shared" si="673"/>
        <v>3.8589700648109979E-3</v>
      </c>
      <c r="H5330" s="236">
        <f t="shared" si="674"/>
        <v>4.5306391006114666E-3</v>
      </c>
      <c r="I5330">
        <f t="shared" si="672"/>
        <v>116137.9793419355</v>
      </c>
      <c r="J5330">
        <f t="shared" si="672"/>
        <v>35716.215833160226</v>
      </c>
      <c r="K5330">
        <f t="shared" si="675"/>
        <v>138991.46211312737</v>
      </c>
      <c r="L5330" s="236">
        <f>I5330/MAX(I$2:I5330)-1</f>
        <v>0</v>
      </c>
      <c r="M5330" s="236">
        <f>J5330/MAX(J$2:J5330)-1</f>
        <v>0</v>
      </c>
      <c r="N5330" s="236"/>
    </row>
    <row r="5331" spans="1:14">
      <c r="A5331" s="237">
        <v>41789</v>
      </c>
      <c r="B5331">
        <v>738.54</v>
      </c>
      <c r="D5331" s="237">
        <v>42060</v>
      </c>
      <c r="E5331">
        <f t="shared" si="671"/>
        <v>781.1</v>
      </c>
      <c r="F5331">
        <v>453.2347805</v>
      </c>
      <c r="G5331" s="236">
        <f t="shared" si="673"/>
        <v>-4.3044891072969505E-4</v>
      </c>
      <c r="H5331" s="236">
        <f t="shared" si="674"/>
        <v>5.8212080633657237E-4</v>
      </c>
      <c r="I5331">
        <f t="shared" ref="I5331:J5346" si="676">I5330*(1+G5331)</f>
        <v>116087.9878752334</v>
      </c>
      <c r="J5331">
        <f t="shared" si="676"/>
        <v>35737.006985520318</v>
      </c>
      <c r="K5331">
        <f t="shared" si="675"/>
        <v>138936.32159373927</v>
      </c>
      <c r="L5331" s="236">
        <f>I5331/MAX(I$2:I5331)-1</f>
        <v>-4.3044891072974156E-4</v>
      </c>
      <c r="M5331" s="236">
        <f>J5331/MAX(J$2:J5331)-1</f>
        <v>0</v>
      </c>
      <c r="N5331" s="236"/>
    </row>
    <row r="5332" spans="1:14">
      <c r="A5332" s="237">
        <v>41792</v>
      </c>
      <c r="B5332">
        <v>739.67</v>
      </c>
      <c r="D5332" s="237">
        <v>42061</v>
      </c>
      <c r="E5332">
        <f t="shared" si="671"/>
        <v>779.47</v>
      </c>
      <c r="F5332">
        <v>452.1387087</v>
      </c>
      <c r="G5332" s="236">
        <f t="shared" si="673"/>
        <v>-2.1205308244580203E-3</v>
      </c>
      <c r="H5332" s="236">
        <f t="shared" si="674"/>
        <v>-2.4183311765942905E-3</v>
      </c>
      <c r="I5332">
        <f t="shared" si="676"/>
        <v>115841.81971859466</v>
      </c>
      <c r="J5332">
        <f t="shared" si="676"/>
        <v>35650.583067369065</v>
      </c>
      <c r="K5332">
        <f t="shared" si="675"/>
        <v>138646.38918534367</v>
      </c>
      <c r="L5332" s="236">
        <f>I5332/MAX(I$2:I5332)-1</f>
        <v>-2.5500669550042598E-3</v>
      </c>
      <c r="M5332" s="236">
        <f>J5332/MAX(J$2:J5332)-1</f>
        <v>-2.4183311765942905E-3</v>
      </c>
      <c r="N5332" s="236"/>
    </row>
    <row r="5333" spans="1:14">
      <c r="A5333" s="237">
        <v>41793</v>
      </c>
      <c r="B5333">
        <v>738.96</v>
      </c>
      <c r="D5333" s="237">
        <v>42062</v>
      </c>
      <c r="E5333">
        <f t="shared" si="671"/>
        <v>778.14</v>
      </c>
      <c r="F5333">
        <v>451.92881540000002</v>
      </c>
      <c r="G5333" s="236">
        <f t="shared" si="673"/>
        <v>-1.7400177644109707E-3</v>
      </c>
      <c r="H5333" s="236">
        <f t="shared" si="674"/>
        <v>-4.6422324822281702E-4</v>
      </c>
      <c r="I5333">
        <f t="shared" si="676"/>
        <v>115640.25289442261</v>
      </c>
      <c r="J5333">
        <f t="shared" si="676"/>
        <v>35634.033237896496</v>
      </c>
      <c r="K5333">
        <f t="shared" si="675"/>
        <v>138409.81856990431</v>
      </c>
      <c r="L5333" s="236">
        <f>I5333/MAX(I$2:I5333)-1</f>
        <v>-4.2856475576131814E-3</v>
      </c>
      <c r="M5333" s="236">
        <f>J5333/MAX(J$2:J5333)-1</f>
        <v>-2.8814317792630328E-3</v>
      </c>
      <c r="N5333" s="236"/>
    </row>
    <row r="5334" spans="1:14">
      <c r="A5334" s="237">
        <v>41794</v>
      </c>
      <c r="B5334">
        <v>740.13</v>
      </c>
      <c r="D5334" s="237">
        <v>42065</v>
      </c>
      <c r="E5334">
        <f t="shared" si="671"/>
        <v>780.79</v>
      </c>
      <c r="F5334">
        <v>452.07884109999998</v>
      </c>
      <c r="G5334" s="236">
        <f t="shared" si="673"/>
        <v>3.3718266819410723E-3</v>
      </c>
      <c r="H5334" s="236">
        <f t="shared" si="674"/>
        <v>3.3196754640929527E-4</v>
      </c>
      <c r="I5334">
        <f t="shared" si="676"/>
        <v>116030.17178463844</v>
      </c>
      <c r="J5334">
        <f t="shared" si="676"/>
        <v>35645.862580479145</v>
      </c>
      <c r="K5334">
        <f t="shared" si="675"/>
        <v>138881.1810743511</v>
      </c>
      <c r="L5334" s="236">
        <f>I5334/MAX(I$2:I5334)-1</f>
        <v>-9.2827133645612125E-4</v>
      </c>
      <c r="M5334" s="236">
        <f>J5334/MAX(J$2:J5334)-1</f>
        <v>-2.5504207746916974E-3</v>
      </c>
      <c r="N5334" s="236"/>
    </row>
    <row r="5335" spans="1:14">
      <c r="A5335" s="237">
        <v>41795</v>
      </c>
      <c r="B5335">
        <v>744.96</v>
      </c>
      <c r="D5335" s="237">
        <v>42066</v>
      </c>
      <c r="E5335">
        <f t="shared" si="671"/>
        <v>777.36</v>
      </c>
      <c r="F5335">
        <v>450.43018330000001</v>
      </c>
      <c r="G5335" s="236">
        <f t="shared" si="673"/>
        <v>-4.4267167492346247E-3</v>
      </c>
      <c r="H5335" s="236">
        <f t="shared" si="674"/>
        <v>-3.6468369012547797E-3</v>
      </c>
      <c r="I5335">
        <f t="shared" si="676"/>
        <v>115516.5390797828</v>
      </c>
      <c r="J5335">
        <f t="shared" si="676"/>
        <v>35515.867933443595</v>
      </c>
      <c r="K5335">
        <f t="shared" si="675"/>
        <v>138271.07790821805</v>
      </c>
      <c r="L5335" s="236">
        <f>I5335/MAX(I$2:I5335)-1</f>
        <v>-5.3508788914179428E-3</v>
      </c>
      <c r="M5335" s="236">
        <f>J5335/MAX(J$2:J5335)-1</f>
        <v>-6.1879567073516162E-3</v>
      </c>
      <c r="N5335" s="236"/>
    </row>
    <row r="5336" spans="1:14">
      <c r="A5336" s="237">
        <v>41796</v>
      </c>
      <c r="B5336">
        <v>748.81</v>
      </c>
      <c r="D5336" s="237">
        <v>42067</v>
      </c>
      <c r="E5336">
        <f t="shared" si="671"/>
        <v>774.48</v>
      </c>
      <c r="F5336">
        <v>449.28418699999997</v>
      </c>
      <c r="G5336" s="236">
        <f t="shared" si="673"/>
        <v>-3.7385773337841968E-3</v>
      </c>
      <c r="H5336" s="236">
        <f t="shared" si="674"/>
        <v>-2.5442262585604336E-3</v>
      </c>
      <c r="I5336">
        <f t="shared" si="676"/>
        <v>115084.67156510192</v>
      </c>
      <c r="J5336">
        <f t="shared" si="676"/>
        <v>35425.507529651761</v>
      </c>
      <c r="K5336">
        <f t="shared" si="675"/>
        <v>137758.8046958381</v>
      </c>
      <c r="L5336" s="236">
        <f>I5336/MAX(I$2:I5336)-1</f>
        <v>-9.0694515506629658E-3</v>
      </c>
      <c r="M5336" s="236">
        <f>J5336/MAX(J$2:J5336)-1</f>
        <v>-8.7164394039704884E-3</v>
      </c>
      <c r="N5336" s="236"/>
    </row>
    <row r="5337" spans="1:14">
      <c r="A5337" s="237">
        <v>41799</v>
      </c>
      <c r="B5337">
        <v>749.46</v>
      </c>
      <c r="D5337" s="237">
        <v>42068</v>
      </c>
      <c r="E5337">
        <f t="shared" si="671"/>
        <v>775.37</v>
      </c>
      <c r="F5337">
        <v>449.632723</v>
      </c>
      <c r="G5337" s="236">
        <f t="shared" si="673"/>
        <v>1.1154279860895919E-3</v>
      </c>
      <c r="H5337" s="236">
        <f t="shared" si="674"/>
        <v>7.7575843994703853E-4</v>
      </c>
      <c r="I5337">
        <f t="shared" si="676"/>
        <v>115213.04022853557</v>
      </c>
      <c r="J5337">
        <f t="shared" si="676"/>
        <v>35452.989166107298</v>
      </c>
      <c r="K5337">
        <f t="shared" si="675"/>
        <v>137917.11134827495</v>
      </c>
      <c r="L5337" s="236">
        <f>I5337/MAX(I$2:I5337)-1</f>
        <v>-7.9641398846513889E-3</v>
      </c>
      <c r="M5337" s="236">
        <f>J5337/MAX(J$2:J5337)-1</f>
        <v>-7.9474428154573395E-3</v>
      </c>
      <c r="N5337" s="236"/>
    </row>
    <row r="5338" spans="1:14">
      <c r="A5338" s="237">
        <v>41800</v>
      </c>
      <c r="B5338">
        <v>749.11</v>
      </c>
      <c r="D5338" s="237">
        <v>42069</v>
      </c>
      <c r="E5338">
        <f t="shared" si="671"/>
        <v>764.97</v>
      </c>
      <c r="F5338">
        <v>444.81009940000001</v>
      </c>
      <c r="G5338" s="236">
        <f t="shared" si="673"/>
        <v>-1.3446681394914181E-2</v>
      </c>
      <c r="H5338" s="236">
        <f t="shared" si="674"/>
        <v>-1.0725695336013086E-2</v>
      </c>
      <c r="I5338">
        <f t="shared" si="676"/>
        <v>113663.80718404302</v>
      </c>
      <c r="J5338">
        <f t="shared" si="676"/>
        <v>35072.73120556066</v>
      </c>
      <c r="K5338">
        <f t="shared" si="675"/>
        <v>136067.23585912518</v>
      </c>
      <c r="L5338" s="236">
        <f>I5338/MAX(I$2:I5338)-1</f>
        <v>-2.1303730027952161E-2</v>
      </c>
      <c r="M5338" s="236">
        <f>J5338/MAX(J$2:J5338)-1</f>
        <v>-1.8587896301131335E-2</v>
      </c>
      <c r="N5338" s="236"/>
    </row>
    <row r="5339" spans="1:14">
      <c r="A5339" s="237">
        <v>41801</v>
      </c>
      <c r="B5339">
        <v>746.62</v>
      </c>
      <c r="D5339" s="237">
        <v>42072</v>
      </c>
      <c r="E5339">
        <f t="shared" si="671"/>
        <v>767.92</v>
      </c>
      <c r="F5339">
        <v>445.62133340000003</v>
      </c>
      <c r="G5339" s="236">
        <f t="shared" si="673"/>
        <v>3.822630221415426E-3</v>
      </c>
      <c r="H5339" s="236">
        <f t="shared" si="674"/>
        <v>1.8237760363226663E-3</v>
      </c>
      <c r="I5339">
        <f t="shared" si="676"/>
        <v>114098.30188846588</v>
      </c>
      <c r="J5339">
        <f t="shared" si="676"/>
        <v>35136.696012261746</v>
      </c>
      <c r="K5339">
        <f t="shared" si="675"/>
        <v>136591.96015652825</v>
      </c>
      <c r="L5339" s="236">
        <f>I5339/MAX(I$2:I5339)-1</f>
        <v>-1.7562536088770453E-2</v>
      </c>
      <c r="M5339" s="236">
        <f>J5339/MAX(J$2:J5339)-1</f>
        <v>-1.6798020424648397E-2</v>
      </c>
      <c r="N5339" s="236"/>
    </row>
    <row r="5340" spans="1:14">
      <c r="A5340" s="237">
        <v>41802</v>
      </c>
      <c r="B5340">
        <v>741.7</v>
      </c>
      <c r="D5340" s="237">
        <v>42073</v>
      </c>
      <c r="E5340">
        <f t="shared" si="671"/>
        <v>755.98</v>
      </c>
      <c r="F5340">
        <v>441.17490520000001</v>
      </c>
      <c r="G5340" s="236">
        <f t="shared" si="673"/>
        <v>-1.5582224793587904E-2</v>
      </c>
      <c r="H5340" s="236">
        <f t="shared" si="674"/>
        <v>-9.978041594361442E-3</v>
      </c>
      <c r="I5340">
        <f t="shared" si="676"/>
        <v>112320.39649987314</v>
      </c>
      <c r="J5340">
        <f t="shared" si="676"/>
        <v>34786.100597962963</v>
      </c>
      <c r="K5340">
        <f t="shared" si="675"/>
        <v>134468.16079686978</v>
      </c>
      <c r="L5340" s="236">
        <f>I5340/MAX(I$2:I5340)-1</f>
        <v>-3.2871097497077728E-2</v>
      </c>
      <c r="M5340" s="236">
        <f>J5340/MAX(J$2:J5340)-1</f>
        <v>-2.6608450672509831E-2</v>
      </c>
      <c r="N5340" s="236"/>
    </row>
    <row r="5341" spans="1:14">
      <c r="A5341" s="237">
        <v>41803</v>
      </c>
      <c r="B5341">
        <v>743.86</v>
      </c>
      <c r="D5341" s="237">
        <v>42074</v>
      </c>
      <c r="E5341">
        <f t="shared" si="671"/>
        <v>754.95</v>
      </c>
      <c r="F5341">
        <v>441.6621763</v>
      </c>
      <c r="G5341" s="236">
        <f t="shared" si="673"/>
        <v>-1.3962000653414222E-3</v>
      </c>
      <c r="H5341" s="236">
        <f t="shared" si="674"/>
        <v>1.1044850789485583E-3</v>
      </c>
      <c r="I5341">
        <f t="shared" si="676"/>
        <v>112163.57475494084</v>
      </c>
      <c r="J5341">
        <f t="shared" si="676"/>
        <v>34824.521327028218</v>
      </c>
      <c r="K5341">
        <f t="shared" si="675"/>
        <v>134284.95197438667</v>
      </c>
      <c r="L5341" s="236">
        <f>I5341/MAX(I$2:I5341)-1</f>
        <v>-3.4221402933945821E-2</v>
      </c>
      <c r="M5341" s="236">
        <f>J5341/MAX(J$2:J5341)-1</f>
        <v>-2.5533354230302896E-2</v>
      </c>
      <c r="N5341" s="236"/>
    </row>
    <row r="5342" spans="1:14">
      <c r="A5342" s="237">
        <v>41806</v>
      </c>
      <c r="B5342">
        <v>744.5</v>
      </c>
      <c r="D5342" s="237">
        <v>42075</v>
      </c>
      <c r="E5342">
        <f t="shared" si="671"/>
        <v>763.82</v>
      </c>
      <c r="F5342">
        <v>444.91525180000002</v>
      </c>
      <c r="G5342" s="236">
        <f t="shared" si="673"/>
        <v>1.1715392299710794E-2</v>
      </c>
      <c r="H5342" s="236">
        <f t="shared" si="674"/>
        <v>7.365528846623226E-3</v>
      </c>
      <c r="I5342">
        <f t="shared" si="676"/>
        <v>113477.61503493291</v>
      </c>
      <c r="J5342">
        <f t="shared" si="676"/>
        <v>35081.022343432291</v>
      </c>
      <c r="K5342">
        <f t="shared" si="675"/>
        <v>135862.68231945959</v>
      </c>
      <c r="L5342" s="236">
        <f>I5342/MAX(I$2:I5342)-1</f>
        <v>-2.2906927794652754E-2</v>
      </c>
      <c r="M5342" s="236">
        <f>J5342/MAX(J$2:J5342)-1</f>
        <v>-1.8355892040814004E-2</v>
      </c>
      <c r="N5342" s="236"/>
    </row>
    <row r="5343" spans="1:14">
      <c r="A5343" s="237">
        <v>41807</v>
      </c>
      <c r="B5343">
        <v>746.03</v>
      </c>
      <c r="D5343" s="237">
        <v>42076</v>
      </c>
      <c r="E5343">
        <f t="shared" si="671"/>
        <v>759.45</v>
      </c>
      <c r="F5343">
        <v>442.8723033</v>
      </c>
      <c r="G5343" s="236">
        <f t="shared" si="673"/>
        <v>-5.7549733835737336E-3</v>
      </c>
      <c r="H5343" s="236">
        <f t="shared" si="674"/>
        <v>-4.5917699870590134E-3</v>
      </c>
      <c r="I5343">
        <f t="shared" si="676"/>
        <v>112824.55438077544</v>
      </c>
      <c r="J5343">
        <f t="shared" si="676"/>
        <v>34919.938357920371</v>
      </c>
      <c r="K5343">
        <f t="shared" si="675"/>
        <v>135085.3788687303</v>
      </c>
      <c r="L5343" s="236">
        <f>I5343/MAX(I$2:I5343)-1</f>
        <v>-2.8530072418468833E-2</v>
      </c>
      <c r="M5343" s="236">
        <f>J5343/MAX(J$2:J5343)-1</f>
        <v>-2.2863375993714352E-2</v>
      </c>
      <c r="N5343" s="236"/>
    </row>
    <row r="5344" spans="1:14">
      <c r="A5344" s="237">
        <v>41808</v>
      </c>
      <c r="B5344">
        <v>751.94</v>
      </c>
      <c r="D5344" s="237">
        <v>42079</v>
      </c>
      <c r="E5344">
        <f t="shared" si="671"/>
        <v>769.16</v>
      </c>
      <c r="F5344">
        <v>446.44881670000001</v>
      </c>
      <c r="G5344" s="236">
        <f t="shared" si="673"/>
        <v>1.2751838344791924E-2</v>
      </c>
      <c r="H5344" s="236">
        <f t="shared" si="674"/>
        <v>8.0757215417404105E-3</v>
      </c>
      <c r="I5344">
        <f t="shared" si="676"/>
        <v>114263.27485956228</v>
      </c>
      <c r="J5344">
        <f t="shared" si="676"/>
        <v>35201.942056353677</v>
      </c>
      <c r="K5344">
        <f t="shared" si="675"/>
        <v>136812.52223408068</v>
      </c>
      <c r="L5344" s="236">
        <f>I5344/MAX(I$2:I5344)-1</f>
        <v>-1.6142044945122391E-2</v>
      </c>
      <c r="M5344" s="236">
        <f>J5344/MAX(J$2:J5344)-1</f>
        <v>-1.4972292710003221E-2</v>
      </c>
      <c r="N5344" s="236"/>
    </row>
    <row r="5345" spans="1:14">
      <c r="A5345" s="237">
        <v>41809</v>
      </c>
      <c r="B5345">
        <v>752.65</v>
      </c>
      <c r="D5345" s="237">
        <v>42080</v>
      </c>
      <c r="E5345">
        <f t="shared" si="671"/>
        <v>766.9</v>
      </c>
      <c r="F5345">
        <v>446.14788759999999</v>
      </c>
      <c r="G5345" s="236">
        <f t="shared" si="673"/>
        <v>-2.9720004795996216E-3</v>
      </c>
      <c r="H5345" s="236">
        <f t="shared" si="674"/>
        <v>-6.7405061620362527E-4</v>
      </c>
      <c r="I5345">
        <f t="shared" si="676"/>
        <v>113923.68435187904</v>
      </c>
      <c r="J5345">
        <f t="shared" si="676"/>
        <v>35178.214165619029</v>
      </c>
      <c r="K5345">
        <f t="shared" si="675"/>
        <v>136410.53006047697</v>
      </c>
      <c r="L5345" s="236">
        <f>I5345/MAX(I$2:I5345)-1</f>
        <v>-1.9066071259403294E-2</v>
      </c>
      <c r="M5345" s="236">
        <f>J5345/MAX(J$2:J5345)-1</f>
        <v>-1.5636251243079657E-2</v>
      </c>
      <c r="N5345" s="236"/>
    </row>
    <row r="5346" spans="1:14">
      <c r="A5346" s="237">
        <v>41810</v>
      </c>
      <c r="B5346">
        <v>753.84</v>
      </c>
      <c r="D5346" s="237">
        <v>42081</v>
      </c>
      <c r="E5346">
        <f t="shared" si="671"/>
        <v>776.73</v>
      </c>
      <c r="F5346">
        <v>451.79962740000002</v>
      </c>
      <c r="G5346" s="236">
        <f t="shared" si="673"/>
        <v>1.2784107890559218E-2</v>
      </c>
      <c r="H5346" s="236">
        <f t="shared" si="674"/>
        <v>1.2667861839272376E-2</v>
      </c>
      <c r="I5346">
        <f t="shared" si="676"/>
        <v>115380.09702392349</v>
      </c>
      <c r="J5346">
        <f t="shared" si="676"/>
        <v>35623.846922421428</v>
      </c>
      <c r="K5346">
        <f t="shared" si="675"/>
        <v>138159.01814300989</v>
      </c>
      <c r="L5346" s="236">
        <f>I5346/MAX(I$2:I5346)-1</f>
        <v>-6.525706080873328E-3</v>
      </c>
      <c r="M5346" s="236">
        <f>J5346/MAX(J$2:J5346)-1</f>
        <v>-3.166467274238749E-3</v>
      </c>
      <c r="N5346" s="236"/>
    </row>
    <row r="5347" spans="1:14">
      <c r="A5347" s="237">
        <v>41813</v>
      </c>
      <c r="B5347">
        <v>753.84</v>
      </c>
      <c r="D5347" s="237">
        <v>42082</v>
      </c>
      <c r="E5347">
        <f t="shared" si="671"/>
        <v>772.61</v>
      </c>
      <c r="F5347">
        <v>448.84603959999998</v>
      </c>
      <c r="G5347" s="236">
        <f t="shared" si="673"/>
        <v>-5.3380186502266034E-3</v>
      </c>
      <c r="H5347" s="236">
        <f t="shared" si="674"/>
        <v>-6.5373843201183002E-3</v>
      </c>
      <c r="I5347">
        <f t="shared" ref="I5347:J5362" si="677">I5346*(1+G5347)</f>
        <v>114764.19591414483</v>
      </c>
      <c r="J5347">
        <f t="shared" si="677"/>
        <v>35390.960144128498</v>
      </c>
      <c r="K5347">
        <f t="shared" si="675"/>
        <v>137426.18285307748</v>
      </c>
      <c r="L5347" s="236">
        <f>I5347/MAX(I$2:I5347)-1</f>
        <v>-1.1828890390334301E-2</v>
      </c>
      <c r="M5347" s="236">
        <f>J5347/MAX(J$2:J5347)-1</f>
        <v>-9.6831511808481707E-3</v>
      </c>
      <c r="N5347" s="236"/>
    </row>
    <row r="5348" spans="1:14">
      <c r="A5348" s="237">
        <v>41814</v>
      </c>
      <c r="B5348">
        <v>749.82</v>
      </c>
      <c r="D5348" s="237">
        <v>42083</v>
      </c>
      <c r="E5348">
        <f t="shared" si="671"/>
        <v>780.48</v>
      </c>
      <c r="F5348">
        <v>453.42093269999998</v>
      </c>
      <c r="G5348" s="236">
        <f t="shared" si="673"/>
        <v>1.0152521637130698E-2</v>
      </c>
      <c r="H5348" s="236">
        <f t="shared" si="674"/>
        <v>1.0192566484661381E-2</v>
      </c>
      <c r="I5348">
        <f t="shared" si="677"/>
        <v>115929.3418963311</v>
      </c>
      <c r="J5348">
        <f t="shared" si="677"/>
        <v>35751.684858353532</v>
      </c>
      <c r="K5348">
        <f t="shared" si="675"/>
        <v>138826.04055496294</v>
      </c>
      <c r="L5348" s="236">
        <f>I5348/MAX(I$2:I5348)-1</f>
        <v>-1.7964618188347492E-3</v>
      </c>
      <c r="M5348" s="236">
        <f>J5348/MAX(J$2:J5348)-1</f>
        <v>0</v>
      </c>
      <c r="N5348" s="236"/>
    </row>
    <row r="5349" spans="1:14">
      <c r="A5349" s="237">
        <v>41815</v>
      </c>
      <c r="B5349">
        <v>752.63</v>
      </c>
      <c r="D5349" s="237">
        <v>42086</v>
      </c>
      <c r="E5349">
        <f t="shared" si="671"/>
        <v>780.06</v>
      </c>
      <c r="F5349">
        <v>453.72058509999999</v>
      </c>
      <c r="G5349" s="236">
        <f t="shared" si="673"/>
        <v>-5.7186054003406162E-4</v>
      </c>
      <c r="H5349" s="236">
        <f t="shared" si="674"/>
        <v>6.6087023864480621E-4</v>
      </c>
      <c r="I5349">
        <f t="shared" si="677"/>
        <v>115863.04648026846</v>
      </c>
      <c r="J5349">
        <f t="shared" si="677"/>
        <v>35775.312082857825</v>
      </c>
      <c r="K5349">
        <f t="shared" si="675"/>
        <v>138751.33404482418</v>
      </c>
      <c r="L5349" s="236">
        <f>I5349/MAX(I$2:I5349)-1</f>
        <v>-2.3672950332429554E-3</v>
      </c>
      <c r="M5349" s="236">
        <f>J5349/MAX(J$2:J5349)-1</f>
        <v>0</v>
      </c>
      <c r="N5349" s="236"/>
    </row>
    <row r="5350" spans="1:14">
      <c r="A5350" s="237">
        <v>41816</v>
      </c>
      <c r="B5350">
        <v>752.25</v>
      </c>
      <c r="D5350" s="237">
        <v>42087</v>
      </c>
      <c r="E5350">
        <f t="shared" si="671"/>
        <v>776.23</v>
      </c>
      <c r="F5350">
        <v>453.40865079999998</v>
      </c>
      <c r="G5350" s="236">
        <f t="shared" si="673"/>
        <v>-4.9436088860074865E-3</v>
      </c>
      <c r="H5350" s="236">
        <f t="shared" si="674"/>
        <v>-6.8750308062670573E-4</v>
      </c>
      <c r="I5350">
        <f t="shared" si="677"/>
        <v>115290.2648941287</v>
      </c>
      <c r="J5350">
        <f t="shared" si="677"/>
        <v>35750.716445590479</v>
      </c>
      <c r="K5350">
        <f t="shared" si="675"/>
        <v>138070.08182141616</v>
      </c>
      <c r="L5350" s="236">
        <f>I5350/MAX(I$2:I5350)-1</f>
        <v>-7.2992009384883483E-3</v>
      </c>
      <c r="M5350" s="236">
        <f>J5350/MAX(J$2:J5350)-1</f>
        <v>-6.8750308062670573E-4</v>
      </c>
      <c r="N5350" s="236"/>
    </row>
    <row r="5351" spans="1:14">
      <c r="A5351" s="237">
        <v>41817</v>
      </c>
      <c r="B5351">
        <v>754.55</v>
      </c>
      <c r="D5351" s="237">
        <v>42088</v>
      </c>
      <c r="E5351">
        <f t="shared" si="671"/>
        <v>766.8</v>
      </c>
      <c r="F5351">
        <v>450.21325309999997</v>
      </c>
      <c r="G5351" s="236">
        <f t="shared" si="673"/>
        <v>-1.2182191310708365E-2</v>
      </c>
      <c r="H5351" s="236">
        <f t="shared" si="674"/>
        <v>-7.0475005149592818E-3</v>
      </c>
      <c r="I5351">
        <f t="shared" si="677"/>
        <v>113885.77683092617</v>
      </c>
      <c r="J5351">
        <f t="shared" si="677"/>
        <v>35498.763253030018</v>
      </c>
      <c r="K5351">
        <f t="shared" si="675"/>
        <v>136392.74279615821</v>
      </c>
      <c r="L5351" s="236">
        <f>I5351/MAX(I$2:I5351)-1</f>
        <v>-1.9392471986948823E-2</v>
      </c>
      <c r="M5351" s="236">
        <f>J5351/MAX(J$2:J5351)-1</f>
        <v>-7.7301584172712046E-3</v>
      </c>
      <c r="N5351" s="236"/>
    </row>
    <row r="5352" spans="1:14">
      <c r="A5352" s="237">
        <v>41820</v>
      </c>
      <c r="B5352">
        <v>753.57</v>
      </c>
      <c r="D5352" s="237">
        <v>42089</v>
      </c>
      <c r="E5352">
        <f t="shared" si="671"/>
        <v>764.09</v>
      </c>
      <c r="F5352">
        <v>448.22421709999998</v>
      </c>
      <c r="G5352" s="236">
        <f t="shared" si="673"/>
        <v>-3.5678981295176973E-3</v>
      </c>
      <c r="H5352" s="236">
        <f t="shared" si="674"/>
        <v>-4.4179863349296244E-3</v>
      </c>
      <c r="I5352">
        <f t="shared" si="677"/>
        <v>113479.44398079244</v>
      </c>
      <c r="J5352">
        <f t="shared" si="677"/>
        <v>35341.930202071228</v>
      </c>
      <c r="K5352">
        <f t="shared" si="675"/>
        <v>135910.70793312017</v>
      </c>
      <c r="L5352" s="236">
        <f>I5352/MAX(I$2:I5352)-1</f>
        <v>-2.2891179751937552E-2</v>
      </c>
      <c r="M5352" s="236">
        <f>J5352/MAX(J$2:J5352)-1</f>
        <v>-1.2113993017946467E-2</v>
      </c>
      <c r="N5352" s="236"/>
    </row>
    <row r="5353" spans="1:14">
      <c r="A5353" s="237">
        <v>41821</v>
      </c>
      <c r="B5353">
        <v>758.71</v>
      </c>
      <c r="D5353" s="237">
        <v>42090</v>
      </c>
      <c r="E5353">
        <f t="shared" si="671"/>
        <v>765.69</v>
      </c>
      <c r="F5353">
        <v>448.75124870000002</v>
      </c>
      <c r="G5353" s="236">
        <f t="shared" si="673"/>
        <v>2.0602640042612272E-3</v>
      </c>
      <c r="H5353" s="236">
        <f t="shared" si="674"/>
        <v>1.1758213409571727E-3</v>
      </c>
      <c r="I5353">
        <f t="shared" si="677"/>
        <v>113713.24159444965</v>
      </c>
      <c r="J5353">
        <f t="shared" si="677"/>
        <v>35383.485997833443</v>
      </c>
      <c r="K5353">
        <f t="shared" si="675"/>
        <v>136195.30416222016</v>
      </c>
      <c r="L5353" s="236">
        <f>I5353/MAX(I$2:I5353)-1</f>
        <v>-2.0878077621334312E-2</v>
      </c>
      <c r="M5353" s="236">
        <f>J5353/MAX(J$2:J5353)-1</f>
        <v>-1.0952415568504015E-2</v>
      </c>
      <c r="N5353" s="236"/>
    </row>
    <row r="5354" spans="1:14">
      <c r="A5354" s="237">
        <v>41822</v>
      </c>
      <c r="B5354">
        <v>759.8</v>
      </c>
      <c r="D5354" s="237">
        <v>42093</v>
      </c>
      <c r="E5354">
        <f t="shared" si="671"/>
        <v>773.18</v>
      </c>
      <c r="F5354">
        <v>451.16081550000001</v>
      </c>
      <c r="G5354" s="236">
        <f t="shared" si="673"/>
        <v>9.7482965100258914E-3</v>
      </c>
      <c r="H5354" s="236">
        <f t="shared" si="674"/>
        <v>5.3694932481644919E-3</v>
      </c>
      <c r="I5354">
        <f t="shared" si="677"/>
        <v>114821.75199062856</v>
      </c>
      <c r="J5354">
        <f t="shared" si="677"/>
        <v>35573.477386995335</v>
      </c>
      <c r="K5354">
        <f t="shared" si="675"/>
        <v>137527.57025969433</v>
      </c>
      <c r="L5354" s="236">
        <f>I5354/MAX(I$2:I5354)-1</f>
        <v>-1.1333306802520426E-2</v>
      </c>
      <c r="M5354" s="236">
        <f>J5354/MAX(J$2:J5354)-1</f>
        <v>-5.6417312417855747E-3</v>
      </c>
      <c r="N5354" s="236"/>
    </row>
    <row r="5355" spans="1:14">
      <c r="A5355" s="237">
        <v>41823</v>
      </c>
      <c r="B5355">
        <v>763.7</v>
      </c>
      <c r="D5355" s="237">
        <v>42094</v>
      </c>
      <c r="E5355">
        <f t="shared" si="671"/>
        <v>766.33</v>
      </c>
      <c r="F5355">
        <v>448.70137670000003</v>
      </c>
      <c r="G5355" s="236">
        <f t="shared" si="673"/>
        <v>-8.8932454074431375E-3</v>
      </c>
      <c r="H5355" s="236">
        <f t="shared" si="674"/>
        <v>-5.4513572888068573E-3</v>
      </c>
      <c r="I5355">
        <f t="shared" si="677"/>
        <v>113800.61397206332</v>
      </c>
      <c r="J5355">
        <f t="shared" si="677"/>
        <v>35379.553651753529</v>
      </c>
      <c r="K5355">
        <f t="shared" si="675"/>
        <v>136309.14265386012</v>
      </c>
      <c r="L5355" s="236">
        <f>I5355/MAX(I$2:I5355)-1</f>
        <v>-2.0125762331290931E-2</v>
      </c>
      <c r="M5355" s="236">
        <f>J5355/MAX(J$2:J5355)-1</f>
        <v>-1.1062333437866112E-2</v>
      </c>
      <c r="N5355" s="236"/>
    </row>
    <row r="5356" spans="1:14">
      <c r="A5356" s="237">
        <v>41824</v>
      </c>
      <c r="B5356">
        <v>763.7</v>
      </c>
      <c r="D5356" s="237">
        <v>42095</v>
      </c>
      <c r="E5356">
        <f t="shared" si="671"/>
        <v>765.56</v>
      </c>
      <c r="F5356">
        <v>450.0913367</v>
      </c>
      <c r="G5356" s="236">
        <f t="shared" si="673"/>
        <v>-1.0385192182738681E-3</v>
      </c>
      <c r="H5356" s="236">
        <f t="shared" si="674"/>
        <v>3.0977395483440251E-3</v>
      </c>
      <c r="I5356">
        <f t="shared" si="677"/>
        <v>113682.42984740196</v>
      </c>
      <c r="J5356">
        <f t="shared" si="677"/>
        <v>35489.150294303327</v>
      </c>
      <c r="K5356">
        <f t="shared" si="675"/>
        <v>136172.18071860573</v>
      </c>
      <c r="L5356" s="236">
        <f>I5356/MAX(I$2:I5356)-1</f>
        <v>-2.1143380558601432E-2</v>
      </c>
      <c r="M5356" s="236">
        <f>J5356/MAX(J$2:J5356)-1</f>
        <v>-7.9988621173096019E-3</v>
      </c>
      <c r="N5356" s="236"/>
    </row>
    <row r="5357" spans="1:14">
      <c r="A5357" s="237">
        <v>41827</v>
      </c>
      <c r="B5357">
        <v>761.3</v>
      </c>
      <c r="D5357" s="237">
        <v>42096</v>
      </c>
      <c r="E5357">
        <f t="shared" si="671"/>
        <v>768.05</v>
      </c>
      <c r="F5357">
        <v>451.46425440000002</v>
      </c>
      <c r="G5357" s="236">
        <f t="shared" si="673"/>
        <v>3.218790871626733E-3</v>
      </c>
      <c r="H5357" s="236">
        <f t="shared" si="674"/>
        <v>3.0503090996285565E-3</v>
      </c>
      <c r="I5357">
        <f t="shared" si="677"/>
        <v>114048.34981485913</v>
      </c>
      <c r="J5357">
        <f t="shared" si="677"/>
        <v>35597.403172384125</v>
      </c>
      <c r="K5357">
        <f t="shared" si="675"/>
        <v>136615.08360014256</v>
      </c>
      <c r="L5357" s="236">
        <f>I5357/MAX(I$2:I5357)-1</f>
        <v>-1.7992645807311969E-2</v>
      </c>
      <c r="M5357" s="236">
        <f>J5357/MAX(J$2:J5357)-1</f>
        <v>-4.9729520195841426E-3</v>
      </c>
      <c r="N5357" s="236"/>
    </row>
    <row r="5358" spans="1:14">
      <c r="A5358" s="237">
        <v>41828</v>
      </c>
      <c r="B5358">
        <v>756.37</v>
      </c>
      <c r="D5358" s="237">
        <v>42100</v>
      </c>
      <c r="E5358">
        <f t="shared" si="671"/>
        <v>773.83</v>
      </c>
      <c r="F5358">
        <v>453.81414560000002</v>
      </c>
      <c r="G5358" s="236">
        <f t="shared" si="673"/>
        <v>7.4918215631631282E-3</v>
      </c>
      <c r="H5358" s="236">
        <f t="shared" si="674"/>
        <v>5.2050437594954868E-3</v>
      </c>
      <c r="I5358">
        <f t="shared" si="677"/>
        <v>114902.77970124528</v>
      </c>
      <c r="J5358">
        <f t="shared" si="677"/>
        <v>35782.68921362079</v>
      </c>
      <c r="K5358">
        <f t="shared" si="675"/>
        <v>137643.18747776622</v>
      </c>
      <c r="L5358" s="236">
        <f>I5358/MAX(I$2:I5358)-1</f>
        <v>-1.0635621935986328E-2</v>
      </c>
      <c r="M5358" s="236">
        <f>J5358/MAX(J$2:J5358)-1</f>
        <v>0</v>
      </c>
      <c r="N5358" s="236"/>
    </row>
    <row r="5359" spans="1:14">
      <c r="A5359" s="237">
        <v>41829</v>
      </c>
      <c r="B5359">
        <v>759.72</v>
      </c>
      <c r="D5359" s="237">
        <v>42101</v>
      </c>
      <c r="E5359">
        <f t="shared" si="671"/>
        <v>772</v>
      </c>
      <c r="F5359">
        <v>453.40077029999998</v>
      </c>
      <c r="G5359" s="236">
        <f t="shared" si="673"/>
        <v>-2.3985906578061857E-3</v>
      </c>
      <c r="H5359" s="236">
        <f t="shared" si="674"/>
        <v>-9.1089117430109834E-4</v>
      </c>
      <c r="I5359">
        <f t="shared" si="677"/>
        <v>114627.17496729791</v>
      </c>
      <c r="J5359">
        <f t="shared" si="677"/>
        <v>35750.095077823345</v>
      </c>
      <c r="K5359">
        <f t="shared" si="675"/>
        <v>137317.68054073313</v>
      </c>
      <c r="L5359" s="236">
        <f>I5359/MAX(I$2:I5359)-1</f>
        <v>-1.3008702090376967E-2</v>
      </c>
      <c r="M5359" s="236">
        <f>J5359/MAX(J$2:J5359)-1</f>
        <v>-9.1089117430109834E-4</v>
      </c>
      <c r="N5359" s="236"/>
    </row>
    <row r="5360" spans="1:14">
      <c r="A5360" s="237">
        <v>41830</v>
      </c>
      <c r="B5360">
        <v>756.23</v>
      </c>
      <c r="D5360" s="237">
        <v>42102</v>
      </c>
      <c r="E5360">
        <f t="shared" si="671"/>
        <v>774.7</v>
      </c>
      <c r="F5360">
        <v>455.15744919999997</v>
      </c>
      <c r="G5360" s="236">
        <f t="shared" si="673"/>
        <v>3.4636791676946796E-3</v>
      </c>
      <c r="H5360" s="236">
        <f t="shared" si="674"/>
        <v>3.8744506297103687E-3</v>
      </c>
      <c r="I5360">
        <f t="shared" si="677"/>
        <v>115024.20672528383</v>
      </c>
      <c r="J5360">
        <f t="shared" si="677"/>
        <v>35888.607056209825</v>
      </c>
      <c r="K5360">
        <f t="shared" si="675"/>
        <v>137797.93667733931</v>
      </c>
      <c r="L5360" s="236">
        <f>I5360/MAX(I$2:I5360)-1</f>
        <v>-9.590080893111419E-3</v>
      </c>
      <c r="M5360" s="236">
        <f>J5360/MAX(J$2:J5360)-1</f>
        <v>0</v>
      </c>
      <c r="N5360" s="236"/>
    </row>
    <row r="5361" spans="1:14">
      <c r="A5361" s="237">
        <v>41831</v>
      </c>
      <c r="B5361">
        <v>757.53</v>
      </c>
      <c r="D5361" s="237">
        <v>42103</v>
      </c>
      <c r="E5361">
        <f t="shared" si="671"/>
        <v>777.17</v>
      </c>
      <c r="F5361">
        <v>455.76871390000002</v>
      </c>
      <c r="G5361" s="236">
        <f t="shared" si="673"/>
        <v>3.1546008080955332E-3</v>
      </c>
      <c r="H5361" s="236">
        <f t="shared" si="674"/>
        <v>1.3429741753636648E-3</v>
      </c>
      <c r="I5361">
        <f t="shared" si="677"/>
        <v>115387.06218076996</v>
      </c>
      <c r="J5361">
        <f t="shared" si="677"/>
        <v>35936.80452867609</v>
      </c>
      <c r="K5361">
        <f t="shared" si="675"/>
        <v>138237.28210601237</v>
      </c>
      <c r="L5361" s="236">
        <f>I5361/MAX(I$2:I5361)-1</f>
        <v>-6.4657329619509651E-3</v>
      </c>
      <c r="M5361" s="236">
        <f>J5361/MAX(J$2:J5361)-1</f>
        <v>0</v>
      </c>
      <c r="N5361" s="236"/>
    </row>
    <row r="5362" spans="1:14">
      <c r="A5362" s="237">
        <v>41834</v>
      </c>
      <c r="B5362">
        <v>761.19</v>
      </c>
      <c r="D5362" s="237">
        <v>42104</v>
      </c>
      <c r="E5362">
        <f t="shared" si="671"/>
        <v>780.48</v>
      </c>
      <c r="F5362">
        <v>456.96752099999998</v>
      </c>
      <c r="G5362" s="236">
        <f t="shared" si="673"/>
        <v>4.2253122644206245E-3</v>
      </c>
      <c r="H5362" s="236">
        <f t="shared" si="674"/>
        <v>2.630297041983809E-3</v>
      </c>
      <c r="I5362">
        <f t="shared" si="677"/>
        <v>115874.60854975785</v>
      </c>
      <c r="J5362">
        <f t="shared" si="677"/>
        <v>36031.328999326215</v>
      </c>
      <c r="K5362">
        <f t="shared" si="675"/>
        <v>138826.04055496294</v>
      </c>
      <c r="L5362" s="236">
        <f>I5362/MAX(I$2:I5362)-1</f>
        <v>-2.2677404383129041E-3</v>
      </c>
      <c r="M5362" s="236">
        <f>J5362/MAX(J$2:J5362)-1</f>
        <v>0</v>
      </c>
      <c r="N5362" s="236"/>
    </row>
    <row r="5363" spans="1:14">
      <c r="A5363" s="237">
        <v>41835</v>
      </c>
      <c r="B5363">
        <v>759.81</v>
      </c>
      <c r="D5363" s="237">
        <v>42107</v>
      </c>
      <c r="E5363">
        <f t="shared" si="671"/>
        <v>777.01</v>
      </c>
      <c r="F5363">
        <v>455.7020339</v>
      </c>
      <c r="G5363" s="236">
        <f t="shared" si="673"/>
        <v>-4.4797121185497588E-3</v>
      </c>
      <c r="H5363" s="236">
        <f t="shared" si="674"/>
        <v>-2.7693151960355156E-3</v>
      </c>
      <c r="I5363">
        <f t="shared" ref="I5363:J5378" si="678">I5362*(1+G5363)</f>
        <v>115355.52366160529</v>
      </c>
      <c r="J5363">
        <f t="shared" si="678"/>
        <v>35931.546892395025</v>
      </c>
      <c r="K5363">
        <f t="shared" si="675"/>
        <v>138208.82248310238</v>
      </c>
      <c r="L5363" s="236">
        <f>I5363/MAX(I$2:I5363)-1</f>
        <v>-6.7372937325393956E-3</v>
      </c>
      <c r="M5363" s="236">
        <f>J5363/MAX(J$2:J5363)-1</f>
        <v>-2.7693151960355156E-3</v>
      </c>
      <c r="N5363" s="236"/>
    </row>
    <row r="5364" spans="1:14">
      <c r="A5364" s="237">
        <v>41836</v>
      </c>
      <c r="B5364">
        <v>762.88</v>
      </c>
      <c r="D5364" s="237">
        <v>42108</v>
      </c>
      <c r="E5364">
        <f t="shared" si="671"/>
        <v>779.43</v>
      </c>
      <c r="F5364">
        <v>456.9204919</v>
      </c>
      <c r="G5364" s="236">
        <f t="shared" si="673"/>
        <v>3.0807728721188774E-3</v>
      </c>
      <c r="H5364" s="236">
        <f t="shared" si="674"/>
        <v>2.6738041732492501E-3</v>
      </c>
      <c r="I5364">
        <f t="shared" si="678"/>
        <v>115710.90782955104</v>
      </c>
      <c r="J5364">
        <f t="shared" si="678"/>
        <v>36027.620812427209</v>
      </c>
      <c r="K5364">
        <f t="shared" si="675"/>
        <v>138639.27427961607</v>
      </c>
      <c r="L5364" s="236">
        <f>I5364/MAX(I$2:I5364)-1</f>
        <v>-3.6772769321831156E-3</v>
      </c>
      <c r="M5364" s="236">
        <f>J5364/MAX(J$2:J5364)-1</f>
        <v>-1.0291562931452614E-4</v>
      </c>
      <c r="N5364" s="236"/>
    </row>
    <row r="5365" spans="1:14">
      <c r="A5365" s="237">
        <v>41837</v>
      </c>
      <c r="B5365">
        <v>754.12</v>
      </c>
      <c r="D5365" s="237">
        <v>42109</v>
      </c>
      <c r="E5365">
        <f t="shared" si="671"/>
        <v>783.22</v>
      </c>
      <c r="F5365">
        <v>458.67564850000002</v>
      </c>
      <c r="G5365" s="236">
        <f t="shared" si="673"/>
        <v>4.8287975859037571E-3</v>
      </c>
      <c r="H5365" s="236">
        <f t="shared" si="674"/>
        <v>3.8412735500252815E-3</v>
      </c>
      <c r="I5365">
        <f t="shared" si="678"/>
        <v>116269.65238194112</v>
      </c>
      <c r="J5365">
        <f t="shared" si="678"/>
        <v>36166.012759324323</v>
      </c>
      <c r="K5365">
        <f t="shared" si="675"/>
        <v>139313.41159729662</v>
      </c>
      <c r="L5365" s="236">
        <f>I5365/MAX(I$2:I5365)-1</f>
        <v>0</v>
      </c>
      <c r="M5365" s="236">
        <f>J5365/MAX(J$2:J5365)-1</f>
        <v>0</v>
      </c>
      <c r="N5365" s="236"/>
    </row>
    <row r="5366" spans="1:14">
      <c r="A5366" s="237">
        <v>41838</v>
      </c>
      <c r="B5366">
        <v>761.52</v>
      </c>
      <c r="D5366" s="237">
        <v>42110</v>
      </c>
      <c r="E5366">
        <f t="shared" si="671"/>
        <v>783.42</v>
      </c>
      <c r="F5366">
        <v>458.9758923</v>
      </c>
      <c r="G5366" s="236">
        <f t="shared" si="673"/>
        <v>2.2162593534285279E-4</v>
      </c>
      <c r="H5366" s="236">
        <f t="shared" si="674"/>
        <v>6.545884896698162E-4</v>
      </c>
      <c r="I5366">
        <f t="shared" si="678"/>
        <v>116295.42075240226</v>
      </c>
      <c r="J5366">
        <f t="shared" si="678"/>
        <v>36189.686614993829</v>
      </c>
      <c r="K5366">
        <f t="shared" si="675"/>
        <v>139348.98612593408</v>
      </c>
      <c r="L5366" s="236">
        <f>I5366/MAX(I$2:I5366)-1</f>
        <v>0</v>
      </c>
      <c r="M5366" s="236">
        <f>J5366/MAX(J$2:J5366)-1</f>
        <v>0</v>
      </c>
      <c r="N5366" s="236"/>
    </row>
    <row r="5367" spans="1:14">
      <c r="A5367" s="237">
        <v>41841</v>
      </c>
      <c r="B5367">
        <v>760.1</v>
      </c>
      <c r="D5367" s="237">
        <v>42111</v>
      </c>
      <c r="E5367">
        <f t="shared" si="671"/>
        <v>774.33</v>
      </c>
      <c r="F5367">
        <v>455.71431389999998</v>
      </c>
      <c r="G5367" s="236">
        <f t="shared" si="673"/>
        <v>-1.1636701744852493E-2</v>
      </c>
      <c r="H5367" s="236">
        <f t="shared" si="674"/>
        <v>-7.1062085279811615E-3</v>
      </c>
      <c r="I5367">
        <f t="shared" si="678"/>
        <v>114942.12562681442</v>
      </c>
      <c r="J5367">
        <f t="shared" si="678"/>
        <v>35932.515155345391</v>
      </c>
      <c r="K5367">
        <f t="shared" si="675"/>
        <v>137732.12379935992</v>
      </c>
      <c r="L5367" s="236">
        <f>I5367/MAX(I$2:I5367)-1</f>
        <v>-1.163670174485254E-2</v>
      </c>
      <c r="M5367" s="236">
        <f>J5367/MAX(J$2:J5367)-1</f>
        <v>-7.1062085279812726E-3</v>
      </c>
      <c r="N5367" s="236"/>
    </row>
    <row r="5368" spans="1:14">
      <c r="A5368" s="237">
        <v>41842</v>
      </c>
      <c r="B5368">
        <v>763.69</v>
      </c>
      <c r="D5368" s="237">
        <v>42114</v>
      </c>
      <c r="E5368">
        <f t="shared" si="671"/>
        <v>779.94</v>
      </c>
      <c r="F5368">
        <v>457.05281380000002</v>
      </c>
      <c r="G5368" s="236">
        <f t="shared" si="673"/>
        <v>7.21124291476565E-3</v>
      </c>
      <c r="H5368" s="236">
        <f t="shared" si="674"/>
        <v>2.9371469343264511E-3</v>
      </c>
      <c r="I5368">
        <f t="shared" si="678"/>
        <v>115771.0012158489</v>
      </c>
      <c r="J5368">
        <f t="shared" si="678"/>
        <v>36038.054232076553</v>
      </c>
      <c r="K5368">
        <f t="shared" si="675"/>
        <v>138729.98932764167</v>
      </c>
      <c r="L5368" s="236">
        <f>I5368/MAX(I$2:I5368)-1</f>
        <v>-4.5093739130956934E-3</v>
      </c>
      <c r="M5368" s="236">
        <f>J5368/MAX(J$2:J5368)-1</f>
        <v>-4.1899335722473952E-3</v>
      </c>
      <c r="N5368" s="236"/>
    </row>
    <row r="5369" spans="1:14">
      <c r="A5369" s="237">
        <v>41843</v>
      </c>
      <c r="B5369">
        <v>765.18</v>
      </c>
      <c r="D5369" s="237">
        <v>42115</v>
      </c>
      <c r="E5369">
        <f t="shared" si="671"/>
        <v>780.95</v>
      </c>
      <c r="F5369">
        <v>457.6555942</v>
      </c>
      <c r="G5369" s="236">
        <f t="shared" si="673"/>
        <v>1.2612412493268519E-3</v>
      </c>
      <c r="H5369" s="236">
        <f t="shared" si="674"/>
        <v>1.3188418970411231E-3</v>
      </c>
      <c r="I5369">
        <f t="shared" si="678"/>
        <v>115917.01637805821</v>
      </c>
      <c r="J5369">
        <f t="shared" si="678"/>
        <v>36085.582727885652</v>
      </c>
      <c r="K5369">
        <f t="shared" si="675"/>
        <v>138909.64069726103</v>
      </c>
      <c r="L5369" s="236">
        <f>I5369/MAX(I$2:I5369)-1</f>
        <v>-3.2538200721565769E-3</v>
      </c>
      <c r="M5369" s="236">
        <f>J5369/MAX(J$2:J5369)-1</f>
        <v>-2.8766175351473411E-3</v>
      </c>
      <c r="N5369" s="236"/>
    </row>
    <row r="5370" spans="1:14">
      <c r="A5370" s="237">
        <v>41844</v>
      </c>
      <c r="B5370">
        <v>765.14</v>
      </c>
      <c r="D5370" s="237">
        <v>42116</v>
      </c>
      <c r="E5370">
        <f t="shared" si="671"/>
        <v>784</v>
      </c>
      <c r="F5370">
        <v>458.31081130000001</v>
      </c>
      <c r="G5370" s="236">
        <f t="shared" si="673"/>
        <v>3.8717695531590899E-3</v>
      </c>
      <c r="H5370" s="236">
        <f t="shared" si="674"/>
        <v>1.4316816145236722E-3</v>
      </c>
      <c r="I5370">
        <f t="shared" si="678"/>
        <v>116365.82035276383</v>
      </c>
      <c r="J5370">
        <f t="shared" si="678"/>
        <v>36137.245793226539</v>
      </c>
      <c r="K5370">
        <f t="shared" si="675"/>
        <v>139452.15225898282</v>
      </c>
      <c r="L5370" s="236">
        <f>I5370/MAX(I$2:I5370)-1</f>
        <v>0</v>
      </c>
      <c r="M5370" s="236">
        <f>J5370/MAX(J$2:J5370)-1</f>
        <v>-1.4490543210606832E-3</v>
      </c>
      <c r="N5370" s="236"/>
    </row>
    <row r="5371" spans="1:14">
      <c r="A5371" s="237">
        <v>41845</v>
      </c>
      <c r="B5371">
        <v>761.79</v>
      </c>
      <c r="D5371" s="237">
        <v>42117</v>
      </c>
      <c r="E5371">
        <f t="shared" si="671"/>
        <v>786.16</v>
      </c>
      <c r="F5371">
        <v>459.6080556</v>
      </c>
      <c r="G5371" s="236">
        <f t="shared" si="673"/>
        <v>2.7213718820861452E-3</v>
      </c>
      <c r="H5371" s="236">
        <f t="shared" si="674"/>
        <v>2.8304902874107807E-3</v>
      </c>
      <c r="I5371">
        <f t="shared" si="678"/>
        <v>116682.49502430773</v>
      </c>
      <c r="J5371">
        <f t="shared" si="678"/>
        <v>36239.531916458043</v>
      </c>
      <c r="K5371">
        <f t="shared" si="675"/>
        <v>139836.35716826777</v>
      </c>
      <c r="L5371" s="236">
        <f>I5371/MAX(I$2:I5371)-1</f>
        <v>0</v>
      </c>
      <c r="M5371" s="236">
        <f>J5371/MAX(J$2:J5371)-1</f>
        <v>0</v>
      </c>
      <c r="N5371" s="236"/>
    </row>
    <row r="5372" spans="1:14">
      <c r="A5372" s="237">
        <v>41848</v>
      </c>
      <c r="B5372">
        <v>762.05</v>
      </c>
      <c r="D5372" s="237">
        <v>42118</v>
      </c>
      <c r="E5372">
        <f t="shared" si="671"/>
        <v>788.53</v>
      </c>
      <c r="F5372">
        <v>460.89364640000002</v>
      </c>
      <c r="G5372" s="236">
        <f t="shared" si="673"/>
        <v>2.9809233469175098E-3</v>
      </c>
      <c r="H5372" s="236">
        <f t="shared" si="674"/>
        <v>2.7971459253945952E-3</v>
      </c>
      <c r="I5372">
        <f t="shared" si="678"/>
        <v>117030.31659790229</v>
      </c>
      <c r="J5372">
        <f t="shared" si="678"/>
        <v>36340.899175496372</v>
      </c>
      <c r="K5372">
        <f t="shared" si="675"/>
        <v>140257.9153326221</v>
      </c>
      <c r="L5372" s="236">
        <f>I5372/MAX(I$2:I5372)-1</f>
        <v>0</v>
      </c>
      <c r="M5372" s="236">
        <f>J5372/MAX(J$2:J5372)-1</f>
        <v>0</v>
      </c>
      <c r="N5372" s="236"/>
    </row>
    <row r="5373" spans="1:14">
      <c r="A5373" s="237">
        <v>41849</v>
      </c>
      <c r="B5373">
        <v>758.61</v>
      </c>
      <c r="D5373" s="237">
        <v>42121</v>
      </c>
      <c r="E5373">
        <f t="shared" si="671"/>
        <v>787.5</v>
      </c>
      <c r="F5373">
        <v>460.87150389999999</v>
      </c>
      <c r="G5373" s="236">
        <f t="shared" si="673"/>
        <v>-1.3399582033194004E-3</v>
      </c>
      <c r="H5373" s="236">
        <f t="shared" si="674"/>
        <v>-4.8042536869408181E-5</v>
      </c>
      <c r="I5373">
        <f t="shared" si="678"/>
        <v>116873.50086513985</v>
      </c>
      <c r="J5373">
        <f t="shared" si="678"/>
        <v>36339.153266507863</v>
      </c>
      <c r="K5373">
        <f t="shared" si="675"/>
        <v>140074.70651013902</v>
      </c>
      <c r="L5373" s="236">
        <f>I5373/MAX(I$2:I5373)-1</f>
        <v>-1.3399582033194468E-3</v>
      </c>
      <c r="M5373" s="236">
        <f>J5373/MAX(J$2:J5373)-1</f>
        <v>-4.8042536869519203E-5</v>
      </c>
      <c r="N5373" s="236"/>
    </row>
    <row r="5374" spans="1:14">
      <c r="A5374" s="237">
        <v>41850</v>
      </c>
      <c r="B5374">
        <v>758.74</v>
      </c>
      <c r="D5374" s="237">
        <v>42122</v>
      </c>
      <c r="E5374">
        <f t="shared" si="671"/>
        <v>789.19</v>
      </c>
      <c r="F5374">
        <v>460.69063999999997</v>
      </c>
      <c r="G5374" s="236">
        <f t="shared" si="673"/>
        <v>2.1123015873016258E-3</v>
      </c>
      <c r="H5374" s="236">
        <f t="shared" si="674"/>
        <v>-3.9243888691209428E-4</v>
      </c>
      <c r="I5374">
        <f t="shared" si="678"/>
        <v>117120.3729465308</v>
      </c>
      <c r="J5374">
        <f t="shared" si="678"/>
        <v>36324.892369648624</v>
      </c>
      <c r="K5374">
        <f t="shared" si="675"/>
        <v>140375.31127712587</v>
      </c>
      <c r="L5374" s="236">
        <f>I5374/MAX(I$2:I5374)-1</f>
        <v>0</v>
      </c>
      <c r="M5374" s="236">
        <f>J5374/MAX(J$2:J5374)-1</f>
        <v>-4.4046257002194888E-4</v>
      </c>
      <c r="N5374" s="236"/>
    </row>
    <row r="5375" spans="1:14">
      <c r="A5375" s="237">
        <v>41851</v>
      </c>
      <c r="B5375">
        <v>743.51</v>
      </c>
      <c r="D5375" s="237">
        <v>42123</v>
      </c>
      <c r="E5375">
        <f t="shared" si="671"/>
        <v>785.18</v>
      </c>
      <c r="F5375">
        <v>458.6902106</v>
      </c>
      <c r="G5375" s="236">
        <f t="shared" si="673"/>
        <v>-5.1148893219228973E-3</v>
      </c>
      <c r="H5375" s="236">
        <f t="shared" si="674"/>
        <v>-4.342240163594302E-3</v>
      </c>
      <c r="I5375">
        <f t="shared" si="678"/>
        <v>116521.31520156696</v>
      </c>
      <c r="J5375">
        <f t="shared" si="678"/>
        <v>36167.160963062895</v>
      </c>
      <c r="K5375">
        <f t="shared" si="675"/>
        <v>139662.04197794409</v>
      </c>
      <c r="L5375" s="236">
        <f>I5375/MAX(I$2:I5375)-1</f>
        <v>-5.1148893219228331E-3</v>
      </c>
      <c r="M5375" s="236">
        <f>J5375/MAX(J$2:J5375)-1</f>
        <v>-4.7807901393541741E-3</v>
      </c>
      <c r="N5375" s="236"/>
    </row>
    <row r="5376" spans="1:14">
      <c r="A5376" s="237">
        <v>41852</v>
      </c>
      <c r="B5376">
        <v>741.75</v>
      </c>
      <c r="D5376" s="237">
        <v>42124</v>
      </c>
      <c r="E5376">
        <f t="shared" si="671"/>
        <v>777.3</v>
      </c>
      <c r="F5376">
        <v>455.82293729999998</v>
      </c>
      <c r="G5376" s="236">
        <f t="shared" si="673"/>
        <v>-1.0069645490246535E-2</v>
      </c>
      <c r="H5376" s="236">
        <f t="shared" si="674"/>
        <v>-6.251001730011696E-3</v>
      </c>
      <c r="I5376">
        <f t="shared" si="678"/>
        <v>115347.98686542991</v>
      </c>
      <c r="J5376">
        <f t="shared" si="678"/>
        <v>35941.07997731318</v>
      </c>
      <c r="K5376">
        <f t="shared" si="675"/>
        <v>138260.40554962674</v>
      </c>
      <c r="L5376" s="236">
        <f>I5376/MAX(I$2:I5376)-1</f>
        <v>-1.5133029689975874E-2</v>
      </c>
      <c r="M5376" s="236">
        <f>J5376/MAX(J$2:J5376)-1</f>
        <v>-1.1001907141933831E-2</v>
      </c>
      <c r="N5376" s="236"/>
    </row>
    <row r="5377" spans="1:14">
      <c r="A5377" s="237">
        <v>41855</v>
      </c>
      <c r="B5377">
        <v>747.05</v>
      </c>
      <c r="D5377" s="237">
        <v>42125</v>
      </c>
      <c r="E5377">
        <f t="shared" si="671"/>
        <v>785.18</v>
      </c>
      <c r="F5377">
        <v>457.78621559999999</v>
      </c>
      <c r="G5377" s="236">
        <f t="shared" si="673"/>
        <v>1.0103925829948615E-2</v>
      </c>
      <c r="H5377" s="236">
        <f t="shared" si="674"/>
        <v>4.3071072983495995E-3</v>
      </c>
      <c r="I5377">
        <f t="shared" si="678"/>
        <v>116513.4543693521</v>
      </c>
      <c r="J5377">
        <f t="shared" si="678"/>
        <v>36095.882065194033</v>
      </c>
      <c r="K5377">
        <f t="shared" si="675"/>
        <v>139662.04197794406</v>
      </c>
      <c r="L5377" s="236">
        <f>I5377/MAX(I$2:I5377)-1</f>
        <v>-5.1820068695971333E-3</v>
      </c>
      <c r="M5377" s="236">
        <f>J5377/MAX(J$2:J5377)-1</f>
        <v>-6.7421862381310538E-3</v>
      </c>
      <c r="N5377" s="236"/>
    </row>
    <row r="5378" spans="1:14">
      <c r="A5378" s="237">
        <v>41856</v>
      </c>
      <c r="B5378">
        <v>739.26</v>
      </c>
      <c r="D5378" s="237">
        <v>42128</v>
      </c>
      <c r="E5378">
        <f t="shared" ref="E5378:E5441" si="679">SUMIF(A:A,D5378,B:B)</f>
        <v>787.1</v>
      </c>
      <c r="F5378">
        <v>458.0549504</v>
      </c>
      <c r="G5378" s="236">
        <f t="shared" si="673"/>
        <v>2.4115690083398775E-3</v>
      </c>
      <c r="H5378" s="236">
        <f t="shared" si="674"/>
        <v>5.8703121859582374E-4</v>
      </c>
      <c r="I5378">
        <f t="shared" si="678"/>
        <v>116794.43460496386</v>
      </c>
      <c r="J5378">
        <f t="shared" si="678"/>
        <v>36117.071474829056</v>
      </c>
      <c r="K5378">
        <f t="shared" si="675"/>
        <v>140003.55745286401</v>
      </c>
      <c r="L5378" s="236">
        <f>I5378/MAX(I$2:I5378)-1</f>
        <v>-2.7829346284249379E-3</v>
      </c>
      <c r="M5378" s="236">
        <f>J5378/MAX(J$2:J5378)-1</f>
        <v>-6.1591128933385919E-3</v>
      </c>
      <c r="N5378" s="236"/>
    </row>
    <row r="5379" spans="1:14">
      <c r="A5379" s="237">
        <v>41857</v>
      </c>
      <c r="B5379">
        <v>739.03</v>
      </c>
      <c r="D5379" s="237">
        <v>42129</v>
      </c>
      <c r="E5379">
        <f t="shared" si="679"/>
        <v>777.37</v>
      </c>
      <c r="F5379">
        <v>454.4113547</v>
      </c>
      <c r="G5379" s="236">
        <f t="shared" si="673"/>
        <v>-1.2395564741375329E-2</v>
      </c>
      <c r="H5379" s="236">
        <f t="shared" si="674"/>
        <v>-7.9544947539987865E-3</v>
      </c>
      <c r="I5379">
        <f t="shared" ref="I5379:J5394" si="680">I5378*(1+G5379)</f>
        <v>115346.70162938569</v>
      </c>
      <c r="J5379">
        <f t="shared" si="680"/>
        <v>35829.778419252725</v>
      </c>
      <c r="K5379">
        <f t="shared" si="675"/>
        <v>138272.85663464986</v>
      </c>
      <c r="L5379" s="236">
        <f>I5379/MAX(I$2:I5379)-1</f>
        <v>-1.5144003323442679E-2</v>
      </c>
      <c r="M5379" s="236">
        <f>J5379/MAX(J$2:J5379)-1</f>
        <v>-1.4064615016138093E-2</v>
      </c>
      <c r="N5379" s="236"/>
    </row>
    <row r="5380" spans="1:14">
      <c r="A5380" s="237">
        <v>41858</v>
      </c>
      <c r="B5380">
        <v>735.3</v>
      </c>
      <c r="D5380" s="237">
        <v>42130</v>
      </c>
      <c r="E5380">
        <f t="shared" si="679"/>
        <v>775.49</v>
      </c>
      <c r="F5380">
        <v>453.04830750000002</v>
      </c>
      <c r="G5380" s="236">
        <f t="shared" ref="G5380:G5443" si="681">(E5380/E5379-1)-($P$21/252)</f>
        <v>-2.4521409541043517E-3</v>
      </c>
      <c r="H5380" s="236">
        <f t="shared" ref="H5380:H5443" si="682">F5380/F5379-1</f>
        <v>-2.9995887776612662E-3</v>
      </c>
      <c r="I5380">
        <f t="shared" si="680"/>
        <v>115063.85525839942</v>
      </c>
      <c r="J5380">
        <f t="shared" si="680"/>
        <v>35722.303818000248</v>
      </c>
      <c r="K5380">
        <f t="shared" ref="K5380:K5443" si="683">K5379*(1+(E5380/E5379-1))</f>
        <v>137938.4560654574</v>
      </c>
      <c r="L5380" s="236">
        <f>I5380/MAX(I$2:I5380)-1</f>
        <v>-1.7559009046788532E-2</v>
      </c>
      <c r="M5380" s="236">
        <f>J5380/MAX(J$2:J5380)-1</f>
        <v>-1.7022015732434781E-2</v>
      </c>
      <c r="N5380" s="236"/>
    </row>
    <row r="5381" spans="1:14">
      <c r="A5381" s="237">
        <v>41859</v>
      </c>
      <c r="B5381">
        <v>743.48</v>
      </c>
      <c r="D5381" s="237">
        <v>42131</v>
      </c>
      <c r="E5381">
        <f t="shared" si="679"/>
        <v>776.72</v>
      </c>
      <c r="F5381">
        <v>453.53871190000001</v>
      </c>
      <c r="G5381" s="236">
        <f t="shared" si="681"/>
        <v>1.5523637947702416E-3</v>
      </c>
      <c r="H5381" s="236">
        <f t="shared" si="682"/>
        <v>1.0824549874297595E-3</v>
      </c>
      <c r="I5381">
        <f t="shared" si="680"/>
        <v>115242.47622138925</v>
      </c>
      <c r="J5381">
        <f t="shared" si="680"/>
        <v>35760.97160393052</v>
      </c>
      <c r="K5381">
        <f t="shared" si="683"/>
        <v>138157.239416578</v>
      </c>
      <c r="L5381" s="236">
        <f>I5381/MAX(I$2:I5381)-1</f>
        <v>-1.6033903221934431E-2</v>
      </c>
      <c r="M5381" s="236">
        <f>J5381/MAX(J$2:J5381)-1</f>
        <v>-1.5957986310830785E-2</v>
      </c>
      <c r="N5381" s="236"/>
    </row>
    <row r="5382" spans="1:14">
      <c r="A5382" s="237">
        <v>41862</v>
      </c>
      <c r="B5382">
        <v>746.59</v>
      </c>
      <c r="D5382" s="237">
        <v>42132</v>
      </c>
      <c r="E5382">
        <f t="shared" si="679"/>
        <v>789.28</v>
      </c>
      <c r="F5382">
        <v>458.46979110000001</v>
      </c>
      <c r="G5382" s="236">
        <f t="shared" si="681"/>
        <v>1.6136833236058013E-2</v>
      </c>
      <c r="H5382" s="236">
        <f t="shared" si="682"/>
        <v>1.0872454920865193E-2</v>
      </c>
      <c r="I5382">
        <f t="shared" si="680"/>
        <v>117102.1248418842</v>
      </c>
      <c r="J5382">
        <f t="shared" si="680"/>
        <v>36149.781155620592</v>
      </c>
      <c r="K5382">
        <f t="shared" si="683"/>
        <v>140391.31981501271</v>
      </c>
      <c r="L5382" s="236">
        <f>I5382/MAX(I$2:I5382)-1</f>
        <v>-1.5580640829182535E-4</v>
      </c>
      <c r="M5382" s="236">
        <f>J5382/MAX(J$2:J5382)-1</f>
        <v>-5.2590338767579681E-3</v>
      </c>
      <c r="N5382" s="236"/>
    </row>
    <row r="5383" spans="1:14">
      <c r="A5383" s="237">
        <v>41863</v>
      </c>
      <c r="B5383">
        <v>745.69</v>
      </c>
      <c r="D5383" s="237">
        <v>42135</v>
      </c>
      <c r="E5383">
        <f t="shared" si="679"/>
        <v>784.73</v>
      </c>
      <c r="F5383">
        <v>455.67657889999998</v>
      </c>
      <c r="G5383" s="236">
        <f t="shared" si="681"/>
        <v>-5.7984777768123694E-3</v>
      </c>
      <c r="H5383" s="236">
        <f t="shared" si="682"/>
        <v>-6.0924672775022337E-3</v>
      </c>
      <c r="I5383">
        <f t="shared" si="680"/>
        <v>116423.11077337102</v>
      </c>
      <c r="J5383">
        <f t="shared" si="680"/>
        <v>35929.539796841105</v>
      </c>
      <c r="K5383">
        <f t="shared" si="683"/>
        <v>139581.99928850969</v>
      </c>
      <c r="L5383" s="236">
        <f>I5383/MAX(I$2:I5383)-1</f>
        <v>-5.9533807451083165E-3</v>
      </c>
      <c r="M5383" s="236">
        <f>J5383/MAX(J$2:J5383)-1</f>
        <v>-1.1319460662454817E-2</v>
      </c>
      <c r="N5383" s="236"/>
    </row>
    <row r="5384" spans="1:14">
      <c r="A5384" s="237">
        <v>41864</v>
      </c>
      <c r="B5384">
        <v>750.54</v>
      </c>
      <c r="D5384" s="237">
        <v>42136</v>
      </c>
      <c r="E5384">
        <f t="shared" si="679"/>
        <v>783.04</v>
      </c>
      <c r="F5384">
        <v>455.08759950000001</v>
      </c>
      <c r="G5384" s="236">
        <f t="shared" si="681"/>
        <v>-2.1873371318292347E-3</v>
      </c>
      <c r="H5384" s="236">
        <f t="shared" si="682"/>
        <v>-1.292538232756546E-3</v>
      </c>
      <c r="I5384">
        <f t="shared" si="680"/>
        <v>116168.45418017336</v>
      </c>
      <c r="J5384">
        <f t="shared" si="680"/>
        <v>35883.099492968344</v>
      </c>
      <c r="K5384">
        <f t="shared" si="683"/>
        <v>139281.39452152283</v>
      </c>
      <c r="L5384" s="236">
        <f>I5384/MAX(I$2:I5384)-1</f>
        <v>-8.1276958261737864E-3</v>
      </c>
      <c r="M5384" s="236">
        <f>J5384/MAX(J$2:J5384)-1</f>
        <v>-1.2597368059530822E-2</v>
      </c>
      <c r="N5384" s="236"/>
    </row>
    <row r="5385" spans="1:14">
      <c r="A5385" s="237">
        <v>41865</v>
      </c>
      <c r="B5385">
        <v>753.41</v>
      </c>
      <c r="D5385" s="237">
        <v>42137</v>
      </c>
      <c r="E5385">
        <f t="shared" si="679"/>
        <v>785.41</v>
      </c>
      <c r="F5385">
        <v>455.77598030000001</v>
      </c>
      <c r="G5385" s="236">
        <f t="shared" si="681"/>
        <v>2.9929351457242312E-3</v>
      </c>
      <c r="H5385" s="236">
        <f t="shared" si="682"/>
        <v>1.5126336133006735E-3</v>
      </c>
      <c r="I5385">
        <f t="shared" si="680"/>
        <v>116516.13882951366</v>
      </c>
      <c r="J5385">
        <f t="shared" si="680"/>
        <v>35937.377475410824</v>
      </c>
      <c r="K5385">
        <f t="shared" si="683"/>
        <v>139702.95268587716</v>
      </c>
      <c r="L5385" s="236">
        <f>I5385/MAX(I$2:I5385)-1</f>
        <v>-5.1590863469415105E-3</v>
      </c>
      <c r="M5385" s="236">
        <f>J5385/MAX(J$2:J5385)-1</f>
        <v>-1.1103789648596041E-2</v>
      </c>
      <c r="N5385" s="236"/>
    </row>
    <row r="5386" spans="1:14">
      <c r="A5386" s="237">
        <v>41866</v>
      </c>
      <c r="B5386">
        <v>753.51</v>
      </c>
      <c r="D5386" s="237">
        <v>42138</v>
      </c>
      <c r="E5386">
        <f t="shared" si="679"/>
        <v>794.19</v>
      </c>
      <c r="F5386">
        <v>458.96383259999999</v>
      </c>
      <c r="G5386" s="236">
        <f t="shared" si="681"/>
        <v>1.1145144569119017E-2</v>
      </c>
      <c r="H5386" s="236">
        <f t="shared" si="682"/>
        <v>6.9943402851146974E-3</v>
      </c>
      <c r="I5386">
        <f t="shared" si="680"/>
        <v>117814.72804140413</v>
      </c>
      <c r="J5386">
        <f t="shared" si="680"/>
        <v>36188.735722428464</v>
      </c>
      <c r="K5386">
        <f t="shared" si="683"/>
        <v>141264.67449306321</v>
      </c>
      <c r="L5386" s="236">
        <f>I5386/MAX(I$2:I5386)-1</f>
        <v>0</v>
      </c>
      <c r="M5386" s="236">
        <f>J5386/MAX(J$2:J5386)-1</f>
        <v>-4.1871130467379114E-3</v>
      </c>
      <c r="N5386" s="236"/>
    </row>
    <row r="5387" spans="1:14">
      <c r="A5387" s="237">
        <v>41869</v>
      </c>
      <c r="B5387">
        <v>759.35</v>
      </c>
      <c r="D5387" s="237">
        <v>42139</v>
      </c>
      <c r="E5387">
        <f t="shared" si="679"/>
        <v>795.69</v>
      </c>
      <c r="F5387">
        <v>460.25965719999999</v>
      </c>
      <c r="G5387" s="236">
        <f t="shared" si="681"/>
        <v>1.8549866470720009E-3</v>
      </c>
      <c r="H5387" s="236">
        <f t="shared" si="682"/>
        <v>2.823369747152471E-3</v>
      </c>
      <c r="I5387">
        <f t="shared" si="680"/>
        <v>118033.27278874937</v>
      </c>
      <c r="J5387">
        <f t="shared" si="680"/>
        <v>36290.909904054868</v>
      </c>
      <c r="K5387">
        <f t="shared" si="683"/>
        <v>141531.48345784444</v>
      </c>
      <c r="L5387" s="236">
        <f>I5387/MAX(I$2:I5387)-1</f>
        <v>0</v>
      </c>
      <c r="M5387" s="236">
        <f>J5387/MAX(J$2:J5387)-1</f>
        <v>-1.3755650678893838E-3</v>
      </c>
      <c r="N5387" s="236"/>
    </row>
    <row r="5388" spans="1:14">
      <c r="A5388" s="237">
        <v>41870</v>
      </c>
      <c r="B5388">
        <v>763.22</v>
      </c>
      <c r="D5388" s="237">
        <v>42142</v>
      </c>
      <c r="E5388">
        <f t="shared" si="679"/>
        <v>795.34</v>
      </c>
      <c r="F5388">
        <v>459.33850610000002</v>
      </c>
      <c r="G5388" s="236">
        <f t="shared" si="681"/>
        <v>-4.735999572698747E-4</v>
      </c>
      <c r="H5388" s="236">
        <f t="shared" si="682"/>
        <v>-2.0013726721213043E-3</v>
      </c>
      <c r="I5388">
        <f t="shared" si="680"/>
        <v>117977.37223580018</v>
      </c>
      <c r="J5388">
        <f t="shared" si="680"/>
        <v>36218.278268726477</v>
      </c>
      <c r="K5388">
        <f t="shared" si="683"/>
        <v>141469.2280327288</v>
      </c>
      <c r="L5388" s="236">
        <f>I5388/MAX(I$2:I5388)-1</f>
        <v>-4.7359995726992121E-4</v>
      </c>
      <c r="M5388" s="236">
        <f>J5388/MAX(J$2:J5388)-1</f>
        <v>-3.3741847216750553E-3</v>
      </c>
      <c r="N5388" s="236"/>
    </row>
    <row r="5389" spans="1:14">
      <c r="A5389" s="237">
        <v>41871</v>
      </c>
      <c r="B5389">
        <v>764.49</v>
      </c>
      <c r="D5389" s="237">
        <v>42143</v>
      </c>
      <c r="E5389">
        <f t="shared" si="679"/>
        <v>794.18</v>
      </c>
      <c r="F5389">
        <v>458.22022829999997</v>
      </c>
      <c r="G5389" s="236">
        <f t="shared" si="681"/>
        <v>-1.492225896402253E-3</v>
      </c>
      <c r="H5389" s="236">
        <f t="shared" si="682"/>
        <v>-2.434539637216071E-3</v>
      </c>
      <c r="I5389">
        <f t="shared" si="680"/>
        <v>117801.32334576042</v>
      </c>
      <c r="J5389">
        <f t="shared" si="680"/>
        <v>36130.103434689539</v>
      </c>
      <c r="K5389">
        <f t="shared" si="683"/>
        <v>141262.89576663129</v>
      </c>
      <c r="L5389" s="236">
        <f>I5389/MAX(I$2:I5389)-1</f>
        <v>-1.9651191355515296E-3</v>
      </c>
      <c r="M5389" s="236">
        <f>J5389/MAX(J$2:J5389)-1</f>
        <v>-5.8005097724429522E-3</v>
      </c>
      <c r="N5389" s="236"/>
    </row>
    <row r="5390" spans="1:14">
      <c r="A5390" s="237">
        <v>41872</v>
      </c>
      <c r="B5390">
        <v>765.9</v>
      </c>
      <c r="D5390" s="237">
        <v>42144</v>
      </c>
      <c r="E5390">
        <f t="shared" si="679"/>
        <v>794.23</v>
      </c>
      <c r="F5390">
        <v>458.46123139999997</v>
      </c>
      <c r="G5390" s="236">
        <f t="shared" si="681"/>
        <v>2.9227860862392916E-5</v>
      </c>
      <c r="H5390" s="236">
        <f t="shared" si="682"/>
        <v>5.2595473773409118E-4</v>
      </c>
      <c r="I5390">
        <f t="shared" si="680"/>
        <v>117804.76642644858</v>
      </c>
      <c r="J5390">
        <f t="shared" si="680"/>
        <v>36149.106233765837</v>
      </c>
      <c r="K5390">
        <f t="shared" si="683"/>
        <v>141271.78939879066</v>
      </c>
      <c r="L5390" s="236">
        <f>I5390/MAX(I$2:I5390)-1</f>
        <v>-1.9359487109178453E-3</v>
      </c>
      <c r="M5390" s="236">
        <f>J5390/MAX(J$2:J5390)-1</f>
        <v>-5.2776058403050108E-3</v>
      </c>
      <c r="N5390" s="236"/>
    </row>
    <row r="5391" spans="1:14">
      <c r="A5391" s="237">
        <v>41873</v>
      </c>
      <c r="B5391">
        <v>764.91</v>
      </c>
      <c r="D5391" s="237">
        <v>42145</v>
      </c>
      <c r="E5391">
        <f t="shared" si="679"/>
        <v>796.39</v>
      </c>
      <c r="F5391">
        <v>460.12637869999998</v>
      </c>
      <c r="G5391" s="236">
        <f t="shared" si="681"/>
        <v>2.6858850660786324E-3</v>
      </c>
      <c r="H5391" s="236">
        <f t="shared" si="682"/>
        <v>3.6320351339527157E-3</v>
      </c>
      <c r="I5391">
        <f t="shared" si="680"/>
        <v>118121.17648930626</v>
      </c>
      <c r="J5391">
        <f t="shared" si="680"/>
        <v>36280.401057667863</v>
      </c>
      <c r="K5391">
        <f t="shared" si="683"/>
        <v>141655.99430807558</v>
      </c>
      <c r="L5391" s="236">
        <f>I5391/MAX(I$2:I5391)-1</f>
        <v>0</v>
      </c>
      <c r="M5391" s="236">
        <f>J5391/MAX(J$2:J5391)-1</f>
        <v>-1.664739156187478E-3</v>
      </c>
      <c r="N5391" s="236"/>
    </row>
    <row r="5392" spans="1:14">
      <c r="A5392" s="237">
        <v>41876</v>
      </c>
      <c r="B5392">
        <v>768.82</v>
      </c>
      <c r="D5392" s="237">
        <v>42146</v>
      </c>
      <c r="E5392">
        <f t="shared" si="679"/>
        <v>794.16</v>
      </c>
      <c r="F5392">
        <v>458.82971889999999</v>
      </c>
      <c r="G5392" s="236">
        <f t="shared" si="681"/>
        <v>-2.8338657706790762E-3</v>
      </c>
      <c r="H5392" s="236">
        <f t="shared" si="682"/>
        <v>-2.8180514311382243E-3</v>
      </c>
      <c r="I5392">
        <f t="shared" si="680"/>
        <v>117786.43693046087</v>
      </c>
      <c r="J5392">
        <f t="shared" si="680"/>
        <v>36178.161021545035</v>
      </c>
      <c r="K5392">
        <f t="shared" si="683"/>
        <v>141259.33831376751</v>
      </c>
      <c r="L5392" s="236">
        <f>I5392/MAX(I$2:I5392)-1</f>
        <v>-2.8338657706791226E-3</v>
      </c>
      <c r="M5392" s="236">
        <f>J5392/MAX(J$2:J5392)-1</f>
        <v>-4.4780992667640129E-3</v>
      </c>
      <c r="N5392" s="236"/>
    </row>
    <row r="5393" spans="1:14">
      <c r="A5393" s="237">
        <v>41877</v>
      </c>
      <c r="B5393">
        <v>769.9</v>
      </c>
      <c r="D5393" s="237">
        <v>42150</v>
      </c>
      <c r="E5393">
        <f t="shared" si="679"/>
        <v>782.7</v>
      </c>
      <c r="F5393">
        <v>455.55133949999998</v>
      </c>
      <c r="G5393" s="236">
        <f t="shared" si="681"/>
        <v>-1.4464071651628172E-2</v>
      </c>
      <c r="H5393" s="236">
        <f t="shared" si="682"/>
        <v>-7.1450894851790014E-3</v>
      </c>
      <c r="I5393">
        <f t="shared" si="680"/>
        <v>116082.76546710869</v>
      </c>
      <c r="J5393">
        <f t="shared" si="680"/>
        <v>35919.664823636878</v>
      </c>
      <c r="K5393">
        <f t="shared" si="683"/>
        <v>139220.91782283902</v>
      </c>
      <c r="L5393" s="236">
        <f>I5393/MAX(I$2:I5393)-1</f>
        <v>-1.725694818474921E-2</v>
      </c>
      <c r="M5393" s="236">
        <f>J5393/MAX(J$2:J5393)-1</f>
        <v>-1.15911923319586E-2</v>
      </c>
      <c r="N5393" s="236"/>
    </row>
    <row r="5394" spans="1:14">
      <c r="A5394" s="237">
        <v>41878</v>
      </c>
      <c r="B5394">
        <v>770.26</v>
      </c>
      <c r="D5394" s="237">
        <v>42151</v>
      </c>
      <c r="E5394">
        <f t="shared" si="679"/>
        <v>789.96</v>
      </c>
      <c r="F5394">
        <v>457.72083930000002</v>
      </c>
      <c r="G5394" s="236">
        <f t="shared" si="681"/>
        <v>9.2418543564098312E-3</v>
      </c>
      <c r="H5394" s="236">
        <f t="shared" si="682"/>
        <v>4.7623607086333397E-3</v>
      </c>
      <c r="I5394">
        <f t="shared" si="680"/>
        <v>117155.58547884499</v>
      </c>
      <c r="J5394">
        <f t="shared" si="680"/>
        <v>36090.727224060247</v>
      </c>
      <c r="K5394">
        <f t="shared" si="683"/>
        <v>140512.27321238013</v>
      </c>
      <c r="L5394" s="236">
        <f>I5394/MAX(I$2:I5394)-1</f>
        <v>-8.1745800300988547E-3</v>
      </c>
      <c r="M5394" s="236">
        <f>J5394/MAX(J$2:J5394)-1</f>
        <v>-6.8840330622531587E-3</v>
      </c>
      <c r="N5394" s="236"/>
    </row>
    <row r="5395" spans="1:14">
      <c r="A5395" s="237">
        <v>41879</v>
      </c>
      <c r="B5395">
        <v>768.86</v>
      </c>
      <c r="D5395" s="237">
        <v>42152</v>
      </c>
      <c r="E5395">
        <f t="shared" si="679"/>
        <v>787.52</v>
      </c>
      <c r="F5395">
        <v>457.16977079999998</v>
      </c>
      <c r="G5395" s="236">
        <f t="shared" si="681"/>
        <v>-3.1224941467802949E-3</v>
      </c>
      <c r="H5395" s="236">
        <f t="shared" si="682"/>
        <v>-1.2039401589030163E-3</v>
      </c>
      <c r="I5395">
        <f t="shared" ref="I5395:J5410" si="684">I5394*(1+G5395)</f>
        <v>116789.76784892468</v>
      </c>
      <c r="J5395">
        <f t="shared" si="684"/>
        <v>36047.276148191188</v>
      </c>
      <c r="K5395">
        <f t="shared" si="683"/>
        <v>140078.26396300265</v>
      </c>
      <c r="L5395" s="236">
        <f>I5395/MAX(I$2:I5395)-1</f>
        <v>-1.1271549098582856E-2</v>
      </c>
      <c r="M5395" s="236">
        <f>J5395/MAX(J$2:J5395)-1</f>
        <v>-8.0796852572972977E-3</v>
      </c>
      <c r="N5395" s="236"/>
    </row>
    <row r="5396" spans="1:14">
      <c r="A5396" s="237">
        <v>41880</v>
      </c>
      <c r="B5396">
        <v>770.46</v>
      </c>
      <c r="D5396" s="237">
        <v>42153</v>
      </c>
      <c r="E5396">
        <f t="shared" si="679"/>
        <v>781.45</v>
      </c>
      <c r="F5396">
        <v>455.07633249999998</v>
      </c>
      <c r="G5396" s="236">
        <f t="shared" si="681"/>
        <v>-7.7414709145204406E-3</v>
      </c>
      <c r="H5396" s="236">
        <f t="shared" si="682"/>
        <v>-4.5791266914623208E-3</v>
      </c>
      <c r="I5396">
        <f t="shared" si="684"/>
        <v>115885.64325800863</v>
      </c>
      <c r="J5396">
        <f t="shared" si="684"/>
        <v>35882.211103826492</v>
      </c>
      <c r="K5396">
        <f t="shared" si="683"/>
        <v>138998.57701885467</v>
      </c>
      <c r="L5396" s="236">
        <f>I5396/MAX(I$2:I5396)-1</f>
        <v>-1.8925761643595052E-2</v>
      </c>
      <c r="M5396" s="236">
        <f>J5396/MAX(J$2:J5396)-1</f>
        <v>-1.262181404633933E-2</v>
      </c>
      <c r="N5396" s="236"/>
    </row>
    <row r="5397" spans="1:14">
      <c r="A5397" s="237">
        <v>41883</v>
      </c>
      <c r="B5397">
        <v>770.46</v>
      </c>
      <c r="D5397" s="237">
        <v>42156</v>
      </c>
      <c r="E5397">
        <f t="shared" si="679"/>
        <v>781.67</v>
      </c>
      <c r="F5397">
        <v>454.39620120000001</v>
      </c>
      <c r="G5397" s="236">
        <f t="shared" si="681"/>
        <v>2.4779777012000836E-4</v>
      </c>
      <c r="H5397" s="236">
        <f t="shared" si="682"/>
        <v>-1.4945433357599347E-3</v>
      </c>
      <c r="I5397">
        <f t="shared" si="684"/>
        <v>115914.35946199689</v>
      </c>
      <c r="J5397">
        <f t="shared" si="684"/>
        <v>35828.58358434894</v>
      </c>
      <c r="K5397">
        <f t="shared" si="683"/>
        <v>139037.70900035591</v>
      </c>
      <c r="L5397" s="236">
        <f>I5397/MAX(I$2:I5397)-1</f>
        <v>-1.8682653635008095E-2</v>
      </c>
      <c r="M5397" s="236">
        <f>J5397/MAX(J$2:J5397)-1</f>
        <v>-1.4097493534031003E-2</v>
      </c>
      <c r="N5397" s="236"/>
    </row>
    <row r="5398" spans="1:14">
      <c r="A5398" s="237">
        <v>41884</v>
      </c>
      <c r="B5398">
        <v>769.9</v>
      </c>
      <c r="D5398" s="237">
        <v>42157</v>
      </c>
      <c r="E5398">
        <f t="shared" si="679"/>
        <v>783.33</v>
      </c>
      <c r="F5398">
        <v>454.12536419999998</v>
      </c>
      <c r="G5398" s="236">
        <f t="shared" si="681"/>
        <v>2.0899281625565333E-3</v>
      </c>
      <c r="H5398" s="236">
        <f t="shared" si="682"/>
        <v>-5.9603711317302022E-4</v>
      </c>
      <c r="I5398">
        <f t="shared" si="684"/>
        <v>116156.61214628123</v>
      </c>
      <c r="J5398">
        <f t="shared" si="684"/>
        <v>35807.228418820247</v>
      </c>
      <c r="K5398">
        <f t="shared" si="683"/>
        <v>139332.97758804716</v>
      </c>
      <c r="L5398" s="236">
        <f>I5398/MAX(I$2:I5398)-1</f>
        <v>-1.6631770876434637E-2</v>
      </c>
      <c r="M5398" s="236">
        <f>J5398/MAX(J$2:J5398)-1</f>
        <v>-1.4685128017855043E-2</v>
      </c>
      <c r="N5398" s="236"/>
    </row>
    <row r="5399" spans="1:14">
      <c r="A5399" s="237">
        <v>41885</v>
      </c>
      <c r="B5399">
        <v>772.31</v>
      </c>
      <c r="D5399" s="237">
        <v>42158</v>
      </c>
      <c r="E5399">
        <f t="shared" si="679"/>
        <v>786.25</v>
      </c>
      <c r="F5399">
        <v>454.38024810000002</v>
      </c>
      <c r="G5399" s="236">
        <f t="shared" si="681"/>
        <v>3.6939452781864965E-3</v>
      </c>
      <c r="H5399" s="236">
        <f t="shared" si="682"/>
        <v>5.6126329884498283E-4</v>
      </c>
      <c r="I5399">
        <f t="shared" si="684"/>
        <v>116585.68831524914</v>
      </c>
      <c r="J5399">
        <f t="shared" si="684"/>
        <v>35827.325701965092</v>
      </c>
      <c r="K5399">
        <f t="shared" si="683"/>
        <v>139852.36570615458</v>
      </c>
      <c r="L5399" s="236">
        <f>I5399/MAX(I$2:I5399)-1</f>
        <v>-1.2999262449744919E-2</v>
      </c>
      <c r="M5399" s="236">
        <f>J5399/MAX(J$2:J5399)-1</f>
        <v>-1.4132106942405187E-2</v>
      </c>
      <c r="N5399" s="236"/>
    </row>
    <row r="5400" spans="1:14">
      <c r="A5400" s="237">
        <v>41886</v>
      </c>
      <c r="B5400">
        <v>770.61</v>
      </c>
      <c r="D5400" s="237">
        <v>42159</v>
      </c>
      <c r="E5400">
        <f t="shared" si="679"/>
        <v>778.28</v>
      </c>
      <c r="F5400">
        <v>452.12698060000002</v>
      </c>
      <c r="G5400" s="236">
        <f t="shared" si="681"/>
        <v>-1.0170455118984576E-2</v>
      </c>
      <c r="H5400" s="236">
        <f t="shared" si="682"/>
        <v>-4.9589908659587456E-3</v>
      </c>
      <c r="I5400">
        <f t="shared" si="684"/>
        <v>115399.95880472296</v>
      </c>
      <c r="J5400">
        <f t="shared" si="684"/>
        <v>35649.658321057315</v>
      </c>
      <c r="K5400">
        <f t="shared" si="683"/>
        <v>138434.72073995037</v>
      </c>
      <c r="L5400" s="236">
        <f>I5400/MAX(I$2:I5400)-1</f>
        <v>-2.3037509153404523E-2</v>
      </c>
      <c r="M5400" s="236">
        <f>J5400/MAX(J$2:J5400)-1</f>
        <v>-1.9021016819119829E-2</v>
      </c>
      <c r="N5400" s="236"/>
    </row>
    <row r="5401" spans="1:14">
      <c r="A5401" s="237">
        <v>41887</v>
      </c>
      <c r="B5401">
        <v>774.66</v>
      </c>
      <c r="D5401" s="237">
        <v>42160</v>
      </c>
      <c r="E5401">
        <f t="shared" si="679"/>
        <v>773.13</v>
      </c>
      <c r="F5401">
        <v>449.69659869999998</v>
      </c>
      <c r="G5401" s="236">
        <f t="shared" si="681"/>
        <v>-6.6508859381411798E-3</v>
      </c>
      <c r="H5401" s="236">
        <f t="shared" si="682"/>
        <v>-5.375440980705859E-3</v>
      </c>
      <c r="I5401">
        <f t="shared" si="684"/>
        <v>114632.44684144655</v>
      </c>
      <c r="J5401">
        <f t="shared" si="684"/>
        <v>35458.025686770139</v>
      </c>
      <c r="K5401">
        <f t="shared" si="683"/>
        <v>137518.67662753485</v>
      </c>
      <c r="L5401" s="236">
        <f>I5401/MAX(I$2:I5401)-1</f>
        <v>-2.9535175245867573E-2</v>
      </c>
      <c r="M5401" s="236">
        <f>J5401/MAX(J$2:J5401)-1</f>
        <v>-2.4294211446521663E-2</v>
      </c>
      <c r="N5401" s="236"/>
    </row>
    <row r="5402" spans="1:14">
      <c r="A5402" s="237">
        <v>41890</v>
      </c>
      <c r="B5402">
        <v>771.22</v>
      </c>
      <c r="D5402" s="237">
        <v>42163</v>
      </c>
      <c r="E5402">
        <f t="shared" si="679"/>
        <v>770.04</v>
      </c>
      <c r="F5402">
        <v>448.90102589999998</v>
      </c>
      <c r="G5402" s="236">
        <f t="shared" si="681"/>
        <v>-4.0304706810226441E-3</v>
      </c>
      <c r="H5402" s="236">
        <f t="shared" si="682"/>
        <v>-1.7691323490101052E-3</v>
      </c>
      <c r="I5402">
        <f t="shared" si="684"/>
        <v>114170.42412535821</v>
      </c>
      <c r="J5402">
        <f t="shared" si="684"/>
        <v>35395.295746495642</v>
      </c>
      <c r="K5402">
        <f t="shared" si="683"/>
        <v>136969.05016008555</v>
      </c>
      <c r="L5402" s="236">
        <f>I5402/MAX(I$2:I5402)-1</f>
        <v>-3.3446605269002894E-2</v>
      </c>
      <c r="M5402" s="236">
        <f>J5402/MAX(J$2:J5402)-1</f>
        <v>-2.602036412016806E-2</v>
      </c>
      <c r="N5402" s="236"/>
    </row>
    <row r="5403" spans="1:14">
      <c r="A5403" s="237">
        <v>41891</v>
      </c>
      <c r="B5403">
        <v>765.55</v>
      </c>
      <c r="D5403" s="237">
        <v>42164</v>
      </c>
      <c r="E5403">
        <f t="shared" si="679"/>
        <v>767.8</v>
      </c>
      <c r="F5403">
        <v>447.72460480000001</v>
      </c>
      <c r="G5403" s="236">
        <f t="shared" si="681"/>
        <v>-2.9426699540655112E-3</v>
      </c>
      <c r="H5403" s="236">
        <f t="shared" si="682"/>
        <v>-2.6206692168755374E-3</v>
      </c>
      <c r="I5403">
        <f t="shared" si="684"/>
        <v>113834.4582486416</v>
      </c>
      <c r="J5403">
        <f t="shared" si="684"/>
        <v>35302.536384510597</v>
      </c>
      <c r="K5403">
        <f t="shared" si="683"/>
        <v>136570.61543934559</v>
      </c>
      <c r="L5403" s="236">
        <f>I5403/MAX(I$2:I5403)-1</f>
        <v>-3.6290852902677861E-2</v>
      </c>
      <c r="M5403" s="236">
        <f>J5403/MAX(J$2:J5403)-1</f>
        <v>-2.8572842569781876E-2</v>
      </c>
      <c r="N5403" s="236"/>
    </row>
    <row r="5404" spans="1:14">
      <c r="A5404" s="237">
        <v>41892</v>
      </c>
      <c r="B5404">
        <v>767.29</v>
      </c>
      <c r="D5404" s="237">
        <v>42165</v>
      </c>
      <c r="E5404">
        <f t="shared" si="679"/>
        <v>779.71</v>
      </c>
      <c r="F5404">
        <v>451.2642113</v>
      </c>
      <c r="G5404" s="236">
        <f t="shared" si="681"/>
        <v>1.5478121886073273E-2</v>
      </c>
      <c r="H5404" s="236">
        <f t="shared" si="682"/>
        <v>7.9057672105851129E-3</v>
      </c>
      <c r="I5404">
        <f t="shared" si="684"/>
        <v>115596.4018682492</v>
      </c>
      <c r="J5404">
        <f t="shared" si="684"/>
        <v>35581.630019109747</v>
      </c>
      <c r="K5404">
        <f t="shared" si="683"/>
        <v>138689.07861970848</v>
      </c>
      <c r="L5404" s="236">
        <f>I5404/MAX(I$2:I5404)-1</f>
        <v>-2.1374445261181707E-2</v>
      </c>
      <c r="M5404" s="236">
        <f>J5404/MAX(J$2:J5404)-1</f>
        <v>-2.0892965601098212E-2</v>
      </c>
      <c r="N5404" s="236"/>
    </row>
    <row r="5405" spans="1:14">
      <c r="A5405" s="237">
        <v>41893</v>
      </c>
      <c r="B5405">
        <v>766.68</v>
      </c>
      <c r="D5405" s="237">
        <v>42166</v>
      </c>
      <c r="E5405">
        <f t="shared" si="679"/>
        <v>781.91</v>
      </c>
      <c r="F5405">
        <v>453.02411979999999</v>
      </c>
      <c r="G5405" s="236">
        <f t="shared" si="681"/>
        <v>2.78783170401369E-3</v>
      </c>
      <c r="H5405" s="236">
        <f t="shared" si="682"/>
        <v>3.8999514163333693E-3</v>
      </c>
      <c r="I5405">
        <f t="shared" si="684"/>
        <v>115918.66518224742</v>
      </c>
      <c r="J5405">
        <f t="shared" si="684"/>
        <v>35720.396647498223</v>
      </c>
      <c r="K5405">
        <f t="shared" si="683"/>
        <v>139080.39843472093</v>
      </c>
      <c r="L5405" s="236">
        <f>I5405/MAX(I$2:I5405)-1</f>
        <v>-1.864620191332278E-2</v>
      </c>
      <c r="M5405" s="236">
        <f>J5405/MAX(J$2:J5405)-1</f>
        <v>-1.7074495735552309E-2</v>
      </c>
      <c r="N5405" s="236"/>
    </row>
    <row r="5406" spans="1:14">
      <c r="A5406" s="237">
        <v>41894</v>
      </c>
      <c r="B5406">
        <v>761.63</v>
      </c>
      <c r="D5406" s="237">
        <v>42167</v>
      </c>
      <c r="E5406">
        <f t="shared" si="679"/>
        <v>776.7</v>
      </c>
      <c r="F5406">
        <v>450.91431790000001</v>
      </c>
      <c r="G5406" s="236">
        <f t="shared" si="681"/>
        <v>-6.6969011119088571E-3</v>
      </c>
      <c r="H5406" s="236">
        <f t="shared" si="682"/>
        <v>-4.6571513696255229E-3</v>
      </c>
      <c r="I5406">
        <f t="shared" si="684"/>
        <v>115142.36934449743</v>
      </c>
      <c r="J5406">
        <f t="shared" si="684"/>
        <v>35554.041353327761</v>
      </c>
      <c r="K5406">
        <f t="shared" si="683"/>
        <v>138153.68196371419</v>
      </c>
      <c r="L5406" s="236">
        <f>I5406/MAX(I$2:I5406)-1</f>
        <v>-2.5218231254905521E-2</v>
      </c>
      <c r="M5406" s="236">
        <f>J5406/MAX(J$2:J5406)-1</f>
        <v>-2.1652128593977249E-2</v>
      </c>
      <c r="N5406" s="236"/>
    </row>
    <row r="5407" spans="1:14">
      <c r="A5407" s="237">
        <v>41897</v>
      </c>
      <c r="B5407">
        <v>760.29</v>
      </c>
      <c r="D5407" s="237">
        <v>42170</v>
      </c>
      <c r="E5407">
        <f t="shared" si="679"/>
        <v>772.1</v>
      </c>
      <c r="F5407">
        <v>449.71817010000001</v>
      </c>
      <c r="G5407" s="236">
        <f t="shared" si="681"/>
        <v>-5.9562227556144241E-3</v>
      </c>
      <c r="H5407" s="236">
        <f t="shared" si="682"/>
        <v>-2.6527163864982217E-3</v>
      </c>
      <c r="I5407">
        <f t="shared" si="684"/>
        <v>114456.55574407238</v>
      </c>
      <c r="J5407">
        <f t="shared" si="684"/>
        <v>35459.726565223551</v>
      </c>
      <c r="K5407">
        <f t="shared" si="683"/>
        <v>137335.4678050518</v>
      </c>
      <c r="L5407" s="236">
        <f>I5407/MAX(I$2:I5407)-1</f>
        <v>-3.1024248607663063E-2</v>
      </c>
      <c r="M5407" s="236">
        <f>J5407/MAX(J$2:J5407)-1</f>
        <v>-2.4247408024151706E-2</v>
      </c>
      <c r="N5407" s="236"/>
    </row>
    <row r="5408" spans="1:14">
      <c r="A5408" s="237">
        <v>41898</v>
      </c>
      <c r="B5408">
        <v>766.33</v>
      </c>
      <c r="D5408" s="237">
        <v>42171</v>
      </c>
      <c r="E5408">
        <f t="shared" si="679"/>
        <v>774.32</v>
      </c>
      <c r="F5408">
        <v>450.67965149999998</v>
      </c>
      <c r="G5408" s="236">
        <f t="shared" si="681"/>
        <v>2.8415450646865257E-3</v>
      </c>
      <c r="H5408" s="236">
        <f t="shared" si="682"/>
        <v>2.1379643161543171E-3</v>
      </c>
      <c r="I5408">
        <f t="shared" si="684"/>
        <v>114781.78920516797</v>
      </c>
      <c r="J5408">
        <f t="shared" si="684"/>
        <v>35535.538195280591</v>
      </c>
      <c r="K5408">
        <f t="shared" si="683"/>
        <v>137730.345072928</v>
      </c>
      <c r="L5408" s="236">
        <f>I5408/MAX(I$2:I5408)-1</f>
        <v>-2.8270860343493243E-2</v>
      </c>
      <c r="M5408" s="236">
        <f>J5408/MAX(J$2:J5408)-1</f>
        <v>-2.2161283801112264E-2</v>
      </c>
      <c r="N5408" s="236"/>
    </row>
    <row r="5409" spans="1:14">
      <c r="A5409" s="237">
        <v>41899</v>
      </c>
      <c r="B5409">
        <v>766.19</v>
      </c>
      <c r="D5409" s="237">
        <v>42172</v>
      </c>
      <c r="E5409">
        <f t="shared" si="679"/>
        <v>774.68</v>
      </c>
      <c r="F5409">
        <v>450.87311749999998</v>
      </c>
      <c r="G5409" s="236">
        <f t="shared" si="681"/>
        <v>4.3119390367290166E-4</v>
      </c>
      <c r="H5409" s="236">
        <f t="shared" si="682"/>
        <v>4.2927609302112479E-4</v>
      </c>
      <c r="I5409">
        <f t="shared" si="684"/>
        <v>114831.28241292591</v>
      </c>
      <c r="J5409">
        <f t="shared" si="684"/>
        <v>35550.792752280468</v>
      </c>
      <c r="K5409">
        <f t="shared" si="683"/>
        <v>137794.37922447547</v>
      </c>
      <c r="L5409" s="236">
        <f>I5409/MAX(I$2:I5409)-1</f>
        <v>-2.7851856662452046E-2</v>
      </c>
      <c r="M5409" s="236">
        <f>J5409/MAX(J$2:J5409)-1</f>
        <v>-2.1741521017417442E-2</v>
      </c>
      <c r="N5409" s="236"/>
    </row>
    <row r="5410" spans="1:14">
      <c r="A5410" s="237">
        <v>41900</v>
      </c>
      <c r="B5410">
        <v>769.84</v>
      </c>
      <c r="D5410" s="237">
        <v>42173</v>
      </c>
      <c r="E5410">
        <f t="shared" si="679"/>
        <v>781.68</v>
      </c>
      <c r="F5410">
        <v>453.520714</v>
      </c>
      <c r="G5410" s="236">
        <f t="shared" si="681"/>
        <v>9.0022588948145878E-3</v>
      </c>
      <c r="H5410" s="236">
        <f t="shared" si="682"/>
        <v>5.8721542652184766E-3</v>
      </c>
      <c r="I5410">
        <f t="shared" si="684"/>
        <v>115865.02334643065</v>
      </c>
      <c r="J5410">
        <f t="shared" si="684"/>
        <v>35759.552491572671</v>
      </c>
      <c r="K5410">
        <f t="shared" si="683"/>
        <v>139039.48772678783</v>
      </c>
      <c r="L5410" s="236">
        <f>I5410/MAX(I$2:I5410)-1</f>
        <v>-1.9100327392013949E-2</v>
      </c>
      <c r="M5410" s="236">
        <f>J5410/MAX(J$2:J5410)-1</f>
        <v>-1.5997036317573765E-2</v>
      </c>
      <c r="N5410" s="236"/>
    </row>
    <row r="5411" spans="1:14">
      <c r="A5411" s="237">
        <v>41901</v>
      </c>
      <c r="B5411">
        <v>768.57</v>
      </c>
      <c r="D5411" s="237">
        <v>42174</v>
      </c>
      <c r="E5411">
        <f t="shared" si="679"/>
        <v>778.09</v>
      </c>
      <c r="F5411">
        <v>452.45783460000001</v>
      </c>
      <c r="G5411" s="236">
        <f t="shared" si="681"/>
        <v>-4.6264023519549478E-3</v>
      </c>
      <c r="H5411" s="236">
        <f t="shared" si="682"/>
        <v>-2.3436182013066853E-3</v>
      </c>
      <c r="I5411">
        <f t="shared" ref="I5411:J5426" si="685">I5410*(1+G5411)</f>
        <v>115328.98512991141</v>
      </c>
      <c r="J5411">
        <f t="shared" si="685"/>
        <v>35675.745753482843</v>
      </c>
      <c r="K5411">
        <f t="shared" si="683"/>
        <v>138400.9249377448</v>
      </c>
      <c r="L5411" s="236">
        <f>I5411/MAX(I$2:I5411)-1</f>
        <v>-2.3638363944399443E-2</v>
      </c>
      <c r="M5411" s="236">
        <f>J5411/MAX(J$2:J5411)-1</f>
        <v>-1.830316357339945E-2</v>
      </c>
      <c r="N5411" s="236"/>
    </row>
    <row r="5412" spans="1:14">
      <c r="A5412" s="237">
        <v>41904</v>
      </c>
      <c r="B5412">
        <v>762.37</v>
      </c>
      <c r="D5412" s="237">
        <v>42177</v>
      </c>
      <c r="E5412">
        <f t="shared" si="679"/>
        <v>787.1</v>
      </c>
      <c r="F5412">
        <v>454.83372459999998</v>
      </c>
      <c r="G5412" s="236">
        <f t="shared" si="681"/>
        <v>1.1545907158289672E-2</v>
      </c>
      <c r="H5412" s="236">
        <f t="shared" si="682"/>
        <v>5.2510749473493323E-3</v>
      </c>
      <c r="I5412">
        <f t="shared" si="685"/>
        <v>116660.56288488115</v>
      </c>
      <c r="J5412">
        <f t="shared" si="685"/>
        <v>35863.08176823696</v>
      </c>
      <c r="K5412">
        <f t="shared" si="683"/>
        <v>140003.55745286396</v>
      </c>
      <c r="L5412" s="236">
        <f>I5412/MAX(I$2:I5412)-1</f>
        <v>-1.2365383141585529E-2</v>
      </c>
      <c r="M5412" s="236">
        <f>J5412/MAX(J$2:J5412)-1</f>
        <v>-1.3148199909747693E-2</v>
      </c>
      <c r="N5412" s="236"/>
    </row>
    <row r="5413" spans="1:14">
      <c r="A5413" s="237">
        <v>41905</v>
      </c>
      <c r="B5413">
        <v>758.23</v>
      </c>
      <c r="D5413" s="237">
        <v>42178</v>
      </c>
      <c r="E5413">
        <f t="shared" si="679"/>
        <v>787.69</v>
      </c>
      <c r="F5413">
        <v>455.02981890000001</v>
      </c>
      <c r="G5413" s="236">
        <f t="shared" si="681"/>
        <v>7.1585693312597109E-4</v>
      </c>
      <c r="H5413" s="236">
        <f t="shared" si="682"/>
        <v>4.3113403732863986E-4</v>
      </c>
      <c r="I5413">
        <f t="shared" si="685"/>
        <v>116744.07515764468</v>
      </c>
      <c r="J5413">
        <f t="shared" si="685"/>
        <v>35878.543563470746</v>
      </c>
      <c r="K5413">
        <f t="shared" si="683"/>
        <v>140108.50231234456</v>
      </c>
      <c r="L5413" s="236">
        <f>I5413/MAX(I$2:I5413)-1</f>
        <v>-1.1658378053712171E-2</v>
      </c>
      <c r="M5413" s="236">
        <f>J5413/MAX(J$2:J5413)-1</f>
        <v>-1.2722734508929801E-2</v>
      </c>
      <c r="N5413" s="236"/>
    </row>
    <row r="5414" spans="1:14">
      <c r="A5414" s="237">
        <v>41906</v>
      </c>
      <c r="B5414">
        <v>764.59</v>
      </c>
      <c r="D5414" s="237">
        <v>42179</v>
      </c>
      <c r="E5414">
        <f t="shared" si="679"/>
        <v>782.38</v>
      </c>
      <c r="F5414">
        <v>453.38699309999998</v>
      </c>
      <c r="G5414" s="236">
        <f t="shared" si="681"/>
        <v>-6.7749608459294983E-3</v>
      </c>
      <c r="H5414" s="236">
        <f t="shared" si="682"/>
        <v>-3.6103695445089956E-3</v>
      </c>
      <c r="I5414">
        <f t="shared" si="685"/>
        <v>115953.13861945739</v>
      </c>
      <c r="J5414">
        <f t="shared" si="685"/>
        <v>35749.008762487851</v>
      </c>
      <c r="K5414">
        <f t="shared" si="683"/>
        <v>139163.99857701905</v>
      </c>
      <c r="L5414" s="236">
        <f>I5414/MAX(I$2:I5414)-1</f>
        <v>-1.8354353844800664E-2</v>
      </c>
      <c r="M5414" s="236">
        <f>J5414/MAX(J$2:J5414)-1</f>
        <v>-1.6287170280244956E-2</v>
      </c>
      <c r="N5414" s="236"/>
    </row>
    <row r="5415" spans="1:14">
      <c r="A5415" s="237">
        <v>41907</v>
      </c>
      <c r="B5415">
        <v>751.78</v>
      </c>
      <c r="D5415" s="237">
        <v>42180</v>
      </c>
      <c r="E5415">
        <f t="shared" si="679"/>
        <v>780.68</v>
      </c>
      <c r="F5415">
        <v>452.37683049999998</v>
      </c>
      <c r="G5415" s="236">
        <f t="shared" si="681"/>
        <v>-2.2065873381059233E-3</v>
      </c>
      <c r="H5415" s="236">
        <f t="shared" si="682"/>
        <v>-2.2280361266940885E-3</v>
      </c>
      <c r="I5415">
        <f t="shared" si="685"/>
        <v>115697.27789196605</v>
      </c>
      <c r="J5415">
        <f t="shared" si="685"/>
        <v>35669.358679471523</v>
      </c>
      <c r="K5415">
        <f t="shared" si="683"/>
        <v>138861.61508360034</v>
      </c>
      <c r="L5415" s="236">
        <f>I5415/MAX(I$2:I5415)-1</f>
        <v>-2.052044069811354E-2</v>
      </c>
      <c r="M5415" s="236">
        <f>J5415/MAX(J$2:J5415)-1</f>
        <v>-1.8478918003153044E-2</v>
      </c>
      <c r="N5415" s="236"/>
    </row>
    <row r="5416" spans="1:14">
      <c r="A5416" s="237">
        <v>41908</v>
      </c>
      <c r="B5416">
        <v>757.82</v>
      </c>
      <c r="D5416" s="237">
        <v>42181</v>
      </c>
      <c r="E5416">
        <f t="shared" si="679"/>
        <v>780.78</v>
      </c>
      <c r="F5416">
        <v>451.67594430000003</v>
      </c>
      <c r="G5416" s="236">
        <f t="shared" si="681"/>
        <v>9.4363298256119215E-5</v>
      </c>
      <c r="H5416" s="236">
        <f t="shared" si="682"/>
        <v>-1.5493415063394522E-3</v>
      </c>
      <c r="I5416">
        <f t="shared" si="685"/>
        <v>115708.1954687072</v>
      </c>
      <c r="J5416">
        <f t="shared" si="685"/>
        <v>35614.094661564908</v>
      </c>
      <c r="K5416">
        <f t="shared" si="683"/>
        <v>138879.40234791909</v>
      </c>
      <c r="L5416" s="236">
        <f>I5416/MAX(I$2:I5416)-1</f>
        <v>-2.0428013776323306E-2</v>
      </c>
      <c r="M5416" s="236">
        <f>J5416/MAX(J$2:J5416)-1</f>
        <v>-1.99996293548379E-2</v>
      </c>
      <c r="N5416" s="236"/>
    </row>
    <row r="5417" spans="1:14">
      <c r="A5417" s="237">
        <v>41911</v>
      </c>
      <c r="B5417">
        <v>754.34</v>
      </c>
      <c r="D5417" s="237">
        <v>42184</v>
      </c>
      <c r="E5417">
        <f t="shared" si="679"/>
        <v>763.88</v>
      </c>
      <c r="F5417">
        <v>445.84699139999998</v>
      </c>
      <c r="G5417" s="236">
        <f t="shared" si="681"/>
        <v>-2.1678751803751738E-2</v>
      </c>
      <c r="H5417" s="236">
        <f t="shared" si="682"/>
        <v>-1.2905165691375675E-2</v>
      </c>
      <c r="I5417">
        <f t="shared" si="685"/>
        <v>113199.7862174811</v>
      </c>
      <c r="J5417">
        <f t="shared" si="685"/>
        <v>35154.488869009074</v>
      </c>
      <c r="K5417">
        <f t="shared" si="683"/>
        <v>135873.35467805073</v>
      </c>
      <c r="L5417" s="236">
        <f>I5417/MAX(I$2:I5417)-1</f>
        <v>-4.1663911739574511E-2</v>
      </c>
      <c r="M5417" s="236">
        <f>J5417/MAX(J$2:J5417)-1</f>
        <v>-3.2646696515623352E-2</v>
      </c>
      <c r="N5417" s="236"/>
    </row>
    <row r="5418" spans="1:14">
      <c r="A5418" s="237">
        <v>41912</v>
      </c>
      <c r="B5418">
        <v>752.59</v>
      </c>
      <c r="D5418" s="237">
        <v>42185</v>
      </c>
      <c r="E5418">
        <f t="shared" si="679"/>
        <v>764.45</v>
      </c>
      <c r="F5418">
        <v>446.18303400000002</v>
      </c>
      <c r="G5418" s="236">
        <f t="shared" si="681"/>
        <v>7.1246034239573974E-4</v>
      </c>
      <c r="H5418" s="236">
        <f t="shared" si="682"/>
        <v>7.5371732114826173E-4</v>
      </c>
      <c r="I5418">
        <f t="shared" si="685"/>
        <v>113280.43657592875</v>
      </c>
      <c r="J5418">
        <f t="shared" si="685"/>
        <v>35180.985416185758</v>
      </c>
      <c r="K5418">
        <f t="shared" si="683"/>
        <v>135974.74208466761</v>
      </c>
      <c r="L5418" s="236">
        <f>I5418/MAX(I$2:I5418)-1</f>
        <v>-4.0981135282002201E-2</v>
      </c>
      <c r="M5418" s="236">
        <f>J5418/MAX(J$2:J5418)-1</f>
        <v>-3.1917585575117258E-2</v>
      </c>
      <c r="N5418" s="236"/>
    </row>
    <row r="5419" spans="1:14">
      <c r="A5419" s="237">
        <v>41913</v>
      </c>
      <c r="B5419">
        <v>743.18</v>
      </c>
      <c r="D5419" s="237">
        <v>42186</v>
      </c>
      <c r="E5419">
        <f t="shared" si="679"/>
        <v>769.58</v>
      </c>
      <c r="F5419">
        <v>447.35371229999998</v>
      </c>
      <c r="G5419" s="236">
        <f t="shared" si="681"/>
        <v>6.6769768855500702E-3</v>
      </c>
      <c r="H5419" s="236">
        <f t="shared" si="682"/>
        <v>2.6237624714344765E-3</v>
      </c>
      <c r="I5419">
        <f t="shared" si="685"/>
        <v>114036.80743253125</v>
      </c>
      <c r="J5419">
        <f t="shared" si="685"/>
        <v>35273.291965428827</v>
      </c>
      <c r="K5419">
        <f t="shared" si="683"/>
        <v>136887.22874421938</v>
      </c>
      <c r="L5419" s="236">
        <f>I5419/MAX(I$2:I5419)-1</f>
        <v>-3.4577788489473571E-2</v>
      </c>
      <c r="M5419" s="236">
        <f>J5419/MAX(J$2:J5419)-1</f>
        <v>-2.9377567266893667E-2</v>
      </c>
      <c r="N5419" s="236"/>
    </row>
    <row r="5420" spans="1:14">
      <c r="A5420" s="237">
        <v>41914</v>
      </c>
      <c r="B5420">
        <v>743.47</v>
      </c>
      <c r="D5420" s="237">
        <v>42187</v>
      </c>
      <c r="E5420">
        <f t="shared" si="679"/>
        <v>769.26</v>
      </c>
      <c r="F5420">
        <v>447.78108650000001</v>
      </c>
      <c r="G5420" s="236">
        <f t="shared" si="681"/>
        <v>-4.4954138043557868E-4</v>
      </c>
      <c r="H5420" s="236">
        <f t="shared" si="682"/>
        <v>9.5533844528250533E-4</v>
      </c>
      <c r="I5420">
        <f t="shared" si="685"/>
        <v>113985.54316869755</v>
      </c>
      <c r="J5420">
        <f t="shared" si="685"/>
        <v>35306.989897335079</v>
      </c>
      <c r="K5420">
        <f t="shared" si="683"/>
        <v>136830.30949839938</v>
      </c>
      <c r="L5420" s="236">
        <f>I5420/MAX(I$2:I5420)-1</f>
        <v>-3.5011785723139344E-2</v>
      </c>
      <c r="M5420" s="236">
        <f>J5420/MAX(J$2:J5420)-1</f>
        <v>-2.8450294341049953E-2</v>
      </c>
      <c r="N5420" s="236"/>
    </row>
    <row r="5421" spans="1:14">
      <c r="A5421" s="237">
        <v>41915</v>
      </c>
      <c r="B5421">
        <v>750.9</v>
      </c>
      <c r="D5421" s="237">
        <v>42191</v>
      </c>
      <c r="E5421">
        <f t="shared" si="679"/>
        <v>763.6</v>
      </c>
      <c r="F5421">
        <v>445.23804330000002</v>
      </c>
      <c r="G5421" s="236">
        <f t="shared" si="681"/>
        <v>-7.3914505653546823E-3</v>
      </c>
      <c r="H5421" s="236">
        <f t="shared" si="682"/>
        <v>-5.6792108391117146E-3</v>
      </c>
      <c r="I5421">
        <f t="shared" si="685"/>
        <v>113143.02466120101</v>
      </c>
      <c r="J5421">
        <f t="shared" si="685"/>
        <v>35106.474057613726</v>
      </c>
      <c r="K5421">
        <f t="shared" si="683"/>
        <v>135823.55033795827</v>
      </c>
      <c r="L5421" s="236">
        <f>I5421/MAX(I$2:I5421)-1</f>
        <v>-4.2144448405116774E-2</v>
      </c>
      <c r="M5421" s="236">
        <f>J5421/MAX(J$2:J5421)-1</f>
        <v>-3.3967929960164067E-2</v>
      </c>
      <c r="N5421" s="236"/>
    </row>
    <row r="5422" spans="1:14">
      <c r="A5422" s="237">
        <v>41918</v>
      </c>
      <c r="B5422">
        <v>751.33</v>
      </c>
      <c r="D5422" s="237">
        <v>42192</v>
      </c>
      <c r="E5422">
        <f t="shared" si="679"/>
        <v>766.69</v>
      </c>
      <c r="F5422">
        <v>445.75453879999998</v>
      </c>
      <c r="G5422" s="236">
        <f t="shared" si="681"/>
        <v>4.0128911089493593E-3</v>
      </c>
      <c r="H5422" s="236">
        <f t="shared" si="682"/>
        <v>1.1600435043057633E-3</v>
      </c>
      <c r="I5422">
        <f t="shared" si="685"/>
        <v>113597.05529890359</v>
      </c>
      <c r="J5422">
        <f t="shared" si="685"/>
        <v>35147.199094803342</v>
      </c>
      <c r="K5422">
        <f t="shared" si="683"/>
        <v>136373.17680540759</v>
      </c>
      <c r="L5422" s="236">
        <f>I5422/MAX(I$2:I5422)-1</f>
        <v>-3.8300678378463737E-2</v>
      </c>
      <c r="M5422" s="236">
        <f>J5422/MAX(J$2:J5422)-1</f>
        <v>-3.2847290732363255E-2</v>
      </c>
      <c r="N5422" s="236"/>
    </row>
    <row r="5423" spans="1:14">
      <c r="A5423" s="237">
        <v>41919</v>
      </c>
      <c r="B5423">
        <v>742</v>
      </c>
      <c r="D5423" s="237">
        <v>42193</v>
      </c>
      <c r="E5423">
        <f t="shared" si="679"/>
        <v>754.05</v>
      </c>
      <c r="F5423">
        <v>440.75858499999998</v>
      </c>
      <c r="G5423" s="236">
        <f t="shared" si="681"/>
        <v>-1.652018491880276E-2</v>
      </c>
      <c r="H5423" s="236">
        <f t="shared" si="682"/>
        <v>-1.1207858507620405E-2</v>
      </c>
      <c r="I5423">
        <f t="shared" si="685"/>
        <v>111720.41093913424</v>
      </c>
      <c r="J5423">
        <f t="shared" si="685"/>
        <v>34753.27426040962</v>
      </c>
      <c r="K5423">
        <f t="shared" si="683"/>
        <v>134124.86659551787</v>
      </c>
      <c r="L5423" s="236">
        <f>I5423/MAX(I$2:I5423)-1</f>
        <v>-5.418812900793879E-2</v>
      </c>
      <c r="M5423" s="236">
        <f>J5423/MAX(J$2:J5423)-1</f>
        <v>-4.3687001453096674E-2</v>
      </c>
      <c r="N5423" s="236"/>
    </row>
    <row r="5424" spans="1:14">
      <c r="A5424" s="237">
        <v>41920</v>
      </c>
      <c r="B5424">
        <v>753.53</v>
      </c>
      <c r="D5424" s="237">
        <v>42194</v>
      </c>
      <c r="E5424">
        <f t="shared" si="679"/>
        <v>757.75</v>
      </c>
      <c r="F5424">
        <v>442.30161570000001</v>
      </c>
      <c r="G5424" s="236">
        <f t="shared" si="681"/>
        <v>4.8731062579531661E-3</v>
      </c>
      <c r="H5424" s="236">
        <f t="shared" si="682"/>
        <v>3.5008522862918223E-3</v>
      </c>
      <c r="I5424">
        <f t="shared" si="685"/>
        <v>112264.83637282284</v>
      </c>
      <c r="J5424">
        <f t="shared" si="685"/>
        <v>34874.940340060304</v>
      </c>
      <c r="K5424">
        <f t="shared" si="683"/>
        <v>134782.99537531156</v>
      </c>
      <c r="L5424" s="236">
        <f>I5424/MAX(I$2:I5424)-1</f>
        <v>-4.9579087260560817E-2</v>
      </c>
      <c r="M5424" s="236">
        <f>J5424/MAX(J$2:J5424)-1</f>
        <v>-4.0339090905723185E-2</v>
      </c>
      <c r="N5424" s="236"/>
    </row>
    <row r="5425" spans="1:14">
      <c r="A5425" s="237">
        <v>41921</v>
      </c>
      <c r="B5425">
        <v>740.12</v>
      </c>
      <c r="D5425" s="237">
        <v>42195</v>
      </c>
      <c r="E5425">
        <f t="shared" si="679"/>
        <v>769.68</v>
      </c>
      <c r="F5425">
        <v>447.18097349999999</v>
      </c>
      <c r="G5425" s="236">
        <f t="shared" si="681"/>
        <v>1.5710248726126187E-2</v>
      </c>
      <c r="H5425" s="236">
        <f t="shared" si="682"/>
        <v>1.1031743106517444E-2</v>
      </c>
      <c r="I5425">
        <f t="shared" si="685"/>
        <v>114028.54487543776</v>
      </c>
      <c r="J5425">
        <f t="shared" si="685"/>
        <v>35259.671722746971</v>
      </c>
      <c r="K5425">
        <f t="shared" si="683"/>
        <v>136905.01600853816</v>
      </c>
      <c r="L5425" s="236">
        <f>I5425/MAX(I$2:I5425)-1</f>
        <v>-3.4647738326912259E-2</v>
      </c>
      <c r="M5425" s="236">
        <f>J5425/MAX(J$2:J5425)-1</f>
        <v>-2.9752358287228109E-2</v>
      </c>
      <c r="N5425" s="236"/>
    </row>
    <row r="5426" spans="1:14">
      <c r="A5426" s="237">
        <v>41922</v>
      </c>
      <c r="B5426">
        <v>732.51</v>
      </c>
      <c r="D5426" s="237">
        <v>42198</v>
      </c>
      <c r="E5426">
        <f t="shared" si="679"/>
        <v>775.51</v>
      </c>
      <c r="F5426">
        <v>448.98358350000001</v>
      </c>
      <c r="G5426" s="236">
        <f t="shared" si="681"/>
        <v>7.54084628862455E-3</v>
      </c>
      <c r="H5426" s="236">
        <f t="shared" si="682"/>
        <v>4.0310525420867993E-3</v>
      </c>
      <c r="I5426">
        <f t="shared" si="685"/>
        <v>114888.41660485897</v>
      </c>
      <c r="J5426">
        <f t="shared" si="685"/>
        <v>35401.805312078097</v>
      </c>
      <c r="K5426">
        <f t="shared" si="683"/>
        <v>137942.01351832115</v>
      </c>
      <c r="L5426" s="236">
        <f>I5426/MAX(I$2:I5426)-1</f>
        <v>-2.7368165307259384E-2</v>
      </c>
      <c r="M5426" s="236">
        <f>J5426/MAX(J$2:J5426)-1</f>
        <v>-2.5841239064648081E-2</v>
      </c>
      <c r="N5426" s="236"/>
    </row>
    <row r="5427" spans="1:14">
      <c r="A5427" s="237">
        <v>41925</v>
      </c>
      <c r="B5427">
        <v>723.91</v>
      </c>
      <c r="D5427" s="237">
        <v>42199</v>
      </c>
      <c r="E5427">
        <f t="shared" si="679"/>
        <v>779.1</v>
      </c>
      <c r="F5427">
        <v>450.93856790000001</v>
      </c>
      <c r="G5427" s="236">
        <f t="shared" si="681"/>
        <v>4.5954815857993016E-3</v>
      </c>
      <c r="H5427" s="236">
        <f t="shared" si="682"/>
        <v>4.3542447248519078E-3</v>
      </c>
      <c r="I5427">
        <f t="shared" ref="I5427:J5442" si="686">I5426*(1+G5427)</f>
        <v>115416.38420778824</v>
      </c>
      <c r="J5427">
        <f t="shared" si="686"/>
        <v>35555.953436108444</v>
      </c>
      <c r="K5427">
        <f t="shared" si="683"/>
        <v>138580.57630736422</v>
      </c>
      <c r="L5427" s="236">
        <f>I5427/MAX(I$2:I5427)-1</f>
        <v>-2.2898453621166603E-2</v>
      </c>
      <c r="M5427" s="236">
        <f>J5427/MAX(J$2:J5427)-1</f>
        <v>-2.1599513418677163E-2</v>
      </c>
      <c r="N5427" s="236"/>
    </row>
    <row r="5428" spans="1:14">
      <c r="A5428" s="237">
        <v>41926</v>
      </c>
      <c r="B5428">
        <v>725.53</v>
      </c>
      <c r="D5428" s="237">
        <v>42200</v>
      </c>
      <c r="E5428">
        <f t="shared" si="679"/>
        <v>778.59</v>
      </c>
      <c r="F5428">
        <v>450.70617399999998</v>
      </c>
      <c r="G5428" s="236">
        <f t="shared" si="681"/>
        <v>-6.8833162195698139E-4</v>
      </c>
      <c r="H5428" s="236">
        <f t="shared" si="682"/>
        <v>-5.1535600754282207E-4</v>
      </c>
      <c r="I5428">
        <f t="shared" si="686"/>
        <v>115336.93946084609</v>
      </c>
      <c r="J5428">
        <f t="shared" si="686"/>
        <v>35537.629461901233</v>
      </c>
      <c r="K5428">
        <f t="shared" si="683"/>
        <v>138489.86125933859</v>
      </c>
      <c r="L5428" s="236">
        <f>I5428/MAX(I$2:I5428)-1</f>
        <v>-2.3571023513402234E-2</v>
      </c>
      <c r="M5428" s="236">
        <f>J5428/MAX(J$2:J5428)-1</f>
        <v>-2.2103737987219652E-2</v>
      </c>
      <c r="N5428" s="236"/>
    </row>
    <row r="5429" spans="1:14">
      <c r="A5429" s="237">
        <v>41927</v>
      </c>
      <c r="B5429">
        <v>721.51</v>
      </c>
      <c r="D5429" s="237">
        <v>42201</v>
      </c>
      <c r="E5429">
        <f t="shared" si="679"/>
        <v>783.54</v>
      </c>
      <c r="F5429">
        <v>452.82575589999999</v>
      </c>
      <c r="G5429" s="236">
        <f t="shared" si="681"/>
        <v>6.3239163561234404E-3</v>
      </c>
      <c r="H5429" s="236">
        <f t="shared" si="682"/>
        <v>4.7028020077666266E-3</v>
      </c>
      <c r="I5429">
        <f t="shared" si="686"/>
        <v>116066.32061876776</v>
      </c>
      <c r="J5429">
        <f t="shared" si="686"/>
        <v>35704.755897085932</v>
      </c>
      <c r="K5429">
        <f t="shared" si="683"/>
        <v>139370.33084311659</v>
      </c>
      <c r="L5429" s="236">
        <f>I5429/MAX(I$2:I5429)-1</f>
        <v>-1.7396168338405738E-2</v>
      </c>
      <c r="M5429" s="236">
        <f>J5429/MAX(J$2:J5429)-1</f>
        <v>-1.750488548283835E-2</v>
      </c>
      <c r="N5429" s="236"/>
    </row>
    <row r="5430" spans="1:14">
      <c r="A5430" s="237">
        <v>41928</v>
      </c>
      <c r="B5430">
        <v>720.98</v>
      </c>
      <c r="D5430" s="237">
        <v>42202</v>
      </c>
      <c r="E5430">
        <f t="shared" si="679"/>
        <v>783.73</v>
      </c>
      <c r="F5430">
        <v>452.66374810000002</v>
      </c>
      <c r="G5430" s="236">
        <f t="shared" si="681"/>
        <v>2.0875905688104923E-4</v>
      </c>
      <c r="H5430" s="236">
        <f t="shared" si="682"/>
        <v>-3.5777072723697234E-4</v>
      </c>
      <c r="I5430">
        <f t="shared" si="686"/>
        <v>116090.55051439579</v>
      </c>
      <c r="J5430">
        <f t="shared" si="686"/>
        <v>35691.981780602815</v>
      </c>
      <c r="K5430">
        <f t="shared" si="683"/>
        <v>139404.12664532222</v>
      </c>
      <c r="L5430" s="236">
        <f>I5430/MAX(I$2:I5430)-1</f>
        <v>-1.719104088922041E-2</v>
      </c>
      <c r="M5430" s="236">
        <f>J5430/MAX(J$2:J5430)-1</f>
        <v>-1.7856393474465881E-2</v>
      </c>
      <c r="N5430" s="236"/>
    </row>
    <row r="5431" spans="1:14">
      <c r="A5431" s="237">
        <v>41929</v>
      </c>
      <c r="B5431">
        <v>727.95</v>
      </c>
      <c r="D5431" s="237">
        <v>42205</v>
      </c>
      <c r="E5431">
        <f t="shared" si="679"/>
        <v>784.21</v>
      </c>
      <c r="F5431">
        <v>452.3921982</v>
      </c>
      <c r="G5431" s="236">
        <f t="shared" si="681"/>
        <v>5.7872566151411441E-4</v>
      </c>
      <c r="H5431" s="236">
        <f t="shared" si="682"/>
        <v>-5.9989319034237099E-4</v>
      </c>
      <c r="I5431">
        <f t="shared" si="686"/>
        <v>116157.73509503777</v>
      </c>
      <c r="J5431">
        <f t="shared" si="686"/>
        <v>35670.570403782811</v>
      </c>
      <c r="K5431">
        <f t="shared" si="683"/>
        <v>139489.50551405223</v>
      </c>
      <c r="L5431" s="236">
        <f>I5431/MAX(I$2:I5431)-1</f>
        <v>-1.6622264124216968E-2</v>
      </c>
      <c r="M5431" s="236">
        <f>J5431/MAX(J$2:J5431)-1</f>
        <v>-1.8445574735958759E-2</v>
      </c>
      <c r="N5431" s="236"/>
    </row>
    <row r="5432" spans="1:14">
      <c r="A5432" s="237">
        <v>41932</v>
      </c>
      <c r="B5432">
        <v>733.8</v>
      </c>
      <c r="D5432" s="237">
        <v>42206</v>
      </c>
      <c r="E5432">
        <f t="shared" si="679"/>
        <v>782.13</v>
      </c>
      <c r="F5432">
        <v>452.02246719999999</v>
      </c>
      <c r="G5432" s="236">
        <f t="shared" si="681"/>
        <v>-2.6860809321200365E-3</v>
      </c>
      <c r="H5432" s="236">
        <f t="shared" si="682"/>
        <v>-8.1727978835866022E-4</v>
      </c>
      <c r="I5432">
        <f t="shared" si="686"/>
        <v>115845.72601768073</v>
      </c>
      <c r="J5432">
        <f t="shared" si="686"/>
        <v>35641.417567552577</v>
      </c>
      <c r="K5432">
        <f t="shared" si="683"/>
        <v>139119.53041622226</v>
      </c>
      <c r="L5432" s="236">
        <f>I5432/MAX(I$2:I5432)-1</f>
        <v>-1.9263696309624323E-2</v>
      </c>
      <c r="M5432" s="236">
        <f>J5432/MAX(J$2:J5432)-1</f>
        <v>-1.9247779328900982E-2</v>
      </c>
      <c r="N5432" s="236"/>
    </row>
    <row r="5433" spans="1:14">
      <c r="A5433" s="237">
        <v>41933</v>
      </c>
      <c r="B5433">
        <v>743.08</v>
      </c>
      <c r="D5433" s="237">
        <v>42207</v>
      </c>
      <c r="E5433">
        <f t="shared" si="679"/>
        <v>780.17</v>
      </c>
      <c r="F5433">
        <v>450.62988730000001</v>
      </c>
      <c r="G5433" s="236">
        <f t="shared" si="681"/>
        <v>-2.5397074259364085E-3</v>
      </c>
      <c r="H5433" s="236">
        <f t="shared" si="682"/>
        <v>-3.080775848656736E-3</v>
      </c>
      <c r="I5433">
        <f t="shared" si="686"/>
        <v>115551.51176705063</v>
      </c>
      <c r="J5433">
        <f t="shared" si="686"/>
        <v>35531.614349098571</v>
      </c>
      <c r="K5433">
        <f t="shared" si="683"/>
        <v>138770.9000355748</v>
      </c>
      <c r="L5433" s="236">
        <f>I5433/MAX(I$2:I5433)-1</f>
        <v>-2.1754479582992259E-2</v>
      </c>
      <c r="M5433" s="236">
        <f>J5433/MAX(J$2:J5433)-1</f>
        <v>-2.226925708386096E-2</v>
      </c>
      <c r="N5433" s="236"/>
    </row>
    <row r="5434" spans="1:14">
      <c r="A5434" s="237">
        <v>41934</v>
      </c>
      <c r="B5434">
        <v>739.47</v>
      </c>
      <c r="D5434" s="237">
        <v>42208</v>
      </c>
      <c r="E5434">
        <f t="shared" si="679"/>
        <v>777.52</v>
      </c>
      <c r="F5434">
        <v>449.79861349999999</v>
      </c>
      <c r="G5434" s="236">
        <f t="shared" si="681"/>
        <v>-3.4304257507164573E-3</v>
      </c>
      <c r="H5434" s="236">
        <f t="shared" si="682"/>
        <v>-1.844693002900244E-3</v>
      </c>
      <c r="I5434">
        <f t="shared" si="686"/>
        <v>115155.12088555071</v>
      </c>
      <c r="J5434">
        <f t="shared" si="686"/>
        <v>35466.069428727038</v>
      </c>
      <c r="K5434">
        <f t="shared" si="683"/>
        <v>138299.53753112798</v>
      </c>
      <c r="L5434" s="236">
        <f>I5434/MAX(I$2:I5434)-1</f>
        <v>-2.5110278206753822E-2</v>
      </c>
      <c r="M5434" s="236">
        <f>J5434/MAX(J$2:J5434)-1</f>
        <v>-2.4072870144038916E-2</v>
      </c>
      <c r="N5434" s="236"/>
    </row>
    <row r="5435" spans="1:14">
      <c r="A5435" s="237">
        <v>41935</v>
      </c>
      <c r="B5435">
        <v>744.53</v>
      </c>
      <c r="D5435" s="237">
        <v>42209</v>
      </c>
      <c r="E5435">
        <f t="shared" si="679"/>
        <v>771.22</v>
      </c>
      <c r="F5435">
        <v>446.88789120000001</v>
      </c>
      <c r="G5435" s="236">
        <f t="shared" si="681"/>
        <v>-8.1364156201973546E-3</v>
      </c>
      <c r="H5435" s="236">
        <f t="shared" si="682"/>
        <v>-6.4711677907384191E-3</v>
      </c>
      <c r="I5435">
        <f t="shared" si="686"/>
        <v>114218.17096123179</v>
      </c>
      <c r="J5435">
        <f t="shared" si="686"/>
        <v>35236.562542575768</v>
      </c>
      <c r="K5435">
        <f t="shared" si="683"/>
        <v>137178.93987904687</v>
      </c>
      <c r="L5435" s="236">
        <f>I5435/MAX(I$2:I5435)-1</f>
        <v>-3.3042386167122295E-2</v>
      </c>
      <c r="M5435" s="236">
        <f>J5435/MAX(J$2:J5435)-1</f>
        <v>-3.0388258352870512E-2</v>
      </c>
      <c r="N5435" s="236"/>
    </row>
    <row r="5436" spans="1:14">
      <c r="A5436" s="237">
        <v>41936</v>
      </c>
      <c r="B5436">
        <v>748.39</v>
      </c>
      <c r="D5436" s="237">
        <v>42212</v>
      </c>
      <c r="E5436">
        <f t="shared" si="679"/>
        <v>767.63</v>
      </c>
      <c r="F5436">
        <v>444.63368580000002</v>
      </c>
      <c r="G5436" s="236">
        <f t="shared" si="681"/>
        <v>-4.688692426306271E-3</v>
      </c>
      <c r="H5436" s="236">
        <f t="shared" si="682"/>
        <v>-5.0442302071486145E-3</v>
      </c>
      <c r="I5436">
        <f t="shared" si="686"/>
        <v>113682.63708809931</v>
      </c>
      <c r="J5436">
        <f t="shared" si="686"/>
        <v>35058.821209402427</v>
      </c>
      <c r="K5436">
        <f t="shared" si="683"/>
        <v>136540.37709000381</v>
      </c>
      <c r="L5436" s="236">
        <f>I5436/MAX(I$2:I5436)-1</f>
        <v>-3.7576153007659818E-2</v>
      </c>
      <c r="M5436" s="236">
        <f>J5436/MAX(J$2:J5436)-1</f>
        <v>-3.5279203189292896E-2</v>
      </c>
      <c r="N5436" s="236"/>
    </row>
    <row r="5437" spans="1:14">
      <c r="A5437" s="237">
        <v>41939</v>
      </c>
      <c r="B5437">
        <v>747.96</v>
      </c>
      <c r="D5437" s="237">
        <v>42213</v>
      </c>
      <c r="E5437">
        <f t="shared" si="679"/>
        <v>774.66</v>
      </c>
      <c r="F5437">
        <v>447.62896310000002</v>
      </c>
      <c r="G5437" s="236">
        <f t="shared" si="681"/>
        <v>9.1243277597982588E-3</v>
      </c>
      <c r="H5437" s="236">
        <f t="shared" si="682"/>
        <v>6.7365055677479635E-3</v>
      </c>
      <c r="I5437">
        <f t="shared" si="686"/>
        <v>114719.91472948933</v>
      </c>
      <c r="J5437">
        <f t="shared" si="686"/>
        <v>35294.995153678246</v>
      </c>
      <c r="K5437">
        <f t="shared" si="683"/>
        <v>137790.82177161178</v>
      </c>
      <c r="L5437" s="236">
        <f>I5437/MAX(I$2:I5437)-1</f>
        <v>-2.879468238385563E-2</v>
      </c>
      <c r="M5437" s="236">
        <f>J5437/MAX(J$2:J5437)-1</f>
        <v>-2.8780356170255317E-2</v>
      </c>
      <c r="N5437" s="236"/>
    </row>
    <row r="5438" spans="1:14">
      <c r="A5438" s="237">
        <v>41940</v>
      </c>
      <c r="B5438">
        <v>751.55</v>
      </c>
      <c r="D5438" s="237">
        <v>42214</v>
      </c>
      <c r="E5438">
        <f t="shared" si="679"/>
        <v>778.02</v>
      </c>
      <c r="F5438">
        <v>449.15062890000002</v>
      </c>
      <c r="G5438" s="236">
        <f t="shared" si="681"/>
        <v>4.3036565657683015E-3</v>
      </c>
      <c r="H5438" s="236">
        <f t="shared" si="682"/>
        <v>3.3993908469682754E-3</v>
      </c>
      <c r="I5438">
        <f t="shared" si="686"/>
        <v>115213.62984373928</v>
      </c>
      <c r="J5438">
        <f t="shared" si="686"/>
        <v>35414.976637147447</v>
      </c>
      <c r="K5438">
        <f t="shared" si="683"/>
        <v>138388.47385272171</v>
      </c>
      <c r="L5438" s="236">
        <f>I5438/MAX(I$2:I5438)-1</f>
        <v>-2.4614948241987844E-2</v>
      </c>
      <c r="M5438" s="236">
        <f>J5438/MAX(J$2:J5438)-1</f>
        <v>-2.5478801002624785E-2</v>
      </c>
      <c r="N5438" s="236"/>
    </row>
    <row r="5439" spans="1:14">
      <c r="A5439" s="237">
        <v>41941</v>
      </c>
      <c r="B5439">
        <v>749.92</v>
      </c>
      <c r="D5439" s="237">
        <v>42215</v>
      </c>
      <c r="E5439">
        <f t="shared" si="679"/>
        <v>778.08</v>
      </c>
      <c r="F5439">
        <v>448.98714219999999</v>
      </c>
      <c r="G5439" s="236">
        <f t="shared" si="681"/>
        <v>4.338868140256956E-5</v>
      </c>
      <c r="H5439" s="236">
        <f t="shared" si="682"/>
        <v>-3.6399080727200772E-4</v>
      </c>
      <c r="I5439">
        <f t="shared" si="686"/>
        <v>115218.62881121782</v>
      </c>
      <c r="J5439">
        <f t="shared" si="686"/>
        <v>35402.085911211776</v>
      </c>
      <c r="K5439">
        <f t="shared" si="683"/>
        <v>138399.14621131297</v>
      </c>
      <c r="L5439" s="236">
        <f>I5439/MAX(I$2:I5439)-1</f>
        <v>-2.4572627570732197E-2</v>
      </c>
      <c r="M5439" s="236">
        <f>J5439/MAX(J$2:J5439)-1</f>
        <v>-2.5833517760551428E-2</v>
      </c>
      <c r="N5439" s="236"/>
    </row>
    <row r="5440" spans="1:14">
      <c r="A5440" s="237">
        <v>41942</v>
      </c>
      <c r="B5440">
        <v>753.01</v>
      </c>
      <c r="D5440" s="237">
        <v>42216</v>
      </c>
      <c r="E5440">
        <f t="shared" si="679"/>
        <v>778.73</v>
      </c>
      <c r="F5440">
        <v>450.05521069999998</v>
      </c>
      <c r="G5440" s="236">
        <f t="shared" si="681"/>
        <v>8.0165951842386051E-4</v>
      </c>
      <c r="H5440" s="236">
        <f t="shared" si="682"/>
        <v>2.378839836630009E-3</v>
      </c>
      <c r="I5440">
        <f t="shared" si="686"/>
        <v>115310.99492170408</v>
      </c>
      <c r="J5440">
        <f t="shared" si="686"/>
        <v>35486.301803477167</v>
      </c>
      <c r="K5440">
        <f t="shared" si="683"/>
        <v>138514.76342938482</v>
      </c>
      <c r="L5440" s="236">
        <f>I5440/MAX(I$2:I5440)-1</f>
        <v>-2.3790666933092952E-2</v>
      </c>
      <c r="M5440" s="236">
        <f>J5440/MAX(J$2:J5440)-1</f>
        <v>-2.3516131725090483E-2</v>
      </c>
      <c r="N5440" s="236"/>
    </row>
    <row r="5441" spans="1:14">
      <c r="A5441" s="237">
        <v>41943</v>
      </c>
      <c r="B5441">
        <v>756.77</v>
      </c>
      <c r="D5441" s="237">
        <v>42219</v>
      </c>
      <c r="E5441">
        <f t="shared" si="679"/>
        <v>777.37</v>
      </c>
      <c r="F5441">
        <v>449.38538820000002</v>
      </c>
      <c r="G5441" s="236">
        <f t="shared" si="681"/>
        <v>-1.7801634539673186E-3</v>
      </c>
      <c r="H5441" s="236">
        <f t="shared" si="682"/>
        <v>-1.4883118428028475E-3</v>
      </c>
      <c r="I5441">
        <f t="shared" si="686"/>
        <v>115105.72250270385</v>
      </c>
      <c r="J5441">
        <f t="shared" si="686"/>
        <v>35433.487120245773</v>
      </c>
      <c r="K5441">
        <f t="shared" si="683"/>
        <v>138272.85663464986</v>
      </c>
      <c r="L5441" s="236">
        <f>I5441/MAX(I$2:I5441)-1</f>
        <v>-2.5528479111240565E-2</v>
      </c>
      <c r="M5441" s="236">
        <f>J5441/MAX(J$2:J5441)-1</f>
        <v>-2.4969444230550031E-2</v>
      </c>
      <c r="N5441" s="236"/>
    </row>
    <row r="5442" spans="1:14">
      <c r="A5442" s="237">
        <v>41946</v>
      </c>
      <c r="B5442">
        <v>756.88</v>
      </c>
      <c r="D5442" s="237">
        <v>42220</v>
      </c>
      <c r="E5442">
        <f t="shared" ref="E5442:E5505" si="687">SUMIF(A:A,D5442,B:B)</f>
        <v>775.56</v>
      </c>
      <c r="F5442">
        <v>448.58883959999997</v>
      </c>
      <c r="G5442" s="236">
        <f t="shared" si="681"/>
        <v>-2.3620937436383362E-3</v>
      </c>
      <c r="H5442" s="236">
        <f t="shared" si="682"/>
        <v>-1.7725289270988931E-3</v>
      </c>
      <c r="I5442">
        <f t="shared" si="686"/>
        <v>114833.83199572325</v>
      </c>
      <c r="J5442">
        <f t="shared" si="686"/>
        <v>35370.680239337147</v>
      </c>
      <c r="K5442">
        <f t="shared" si="683"/>
        <v>137950.90715048052</v>
      </c>
      <c r="L5442" s="236">
        <f>I5442/MAX(I$2:I5442)-1</f>
        <v>-2.7830272194085626E-2</v>
      </c>
      <c r="M5442" s="236">
        <f>J5442/MAX(J$2:J5442)-1</f>
        <v>-2.6697714095456848E-2</v>
      </c>
      <c r="N5442" s="236"/>
    </row>
    <row r="5443" spans="1:14">
      <c r="A5443" s="237">
        <v>41947</v>
      </c>
      <c r="B5443">
        <v>755.54</v>
      </c>
      <c r="D5443" s="237">
        <v>42221</v>
      </c>
      <c r="E5443">
        <f t="shared" si="687"/>
        <v>777.56</v>
      </c>
      <c r="F5443">
        <v>449.38713799999999</v>
      </c>
      <c r="G5443" s="236">
        <f t="shared" si="681"/>
        <v>2.5450516247553143E-3</v>
      </c>
      <c r="H5443" s="236">
        <f t="shared" si="682"/>
        <v>1.779577041443714E-3</v>
      </c>
      <c r="I5443">
        <f t="shared" ref="I5443:J5458" si="688">I5442*(1+G5443)</f>
        <v>115126.09002642085</v>
      </c>
      <c r="J5443">
        <f t="shared" si="688"/>
        <v>35433.625089831316</v>
      </c>
      <c r="K5443">
        <f t="shared" si="683"/>
        <v>138306.65243685548</v>
      </c>
      <c r="L5443" s="236">
        <f>I5443/MAX(I$2:I5443)-1</f>
        <v>-2.5356050048795153E-2</v>
      </c>
      <c r="M5443" s="236">
        <f>J5443/MAX(J$2:J5443)-1</f>
        <v>-2.496564769307652E-2</v>
      </c>
      <c r="N5443" s="236"/>
    </row>
    <row r="5444" spans="1:14">
      <c r="A5444" s="237">
        <v>41948</v>
      </c>
      <c r="B5444">
        <v>758.13</v>
      </c>
      <c r="D5444" s="237">
        <v>42222</v>
      </c>
      <c r="E5444">
        <f t="shared" si="687"/>
        <v>773.71</v>
      </c>
      <c r="F5444">
        <v>447.802413</v>
      </c>
      <c r="G5444" s="236">
        <f t="shared" ref="G5444:G5507" si="689">(E5444/E5443-1)-($P$21/252)</f>
        <v>-4.9851165469187528E-3</v>
      </c>
      <c r="H5444" s="236">
        <f t="shared" ref="H5444:H5507" si="690">F5444/F5443-1</f>
        <v>-3.5264137889055025E-3</v>
      </c>
      <c r="I5444">
        <f t="shared" si="688"/>
        <v>114552.17305004808</v>
      </c>
      <c r="J5444">
        <f t="shared" si="688"/>
        <v>35308.67146572363</v>
      </c>
      <c r="K5444">
        <f t="shared" ref="K5444:K5507" si="691">K5443*(1+(E5444/E5443-1))</f>
        <v>137621.84276058371</v>
      </c>
      <c r="L5444" s="236">
        <f>I5444/MAX(I$2:I5444)-1</f>
        <v>-3.0214763731051142E-2</v>
      </c>
      <c r="M5444" s="236">
        <f>J5444/MAX(J$2:J5444)-1</f>
        <v>-2.8404022277708108E-2</v>
      </c>
      <c r="N5444" s="236"/>
    </row>
    <row r="5445" spans="1:14">
      <c r="A5445" s="237">
        <v>41949</v>
      </c>
      <c r="B5445">
        <v>758.49</v>
      </c>
      <c r="D5445" s="237">
        <v>42223</v>
      </c>
      <c r="E5445">
        <f t="shared" si="687"/>
        <v>772.76</v>
      </c>
      <c r="F5445">
        <v>447.66335140000001</v>
      </c>
      <c r="G5445" s="236">
        <f t="shared" si="689"/>
        <v>-1.2615803868518218E-3</v>
      </c>
      <c r="H5445" s="236">
        <f t="shared" si="690"/>
        <v>-3.1054231947602595E-4</v>
      </c>
      <c r="I5445">
        <f t="shared" si="688"/>
        <v>114407.65627525687</v>
      </c>
      <c r="J5445">
        <f t="shared" si="688"/>
        <v>35297.70662898905</v>
      </c>
      <c r="K5445">
        <f t="shared" si="691"/>
        <v>137452.8637495556</v>
      </c>
      <c r="L5445" s="236">
        <f>I5445/MAX(I$2:I5445)-1</f>
        <v>-3.1438225764586658E-2</v>
      </c>
      <c r="M5445" s="236">
        <f>J5445/MAX(J$2:J5445)-1</f>
        <v>-2.8705743946223494E-2</v>
      </c>
      <c r="N5445" s="236"/>
    </row>
    <row r="5446" spans="1:14">
      <c r="A5446" s="237">
        <v>41950</v>
      </c>
      <c r="B5446">
        <v>761.33</v>
      </c>
      <c r="D5446" s="237">
        <v>42226</v>
      </c>
      <c r="E5446">
        <f t="shared" si="687"/>
        <v>779.54</v>
      </c>
      <c r="F5446">
        <v>450.95845159999999</v>
      </c>
      <c r="G5446" s="236">
        <f t="shared" si="689"/>
        <v>8.7400158943781638E-3</v>
      </c>
      <c r="H5446" s="236">
        <f t="shared" si="690"/>
        <v>7.3606655306828195E-3</v>
      </c>
      <c r="I5446">
        <f t="shared" si="688"/>
        <v>115407.58100954117</v>
      </c>
      <c r="J5446">
        <f t="shared" si="688"/>
        <v>35557.521241485207</v>
      </c>
      <c r="K5446">
        <f t="shared" si="691"/>
        <v>138658.84027036669</v>
      </c>
      <c r="L5446" s="236">
        <f>I5446/MAX(I$2:I5446)-1</f>
        <v>-2.2972980463081938E-2</v>
      </c>
      <c r="M5446" s="236">
        <f>J5446/MAX(J$2:J5446)-1</f>
        <v>-2.1556371795538154E-2</v>
      </c>
      <c r="N5446" s="236"/>
    </row>
    <row r="5447" spans="1:14">
      <c r="A5447" s="237">
        <v>41953</v>
      </c>
      <c r="B5447">
        <v>760.86</v>
      </c>
      <c r="D5447" s="237">
        <v>42227</v>
      </c>
      <c r="E5447">
        <f t="shared" si="687"/>
        <v>774.52</v>
      </c>
      <c r="F5447">
        <v>447.95939759999999</v>
      </c>
      <c r="G5447" s="236">
        <f t="shared" si="689"/>
        <v>-6.4734253635945847E-3</v>
      </c>
      <c r="H5447" s="236">
        <f t="shared" si="690"/>
        <v>-6.650399808140528E-3</v>
      </c>
      <c r="I5447">
        <f t="shared" si="688"/>
        <v>114660.49864748291</v>
      </c>
      <c r="J5447">
        <f t="shared" si="688"/>
        <v>35321.049509042881</v>
      </c>
      <c r="K5447">
        <f t="shared" si="691"/>
        <v>137765.91960156555</v>
      </c>
      <c r="L5447" s="236">
        <f>I5447/MAX(I$2:I5447)-1</f>
        <v>-2.92976919522695E-2</v>
      </c>
      <c r="M5447" s="236">
        <f>J5447/MAX(J$2:J5447)-1</f>
        <v>-2.8063413112825342E-2</v>
      </c>
      <c r="N5447" s="236"/>
    </row>
    <row r="5448" spans="1:14">
      <c r="A5448" s="237">
        <v>41954</v>
      </c>
      <c r="B5448">
        <v>761.33</v>
      </c>
      <c r="D5448" s="237">
        <v>42228</v>
      </c>
      <c r="E5448">
        <f t="shared" si="687"/>
        <v>774.16</v>
      </c>
      <c r="F5448">
        <v>446.89487009999999</v>
      </c>
      <c r="G5448" s="236">
        <f t="shared" si="689"/>
        <v>-4.9853416637364101E-4</v>
      </c>
      <c r="H5448" s="236">
        <f t="shared" si="690"/>
        <v>-2.3763928286879565E-3</v>
      </c>
      <c r="I5448">
        <f t="shared" si="688"/>
        <v>114603.3364713737</v>
      </c>
      <c r="J5448">
        <f t="shared" si="688"/>
        <v>35237.112820287861</v>
      </c>
      <c r="K5448">
        <f t="shared" si="691"/>
        <v>137701.88545001805</v>
      </c>
      <c r="L5448" s="236">
        <f>I5448/MAX(I$2:I5448)-1</f>
        <v>-2.9781620218209071E-2</v>
      </c>
      <c r="M5448" s="236">
        <f>J5448/MAX(J$2:J5448)-1</f>
        <v>-3.0373116247843446E-2</v>
      </c>
      <c r="N5448" s="236"/>
    </row>
    <row r="5449" spans="1:14">
      <c r="A5449" s="237">
        <v>41955</v>
      </c>
      <c r="B5449">
        <v>760.88</v>
      </c>
      <c r="D5449" s="237">
        <v>42229</v>
      </c>
      <c r="E5449">
        <f t="shared" si="687"/>
        <v>773.33</v>
      </c>
      <c r="F5449">
        <v>446.24716719999998</v>
      </c>
      <c r="G5449" s="236">
        <f t="shared" si="689"/>
        <v>-1.1058599510210356E-3</v>
      </c>
      <c r="H5449" s="236">
        <f t="shared" si="690"/>
        <v>-1.4493406466158376E-3</v>
      </c>
      <c r="I5449">
        <f t="shared" si="688"/>
        <v>114476.60123131661</v>
      </c>
      <c r="J5449">
        <f t="shared" si="688"/>
        <v>35186.042240408031</v>
      </c>
      <c r="K5449">
        <f t="shared" si="691"/>
        <v>137554.25115617245</v>
      </c>
      <c r="L5449" s="236">
        <f>I5449/MAX(I$2:I5449)-1</f>
        <v>-3.0854545868154282E-2</v>
      </c>
      <c r="M5449" s="236">
        <f>J5449/MAX(J$2:J5449)-1</f>
        <v>-3.1778435902516944E-2</v>
      </c>
      <c r="N5449" s="236"/>
    </row>
    <row r="5450" spans="1:14">
      <c r="A5450" s="237">
        <v>41956</v>
      </c>
      <c r="B5450">
        <v>761.71</v>
      </c>
      <c r="D5450" s="237">
        <v>42230</v>
      </c>
      <c r="E5450">
        <f t="shared" si="687"/>
        <v>774.9</v>
      </c>
      <c r="F5450">
        <v>446.79910080000002</v>
      </c>
      <c r="G5450" s="236">
        <f t="shared" si="689"/>
        <v>1.9964510058438265E-3</v>
      </c>
      <c r="H5450" s="236">
        <f t="shared" si="690"/>
        <v>1.236833845833063E-3</v>
      </c>
      <c r="I5450">
        <f t="shared" si="688"/>
        <v>114705.14815699047</v>
      </c>
      <c r="J5450">
        <f t="shared" si="688"/>
        <v>35229.561528351878</v>
      </c>
      <c r="K5450">
        <f t="shared" si="691"/>
        <v>137833.5112059768</v>
      </c>
      <c r="L5450" s="236">
        <f>I5450/MAX(I$2:I5450)-1</f>
        <v>-2.8919694451443712E-2</v>
      </c>
      <c r="M5450" s="236">
        <f>J5450/MAX(J$2:J5450)-1</f>
        <v>-3.0580906701775712E-2</v>
      </c>
      <c r="N5450" s="236"/>
    </row>
    <row r="5451" spans="1:14">
      <c r="A5451" s="237">
        <v>41957</v>
      </c>
      <c r="B5451">
        <v>762.62</v>
      </c>
      <c r="D5451" s="237">
        <v>42233</v>
      </c>
      <c r="E5451">
        <f t="shared" si="687"/>
        <v>777.63</v>
      </c>
      <c r="F5451">
        <v>447.20086049999998</v>
      </c>
      <c r="G5451" s="236">
        <f t="shared" si="689"/>
        <v>3.4893050716221972E-3</v>
      </c>
      <c r="H5451" s="236">
        <f t="shared" si="690"/>
        <v>8.9919540858662828E-4</v>
      </c>
      <c r="I5451">
        <f t="shared" si="688"/>
        <v>115105.38941219584</v>
      </c>
      <c r="J5451">
        <f t="shared" si="688"/>
        <v>35261.239788324696</v>
      </c>
      <c r="K5451">
        <f t="shared" si="691"/>
        <v>138319.10352187863</v>
      </c>
      <c r="L5451" s="236">
        <f>I5451/MAX(I$2:I5451)-1</f>
        <v>-2.5531299016340658E-2</v>
      </c>
      <c r="M5451" s="236">
        <f>J5451/MAX(J$2:J5451)-1</f>
        <v>-2.9709209504085621E-2</v>
      </c>
      <c r="N5451" s="236"/>
    </row>
    <row r="5452" spans="1:14">
      <c r="A5452" s="237">
        <v>41960</v>
      </c>
      <c r="B5452">
        <v>762.38</v>
      </c>
      <c r="D5452" s="237">
        <v>42234</v>
      </c>
      <c r="E5452">
        <f t="shared" si="687"/>
        <v>775.41</v>
      </c>
      <c r="F5452">
        <v>445.60669089999999</v>
      </c>
      <c r="G5452" s="236">
        <f t="shared" si="689"/>
        <v>-2.8885582903608966E-3</v>
      </c>
      <c r="H5452" s="236">
        <f t="shared" si="690"/>
        <v>-3.5647731049032183E-3</v>
      </c>
      <c r="I5452">
        <f t="shared" si="688"/>
        <v>114772.90078534403</v>
      </c>
      <c r="J5452">
        <f t="shared" si="688"/>
        <v>35135.541469081734</v>
      </c>
      <c r="K5452">
        <f t="shared" si="691"/>
        <v>137924.22625400242</v>
      </c>
      <c r="L5452" s="236">
        <f>I5452/MAX(I$2:I5452)-1</f>
        <v>-2.8346108661264191E-2</v>
      </c>
      <c r="M5452" s="236">
        <f>J5452/MAX(J$2:J5452)-1</f>
        <v>-3.3168076017980774E-2</v>
      </c>
      <c r="N5452" s="236"/>
    </row>
    <row r="5453" spans="1:14">
      <c r="A5453" s="237">
        <v>41961</v>
      </c>
      <c r="B5453">
        <v>765.67</v>
      </c>
      <c r="D5453" s="237">
        <v>42235</v>
      </c>
      <c r="E5453">
        <f t="shared" si="687"/>
        <v>773.38</v>
      </c>
      <c r="F5453">
        <v>443.67126159999998</v>
      </c>
      <c r="G5453" s="236">
        <f t="shared" si="689"/>
        <v>-2.6517000069394372E-3</v>
      </c>
      <c r="H5453" s="236">
        <f t="shared" si="690"/>
        <v>-4.3433578075118273E-3</v>
      </c>
      <c r="I5453">
        <f t="shared" si="688"/>
        <v>114468.55748353507</v>
      </c>
      <c r="J5453">
        <f t="shared" si="688"/>
        <v>34982.935240720843</v>
      </c>
      <c r="K5453">
        <f t="shared" si="691"/>
        <v>137563.14478833185</v>
      </c>
      <c r="L5453" s="236">
        <f>I5453/MAX(I$2:I5453)-1</f>
        <v>-3.0922643291669827E-2</v>
      </c>
      <c r="M5453" s="236">
        <f>J5453/MAX(J$2:J5453)-1</f>
        <v>-3.7367373003559745E-2</v>
      </c>
      <c r="N5453" s="236"/>
    </row>
    <row r="5454" spans="1:14">
      <c r="A5454" s="237">
        <v>41962</v>
      </c>
      <c r="B5454">
        <v>764.22</v>
      </c>
      <c r="D5454" s="237">
        <v>42236</v>
      </c>
      <c r="E5454">
        <f t="shared" si="687"/>
        <v>764.2</v>
      </c>
      <c r="F5454">
        <v>438.07491570000002</v>
      </c>
      <c r="G5454" s="236">
        <f t="shared" si="689"/>
        <v>-1.1903703522406392E-2</v>
      </c>
      <c r="H5454" s="236">
        <f t="shared" si="690"/>
        <v>-1.2613721880065043E-2</v>
      </c>
      <c r="I5454">
        <f t="shared" si="688"/>
        <v>113105.95771261353</v>
      </c>
      <c r="J5454">
        <f t="shared" si="688"/>
        <v>34541.670225046066</v>
      </c>
      <c r="K5454">
        <f t="shared" si="691"/>
        <v>135930.27392387082</v>
      </c>
      <c r="L5454" s="236">
        <f>I5454/MAX(I$2:I5454)-1</f>
        <v>-4.2458252836203081E-2</v>
      </c>
      <c r="M5454" s="236">
        <f>J5454/MAX(J$2:J5454)-1</f>
        <v>-4.9509753233169196E-2</v>
      </c>
      <c r="N5454" s="236"/>
    </row>
    <row r="5455" spans="1:14">
      <c r="A5455" s="237">
        <v>41963</v>
      </c>
      <c r="B5455">
        <v>765.47</v>
      </c>
      <c r="D5455" s="237">
        <v>42237</v>
      </c>
      <c r="E5455">
        <f t="shared" si="687"/>
        <v>752.65</v>
      </c>
      <c r="F5455">
        <v>430.88730170000002</v>
      </c>
      <c r="G5455" s="236">
        <f t="shared" si="689"/>
        <v>-1.5147574702043485E-2</v>
      </c>
      <c r="H5455" s="236">
        <f t="shared" si="690"/>
        <v>-1.6407271319141659E-2</v>
      </c>
      <c r="I5455">
        <f t="shared" si="688"/>
        <v>111392.67676891554</v>
      </c>
      <c r="J5455">
        <f t="shared" si="688"/>
        <v>33974.935669847415</v>
      </c>
      <c r="K5455">
        <f t="shared" si="691"/>
        <v>133875.84489505543</v>
      </c>
      <c r="L5455" s="236">
        <f>I5455/MAX(I$2:I5455)-1</f>
        <v>-5.6962687981692017E-2</v>
      </c>
      <c r="M5455" s="236">
        <f>J5455/MAX(J$2:J5455)-1</f>
        <v>-6.5104704598070606E-2</v>
      </c>
      <c r="N5455" s="236"/>
    </row>
    <row r="5456" spans="1:14">
      <c r="A5456" s="237">
        <v>41964</v>
      </c>
      <c r="B5456">
        <v>768.68</v>
      </c>
      <c r="D5456" s="237">
        <v>42240</v>
      </c>
      <c r="E5456">
        <f t="shared" si="687"/>
        <v>736.17</v>
      </c>
      <c r="F5456">
        <v>421.05274789999999</v>
      </c>
      <c r="G5456" s="236">
        <f t="shared" si="689"/>
        <v>-2.1929697739943198E-2</v>
      </c>
      <c r="H5456" s="236">
        <f t="shared" si="690"/>
        <v>-2.2823958286074641E-2</v>
      </c>
      <c r="I5456">
        <f t="shared" si="688"/>
        <v>108949.86903693002</v>
      </c>
      <c r="J5456">
        <f t="shared" si="688"/>
        <v>33199.493155346747</v>
      </c>
      <c r="K5456">
        <f t="shared" si="691"/>
        <v>130944.50373532579</v>
      </c>
      <c r="L5456" s="236">
        <f>I5456/MAX(I$2:I5456)-1</f>
        <v>-7.7643211191742112E-2</v>
      </c>
      <c r="M5456" s="236">
        <f>J5456/MAX(J$2:J5456)-1</f>
        <v>-8.6442715822171667E-2</v>
      </c>
      <c r="N5456" s="236"/>
    </row>
    <row r="5457" spans="1:14">
      <c r="A5457" s="237">
        <v>41967</v>
      </c>
      <c r="B5457">
        <v>770.52</v>
      </c>
      <c r="D5457" s="237">
        <v>42241</v>
      </c>
      <c r="E5457">
        <f t="shared" si="687"/>
        <v>731.98</v>
      </c>
      <c r="F5457">
        <v>420.18108369999999</v>
      </c>
      <c r="G5457" s="236">
        <f t="shared" si="689"/>
        <v>-5.7253503008168425E-3</v>
      </c>
      <c r="H5457" s="236">
        <f t="shared" si="690"/>
        <v>-2.0702019030808261E-3</v>
      </c>
      <c r="I5457">
        <f t="shared" si="688"/>
        <v>108326.09287146547</v>
      </c>
      <c r="J5457">
        <f t="shared" si="688"/>
        <v>33130.763501435227</v>
      </c>
      <c r="K5457">
        <f t="shared" si="691"/>
        <v>130199.21736037027</v>
      </c>
      <c r="L5457" s="236">
        <f>I5457/MAX(I$2:I5457)-1</f>
        <v>-8.2924026910005888E-2</v>
      </c>
      <c r="M5457" s="236">
        <f>J5457/MAX(J$2:J5457)-1</f>
        <v>-8.8333963850450004E-2</v>
      </c>
      <c r="N5457" s="236"/>
    </row>
    <row r="5458" spans="1:14">
      <c r="A5458" s="237">
        <v>41968</v>
      </c>
      <c r="B5458">
        <v>770.46</v>
      </c>
      <c r="D5458" s="237">
        <v>42242</v>
      </c>
      <c r="E5458">
        <f t="shared" si="687"/>
        <v>743.11</v>
      </c>
      <c r="F5458">
        <v>427.94965610000003</v>
      </c>
      <c r="G5458" s="236">
        <f t="shared" si="689"/>
        <v>1.5171603320326568E-2</v>
      </c>
      <c r="H5458" s="236">
        <f t="shared" si="690"/>
        <v>1.8488629548936597E-2</v>
      </c>
      <c r="I5458">
        <f t="shared" si="688"/>
        <v>109969.57338175221</v>
      </c>
      <c r="J5458">
        <f t="shared" si="688"/>
        <v>33743.305914486693</v>
      </c>
      <c r="K5458">
        <f t="shared" si="691"/>
        <v>132178.9398790469</v>
      </c>
      <c r="L5458" s="236">
        <f>I5458/MAX(I$2:I5458)-1</f>
        <v>-6.9010514031682013E-2</v>
      </c>
      <c r="M5458" s="236">
        <f>J5458/MAX(J$2:J5458)-1</f>
        <v>-7.147850823573354E-2</v>
      </c>
      <c r="N5458" s="236"/>
    </row>
    <row r="5459" spans="1:14">
      <c r="A5459" s="237">
        <v>41969</v>
      </c>
      <c r="B5459">
        <v>772.2</v>
      </c>
      <c r="D5459" s="237">
        <v>42243</v>
      </c>
      <c r="E5459">
        <f t="shared" si="687"/>
        <v>751.1</v>
      </c>
      <c r="F5459">
        <v>433.67723699999999</v>
      </c>
      <c r="G5459" s="236">
        <f t="shared" si="689"/>
        <v>1.0718379219423804E-2</v>
      </c>
      <c r="H5459" s="236">
        <f t="shared" si="690"/>
        <v>1.3383772643251302E-2</v>
      </c>
      <c r="I5459">
        <f t="shared" ref="I5459:J5474" si="692">I5458*(1+G5459)</f>
        <v>111148.26897185609</v>
      </c>
      <c r="J5459">
        <f t="shared" si="692"/>
        <v>34194.918649077859</v>
      </c>
      <c r="K5459">
        <f t="shared" si="691"/>
        <v>133600.14229811484</v>
      </c>
      <c r="L5459" s="236">
        <f>I5459/MAX(I$2:I5459)-1</f>
        <v>-5.9031815671777066E-2</v>
      </c>
      <c r="M5459" s="236">
        <f>J5459/MAX(J$2:J5459)-1</f>
        <v>-5.9051387695588042E-2</v>
      </c>
      <c r="N5459" s="236"/>
    </row>
    <row r="5460" spans="1:14">
      <c r="A5460" s="237">
        <v>41970</v>
      </c>
      <c r="B5460">
        <v>772.2</v>
      </c>
      <c r="D5460" s="237">
        <v>42244</v>
      </c>
      <c r="E5460">
        <f t="shared" si="687"/>
        <v>751.03</v>
      </c>
      <c r="F5460">
        <v>433.28735119999999</v>
      </c>
      <c r="G5460" s="236">
        <f t="shared" si="689"/>
        <v>-1.2692680365095977E-4</v>
      </c>
      <c r="H5460" s="236">
        <f t="shared" si="690"/>
        <v>-8.9902297546684551E-4</v>
      </c>
      <c r="I5460">
        <f t="shared" si="692"/>
        <v>111134.16127734414</v>
      </c>
      <c r="J5460">
        <f t="shared" si="692"/>
        <v>34164.176631568116</v>
      </c>
      <c r="K5460">
        <f t="shared" si="691"/>
        <v>133587.69121309172</v>
      </c>
      <c r="L5460" s="236">
        <f>I5460/MAX(I$2:I5460)-1</f>
        <v>-5.9151249755751145E-2</v>
      </c>
      <c r="M5460" s="236">
        <f>J5460/MAX(J$2:J5460)-1</f>
        <v>-5.9897322116783447E-2</v>
      </c>
      <c r="N5460" s="236"/>
    </row>
    <row r="5461" spans="1:14">
      <c r="A5461" s="237">
        <v>41971</v>
      </c>
      <c r="B5461">
        <v>771.38</v>
      </c>
      <c r="D5461" s="237">
        <v>42247</v>
      </c>
      <c r="E5461">
        <f t="shared" si="687"/>
        <v>747.24</v>
      </c>
      <c r="F5461">
        <v>431.12839170000001</v>
      </c>
      <c r="G5461" s="236">
        <f t="shared" si="689"/>
        <v>-5.0801330986925495E-3</v>
      </c>
      <c r="H5461" s="236">
        <f t="shared" si="690"/>
        <v>-4.9827429626567721E-3</v>
      </c>
      <c r="I5461">
        <f t="shared" si="692"/>
        <v>110569.58494624367</v>
      </c>
      <c r="J5461">
        <f t="shared" si="692"/>
        <v>33993.945320882209</v>
      </c>
      <c r="K5461">
        <f t="shared" si="691"/>
        <v>132913.5538954112</v>
      </c>
      <c r="L5461" s="236">
        <f>I5461/MAX(I$2:I5461)-1</f>
        <v>-6.3930886632730499E-2</v>
      </c>
      <c r="M5461" s="236">
        <f>J5461/MAX(J$2:J5461)-1</f>
        <v>-6.4581612119180787E-2</v>
      </c>
      <c r="N5461" s="236"/>
    </row>
    <row r="5462" spans="1:14">
      <c r="A5462" s="237">
        <v>41974</v>
      </c>
      <c r="B5462">
        <v>766.84</v>
      </c>
      <c r="D5462" s="237">
        <v>42248</v>
      </c>
      <c r="E5462">
        <f t="shared" si="687"/>
        <v>739.66</v>
      </c>
      <c r="F5462">
        <v>423.16486859999998</v>
      </c>
      <c r="G5462" s="236">
        <f t="shared" si="689"/>
        <v>-1.0177726732789447E-2</v>
      </c>
      <c r="H5462" s="236">
        <f t="shared" si="690"/>
        <v>-1.847134926233629E-2</v>
      </c>
      <c r="I5462">
        <f t="shared" si="692"/>
        <v>109444.23792570285</v>
      </c>
      <c r="J5462">
        <f t="shared" si="692"/>
        <v>33366.031284055432</v>
      </c>
      <c r="K5462">
        <f t="shared" si="691"/>
        <v>131565.2792600501</v>
      </c>
      <c r="L5462" s="236">
        <f>I5462/MAX(I$2:I5462)-1</f>
        <v>-7.3457942271587084E-2</v>
      </c>
      <c r="M5462" s="236">
        <f>J5462/MAX(J$2:J5462)-1</f>
        <v>-8.1860051868138939E-2</v>
      </c>
      <c r="N5462" s="236"/>
    </row>
    <row r="5463" spans="1:14">
      <c r="A5463" s="237">
        <v>41975</v>
      </c>
      <c r="B5463">
        <v>770.5</v>
      </c>
      <c r="D5463" s="237">
        <v>42249</v>
      </c>
      <c r="E5463">
        <f t="shared" si="687"/>
        <v>744.09</v>
      </c>
      <c r="F5463">
        <v>427.41176280000002</v>
      </c>
      <c r="G5463" s="236">
        <f t="shared" si="689"/>
        <v>5.9555081399477652E-3</v>
      </c>
      <c r="H5463" s="236">
        <f t="shared" si="690"/>
        <v>1.0036027362220423E-2</v>
      </c>
      <c r="I5463">
        <f t="shared" si="692"/>
        <v>110096.03397553976</v>
      </c>
      <c r="J5463">
        <f t="shared" si="692"/>
        <v>33700.893686990916</v>
      </c>
      <c r="K5463">
        <f t="shared" si="691"/>
        <v>132353.25506937064</v>
      </c>
      <c r="L5463" s="236">
        <f>I5463/MAX(I$2:I5463)-1</f>
        <v>-6.7939913504781568E-2</v>
      </c>
      <c r="M5463" s="236">
        <f>J5463/MAX(J$2:J5463)-1</f>
        <v>-7.2645574226339882E-2</v>
      </c>
      <c r="N5463" s="236"/>
    </row>
    <row r="5464" spans="1:14">
      <c r="A5464" s="237">
        <v>41976</v>
      </c>
      <c r="B5464">
        <v>773.15</v>
      </c>
      <c r="D5464" s="237">
        <v>42250</v>
      </c>
      <c r="E5464">
        <f t="shared" si="687"/>
        <v>745.28</v>
      </c>
      <c r="F5464">
        <v>428.1760774</v>
      </c>
      <c r="G5464" s="236">
        <f t="shared" si="689"/>
        <v>1.5655387469128332E-3</v>
      </c>
      <c r="H5464" s="236">
        <f t="shared" si="690"/>
        <v>1.7882395070105694E-3</v>
      </c>
      <c r="I5464">
        <f t="shared" si="692"/>
        <v>110268.3935826099</v>
      </c>
      <c r="J5464">
        <f t="shared" si="692"/>
        <v>33761.158956503554</v>
      </c>
      <c r="K5464">
        <f t="shared" si="691"/>
        <v>132564.92351476374</v>
      </c>
      <c r="L5464" s="236">
        <f>I5464/MAX(I$2:I5464)-1</f>
        <v>-6.6480737324922323E-2</v>
      </c>
      <c r="M5464" s="236">
        <f>J5464/MAX(J$2:J5464)-1</f>
        <v>-7.0987242405170403E-2</v>
      </c>
      <c r="N5464" s="236"/>
    </row>
    <row r="5465" spans="1:14">
      <c r="A5465" s="237">
        <v>41977</v>
      </c>
      <c r="B5465">
        <v>772.72</v>
      </c>
      <c r="D5465" s="237">
        <v>42251</v>
      </c>
      <c r="E5465">
        <f t="shared" si="687"/>
        <v>741.4</v>
      </c>
      <c r="F5465">
        <v>423.68742520000001</v>
      </c>
      <c r="G5465" s="236">
        <f t="shared" si="689"/>
        <v>-5.2398271960852425E-3</v>
      </c>
      <c r="H5465" s="236">
        <f t="shared" si="690"/>
        <v>-1.0483192398922148E-2</v>
      </c>
      <c r="I5465">
        <f t="shared" si="692"/>
        <v>109690.60625504711</v>
      </c>
      <c r="J5465">
        <f t="shared" si="692"/>
        <v>33407.234231551934</v>
      </c>
      <c r="K5465">
        <f t="shared" si="691"/>
        <v>131874.77765919632</v>
      </c>
      <c r="L5465" s="236">
        <f>I5465/MAX(I$2:I5465)-1</f>
        <v>-7.1372216945556621E-2</v>
      </c>
      <c r="M5465" s="236">
        <f>J5465/MAX(J$2:J5465)-1</f>
        <v>-8.0726261884090156E-2</v>
      </c>
      <c r="N5465" s="236"/>
    </row>
    <row r="5466" spans="1:14">
      <c r="A5466" s="237">
        <v>41978</v>
      </c>
      <c r="B5466">
        <v>773.37</v>
      </c>
      <c r="D5466" s="237">
        <v>42255</v>
      </c>
      <c r="E5466">
        <f t="shared" si="687"/>
        <v>744.78</v>
      </c>
      <c r="F5466">
        <v>430.0098668</v>
      </c>
      <c r="G5466" s="236">
        <f t="shared" si="689"/>
        <v>4.5252123824081527E-3</v>
      </c>
      <c r="H5466" s="236">
        <f t="shared" si="690"/>
        <v>1.4922419746150162E-2</v>
      </c>
      <c r="I5466">
        <f t="shared" si="692"/>
        <v>110186.97954470631</v>
      </c>
      <c r="J5466">
        <f t="shared" si="692"/>
        <v>33905.751003313111</v>
      </c>
      <c r="K5466">
        <f t="shared" si="691"/>
        <v>132475.98719316997</v>
      </c>
      <c r="L5466" s="236">
        <f>I5466/MAX(I$2:I5466)-1</f>
        <v>-6.7169979003030456E-2</v>
      </c>
      <c r="M5466" s="236">
        <f>J5466/MAX(J$2:J5466)-1</f>
        <v>-6.7008473302311966E-2</v>
      </c>
      <c r="N5466" s="236"/>
    </row>
    <row r="5467" spans="1:14">
      <c r="A5467" s="237">
        <v>41981</v>
      </c>
      <c r="B5467">
        <v>769.08</v>
      </c>
      <c r="D5467" s="237">
        <v>42256</v>
      </c>
      <c r="E5467">
        <f t="shared" si="687"/>
        <v>742.32</v>
      </c>
      <c r="F5467">
        <v>427.5617489</v>
      </c>
      <c r="G5467" s="236">
        <f t="shared" si="689"/>
        <v>-3.3367189607924155E-3</v>
      </c>
      <c r="H5467" s="236">
        <f t="shared" si="690"/>
        <v>-5.6931668061901419E-3</v>
      </c>
      <c r="I5467">
        <f t="shared" si="692"/>
        <v>109819.31656082704</v>
      </c>
      <c r="J5467">
        <f t="shared" si="692"/>
        <v>33712.7199071621</v>
      </c>
      <c r="K5467">
        <f t="shared" si="691"/>
        <v>132038.42049092878</v>
      </c>
      <c r="L5467" s="236">
        <f>I5467/MAX(I$2:I5467)-1</f>
        <v>-7.028257062128751E-2</v>
      </c>
      <c r="M5467" s="236">
        <f>J5467/MAX(J$2:J5467)-1</f>
        <v>-7.2320149692563951E-2</v>
      </c>
      <c r="N5467" s="236"/>
    </row>
    <row r="5468" spans="1:14">
      <c r="A5468" s="237">
        <v>41982</v>
      </c>
      <c r="B5468">
        <v>768.91</v>
      </c>
      <c r="D5468" s="237">
        <v>42257</v>
      </c>
      <c r="E5468">
        <f t="shared" si="687"/>
        <v>742.49</v>
      </c>
      <c r="F5468">
        <v>429.10123060000001</v>
      </c>
      <c r="G5468" s="236">
        <f t="shared" si="689"/>
        <v>1.952815882252844E-4</v>
      </c>
      <c r="H5468" s="236">
        <f t="shared" si="690"/>
        <v>3.6006067052551938E-3</v>
      </c>
      <c r="I5468">
        <f t="shared" si="692"/>
        <v>109840.76225138285</v>
      </c>
      <c r="J5468">
        <f t="shared" si="692"/>
        <v>33834.10615251222</v>
      </c>
      <c r="K5468">
        <f t="shared" si="691"/>
        <v>132068.65884027065</v>
      </c>
      <c r="L5468" s="236">
        <f>I5468/MAX(I$2:I5468)-1</f>
        <v>-7.0101013925077615E-2</v>
      </c>
      <c r="M5468" s="236">
        <f>J5468/MAX(J$2:J5468)-1</f>
        <v>-6.8979939403216783E-2</v>
      </c>
      <c r="N5468" s="236"/>
    </row>
    <row r="5469" spans="1:14">
      <c r="A5469" s="237">
        <v>41983</v>
      </c>
      <c r="B5469">
        <v>758.6</v>
      </c>
      <c r="D5469" s="237">
        <v>42258</v>
      </c>
      <c r="E5469">
        <f t="shared" si="687"/>
        <v>744.6</v>
      </c>
      <c r="F5469">
        <v>429.81810639999998</v>
      </c>
      <c r="G5469" s="236">
        <f t="shared" si="689"/>
        <v>2.8080589562748302E-3</v>
      </c>
      <c r="H5469" s="236">
        <f t="shared" si="690"/>
        <v>1.6706449408163682E-3</v>
      </c>
      <c r="I5469">
        <f t="shared" si="692"/>
        <v>110149.20158758691</v>
      </c>
      <c r="J5469">
        <f t="shared" si="692"/>
        <v>33890.630930782958</v>
      </c>
      <c r="K5469">
        <f t="shared" si="691"/>
        <v>132443.97011739624</v>
      </c>
      <c r="L5469" s="236">
        <f>I5469/MAX(I$2:I5469)-1</f>
        <v>-6.748980274879901E-2</v>
      </c>
      <c r="M5469" s="236">
        <f>J5469/MAX(J$2:J5469)-1</f>
        <v>-6.7424535449182255E-2</v>
      </c>
      <c r="N5469" s="236"/>
    </row>
    <row r="5470" spans="1:14">
      <c r="A5470" s="237">
        <v>41984</v>
      </c>
      <c r="B5470">
        <v>761.56</v>
      </c>
      <c r="D5470" s="237">
        <v>42261</v>
      </c>
      <c r="E5470">
        <f t="shared" si="687"/>
        <v>744.05</v>
      </c>
      <c r="F5470">
        <v>428.60898459999999</v>
      </c>
      <c r="G5470" s="236">
        <f t="shared" si="689"/>
        <v>-7.7238178376377376E-4</v>
      </c>
      <c r="H5470" s="236">
        <f t="shared" si="690"/>
        <v>-2.8131011281193885E-3</v>
      </c>
      <c r="I5470">
        <f t="shared" si="692"/>
        <v>110064.12435078454</v>
      </c>
      <c r="J5470">
        <f t="shared" si="692"/>
        <v>33795.293158678891</v>
      </c>
      <c r="K5470">
        <f t="shared" si="691"/>
        <v>132346.14016364311</v>
      </c>
      <c r="L5470" s="236">
        <f>I5470/MAX(I$2:I5470)-1</f>
        <v>-6.8210056638329797E-2</v>
      </c>
      <c r="M5470" s="236">
        <f>J5470/MAX(J$2:J5470)-1</f>
        <v>-7.0047964540566721E-2</v>
      </c>
      <c r="N5470" s="236"/>
    </row>
    <row r="5471" spans="1:14">
      <c r="A5471" s="237">
        <v>41985</v>
      </c>
      <c r="B5471">
        <v>751.38</v>
      </c>
      <c r="D5471" s="237">
        <v>42262</v>
      </c>
      <c r="E5471">
        <f t="shared" si="687"/>
        <v>740</v>
      </c>
      <c r="F5471">
        <v>430.40357010000002</v>
      </c>
      <c r="G5471" s="236">
        <f t="shared" si="689"/>
        <v>-5.4769127405458005E-3</v>
      </c>
      <c r="H5471" s="236">
        <f t="shared" si="690"/>
        <v>4.1869992568515091E-3</v>
      </c>
      <c r="I5471">
        <f t="shared" si="692"/>
        <v>109461.31274585071</v>
      </c>
      <c r="J5471">
        <f t="shared" si="692"/>
        <v>33936.794026019357</v>
      </c>
      <c r="K5471">
        <f t="shared" si="691"/>
        <v>131625.75595873385</v>
      </c>
      <c r="L5471" s="236">
        <f>I5471/MAX(I$2:I5471)-1</f>
        <v>-7.331338885063976E-2</v>
      </c>
      <c r="M5471" s="236">
        <f>J5471/MAX(J$2:J5471)-1</f>
        <v>-6.6154256059190564E-2</v>
      </c>
      <c r="N5471" s="236"/>
    </row>
    <row r="5472" spans="1:14">
      <c r="A5472" s="237">
        <v>41988</v>
      </c>
      <c r="B5472">
        <v>746.36</v>
      </c>
      <c r="D5472" s="237">
        <v>42263</v>
      </c>
      <c r="E5472">
        <f t="shared" si="687"/>
        <v>740.49</v>
      </c>
      <c r="F5472">
        <v>433.87721210000001</v>
      </c>
      <c r="G5472" s="236">
        <f t="shared" si="689"/>
        <v>6.2843200343192451E-4</v>
      </c>
      <c r="H5472" s="236">
        <f t="shared" si="690"/>
        <v>8.0706626090321087E-3</v>
      </c>
      <c r="I5472">
        <f t="shared" si="692"/>
        <v>109530.10173791788</v>
      </c>
      <c r="J5472">
        <f t="shared" si="692"/>
        <v>34210.686440635574</v>
      </c>
      <c r="K5472">
        <f t="shared" si="691"/>
        <v>131712.91355389569</v>
      </c>
      <c r="L5472" s="236">
        <f>I5472/MAX(I$2:I5472)-1</f>
        <v>-7.2731029327041563E-2</v>
      </c>
      <c r="M5472" s="236">
        <f>J5472/MAX(J$2:J5472)-1</f>
        <v>-5.8617502130963728E-2</v>
      </c>
      <c r="N5472" s="236"/>
    </row>
    <row r="5473" spans="1:14">
      <c r="A5473" s="237">
        <v>41989</v>
      </c>
      <c r="B5473">
        <v>741.81</v>
      </c>
      <c r="D5473" s="237">
        <v>42264</v>
      </c>
      <c r="E5473">
        <f t="shared" si="687"/>
        <v>745.47</v>
      </c>
      <c r="F5473">
        <v>434.59606989999997</v>
      </c>
      <c r="G5473" s="236">
        <f t="shared" si="689"/>
        <v>6.6915463473672856E-3</v>
      </c>
      <c r="H5473" s="236">
        <f t="shared" si="690"/>
        <v>1.6568231286464563E-3</v>
      </c>
      <c r="I5473">
        <f t="shared" si="692"/>
        <v>110263.02749012902</v>
      </c>
      <c r="J5473">
        <f t="shared" si="692"/>
        <v>34267.367497177293</v>
      </c>
      <c r="K5473">
        <f t="shared" si="691"/>
        <v>132598.71931696933</v>
      </c>
      <c r="L5473" s="236">
        <f>I5473/MAX(I$2:I5473)-1</f>
        <v>-6.6526166033307743E-2</v>
      </c>
      <c r="M5473" s="236">
        <f>J5473/MAX(J$2:J5473)-1</f>
        <v>-5.7057797835591284E-2</v>
      </c>
      <c r="N5473" s="236"/>
    </row>
    <row r="5474" spans="1:14">
      <c r="A5474" s="237">
        <v>41990</v>
      </c>
      <c r="B5474">
        <v>753.64</v>
      </c>
      <c r="D5474" s="237">
        <v>42265</v>
      </c>
      <c r="E5474">
        <f t="shared" si="687"/>
        <v>747.11</v>
      </c>
      <c r="F5474">
        <v>429.42248960000001</v>
      </c>
      <c r="G5474" s="236">
        <f t="shared" si="689"/>
        <v>2.1662242324593148E-3</v>
      </c>
      <c r="H5474" s="236">
        <f t="shared" si="690"/>
        <v>-1.1904342119776645E-2</v>
      </c>
      <c r="I5474">
        <f t="shared" si="692"/>
        <v>110501.88193222247</v>
      </c>
      <c r="J5474">
        <f t="shared" si="692"/>
        <v>33859.437030946778</v>
      </c>
      <c r="K5474">
        <f t="shared" si="691"/>
        <v>132890.4304517968</v>
      </c>
      <c r="L5474" s="236">
        <f>I5474/MAX(I$2:I5474)-1</f>
        <v>-6.4504052393802414E-2</v>
      </c>
      <c r="M5474" s="236">
        <f>J5474/MAX(J$2:J5474)-1</f>
        <v>-6.8282904409332046E-2</v>
      </c>
      <c r="N5474" s="236"/>
    </row>
    <row r="5475" spans="1:14">
      <c r="A5475" s="237">
        <v>41991</v>
      </c>
      <c r="B5475">
        <v>769.19</v>
      </c>
      <c r="D5475" s="237">
        <v>42268</v>
      </c>
      <c r="E5475">
        <f t="shared" si="687"/>
        <v>743.91</v>
      </c>
      <c r="F5475">
        <v>429.71280630000001</v>
      </c>
      <c r="G5475" s="236">
        <f t="shared" si="689"/>
        <v>-4.3169013115725383E-3</v>
      </c>
      <c r="H5475" s="236">
        <f t="shared" si="690"/>
        <v>6.7606310109757928E-4</v>
      </c>
      <c r="I5475">
        <f t="shared" ref="I5475:J5490" si="693">I5474*(1+G5475)</f>
        <v>110024.85621317802</v>
      </c>
      <c r="J5475">
        <f t="shared" si="693"/>
        <v>33882.328146947337</v>
      </c>
      <c r="K5475">
        <f t="shared" si="691"/>
        <v>132321.23799359685</v>
      </c>
      <c r="L5475" s="236">
        <f>I5475/MAX(I$2:I5475)-1</f>
        <v>-6.8542496076994475E-2</v>
      </c>
      <c r="M5475" s="236">
        <f>J5475/MAX(J$2:J5475)-1</f>
        <v>-6.7653004860341426E-2</v>
      </c>
      <c r="N5475" s="236"/>
    </row>
    <row r="5476" spans="1:14">
      <c r="A5476" s="237">
        <v>41992</v>
      </c>
      <c r="B5476">
        <v>772.45</v>
      </c>
      <c r="D5476" s="237">
        <v>42269</v>
      </c>
      <c r="E5476">
        <f t="shared" si="687"/>
        <v>746.59</v>
      </c>
      <c r="F5476">
        <v>425.56281749999999</v>
      </c>
      <c r="G5476" s="236">
        <f t="shared" si="689"/>
        <v>3.5688561756383372E-3</v>
      </c>
      <c r="H5476" s="236">
        <f t="shared" si="690"/>
        <v>-9.6575869724085939E-3</v>
      </c>
      <c r="I5476">
        <f t="shared" si="693"/>
        <v>110417.51910074815</v>
      </c>
      <c r="J5476">
        <f t="shared" si="693"/>
        <v>33555.106616040503</v>
      </c>
      <c r="K5476">
        <f t="shared" si="691"/>
        <v>132797.93667733931</v>
      </c>
      <c r="L5476" s="236">
        <f>I5476/MAX(I$2:I5476)-1</f>
        <v>-6.5218258211774072E-2</v>
      </c>
      <c r="M5476" s="236">
        <f>J5476/MAX(J$2:J5476)-1</f>
        <v>-7.6657227054366617E-2</v>
      </c>
      <c r="N5476" s="236"/>
    </row>
    <row r="5477" spans="1:14">
      <c r="A5477" s="237">
        <v>41995</v>
      </c>
      <c r="B5477">
        <v>775.62</v>
      </c>
      <c r="D5477" s="237">
        <v>42270</v>
      </c>
      <c r="E5477">
        <f t="shared" si="687"/>
        <v>745.78</v>
      </c>
      <c r="F5477">
        <v>424.24980620000002</v>
      </c>
      <c r="G5477" s="236">
        <f t="shared" si="689"/>
        <v>-1.1186629866544819E-3</v>
      </c>
      <c r="H5477" s="236">
        <f t="shared" si="690"/>
        <v>-3.0853524932308307E-3</v>
      </c>
      <c r="I5477">
        <f t="shared" si="693"/>
        <v>110293.99910905192</v>
      </c>
      <c r="J5477">
        <f t="shared" si="693"/>
        <v>33451.577284182073</v>
      </c>
      <c r="K5477">
        <f t="shared" si="691"/>
        <v>132653.85983635744</v>
      </c>
      <c r="L5477" s="236">
        <f>I5477/MAX(I$2:I5477)-1</f>
        <v>-6.6263963946913029E-2</v>
      </c>
      <c r="M5477" s="236">
        <f>J5477/MAX(J$2:J5477)-1</f>
        <v>-7.9506064980981117E-2</v>
      </c>
      <c r="N5477" s="236"/>
    </row>
    <row r="5478" spans="1:14">
      <c r="A5478" s="237">
        <v>41996</v>
      </c>
      <c r="B5478">
        <v>775.39</v>
      </c>
      <c r="D5478" s="237">
        <v>42271</v>
      </c>
      <c r="E5478">
        <f t="shared" si="687"/>
        <v>746.66</v>
      </c>
      <c r="F5478">
        <v>423.57478700000001</v>
      </c>
      <c r="G5478" s="236">
        <f t="shared" si="689"/>
        <v>1.1462424873584418E-3</v>
      </c>
      <c r="H5478" s="236">
        <f t="shared" si="690"/>
        <v>-1.5910890002429623E-3</v>
      </c>
      <c r="I5478">
        <f t="shared" si="693"/>
        <v>110420.42277693139</v>
      </c>
      <c r="J5478">
        <f t="shared" si="693"/>
        <v>33398.352847524431</v>
      </c>
      <c r="K5478">
        <f t="shared" si="691"/>
        <v>132810.38776236243</v>
      </c>
      <c r="L5478" s="236">
        <f>I5478/MAX(I$2:I5478)-1</f>
        <v>-6.5193676030411374E-2</v>
      </c>
      <c r="M5478" s="236">
        <f>J5478/MAX(J$2:J5478)-1</f>
        <v>-8.0970652755780304E-2</v>
      </c>
      <c r="N5478" s="236"/>
    </row>
    <row r="5479" spans="1:14">
      <c r="A5479" s="237">
        <v>41997</v>
      </c>
      <c r="B5479">
        <v>775.72</v>
      </c>
      <c r="D5479" s="237">
        <v>42272</v>
      </c>
      <c r="E5479">
        <f t="shared" si="687"/>
        <v>745.01</v>
      </c>
      <c r="F5479">
        <v>423.93927719999999</v>
      </c>
      <c r="G5479" s="236">
        <f t="shared" si="689"/>
        <v>-2.2435713180261698E-3</v>
      </c>
      <c r="H5479" s="236">
        <f t="shared" si="690"/>
        <v>8.6050966957107455E-4</v>
      </c>
      <c r="I5479">
        <f t="shared" si="693"/>
        <v>110172.68668346474</v>
      </c>
      <c r="J5479">
        <f t="shared" si="693"/>
        <v>33427.092453097473</v>
      </c>
      <c r="K5479">
        <f t="shared" si="691"/>
        <v>132516.8979011031</v>
      </c>
      <c r="L5479" s="236">
        <f>I5479/MAX(I$2:I5479)-1</f>
        <v>-6.7290980686779078E-2</v>
      </c>
      <c r="M5479" s="236">
        <f>J5479/MAX(J$2:J5479)-1</f>
        <v>-8.0179819115857032E-2</v>
      </c>
      <c r="N5479" s="236"/>
    </row>
    <row r="5480" spans="1:14">
      <c r="A5480" s="237">
        <v>41998</v>
      </c>
      <c r="B5480">
        <v>775.72</v>
      </c>
      <c r="D5480" s="237">
        <v>42275</v>
      </c>
      <c r="E5480">
        <f t="shared" si="687"/>
        <v>747.87</v>
      </c>
      <c r="F5480">
        <v>418.32848360000003</v>
      </c>
      <c r="G5480" s="236">
        <f t="shared" si="689"/>
        <v>3.8051444872477156E-3</v>
      </c>
      <c r="H5480" s="236">
        <f t="shared" si="690"/>
        <v>-1.3234899198436345E-2</v>
      </c>
      <c r="I5480">
        <f t="shared" si="693"/>
        <v>110591.9096748436</v>
      </c>
      <c r="J5480">
        <f t="shared" si="693"/>
        <v>32984.688253983913</v>
      </c>
      <c r="K5480">
        <f t="shared" si="691"/>
        <v>133025.61366061927</v>
      </c>
      <c r="L5480" s="236">
        <f>I5480/MAX(I$2:I5480)-1</f>
        <v>-6.3741888103733046E-2</v>
      </c>
      <c r="M5480" s="236">
        <f>J5480/MAX(J$2:J5480)-1</f>
        <v>-9.2353546490546279E-2</v>
      </c>
      <c r="N5480" s="236"/>
    </row>
    <row r="5481" spans="1:14">
      <c r="A5481" s="237">
        <v>41999</v>
      </c>
      <c r="B5481">
        <v>777.6</v>
      </c>
      <c r="D5481" s="237">
        <v>42276</v>
      </c>
      <c r="E5481">
        <f t="shared" si="687"/>
        <v>750.16</v>
      </c>
      <c r="F5481">
        <v>418.4935916</v>
      </c>
      <c r="G5481" s="236">
        <f t="shared" si="689"/>
        <v>3.0282993383749421E-3</v>
      </c>
      <c r="H5481" s="236">
        <f t="shared" si="690"/>
        <v>3.9468505366668793E-4</v>
      </c>
      <c r="I5481">
        <f t="shared" si="693"/>
        <v>110926.81508174156</v>
      </c>
      <c r="J5481">
        <f t="shared" si="693"/>
        <v>32997.706817437618</v>
      </c>
      <c r="K5481">
        <f t="shared" si="691"/>
        <v>133432.94201351859</v>
      </c>
      <c r="L5481" s="236">
        <f>I5481/MAX(I$2:I5481)-1</f>
        <v>-6.0906618282929315E-2</v>
      </c>
      <c r="M5481" s="236">
        <f>J5481/MAX(J$2:J5481)-1</f>
        <v>-9.1995312001332485E-2</v>
      </c>
      <c r="N5481" s="236"/>
    </row>
    <row r="5482" spans="1:14">
      <c r="A5482" s="237">
        <v>42002</v>
      </c>
      <c r="B5482">
        <v>779.18</v>
      </c>
      <c r="D5482" s="237">
        <v>42277</v>
      </c>
      <c r="E5482">
        <f t="shared" si="687"/>
        <v>750.7</v>
      </c>
      <c r="F5482">
        <v>423.83044740000003</v>
      </c>
      <c r="G5482" s="236">
        <f t="shared" si="689"/>
        <v>6.8611627403096997E-4</v>
      </c>
      <c r="H5482" s="236">
        <f t="shared" si="690"/>
        <v>1.2752538884994502E-2</v>
      </c>
      <c r="I5482">
        <f t="shared" si="693"/>
        <v>111002.92377479558</v>
      </c>
      <c r="J5482">
        <f t="shared" si="693"/>
        <v>33418.511356742638</v>
      </c>
      <c r="K5482">
        <f t="shared" si="691"/>
        <v>133528.99324083986</v>
      </c>
      <c r="L5482" s="236">
        <f>I5482/MAX(I$2:I5482)-1</f>
        <v>-6.0262291030898418E-2</v>
      </c>
      <c r="M5482" s="236">
        <f>J5482/MAX(J$2:J5482)-1</f>
        <v>-8.0415946909872194E-2</v>
      </c>
      <c r="N5482" s="236"/>
    </row>
    <row r="5483" spans="1:14">
      <c r="A5483" s="237">
        <v>42003</v>
      </c>
      <c r="B5483">
        <v>775.77</v>
      </c>
      <c r="D5483" s="237">
        <v>42278</v>
      </c>
      <c r="E5483">
        <f t="shared" si="687"/>
        <v>751.27</v>
      </c>
      <c r="F5483">
        <v>424.52793400000002</v>
      </c>
      <c r="G5483" s="236">
        <f t="shared" si="689"/>
        <v>7.2556116936344439E-4</v>
      </c>
      <c r="H5483" s="236">
        <f t="shared" si="690"/>
        <v>1.6456736515244597E-3</v>
      </c>
      <c r="I5483">
        <f t="shared" si="693"/>
        <v>111083.46318597239</v>
      </c>
      <c r="J5483">
        <f t="shared" si="693"/>
        <v>33473.507320355602</v>
      </c>
      <c r="K5483">
        <f t="shared" si="691"/>
        <v>133630.38064745671</v>
      </c>
      <c r="L5483" s="236">
        <f>I5483/MAX(I$2:I5483)-1</f>
        <v>-5.9580453839883751E-2</v>
      </c>
      <c r="M5483" s="236">
        <f>J5483/MAX(J$2:J5483)-1</f>
        <v>-7.8902611663339672E-2</v>
      </c>
      <c r="N5483" s="236"/>
    </row>
    <row r="5484" spans="1:14">
      <c r="A5484" s="237">
        <v>42004</v>
      </c>
      <c r="B5484">
        <v>769.56</v>
      </c>
      <c r="D5484" s="237">
        <v>42279</v>
      </c>
      <c r="E5484">
        <f t="shared" si="687"/>
        <v>754.87</v>
      </c>
      <c r="F5484">
        <v>429.42180050000002</v>
      </c>
      <c r="G5484" s="236">
        <f t="shared" si="689"/>
        <v>4.7581555814166145E-3</v>
      </c>
      <c r="H5484" s="236">
        <f t="shared" si="690"/>
        <v>1.1527784411944131E-2</v>
      </c>
      <c r="I5484">
        <f t="shared" si="693"/>
        <v>111612.01558633382</v>
      </c>
      <c r="J5484">
        <f t="shared" si="693"/>
        <v>33859.382696256296</v>
      </c>
      <c r="K5484">
        <f t="shared" si="691"/>
        <v>134270.72216293163</v>
      </c>
      <c r="L5484" s="236">
        <f>I5484/MAX(I$2:I5484)-1</f>
        <v>-5.5105791327448639E-2</v>
      </c>
      <c r="M5484" s="236">
        <f>J5484/MAX(J$2:J5484)-1</f>
        <v>-6.8284399548189767E-2</v>
      </c>
      <c r="N5484" s="236"/>
    </row>
    <row r="5485" spans="1:14">
      <c r="A5485" s="237">
        <v>42005</v>
      </c>
      <c r="B5485">
        <v>769.56</v>
      </c>
      <c r="D5485" s="237">
        <v>42282</v>
      </c>
      <c r="E5485">
        <f t="shared" si="687"/>
        <v>751.54</v>
      </c>
      <c r="F5485">
        <v>433.7000731</v>
      </c>
      <c r="G5485" s="236">
        <f t="shared" si="689"/>
        <v>-4.4450857563827582E-3</v>
      </c>
      <c r="H5485" s="236">
        <f t="shared" si="690"/>
        <v>9.9628677328875703E-3</v>
      </c>
      <c r="I5485">
        <f t="shared" si="693"/>
        <v>111115.89060560982</v>
      </c>
      <c r="J5485">
        <f t="shared" si="693"/>
        <v>34196.719247576322</v>
      </c>
      <c r="K5485">
        <f t="shared" si="691"/>
        <v>133678.40626111731</v>
      </c>
      <c r="L5485" s="236">
        <f>I5485/MAX(I$2:I5485)-1</f>
        <v>-5.9305927115707702E-2</v>
      </c>
      <c r="M5485" s="236">
        <f>J5485/MAX(J$2:J5485)-1</f>
        <v>-5.9001840256220461E-2</v>
      </c>
      <c r="N5485" s="236"/>
    </row>
    <row r="5486" spans="1:14">
      <c r="A5486" s="237">
        <v>42006</v>
      </c>
      <c r="B5486">
        <v>769.91</v>
      </c>
      <c r="D5486" s="237">
        <v>42283</v>
      </c>
      <c r="E5486">
        <f t="shared" si="687"/>
        <v>752.9</v>
      </c>
      <c r="F5486">
        <v>433.89612790000001</v>
      </c>
      <c r="G5486" s="236">
        <f t="shared" si="689"/>
        <v>1.7758874264949729E-3</v>
      </c>
      <c r="H5486" s="236">
        <f t="shared" si="690"/>
        <v>4.5205157241201555E-4</v>
      </c>
      <c r="I5486">
        <f t="shared" si="693"/>
        <v>111313.21991862012</v>
      </c>
      <c r="J5486">
        <f t="shared" si="693"/>
        <v>34212.17792828352</v>
      </c>
      <c r="K5486">
        <f t="shared" si="691"/>
        <v>133920.31305585231</v>
      </c>
      <c r="L5486" s="236">
        <f>I5486/MAX(I$2:I5486)-1</f>
        <v>-5.7635360339494124E-2</v>
      </c>
      <c r="M5486" s="236">
        <f>J5486/MAX(J$2:J5486)-1</f>
        <v>-5.8576460558471433E-2</v>
      </c>
      <c r="N5486" s="236"/>
    </row>
    <row r="5487" spans="1:14">
      <c r="A5487" s="237">
        <v>42009</v>
      </c>
      <c r="B5487">
        <v>760.02</v>
      </c>
      <c r="D5487" s="237">
        <v>42284</v>
      </c>
      <c r="E5487">
        <f t="shared" si="687"/>
        <v>751.27</v>
      </c>
      <c r="F5487">
        <v>436.6523254</v>
      </c>
      <c r="G5487" s="236">
        <f t="shared" si="689"/>
        <v>-2.1986923050975695E-3</v>
      </c>
      <c r="H5487" s="236">
        <f t="shared" si="690"/>
        <v>6.3522057994378489E-3</v>
      </c>
      <c r="I5487">
        <f t="shared" si="693"/>
        <v>111068.47639852941</v>
      </c>
      <c r="J5487">
        <f t="shared" si="693"/>
        <v>34429.500723330959</v>
      </c>
      <c r="K5487">
        <f t="shared" si="691"/>
        <v>133630.38064745671</v>
      </c>
      <c r="L5487" s="236">
        <f>I5487/MAX(I$2:I5487)-1</f>
        <v>-5.9707330221311694E-2</v>
      </c>
      <c r="M5487" s="236">
        <f>J5487/MAX(J$2:J5487)-1</f>
        <v>-5.2596344491503744E-2</v>
      </c>
      <c r="N5487" s="236"/>
    </row>
    <row r="5488" spans="1:14">
      <c r="A5488" s="237">
        <v>42010</v>
      </c>
      <c r="B5488">
        <v>755.77</v>
      </c>
      <c r="D5488" s="237">
        <v>42285</v>
      </c>
      <c r="E5488">
        <f t="shared" si="687"/>
        <v>749.59</v>
      </c>
      <c r="F5488">
        <v>438.72721949999999</v>
      </c>
      <c r="G5488" s="236">
        <f t="shared" si="689"/>
        <v>-2.269943504131853E-3</v>
      </c>
      <c r="H5488" s="236">
        <f t="shared" si="690"/>
        <v>4.7518219400279893E-3</v>
      </c>
      <c r="I5488">
        <f t="shared" si="693"/>
        <v>110816.35723201474</v>
      </c>
      <c r="J5488">
        <f t="shared" si="693"/>
        <v>34593.103580252289</v>
      </c>
      <c r="K5488">
        <f t="shared" si="691"/>
        <v>133331.55460690177</v>
      </c>
      <c r="L5488" s="236">
        <f>I5488/MAX(I$2:I5488)-1</f>
        <v>-6.1841741459058741E-2</v>
      </c>
      <c r="M5488" s="236">
        <f>J5488/MAX(J$2:J5488)-1</f>
        <v>-4.8094451015195827E-2</v>
      </c>
      <c r="N5488" s="236"/>
    </row>
    <row r="5489" spans="1:14">
      <c r="A5489" s="237">
        <v>42011</v>
      </c>
      <c r="B5489">
        <v>763.03</v>
      </c>
      <c r="D5489" s="237">
        <v>42286</v>
      </c>
      <c r="E5489">
        <f t="shared" si="687"/>
        <v>749.98</v>
      </c>
      <c r="F5489">
        <v>439.04380359999999</v>
      </c>
      <c r="G5489" s="236">
        <f t="shared" si="689"/>
        <v>4.8655426342063756E-4</v>
      </c>
      <c r="H5489" s="236">
        <f t="shared" si="690"/>
        <v>7.2159666856497218E-4</v>
      </c>
      <c r="I5489">
        <f t="shared" si="693"/>
        <v>110870.27540308272</v>
      </c>
      <c r="J5489">
        <f t="shared" si="693"/>
        <v>34618.065848551123</v>
      </c>
      <c r="K5489">
        <f t="shared" si="691"/>
        <v>133400.92493774489</v>
      </c>
      <c r="L5489" s="236">
        <f>I5489/MAX(I$2:I5489)-1</f>
        <v>-6.1385276558602375E-2</v>
      </c>
      <c r="M5489" s="236">
        <f>J5489/MAX(J$2:J5489)-1</f>
        <v>-4.7407559142259914E-2</v>
      </c>
      <c r="N5489" s="236"/>
    </row>
    <row r="5490" spans="1:14">
      <c r="A5490" s="237">
        <v>42012</v>
      </c>
      <c r="B5490">
        <v>773.01</v>
      </c>
      <c r="D5490" s="237">
        <v>42289</v>
      </c>
      <c r="E5490">
        <f t="shared" si="687"/>
        <v>752.26</v>
      </c>
      <c r="F5490">
        <v>439.21729649999997</v>
      </c>
      <c r="G5490" s="236">
        <f t="shared" si="689"/>
        <v>3.0063509100983119E-3</v>
      </c>
      <c r="H5490" s="236">
        <f t="shared" si="690"/>
        <v>3.9516079848400665E-4</v>
      </c>
      <c r="I5490">
        <f t="shared" si="693"/>
        <v>111203.59035644363</v>
      </c>
      <c r="J5490">
        <f t="shared" si="693"/>
        <v>34631.745551093809</v>
      </c>
      <c r="K5490">
        <f t="shared" si="691"/>
        <v>133806.47456421235</v>
      </c>
      <c r="L5490" s="236">
        <f>I5490/MAX(I$2:I5490)-1</f>
        <v>-5.8563471330552619E-2</v>
      </c>
      <c r="M5490" s="236">
        <f>J5490/MAX(J$2:J5490)-1</f>
        <v>-4.70311319527007E-2</v>
      </c>
      <c r="N5490" s="236"/>
    </row>
    <row r="5491" spans="1:14">
      <c r="A5491" s="237">
        <v>42013</v>
      </c>
      <c r="B5491">
        <v>768.7</v>
      </c>
      <c r="D5491" s="237">
        <v>42290</v>
      </c>
      <c r="E5491">
        <f t="shared" si="687"/>
        <v>752.81</v>
      </c>
      <c r="F5491">
        <v>436.55882580000002</v>
      </c>
      <c r="G5491" s="236">
        <f t="shared" si="689"/>
        <v>6.974000356174036E-4</v>
      </c>
      <c r="H5491" s="236">
        <f t="shared" si="690"/>
        <v>-6.0527459214028134E-3</v>
      </c>
      <c r="I5491">
        <f t="shared" ref="I5491:J5506" si="694">I5490*(1+G5491)</f>
        <v>111281.14374431901</v>
      </c>
      <c r="J5491">
        <f t="shared" si="694"/>
        <v>34422.128394458363</v>
      </c>
      <c r="K5491">
        <f t="shared" si="691"/>
        <v>133904.30451796544</v>
      </c>
      <c r="L5491" s="236">
        <f>I5491/MAX(I$2:I5491)-1</f>
        <v>-5.790691346192689E-2</v>
      </c>
      <c r="M5491" s="236">
        <f>J5491/MAX(J$2:J5491)-1</f>
        <v>-5.2799210381997974E-2</v>
      </c>
      <c r="N5491" s="236"/>
    </row>
    <row r="5492" spans="1:14">
      <c r="A5492" s="237">
        <v>42016</v>
      </c>
      <c r="B5492">
        <v>764.72</v>
      </c>
      <c r="D5492" s="237">
        <v>42291</v>
      </c>
      <c r="E5492">
        <f t="shared" si="687"/>
        <v>756.61</v>
      </c>
      <c r="F5492">
        <v>437.48976879999998</v>
      </c>
      <c r="G5492" s="236">
        <f t="shared" si="689"/>
        <v>5.0140242547342308E-3</v>
      </c>
      <c r="H5492" s="236">
        <f t="shared" si="690"/>
        <v>2.132457174113922E-3</v>
      </c>
      <c r="I5492">
        <f t="shared" si="694"/>
        <v>111839.11009814759</v>
      </c>
      <c r="J5492">
        <f t="shared" si="694"/>
        <v>34495.532109101398</v>
      </c>
      <c r="K5492">
        <f t="shared" si="691"/>
        <v>134580.22056207788</v>
      </c>
      <c r="L5492" s="236">
        <f>I5492/MAX(I$2:I5492)-1</f>
        <v>-5.3183235875807644E-2</v>
      </c>
      <c r="M5492" s="236">
        <f>J5492/MAX(J$2:J5492)-1</f>
        <v>-5.0779345262850661E-2</v>
      </c>
      <c r="N5492" s="236"/>
    </row>
    <row r="5493" spans="1:14">
      <c r="A5493" s="237">
        <v>42017</v>
      </c>
      <c r="B5493">
        <v>763.51</v>
      </c>
      <c r="D5493" s="237">
        <v>42292</v>
      </c>
      <c r="E5493">
        <f t="shared" si="687"/>
        <v>754.43</v>
      </c>
      <c r="F5493">
        <v>441.56197989999998</v>
      </c>
      <c r="G5493" s="236">
        <f t="shared" si="689"/>
        <v>-2.9150032056103983E-3</v>
      </c>
      <c r="H5493" s="236">
        <f t="shared" si="690"/>
        <v>9.3081287618903552E-3</v>
      </c>
      <c r="I5493">
        <f t="shared" si="694"/>
        <v>111513.09873369888</v>
      </c>
      <c r="J5493">
        <f t="shared" si="694"/>
        <v>34816.620963682835</v>
      </c>
      <c r="K5493">
        <f t="shared" si="691"/>
        <v>134192.45819992918</v>
      </c>
      <c r="L5493" s="236">
        <f>I5493/MAX(I$2:I5493)-1</f>
        <v>-5.5943209778355318E-2</v>
      </c>
      <c r="M5493" s="236">
        <f>J5493/MAX(J$2:J5493)-1</f>
        <v>-4.1943877185111389E-2</v>
      </c>
      <c r="N5493" s="236"/>
    </row>
    <row r="5494" spans="1:14">
      <c r="A5494" s="237">
        <v>42018</v>
      </c>
      <c r="B5494">
        <v>761.24</v>
      </c>
      <c r="D5494" s="237">
        <v>42293</v>
      </c>
      <c r="E5494">
        <f t="shared" si="687"/>
        <v>753.89</v>
      </c>
      <c r="F5494">
        <v>441.84544219999998</v>
      </c>
      <c r="G5494" s="236">
        <f t="shared" si="689"/>
        <v>-7.4950233109867049E-4</v>
      </c>
      <c r="H5494" s="236">
        <f t="shared" si="690"/>
        <v>6.4195359406671315E-4</v>
      </c>
      <c r="I5494">
        <f t="shared" si="694"/>
        <v>111429.51940624992</v>
      </c>
      <c r="J5494">
        <f t="shared" si="694"/>
        <v>34838.971618643729</v>
      </c>
      <c r="K5494">
        <f t="shared" si="691"/>
        <v>134096.40697260795</v>
      </c>
      <c r="L5494" s="236">
        <f>I5494/MAX(I$2:I5494)-1</f>
        <v>-5.6650782543316014E-2</v>
      </c>
      <c r="M5494" s="236">
        <f>J5494/MAX(J$2:J5494)-1</f>
        <v>-4.1328849613752827E-2</v>
      </c>
      <c r="N5494" s="236"/>
    </row>
    <row r="5495" spans="1:14">
      <c r="A5495" s="237">
        <v>42019</v>
      </c>
      <c r="B5495">
        <v>758.06</v>
      </c>
      <c r="D5495" s="237">
        <v>42296</v>
      </c>
      <c r="E5495">
        <f t="shared" si="687"/>
        <v>753.59</v>
      </c>
      <c r="F5495">
        <v>441.2409303</v>
      </c>
      <c r="G5495" s="236">
        <f t="shared" si="689"/>
        <v>-4.3166619714414057E-4</v>
      </c>
      <c r="H5495" s="236">
        <f t="shared" si="690"/>
        <v>-1.3681523950774821E-3</v>
      </c>
      <c r="I5495">
        <f t="shared" si="694"/>
        <v>111381.41904935823</v>
      </c>
      <c r="J5495">
        <f t="shared" si="694"/>
        <v>34791.306596181646</v>
      </c>
      <c r="K5495">
        <f t="shared" si="691"/>
        <v>134043.04517965173</v>
      </c>
      <c r="L5495" s="236">
        <f>I5495/MAX(I$2:I5495)-1</f>
        <v>-5.7057994512594412E-2</v>
      </c>
      <c r="M5495" s="236">
        <f>J5495/MAX(J$2:J5495)-1</f>
        <v>-4.2640457844245416E-2</v>
      </c>
      <c r="N5495" s="236"/>
    </row>
    <row r="5496" spans="1:14">
      <c r="A5496" s="237">
        <v>42020</v>
      </c>
      <c r="B5496">
        <v>763.27</v>
      </c>
      <c r="D5496" s="237">
        <v>42297</v>
      </c>
      <c r="E5496">
        <f t="shared" si="687"/>
        <v>751.11</v>
      </c>
      <c r="F5496">
        <v>440.42704670000001</v>
      </c>
      <c r="G5496" s="236">
        <f t="shared" si="689"/>
        <v>-3.3246443162959307E-3</v>
      </c>
      <c r="H5496" s="236">
        <f t="shared" si="690"/>
        <v>-1.8445333243374273E-3</v>
      </c>
      <c r="I5496">
        <f t="shared" si="694"/>
        <v>111011.1154475748</v>
      </c>
      <c r="J5496">
        <f t="shared" si="694"/>
        <v>34727.132871767746</v>
      </c>
      <c r="K5496">
        <f t="shared" si="691"/>
        <v>133601.92102454678</v>
      </c>
      <c r="L5496" s="236">
        <f>I5496/MAX(I$2:I5496)-1</f>
        <v>-6.0192941291734803E-2</v>
      </c>
      <c r="M5496" s="236">
        <f>J5496/MAX(J$2:J5496)-1</f>
        <v>-4.4406339423124219E-2</v>
      </c>
      <c r="N5496" s="236"/>
    </row>
    <row r="5497" spans="1:14">
      <c r="A5497" s="237">
        <v>42023</v>
      </c>
      <c r="B5497">
        <v>763.27</v>
      </c>
      <c r="D5497" s="237">
        <v>42298</v>
      </c>
      <c r="E5497">
        <f t="shared" si="687"/>
        <v>753.4</v>
      </c>
      <c r="F5497">
        <v>439.41732500000001</v>
      </c>
      <c r="G5497" s="236">
        <f t="shared" si="689"/>
        <v>3.0150909194074835E-3</v>
      </c>
      <c r="H5497" s="236">
        <f t="shared" si="690"/>
        <v>-2.2925969410043656E-3</v>
      </c>
      <c r="I5497">
        <f t="shared" si="694"/>
        <v>111345.8240537141</v>
      </c>
      <c r="J5497">
        <f t="shared" si="694"/>
        <v>34647.517553176076</v>
      </c>
      <c r="K5497">
        <f t="shared" si="691"/>
        <v>134009.2493774461</v>
      </c>
      <c r="L5497" s="236">
        <f>I5497/MAX(I$2:I5497)-1</f>
        <v>-5.7359337563028356E-2</v>
      </c>
      <c r="M5497" s="236">
        <f>J5497/MAX(J$2:J5497)-1</f>
        <v>-4.6597130526205954E-2</v>
      </c>
      <c r="N5497" s="236"/>
    </row>
    <row r="5498" spans="1:14">
      <c r="A5498" s="237">
        <v>42024</v>
      </c>
      <c r="B5498">
        <v>765.1</v>
      </c>
      <c r="D5498" s="237">
        <v>42299</v>
      </c>
      <c r="E5498">
        <f t="shared" si="687"/>
        <v>754.54</v>
      </c>
      <c r="F5498">
        <v>443.28304500000002</v>
      </c>
      <c r="G5498" s="236">
        <f t="shared" si="689"/>
        <v>1.4794102713201938E-3</v>
      </c>
      <c r="H5498" s="236">
        <f t="shared" si="690"/>
        <v>8.7973772995864064E-3</v>
      </c>
      <c r="I5498">
        <f t="shared" si="694"/>
        <v>111510.55020948777</v>
      </c>
      <c r="J5498">
        <f t="shared" si="694"/>
        <v>34952.324837585409</v>
      </c>
      <c r="K5498">
        <f t="shared" si="691"/>
        <v>134212.0241906798</v>
      </c>
      <c r="L5498" s="236">
        <f>I5498/MAX(I$2:I5498)-1</f>
        <v>-5.5964785284855045E-2</v>
      </c>
      <c r="M5498" s="236">
        <f>J5498/MAX(J$2:J5498)-1</f>
        <v>-3.8209685764936663E-2</v>
      </c>
      <c r="N5498" s="236"/>
    </row>
    <row r="5499" spans="1:14">
      <c r="A5499" s="237">
        <v>42025</v>
      </c>
      <c r="B5499">
        <v>765.81</v>
      </c>
      <c r="D5499" s="237">
        <v>42300</v>
      </c>
      <c r="E5499">
        <f t="shared" si="687"/>
        <v>750.82</v>
      </c>
      <c r="F5499">
        <v>445.77822579999997</v>
      </c>
      <c r="G5499" s="236">
        <f t="shared" si="689"/>
        <v>-4.9638862803405657E-3</v>
      </c>
      <c r="H5499" s="236">
        <f t="shared" si="690"/>
        <v>5.6288658637957401E-3</v>
      </c>
      <c r="I5499">
        <f t="shared" si="694"/>
        <v>110957.02451918967</v>
      </c>
      <c r="J5499">
        <f t="shared" si="694"/>
        <v>35149.066785723997</v>
      </c>
      <c r="K5499">
        <f t="shared" si="691"/>
        <v>133550.3379580224</v>
      </c>
      <c r="L5499" s="236">
        <f>I5499/MAX(I$2:I5499)-1</f>
        <v>-6.0650868735337871E-2</v>
      </c>
      <c r="M5499" s="236">
        <f>J5499/MAX(J$2:J5499)-1</f>
        <v>-3.2795897097009474E-2</v>
      </c>
      <c r="N5499" s="236"/>
    </row>
    <row r="5500" spans="1:14">
      <c r="A5500" s="237">
        <v>42026</v>
      </c>
      <c r="B5500">
        <v>771.66</v>
      </c>
      <c r="D5500" s="237">
        <v>42303</v>
      </c>
      <c r="E5500">
        <f t="shared" si="687"/>
        <v>752.59</v>
      </c>
      <c r="F5500">
        <v>444.80824100000001</v>
      </c>
      <c r="G5500" s="236">
        <f t="shared" si="689"/>
        <v>2.3236923926136985E-3</v>
      </c>
      <c r="H5500" s="236">
        <f t="shared" si="690"/>
        <v>-2.1759357991504302E-3</v>
      </c>
      <c r="I5500">
        <f t="shared" si="694"/>
        <v>111214.85451297197</v>
      </c>
      <c r="J5500">
        <f t="shared" si="694"/>
        <v>35072.584672998208</v>
      </c>
      <c r="K5500">
        <f t="shared" si="691"/>
        <v>133865.17253646423</v>
      </c>
      <c r="L5500" s="236">
        <f>I5500/MAX(I$2:I5500)-1</f>
        <v>-5.8468110305009868E-2</v>
      </c>
      <c r="M5500" s="236">
        <f>J5500/MAX(J$2:J5500)-1</f>
        <v>-3.4900471129601374E-2</v>
      </c>
      <c r="N5500" s="236"/>
    </row>
    <row r="5501" spans="1:14">
      <c r="A5501" s="237">
        <v>42027</v>
      </c>
      <c r="B5501">
        <v>771.25</v>
      </c>
      <c r="D5501" s="237">
        <v>42304</v>
      </c>
      <c r="E5501">
        <f t="shared" si="687"/>
        <v>754.21</v>
      </c>
      <c r="F5501">
        <v>443.60236689999999</v>
      </c>
      <c r="G5501" s="236">
        <f t="shared" si="689"/>
        <v>2.1188363117252049E-3</v>
      </c>
      <c r="H5501" s="236">
        <f t="shared" si="690"/>
        <v>-2.7109976588766127E-3</v>
      </c>
      <c r="I5501">
        <f t="shared" si="694"/>
        <v>111450.5005851173</v>
      </c>
      <c r="J5501">
        <f t="shared" si="694"/>
        <v>34977.502978058961</v>
      </c>
      <c r="K5501">
        <f t="shared" si="691"/>
        <v>134153.32621842794</v>
      </c>
      <c r="L5501" s="236">
        <f>I5501/MAX(I$2:I5501)-1</f>
        <v>-5.6473158348476771E-2</v>
      </c>
      <c r="M5501" s="236">
        <f>J5501/MAX(J$2:J5501)-1</f>
        <v>-3.7516853692951768E-2</v>
      </c>
      <c r="N5501" s="236"/>
    </row>
    <row r="5502" spans="1:14">
      <c r="A5502" s="237">
        <v>42030</v>
      </c>
      <c r="B5502">
        <v>771.75</v>
      </c>
      <c r="D5502" s="237">
        <v>42305</v>
      </c>
      <c r="E5502">
        <f t="shared" si="687"/>
        <v>751.13</v>
      </c>
      <c r="F5502">
        <v>445.45736019999998</v>
      </c>
      <c r="G5502" s="236">
        <f t="shared" si="689"/>
        <v>-4.1174734132614719E-3</v>
      </c>
      <c r="H5502" s="236">
        <f t="shared" si="690"/>
        <v>4.181657805306882E-3</v>
      </c>
      <c r="I5502">
        <f t="shared" si="694"/>
        <v>110991.6061120634</v>
      </c>
      <c r="J5502">
        <f t="shared" si="694"/>
        <v>35123.766926397308</v>
      </c>
      <c r="K5502">
        <f t="shared" si="691"/>
        <v>133605.47847741051</v>
      </c>
      <c r="L5502" s="236">
        <f>I5502/MAX(I$2:I5502)-1</f>
        <v>-6.0358105033675447E-2</v>
      </c>
      <c r="M5502" s="236">
        <f>J5502/MAX(J$2:J5502)-1</f>
        <v>-3.3492078531720537E-2</v>
      </c>
      <c r="N5502" s="236"/>
    </row>
    <row r="5503" spans="1:14">
      <c r="A5503" s="237">
        <v>42031</v>
      </c>
      <c r="B5503">
        <v>766.82</v>
      </c>
      <c r="D5503" s="237">
        <v>42306</v>
      </c>
      <c r="E5503">
        <f t="shared" si="687"/>
        <v>746.86</v>
      </c>
      <c r="F5503">
        <v>443.82524439999997</v>
      </c>
      <c r="G5503" s="236">
        <f t="shared" si="689"/>
        <v>-5.7184984411846138E-3</v>
      </c>
      <c r="H5503" s="236">
        <f t="shared" si="690"/>
        <v>-3.663910276995419E-3</v>
      </c>
      <c r="I5503">
        <f t="shared" si="694"/>
        <v>110356.90078552697</v>
      </c>
      <c r="J5503">
        <f t="shared" si="694"/>
        <v>34995.076595788887</v>
      </c>
      <c r="K5503">
        <f t="shared" si="691"/>
        <v>132845.96229099997</v>
      </c>
      <c r="L5503" s="236">
        <f>I5503/MAX(I$2:I5503)-1</f>
        <v>-6.5731445745312311E-2</v>
      </c>
      <c r="M5503" s="236">
        <f>J5503/MAX(J$2:J5503)-1</f>
        <v>-3.703327683798574E-2</v>
      </c>
      <c r="N5503" s="236"/>
    </row>
    <row r="5504" spans="1:14">
      <c r="A5504" s="237">
        <v>42032</v>
      </c>
      <c r="B5504">
        <v>764.42</v>
      </c>
      <c r="D5504" s="237">
        <v>42307</v>
      </c>
      <c r="E5504">
        <f t="shared" si="687"/>
        <v>747.99</v>
      </c>
      <c r="F5504">
        <v>443.24631590000001</v>
      </c>
      <c r="G5504" s="236">
        <f t="shared" si="689"/>
        <v>1.4792709391999079E-3</v>
      </c>
      <c r="H5504" s="236">
        <f t="shared" si="690"/>
        <v>-1.3044064241605202E-3</v>
      </c>
      <c r="I5504">
        <f t="shared" si="694"/>
        <v>110520.14854179918</v>
      </c>
      <c r="J5504">
        <f t="shared" si="694"/>
        <v>34949.428793063351</v>
      </c>
      <c r="K5504">
        <f t="shared" si="691"/>
        <v>133046.95837780184</v>
      </c>
      <c r="L5504" s="236">
        <f>I5504/MAX(I$2:I5504)-1</f>
        <v>-6.4349409423594905E-2</v>
      </c>
      <c r="M5504" s="236">
        <f>J5504/MAX(J$2:J5504)-1</f>
        <v>-3.8289376817931098E-2</v>
      </c>
      <c r="N5504" s="236"/>
    </row>
    <row r="5505" spans="1:14">
      <c r="A5505" s="237">
        <v>42033</v>
      </c>
      <c r="B5505">
        <v>766.94</v>
      </c>
      <c r="D5505" s="237">
        <v>42310</v>
      </c>
      <c r="E5505">
        <f t="shared" si="687"/>
        <v>746.6</v>
      </c>
      <c r="F5505">
        <v>445.92000530000001</v>
      </c>
      <c r="G5505" s="236">
        <f t="shared" si="689"/>
        <v>-1.8920437725485442E-3</v>
      </c>
      <c r="H5505" s="236">
        <f t="shared" si="690"/>
        <v>6.032062318602982E-3</v>
      </c>
      <c r="I5505">
        <f t="shared" si="694"/>
        <v>110311.03958300952</v>
      </c>
      <c r="J5505">
        <f t="shared" si="694"/>
        <v>35160.245925542687</v>
      </c>
      <c r="K5505">
        <f t="shared" si="691"/>
        <v>132799.71540377123</v>
      </c>
      <c r="L5505" s="236">
        <f>I5505/MAX(I$2:I5505)-1</f>
        <v>-6.6119701296776467E-2</v>
      </c>
      <c r="M5505" s="236">
        <f>J5505/MAX(J$2:J5505)-1</f>
        <v>-3.2488278406434312E-2</v>
      </c>
      <c r="N5505" s="236"/>
    </row>
    <row r="5506" spans="1:14">
      <c r="A5506" s="237">
        <v>42034</v>
      </c>
      <c r="B5506">
        <v>765.04</v>
      </c>
      <c r="D5506" s="237">
        <v>42311</v>
      </c>
      <c r="E5506">
        <f t="shared" ref="E5506:E5569" si="695">SUMIF(A:A,D5506,B:B)</f>
        <v>745.09</v>
      </c>
      <c r="F5506">
        <v>446.41279759999998</v>
      </c>
      <c r="G5506" s="236">
        <f t="shared" si="689"/>
        <v>-2.0562321678380771E-3</v>
      </c>
      <c r="H5506" s="236">
        <f t="shared" si="690"/>
        <v>1.1051136843893694E-3</v>
      </c>
      <c r="I5506">
        <f t="shared" si="694"/>
        <v>110084.21447495127</v>
      </c>
      <c r="J5506">
        <f t="shared" si="694"/>
        <v>35199.101994461504</v>
      </c>
      <c r="K5506">
        <f t="shared" si="691"/>
        <v>132531.12771255814</v>
      </c>
      <c r="L5506" s="236">
        <f>I5506/MAX(I$2:I5506)-1</f>
        <v>-6.8039976007880365E-2</v>
      </c>
      <c r="M5506" s="236">
        <f>J5506/MAX(J$2:J5506)-1</f>
        <v>-3.1419067963094016E-2</v>
      </c>
      <c r="N5506" s="236"/>
    </row>
    <row r="5507" spans="1:14">
      <c r="A5507" s="237">
        <v>42037</v>
      </c>
      <c r="B5507">
        <v>769.39</v>
      </c>
      <c r="D5507" s="237">
        <v>42312</v>
      </c>
      <c r="E5507">
        <f t="shared" si="695"/>
        <v>744.18</v>
      </c>
      <c r="F5507">
        <v>445.41251770000002</v>
      </c>
      <c r="G5507" s="236">
        <f t="shared" si="689"/>
        <v>-1.2550591257007395E-3</v>
      </c>
      <c r="H5507" s="236">
        <f t="shared" si="690"/>
        <v>-2.2407061477127677E-3</v>
      </c>
      <c r="I5507">
        <f t="shared" ref="I5507:J5522" si="696">I5506*(1+G5507)</f>
        <v>109946.05227697888</v>
      </c>
      <c r="J5507">
        <f t="shared" si="696"/>
        <v>35120.231150228545</v>
      </c>
      <c r="K5507">
        <f t="shared" si="691"/>
        <v>132369.26360725751</v>
      </c>
      <c r="L5507" s="236">
        <f>I5507/MAX(I$2:I5507)-1</f>
        <v>-6.9209640940779971E-2</v>
      </c>
      <c r="M5507" s="236">
        <f>J5507/MAX(J$2:J5507)-1</f>
        <v>-3.3589373212066453E-2</v>
      </c>
      <c r="N5507" s="236"/>
    </row>
    <row r="5508" spans="1:14">
      <c r="A5508" s="237">
        <v>42038</v>
      </c>
      <c r="B5508">
        <v>771.3</v>
      </c>
      <c r="D5508" s="237">
        <v>42313</v>
      </c>
      <c r="E5508">
        <f t="shared" si="695"/>
        <v>743.65</v>
      </c>
      <c r="F5508">
        <v>444.7842301</v>
      </c>
      <c r="G5508" s="236">
        <f t="shared" ref="G5508:G5571" si="697">(E5508/E5507-1)-($P$21/252)</f>
        <v>-7.4592344530062039E-4</v>
      </c>
      <c r="H5508" s="236">
        <f t="shared" ref="H5508:H5571" si="698">F5508/F5507-1</f>
        <v>-1.4105746359449611E-3</v>
      </c>
      <c r="I5508">
        <f t="shared" si="696"/>
        <v>109864.04093886723</v>
      </c>
      <c r="J5508">
        <f t="shared" si="696"/>
        <v>35070.691442959505</v>
      </c>
      <c r="K5508">
        <f t="shared" ref="K5508:K5571" si="699">K5507*(1+(E5508/E5507-1))</f>
        <v>132274.99110636814</v>
      </c>
      <c r="L5508" s="236">
        <f>I5508/MAX(I$2:I5508)-1</f>
        <v>-6.9903939292262018E-2</v>
      </c>
      <c r="M5508" s="236">
        <f>J5508/MAX(J$2:J5508)-1</f>
        <v>-3.4952567530121326E-2</v>
      </c>
      <c r="N5508" s="236"/>
    </row>
    <row r="5509" spans="1:14">
      <c r="A5509" s="237">
        <v>42039</v>
      </c>
      <c r="B5509">
        <v>770.57</v>
      </c>
      <c r="D5509" s="237">
        <v>42314</v>
      </c>
      <c r="E5509">
        <f t="shared" si="695"/>
        <v>739.21</v>
      </c>
      <c r="F5509">
        <v>443.06794969999999</v>
      </c>
      <c r="G5509" s="236">
        <f t="shared" si="697"/>
        <v>-6.0042808210039687E-3</v>
      </c>
      <c r="H5509" s="236">
        <f t="shared" si="698"/>
        <v>-3.8586808700797892E-3</v>
      </c>
      <c r="I5509">
        <f t="shared" si="696"/>
        <v>109204.38638493999</v>
      </c>
      <c r="J5509">
        <f t="shared" si="696"/>
        <v>34935.364836788089</v>
      </c>
      <c r="K5509">
        <f t="shared" si="699"/>
        <v>131485.23657061576</v>
      </c>
      <c r="L5509" s="236">
        <f>I5509/MAX(I$2:I5509)-1</f>
        <v>-7.5488497231260832E-2</v>
      </c>
      <c r="M5509" s="236">
        <f>J5509/MAX(J$2:J5509)-1</f>
        <v>-3.8676377596512324E-2</v>
      </c>
      <c r="N5509" s="236"/>
    </row>
    <row r="5510" spans="1:14">
      <c r="A5510" s="237">
        <v>42040</v>
      </c>
      <c r="B5510">
        <v>773.06</v>
      </c>
      <c r="D5510" s="237">
        <v>42317</v>
      </c>
      <c r="E5510">
        <f t="shared" si="695"/>
        <v>737.34</v>
      </c>
      <c r="F5510">
        <v>440.0845602</v>
      </c>
      <c r="G5510" s="236">
        <f t="shared" si="697"/>
        <v>-2.5634578409855038E-3</v>
      </c>
      <c r="H5510" s="236">
        <f t="shared" si="698"/>
        <v>-6.7334807268727426E-3</v>
      </c>
      <c r="I5510">
        <f t="shared" si="696"/>
        <v>108924.44554439151</v>
      </c>
      <c r="J5510">
        <f t="shared" si="696"/>
        <v>34700.128230973307</v>
      </c>
      <c r="K5510">
        <f t="shared" si="699"/>
        <v>131152.61472785517</v>
      </c>
      <c r="L5510" s="236">
        <f>I5510/MAX(I$2:I5510)-1</f>
        <v>-7.7858443492114682E-2</v>
      </c>
      <c r="M5510" s="236">
        <f>J5510/MAX(J$2:J5510)-1</f>
        <v>-4.514943168025376E-2</v>
      </c>
      <c r="N5510" s="236"/>
    </row>
    <row r="5511" spans="1:14">
      <c r="A5511" s="237">
        <v>42041</v>
      </c>
      <c r="B5511">
        <v>767.31</v>
      </c>
      <c r="D5511" s="237">
        <v>42318</v>
      </c>
      <c r="E5511">
        <f t="shared" si="695"/>
        <v>738.74</v>
      </c>
      <c r="F5511">
        <v>440.63862169999999</v>
      </c>
      <c r="G5511" s="236">
        <f t="shared" si="697"/>
        <v>1.8649868510617804E-3</v>
      </c>
      <c r="H5511" s="236">
        <f t="shared" si="698"/>
        <v>1.2589887265033184E-3</v>
      </c>
      <c r="I5511">
        <f t="shared" si="696"/>
        <v>109127.588203091</v>
      </c>
      <c r="J5511">
        <f t="shared" si="696"/>
        <v>34743.81530122432</v>
      </c>
      <c r="K5511">
        <f t="shared" si="699"/>
        <v>131401.63642831764</v>
      </c>
      <c r="L5511" s="236">
        <f>I5511/MAX(I$2:I5511)-1</f>
        <v>-7.6138661614409742E-2</v>
      </c>
      <c r="M5511" s="236">
        <f>J5511/MAX(J$2:J5511)-1</f>
        <v>-4.3947285579243989E-2</v>
      </c>
      <c r="N5511" s="236"/>
    </row>
    <row r="5512" spans="1:14">
      <c r="A5512" s="237">
        <v>42044</v>
      </c>
      <c r="B5512">
        <v>765.51</v>
      </c>
      <c r="D5512" s="237">
        <v>42319</v>
      </c>
      <c r="E5512">
        <f t="shared" si="695"/>
        <v>738.04</v>
      </c>
      <c r="F5512">
        <v>439.95353319999998</v>
      </c>
      <c r="G5512" s="236">
        <f t="shared" si="697"/>
        <v>-9.8128951655569252E-4</v>
      </c>
      <c r="H5512" s="236">
        <f t="shared" si="698"/>
        <v>-1.5547627154354204E-3</v>
      </c>
      <c r="I5512">
        <f t="shared" si="696"/>
        <v>109020.50244482029</v>
      </c>
      <c r="J5512">
        <f t="shared" si="696"/>
        <v>34689.796912602003</v>
      </c>
      <c r="K5512">
        <f t="shared" si="699"/>
        <v>131277.12557808639</v>
      </c>
      <c r="L5512" s="236">
        <f>I5512/MAX(I$2:I5512)-1</f>
        <v>-7.7045237060518801E-2</v>
      </c>
      <c r="M5512" s="236">
        <f>J5512/MAX(J$2:J5512)-1</f>
        <v>-4.5433720693616175E-2</v>
      </c>
      <c r="N5512" s="236"/>
    </row>
    <row r="5513" spans="1:14">
      <c r="A5513" s="237">
        <v>42045</v>
      </c>
      <c r="B5513">
        <v>769.26</v>
      </c>
      <c r="D5513" s="237">
        <v>42320</v>
      </c>
      <c r="E5513">
        <f t="shared" si="695"/>
        <v>736.76</v>
      </c>
      <c r="F5513">
        <v>436.91368290000003</v>
      </c>
      <c r="G5513" s="236">
        <f t="shared" si="697"/>
        <v>-1.7680535016383983E-3</v>
      </c>
      <c r="H5513" s="236">
        <f t="shared" si="698"/>
        <v>-6.9094803669143001E-3</v>
      </c>
      <c r="I5513">
        <f t="shared" si="696"/>
        <v>108827.74836372235</v>
      </c>
      <c r="J5513">
        <f t="shared" si="696"/>
        <v>34450.108441902135</v>
      </c>
      <c r="K5513">
        <f t="shared" si="699"/>
        <v>131049.44859480641</v>
      </c>
      <c r="L5513" s="236">
        <f>I5513/MAX(I$2:I5513)-1</f>
        <v>-7.8677070460987708E-2</v>
      </c>
      <c r="M5513" s="236">
        <f>J5513/MAX(J$2:J5513)-1</f>
        <v>-5.2029277659402018E-2</v>
      </c>
      <c r="N5513" s="236"/>
    </row>
    <row r="5514" spans="1:14">
      <c r="A5514" s="237">
        <v>42046</v>
      </c>
      <c r="B5514">
        <v>769.19</v>
      </c>
      <c r="D5514" s="237">
        <v>42321</v>
      </c>
      <c r="E5514">
        <f t="shared" si="695"/>
        <v>737.75</v>
      </c>
      <c r="F5514">
        <v>434.53897430000001</v>
      </c>
      <c r="G5514" s="236">
        <f t="shared" si="697"/>
        <v>1.3099909987703182E-3</v>
      </c>
      <c r="H5514" s="236">
        <f t="shared" si="698"/>
        <v>-5.4351893587720745E-3</v>
      </c>
      <c r="I5514">
        <f t="shared" si="696"/>
        <v>108970.31173449528</v>
      </c>
      <c r="J5514">
        <f t="shared" si="696"/>
        <v>34262.865579090168</v>
      </c>
      <c r="K5514">
        <f t="shared" si="699"/>
        <v>131225.54251156203</v>
      </c>
      <c r="L5514" s="236">
        <f>I5514/MAX(I$2:I5514)-1</f>
        <v>-7.7470145716330818E-2</v>
      </c>
      <c r="M5514" s="236">
        <f>J5514/MAX(J$2:J5514)-1</f>
        <v>-5.7181678041895112E-2</v>
      </c>
      <c r="N5514" s="236"/>
    </row>
    <row r="5515" spans="1:14">
      <c r="A5515" s="237">
        <v>42047</v>
      </c>
      <c r="B5515">
        <v>773.51</v>
      </c>
      <c r="D5515" s="237">
        <v>42324</v>
      </c>
      <c r="E5515">
        <f t="shared" si="695"/>
        <v>740.27</v>
      </c>
      <c r="F5515">
        <v>438.1957577</v>
      </c>
      <c r="G5515" s="236">
        <f t="shared" si="697"/>
        <v>3.3820610984706587E-3</v>
      </c>
      <c r="H5515" s="236">
        <f t="shared" si="698"/>
        <v>8.4153174197796332E-3</v>
      </c>
      <c r="I5515">
        <f t="shared" si="696"/>
        <v>109338.85598670074</v>
      </c>
      <c r="J5515">
        <f t="shared" si="696"/>
        <v>34551.198468649454</v>
      </c>
      <c r="K5515">
        <f t="shared" si="699"/>
        <v>131673.78157239445</v>
      </c>
      <c r="L5515" s="236">
        <f>I5515/MAX(I$2:I5515)-1</f>
        <v>-7.4350093383980131E-2</v>
      </c>
      <c r="M5515" s="236">
        <f>J5515/MAX(J$2:J5515)-1</f>
        <v>-4.9247562593433658E-2</v>
      </c>
      <c r="N5515" s="236"/>
    </row>
    <row r="5516" spans="1:14">
      <c r="A5516" s="237">
        <v>42048</v>
      </c>
      <c r="B5516">
        <v>774.42</v>
      </c>
      <c r="D5516" s="237">
        <v>42325</v>
      </c>
      <c r="E5516">
        <f t="shared" si="695"/>
        <v>739.91</v>
      </c>
      <c r="F5516">
        <v>438.41680609999997</v>
      </c>
      <c r="G5516" s="236">
        <f t="shared" si="697"/>
        <v>-5.2003920813110461E-4</v>
      </c>
      <c r="H5516" s="236">
        <f t="shared" si="698"/>
        <v>5.0445125521125789E-4</v>
      </c>
      <c r="I5516">
        <f t="shared" si="696"/>
        <v>109281.99549461545</v>
      </c>
      <c r="J5516">
        <f t="shared" si="696"/>
        <v>34568.627864086018</v>
      </c>
      <c r="K5516">
        <f t="shared" si="699"/>
        <v>131609.74742084695</v>
      </c>
      <c r="L5516" s="236">
        <f>I5516/MAX(I$2:I5516)-1</f>
        <v>-7.483146762842352E-2</v>
      </c>
      <c r="M5516" s="236">
        <f>J5516/MAX(J$2:J5516)-1</f>
        <v>-4.8767954332988639E-2</v>
      </c>
      <c r="N5516" s="236"/>
    </row>
    <row r="5517" spans="1:14">
      <c r="A5517" s="237">
        <v>42051</v>
      </c>
      <c r="B5517">
        <v>774.42</v>
      </c>
      <c r="D5517" s="237">
        <v>42326</v>
      </c>
      <c r="E5517">
        <f t="shared" si="695"/>
        <v>741.97</v>
      </c>
      <c r="F5517">
        <v>441.36948480000001</v>
      </c>
      <c r="G5517" s="236">
        <f t="shared" si="697"/>
        <v>2.7503922345339291E-3</v>
      </c>
      <c r="H5517" s="236">
        <f t="shared" si="698"/>
        <v>6.7348665902340343E-3</v>
      </c>
      <c r="I5517">
        <f t="shared" si="696"/>
        <v>109582.56384639822</v>
      </c>
      <c r="J5517">
        <f t="shared" si="696"/>
        <v>34801.442960958084</v>
      </c>
      <c r="K5517">
        <f t="shared" si="699"/>
        <v>131976.16506581317</v>
      </c>
      <c r="L5517" s="236">
        <f>I5517/MAX(I$2:I5517)-1</f>
        <v>-7.228689128135346E-2</v>
      </c>
      <c r="M5517" s="236">
        <f>J5517/MAX(J$2:J5517)-1</f>
        <v>-4.236153340906601E-2</v>
      </c>
      <c r="N5517" s="236"/>
    </row>
    <row r="5518" spans="1:14">
      <c r="A5518" s="237">
        <v>42052</v>
      </c>
      <c r="B5518">
        <v>774.05</v>
      </c>
      <c r="D5518" s="237">
        <v>42327</v>
      </c>
      <c r="E5518">
        <f t="shared" si="695"/>
        <v>742.93</v>
      </c>
      <c r="F5518">
        <v>442.13727929999999</v>
      </c>
      <c r="G5518" s="236">
        <f t="shared" si="697"/>
        <v>1.2601226924632745E-3</v>
      </c>
      <c r="H5518" s="236">
        <f t="shared" si="698"/>
        <v>1.7395731386999902E-3</v>
      </c>
      <c r="I5518">
        <f t="shared" si="696"/>
        <v>109720.65132179938</v>
      </c>
      <c r="J5518">
        <f t="shared" si="696"/>
        <v>34861.982616320965</v>
      </c>
      <c r="K5518">
        <f t="shared" si="699"/>
        <v>132146.92280327313</v>
      </c>
      <c r="L5518" s="236">
        <f>I5518/MAX(I$2:I5518)-1</f>
        <v>-7.1117858940961343E-2</v>
      </c>
      <c r="M5518" s="236">
        <f>J5518/MAX(J$2:J5518)-1</f>
        <v>-4.0695651255998611E-2</v>
      </c>
      <c r="N5518" s="236"/>
    </row>
    <row r="5519" spans="1:14">
      <c r="A5519" s="237">
        <v>42053</v>
      </c>
      <c r="B5519">
        <v>775.16</v>
      </c>
      <c r="D5519" s="237">
        <v>42328</v>
      </c>
      <c r="E5519">
        <f t="shared" si="695"/>
        <v>742.91</v>
      </c>
      <c r="F5519">
        <v>442.61787470000002</v>
      </c>
      <c r="G5519" s="236">
        <f t="shared" si="697"/>
        <v>-6.0650595379583407E-5</v>
      </c>
      <c r="H5519" s="236">
        <f t="shared" si="698"/>
        <v>1.0869823073071938E-3</v>
      </c>
      <c r="I5519">
        <f t="shared" si="696"/>
        <v>109713.99669897127</v>
      </c>
      <c r="J5519">
        <f t="shared" si="696"/>
        <v>34899.876974622559</v>
      </c>
      <c r="K5519">
        <f t="shared" si="699"/>
        <v>132143.36535040938</v>
      </c>
      <c r="L5519" s="236">
        <f>I5519/MAX(I$2:I5519)-1</f>
        <v>-7.1174196195854078E-2</v>
      </c>
      <c r="M5519" s="236">
        <f>J5519/MAX(J$2:J5519)-1</f>
        <v>-3.9652904401590972E-2</v>
      </c>
      <c r="N5519" s="236"/>
    </row>
    <row r="5520" spans="1:14">
      <c r="A5520" s="237">
        <v>42054</v>
      </c>
      <c r="B5520">
        <v>774.25</v>
      </c>
      <c r="D5520" s="237">
        <v>42331</v>
      </c>
      <c r="E5520">
        <f t="shared" si="695"/>
        <v>743.28</v>
      </c>
      <c r="F5520">
        <v>441.61618440000001</v>
      </c>
      <c r="G5520" s="236">
        <f t="shared" si="697"/>
        <v>4.6431132677942288E-4</v>
      </c>
      <c r="H5520" s="236">
        <f t="shared" si="698"/>
        <v>-2.2631040390741486E-3</v>
      </c>
      <c r="I5520">
        <f t="shared" si="696"/>
        <v>109764.93815034485</v>
      </c>
      <c r="J5520">
        <f t="shared" si="696"/>
        <v>34820.8949220781</v>
      </c>
      <c r="K5520">
        <f t="shared" si="699"/>
        <v>132209.17822838874</v>
      </c>
      <c r="L5520" s="236">
        <f>I5520/MAX(I$2:I5520)-1</f>
        <v>-7.0742931854542723E-2</v>
      </c>
      <c r="M5520" s="236">
        <f>J5520/MAX(J$2:J5520)-1</f>
        <v>-4.1826269792552884E-2</v>
      </c>
      <c r="N5520" s="236"/>
    </row>
    <row r="5521" spans="1:14">
      <c r="A5521" s="237">
        <v>42055</v>
      </c>
      <c r="B5521">
        <v>777.81</v>
      </c>
      <c r="D5521" s="237">
        <v>42332</v>
      </c>
      <c r="E5521">
        <f t="shared" si="695"/>
        <v>743.99</v>
      </c>
      <c r="F5521">
        <v>442.00754460000002</v>
      </c>
      <c r="G5521" s="236">
        <f t="shared" si="697"/>
        <v>9.2149532830026126E-4</v>
      </c>
      <c r="H5521" s="236">
        <f t="shared" si="698"/>
        <v>8.8619985821347669E-4</v>
      </c>
      <c r="I5521">
        <f t="shared" si="696"/>
        <v>109866.08602806157</v>
      </c>
      <c r="J5521">
        <f t="shared" si="696"/>
        <v>34851.75319422091</v>
      </c>
      <c r="K5521">
        <f t="shared" si="699"/>
        <v>132335.46780505186</v>
      </c>
      <c r="L5521" s="236">
        <f>I5521/MAX(I$2:I5521)-1</f>
        <v>-6.9886625807456637E-2</v>
      </c>
      <c r="M5521" s="236">
        <f>J5521/MAX(J$2:J5521)-1</f>
        <v>-4.0977136368699152E-2</v>
      </c>
      <c r="N5521" s="236"/>
    </row>
    <row r="5522" spans="1:14">
      <c r="A5522" s="237">
        <v>42058</v>
      </c>
      <c r="B5522">
        <v>778.38</v>
      </c>
      <c r="D5522" s="237">
        <v>42333</v>
      </c>
      <c r="E5522">
        <f t="shared" si="695"/>
        <v>744.24</v>
      </c>
      <c r="F5522">
        <v>442.31761569999998</v>
      </c>
      <c r="G5522" s="236">
        <f t="shared" si="697"/>
        <v>3.0229586312507039E-4</v>
      </c>
      <c r="H5522" s="236">
        <f t="shared" si="698"/>
        <v>7.0150635161803088E-4</v>
      </c>
      <c r="I5522">
        <f t="shared" si="696"/>
        <v>109899.29809136561</v>
      </c>
      <c r="J5522">
        <f t="shared" si="696"/>
        <v>34876.201920451676</v>
      </c>
      <c r="K5522">
        <f t="shared" si="699"/>
        <v>132379.93596584874</v>
      </c>
      <c r="L5522" s="236">
        <f>I5522/MAX(I$2:I5522)-1</f>
        <v>-6.9605456382200837E-2</v>
      </c>
      <c r="M5522" s="236">
        <f>J5522/MAX(J$2:J5522)-1</f>
        <v>-4.0304375738514975E-2</v>
      </c>
      <c r="N5522" s="236"/>
    </row>
    <row r="5523" spans="1:14">
      <c r="A5523" s="237">
        <v>42059</v>
      </c>
      <c r="B5523">
        <v>781.41</v>
      </c>
      <c r="D5523" s="237">
        <v>42335</v>
      </c>
      <c r="E5523">
        <f t="shared" si="695"/>
        <v>744.88</v>
      </c>
      <c r="F5523">
        <v>441.90283790000001</v>
      </c>
      <c r="G5523" s="236">
        <f t="shared" si="697"/>
        <v>8.2620749578981233E-4</v>
      </c>
      <c r="H5523" s="236">
        <f t="shared" si="698"/>
        <v>-9.3773746574288275E-4</v>
      </c>
      <c r="I5523">
        <f t="shared" ref="I5523:J5538" si="700">I5522*(1+G5523)</f>
        <v>109990.09771523075</v>
      </c>
      <c r="J5523">
        <f t="shared" si="700"/>
        <v>34843.497199248057</v>
      </c>
      <c r="K5523">
        <f t="shared" si="699"/>
        <v>132493.7744574887</v>
      </c>
      <c r="L5523" s="236">
        <f>I5523/MAX(I$2:I5523)-1</f>
        <v>-6.8836757436221752E-2</v>
      </c>
      <c r="M5523" s="236">
        <f>J5523/MAX(J$2:J5523)-1</f>
        <v>-4.1204318281094388E-2</v>
      </c>
      <c r="N5523" s="236"/>
    </row>
    <row r="5524" spans="1:14">
      <c r="A5524" s="237">
        <v>42060</v>
      </c>
      <c r="B5524">
        <v>781.1</v>
      </c>
      <c r="D5524" s="237">
        <v>42338</v>
      </c>
      <c r="E5524">
        <f t="shared" si="695"/>
        <v>744.09</v>
      </c>
      <c r="F5524">
        <v>441.18976290000001</v>
      </c>
      <c r="G5524" s="236">
        <f t="shared" si="697"/>
        <v>-1.0943036739272196E-3</v>
      </c>
      <c r="H5524" s="236">
        <f t="shared" si="698"/>
        <v>-1.6136465730536287E-3</v>
      </c>
      <c r="I5524">
        <f t="shared" si="700"/>
        <v>109869.73514720536</v>
      </c>
      <c r="J5524">
        <f t="shared" si="700"/>
        <v>34787.272109399288</v>
      </c>
      <c r="K5524">
        <f t="shared" si="699"/>
        <v>132353.25506937059</v>
      </c>
      <c r="L5524" s="236">
        <f>I5524/MAX(I$2:I5524)-1</f>
        <v>-6.9855732793585257E-2</v>
      </c>
      <c r="M5524" s="236">
        <f>J5524/MAX(J$2:J5524)-1</f>
        <v>-4.2751475647158754E-2</v>
      </c>
      <c r="N5524" s="236"/>
    </row>
    <row r="5525" spans="1:14">
      <c r="A5525" s="237">
        <v>42061</v>
      </c>
      <c r="B5525">
        <v>779.47</v>
      </c>
      <c r="D5525" s="237">
        <v>42339</v>
      </c>
      <c r="E5525">
        <f t="shared" si="695"/>
        <v>748.5</v>
      </c>
      <c r="F5525">
        <v>444.42048499999999</v>
      </c>
      <c r="G5525" s="236">
        <f t="shared" si="697"/>
        <v>5.892972256300302E-3</v>
      </c>
      <c r="H5525" s="236">
        <f t="shared" si="698"/>
        <v>7.3227494644572122E-3</v>
      </c>
      <c r="I5525">
        <f t="shared" si="700"/>
        <v>110517.19444823491</v>
      </c>
      <c r="J5525">
        <f t="shared" si="700"/>
        <v>35042.010587608318</v>
      </c>
      <c r="K5525">
        <f t="shared" si="699"/>
        <v>133137.67342582738</v>
      </c>
      <c r="L5525" s="236">
        <f>I5525/MAX(I$2:I5525)-1</f>
        <v>-6.4374418432581071E-2</v>
      </c>
      <c r="M5525" s="236">
        <f>J5525/MAX(J$2:J5525)-1</f>
        <v>-3.5741784528101506E-2</v>
      </c>
      <c r="N5525" s="236"/>
    </row>
    <row r="5526" spans="1:14">
      <c r="A5526" s="237">
        <v>42062</v>
      </c>
      <c r="B5526">
        <v>778.14</v>
      </c>
      <c r="D5526" s="237">
        <v>42340</v>
      </c>
      <c r="E5526">
        <f t="shared" si="695"/>
        <v>744.87</v>
      </c>
      <c r="F5526">
        <v>441.51096560000002</v>
      </c>
      <c r="G5526" s="236">
        <f t="shared" si="697"/>
        <v>-4.883429557527694E-3</v>
      </c>
      <c r="H5526" s="236">
        <f t="shared" si="698"/>
        <v>-6.5467715782722147E-3</v>
      </c>
      <c r="I5526">
        <f t="shared" si="700"/>
        <v>109977.49151425135</v>
      </c>
      <c r="J5526">
        <f t="shared" si="700"/>
        <v>34812.598548647853</v>
      </c>
      <c r="K5526">
        <f t="shared" si="699"/>
        <v>132491.99573105684</v>
      </c>
      <c r="L5526" s="236">
        <f>I5526/MAX(I$2:I5526)-1</f>
        <v>-6.8943480052386485E-2</v>
      </c>
      <c r="M5526" s="236">
        <f>J5526/MAX(J$2:J5526)-1</f>
        <v>-4.2054562807268381E-2</v>
      </c>
      <c r="N5526" s="236"/>
    </row>
    <row r="5527" spans="1:14">
      <c r="A5527" s="237">
        <v>42065</v>
      </c>
      <c r="B5527">
        <v>780.79</v>
      </c>
      <c r="D5527" s="237">
        <v>42341</v>
      </c>
      <c r="E5527">
        <f t="shared" si="695"/>
        <v>737.52</v>
      </c>
      <c r="F5527">
        <v>437.2748201</v>
      </c>
      <c r="G5527" s="236">
        <f t="shared" si="697"/>
        <v>-9.9012238153413732E-3</v>
      </c>
      <c r="H5527" s="236">
        <f t="shared" si="698"/>
        <v>-9.5946552408799901E-3</v>
      </c>
      <c r="I5527">
        <f t="shared" si="700"/>
        <v>108888.57975611894</v>
      </c>
      <c r="J5527">
        <f t="shared" si="700"/>
        <v>34478.583667534418</v>
      </c>
      <c r="K5527">
        <f t="shared" si="699"/>
        <v>131184.63180362887</v>
      </c>
      <c r="L5527" s="236">
        <f>I5527/MAX(I$2:I5527)-1</f>
        <v>-7.8162079041120713E-2</v>
      </c>
      <c r="M5527" s="236">
        <f>J5527/MAX(J$2:J5527)-1</f>
        <v>-5.1245719016706603E-2</v>
      </c>
      <c r="N5527" s="236"/>
    </row>
    <row r="5528" spans="1:14">
      <c r="A5528" s="237">
        <v>42066</v>
      </c>
      <c r="B5528">
        <v>777.36</v>
      </c>
      <c r="D5528" s="237">
        <v>42342</v>
      </c>
      <c r="E5528">
        <f t="shared" si="695"/>
        <v>743.45</v>
      </c>
      <c r="F5528">
        <v>441.60999779999997</v>
      </c>
      <c r="G5528" s="236">
        <f t="shared" si="697"/>
        <v>8.006729761000855E-3</v>
      </c>
      <c r="H5528" s="236">
        <f t="shared" si="698"/>
        <v>9.9140803465622707E-3</v>
      </c>
      <c r="I5528">
        <f t="shared" si="700"/>
        <v>109760.42118828539</v>
      </c>
      <c r="J5528">
        <f t="shared" si="700"/>
        <v>34820.407116250026</v>
      </c>
      <c r="K5528">
        <f t="shared" si="699"/>
        <v>132239.41657773062</v>
      </c>
      <c r="L5528" s="236">
        <f>I5528/MAX(I$2:I5528)-1</f>
        <v>-7.0781171924560016E-2</v>
      </c>
      <c r="M5528" s="236">
        <f>J5528/MAX(J$2:J5528)-1</f>
        <v>-4.1839692845893284E-2</v>
      </c>
      <c r="N5528" s="236"/>
    </row>
    <row r="5529" spans="1:14">
      <c r="A5529" s="237">
        <v>42067</v>
      </c>
      <c r="B5529">
        <v>774.48</v>
      </c>
      <c r="D5529" s="237">
        <v>42345</v>
      </c>
      <c r="E5529">
        <f t="shared" si="695"/>
        <v>743.21</v>
      </c>
      <c r="F5529">
        <v>439.58376770000001</v>
      </c>
      <c r="G5529" s="236">
        <f t="shared" si="697"/>
        <v>-3.5654944718261706E-4</v>
      </c>
      <c r="H5529" s="236">
        <f t="shared" si="698"/>
        <v>-4.5882795002245569E-3</v>
      </c>
      <c r="I5529">
        <f t="shared" si="700"/>
        <v>109721.28617078817</v>
      </c>
      <c r="J5529">
        <f t="shared" si="700"/>
        <v>34660.641356089065</v>
      </c>
      <c r="K5529">
        <f t="shared" si="699"/>
        <v>132196.72714336563</v>
      </c>
      <c r="L5529" s="236">
        <f>I5529/MAX(I$2:I5529)-1</f>
        <v>-7.1112484384021957E-2</v>
      </c>
      <c r="M5529" s="236">
        <f>J5529/MAX(J$2:J5529)-1</f>
        <v>-4.6236000141137268E-2</v>
      </c>
      <c r="N5529" s="236"/>
    </row>
    <row r="5530" spans="1:14">
      <c r="A5530" s="237">
        <v>42068</v>
      </c>
      <c r="B5530">
        <v>775.37</v>
      </c>
      <c r="D5530" s="237">
        <v>42346</v>
      </c>
      <c r="E5530">
        <f t="shared" si="695"/>
        <v>741.95</v>
      </c>
      <c r="F5530">
        <v>437.03044039999997</v>
      </c>
      <c r="G5530" s="236">
        <f t="shared" si="697"/>
        <v>-1.7290787143201072E-3</v>
      </c>
      <c r="H5530" s="236">
        <f t="shared" si="698"/>
        <v>-5.8085113409888089E-3</v>
      </c>
      <c r="I5530">
        <f t="shared" si="700"/>
        <v>109531.56943036243</v>
      </c>
      <c r="J5530">
        <f t="shared" si="700"/>
        <v>34459.314627686275</v>
      </c>
      <c r="K5530">
        <f t="shared" si="699"/>
        <v>131972.60761294942</v>
      </c>
      <c r="L5530" s="236">
        <f>I5530/MAX(I$2:I5530)-1</f>
        <v>-7.2718604015271304E-2</v>
      </c>
      <c r="M5530" s="236">
        <f>J5530/MAX(J$2:J5530)-1</f>
        <v>-5.1775949150944411E-2</v>
      </c>
      <c r="N5530" s="236"/>
    </row>
    <row r="5531" spans="1:14">
      <c r="A5531" s="237">
        <v>42069</v>
      </c>
      <c r="B5531">
        <v>764.97</v>
      </c>
      <c r="D5531" s="237">
        <v>42347</v>
      </c>
      <c r="E5531">
        <f t="shared" si="695"/>
        <v>740.84</v>
      </c>
      <c r="F5531">
        <v>435.64670289999998</v>
      </c>
      <c r="G5531" s="236">
        <f t="shared" si="697"/>
        <v>-1.5297878445581039E-3</v>
      </c>
      <c r="H5531" s="236">
        <f t="shared" si="698"/>
        <v>-3.1662268164512897E-3</v>
      </c>
      <c r="I5531">
        <f t="shared" si="700"/>
        <v>109364.00936685249</v>
      </c>
      <c r="J5531">
        <f t="shared" si="700"/>
        <v>34350.20862163556</v>
      </c>
      <c r="K5531">
        <f t="shared" si="699"/>
        <v>131775.1689790113</v>
      </c>
      <c r="L5531" s="236">
        <f>I5531/MAX(I$2:I5531)-1</f>
        <v>-7.4137147823333582E-2</v>
      </c>
      <c r="M5531" s="236">
        <f>J5531/MAX(J$2:J5531)-1</f>
        <v>-5.4778241568746777E-2</v>
      </c>
      <c r="N5531" s="236"/>
    </row>
    <row r="5532" spans="1:14">
      <c r="A5532" s="237">
        <v>42072</v>
      </c>
      <c r="B5532">
        <v>767.92</v>
      </c>
      <c r="D5532" s="237">
        <v>42348</v>
      </c>
      <c r="E5532">
        <f t="shared" si="695"/>
        <v>740.47</v>
      </c>
      <c r="F5532">
        <v>435.42967379999999</v>
      </c>
      <c r="G5532" s="236">
        <f t="shared" si="697"/>
        <v>-5.3316323469793992E-4</v>
      </c>
      <c r="H5532" s="236">
        <f t="shared" si="698"/>
        <v>-4.9817684503350446E-4</v>
      </c>
      <c r="I5532">
        <f t="shared" si="700"/>
        <v>109305.70049785892</v>
      </c>
      <c r="J5532">
        <f t="shared" si="700"/>
        <v>34333.09614307819</v>
      </c>
      <c r="K5532">
        <f t="shared" si="699"/>
        <v>131709.35610103194</v>
      </c>
      <c r="L5532" s="236">
        <f>I5532/MAX(I$2:I5532)-1</f>
        <v>-7.4630783856486693E-2</v>
      </c>
      <c r="M5532" s="236">
        <f>J5532/MAX(J$2:J5532)-1</f>
        <v>-5.5249129162219135E-2</v>
      </c>
      <c r="N5532" s="236"/>
    </row>
    <row r="5533" spans="1:14">
      <c r="A5533" s="237">
        <v>42073</v>
      </c>
      <c r="B5533">
        <v>755.98</v>
      </c>
      <c r="D5533" s="237">
        <v>42349</v>
      </c>
      <c r="E5533">
        <f t="shared" si="695"/>
        <v>739.36</v>
      </c>
      <c r="F5533">
        <v>430.82411380000002</v>
      </c>
      <c r="G5533" s="236">
        <f t="shared" si="697"/>
        <v>-1.5327780607383248E-3</v>
      </c>
      <c r="H5533" s="236">
        <f t="shared" si="698"/>
        <v>-1.0577046712979321E-2</v>
      </c>
      <c r="I5533">
        <f t="shared" si="700"/>
        <v>109138.15911822217</v>
      </c>
      <c r="J5533">
        <f t="shared" si="700"/>
        <v>33969.953381371641</v>
      </c>
      <c r="K5533">
        <f t="shared" si="699"/>
        <v>131511.91746709385</v>
      </c>
      <c r="L5533" s="236">
        <f>I5533/MAX(I$2:I5533)-1</f>
        <v>-7.6049169489074142E-2</v>
      </c>
      <c r="M5533" s="236">
        <f>J5533/MAX(J$2:J5533)-1</f>
        <v>-6.5241803255198239E-2</v>
      </c>
      <c r="N5533" s="236"/>
    </row>
    <row r="5534" spans="1:14">
      <c r="A5534" s="237">
        <v>42074</v>
      </c>
      <c r="B5534">
        <v>754.95</v>
      </c>
      <c r="D5534" s="237">
        <v>42352</v>
      </c>
      <c r="E5534">
        <f t="shared" si="695"/>
        <v>737.67</v>
      </c>
      <c r="F5534">
        <v>430.9483573</v>
      </c>
      <c r="G5534" s="236">
        <f t="shared" si="697"/>
        <v>-2.3194908165965014E-3</v>
      </c>
      <c r="H5534" s="236">
        <f t="shared" si="698"/>
        <v>2.883856683510988E-4</v>
      </c>
      <c r="I5534">
        <f t="shared" si="700"/>
        <v>108885.01416040721</v>
      </c>
      <c r="J5534">
        <f t="shared" si="700"/>
        <v>33979.749829081382</v>
      </c>
      <c r="K5534">
        <f t="shared" si="699"/>
        <v>131211.312700107</v>
      </c>
      <c r="L5534" s="236">
        <f>I5534/MAX(I$2:I5534)-1</f>
        <v>-7.8192264955430968E-2</v>
      </c>
      <c r="M5534" s="236">
        <f>J5534/MAX(J$2:J5534)-1</f>
        <v>-6.4972232387883411E-2</v>
      </c>
      <c r="N5534" s="236"/>
    </row>
    <row r="5535" spans="1:14">
      <c r="A5535" s="237">
        <v>42075</v>
      </c>
      <c r="B5535">
        <v>763.82</v>
      </c>
      <c r="D5535" s="237">
        <v>42353</v>
      </c>
      <c r="E5535">
        <f t="shared" si="695"/>
        <v>738.65</v>
      </c>
      <c r="F5535">
        <v>433.52115909999998</v>
      </c>
      <c r="G5535" s="236">
        <f t="shared" si="697"/>
        <v>1.2947771683943696E-3</v>
      </c>
      <c r="H5535" s="236">
        <f t="shared" si="698"/>
        <v>5.9700930666477525E-3</v>
      </c>
      <c r="I5535">
        <f t="shared" si="700"/>
        <v>109025.99599072241</v>
      </c>
      <c r="J5535">
        <f t="shared" si="700"/>
        <v>34182.612097942409</v>
      </c>
      <c r="K5535">
        <f t="shared" si="699"/>
        <v>131385.62789043071</v>
      </c>
      <c r="L5535" s="236">
        <f>I5535/MAX(I$2:I5535)-1</f>
        <v>-7.6998729346445804E-2</v>
      </c>
      <c r="M5535" s="236">
        <f>J5535/MAX(J$2:J5535)-1</f>
        <v>-5.9390029595339122E-2</v>
      </c>
      <c r="N5535" s="236"/>
    </row>
    <row r="5536" spans="1:14">
      <c r="A5536" s="237">
        <v>42076</v>
      </c>
      <c r="B5536">
        <v>759.45</v>
      </c>
      <c r="D5536" s="237">
        <v>42354</v>
      </c>
      <c r="E5536">
        <f t="shared" si="695"/>
        <v>740.54</v>
      </c>
      <c r="F5536">
        <v>437.75481989999997</v>
      </c>
      <c r="G5536" s="236">
        <f t="shared" si="697"/>
        <v>2.5249918340945385E-3</v>
      </c>
      <c r="H5536" s="236">
        <f t="shared" si="698"/>
        <v>9.765753553504064E-3</v>
      </c>
      <c r="I5536">
        <f t="shared" si="700"/>
        <v>109301.28574030302</v>
      </c>
      <c r="J5536">
        <f t="shared" si="700"/>
        <v>34516.431063505937</v>
      </c>
      <c r="K5536">
        <f t="shared" si="699"/>
        <v>131721.80718605503</v>
      </c>
      <c r="L5536" s="236">
        <f>I5536/MAX(I$2:I5536)-1</f>
        <v>-7.4668158675186613E-2</v>
      </c>
      <c r="M5536" s="236">
        <f>J5536/MAX(J$2:J5536)-1</f>
        <v>-5.0204264434398516E-2</v>
      </c>
      <c r="N5536" s="236"/>
    </row>
    <row r="5537" spans="1:14">
      <c r="A5537" s="237">
        <v>42079</v>
      </c>
      <c r="B5537">
        <v>769.16</v>
      </c>
      <c r="D5537" s="237">
        <v>42355</v>
      </c>
      <c r="E5537">
        <f t="shared" si="695"/>
        <v>739.11</v>
      </c>
      <c r="F5537">
        <v>434.36729459999998</v>
      </c>
      <c r="G5537" s="236">
        <f t="shared" si="697"/>
        <v>-1.964753466046363E-3</v>
      </c>
      <c r="H5537" s="236">
        <f t="shared" si="698"/>
        <v>-7.7384077707558507E-3</v>
      </c>
      <c r="I5537">
        <f t="shared" si="700"/>
        <v>109086.53566030144</v>
      </c>
      <c r="J5537">
        <f t="shared" si="700"/>
        <v>34249.328845145341</v>
      </c>
      <c r="K5537">
        <f t="shared" si="699"/>
        <v>131467.44930629694</v>
      </c>
      <c r="L5537" s="236">
        <f>I5537/MAX(I$2:I5537)-1</f>
        <v>-7.6486207617672664E-2</v>
      </c>
      <c r="M5537" s="236">
        <f>J5537/MAX(J$2:J5537)-1</f>
        <v>-5.7554171135130172E-2</v>
      </c>
      <c r="N5537" s="236"/>
    </row>
    <row r="5538" spans="1:14">
      <c r="A5538" s="237">
        <v>42080</v>
      </c>
      <c r="B5538">
        <v>766.9</v>
      </c>
      <c r="D5538" s="237">
        <v>42356</v>
      </c>
      <c r="E5538">
        <f t="shared" si="695"/>
        <v>736.77</v>
      </c>
      <c r="F5538">
        <v>431.0374314</v>
      </c>
      <c r="G5538" s="236">
        <f t="shared" si="697"/>
        <v>-3.1997000414269541E-3</v>
      </c>
      <c r="H5538" s="236">
        <f t="shared" si="698"/>
        <v>-7.6660081028117055E-3</v>
      </c>
      <c r="I5538">
        <f t="shared" si="700"/>
        <v>108737.49146763004</v>
      </c>
      <c r="J5538">
        <f t="shared" si="700"/>
        <v>33986.773212702596</v>
      </c>
      <c r="K5538">
        <f t="shared" si="699"/>
        <v>131051.22732123824</v>
      </c>
      <c r="L5538" s="236">
        <f>I5538/MAX(I$2:I5538)-1</f>
        <v>-7.9441174737416742E-2</v>
      </c>
      <c r="M5538" s="236">
        <f>J5538/MAX(J$2:J5538)-1</f>
        <v>-6.4778968495669331E-2</v>
      </c>
      <c r="N5538" s="236"/>
    </row>
    <row r="5539" spans="1:14">
      <c r="A5539" s="237">
        <v>42081</v>
      </c>
      <c r="B5539">
        <v>776.73</v>
      </c>
      <c r="D5539" s="237">
        <v>42359</v>
      </c>
      <c r="E5539">
        <f t="shared" si="695"/>
        <v>738.76</v>
      </c>
      <c r="F5539">
        <v>432.89047879999998</v>
      </c>
      <c r="G5539" s="236">
        <f t="shared" si="697"/>
        <v>2.6672484370324121E-3</v>
      </c>
      <c r="H5539" s="236">
        <f t="shared" si="698"/>
        <v>4.2990405589169445E-3</v>
      </c>
      <c r="I5539">
        <f t="shared" ref="I5539:J5554" si="701">I5538*(1+G5539)</f>
        <v>109027.5213717939</v>
      </c>
      <c r="J5539">
        <f t="shared" si="701"/>
        <v>34132.883729210713</v>
      </c>
      <c r="K5539">
        <f t="shared" si="699"/>
        <v>131405.19388118133</v>
      </c>
      <c r="L5539" s="236">
        <f>I5539/MAX(I$2:I5539)-1</f>
        <v>-7.6985815649538769E-2</v>
      </c>
      <c r="M5539" s="236">
        <f>J5539/MAX(J$2:J5539)-1</f>
        <v>-6.0758415349680184E-2</v>
      </c>
      <c r="N5539" s="236"/>
    </row>
    <row r="5540" spans="1:14">
      <c r="A5540" s="237">
        <v>42082</v>
      </c>
      <c r="B5540">
        <v>772.61</v>
      </c>
      <c r="D5540" s="237">
        <v>42360</v>
      </c>
      <c r="E5540">
        <f t="shared" si="695"/>
        <v>739.26</v>
      </c>
      <c r="F5540">
        <v>434.78181510000002</v>
      </c>
      <c r="G5540" s="236">
        <f t="shared" si="697"/>
        <v>6.4307963064662787E-4</v>
      </c>
      <c r="H5540" s="236">
        <f t="shared" si="698"/>
        <v>4.3690873156714272E-3</v>
      </c>
      <c r="I5540">
        <f t="shared" si="701"/>
        <v>109097.634749968</v>
      </c>
      <c r="J5540">
        <f t="shared" si="701"/>
        <v>34282.013278559294</v>
      </c>
      <c r="K5540">
        <f t="shared" si="699"/>
        <v>131494.13020277506</v>
      </c>
      <c r="L5540" s="236">
        <f>I5540/MAX(I$2:I5540)-1</f>
        <v>-7.6392244028784972E-2</v>
      </c>
      <c r="M5540" s="236">
        <f>J5540/MAX(J$2:J5540)-1</f>
        <v>-5.6654786855833361E-2</v>
      </c>
      <c r="N5540" s="236"/>
    </row>
    <row r="5541" spans="1:14">
      <c r="A5541" s="237">
        <v>42083</v>
      </c>
      <c r="B5541">
        <v>780.48</v>
      </c>
      <c r="D5541" s="237">
        <v>42361</v>
      </c>
      <c r="E5541">
        <f t="shared" si="695"/>
        <v>740.65</v>
      </c>
      <c r="F5541">
        <v>438.49375309999999</v>
      </c>
      <c r="G5541" s="236">
        <f t="shared" si="697"/>
        <v>1.8465284782853051E-3</v>
      </c>
      <c r="H5541" s="236">
        <f t="shared" si="698"/>
        <v>8.537472983193295E-3</v>
      </c>
      <c r="I5541">
        <f t="shared" si="701"/>
        <v>109299.08663944739</v>
      </c>
      <c r="J5541">
        <f t="shared" si="701"/>
        <v>34574.69504073447</v>
      </c>
      <c r="K5541">
        <f t="shared" si="699"/>
        <v>131741.37317680568</v>
      </c>
      <c r="L5541" s="236">
        <f>I5541/MAX(I$2:I5541)-1</f>
        <v>-7.4686776004618927E-2</v>
      </c>
      <c r="M5541" s="236">
        <f>J5541/MAX(J$2:J5541)-1</f>
        <v>-4.8601002584790276E-2</v>
      </c>
      <c r="N5541" s="236"/>
    </row>
    <row r="5542" spans="1:14">
      <c r="A5542" s="237">
        <v>42086</v>
      </c>
      <c r="B5542">
        <v>780.06</v>
      </c>
      <c r="D5542" s="237">
        <v>42362</v>
      </c>
      <c r="E5542">
        <f t="shared" si="695"/>
        <v>741.12</v>
      </c>
      <c r="F5542">
        <v>438.25250729999999</v>
      </c>
      <c r="G5542" s="236">
        <f t="shared" si="697"/>
        <v>6.008475770424203E-4</v>
      </c>
      <c r="H5542" s="236">
        <f t="shared" si="698"/>
        <v>-5.5016929726925401E-4</v>
      </c>
      <c r="I5542">
        <f t="shared" si="701"/>
        <v>109364.75873082766</v>
      </c>
      <c r="J5542">
        <f t="shared" si="701"/>
        <v>34555.67310506061</v>
      </c>
      <c r="K5542">
        <f t="shared" si="699"/>
        <v>131824.9733191038</v>
      </c>
      <c r="L5542" s="236">
        <f>I5542/MAX(I$2:I5542)-1</f>
        <v>-7.4130803795975919E-2</v>
      </c>
      <c r="M5542" s="236">
        <f>J5542/MAX(J$2:J5542)-1</f>
        <v>-4.9124433102620824E-2</v>
      </c>
      <c r="N5542" s="236"/>
    </row>
    <row r="5543" spans="1:14">
      <c r="A5543" s="237">
        <v>42087</v>
      </c>
      <c r="B5543">
        <v>776.23</v>
      </c>
      <c r="D5543" s="237">
        <v>42366</v>
      </c>
      <c r="E5543">
        <f t="shared" si="695"/>
        <v>740.68</v>
      </c>
      <c r="F5543">
        <v>437.4609054</v>
      </c>
      <c r="G5543" s="236">
        <f t="shared" si="697"/>
        <v>-6.2742618636408632E-4</v>
      </c>
      <c r="H5543" s="236">
        <f t="shared" si="698"/>
        <v>-1.8062689586807457E-3</v>
      </c>
      <c r="I5543">
        <f t="shared" si="701"/>
        <v>109296.14041733454</v>
      </c>
      <c r="J5543">
        <f t="shared" si="701"/>
        <v>34493.256265384618</v>
      </c>
      <c r="K5543">
        <f t="shared" si="699"/>
        <v>131746.70935610129</v>
      </c>
      <c r="L5543" s="236">
        <f>I5543/MAX(I$2:I5543)-1</f>
        <v>-7.4711718374822267E-2</v>
      </c>
      <c r="M5543" s="236">
        <f>J5543/MAX(J$2:J5543)-1</f>
        <v>-5.0841970122675662E-2</v>
      </c>
      <c r="N5543" s="236"/>
    </row>
    <row r="5544" spans="1:14">
      <c r="A5544" s="237">
        <v>42088</v>
      </c>
      <c r="B5544">
        <v>766.8</v>
      </c>
      <c r="D5544" s="237">
        <v>42367</v>
      </c>
      <c r="E5544">
        <f t="shared" si="695"/>
        <v>740.08</v>
      </c>
      <c r="F5544">
        <v>439.47261300000002</v>
      </c>
      <c r="G5544" s="236">
        <f t="shared" si="697"/>
        <v>-8.4379658417694581E-4</v>
      </c>
      <c r="H5544" s="236">
        <f t="shared" si="698"/>
        <v>4.5985997266670964E-3</v>
      </c>
      <c r="I5544">
        <f t="shared" si="701"/>
        <v>109203.91670738666</v>
      </c>
      <c r="J5544">
        <f t="shared" si="701"/>
        <v>34651.876944218471</v>
      </c>
      <c r="K5544">
        <f t="shared" si="699"/>
        <v>131639.98577018882</v>
      </c>
      <c r="L5544" s="236">
        <f>I5544/MAX(I$2:I5544)-1</f>
        <v>-7.5492473466236665E-2</v>
      </c>
      <c r="M5544" s="236">
        <f>J5544/MAX(J$2:J5544)-1</f>
        <v>-4.6477172265917965E-2</v>
      </c>
      <c r="N5544" s="236"/>
    </row>
    <row r="5545" spans="1:14">
      <c r="A5545" s="237">
        <v>42089</v>
      </c>
      <c r="B5545">
        <v>764.09</v>
      </c>
      <c r="D5545" s="237">
        <v>42368</v>
      </c>
      <c r="E5545">
        <f t="shared" si="695"/>
        <v>739</v>
      </c>
      <c r="F5545">
        <v>437.53629610000002</v>
      </c>
      <c r="G5545" s="236">
        <f t="shared" si="697"/>
        <v>-1.4930318558439939E-3</v>
      </c>
      <c r="H5545" s="236">
        <f t="shared" si="698"/>
        <v>-4.4060012904604262E-3</v>
      </c>
      <c r="I5545">
        <f t="shared" si="701"/>
        <v>109040.87178095958</v>
      </c>
      <c r="J5545">
        <f t="shared" si="701"/>
        <v>34499.20072968537</v>
      </c>
      <c r="K5545">
        <f t="shared" si="699"/>
        <v>131447.88331554635</v>
      </c>
      <c r="L5545" s="236">
        <f>I5545/MAX(I$2:I5545)-1</f>
        <v>-7.6872792654319122E-2</v>
      </c>
      <c r="M5545" s="236">
        <f>J5545/MAX(J$2:J5545)-1</f>
        <v>-5.0678395075397731E-2</v>
      </c>
      <c r="N5545" s="236"/>
    </row>
    <row r="5546" spans="1:14">
      <c r="A5546" s="237">
        <v>42090</v>
      </c>
      <c r="B5546">
        <v>765.69</v>
      </c>
      <c r="D5546" s="237">
        <v>42369</v>
      </c>
      <c r="E5546">
        <f t="shared" si="695"/>
        <v>737.76</v>
      </c>
      <c r="F5546">
        <v>435.39994009999998</v>
      </c>
      <c r="G5546" s="236">
        <f t="shared" si="697"/>
        <v>-1.711673325171257E-3</v>
      </c>
      <c r="H5546" s="236">
        <f t="shared" si="698"/>
        <v>-4.8826943479719498E-3</v>
      </c>
      <c r="I5546">
        <f t="shared" si="701"/>
        <v>108854.2294293787</v>
      </c>
      <c r="J5546">
        <f t="shared" si="701"/>
        <v>34330.751677272987</v>
      </c>
      <c r="K5546">
        <f t="shared" si="699"/>
        <v>131227.32123799389</v>
      </c>
      <c r="L5546" s="236">
        <f>I5546/MAX(I$2:I5546)-1</f>
        <v>-7.8452884870872541E-2</v>
      </c>
      <c r="M5546" s="236">
        <f>J5546/MAX(J$2:J5546)-1</f>
        <v>-5.5313642310170774E-2</v>
      </c>
      <c r="N5546" s="236"/>
    </row>
    <row r="5547" spans="1:14">
      <c r="A5547" s="237">
        <v>42093</v>
      </c>
      <c r="B5547">
        <v>773.18</v>
      </c>
      <c r="D5547" s="237">
        <v>42373</v>
      </c>
      <c r="E5547">
        <f t="shared" si="695"/>
        <v>737.54</v>
      </c>
      <c r="F5547">
        <v>430.7022005</v>
      </c>
      <c r="G5547" s="236">
        <f t="shared" si="697"/>
        <v>-3.3193011535565876E-4</v>
      </c>
      <c r="H5547" s="236">
        <f t="shared" si="698"/>
        <v>-1.0789481502732956E-2</v>
      </c>
      <c r="I5547">
        <f t="shared" si="701"/>
        <v>108818.09743244725</v>
      </c>
      <c r="J5547">
        <f t="shared" si="701"/>
        <v>33960.340667076132</v>
      </c>
      <c r="K5547">
        <f t="shared" si="699"/>
        <v>131188.18925649265</v>
      </c>
      <c r="L5547" s="236">
        <f>I5547/MAX(I$2:I5547)-1</f>
        <v>-7.8758774111103103E-2</v>
      </c>
      <c r="M5547" s="236">
        <f>J5547/MAX(J$2:J5547)-1</f>
        <v>-6.5506318292349319E-2</v>
      </c>
      <c r="N5547" s="236"/>
    </row>
    <row r="5548" spans="1:14">
      <c r="A5548" s="237">
        <v>42094</v>
      </c>
      <c r="B5548">
        <v>766.33</v>
      </c>
      <c r="D5548" s="237">
        <v>42374</v>
      </c>
      <c r="E5548">
        <f t="shared" si="695"/>
        <v>737.67</v>
      </c>
      <c r="F5548">
        <v>431.01763920000002</v>
      </c>
      <c r="G5548" s="236">
        <f t="shared" si="697"/>
        <v>1.4253146775782476E-4</v>
      </c>
      <c r="H5548" s="236">
        <f t="shared" si="698"/>
        <v>7.3238237379280591E-4</v>
      </c>
      <c r="I5548">
        <f t="shared" si="701"/>
        <v>108833.60743559292</v>
      </c>
      <c r="J5548">
        <f t="shared" si="701"/>
        <v>33985.2126219887</v>
      </c>
      <c r="K5548">
        <f t="shared" si="699"/>
        <v>131211.31270010702</v>
      </c>
      <c r="L5548" s="236">
        <f>I5548/MAX(I$2:I5548)-1</f>
        <v>-7.8627468247018051E-2</v>
      </c>
      <c r="M5548" s="236">
        <f>J5548/MAX(J$2:J5548)-1</f>
        <v>-6.4821911591445791E-2</v>
      </c>
      <c r="N5548" s="236"/>
    </row>
    <row r="5549" spans="1:14">
      <c r="A5549" s="237">
        <v>42095</v>
      </c>
      <c r="B5549">
        <v>765.56</v>
      </c>
      <c r="D5549" s="237">
        <v>42375</v>
      </c>
      <c r="E5549">
        <f t="shared" si="695"/>
        <v>738.55</v>
      </c>
      <c r="F5549">
        <v>427.76082389999999</v>
      </c>
      <c r="G5549" s="236">
        <f t="shared" si="697"/>
        <v>1.1592151962388961E-3</v>
      </c>
      <c r="H5549" s="236">
        <f t="shared" si="698"/>
        <v>-7.5561067664072779E-3</v>
      </c>
      <c r="I5549">
        <f t="shared" si="701"/>
        <v>108959.76900719375</v>
      </c>
      <c r="J5549">
        <f t="shared" si="701"/>
        <v>33728.416726937903</v>
      </c>
      <c r="K5549">
        <f t="shared" si="699"/>
        <v>131367.84062611201</v>
      </c>
      <c r="L5549" s="236">
        <f>I5549/MAX(I$2:I5549)-1</f>
        <v>-7.7559399206812984E-2</v>
      </c>
      <c r="M5549" s="236">
        <f>J5549/MAX(J$2:J5549)-1</f>
        <v>-7.1888217073065475E-2</v>
      </c>
      <c r="N5549" s="236"/>
    </row>
    <row r="5550" spans="1:14">
      <c r="A5550" s="237">
        <v>42096</v>
      </c>
      <c r="B5550">
        <v>768.05</v>
      </c>
      <c r="D5550" s="237">
        <v>42376</v>
      </c>
      <c r="E5550">
        <f t="shared" si="695"/>
        <v>735.86</v>
      </c>
      <c r="F5550">
        <v>421.76193210000002</v>
      </c>
      <c r="G5550" s="236">
        <f t="shared" si="697"/>
        <v>-3.6760021782277865E-3</v>
      </c>
      <c r="H5550" s="236">
        <f t="shared" si="698"/>
        <v>-1.4023939231523341E-2</v>
      </c>
      <c r="I5550">
        <f t="shared" si="701"/>
        <v>108559.23265898411</v>
      </c>
      <c r="J5550">
        <f t="shared" si="701"/>
        <v>33255.411460383832</v>
      </c>
      <c r="K5550">
        <f t="shared" si="699"/>
        <v>130889.3632159377</v>
      </c>
      <c r="L5550" s="236">
        <f>I5550/MAX(I$2:I5550)-1</f>
        <v>-8.0950292864614415E-2</v>
      </c>
      <c r="M5550" s="236">
        <f>J5550/MAX(J$2:J5550)-1</f>
        <v>-8.4904000316893491E-2</v>
      </c>
      <c r="N5550" s="236"/>
    </row>
    <row r="5551" spans="1:14">
      <c r="A5551" s="237">
        <v>42097</v>
      </c>
      <c r="B5551">
        <v>768.05</v>
      </c>
      <c r="D5551" s="237">
        <v>42377</v>
      </c>
      <c r="E5551">
        <f t="shared" si="695"/>
        <v>735.45</v>
      </c>
      <c r="F5551">
        <v>419.21124850000001</v>
      </c>
      <c r="G5551" s="236">
        <f t="shared" si="697"/>
        <v>-5.9090135977375236E-4</v>
      </c>
      <c r="H5551" s="236">
        <f t="shared" si="698"/>
        <v>-6.0476856868041384E-3</v>
      </c>
      <c r="I5551">
        <f t="shared" si="701"/>
        <v>108495.08486078991</v>
      </c>
      <c r="J5551">
        <f t="shared" si="701"/>
        <v>33054.293184486087</v>
      </c>
      <c r="K5551">
        <f t="shared" si="699"/>
        <v>130816.43543223085</v>
      </c>
      <c r="L5551" s="236">
        <f>I5551/MAX(I$2:I5551)-1</f>
        <v>-8.1493360586260555E-2</v>
      </c>
      <c r="M5551" s="236">
        <f>J5551/MAX(J$2:J5551)-1</f>
        <v>-9.0438213296228809E-2</v>
      </c>
      <c r="N5551" s="236"/>
    </row>
    <row r="5552" spans="1:14">
      <c r="A5552" s="237">
        <v>42100</v>
      </c>
      <c r="B5552">
        <v>773.83</v>
      </c>
      <c r="D5552" s="237">
        <v>42380</v>
      </c>
      <c r="E5552">
        <f t="shared" si="695"/>
        <v>734.09</v>
      </c>
      <c r="F5552">
        <v>419.0220774</v>
      </c>
      <c r="G5552" s="236">
        <f t="shared" si="697"/>
        <v>-1.8829381266409297E-3</v>
      </c>
      <c r="H5552" s="236">
        <f t="shared" si="698"/>
        <v>-4.5125482838759279E-4</v>
      </c>
      <c r="I5552">
        <f t="shared" si="701"/>
        <v>108290.79532895239</v>
      </c>
      <c r="J5552">
        <f t="shared" si="701"/>
        <v>33039.377275087645</v>
      </c>
      <c r="K5552">
        <f t="shared" si="699"/>
        <v>130574.52863749588</v>
      </c>
      <c r="L5552" s="236">
        <f>I5552/MAX(I$2:I5552)-1</f>
        <v>-8.3222851757185468E-2</v>
      </c>
      <c r="M5552" s="236">
        <f>J5552/MAX(J$2:J5552)-1</f>
        <v>-9.0848657444195791E-2</v>
      </c>
      <c r="N5552" s="236"/>
    </row>
    <row r="5553" spans="1:14">
      <c r="A5553" s="237">
        <v>42101</v>
      </c>
      <c r="B5553">
        <v>772</v>
      </c>
      <c r="D5553" s="237">
        <v>42381</v>
      </c>
      <c r="E5553">
        <f t="shared" si="695"/>
        <v>737.42</v>
      </c>
      <c r="F5553">
        <v>421.02964200000002</v>
      </c>
      <c r="G5553" s="236">
        <f t="shared" si="697"/>
        <v>4.5024983691070355E-3</v>
      </c>
      <c r="H5553" s="236">
        <f t="shared" si="698"/>
        <v>4.7910711828282881E-3</v>
      </c>
      <c r="I5553">
        <f t="shared" si="701"/>
        <v>108778.37445831031</v>
      </c>
      <c r="J5553">
        <f t="shared" si="701"/>
        <v>33197.671283448908</v>
      </c>
      <c r="K5553">
        <f t="shared" si="699"/>
        <v>131166.84453931017</v>
      </c>
      <c r="L5553" s="236">
        <f>I5553/MAX(I$2:I5553)-1</f>
        <v>-7.9095064142387539E-2</v>
      </c>
      <c r="M5553" s="236">
        <f>J5553/MAX(J$2:J5553)-1</f>
        <v>-8.6492848646047005E-2</v>
      </c>
      <c r="N5553" s="236"/>
    </row>
    <row r="5554" spans="1:14">
      <c r="A5554" s="237">
        <v>42102</v>
      </c>
      <c r="B5554">
        <v>774.7</v>
      </c>
      <c r="D5554" s="237">
        <v>42382</v>
      </c>
      <c r="E5554">
        <f t="shared" si="695"/>
        <v>736.42</v>
      </c>
      <c r="F5554">
        <v>416.27660859999997</v>
      </c>
      <c r="G5554" s="236">
        <f t="shared" si="697"/>
        <v>-1.3898094622478243E-3</v>
      </c>
      <c r="H5554" s="236">
        <f t="shared" si="698"/>
        <v>-1.1289070711083204E-2</v>
      </c>
      <c r="I5554">
        <f t="shared" si="701"/>
        <v>108627.19324420021</v>
      </c>
      <c r="J5554">
        <f t="shared" si="701"/>
        <v>32822.900424886757</v>
      </c>
      <c r="K5554">
        <f t="shared" si="699"/>
        <v>130988.97189612269</v>
      </c>
      <c r="L5554" s="236">
        <f>I5554/MAX(I$2:I5554)-1</f>
        <v>-8.0374946536073133E-2</v>
      </c>
      <c r="M5554" s="236">
        <f>J5554/MAX(J$2:J5554)-1</f>
        <v>-9.6805495472762071E-2</v>
      </c>
      <c r="N5554" s="236"/>
    </row>
    <row r="5555" spans="1:14">
      <c r="A5555" s="237">
        <v>42103</v>
      </c>
      <c r="B5555">
        <v>777.17</v>
      </c>
      <c r="D5555" s="237">
        <v>42383</v>
      </c>
      <c r="E5555">
        <f t="shared" si="695"/>
        <v>737.34</v>
      </c>
      <c r="F5555">
        <v>419.85207630000002</v>
      </c>
      <c r="G5555" s="236">
        <f t="shared" si="697"/>
        <v>1.2155569328752744E-3</v>
      </c>
      <c r="H5555" s="236">
        <f t="shared" si="698"/>
        <v>8.5891631336789676E-3</v>
      </c>
      <c r="I5555">
        <f t="shared" ref="I5555:J5570" si="702">I5554*(1+G5555)</f>
        <v>108759.23578204699</v>
      </c>
      <c r="J5555">
        <f t="shared" si="702"/>
        <v>33104.821671156613</v>
      </c>
      <c r="K5555">
        <f t="shared" si="699"/>
        <v>131152.61472785519</v>
      </c>
      <c r="L5555" s="236">
        <f>I5555/MAX(I$2:I5555)-1</f>
        <v>-7.9257089926689228E-2</v>
      </c>
      <c r="M5555" s="236">
        <f>J5555/MAX(J$2:J5555)-1</f>
        <v>-8.9047810531935112E-2</v>
      </c>
      <c r="N5555" s="236"/>
    </row>
    <row r="5556" spans="1:14">
      <c r="A5556" s="237">
        <v>42104</v>
      </c>
      <c r="B5556">
        <v>780.48</v>
      </c>
      <c r="D5556" s="237">
        <v>42384</v>
      </c>
      <c r="E5556">
        <f t="shared" si="695"/>
        <v>737.16</v>
      </c>
      <c r="F5556">
        <v>412.91862980000002</v>
      </c>
      <c r="G5556" s="236">
        <f t="shared" si="697"/>
        <v>-2.7785091713201438E-4</v>
      </c>
      <c r="H5556" s="236">
        <f t="shared" si="698"/>
        <v>-1.651402217919673E-2</v>
      </c>
      <c r="I5556">
        <f t="shared" si="702"/>
        <v>108729.01692863836</v>
      </c>
      <c r="J5556">
        <f t="shared" si="702"/>
        <v>32558.12791184078</v>
      </c>
      <c r="K5556">
        <f t="shared" si="699"/>
        <v>131120.59765208146</v>
      </c>
      <c r="L5556" s="236">
        <f>I5556/MAX(I$2:I5556)-1</f>
        <v>-7.9512919188695963E-2</v>
      </c>
      <c r="M5556" s="236">
        <f>J5556/MAX(J$2:J5556)-1</f>
        <v>-0.10409129519299853</v>
      </c>
      <c r="N5556" s="236"/>
    </row>
    <row r="5557" spans="1:14">
      <c r="A5557" s="237">
        <v>42107</v>
      </c>
      <c r="B5557">
        <v>777.01</v>
      </c>
      <c r="D5557" s="237">
        <v>42388</v>
      </c>
      <c r="E5557">
        <f t="shared" si="695"/>
        <v>736.36</v>
      </c>
      <c r="F5557">
        <v>414.21551369999997</v>
      </c>
      <c r="G5557" s="236">
        <f t="shared" si="697"/>
        <v>-1.1189762382786774E-3</v>
      </c>
      <c r="H5557" s="236">
        <f t="shared" si="698"/>
        <v>3.1407735238977441E-3</v>
      </c>
      <c r="I5557">
        <f t="shared" si="702"/>
        <v>108607.3517422838</v>
      </c>
      <c r="J5557">
        <f t="shared" si="702"/>
        <v>32660.385617973967</v>
      </c>
      <c r="K5557">
        <f t="shared" si="699"/>
        <v>130978.29953753148</v>
      </c>
      <c r="L5557" s="236">
        <f>I5557/MAX(I$2:I5557)-1</f>
        <v>-8.0542922359766456E-2</v>
      </c>
      <c r="M5557" s="236">
        <f>J5557/MAX(J$2:J5557)-1</f>
        <v>-0.10127744885311118</v>
      </c>
      <c r="N5557" s="236"/>
    </row>
    <row r="5558" spans="1:14">
      <c r="A5558" s="237">
        <v>42108</v>
      </c>
      <c r="B5558">
        <v>779.43</v>
      </c>
      <c r="D5558" s="237">
        <v>42389</v>
      </c>
      <c r="E5558">
        <f t="shared" si="695"/>
        <v>739</v>
      </c>
      <c r="F5558">
        <v>410.36284210000002</v>
      </c>
      <c r="G5558" s="236">
        <f t="shared" si="697"/>
        <v>3.5514727311606784E-3</v>
      </c>
      <c r="H5558" s="236">
        <f t="shared" si="698"/>
        <v>-9.3011282112197557E-3</v>
      </c>
      <c r="I5558">
        <f t="shared" si="702"/>
        <v>108993.06779040011</v>
      </c>
      <c r="J5558">
        <f t="shared" si="702"/>
        <v>32356.607183913315</v>
      </c>
      <c r="K5558">
        <f t="shared" si="699"/>
        <v>131447.88331554644</v>
      </c>
      <c r="L5558" s="236">
        <f>I5558/MAX(I$2:I5558)-1</f>
        <v>-7.7277495621054348E-2</v>
      </c>
      <c r="M5558" s="236">
        <f>J5558/MAX(J$2:J5558)-1</f>
        <v>-0.10963658252764286</v>
      </c>
      <c r="N5558" s="236"/>
    </row>
    <row r="5559" spans="1:14">
      <c r="A5559" s="237">
        <v>42109</v>
      </c>
      <c r="B5559">
        <v>783.22</v>
      </c>
      <c r="D5559" s="237">
        <v>42390</v>
      </c>
      <c r="E5559">
        <f t="shared" si="695"/>
        <v>737.64</v>
      </c>
      <c r="F5559">
        <v>411.50845399999997</v>
      </c>
      <c r="G5559" s="236">
        <f t="shared" si="697"/>
        <v>-1.8740549219236715E-3</v>
      </c>
      <c r="H5559" s="236">
        <f t="shared" si="698"/>
        <v>2.7917047609316015E-3</v>
      </c>
      <c r="I5559">
        <f t="shared" si="702"/>
        <v>108788.80879525194</v>
      </c>
      <c r="J5559">
        <f t="shared" si="702"/>
        <v>32446.937278236241</v>
      </c>
      <c r="K5559">
        <f t="shared" si="699"/>
        <v>131205.97652081147</v>
      </c>
      <c r="L5559" s="236">
        <f>I5559/MAX(I$2:I5559)-1</f>
        <v>-7.900672827195554E-2</v>
      </c>
      <c r="M5559" s="236">
        <f>J5559/MAX(J$2:J5559)-1</f>
        <v>-0.10715095073612591</v>
      </c>
      <c r="N5559" s="236"/>
    </row>
    <row r="5560" spans="1:14">
      <c r="A5560" s="237">
        <v>42110</v>
      </c>
      <c r="B5560">
        <v>783.42</v>
      </c>
      <c r="D5560" s="237">
        <v>42391</v>
      </c>
      <c r="E5560">
        <f t="shared" si="695"/>
        <v>737.08</v>
      </c>
      <c r="F5560">
        <v>417.88276530000002</v>
      </c>
      <c r="G5560" s="236">
        <f t="shared" si="697"/>
        <v>-7.9290807749805359E-4</v>
      </c>
      <c r="H5560" s="236">
        <f t="shared" si="698"/>
        <v>1.5490110198319362E-2</v>
      </c>
      <c r="I5560">
        <f t="shared" si="702"/>
        <v>108702.5492700168</v>
      </c>
      <c r="J5560">
        <f t="shared" si="702"/>
        <v>32949.543912274079</v>
      </c>
      <c r="K5560">
        <f t="shared" si="699"/>
        <v>131106.36784062648</v>
      </c>
      <c r="L5560" s="236">
        <f>I5560/MAX(I$2:I5560)-1</f>
        <v>-7.973699127643008E-2</v>
      </c>
      <c r="M5560" s="236">
        <f>J5560/MAX(J$2:J5560)-1</f>
        <v>-9.3320620572563739E-2</v>
      </c>
      <c r="N5560" s="236"/>
    </row>
    <row r="5561" spans="1:14">
      <c r="A5561" s="237">
        <v>42111</v>
      </c>
      <c r="B5561">
        <v>774.33</v>
      </c>
      <c r="D5561" s="237">
        <v>42394</v>
      </c>
      <c r="E5561">
        <f t="shared" si="695"/>
        <v>738.54</v>
      </c>
      <c r="F5561">
        <v>414.06499509999998</v>
      </c>
      <c r="G5561" s="236">
        <f t="shared" si="697"/>
        <v>1.9470589008018699E-3</v>
      </c>
      <c r="H5561" s="236">
        <f t="shared" si="698"/>
        <v>-9.135983862027075E-3</v>
      </c>
      <c r="I5561">
        <f t="shared" si="702"/>
        <v>108914.19953611285</v>
      </c>
      <c r="J5561">
        <f t="shared" si="702"/>
        <v>32648.517410830391</v>
      </c>
      <c r="K5561">
        <f t="shared" si="699"/>
        <v>131366.06189968018</v>
      </c>
      <c r="L5561" s="236">
        <f>I5561/MAX(I$2:I5561)-1</f>
        <v>-7.7945184994215988E-2</v>
      </c>
      <c r="M5561" s="236">
        <f>J5561/MAX(J$2:J5561)-1</f>
        <v>-0.10160402875104557</v>
      </c>
      <c r="N5561" s="236"/>
    </row>
    <row r="5562" spans="1:14">
      <c r="A5562" s="237">
        <v>42114</v>
      </c>
      <c r="B5562">
        <v>779.94</v>
      </c>
      <c r="D5562" s="237">
        <v>42395</v>
      </c>
      <c r="E5562">
        <f t="shared" si="695"/>
        <v>739.42</v>
      </c>
      <c r="F5562">
        <v>418.4147504</v>
      </c>
      <c r="G5562" s="236">
        <f t="shared" si="697"/>
        <v>1.1578099068045209E-3</v>
      </c>
      <c r="H5562" s="236">
        <f t="shared" si="698"/>
        <v>1.0505006101637626E-2</v>
      </c>
      <c r="I5562">
        <f t="shared" si="702"/>
        <v>109040.30147532745</v>
      </c>
      <c r="J5562">
        <f t="shared" si="702"/>
        <v>32991.490285440588</v>
      </c>
      <c r="K5562">
        <f t="shared" si="699"/>
        <v>131522.58982568517</v>
      </c>
      <c r="L5562" s="236">
        <f>I5562/MAX(I$2:I5562)-1</f>
        <v>-7.687762079478544E-2</v>
      </c>
      <c r="M5562" s="236">
        <f>J5562/MAX(J$2:J5562)-1</f>
        <v>-9.2166373591388573E-2</v>
      </c>
      <c r="N5562" s="236"/>
    </row>
    <row r="5563" spans="1:14">
      <c r="A5563" s="237">
        <v>42115</v>
      </c>
      <c r="B5563">
        <v>780.95</v>
      </c>
      <c r="D5563" s="237">
        <v>42396</v>
      </c>
      <c r="E5563">
        <f t="shared" si="695"/>
        <v>739.64</v>
      </c>
      <c r="F5563">
        <v>416.36550149999999</v>
      </c>
      <c r="G5563" s="236">
        <f t="shared" si="697"/>
        <v>2.6380033814581638E-4</v>
      </c>
      <c r="H5563" s="236">
        <f t="shared" si="698"/>
        <v>-4.8976497555139886E-3</v>
      </c>
      <c r="I5563">
        <f t="shared" si="702"/>
        <v>109069.06634372816</v>
      </c>
      <c r="J5563">
        <f t="shared" si="702"/>
        <v>32829.909521110058</v>
      </c>
      <c r="K5563">
        <f t="shared" si="699"/>
        <v>131561.7218071864</v>
      </c>
      <c r="L5563" s="236">
        <f>I5563/MAX(I$2:I5563)-1</f>
        <v>-7.6634100799001126E-2</v>
      </c>
      <c r="M5563" s="236">
        <f>J5563/MAX(J$2:J5563)-1</f>
        <v>-9.6612624729816132E-2</v>
      </c>
      <c r="N5563" s="236"/>
    </row>
    <row r="5564" spans="1:14">
      <c r="A5564" s="237">
        <v>42116</v>
      </c>
      <c r="B5564">
        <v>784</v>
      </c>
      <c r="D5564" s="237">
        <v>42397</v>
      </c>
      <c r="E5564">
        <f t="shared" si="695"/>
        <v>740.64</v>
      </c>
      <c r="F5564">
        <v>417.86212499999999</v>
      </c>
      <c r="G5564" s="236">
        <f t="shared" si="697"/>
        <v>1.3182789267708792E-3</v>
      </c>
      <c r="H5564" s="236">
        <f t="shared" si="698"/>
        <v>3.5944944876755702E-3</v>
      </c>
      <c r="I5564">
        <f t="shared" si="702"/>
        <v>109212.84979545168</v>
      </c>
      <c r="J5564">
        <f t="shared" si="702"/>
        <v>32947.916449914577</v>
      </c>
      <c r="K5564">
        <f t="shared" si="699"/>
        <v>131739.59445037387</v>
      </c>
      <c r="L5564" s="236">
        <f>I5564/MAX(I$2:I5564)-1</f>
        <v>-7.54168469923856E-2</v>
      </c>
      <c r="M5564" s="236">
        <f>J5564/MAX(J$2:J5564)-1</f>
        <v>-9.3365403789171686E-2</v>
      </c>
      <c r="N5564" s="236"/>
    </row>
    <row r="5565" spans="1:14">
      <c r="A5565" s="237">
        <v>42117</v>
      </c>
      <c r="B5565">
        <v>786.16</v>
      </c>
      <c r="D5565" s="237">
        <v>42398</v>
      </c>
      <c r="E5565">
        <f t="shared" si="695"/>
        <v>744.9</v>
      </c>
      <c r="F5565">
        <v>423.7303943</v>
      </c>
      <c r="G5565" s="236">
        <f t="shared" si="697"/>
        <v>5.7180520836547701E-3</v>
      </c>
      <c r="H5565" s="236">
        <f t="shared" si="698"/>
        <v>1.404355395933532E-2</v>
      </c>
      <c r="I5565">
        <f t="shared" si="702"/>
        <v>109837.33455878645</v>
      </c>
      <c r="J5565">
        <f t="shared" si="702"/>
        <v>33410.622292426626</v>
      </c>
      <c r="K5565">
        <f t="shared" si="699"/>
        <v>132497.33191035251</v>
      </c>
      <c r="L5565" s="236">
        <f>I5565/MAX(I$2:I5565)-1</f>
        <v>-7.0130032367818229E-2</v>
      </c>
      <c r="M5565" s="236">
        <f>J5565/MAX(J$2:J5565)-1</f>
        <v>-8.0633031915884668E-2</v>
      </c>
      <c r="N5565" s="236"/>
    </row>
    <row r="5566" spans="1:14">
      <c r="A5566" s="237">
        <v>42118</v>
      </c>
      <c r="B5566">
        <v>788.53</v>
      </c>
      <c r="D5566" s="237">
        <v>42401</v>
      </c>
      <c r="E5566">
        <f t="shared" si="695"/>
        <v>743.33</v>
      </c>
      <c r="F5566">
        <v>423.04440199999999</v>
      </c>
      <c r="G5566" s="236">
        <f t="shared" si="697"/>
        <v>-2.141395617180917E-3</v>
      </c>
      <c r="H5566" s="236">
        <f t="shared" si="698"/>
        <v>-1.6189357884823785E-3</v>
      </c>
      <c r="I5566">
        <f t="shared" si="702"/>
        <v>109602.12937195943</v>
      </c>
      <c r="J5566">
        <f t="shared" si="702"/>
        <v>33356.532640281948</v>
      </c>
      <c r="K5566">
        <f t="shared" si="699"/>
        <v>132218.07186054817</v>
      </c>
      <c r="L5566" s="236">
        <f>I5566/MAX(I$2:I5566)-1</f>
        <v>-7.2121251841054002E-2</v>
      </c>
      <c r="M5566" s="236">
        <f>J5566/MAX(J$2:J5566)-1</f>
        <v>-8.2121428003264607E-2</v>
      </c>
      <c r="N5566" s="236"/>
    </row>
    <row r="5567" spans="1:14">
      <c r="A5567" s="237">
        <v>42121</v>
      </c>
      <c r="B5567">
        <v>787.5</v>
      </c>
      <c r="D5567" s="237">
        <v>42402</v>
      </c>
      <c r="E5567">
        <f t="shared" si="695"/>
        <v>748.42</v>
      </c>
      <c r="F5567">
        <v>418.16847610000002</v>
      </c>
      <c r="G5567" s="236">
        <f t="shared" si="697"/>
        <v>6.8138341801233151E-3</v>
      </c>
      <c r="H5567" s="236">
        <f t="shared" si="698"/>
        <v>-1.1525801728963558E-2</v>
      </c>
      <c r="I5567">
        <f t="shared" si="702"/>
        <v>110348.94010728839</v>
      </c>
      <c r="J5567">
        <f t="shared" si="702"/>
        <v>32972.071858704359</v>
      </c>
      <c r="K5567">
        <f t="shared" si="699"/>
        <v>133123.44361437243</v>
      </c>
      <c r="L5567" s="236">
        <f>I5567/MAX(I$2:I5567)-1</f>
        <v>-6.5798839911838436E-2</v>
      </c>
      <c r="M5567" s="236">
        <f>J5567/MAX(J$2:J5567)-1</f>
        <v>-9.2700714435363096E-2</v>
      </c>
      <c r="N5567" s="236"/>
    </row>
    <row r="5568" spans="1:14">
      <c r="A5568" s="237">
        <v>42122</v>
      </c>
      <c r="B5568">
        <v>789.19</v>
      </c>
      <c r="D5568" s="237">
        <v>42403</v>
      </c>
      <c r="E5568">
        <f t="shared" si="695"/>
        <v>747.64</v>
      </c>
      <c r="F5568">
        <v>420.09663849999998</v>
      </c>
      <c r="G5568" s="236">
        <f t="shared" si="697"/>
        <v>-1.0759257173736472E-3</v>
      </c>
      <c r="H5568" s="236">
        <f t="shared" si="698"/>
        <v>4.6109702433401178E-3</v>
      </c>
      <c r="I5568">
        <f t="shared" si="702"/>
        <v>110230.21284474203</v>
      </c>
      <c r="J5568">
        <f t="shared" si="702"/>
        <v>33124.105100906119</v>
      </c>
      <c r="K5568">
        <f t="shared" si="699"/>
        <v>132984.7029526862</v>
      </c>
      <c r="L5568" s="236">
        <f>I5568/MAX(I$2:I5568)-1</f>
        <v>-6.680397096517765E-2</v>
      </c>
      <c r="M5568" s="236">
        <f>J5568/MAX(J$2:J5568)-1</f>
        <v>-8.851718442782075E-2</v>
      </c>
      <c r="N5568" s="236"/>
    </row>
    <row r="5569" spans="1:14">
      <c r="A5569" s="237">
        <v>42123</v>
      </c>
      <c r="B5569">
        <v>785.18</v>
      </c>
      <c r="D5569" s="237">
        <v>42404</v>
      </c>
      <c r="E5569">
        <f t="shared" si="695"/>
        <v>749.39</v>
      </c>
      <c r="F5569">
        <v>420.99226929999998</v>
      </c>
      <c r="G5569" s="236">
        <f t="shared" si="697"/>
        <v>2.3069685732798792E-3</v>
      </c>
      <c r="H5569" s="236">
        <f t="shared" si="698"/>
        <v>2.1319637386243429E-3</v>
      </c>
      <c r="I5569">
        <f t="shared" si="702"/>
        <v>110484.51048160081</v>
      </c>
      <c r="J5569">
        <f t="shared" si="702"/>
        <v>33194.724491855632</v>
      </c>
      <c r="K5569">
        <f t="shared" si="699"/>
        <v>133295.98007826429</v>
      </c>
      <c r="L5569" s="236">
        <f>I5569/MAX(I$2:I5569)-1</f>
        <v>-6.4651117053484586E-2</v>
      </c>
      <c r="M5569" s="236">
        <f>J5569/MAX(J$2:J5569)-1</f>
        <v>-8.6573936116641659E-2</v>
      </c>
      <c r="N5569" s="236"/>
    </row>
    <row r="5570" spans="1:14">
      <c r="A5570" s="237">
        <v>42124</v>
      </c>
      <c r="B5570">
        <v>777.3</v>
      </c>
      <c r="D5570" s="237">
        <v>42405</v>
      </c>
      <c r="E5570">
        <f t="shared" ref="E5570:E5633" si="703">SUMIF(A:A,D5570,B:B)</f>
        <v>750.26</v>
      </c>
      <c r="F5570">
        <v>416.62764040000002</v>
      </c>
      <c r="G5570" s="236">
        <f t="shared" si="697"/>
        <v>1.1272140759139202E-3</v>
      </c>
      <c r="H5570" s="236">
        <f t="shared" si="698"/>
        <v>-1.0367479923698353E-2</v>
      </c>
      <c r="I5570">
        <f t="shared" si="702"/>
        <v>110609.05017698613</v>
      </c>
      <c r="J5570">
        <f t="shared" si="702"/>
        <v>32850.57885211362</v>
      </c>
      <c r="K5570">
        <f t="shared" si="699"/>
        <v>133450.72927783738</v>
      </c>
      <c r="L5570" s="236">
        <f>I5570/MAX(I$2:I5570)-1</f>
        <v>-6.3596778626736961E-2</v>
      </c>
      <c r="M5570" s="236">
        <f>J5570/MAX(J$2:J5570)-1</f>
        <v>-9.6043862495735266E-2</v>
      </c>
      <c r="N5570" s="236"/>
    </row>
    <row r="5571" spans="1:14">
      <c r="A5571" s="237">
        <v>42125</v>
      </c>
      <c r="B5571">
        <v>785.18</v>
      </c>
      <c r="D5571" s="237">
        <v>42408</v>
      </c>
      <c r="E5571">
        <f t="shared" si="703"/>
        <v>755.7</v>
      </c>
      <c r="F5571">
        <v>413.17631369999998</v>
      </c>
      <c r="G5571" s="236">
        <f t="shared" si="697"/>
        <v>7.2170895571016993E-3</v>
      </c>
      <c r="H5571" s="236">
        <f t="shared" si="698"/>
        <v>-8.2839599808751663E-3</v>
      </c>
      <c r="I5571">
        <f t="shared" ref="I5571:J5586" si="704">I5570*(1+G5571)</f>
        <v>111407.3255979394</v>
      </c>
      <c r="J5571">
        <f t="shared" si="704"/>
        <v>32578.445971554127</v>
      </c>
      <c r="K5571">
        <f t="shared" si="699"/>
        <v>134418.35645677726</v>
      </c>
      <c r="L5571" s="236">
        <f>I5571/MAX(I$2:I5571)-1</f>
        <v>-5.6838672716527538E-2</v>
      </c>
      <c r="M5571" s="236">
        <f>J5571/MAX(J$2:J5571)-1</f>
        <v>-0.10353219896328703</v>
      </c>
      <c r="N5571" s="236"/>
    </row>
    <row r="5572" spans="1:14">
      <c r="A5572" s="237">
        <v>42128</v>
      </c>
      <c r="B5572">
        <v>787.1</v>
      </c>
      <c r="D5572" s="237">
        <v>42409</v>
      </c>
      <c r="E5572">
        <f t="shared" si="703"/>
        <v>755.83</v>
      </c>
      <c r="F5572">
        <v>411.78618180000001</v>
      </c>
      <c r="G5572" s="236">
        <f t="shared" ref="G5572:G5635" si="705">(E5572/E5571-1)-($P$21/252)</f>
        <v>1.3829577748796439E-4</v>
      </c>
      <c r="H5572" s="236">
        <f t="shared" ref="H5572:H5635" si="706">F5572/F5571-1</f>
        <v>-3.3645004660390887E-3</v>
      </c>
      <c r="I5572">
        <f t="shared" si="704"/>
        <v>111422.73276065083</v>
      </c>
      <c r="J5572">
        <f t="shared" si="704"/>
        <v>32468.835774900002</v>
      </c>
      <c r="K5572">
        <f t="shared" ref="K5572:K5635" si="707">K5571*(1+(E5572/E5571-1))</f>
        <v>134441.47990039163</v>
      </c>
      <c r="L5572" s="236">
        <f>I5572/MAX(I$2:I5572)-1</f>
        <v>-5.6708237487474222E-2</v>
      </c>
      <c r="M5572" s="236">
        <f>J5572/MAX(J$2:J5572)-1</f>
        <v>-0.1065483652976642</v>
      </c>
      <c r="N5572" s="236"/>
    </row>
    <row r="5573" spans="1:14">
      <c r="A5573" s="237">
        <v>42129</v>
      </c>
      <c r="B5573">
        <v>777.37</v>
      </c>
      <c r="D5573" s="237">
        <v>42410</v>
      </c>
      <c r="E5573">
        <f t="shared" si="703"/>
        <v>758.07</v>
      </c>
      <c r="F5573">
        <v>412.1422584</v>
      </c>
      <c r="G5573" s="236">
        <f t="shared" si="705"/>
        <v>2.9298992288306256E-3</v>
      </c>
      <c r="H5573" s="236">
        <f t="shared" si="706"/>
        <v>8.6471235737817231E-4</v>
      </c>
      <c r="I5573">
        <f t="shared" si="704"/>
        <v>111749.19013944047</v>
      </c>
      <c r="J5573">
        <f t="shared" si="704"/>
        <v>32496.911978424239</v>
      </c>
      <c r="K5573">
        <f t="shared" si="707"/>
        <v>134839.91462113158</v>
      </c>
      <c r="L5573" s="236">
        <f>I5573/MAX(I$2:I5573)-1</f>
        <v>-5.3944487679926434E-2</v>
      </c>
      <c r="M5573" s="236">
        <f>J5573/MAX(J$2:J5573)-1</f>
        <v>-0.10577578662841736</v>
      </c>
      <c r="N5573" s="236"/>
    </row>
    <row r="5574" spans="1:14">
      <c r="A5574" s="237">
        <v>42130</v>
      </c>
      <c r="B5574">
        <v>775.49</v>
      </c>
      <c r="D5574" s="237">
        <v>42411</v>
      </c>
      <c r="E5574">
        <f t="shared" si="703"/>
        <v>761.52</v>
      </c>
      <c r="F5574">
        <v>408.9460876</v>
      </c>
      <c r="G5574" s="236">
        <f t="shared" si="705"/>
        <v>4.5173007487057572E-3</v>
      </c>
      <c r="H5574" s="236">
        <f t="shared" si="706"/>
        <v>-7.7550184065279248E-3</v>
      </c>
      <c r="I5574">
        <f t="shared" si="704"/>
        <v>112253.99483972463</v>
      </c>
      <c r="J5574">
        <f t="shared" si="704"/>
        <v>32244.897827876241</v>
      </c>
      <c r="K5574">
        <f t="shared" si="707"/>
        <v>135453.57524012838</v>
      </c>
      <c r="L5574" s="236">
        <f>I5574/MAX(I$2:I5574)-1</f>
        <v>-4.9670870405805645E-2</v>
      </c>
      <c r="M5574" s="236">
        <f>J5574/MAX(J$2:J5574)-1</f>
        <v>-0.112710511862677</v>
      </c>
      <c r="N5574" s="236"/>
    </row>
    <row r="5575" spans="1:14">
      <c r="A5575" s="237">
        <v>42131</v>
      </c>
      <c r="B5575">
        <v>776.72</v>
      </c>
      <c r="D5575" s="237">
        <v>42412</v>
      </c>
      <c r="E5575">
        <f t="shared" si="703"/>
        <v>755.77</v>
      </c>
      <c r="F5575">
        <v>412.81102900000002</v>
      </c>
      <c r="G5575" s="236">
        <f t="shared" si="705"/>
        <v>-7.5844182562194249E-3</v>
      </c>
      <c r="H5575" s="236">
        <f t="shared" si="706"/>
        <v>9.4509802567921408E-3</v>
      </c>
      <c r="I5575">
        <f t="shared" si="704"/>
        <v>111402.61359192866</v>
      </c>
      <c r="J5575">
        <f t="shared" si="704"/>
        <v>32549.643720629778</v>
      </c>
      <c r="K5575">
        <f t="shared" si="707"/>
        <v>134430.80754180037</v>
      </c>
      <c r="L5575" s="236">
        <f>I5575/MAX(I$2:I5575)-1</f>
        <v>-5.6878564005717003E-2</v>
      </c>
      <c r="M5575" s="236">
        <f>J5575/MAX(J$2:J5575)-1</f>
        <v>-0.10432475642823191</v>
      </c>
      <c r="N5575" s="236"/>
    </row>
    <row r="5576" spans="1:14">
      <c r="A5576" s="237">
        <v>42132</v>
      </c>
      <c r="B5576">
        <v>789.28</v>
      </c>
      <c r="D5576" s="237">
        <v>42416</v>
      </c>
      <c r="E5576">
        <f t="shared" si="703"/>
        <v>753.54</v>
      </c>
      <c r="F5576">
        <v>417.36942060000001</v>
      </c>
      <c r="G5576" s="236">
        <f t="shared" si="705"/>
        <v>-2.9843632878567374E-3</v>
      </c>
      <c r="H5576" s="236">
        <f t="shared" si="706"/>
        <v>1.1042320286457352E-2</v>
      </c>
      <c r="I5576">
        <f t="shared" si="704"/>
        <v>111070.14772175362</v>
      </c>
      <c r="J5576">
        <f t="shared" si="704"/>
        <v>32909.067311803046</v>
      </c>
      <c r="K5576">
        <f t="shared" si="707"/>
        <v>134034.15154749231</v>
      </c>
      <c r="L5576" s="236">
        <f>I5576/MAX(I$2:I5576)-1</f>
        <v>-5.9693180995289086E-2</v>
      </c>
      <c r="M5576" s="236">
        <f>J5576/MAX(J$2:J5576)-1</f>
        <v>-9.4434423516061794E-2</v>
      </c>
      <c r="N5576" s="236"/>
    </row>
    <row r="5577" spans="1:14">
      <c r="A5577" s="237">
        <v>42135</v>
      </c>
      <c r="B5577">
        <v>784.73</v>
      </c>
      <c r="D5577" s="237">
        <v>42417</v>
      </c>
      <c r="E5577">
        <f t="shared" si="703"/>
        <v>751.72</v>
      </c>
      <c r="F5577">
        <v>421.80891780000002</v>
      </c>
      <c r="G5577" s="236">
        <f t="shared" si="705"/>
        <v>-2.4489967670056714E-3</v>
      </c>
      <c r="H5577" s="236">
        <f t="shared" si="706"/>
        <v>1.0636853063211715E-2</v>
      </c>
      <c r="I5577">
        <f t="shared" si="704"/>
        <v>110798.1372890722</v>
      </c>
      <c r="J5577">
        <f t="shared" si="704"/>
        <v>33259.116225246042</v>
      </c>
      <c r="K5577">
        <f t="shared" si="707"/>
        <v>133710.42333689111</v>
      </c>
      <c r="L5577" s="236">
        <f>I5577/MAX(I$2:I5577)-1</f>
        <v>-6.1995989355025038E-2</v>
      </c>
      <c r="M5577" s="236">
        <f>J5577/MAX(J$2:J5577)-1</f>
        <v>-8.4802055539899501E-2</v>
      </c>
      <c r="N5577" s="236"/>
    </row>
    <row r="5578" spans="1:14">
      <c r="A5578" s="237">
        <v>42136</v>
      </c>
      <c r="B5578">
        <v>783.04</v>
      </c>
      <c r="D5578" s="237">
        <v>42418</v>
      </c>
      <c r="E5578">
        <f t="shared" si="703"/>
        <v>755.19</v>
      </c>
      <c r="F5578">
        <v>421.25368509999998</v>
      </c>
      <c r="G5578" s="236">
        <f t="shared" si="705"/>
        <v>4.5823502967587328E-3</v>
      </c>
      <c r="H5578" s="236">
        <f t="shared" si="706"/>
        <v>-1.316313327124341E-3</v>
      </c>
      <c r="I5578">
        <f t="shared" si="704"/>
        <v>111305.8531663591</v>
      </c>
      <c r="J5578">
        <f t="shared" si="704"/>
        <v>33215.33680731037</v>
      </c>
      <c r="K5578">
        <f t="shared" si="707"/>
        <v>134327.64140875169</v>
      </c>
      <c r="L5578" s="236">
        <f>I5578/MAX(I$2:I5578)-1</f>
        <v>-5.7697726398485139E-2</v>
      </c>
      <c r="M5578" s="236">
        <f>J5578/MAX(J$2:J5578)-1</f>
        <v>-8.6006742791149171E-2</v>
      </c>
      <c r="N5578" s="236"/>
    </row>
    <row r="5579" spans="1:14">
      <c r="A5579" s="237">
        <v>42137</v>
      </c>
      <c r="B5579">
        <v>785.41</v>
      </c>
      <c r="D5579" s="237">
        <v>42419</v>
      </c>
      <c r="E5579">
        <f t="shared" si="703"/>
        <v>755.19</v>
      </c>
      <c r="F5579">
        <v>420.84785360000001</v>
      </c>
      <c r="G5579" s="236">
        <f t="shared" si="705"/>
        <v>-3.3730158730158734E-5</v>
      </c>
      <c r="H5579" s="236">
        <f t="shared" si="706"/>
        <v>-9.6338979183918649E-4</v>
      </c>
      <c r="I5579">
        <f t="shared" si="704"/>
        <v>111302.0988022642</v>
      </c>
      <c r="J5579">
        <f t="shared" si="704"/>
        <v>33183.337490897706</v>
      </c>
      <c r="K5579">
        <f t="shared" si="707"/>
        <v>134327.64140875169</v>
      </c>
      <c r="L5579" s="236">
        <f>I5579/MAX(I$2:I5579)-1</f>
        <v>-5.7729510403745521E-2</v>
      </c>
      <c r="M5579" s="236">
        <f>J5579/MAX(J$2:J5579)-1</f>
        <v>-8.6887274564954042E-2</v>
      </c>
      <c r="N5579" s="236"/>
    </row>
    <row r="5580" spans="1:14">
      <c r="A5580" s="237">
        <v>42138</v>
      </c>
      <c r="B5580">
        <v>794.19</v>
      </c>
      <c r="D5580" s="237">
        <v>42422</v>
      </c>
      <c r="E5580">
        <f t="shared" si="703"/>
        <v>754.46</v>
      </c>
      <c r="F5580">
        <v>424.43732310000001</v>
      </c>
      <c r="G5580" s="236">
        <f t="shared" si="705"/>
        <v>-1.0003743145055679E-3</v>
      </c>
      <c r="H5580" s="236">
        <f t="shared" si="706"/>
        <v>8.529138189241392E-3</v>
      </c>
      <c r="I5580">
        <f t="shared" si="704"/>
        <v>111190.75504147184</v>
      </c>
      <c r="J5580">
        <f t="shared" si="704"/>
        <v>33466.362761937809</v>
      </c>
      <c r="K5580">
        <f t="shared" si="707"/>
        <v>134197.79437922483</v>
      </c>
      <c r="L5580" s="236">
        <f>I5580/MAX(I$2:I5580)-1</f>
        <v>-5.8672133598854259E-2</v>
      </c>
      <c r="M5580" s="236">
        <f>J5580/MAX(J$2:J5580)-1</f>
        <v>-7.9099209947363636E-2</v>
      </c>
      <c r="N5580" s="236"/>
    </row>
    <row r="5581" spans="1:14">
      <c r="A5581" s="237">
        <v>42139</v>
      </c>
      <c r="B5581">
        <v>795.69</v>
      </c>
      <c r="D5581" s="237">
        <v>42423</v>
      </c>
      <c r="E5581">
        <f t="shared" si="703"/>
        <v>755.91</v>
      </c>
      <c r="F5581">
        <v>420.70261779999998</v>
      </c>
      <c r="G5581" s="236">
        <f t="shared" si="705"/>
        <v>1.8881742497209217E-3</v>
      </c>
      <c r="H5581" s="236">
        <f t="shared" si="706"/>
        <v>-8.7991915336816939E-3</v>
      </c>
      <c r="I5581">
        <f t="shared" si="704"/>
        <v>111400.70256194819</v>
      </c>
      <c r="J5581">
        <f t="shared" si="704"/>
        <v>33171.885826059843</v>
      </c>
      <c r="K5581">
        <f t="shared" si="707"/>
        <v>134455.70971184666</v>
      </c>
      <c r="L5581" s="236">
        <f>I5581/MAX(I$2:I5581)-1</f>
        <v>-5.6894742560970823E-2</v>
      </c>
      <c r="M5581" s="236">
        <f>J5581/MAX(J$2:J5581)-1</f>
        <v>-8.7202392382555671E-2</v>
      </c>
      <c r="N5581" s="236"/>
    </row>
    <row r="5582" spans="1:14">
      <c r="A5582" s="237">
        <v>42142</v>
      </c>
      <c r="B5582">
        <v>795.34</v>
      </c>
      <c r="D5582" s="237">
        <v>42424</v>
      </c>
      <c r="E5582">
        <f t="shared" si="703"/>
        <v>755.93</v>
      </c>
      <c r="F5582">
        <v>421.15246509999997</v>
      </c>
      <c r="G5582" s="236">
        <f t="shared" si="705"/>
        <v>-7.2719824922386062E-6</v>
      </c>
      <c r="H5582" s="236">
        <f t="shared" si="706"/>
        <v>1.0692762083401863E-3</v>
      </c>
      <c r="I5582">
        <f t="shared" si="704"/>
        <v>111399.89245798952</v>
      </c>
      <c r="J5582">
        <f t="shared" si="704"/>
        <v>33207.355734359422</v>
      </c>
      <c r="K5582">
        <f t="shared" si="707"/>
        <v>134459.26716471041</v>
      </c>
      <c r="L5582" s="236">
        <f>I5582/MAX(I$2:I5582)-1</f>
        <v>-5.690160080589135E-2</v>
      </c>
      <c r="M5582" s="236">
        <f>J5582/MAX(J$2:J5582)-1</f>
        <v>-8.6226359617700643E-2</v>
      </c>
      <c r="N5582" s="236"/>
    </row>
    <row r="5583" spans="1:14">
      <c r="A5583" s="237">
        <v>42143</v>
      </c>
      <c r="B5583">
        <v>794.18</v>
      </c>
      <c r="D5583" s="237">
        <v>42425</v>
      </c>
      <c r="E5583">
        <f t="shared" si="703"/>
        <v>758.21</v>
      </c>
      <c r="F5583">
        <v>424.3004219</v>
      </c>
      <c r="G5583" s="236">
        <f t="shared" si="705"/>
        <v>2.9824221305031948E-3</v>
      </c>
      <c r="H5583" s="236">
        <f t="shared" si="706"/>
        <v>7.4746251319046664E-3</v>
      </c>
      <c r="I5583">
        <f t="shared" si="704"/>
        <v>111732.13396259192</v>
      </c>
      <c r="J5583">
        <f t="shared" si="704"/>
        <v>33455.568270095566</v>
      </c>
      <c r="K5583">
        <f t="shared" si="707"/>
        <v>134864.8167911779</v>
      </c>
      <c r="L5583" s="236">
        <f>I5583/MAX(I$2:I5583)-1</f>
        <v>-5.4088883268892607E-2</v>
      </c>
      <c r="M5583" s="236">
        <f>J5583/MAX(J$2:J5583)-1</f>
        <v>-7.9396244200427013E-2</v>
      </c>
      <c r="N5583" s="236"/>
    </row>
    <row r="5584" spans="1:14">
      <c r="A5584" s="237">
        <v>42144</v>
      </c>
      <c r="B5584">
        <v>794.23</v>
      </c>
      <c r="D5584" s="237">
        <v>42426</v>
      </c>
      <c r="E5584">
        <f t="shared" si="703"/>
        <v>754.53</v>
      </c>
      <c r="F5584">
        <v>423.36321679999998</v>
      </c>
      <c r="G5584" s="236">
        <f t="shared" si="705"/>
        <v>-4.8872667778727206E-3</v>
      </c>
      <c r="H5584" s="236">
        <f t="shared" si="706"/>
        <v>-2.2088243414967179E-3</v>
      </c>
      <c r="I5584">
        <f t="shared" si="704"/>
        <v>111186.06921625571</v>
      </c>
      <c r="J5584">
        <f t="shared" si="704"/>
        <v>33381.67079654197</v>
      </c>
      <c r="K5584">
        <f t="shared" si="707"/>
        <v>134210.24546424797</v>
      </c>
      <c r="L5584" s="236">
        <f>I5584/MAX(I$2:I5584)-1</f>
        <v>-5.8711803244513083E-2</v>
      </c>
      <c r="M5584" s="236">
        <f>J5584/MAX(J$2:J5584)-1</f>
        <v>-8.1429696185110534E-2</v>
      </c>
      <c r="N5584" s="236"/>
    </row>
    <row r="5585" spans="1:14">
      <c r="A5585" s="237">
        <v>42145</v>
      </c>
      <c r="B5585">
        <v>796.39</v>
      </c>
      <c r="D5585" s="237">
        <v>42429</v>
      </c>
      <c r="E5585">
        <f t="shared" si="703"/>
        <v>755.73</v>
      </c>
      <c r="F5585">
        <v>422.20814639999998</v>
      </c>
      <c r="G5585" s="236">
        <f t="shared" si="705"/>
        <v>1.5566638613883541E-3</v>
      </c>
      <c r="H5585" s="236">
        <f t="shared" si="706"/>
        <v>-2.7283201614222152E-3</v>
      </c>
      <c r="I5585">
        <f t="shared" si="704"/>
        <v>111359.14855209448</v>
      </c>
      <c r="J5585">
        <f t="shared" si="704"/>
        <v>33290.594911085806</v>
      </c>
      <c r="K5585">
        <f t="shared" si="707"/>
        <v>134423.69263607296</v>
      </c>
      <c r="L5585" s="236">
        <f>I5585/MAX(I$2:I5585)-1</f>
        <v>-5.7246533925472409E-2</v>
      </c>
      <c r="M5585" s="236">
        <f>J5585/MAX(J$2:J5585)-1</f>
        <v>-8.3935850064692397E-2</v>
      </c>
      <c r="N5585" s="236"/>
    </row>
    <row r="5586" spans="1:14">
      <c r="A5586" s="237">
        <v>42146</v>
      </c>
      <c r="B5586">
        <v>794.16</v>
      </c>
      <c r="D5586" s="237">
        <v>42430</v>
      </c>
      <c r="E5586">
        <f t="shared" si="703"/>
        <v>750.08</v>
      </c>
      <c r="F5586">
        <v>427.91422770000003</v>
      </c>
      <c r="G5586" s="236">
        <f t="shared" si="705"/>
        <v>-7.5099452090788364E-3</v>
      </c>
      <c r="H5586" s="236">
        <f t="shared" si="706"/>
        <v>1.3514853630024692E-2</v>
      </c>
      <c r="I5586">
        <f t="shared" si="704"/>
        <v>110522.84744793858</v>
      </c>
      <c r="J5586">
        <f t="shared" si="704"/>
        <v>33740.512428565577</v>
      </c>
      <c r="K5586">
        <f t="shared" si="707"/>
        <v>133418.7122020637</v>
      </c>
      <c r="L5586" s="236">
        <f>I5586/MAX(I$2:I5586)-1</f>
        <v>-6.4326560801361343E-2</v>
      </c>
      <c r="M5586" s="236">
        <f>J5586/MAX(J$2:J5586)-1</f>
        <v>-7.1555377162603628E-2</v>
      </c>
      <c r="N5586" s="236"/>
    </row>
    <row r="5587" spans="1:14">
      <c r="A5587" s="237">
        <v>42149</v>
      </c>
      <c r="B5587">
        <v>794.16</v>
      </c>
      <c r="D5587" s="237">
        <v>42431</v>
      </c>
      <c r="E5587">
        <f t="shared" si="703"/>
        <v>748.83</v>
      </c>
      <c r="F5587">
        <v>429.35900049999998</v>
      </c>
      <c r="G5587" s="236">
        <f t="shared" si="705"/>
        <v>-1.7002190665799757E-3</v>
      </c>
      <c r="H5587" s="236">
        <f t="shared" si="706"/>
        <v>3.3763140051814577E-3</v>
      </c>
      <c r="I5587">
        <f t="shared" ref="I5587:J5602" si="708">I5586*(1+G5587)</f>
        <v>110334.93439541488</v>
      </c>
      <c r="J5587">
        <f t="shared" si="708"/>
        <v>33854.430993220143</v>
      </c>
      <c r="K5587">
        <f t="shared" si="707"/>
        <v>133196.37139807935</v>
      </c>
      <c r="L5587" s="236">
        <f>I5587/MAX(I$2:I5587)-1</f>
        <v>-6.5917410622779338E-2</v>
      </c>
      <c r="M5587" s="236">
        <f>J5587/MAX(J$2:J5587)-1</f>
        <v>-6.8420656579482264E-2</v>
      </c>
      <c r="N5587" s="236"/>
    </row>
    <row r="5588" spans="1:14">
      <c r="A5588" s="237">
        <v>42150</v>
      </c>
      <c r="B5588">
        <v>782.7</v>
      </c>
      <c r="D5588" s="237">
        <v>42432</v>
      </c>
      <c r="E5588">
        <f t="shared" si="703"/>
        <v>749.74</v>
      </c>
      <c r="F5588">
        <v>431.47769039999997</v>
      </c>
      <c r="G5588" s="236">
        <f t="shared" si="705"/>
        <v>1.1814989319846501E-3</v>
      </c>
      <c r="H5588" s="236">
        <f t="shared" si="706"/>
        <v>4.9345417180790552E-3</v>
      </c>
      <c r="I5588">
        <f t="shared" si="708"/>
        <v>110465.29500256367</v>
      </c>
      <c r="J5588">
        <f t="shared" si="708"/>
        <v>34021.48709529802</v>
      </c>
      <c r="K5588">
        <f t="shared" si="707"/>
        <v>133358.23550337995</v>
      </c>
      <c r="L5588" s="236">
        <f>I5588/MAX(I$2:I5588)-1</f>
        <v>-6.4813793041044621E-2</v>
      </c>
      <c r="M5588" s="236">
        <f>J5588/MAX(J$2:J5588)-1</f>
        <v>-6.3823739445672989E-2</v>
      </c>
      <c r="N5588" s="236"/>
    </row>
    <row r="5589" spans="1:14">
      <c r="A5589" s="237">
        <v>42151</v>
      </c>
      <c r="B5589">
        <v>789.96</v>
      </c>
      <c r="D5589" s="237">
        <v>42433</v>
      </c>
      <c r="E5589">
        <f t="shared" si="703"/>
        <v>747.26</v>
      </c>
      <c r="F5589">
        <v>432.83327600000001</v>
      </c>
      <c r="G5589" s="236">
        <f t="shared" si="705"/>
        <v>-3.3415435340336621E-3</v>
      </c>
      <c r="H5589" s="236">
        <f t="shared" si="706"/>
        <v>3.1417281360326399E-3</v>
      </c>
      <c r="I5589">
        <f t="shared" si="708"/>
        <v>110096.17041031273</v>
      </c>
      <c r="J5589">
        <f t="shared" si="708"/>
        <v>34128.373358534991</v>
      </c>
      <c r="K5589">
        <f t="shared" si="707"/>
        <v>132917.11134827501</v>
      </c>
      <c r="L5589" s="236">
        <f>I5589/MAX(I$2:I5589)-1</f>
        <v>-6.793875846402575E-2</v>
      </c>
      <c r="M5589" s="236">
        <f>J5589/MAX(J$2:J5589)-1</f>
        <v>-6.0882528147603532E-2</v>
      </c>
      <c r="N5589" s="236"/>
    </row>
    <row r="5590" spans="1:14">
      <c r="A5590" s="237">
        <v>42152</v>
      </c>
      <c r="B5590">
        <v>787.52</v>
      </c>
      <c r="D5590" s="237">
        <v>42436</v>
      </c>
      <c r="E5590">
        <f t="shared" si="703"/>
        <v>745.78</v>
      </c>
      <c r="F5590">
        <v>432.97618610000001</v>
      </c>
      <c r="G5590" s="236">
        <f t="shared" si="705"/>
        <v>-2.014299170854448E-3</v>
      </c>
      <c r="H5590" s="236">
        <f t="shared" si="706"/>
        <v>3.3017355162856532E-4</v>
      </c>
      <c r="I5590">
        <f t="shared" si="708"/>
        <v>109874.40378554098</v>
      </c>
      <c r="J5590">
        <f t="shared" si="708"/>
        <v>34139.641644778087</v>
      </c>
      <c r="K5590">
        <f t="shared" si="707"/>
        <v>132653.85983635753</v>
      </c>
      <c r="L5590" s="236">
        <f>I5590/MAX(I$2:I5590)-1</f>
        <v>-6.9816208650037237E-2</v>
      </c>
      <c r="M5590" s="236">
        <f>J5590/MAX(J$2:J5590)-1</f>
        <v>-6.0572456396525531E-2</v>
      </c>
      <c r="N5590" s="236"/>
    </row>
    <row r="5591" spans="1:14">
      <c r="A5591" s="237">
        <v>42153</v>
      </c>
      <c r="B5591">
        <v>781.45</v>
      </c>
      <c r="D5591" s="237">
        <v>42437</v>
      </c>
      <c r="E5591">
        <f t="shared" si="703"/>
        <v>749.72</v>
      </c>
      <c r="F5591">
        <v>430.59660860000002</v>
      </c>
      <c r="G5591" s="236">
        <f t="shared" si="705"/>
        <v>5.2493291885304296E-3</v>
      </c>
      <c r="H5591" s="236">
        <f t="shared" si="706"/>
        <v>-5.4958623046542643E-3</v>
      </c>
      <c r="I5591">
        <f t="shared" si="708"/>
        <v>110451.17070040481</v>
      </c>
      <c r="J5591">
        <f t="shared" si="708"/>
        <v>33952.014875168148</v>
      </c>
      <c r="K5591">
        <f t="shared" si="707"/>
        <v>133354.6780505162</v>
      </c>
      <c r="L5591" s="236">
        <f>I5591/MAX(I$2:I5591)-1</f>
        <v>-6.4933367723405966E-2</v>
      </c>
      <c r="M5591" s="236">
        <f>J5591/MAX(J$2:J5591)-1</f>
        <v>-6.5735420821369739E-2</v>
      </c>
      <c r="N5591" s="236"/>
    </row>
    <row r="5592" spans="1:14">
      <c r="A5592" s="237">
        <v>42156</v>
      </c>
      <c r="B5592">
        <v>781.67</v>
      </c>
      <c r="D5592" s="237">
        <v>42438</v>
      </c>
      <c r="E5592">
        <f t="shared" si="703"/>
        <v>746.97</v>
      </c>
      <c r="F5592">
        <v>431.90526799999998</v>
      </c>
      <c r="G5592" s="236">
        <f t="shared" si="705"/>
        <v>-3.7017662255283781E-3</v>
      </c>
      <c r="H5592" s="236">
        <f t="shared" si="706"/>
        <v>3.0391772110207604E-3</v>
      </c>
      <c r="I5592">
        <f t="shared" si="708"/>
        <v>110042.30628713597</v>
      </c>
      <c r="J5592">
        <f t="shared" si="708"/>
        <v>34055.201065044996</v>
      </c>
      <c r="K5592">
        <f t="shared" si="707"/>
        <v>132865.52828175065</v>
      </c>
      <c r="L5592" s="236">
        <f>I5592/MAX(I$2:I5592)-1</f>
        <v>-6.8394765801386037E-2</v>
      </c>
      <c r="M5592" s="236">
        <f>J5592/MAX(J$2:J5592)-1</f>
        <v>-6.2896025203266204E-2</v>
      </c>
      <c r="N5592" s="236"/>
    </row>
    <row r="5593" spans="1:14">
      <c r="A5593" s="237">
        <v>42157</v>
      </c>
      <c r="B5593">
        <v>783.33</v>
      </c>
      <c r="D5593" s="237">
        <v>42439</v>
      </c>
      <c r="E5593">
        <f t="shared" si="703"/>
        <v>744.39</v>
      </c>
      <c r="F5593">
        <v>431.84093139999999</v>
      </c>
      <c r="G5593" s="236">
        <f t="shared" si="705"/>
        <v>-3.4876841327853938E-3</v>
      </c>
      <c r="H5593" s="236">
        <f t="shared" si="706"/>
        <v>-1.4895997980735043E-4</v>
      </c>
      <c r="I5593">
        <f t="shared" si="708"/>
        <v>109658.51348156322</v>
      </c>
      <c r="J5593">
        <f t="shared" si="708"/>
        <v>34050.128202982014</v>
      </c>
      <c r="K5593">
        <f t="shared" si="707"/>
        <v>132406.61686232695</v>
      </c>
      <c r="L5593" s="236">
        <f>I5593/MAX(I$2:I5593)-1</f>
        <v>-7.1643910594720417E-2</v>
      </c>
      <c r="M5593" s="236">
        <f>J5593/MAX(J$2:J5593)-1</f>
        <v>-6.3035616192429256E-2</v>
      </c>
      <c r="N5593" s="236"/>
    </row>
    <row r="5594" spans="1:14">
      <c r="A5594" s="237">
        <v>42158</v>
      </c>
      <c r="B5594">
        <v>786.25</v>
      </c>
      <c r="D5594" s="237">
        <v>42440</v>
      </c>
      <c r="E5594">
        <f t="shared" si="703"/>
        <v>742.68</v>
      </c>
      <c r="F5594">
        <v>436.7298298</v>
      </c>
      <c r="G5594" s="236">
        <f t="shared" si="705"/>
        <v>-2.3309130870338792E-3</v>
      </c>
      <c r="H5594" s="236">
        <f t="shared" si="706"/>
        <v>1.1321063022327493E-2</v>
      </c>
      <c r="I5594">
        <f t="shared" si="708"/>
        <v>109402.90901738436</v>
      </c>
      <c r="J5594">
        <f t="shared" si="708"/>
        <v>34435.611850286303</v>
      </c>
      <c r="K5594">
        <f t="shared" si="707"/>
        <v>132102.45464247637</v>
      </c>
      <c r="L5594" s="236">
        <f>I5594/MAX(I$2:I5594)-1</f>
        <v>-7.3807827952942828E-2</v>
      </c>
      <c r="M5594" s="236">
        <f>J5594/MAX(J$2:J5594)-1</f>
        <v>-5.2428183353667501E-2</v>
      </c>
      <c r="N5594" s="236"/>
    </row>
    <row r="5595" spans="1:14">
      <c r="A5595" s="237">
        <v>42159</v>
      </c>
      <c r="B5595">
        <v>778.28</v>
      </c>
      <c r="D5595" s="237">
        <v>42443</v>
      </c>
      <c r="E5595">
        <f t="shared" si="703"/>
        <v>743.18</v>
      </c>
      <c r="F5595">
        <v>436.25762020000002</v>
      </c>
      <c r="G5595" s="236">
        <f t="shared" si="705"/>
        <v>6.3950730558819601E-4</v>
      </c>
      <c r="H5595" s="236">
        <f t="shared" si="706"/>
        <v>-1.0812396309549666E-3</v>
      </c>
      <c r="I5595">
        <f t="shared" si="708"/>
        <v>109472.87297695359</v>
      </c>
      <c r="J5595">
        <f t="shared" si="708"/>
        <v>34398.378702037589</v>
      </c>
      <c r="K5595">
        <f t="shared" si="707"/>
        <v>132191.3909640701</v>
      </c>
      <c r="L5595" s="236">
        <f>I5595/MAX(I$2:I5595)-1</f>
        <v>-7.3215521292540053E-2</v>
      </c>
      <c r="M5595" s="236">
        <f>J5595/MAX(J$2:J5595)-1</f>
        <v>-5.3452735555001629E-2</v>
      </c>
      <c r="N5595" s="236"/>
    </row>
    <row r="5596" spans="1:14">
      <c r="A5596" s="237">
        <v>42160</v>
      </c>
      <c r="B5596">
        <v>773.13</v>
      </c>
      <c r="D5596" s="237">
        <v>42444</v>
      </c>
      <c r="E5596">
        <f t="shared" si="703"/>
        <v>742.98</v>
      </c>
      <c r="F5596">
        <v>434.3923686</v>
      </c>
      <c r="G5596" s="236">
        <f t="shared" si="705"/>
        <v>-3.0284396695951855E-4</v>
      </c>
      <c r="H5596" s="236">
        <f t="shared" si="706"/>
        <v>-4.2755736831482372E-3</v>
      </c>
      <c r="I5596">
        <f t="shared" si="708"/>
        <v>109439.71977782679</v>
      </c>
      <c r="J5596">
        <f t="shared" si="708"/>
        <v>34251.30589931619</v>
      </c>
      <c r="K5596">
        <f t="shared" si="707"/>
        <v>132155.81643543261</v>
      </c>
      <c r="L5596" s="236">
        <f>I5596/MAX(I$2:I5596)-1</f>
        <v>-7.3496192380588354E-2</v>
      </c>
      <c r="M5596" s="236">
        <f>J5596/MAX(J$2:J5596)-1</f>
        <v>-5.7499768128718598E-2</v>
      </c>
      <c r="N5596" s="236"/>
    </row>
    <row r="5597" spans="1:14">
      <c r="A5597" s="237">
        <v>42163</v>
      </c>
      <c r="B5597">
        <v>770.04</v>
      </c>
      <c r="D5597" s="237">
        <v>42445</v>
      </c>
      <c r="E5597">
        <f t="shared" si="703"/>
        <v>746.91</v>
      </c>
      <c r="F5597">
        <v>437.60857049999998</v>
      </c>
      <c r="G5597" s="236">
        <f t="shared" si="705"/>
        <v>5.2557796531086855E-3</v>
      </c>
      <c r="H5597" s="236">
        <f t="shared" si="706"/>
        <v>7.4039097656468655E-3</v>
      </c>
      <c r="I5597">
        <f t="shared" si="708"/>
        <v>110014.91083027702</v>
      </c>
      <c r="J5597">
        <f t="shared" si="708"/>
        <v>34504.899477550294</v>
      </c>
      <c r="K5597">
        <f t="shared" si="707"/>
        <v>132854.8559231594</v>
      </c>
      <c r="L5597" s="236">
        <f>I5597/MAX(I$2:I5597)-1</f>
        <v>-6.8626692519974331E-2</v>
      </c>
      <c r="M5597" s="236">
        <f>J5597/MAX(J$2:J5597)-1</f>
        <v>-5.0521581457842357E-2</v>
      </c>
      <c r="N5597" s="236"/>
    </row>
    <row r="5598" spans="1:14">
      <c r="A5598" s="237">
        <v>42164</v>
      </c>
      <c r="B5598">
        <v>767.8</v>
      </c>
      <c r="D5598" s="237">
        <v>42446</v>
      </c>
      <c r="E5598">
        <f t="shared" si="703"/>
        <v>747.96</v>
      </c>
      <c r="F5598">
        <v>440.2973973</v>
      </c>
      <c r="G5598" s="236">
        <f t="shared" si="705"/>
        <v>1.3720617037433123E-3</v>
      </c>
      <c r="H5598" s="236">
        <f t="shared" si="706"/>
        <v>6.1443650359220836E-3</v>
      </c>
      <c r="I5598">
        <f t="shared" si="708"/>
        <v>110165.85807626798</v>
      </c>
      <c r="J5598">
        <f t="shared" si="708"/>
        <v>34716.910175468161</v>
      </c>
      <c r="K5598">
        <f t="shared" si="707"/>
        <v>133041.62219850626</v>
      </c>
      <c r="L5598" s="236">
        <f>I5598/MAX(I$2:I5598)-1</f>
        <v>-6.734879087289225E-2</v>
      </c>
      <c r="M5598" s="236">
        <f>J5598/MAX(J$2:J5598)-1</f>
        <v>-4.468763946058929E-2</v>
      </c>
      <c r="N5598" s="236"/>
    </row>
    <row r="5599" spans="1:14">
      <c r="A5599" s="237">
        <v>42165</v>
      </c>
      <c r="B5599">
        <v>779.71</v>
      </c>
      <c r="D5599" s="237">
        <v>42447</v>
      </c>
      <c r="E5599">
        <f t="shared" si="703"/>
        <v>749.34</v>
      </c>
      <c r="F5599">
        <v>440.96133309999999</v>
      </c>
      <c r="G5599" s="236">
        <f t="shared" si="705"/>
        <v>1.811288291454429E-3</v>
      </c>
      <c r="H5599" s="236">
        <f t="shared" si="706"/>
        <v>1.5079257885042274E-3</v>
      </c>
      <c r="I5599">
        <f t="shared" si="708"/>
        <v>110365.40020511956</v>
      </c>
      <c r="J5599">
        <f t="shared" si="708"/>
        <v>34769.260699618935</v>
      </c>
      <c r="K5599">
        <f t="shared" si="707"/>
        <v>133287.08644610498</v>
      </c>
      <c r="L5599" s="236">
        <f>I5599/MAX(I$2:I5599)-1</f>
        <v>-6.5659490657789532E-2</v>
      </c>
      <c r="M5599" s="236">
        <f>J5599/MAX(J$2:J5599)-1</f>
        <v>-4.3247099316055082E-2</v>
      </c>
      <c r="N5599" s="236"/>
    </row>
    <row r="5600" spans="1:14">
      <c r="A5600" s="237">
        <v>42166</v>
      </c>
      <c r="B5600">
        <v>781.91</v>
      </c>
      <c r="D5600" s="237">
        <v>42450</v>
      </c>
      <c r="E5600">
        <f t="shared" si="703"/>
        <v>747.43</v>
      </c>
      <c r="F5600">
        <v>440.577088</v>
      </c>
      <c r="G5600" s="236">
        <f t="shared" si="705"/>
        <v>-2.5826398659392715E-3</v>
      </c>
      <c r="H5600" s="236">
        <f t="shared" si="706"/>
        <v>-8.7138048431301129E-4</v>
      </c>
      <c r="I5600">
        <f t="shared" si="708"/>
        <v>110080.36612272947</v>
      </c>
      <c r="J5600">
        <f t="shared" si="708"/>
        <v>34738.963444391295</v>
      </c>
      <c r="K5600">
        <f t="shared" si="707"/>
        <v>132947.34969761688</v>
      </c>
      <c r="L5600" s="236">
        <f>I5600/MAX(I$2:I5600)-1</f>
        <v>-6.8072555705578797E-2</v>
      </c>
      <c r="M5600" s="236">
        <f>J5600/MAX(J$2:J5600)-1</f>
        <v>-4.408079512202101E-2</v>
      </c>
      <c r="N5600" s="236"/>
    </row>
    <row r="5601" spans="1:14">
      <c r="A5601" s="237">
        <v>42167</v>
      </c>
      <c r="B5601">
        <v>776.7</v>
      </c>
      <c r="D5601" s="237">
        <v>42451</v>
      </c>
      <c r="E5601">
        <f t="shared" si="703"/>
        <v>745.99</v>
      </c>
      <c r="F5601">
        <v>440.13443690000003</v>
      </c>
      <c r="G5601" s="236">
        <f t="shared" si="705"/>
        <v>-1.9603319809742927E-3</v>
      </c>
      <c r="H5601" s="236">
        <f t="shared" si="706"/>
        <v>-1.0047074894643515E-3</v>
      </c>
      <c r="I5601">
        <f t="shared" si="708"/>
        <v>109864.57206054172</v>
      </c>
      <c r="J5601">
        <f t="shared" si="708"/>
        <v>34704.060947642487</v>
      </c>
      <c r="K5601">
        <f t="shared" si="707"/>
        <v>132691.21309142694</v>
      </c>
      <c r="L5601" s="236">
        <f>I5601/MAX(I$2:I5601)-1</f>
        <v>-6.9899442878576745E-2</v>
      </c>
      <c r="M5601" s="236">
        <f>J5601/MAX(J$2:J5601)-1</f>
        <v>-4.5041214306484667E-2</v>
      </c>
      <c r="N5601" s="236"/>
    </row>
    <row r="5602" spans="1:14">
      <c r="A5602" s="237">
        <v>42170</v>
      </c>
      <c r="B5602">
        <v>772.1</v>
      </c>
      <c r="D5602" s="237">
        <v>42452</v>
      </c>
      <c r="E5602">
        <f t="shared" si="703"/>
        <v>748.46</v>
      </c>
      <c r="F5602">
        <v>437.7804994</v>
      </c>
      <c r="G5602" s="236">
        <f t="shared" si="705"/>
        <v>3.2773061822396941E-3</v>
      </c>
      <c r="H5602" s="236">
        <f t="shared" si="706"/>
        <v>-5.3482238667338367E-3</v>
      </c>
      <c r="I5602">
        <f t="shared" si="708"/>
        <v>110224.63190176485</v>
      </c>
      <c r="J5602">
        <f t="shared" si="708"/>
        <v>34518.45586060972</v>
      </c>
      <c r="K5602">
        <f t="shared" si="707"/>
        <v>133130.55852010002</v>
      </c>
      <c r="L5602" s="236">
        <f>I5602/MAX(I$2:I5602)-1</f>
        <v>-6.685121857261811E-2</v>
      </c>
      <c r="M5602" s="236">
        <f>J5602/MAX(J$2:J5602)-1</f>
        <v>-5.0148547675877952E-2</v>
      </c>
      <c r="N5602" s="236"/>
    </row>
    <row r="5603" spans="1:14">
      <c r="A5603" s="237">
        <v>42171</v>
      </c>
      <c r="B5603">
        <v>774.32</v>
      </c>
      <c r="D5603" s="237">
        <v>42453</v>
      </c>
      <c r="E5603">
        <f t="shared" si="703"/>
        <v>747.74</v>
      </c>
      <c r="F5603">
        <v>437.2269336</v>
      </c>
      <c r="G5603" s="236">
        <f t="shared" si="705"/>
        <v>-9.9570541458888573E-4</v>
      </c>
      <c r="H5603" s="236">
        <f t="shared" si="706"/>
        <v>-1.2644825449253938E-3</v>
      </c>
      <c r="I5603">
        <f t="shared" ref="I5603:J5618" si="709">I5602*(1+G5603)</f>
        <v>110114.88063895919</v>
      </c>
      <c r="J5603">
        <f t="shared" si="709"/>
        <v>34474.807875696199</v>
      </c>
      <c r="K5603">
        <f t="shared" si="707"/>
        <v>133002.49021700502</v>
      </c>
      <c r="L5603" s="236">
        <f>I5603/MAX(I$2:I5603)-1</f>
        <v>-6.7780359866902451E-2</v>
      </c>
      <c r="M5603" s="236">
        <f>J5603/MAX(J$2:J5603)-1</f>
        <v>-5.134961825761386E-2</v>
      </c>
      <c r="N5603" s="236"/>
    </row>
    <row r="5604" spans="1:14">
      <c r="A5604" s="237">
        <v>42172</v>
      </c>
      <c r="B5604">
        <v>774.68</v>
      </c>
      <c r="D5604" s="237">
        <v>42457</v>
      </c>
      <c r="E5604">
        <f t="shared" si="703"/>
        <v>748.76</v>
      </c>
      <c r="F5604">
        <v>438.16148029999999</v>
      </c>
      <c r="G5604" s="236">
        <f t="shared" si="705"/>
        <v>1.3303803609691542E-3</v>
      </c>
      <c r="H5604" s="236">
        <f t="shared" si="706"/>
        <v>2.1374408303376224E-3</v>
      </c>
      <c r="I5604">
        <f t="shared" si="709"/>
        <v>110261.37531361173</v>
      </c>
      <c r="J5604">
        <f t="shared" si="709"/>
        <v>34548.495737667756</v>
      </c>
      <c r="K5604">
        <f t="shared" si="707"/>
        <v>133183.92031305624</v>
      </c>
      <c r="L5604" s="236">
        <f>I5604/MAX(I$2:I5604)-1</f>
        <v>-6.6540153165559612E-2</v>
      </c>
      <c r="M5604" s="236">
        <f>J5604/MAX(J$2:J5604)-1</f>
        <v>-4.932193419796238E-2</v>
      </c>
      <c r="N5604" s="236"/>
    </row>
    <row r="5605" spans="1:14">
      <c r="A5605" s="237">
        <v>42173</v>
      </c>
      <c r="B5605">
        <v>781.68</v>
      </c>
      <c r="D5605" s="237">
        <v>42458</v>
      </c>
      <c r="E5605">
        <f t="shared" si="703"/>
        <v>754.08</v>
      </c>
      <c r="F5605">
        <v>441.43871760000002</v>
      </c>
      <c r="G5605" s="236">
        <f t="shared" si="705"/>
        <v>7.071350240863852E-3</v>
      </c>
      <c r="H5605" s="236">
        <f t="shared" si="706"/>
        <v>7.4795194177181834E-3</v>
      </c>
      <c r="I5605">
        <f t="shared" si="709"/>
        <v>111041.07211649363</v>
      </c>
      <c r="J5605">
        <f t="shared" si="709"/>
        <v>34806.901882390594</v>
      </c>
      <c r="K5605">
        <f t="shared" si="707"/>
        <v>134130.20277481363</v>
      </c>
      <c r="L5605" s="236">
        <f>I5605/MAX(I$2:I5605)-1</f>
        <v>-5.9939331652810068E-2</v>
      </c>
      <c r="M5605" s="236">
        <f>J5605/MAX(J$2:J5605)-1</f>
        <v>-4.2211319144797255E-2</v>
      </c>
      <c r="N5605" s="236"/>
    </row>
    <row r="5606" spans="1:14">
      <c r="A5606" s="237">
        <v>42174</v>
      </c>
      <c r="B5606">
        <v>778.09</v>
      </c>
      <c r="D5606" s="237">
        <v>42459</v>
      </c>
      <c r="E5606">
        <f t="shared" si="703"/>
        <v>753.77</v>
      </c>
      <c r="F5606">
        <v>443.03079700000001</v>
      </c>
      <c r="G5606" s="236">
        <f t="shared" si="705"/>
        <v>-4.4482712456945584E-4</v>
      </c>
      <c r="H5606" s="236">
        <f t="shared" si="706"/>
        <v>3.6065694659854763E-3</v>
      </c>
      <c r="I5606">
        <f t="shared" si="709"/>
        <v>110991.67803567494</v>
      </c>
      <c r="J5606">
        <f t="shared" si="709"/>
        <v>34932.435391925173</v>
      </c>
      <c r="K5606">
        <f t="shared" si="707"/>
        <v>134075.0622554255</v>
      </c>
      <c r="L5606" s="236">
        <f>I5606/MAX(I$2:I5606)-1</f>
        <v>-6.0357496136831834E-2</v>
      </c>
      <c r="M5606" s="236">
        <f>J5606/MAX(J$2:J5606)-1</f>
        <v>-3.8756987733558512E-2</v>
      </c>
      <c r="N5606" s="236"/>
    </row>
    <row r="5607" spans="1:14">
      <c r="A5607" s="237">
        <v>42177</v>
      </c>
      <c r="B5607">
        <v>787.1</v>
      </c>
      <c r="D5607" s="237">
        <v>42460</v>
      </c>
      <c r="E5607">
        <f t="shared" si="703"/>
        <v>755.71</v>
      </c>
      <c r="F5607">
        <v>442.31808799999999</v>
      </c>
      <c r="G5607" s="236">
        <f t="shared" si="705"/>
        <v>2.5399992282181725E-3</v>
      </c>
      <c r="H5607" s="236">
        <f t="shared" si="706"/>
        <v>-1.6087120914080044E-3</v>
      </c>
      <c r="I5607">
        <f t="shared" si="709"/>
        <v>111273.5968122242</v>
      </c>
      <c r="J5607">
        <f t="shared" si="709"/>
        <v>34876.239160727855</v>
      </c>
      <c r="K5607">
        <f t="shared" si="707"/>
        <v>134420.1351832092</v>
      </c>
      <c r="L5607" s="236">
        <f>I5607/MAX(I$2:I5607)-1</f>
        <v>-5.7970804902218176E-2</v>
      </c>
      <c r="M5607" s="236">
        <f>J5607/MAX(J$2:J5607)-1</f>
        <v>-4.0303350990172904E-2</v>
      </c>
      <c r="N5607" s="236"/>
    </row>
    <row r="5608" spans="1:14">
      <c r="A5608" s="237">
        <v>42178</v>
      </c>
      <c r="B5608">
        <v>787.69</v>
      </c>
      <c r="D5608" s="237">
        <v>42461</v>
      </c>
      <c r="E5608">
        <f t="shared" si="703"/>
        <v>756.27</v>
      </c>
      <c r="F5608">
        <v>441.97196639999999</v>
      </c>
      <c r="G5608" s="236">
        <f t="shared" si="705"/>
        <v>7.0729483763070299E-4</v>
      </c>
      <c r="H5608" s="236">
        <f t="shared" si="706"/>
        <v>-7.8251739955970123E-4</v>
      </c>
      <c r="I5608">
        <f t="shared" si="709"/>
        <v>111352.3000528141</v>
      </c>
      <c r="J5608">
        <f t="shared" si="709"/>
        <v>34848.94789675338</v>
      </c>
      <c r="K5608">
        <f t="shared" si="707"/>
        <v>134519.74386339416</v>
      </c>
      <c r="L5608" s="236">
        <f>I5608/MAX(I$2:I5608)-1</f>
        <v>-5.730451251562807E-2</v>
      </c>
      <c r="M5608" s="236">
        <f>J5608/MAX(J$2:J5608)-1</f>
        <v>-4.1054330316322329E-2</v>
      </c>
      <c r="N5608" s="236"/>
    </row>
    <row r="5609" spans="1:14">
      <c r="A5609" s="237">
        <v>42179</v>
      </c>
      <c r="B5609">
        <v>782.38</v>
      </c>
      <c r="D5609" s="237">
        <v>42464</v>
      </c>
      <c r="E5609">
        <f t="shared" si="703"/>
        <v>756.61</v>
      </c>
      <c r="F5609">
        <v>441.20119460000001</v>
      </c>
      <c r="G5609" s="236">
        <f t="shared" si="705"/>
        <v>4.1584472854554677E-4</v>
      </c>
      <c r="H5609" s="236">
        <f t="shared" si="706"/>
        <v>-1.7439382101044343E-3</v>
      </c>
      <c r="I5609">
        <f t="shared" si="709"/>
        <v>111398.60531980249</v>
      </c>
      <c r="J5609">
        <f t="shared" si="709"/>
        <v>34788.17348493429</v>
      </c>
      <c r="K5609">
        <f t="shared" si="707"/>
        <v>134580.22056207791</v>
      </c>
      <c r="L5609" s="236">
        <f>I5609/MAX(I$2:I5609)-1</f>
        <v>-5.6912497566534048E-2</v>
      </c>
      <c r="M5609" s="236">
        <f>J5609/MAX(J$2:J5609)-1</f>
        <v>-4.2726672311097946E-2</v>
      </c>
      <c r="N5609" s="236"/>
    </row>
    <row r="5610" spans="1:14">
      <c r="A5610" s="237">
        <v>42180</v>
      </c>
      <c r="B5610">
        <v>780.68</v>
      </c>
      <c r="D5610" s="237">
        <v>42465</v>
      </c>
      <c r="E5610">
        <f t="shared" si="703"/>
        <v>757.09</v>
      </c>
      <c r="F5610">
        <v>437.64658170000001</v>
      </c>
      <c r="G5610" s="236">
        <f t="shared" si="705"/>
        <v>6.006785855369644E-4</v>
      </c>
      <c r="H5610" s="236">
        <f t="shared" si="706"/>
        <v>-8.056671068678023E-3</v>
      </c>
      <c r="I5610">
        <f t="shared" si="709"/>
        <v>111465.52007647678</v>
      </c>
      <c r="J5610">
        <f t="shared" si="709"/>
        <v>34507.896614086065</v>
      </c>
      <c r="K5610">
        <f t="shared" si="707"/>
        <v>134665.5994308079</v>
      </c>
      <c r="L5610" s="236">
        <f>I5610/MAX(I$2:I5610)-1</f>
        <v>-5.6346005099534691E-2</v>
      </c>
      <c r="M5610" s="236">
        <f>J5610/MAX(J$2:J5610)-1</f>
        <v>-5.0439108635106367E-2</v>
      </c>
      <c r="N5610" s="236"/>
    </row>
    <row r="5611" spans="1:14">
      <c r="A5611" s="237">
        <v>42181</v>
      </c>
      <c r="B5611">
        <v>780.78</v>
      </c>
      <c r="D5611" s="237">
        <v>42466</v>
      </c>
      <c r="E5611">
        <f t="shared" si="703"/>
        <v>757.77</v>
      </c>
      <c r="F5611">
        <v>440.76488410000002</v>
      </c>
      <c r="G5611" s="236">
        <f t="shared" si="705"/>
        <v>8.6444575166349168E-4</v>
      </c>
      <c r="H5611" s="236">
        <f t="shared" si="706"/>
        <v>7.1251611011955429E-3</v>
      </c>
      <c r="I5611">
        <f t="shared" si="709"/>
        <v>111561.87597176386</v>
      </c>
      <c r="J5611">
        <f t="shared" si="709"/>
        <v>34753.770936724832</v>
      </c>
      <c r="K5611">
        <f t="shared" si="707"/>
        <v>134786.55282817536</v>
      </c>
      <c r="L5611" s="236">
        <f>I5611/MAX(I$2:I5611)-1</f>
        <v>-5.5530267412602585E-2</v>
      </c>
      <c r="M5611" s="236">
        <f>J5611/MAX(J$2:J5611)-1</f>
        <v>-4.3673334308736544E-2</v>
      </c>
      <c r="N5611" s="236"/>
    </row>
    <row r="5612" spans="1:14">
      <c r="A5612" s="237">
        <v>42184</v>
      </c>
      <c r="B5612">
        <v>763.88</v>
      </c>
      <c r="D5612" s="237">
        <v>42467</v>
      </c>
      <c r="E5612">
        <f t="shared" si="703"/>
        <v>758.54</v>
      </c>
      <c r="F5612">
        <v>437.77471539999999</v>
      </c>
      <c r="G5612" s="236">
        <f t="shared" si="705"/>
        <v>9.8240930311182173E-4</v>
      </c>
      <c r="H5612" s="236">
        <f t="shared" si="706"/>
        <v>-6.7840447546216875E-3</v>
      </c>
      <c r="I5612">
        <f t="shared" si="709"/>
        <v>111671.47539659114</v>
      </c>
      <c r="J5612">
        <f t="shared" si="709"/>
        <v>34517.999799298217</v>
      </c>
      <c r="K5612">
        <f t="shared" si="707"/>
        <v>134923.51476342973</v>
      </c>
      <c r="L5612" s="236">
        <f>I5612/MAX(I$2:I5612)-1</f>
        <v>-5.4602411560801145E-2</v>
      </c>
      <c r="M5612" s="236">
        <f>J5612/MAX(J$2:J5612)-1</f>
        <v>-5.0161097208824224E-2</v>
      </c>
      <c r="N5612" s="236"/>
    </row>
    <row r="5613" spans="1:14">
      <c r="A5613" s="237">
        <v>42185</v>
      </c>
      <c r="B5613">
        <v>764.45</v>
      </c>
      <c r="D5613" s="237">
        <v>42468</v>
      </c>
      <c r="E5613">
        <f t="shared" si="703"/>
        <v>758.24</v>
      </c>
      <c r="F5613">
        <v>440.3725991</v>
      </c>
      <c r="G5613" s="236">
        <f t="shared" si="705"/>
        <v>-4.2922677064245252E-4</v>
      </c>
      <c r="H5613" s="236">
        <f t="shared" si="706"/>
        <v>5.9342936186397299E-3</v>
      </c>
      <c r="I5613">
        <f t="shared" si="709"/>
        <v>111623.54300983378</v>
      </c>
      <c r="J5613">
        <f t="shared" si="709"/>
        <v>34722.839745235397</v>
      </c>
      <c r="K5613">
        <f t="shared" si="707"/>
        <v>134870.15297047349</v>
      </c>
      <c r="L5613" s="236">
        <f>I5613/MAX(I$2:I5613)-1</f>
        <v>-5.5008201514660016E-2</v>
      </c>
      <c r="M5613" s="236">
        <f>J5613/MAX(J$2:J5613)-1</f>
        <v>-4.4524474269254877E-2</v>
      </c>
      <c r="N5613" s="236"/>
    </row>
    <row r="5614" spans="1:14">
      <c r="A5614" s="237">
        <v>42186</v>
      </c>
      <c r="B5614">
        <v>769.58</v>
      </c>
      <c r="D5614" s="237">
        <v>42471</v>
      </c>
      <c r="E5614">
        <f t="shared" si="703"/>
        <v>757.65</v>
      </c>
      <c r="F5614">
        <v>440.40456080000001</v>
      </c>
      <c r="G5614" s="236">
        <f t="shared" si="705"/>
        <v>-8.1184790509021066E-4</v>
      </c>
      <c r="H5614" s="236">
        <f t="shared" si="706"/>
        <v>7.2578766402209283E-5</v>
      </c>
      <c r="I5614">
        <f t="shared" si="709"/>
        <v>111532.92167028249</v>
      </c>
      <c r="J5614">
        <f t="shared" si="709"/>
        <v>34725.359886110091</v>
      </c>
      <c r="K5614">
        <f t="shared" si="707"/>
        <v>134765.20811099285</v>
      </c>
      <c r="L5614" s="236">
        <f>I5614/MAX(I$2:I5614)-1</f>
        <v>-5.5775391126587914E-2</v>
      </c>
      <c r="M5614" s="236">
        <f>J5614/MAX(J$2:J5614)-1</f>
        <v>-4.4455127034269792E-2</v>
      </c>
      <c r="N5614" s="236"/>
    </row>
    <row r="5615" spans="1:14">
      <c r="A5615" s="237">
        <v>42187</v>
      </c>
      <c r="B5615">
        <v>769.26</v>
      </c>
      <c r="D5615" s="237">
        <v>42472</v>
      </c>
      <c r="E5615">
        <f t="shared" si="703"/>
        <v>758.48</v>
      </c>
      <c r="F5615">
        <v>443.44978070000002</v>
      </c>
      <c r="G5615" s="236">
        <f t="shared" si="705"/>
        <v>1.0617624829911041E-3</v>
      </c>
      <c r="H5615" s="236">
        <f t="shared" si="706"/>
        <v>6.9145966482915266E-3</v>
      </c>
      <c r="I5615">
        <f t="shared" si="709"/>
        <v>111651.3431421304</v>
      </c>
      <c r="J5615">
        <f t="shared" si="709"/>
        <v>34965.471743189308</v>
      </c>
      <c r="K5615">
        <f t="shared" si="707"/>
        <v>134912.84240483848</v>
      </c>
      <c r="L5615" s="236">
        <f>I5615/MAX(I$2:I5615)-1</f>
        <v>-5.4772848861369017E-2</v>
      </c>
      <c r="M5615" s="236">
        <f>J5615/MAX(J$2:J5615)-1</f>
        <v>-3.7847919658368645E-2</v>
      </c>
      <c r="N5615" s="236"/>
    </row>
    <row r="5616" spans="1:14">
      <c r="A5616" s="237">
        <v>42188</v>
      </c>
      <c r="B5616">
        <v>769.26</v>
      </c>
      <c r="D5616" s="237">
        <v>42473</v>
      </c>
      <c r="E5616">
        <f t="shared" si="703"/>
        <v>761.6</v>
      </c>
      <c r="F5616">
        <v>446.74747339999999</v>
      </c>
      <c r="G5616" s="236">
        <f t="shared" si="705"/>
        <v>4.0797599794410357E-3</v>
      </c>
      <c r="H5616" s="236">
        <f t="shared" si="706"/>
        <v>7.4364513041238478E-3</v>
      </c>
      <c r="I5616">
        <f t="shared" si="709"/>
        <v>112106.85382353251</v>
      </c>
      <c r="J5616">
        <f t="shared" si="709"/>
        <v>35225.490771133256</v>
      </c>
      <c r="K5616">
        <f t="shared" si="707"/>
        <v>135467.80505158342</v>
      </c>
      <c r="L5616" s="236">
        <f>I5616/MAX(I$2:I5616)-1</f>
        <v>-5.0916548958672481E-2</v>
      </c>
      <c r="M5616" s="236">
        <f>J5616/MAX(J$2:J5616)-1</f>
        <v>-3.0692922565746628E-2</v>
      </c>
      <c r="N5616" s="236"/>
    </row>
    <row r="5617" spans="1:14">
      <c r="A5617" s="237">
        <v>42191</v>
      </c>
      <c r="B5617">
        <v>763.6</v>
      </c>
      <c r="D5617" s="237">
        <v>42474</v>
      </c>
      <c r="E5617">
        <f t="shared" si="703"/>
        <v>760.52</v>
      </c>
      <c r="F5617">
        <v>446.81792639999998</v>
      </c>
      <c r="G5617" s="236">
        <f t="shared" si="705"/>
        <v>-1.4517973856210211E-3</v>
      </c>
      <c r="H5617" s="236">
        <f t="shared" si="706"/>
        <v>1.5770206703979994E-4</v>
      </c>
      <c r="I5617">
        <f t="shared" si="709"/>
        <v>111944.09738624131</v>
      </c>
      <c r="J5617">
        <f t="shared" si="709"/>
        <v>35231.045903840357</v>
      </c>
      <c r="K5617">
        <f t="shared" si="707"/>
        <v>135275.70259694092</v>
      </c>
      <c r="L5617" s="236">
        <f>I5617/MAX(I$2:I5617)-1</f>
        <v>-5.2294425831630464E-2</v>
      </c>
      <c r="M5617" s="236">
        <f>J5617/MAX(J$2:J5617)-1</f>
        <v>-3.0540060836038885E-2</v>
      </c>
      <c r="N5617" s="236"/>
    </row>
    <row r="5618" spans="1:14">
      <c r="A5618" s="237">
        <v>42192</v>
      </c>
      <c r="B5618">
        <v>766.69</v>
      </c>
      <c r="D5618" s="237">
        <v>42475</v>
      </c>
      <c r="E5618">
        <f t="shared" si="703"/>
        <v>761.49</v>
      </c>
      <c r="F5618">
        <v>446.89532300000002</v>
      </c>
      <c r="G5618" s="236">
        <f t="shared" si="705"/>
        <v>1.2417129591366003E-3</v>
      </c>
      <c r="H5618" s="236">
        <f t="shared" si="706"/>
        <v>1.7321731163200127E-4</v>
      </c>
      <c r="I5618">
        <f t="shared" si="709"/>
        <v>112083.09982266466</v>
      </c>
      <c r="J5618">
        <f t="shared" si="709"/>
        <v>35237.148530897801</v>
      </c>
      <c r="K5618">
        <f t="shared" si="707"/>
        <v>135448.23906083277</v>
      </c>
      <c r="L5618" s="236">
        <f>I5618/MAX(I$2:I5618)-1</f>
        <v>-5.1117647538739486E-2</v>
      </c>
      <c r="M5618" s="236">
        <f>J5618/MAX(J$2:J5618)-1</f>
        <v>-3.0372133591642037E-2</v>
      </c>
      <c r="N5618" s="236"/>
    </row>
    <row r="5619" spans="1:14">
      <c r="A5619" s="237">
        <v>42193</v>
      </c>
      <c r="B5619">
        <v>754.05</v>
      </c>
      <c r="D5619" s="237">
        <v>42478</v>
      </c>
      <c r="E5619">
        <f t="shared" si="703"/>
        <v>763.05</v>
      </c>
      <c r="F5619">
        <v>448.81130710000002</v>
      </c>
      <c r="G5619" s="236">
        <f t="shared" si="705"/>
        <v>2.0148850561773532E-3</v>
      </c>
      <c r="H5619" s="236">
        <f t="shared" si="706"/>
        <v>4.2873218881280817E-3</v>
      </c>
      <c r="I5619">
        <f t="shared" ref="I5619:J5634" si="710">I5618*(1+G5619)</f>
        <v>112308.93438554739</v>
      </c>
      <c r="J5619">
        <f t="shared" si="710"/>
        <v>35388.221529069539</v>
      </c>
      <c r="K5619">
        <f t="shared" si="707"/>
        <v>135725.72038420523</v>
      </c>
      <c r="L5619" s="236">
        <f>I5619/MAX(I$2:I5619)-1</f>
        <v>-4.9205758666694854E-2</v>
      </c>
      <c r="M5619" s="236">
        <f>J5619/MAX(J$2:J5619)-1</f>
        <v>-2.6215026816650555E-2</v>
      </c>
      <c r="N5619" s="236"/>
    </row>
    <row r="5620" spans="1:14">
      <c r="A5620" s="237">
        <v>42194</v>
      </c>
      <c r="B5620">
        <v>757.75</v>
      </c>
      <c r="D5620" s="237">
        <v>42479</v>
      </c>
      <c r="E5620">
        <f t="shared" si="703"/>
        <v>763.38</v>
      </c>
      <c r="F5620">
        <v>451.33246339999999</v>
      </c>
      <c r="G5620" s="236">
        <f t="shared" si="705"/>
        <v>3.9874477738160096E-4</v>
      </c>
      <c r="H5620" s="236">
        <f t="shared" si="706"/>
        <v>5.617408162665205E-3</v>
      </c>
      <c r="I5620">
        <f t="shared" si="710"/>
        <v>112353.71698658692</v>
      </c>
      <c r="J5620">
        <f t="shared" si="710"/>
        <v>35587.011613549141</v>
      </c>
      <c r="K5620">
        <f t="shared" si="707"/>
        <v>135784.41835645711</v>
      </c>
      <c r="L5620" s="236">
        <f>I5620/MAX(I$2:I5620)-1</f>
        <v>-4.8826634428598692E-2</v>
      </c>
      <c r="M5620" s="236">
        <f>J5620/MAX(J$2:J5620)-1</f>
        <v>-2.0744879159609653E-2</v>
      </c>
      <c r="N5620" s="236"/>
    </row>
    <row r="5621" spans="1:14">
      <c r="A5621" s="237">
        <v>42195</v>
      </c>
      <c r="B5621">
        <v>769.68</v>
      </c>
      <c r="D5621" s="237">
        <v>42480</v>
      </c>
      <c r="E5621">
        <f t="shared" si="703"/>
        <v>761.4</v>
      </c>
      <c r="F5621">
        <v>450.65899889999997</v>
      </c>
      <c r="G5621" s="236">
        <f t="shared" si="705"/>
        <v>-2.6274580530946758E-3</v>
      </c>
      <c r="H5621" s="236">
        <f t="shared" si="706"/>
        <v>-1.4921694196926572E-3</v>
      </c>
      <c r="I5621">
        <f t="shared" si="710"/>
        <v>112058.51230809539</v>
      </c>
      <c r="J5621">
        <f t="shared" si="710"/>
        <v>35533.909763081152</v>
      </c>
      <c r="K5621">
        <f t="shared" si="707"/>
        <v>135432.2305229459</v>
      </c>
      <c r="L5621" s="236">
        <f>I5621/MAX(I$2:I5621)-1</f>
        <v>-5.1325802547858457E-2</v>
      </c>
      <c r="M5621" s="236">
        <f>J5621/MAX(J$2:J5621)-1</f>
        <v>-2.2206093705005259E-2</v>
      </c>
      <c r="N5621" s="236"/>
    </row>
    <row r="5622" spans="1:14">
      <c r="A5622" s="237">
        <v>42198</v>
      </c>
      <c r="B5622">
        <v>775.51</v>
      </c>
      <c r="D5622" s="237">
        <v>42481</v>
      </c>
      <c r="E5622">
        <f t="shared" si="703"/>
        <v>759.09</v>
      </c>
      <c r="F5622">
        <v>449.10477709999998</v>
      </c>
      <c r="G5622" s="236">
        <f t="shared" si="705"/>
        <v>-3.0676151075087013E-3</v>
      </c>
      <c r="H5622" s="236">
        <f t="shared" si="706"/>
        <v>-3.4487756902528144E-3</v>
      </c>
      <c r="I5622">
        <f t="shared" si="710"/>
        <v>111714.75992281412</v>
      </c>
      <c r="J5622">
        <f t="shared" si="710"/>
        <v>35411.361278910597</v>
      </c>
      <c r="K5622">
        <f t="shared" si="707"/>
        <v>135021.34471718283</v>
      </c>
      <c r="L5622" s="236">
        <f>I5622/MAX(I$2:I5622)-1</f>
        <v>-5.4235969848066445E-2</v>
      </c>
      <c r="M5622" s="236">
        <f>J5622/MAX(J$2:J5622)-1</f>
        <v>-2.557828555911279E-2</v>
      </c>
      <c r="N5622" s="236"/>
    </row>
    <row r="5623" spans="1:14">
      <c r="A5623" s="237">
        <v>42199</v>
      </c>
      <c r="B5623">
        <v>779.1</v>
      </c>
      <c r="D5623" s="237">
        <v>42482</v>
      </c>
      <c r="E5623">
        <f t="shared" si="703"/>
        <v>758.58</v>
      </c>
      <c r="F5623">
        <v>449.074186</v>
      </c>
      <c r="G5623" s="236">
        <f t="shared" si="705"/>
        <v>-7.0558725077458429E-4</v>
      </c>
      <c r="H5623" s="236">
        <f t="shared" si="706"/>
        <v>-6.8115730581852496E-5</v>
      </c>
      <c r="I5623">
        <f t="shared" si="710"/>
        <v>111635.93541248923</v>
      </c>
      <c r="J5623">
        <f t="shared" si="710"/>
        <v>35408.949208166188</v>
      </c>
      <c r="K5623">
        <f t="shared" si="707"/>
        <v>134930.62966915721</v>
      </c>
      <c r="L5623" s="236">
        <f>I5623/MAX(I$2:I5623)-1</f>
        <v>-5.490328888998286E-2</v>
      </c>
      <c r="M5623" s="236">
        <f>J5623/MAX(J$2:J5623)-1</f>
        <v>-2.5644659006086701E-2</v>
      </c>
      <c r="N5623" s="236"/>
    </row>
    <row r="5624" spans="1:14">
      <c r="A5624" s="237">
        <v>42200</v>
      </c>
      <c r="B5624">
        <v>778.59</v>
      </c>
      <c r="D5624" s="237">
        <v>42485</v>
      </c>
      <c r="E5624">
        <f t="shared" si="703"/>
        <v>757.53</v>
      </c>
      <c r="F5624">
        <v>447.89526119999999</v>
      </c>
      <c r="G5624" s="236">
        <f t="shared" si="705"/>
        <v>-1.4178953094065674E-3</v>
      </c>
      <c r="H5624" s="236">
        <f t="shared" si="706"/>
        <v>-2.6252339518798573E-3</v>
      </c>
      <c r="I5624">
        <f t="shared" si="710"/>
        <v>111477.64734330664</v>
      </c>
      <c r="J5624">
        <f t="shared" si="710"/>
        <v>35315.992432504521</v>
      </c>
      <c r="K5624">
        <f t="shared" si="707"/>
        <v>134743.86339381034</v>
      </c>
      <c r="L5624" s="236">
        <f>I5624/MAX(I$2:I5624)-1</f>
        <v>-5.6243337083601408E-2</v>
      </c>
      <c r="M5624" s="236">
        <f>J5624/MAX(J$2:J5624)-1</f>
        <v>-2.820256972845947E-2</v>
      </c>
      <c r="N5624" s="236"/>
    </row>
    <row r="5625" spans="1:14">
      <c r="A5625" s="237">
        <v>42201</v>
      </c>
      <c r="B5625">
        <v>783.54</v>
      </c>
      <c r="D5625" s="237">
        <v>42486</v>
      </c>
      <c r="E5625">
        <f t="shared" si="703"/>
        <v>757.62</v>
      </c>
      <c r="F5625">
        <v>448.7521213</v>
      </c>
      <c r="G5625" s="236">
        <f t="shared" si="705"/>
        <v>8.5077017223313838E-5</v>
      </c>
      <c r="H5625" s="236">
        <f t="shared" si="706"/>
        <v>1.9130814148475839E-3</v>
      </c>
      <c r="I5625">
        <f t="shared" si="710"/>
        <v>111487.13152902969</v>
      </c>
      <c r="J5625">
        <f t="shared" si="710"/>
        <v>35383.55480127404</v>
      </c>
      <c r="K5625">
        <f t="shared" si="707"/>
        <v>134759.87193169721</v>
      </c>
      <c r="L5625" s="236">
        <f>I5625/MAX(I$2:I5625)-1</f>
        <v>-5.6163045081735752E-2</v>
      </c>
      <c r="M5625" s="236">
        <f>J5625/MAX(J$2:J5625)-1</f>
        <v>-2.6343442125610461E-2</v>
      </c>
      <c r="N5625" s="236"/>
    </row>
    <row r="5626" spans="1:14">
      <c r="A5626" s="237">
        <v>42202</v>
      </c>
      <c r="B5626">
        <v>783.73</v>
      </c>
      <c r="D5626" s="237">
        <v>42487</v>
      </c>
      <c r="E5626">
        <f t="shared" si="703"/>
        <v>760.16</v>
      </c>
      <c r="F5626">
        <v>449.71035269999999</v>
      </c>
      <c r="G5626" s="236">
        <f t="shared" si="705"/>
        <v>3.3188740491840083E-3</v>
      </c>
      <c r="H5626" s="236">
        <f t="shared" si="706"/>
        <v>2.1353245021418221E-3</v>
      </c>
      <c r="I5626">
        <f t="shared" si="710"/>
        <v>111857.14327667936</v>
      </c>
      <c r="J5626">
        <f t="shared" si="710"/>
        <v>35459.110172814078</v>
      </c>
      <c r="K5626">
        <f t="shared" si="707"/>
        <v>135211.66844539338</v>
      </c>
      <c r="L5626" s="236">
        <f>I5626/MAX(I$2:I5626)-1</f>
        <v>-5.3030569105396608E-2</v>
      </c>
      <c r="M5626" s="236">
        <f>J5626/MAX(J$2:J5626)-1</f>
        <v>-2.4264369420910148E-2</v>
      </c>
      <c r="N5626" s="236"/>
    </row>
    <row r="5627" spans="1:14">
      <c r="A5627" s="237">
        <v>42205</v>
      </c>
      <c r="B5627">
        <v>784.21</v>
      </c>
      <c r="D5627" s="237">
        <v>42488</v>
      </c>
      <c r="E5627">
        <f t="shared" si="703"/>
        <v>757.37</v>
      </c>
      <c r="F5627">
        <v>447.58470360000001</v>
      </c>
      <c r="G5627" s="236">
        <f t="shared" si="705"/>
        <v>-3.7040100997951055E-3</v>
      </c>
      <c r="H5627" s="236">
        <f t="shared" si="706"/>
        <v>-4.7267070620853335E-3</v>
      </c>
      <c r="I5627">
        <f t="shared" si="710"/>
        <v>111442.8232882483</v>
      </c>
      <c r="J5627">
        <f t="shared" si="710"/>
        <v>35291.505346344973</v>
      </c>
      <c r="K5627">
        <f t="shared" si="707"/>
        <v>134715.40377090033</v>
      </c>
      <c r="L5627" s="236">
        <f>I5627/MAX(I$2:I5627)-1</f>
        <v>-5.6538153441627492E-2</v>
      </c>
      <c r="M5627" s="236">
        <f>J5627/MAX(J$2:J5627)-1</f>
        <v>-2.8876385916696723E-2</v>
      </c>
      <c r="N5627" s="236"/>
    </row>
    <row r="5628" spans="1:14">
      <c r="A5628" s="237">
        <v>42206</v>
      </c>
      <c r="B5628">
        <v>782.13</v>
      </c>
      <c r="D5628" s="237">
        <v>42489</v>
      </c>
      <c r="E5628">
        <f t="shared" si="703"/>
        <v>754.94</v>
      </c>
      <c r="F5628">
        <v>446.3919439</v>
      </c>
      <c r="G5628" s="236">
        <f t="shared" si="705"/>
        <v>-3.2422015795679584E-3</v>
      </c>
      <c r="H5628" s="236">
        <f t="shared" si="706"/>
        <v>-2.6648803911448748E-3</v>
      </c>
      <c r="I5628">
        <f t="shared" si="710"/>
        <v>111081.50319055162</v>
      </c>
      <c r="J5628">
        <f t="shared" si="710"/>
        <v>35197.457705773515</v>
      </c>
      <c r="K5628">
        <f t="shared" si="707"/>
        <v>134283.17324795478</v>
      </c>
      <c r="L5628" s="236">
        <f>I5628/MAX(I$2:I5628)-1</f>
        <v>-5.9597046930801256E-2</v>
      </c>
      <c r="M5628" s="236">
        <f>J5628/MAX(J$2:J5628)-1</f>
        <v>-3.1464314193245024E-2</v>
      </c>
      <c r="N5628" s="236"/>
    </row>
    <row r="5629" spans="1:14">
      <c r="A5629" s="237">
        <v>42207</v>
      </c>
      <c r="B5629">
        <v>780.17</v>
      </c>
      <c r="D5629" s="237">
        <v>42492</v>
      </c>
      <c r="E5629">
        <f t="shared" si="703"/>
        <v>757.45</v>
      </c>
      <c r="F5629">
        <v>447.92105629999998</v>
      </c>
      <c r="G5629" s="236">
        <f t="shared" si="705"/>
        <v>3.2910373724643247E-3</v>
      </c>
      <c r="H5629" s="236">
        <f t="shared" si="706"/>
        <v>3.4254928228332204E-3</v>
      </c>
      <c r="I5629">
        <f t="shared" si="710"/>
        <v>111447.07656894125</v>
      </c>
      <c r="J5629">
        <f t="shared" si="710"/>
        <v>35318.026344526617</v>
      </c>
      <c r="K5629">
        <f t="shared" si="707"/>
        <v>134729.63358235534</v>
      </c>
      <c r="L5629" s="236">
        <f>I5629/MAX(I$2:I5629)-1</f>
        <v>-5.6502145667074677E-2</v>
      </c>
      <c r="M5629" s="236">
        <f>J5629/MAX(J$2:J5629)-1</f>
        <v>-2.8146602152856137E-2</v>
      </c>
      <c r="N5629" s="236"/>
    </row>
    <row r="5630" spans="1:14">
      <c r="A5630" s="237">
        <v>42208</v>
      </c>
      <c r="B5630">
        <v>777.52</v>
      </c>
      <c r="D5630" s="237">
        <v>42493</v>
      </c>
      <c r="E5630">
        <f t="shared" si="703"/>
        <v>754.67</v>
      </c>
      <c r="F5630">
        <v>444.38957690000001</v>
      </c>
      <c r="G5630" s="236">
        <f t="shared" si="705"/>
        <v>-3.7039394134665373E-3</v>
      </c>
      <c r="H5630" s="236">
        <f t="shared" si="706"/>
        <v>-7.8841558134625789E-3</v>
      </c>
      <c r="I5630">
        <f t="shared" si="710"/>
        <v>111034.28334952192</v>
      </c>
      <c r="J5630">
        <f t="shared" si="710"/>
        <v>35039.573521802391</v>
      </c>
      <c r="K5630">
        <f t="shared" si="707"/>
        <v>134235.14763429415</v>
      </c>
      <c r="L5630" s="236">
        <f>I5630/MAX(I$2:I5630)-1</f>
        <v>-5.9996804556259442E-2</v>
      </c>
      <c r="M5630" s="236">
        <f>J5630/MAX(J$2:J5630)-1</f>
        <v>-3.5808845769326081E-2</v>
      </c>
      <c r="N5630" s="236"/>
    </row>
    <row r="5631" spans="1:14">
      <c r="A5631" s="237">
        <v>42209</v>
      </c>
      <c r="B5631">
        <v>771.22</v>
      </c>
      <c r="D5631" s="237">
        <v>42494</v>
      </c>
      <c r="E5631">
        <f t="shared" si="703"/>
        <v>752.29</v>
      </c>
      <c r="F5631">
        <v>441.96151520000001</v>
      </c>
      <c r="G5631" s="236">
        <f t="shared" si="705"/>
        <v>-3.1874264763259255E-3</v>
      </c>
      <c r="H5631" s="236">
        <f t="shared" si="706"/>
        <v>-5.463813343548285E-3</v>
      </c>
      <c r="I5631">
        <f t="shared" si="710"/>
        <v>110680.36973499377</v>
      </c>
      <c r="J5631">
        <f t="shared" si="710"/>
        <v>34848.123832441728</v>
      </c>
      <c r="K5631">
        <f t="shared" si="707"/>
        <v>133811.81074350796</v>
      </c>
      <c r="L5631" s="236">
        <f>I5631/MAX(I$2:I5631)-1</f>
        <v>-6.2992995629247872E-2</v>
      </c>
      <c r="M5631" s="236">
        <f>J5631/MAX(J$2:J5631)-1</f>
        <v>-4.1077006263542826E-2</v>
      </c>
      <c r="N5631" s="236"/>
    </row>
    <row r="5632" spans="1:14">
      <c r="A5632" s="237">
        <v>42212</v>
      </c>
      <c r="B5632">
        <v>767.63</v>
      </c>
      <c r="D5632" s="237">
        <v>42495</v>
      </c>
      <c r="E5632">
        <f t="shared" si="703"/>
        <v>752.9</v>
      </c>
      <c r="F5632">
        <v>442.45553580000001</v>
      </c>
      <c r="G5632" s="236">
        <f t="shared" si="705"/>
        <v>7.771273563238944E-4</v>
      </c>
      <c r="H5632" s="236">
        <f t="shared" si="706"/>
        <v>1.1177909908659522E-3</v>
      </c>
      <c r="I5632">
        <f t="shared" si="710"/>
        <v>110766.38247812289</v>
      </c>
      <c r="J5632">
        <f t="shared" si="710"/>
        <v>34887.076751310211</v>
      </c>
      <c r="K5632">
        <f t="shared" si="707"/>
        <v>133920.31305585231</v>
      </c>
      <c r="L5632" s="236">
        <f>I5632/MAX(I$2:I5632)-1</f>
        <v>-6.226482185308424E-2</v>
      </c>
      <c r="M5632" s="236">
        <f>J5632/MAX(J$2:J5632)-1</f>
        <v>-4.0005130780210063E-2</v>
      </c>
      <c r="N5632" s="236"/>
    </row>
    <row r="5633" spans="1:14">
      <c r="A5633" s="237">
        <v>42213</v>
      </c>
      <c r="B5633">
        <v>774.66</v>
      </c>
      <c r="D5633" s="237">
        <v>42496</v>
      </c>
      <c r="E5633">
        <f t="shared" si="703"/>
        <v>754.01</v>
      </c>
      <c r="F5633">
        <v>442.94576439999997</v>
      </c>
      <c r="G5633" s="236">
        <f t="shared" si="705"/>
        <v>1.440569217016898E-3</v>
      </c>
      <c r="H5633" s="236">
        <f t="shared" si="706"/>
        <v>1.1079725765292814E-3</v>
      </c>
      <c r="I5633">
        <f t="shared" si="710"/>
        <v>110925.9491190012</v>
      </c>
      <c r="J5633">
        <f t="shared" si="710"/>
        <v>34925.730675625935</v>
      </c>
      <c r="K5633">
        <f t="shared" si="707"/>
        <v>134117.7516897904</v>
      </c>
      <c r="L5633" s="236">
        <f>I5633/MAX(I$2:I5633)-1</f>
        <v>-6.0913949421731783E-2</v>
      </c>
      <c r="M5633" s="236">
        <f>J5633/MAX(J$2:J5633)-1</f>
        <v>-3.8941482791505777E-2</v>
      </c>
      <c r="N5633" s="236"/>
    </row>
    <row r="5634" spans="1:14">
      <c r="A5634" s="237">
        <v>42214</v>
      </c>
      <c r="B5634">
        <v>778.02</v>
      </c>
      <c r="D5634" s="237">
        <v>42499</v>
      </c>
      <c r="E5634">
        <f t="shared" ref="E5634:E5697" si="711">SUMIF(A:A,D5634,B:B)</f>
        <v>754.88</v>
      </c>
      <c r="F5634">
        <v>442.44034809999999</v>
      </c>
      <c r="G5634" s="236">
        <f t="shared" si="705"/>
        <v>1.1201006923195387E-3</v>
      </c>
      <c r="H5634" s="236">
        <f t="shared" si="706"/>
        <v>-1.1410342769269111E-3</v>
      </c>
      <c r="I5634">
        <f t="shared" si="710"/>
        <v>111050.1973514056</v>
      </c>
      <c r="J5634">
        <f t="shared" si="710"/>
        <v>34885.879219778326</v>
      </c>
      <c r="K5634">
        <f t="shared" si="707"/>
        <v>134272.50088936349</v>
      </c>
      <c r="L5634" s="236">
        <f>I5634/MAX(I$2:I5634)-1</f>
        <v>-5.9862078486331516E-2</v>
      </c>
      <c r="M5634" s="236">
        <f>J5634/MAX(J$2:J5634)-1</f>
        <v>-4.0038083501773181E-2</v>
      </c>
      <c r="N5634" s="236"/>
    </row>
    <row r="5635" spans="1:14">
      <c r="A5635" s="237">
        <v>42215</v>
      </c>
      <c r="B5635">
        <v>778.08</v>
      </c>
      <c r="D5635" s="237">
        <v>42500</v>
      </c>
      <c r="E5635">
        <f t="shared" si="711"/>
        <v>760.89</v>
      </c>
      <c r="F5635">
        <v>446.32256949999999</v>
      </c>
      <c r="G5635" s="236">
        <f t="shared" si="705"/>
        <v>7.9278001507229658E-3</v>
      </c>
      <c r="H5635" s="236">
        <f t="shared" si="706"/>
        <v>8.7745645637240521E-3</v>
      </c>
      <c r="I5635">
        <f t="shared" ref="I5635:J5650" si="712">I5634*(1+G5635)</f>
        <v>111930.5811227059</v>
      </c>
      <c r="J5635">
        <f t="shared" si="712"/>
        <v>35191.98761935455</v>
      </c>
      <c r="K5635">
        <f t="shared" si="707"/>
        <v>135341.51547492025</v>
      </c>
      <c r="L5635" s="236">
        <f>I5635/MAX(I$2:I5635)-1</f>
        <v>-5.2408852930454941E-2</v>
      </c>
      <c r="M5635" s="236">
        <f>J5635/MAX(J$2:J5635)-1</f>
        <v>-3.1614835686743281E-2</v>
      </c>
      <c r="N5635" s="236"/>
    </row>
    <row r="5636" spans="1:14">
      <c r="A5636" s="237">
        <v>42216</v>
      </c>
      <c r="B5636">
        <v>778.73</v>
      </c>
      <c r="D5636" s="237">
        <v>42501</v>
      </c>
      <c r="E5636">
        <f t="shared" si="711"/>
        <v>756.68</v>
      </c>
      <c r="F5636">
        <v>444.3844345</v>
      </c>
      <c r="G5636" s="236">
        <f t="shared" ref="G5636:G5699" si="713">(E5636/E5635-1)-($P$21/252)</f>
        <v>-5.5667244154558679E-3</v>
      </c>
      <c r="H5636" s="236">
        <f t="shared" ref="H5636:H5699" si="714">F5636/F5635-1</f>
        <v>-4.3424534909162205E-3</v>
      </c>
      <c r="I5636">
        <f t="shared" si="712"/>
        <v>111307.49442393397</v>
      </c>
      <c r="J5636">
        <f t="shared" si="712"/>
        <v>35039.168049864602</v>
      </c>
      <c r="K5636">
        <f t="shared" ref="K5636:K5699" si="715">K5635*(1+(E5636/E5635-1))</f>
        <v>134592.67164710097</v>
      </c>
      <c r="L5636" s="236">
        <f>I5636/MAX(I$2:I5636)-1</f>
        <v>-5.7683831704716804E-2</v>
      </c>
      <c r="M5636" s="236">
        <f>J5636/MAX(J$2:J5636)-1</f>
        <v>-3.5820003224066865E-2</v>
      </c>
      <c r="N5636" s="236"/>
    </row>
    <row r="5637" spans="1:14">
      <c r="A5637" s="237">
        <v>42219</v>
      </c>
      <c r="B5637">
        <v>777.37</v>
      </c>
      <c r="D5637" s="237">
        <v>42502</v>
      </c>
      <c r="E5637">
        <f t="shared" si="711"/>
        <v>756.19</v>
      </c>
      <c r="F5637">
        <v>444.17701620000003</v>
      </c>
      <c r="G5637" s="236">
        <f t="shared" si="713"/>
        <v>-6.8129584039206892E-4</v>
      </c>
      <c r="H5637" s="236">
        <f t="shared" si="714"/>
        <v>-4.6675419726016631E-4</v>
      </c>
      <c r="I5637">
        <f t="shared" si="712"/>
        <v>111231.66109097848</v>
      </c>
      <c r="J5637">
        <f t="shared" si="712"/>
        <v>35022.813371108823</v>
      </c>
      <c r="K5637">
        <f t="shared" si="715"/>
        <v>134505.51405193913</v>
      </c>
      <c r="L5637" s="236">
        <f>I5637/MAX(I$2:I5637)-1</f>
        <v>-5.8325827790510543E-2</v>
      </c>
      <c r="M5637" s="236">
        <f>J5637/MAX(J$2:J5637)-1</f>
        <v>-3.6270038284476391E-2</v>
      </c>
      <c r="N5637" s="236"/>
    </row>
    <row r="5638" spans="1:14">
      <c r="A5638" s="237">
        <v>42220</v>
      </c>
      <c r="B5638">
        <v>775.56</v>
      </c>
      <c r="D5638" s="237">
        <v>42503</v>
      </c>
      <c r="E5638">
        <f t="shared" si="711"/>
        <v>752.52</v>
      </c>
      <c r="F5638">
        <v>441.52724929999999</v>
      </c>
      <c r="G5638" s="236">
        <f t="shared" si="713"/>
        <v>-4.8870077741443672E-3</v>
      </c>
      <c r="H5638" s="236">
        <f t="shared" si="714"/>
        <v>-5.9655650863459364E-3</v>
      </c>
      <c r="I5638">
        <f t="shared" si="712"/>
        <v>110688.07109849587</v>
      </c>
      <c r="J5638">
        <f t="shared" si="712"/>
        <v>34813.882498436527</v>
      </c>
      <c r="K5638">
        <f t="shared" si="715"/>
        <v>133852.72145144106</v>
      </c>
      <c r="L5638" s="236">
        <f>I5638/MAX(I$2:I5638)-1</f>
        <v>-6.2927796790809398E-2</v>
      </c>
      <c r="M5638" s="236">
        <f>J5638/MAX(J$2:J5638)-1</f>
        <v>-4.2019232096751957E-2</v>
      </c>
      <c r="N5638" s="236"/>
    </row>
    <row r="5639" spans="1:14">
      <c r="A5639" s="237">
        <v>42221</v>
      </c>
      <c r="B5639">
        <v>777.56</v>
      </c>
      <c r="D5639" s="237">
        <v>42506</v>
      </c>
      <c r="E5639">
        <f t="shared" si="711"/>
        <v>756.62</v>
      </c>
      <c r="F5639">
        <v>444.41782339999997</v>
      </c>
      <c r="G5639" s="236">
        <f t="shared" si="713"/>
        <v>5.414630017743496E-3</v>
      </c>
      <c r="H5639" s="236">
        <f t="shared" si="714"/>
        <v>6.5467626394128953E-3</v>
      </c>
      <c r="I5639">
        <f t="shared" si="712"/>
        <v>111287.40605087193</v>
      </c>
      <c r="J5639">
        <f t="shared" si="712"/>
        <v>35041.800723710199</v>
      </c>
      <c r="K5639">
        <f t="shared" si="715"/>
        <v>134581.99928850972</v>
      </c>
      <c r="L5639" s="236">
        <f>I5639/MAX(I$2:I5639)-1</f>
        <v>-5.7853897510519725E-2</v>
      </c>
      <c r="M5639" s="236">
        <f>J5639/MAX(J$2:J5639)-1</f>
        <v>-3.5747559396167028E-2</v>
      </c>
      <c r="N5639" s="236"/>
    </row>
    <row r="5640" spans="1:14">
      <c r="A5640" s="237">
        <v>42222</v>
      </c>
      <c r="B5640">
        <v>773.71</v>
      </c>
      <c r="D5640" s="237">
        <v>42507</v>
      </c>
      <c r="E5640">
        <f t="shared" si="711"/>
        <v>752.04</v>
      </c>
      <c r="F5640">
        <v>442.13994730000002</v>
      </c>
      <c r="G5640" s="236">
        <f t="shared" si="713"/>
        <v>-6.0869669222310494E-3</v>
      </c>
      <c r="H5640" s="236">
        <f t="shared" si="714"/>
        <v>-5.1255282305582295E-3</v>
      </c>
      <c r="I5640">
        <f t="shared" si="712"/>
        <v>110610.00329137937</v>
      </c>
      <c r="J5640">
        <f t="shared" si="712"/>
        <v>34862.19298485123</v>
      </c>
      <c r="K5640">
        <f t="shared" si="715"/>
        <v>133767.34258271105</v>
      </c>
      <c r="L5640" s="236">
        <f>I5640/MAX(I$2:I5640)-1</f>
        <v>-6.358870967228214E-2</v>
      </c>
      <c r="M5640" s="236">
        <f>J5640/MAX(J$2:J5640)-1</f>
        <v>-4.0689862501866569E-2</v>
      </c>
      <c r="N5640" s="236"/>
    </row>
    <row r="5641" spans="1:14">
      <c r="A5641" s="237">
        <v>42223</v>
      </c>
      <c r="B5641">
        <v>772.76</v>
      </c>
      <c r="D5641" s="237">
        <v>42508</v>
      </c>
      <c r="E5641">
        <f t="shared" si="711"/>
        <v>750.02</v>
      </c>
      <c r="F5641">
        <v>441.07354989999999</v>
      </c>
      <c r="G5641" s="236">
        <f t="shared" si="713"/>
        <v>-2.719757497701434E-3</v>
      </c>
      <c r="H5641" s="236">
        <f t="shared" si="714"/>
        <v>-2.4119001382076899E-3</v>
      </c>
      <c r="I5641">
        <f t="shared" si="712"/>
        <v>110309.17090560685</v>
      </c>
      <c r="J5641">
        <f t="shared" si="712"/>
        <v>34778.108856772844</v>
      </c>
      <c r="K5641">
        <f t="shared" si="715"/>
        <v>133408.03984347236</v>
      </c>
      <c r="L5641" s="236">
        <f>I5641/MAX(I$2:I5641)-1</f>
        <v>-6.6135521300083266E-2</v>
      </c>
      <c r="M5641" s="236">
        <f>J5641/MAX(J$2:J5641)-1</f>
        <v>-4.3003622755082294E-2</v>
      </c>
      <c r="N5641" s="236"/>
    </row>
    <row r="5642" spans="1:14">
      <c r="A5642" s="237">
        <v>42226</v>
      </c>
      <c r="B5642">
        <v>779.54</v>
      </c>
      <c r="D5642" s="237">
        <v>42509</v>
      </c>
      <c r="E5642">
        <f t="shared" si="711"/>
        <v>748.46</v>
      </c>
      <c r="F5642">
        <v>439.95164419999998</v>
      </c>
      <c r="G5642" s="236">
        <f t="shared" si="713"/>
        <v>-2.1136746935424646E-3</v>
      </c>
      <c r="H5642" s="236">
        <f t="shared" si="714"/>
        <v>-2.5435796371248154E-3</v>
      </c>
      <c r="I5642">
        <f t="shared" si="712"/>
        <v>110076.01320259801</v>
      </c>
      <c r="J5642">
        <f t="shared" si="712"/>
        <v>34689.647967267047</v>
      </c>
      <c r="K5642">
        <f t="shared" si="715"/>
        <v>133130.5585200999</v>
      </c>
      <c r="L5642" s="236">
        <f>I5642/MAX(I$2:I5642)-1</f>
        <v>-6.8109407015909618E-2</v>
      </c>
      <c r="M5642" s="236">
        <f>J5642/MAX(J$2:J5642)-1</f>
        <v>-4.5437819253044687E-2</v>
      </c>
      <c r="N5642" s="236"/>
    </row>
    <row r="5643" spans="1:14">
      <c r="A5643" s="237">
        <v>42227</v>
      </c>
      <c r="B5643">
        <v>774.52</v>
      </c>
      <c r="D5643" s="237">
        <v>42510</v>
      </c>
      <c r="E5643">
        <f t="shared" si="711"/>
        <v>751.64</v>
      </c>
      <c r="F5643">
        <v>441.87019880000003</v>
      </c>
      <c r="G5643" s="236">
        <f t="shared" si="713"/>
        <v>4.2149938879791262E-3</v>
      </c>
      <c r="H5643" s="236">
        <f t="shared" si="714"/>
        <v>4.3608306169391486E-3</v>
      </c>
      <c r="I5643">
        <f t="shared" si="712"/>
        <v>110539.98292546008</v>
      </c>
      <c r="J5643">
        <f t="shared" si="712"/>
        <v>34840.923646213545</v>
      </c>
      <c r="K5643">
        <f t="shared" si="715"/>
        <v>133696.1935254361</v>
      </c>
      <c r="L5643" s="236">
        <f>I5643/MAX(I$2:I5643)-1</f>
        <v>-6.4181493862216388E-2</v>
      </c>
      <c r="M5643" s="236">
        <f>J5643/MAX(J$2:J5643)-1</f>
        <v>-4.1275135269471241E-2</v>
      </c>
      <c r="N5643" s="236"/>
    </row>
    <row r="5644" spans="1:14">
      <c r="A5644" s="237">
        <v>42228</v>
      </c>
      <c r="B5644">
        <v>774.16</v>
      </c>
      <c r="D5644" s="237">
        <v>42513</v>
      </c>
      <c r="E5644">
        <f t="shared" si="711"/>
        <v>751.11</v>
      </c>
      <c r="F5644">
        <v>441.22154640000002</v>
      </c>
      <c r="G5644" s="236">
        <f t="shared" si="713"/>
        <v>-7.3885495251442069E-4</v>
      </c>
      <c r="H5644" s="236">
        <f t="shared" si="714"/>
        <v>-1.4679704622795331E-3</v>
      </c>
      <c r="I5644">
        <f t="shared" si="712"/>
        <v>110458.30991162473</v>
      </c>
      <c r="J5644">
        <f t="shared" si="712"/>
        <v>34789.77819942237</v>
      </c>
      <c r="K5644">
        <f t="shared" si="715"/>
        <v>133601.92102454673</v>
      </c>
      <c r="L5644" s="236">
        <f>I5644/MAX(I$2:I5644)-1</f>
        <v>-6.4872928000131003E-2</v>
      </c>
      <c r="M5644" s="236">
        <f>J5644/MAX(J$2:J5644)-1</f>
        <v>-4.2682515052348435E-2</v>
      </c>
      <c r="N5644" s="236"/>
    </row>
    <row r="5645" spans="1:14">
      <c r="A5645" s="237">
        <v>42229</v>
      </c>
      <c r="B5645">
        <v>773.33</v>
      </c>
      <c r="D5645" s="237">
        <v>42514</v>
      </c>
      <c r="E5645">
        <f t="shared" si="711"/>
        <v>756.62</v>
      </c>
      <c r="F5645">
        <v>444.63904639999998</v>
      </c>
      <c r="G5645" s="236">
        <f t="shared" si="713"/>
        <v>7.302079509627404E-3</v>
      </c>
      <c r="H5645" s="236">
        <f t="shared" si="714"/>
        <v>7.7455419570597872E-3</v>
      </c>
      <c r="I5645">
        <f t="shared" si="712"/>
        <v>111264.88527309849</v>
      </c>
      <c r="J5645">
        <f t="shared" si="712"/>
        <v>35059.243886142802</v>
      </c>
      <c r="K5645">
        <f t="shared" si="715"/>
        <v>134581.99928850975</v>
      </c>
      <c r="L5645" s="236">
        <f>I5645/MAX(I$2:I5645)-1</f>
        <v>-5.8044555768782757E-2</v>
      </c>
      <c r="M5645" s="236">
        <f>J5645/MAX(J$2:J5645)-1</f>
        <v>-3.5267572306459383E-2</v>
      </c>
      <c r="N5645" s="236"/>
    </row>
    <row r="5646" spans="1:14">
      <c r="A5646" s="237">
        <v>42230</v>
      </c>
      <c r="B5646">
        <v>774.9</v>
      </c>
      <c r="D5646" s="237">
        <v>42515</v>
      </c>
      <c r="E5646">
        <f t="shared" si="711"/>
        <v>759.72</v>
      </c>
      <c r="F5646">
        <v>446.89050950000001</v>
      </c>
      <c r="G5646" s="236">
        <f t="shared" si="713"/>
        <v>4.0634388296655801E-3</v>
      </c>
      <c r="H5646" s="236">
        <f t="shared" si="714"/>
        <v>5.063574866465137E-3</v>
      </c>
      <c r="I5646">
        <f t="shared" si="712"/>
        <v>111717.0033282955</v>
      </c>
      <c r="J5646">
        <f t="shared" si="712"/>
        <v>35236.768992321944</v>
      </c>
      <c r="K5646">
        <f t="shared" si="715"/>
        <v>135133.40448239094</v>
      </c>
      <c r="L5646" s="236">
        <f>I5646/MAX(I$2:I5646)-1</f>
        <v>-5.4216977440878722E-2</v>
      </c>
      <c r="M5646" s="236">
        <f>J5646/MAX(J$2:J5646)-1</f>
        <v>-3.0382577432726543E-2</v>
      </c>
      <c r="N5646" s="236"/>
    </row>
    <row r="5647" spans="1:14">
      <c r="A5647" s="237">
        <v>42233</v>
      </c>
      <c r="B5647">
        <v>777.63</v>
      </c>
      <c r="D5647" s="237">
        <v>42516</v>
      </c>
      <c r="E5647">
        <f t="shared" si="711"/>
        <v>760.83</v>
      </c>
      <c r="F5647">
        <v>447.68329340000003</v>
      </c>
      <c r="G5647" s="236">
        <f t="shared" si="713"/>
        <v>1.4273344440182598E-3</v>
      </c>
      <c r="H5647" s="236">
        <f t="shared" si="714"/>
        <v>1.774000304654022E-3</v>
      </c>
      <c r="I5647">
        <f t="shared" si="712"/>
        <v>111876.46085512848</v>
      </c>
      <c r="J5647">
        <f t="shared" si="712"/>
        <v>35299.279031249345</v>
      </c>
      <c r="K5647">
        <f t="shared" si="715"/>
        <v>135330.84311632905</v>
      </c>
      <c r="L5647" s="236">
        <f>I5647/MAX(I$2:I5647)-1</f>
        <v>-5.2867028756212298E-2</v>
      </c>
      <c r="M5647" s="236">
        <f>J5647/MAX(J$2:J5647)-1</f>
        <v>-2.8662475829694389E-2</v>
      </c>
      <c r="N5647" s="236"/>
    </row>
    <row r="5648" spans="1:14">
      <c r="A5648" s="237">
        <v>42234</v>
      </c>
      <c r="B5648">
        <v>775.41</v>
      </c>
      <c r="D5648" s="237">
        <v>42517</v>
      </c>
      <c r="E5648">
        <f t="shared" si="711"/>
        <v>762.02</v>
      </c>
      <c r="F5648">
        <v>447.93327699999998</v>
      </c>
      <c r="G5648" s="236">
        <f t="shared" si="713"/>
        <v>1.5303511734991357E-3</v>
      </c>
      <c r="H5648" s="236">
        <f t="shared" si="714"/>
        <v>5.5839385495359828E-4</v>
      </c>
      <c r="I5648">
        <f t="shared" si="712"/>
        <v>112047.67112828506</v>
      </c>
      <c r="J5648">
        <f t="shared" si="712"/>
        <v>35318.989931744691</v>
      </c>
      <c r="K5648">
        <f t="shared" si="715"/>
        <v>135542.51156172215</v>
      </c>
      <c r="L5648" s="236">
        <f>I5648/MAX(I$2:I5648)-1</f>
        <v>-5.1417582702209641E-2</v>
      </c>
      <c r="M5648" s="236">
        <f>J5648/MAX(J$2:J5648)-1</f>
        <v>-2.8120086925111809E-2</v>
      </c>
      <c r="N5648" s="236"/>
    </row>
    <row r="5649" spans="1:14">
      <c r="A5649" s="237">
        <v>42235</v>
      </c>
      <c r="B5649">
        <v>773.38</v>
      </c>
      <c r="D5649" s="237">
        <v>42521</v>
      </c>
      <c r="E5649">
        <f t="shared" si="711"/>
        <v>761.6</v>
      </c>
      <c r="F5649">
        <v>447.38815219999998</v>
      </c>
      <c r="G5649" s="236">
        <f t="shared" si="713"/>
        <v>-5.8489679477642176E-4</v>
      </c>
      <c r="H5649" s="236">
        <f t="shared" si="714"/>
        <v>-1.2169776794680454E-3</v>
      </c>
      <c r="I5649">
        <f t="shared" si="712"/>
        <v>111982.13480457995</v>
      </c>
      <c r="J5649">
        <f t="shared" si="712"/>
        <v>35276.007509336399</v>
      </c>
      <c r="K5649">
        <f t="shared" si="715"/>
        <v>135467.80505158342</v>
      </c>
      <c r="L5649" s="236">
        <f>I5649/MAX(I$2:I5649)-1</f>
        <v>-5.1972405517668463E-2</v>
      </c>
      <c r="M5649" s="236">
        <f>J5649/MAX(J$2:J5649)-1</f>
        <v>-2.9302843086447261E-2</v>
      </c>
      <c r="N5649" s="236"/>
    </row>
    <row r="5650" spans="1:14">
      <c r="A5650" s="237">
        <v>42236</v>
      </c>
      <c r="B5650">
        <v>764.2</v>
      </c>
      <c r="D5650" s="237">
        <v>42522</v>
      </c>
      <c r="E5650">
        <f t="shared" si="711"/>
        <v>762.3</v>
      </c>
      <c r="F5650">
        <v>447.66447449999998</v>
      </c>
      <c r="G5650" s="236">
        <f t="shared" si="713"/>
        <v>8.85387488328495E-4</v>
      </c>
      <c r="H5650" s="236">
        <f t="shared" si="714"/>
        <v>6.1763437105155639E-4</v>
      </c>
      <c r="I5650">
        <f t="shared" si="712"/>
        <v>112081.28238565224</v>
      </c>
      <c r="J5650">
        <f t="shared" si="712"/>
        <v>35297.795184047638</v>
      </c>
      <c r="K5650">
        <f t="shared" si="715"/>
        <v>135592.31590181464</v>
      </c>
      <c r="L5650" s="236">
        <f>I5650/MAX(I$2:I5650)-1</f>
        <v>-5.1133033746923684E-2</v>
      </c>
      <c r="M5650" s="236">
        <f>J5650/MAX(J$2:J5650)-1</f>
        <v>-2.8703307158455482E-2</v>
      </c>
      <c r="N5650" s="236"/>
    </row>
    <row r="5651" spans="1:14">
      <c r="A5651" s="237">
        <v>42237</v>
      </c>
      <c r="B5651">
        <v>752.65</v>
      </c>
      <c r="D5651" s="237">
        <v>42523</v>
      </c>
      <c r="E5651">
        <f t="shared" si="711"/>
        <v>764.65</v>
      </c>
      <c r="F5651">
        <v>448.58910989999998</v>
      </c>
      <c r="G5651" s="236">
        <f t="shared" si="713"/>
        <v>3.049045651318518E-3</v>
      </c>
      <c r="H5651" s="236">
        <f t="shared" si="714"/>
        <v>2.0654652148413E-3</v>
      </c>
      <c r="I5651">
        <f t="shared" ref="I5651:J5666" si="716">I5650*(1+G5651)</f>
        <v>112423.02333230442</v>
      </c>
      <c r="J5651">
        <f t="shared" si="716"/>
        <v>35370.701552160885</v>
      </c>
      <c r="K5651">
        <f t="shared" si="715"/>
        <v>136010.31661330524</v>
      </c>
      <c r="L5651" s="236">
        <f>I5651/MAX(I$2:I5651)-1</f>
        <v>-4.8239895049789872E-2</v>
      </c>
      <c r="M5651" s="236">
        <f>J5651/MAX(J$2:J5651)-1</f>
        <v>-2.669712762610077E-2</v>
      </c>
      <c r="N5651" s="236"/>
    </row>
    <row r="5652" spans="1:14">
      <c r="A5652" s="237">
        <v>42240</v>
      </c>
      <c r="B5652">
        <v>736.17</v>
      </c>
      <c r="D5652" s="237">
        <v>42524</v>
      </c>
      <c r="E5652">
        <f t="shared" si="711"/>
        <v>766.04</v>
      </c>
      <c r="F5652">
        <v>450.31480099999999</v>
      </c>
      <c r="G5652" s="236">
        <f t="shared" si="713"/>
        <v>1.7840949900306733E-3</v>
      </c>
      <c r="H5652" s="236">
        <f t="shared" si="714"/>
        <v>3.8469304357047207E-3</v>
      </c>
      <c r="I5652">
        <f t="shared" si="716"/>
        <v>112623.59668499569</v>
      </c>
      <c r="J5652">
        <f t="shared" si="716"/>
        <v>35506.770180494117</v>
      </c>
      <c r="K5652">
        <f t="shared" si="715"/>
        <v>136257.55958733583</v>
      </c>
      <c r="L5652" s="236">
        <f>I5652/MAX(I$2:I5652)-1</f>
        <v>-4.6541864614837114E-2</v>
      </c>
      <c r="M5652" s="236">
        <f>J5652/MAX(J$2:J5652)-1</f>
        <v>-2.2952899183206865E-2</v>
      </c>
      <c r="N5652" s="236"/>
    </row>
    <row r="5653" spans="1:14">
      <c r="A5653" s="237">
        <v>42241</v>
      </c>
      <c r="B5653">
        <v>731.98</v>
      </c>
      <c r="D5653" s="237">
        <v>42527</v>
      </c>
      <c r="E5653">
        <f t="shared" si="711"/>
        <v>767.82</v>
      </c>
      <c r="F5653">
        <v>451.72126079999998</v>
      </c>
      <c r="G5653" s="236">
        <f t="shared" si="713"/>
        <v>2.2899082935700552E-3</v>
      </c>
      <c r="H5653" s="236">
        <f t="shared" si="714"/>
        <v>3.1232813064920872E-3</v>
      </c>
      <c r="I5653">
        <f t="shared" si="716"/>
        <v>112881.49439309636</v>
      </c>
      <c r="J5653">
        <f t="shared" si="716"/>
        <v>35617.667812052765</v>
      </c>
      <c r="K5653">
        <f t="shared" si="715"/>
        <v>136574.17289220955</v>
      </c>
      <c r="L5653" s="236">
        <f>I5653/MAX(I$2:I5653)-1</f>
        <v>-4.4358532923046701E-2</v>
      </c>
      <c r="M5653" s="236">
        <f>J5653/MAX(J$2:J5653)-1</f>
        <v>-1.9901306237663507E-2</v>
      </c>
      <c r="N5653" s="236"/>
    </row>
    <row r="5654" spans="1:14">
      <c r="A5654" s="237">
        <v>42242</v>
      </c>
      <c r="B5654">
        <v>743.11</v>
      </c>
      <c r="D5654" s="237">
        <v>42528</v>
      </c>
      <c r="E5654">
        <f t="shared" si="711"/>
        <v>768.9</v>
      </c>
      <c r="F5654">
        <v>452.964384</v>
      </c>
      <c r="G5654" s="236">
        <f t="shared" si="713"/>
        <v>1.3728495083792833E-3</v>
      </c>
      <c r="H5654" s="236">
        <f t="shared" si="714"/>
        <v>2.7519696500413193E-3</v>
      </c>
      <c r="I5654">
        <f t="shared" si="716"/>
        <v>113036.46369717905</v>
      </c>
      <c r="J5654">
        <f t="shared" si="716"/>
        <v>35715.686552876788</v>
      </c>
      <c r="K5654">
        <f t="shared" si="715"/>
        <v>136766.27534685202</v>
      </c>
      <c r="L5654" s="236">
        <f>I5654/MAX(I$2:I5654)-1</f>
        <v>-4.3046581004783202E-2</v>
      </c>
      <c r="M5654" s="236">
        <f>J5654/MAX(J$2:J5654)-1</f>
        <v>-1.7204104378384377E-2</v>
      </c>
      <c r="N5654" s="236"/>
    </row>
    <row r="5655" spans="1:14">
      <c r="A5655" s="237">
        <v>42243</v>
      </c>
      <c r="B5655">
        <v>751.1</v>
      </c>
      <c r="D5655" s="237">
        <v>42529</v>
      </c>
      <c r="E5655">
        <f t="shared" si="711"/>
        <v>770.78</v>
      </c>
      <c r="F5655">
        <v>454.06183779999998</v>
      </c>
      <c r="G5655" s="236">
        <f t="shared" si="713"/>
        <v>2.411321213359787E-3</v>
      </c>
      <c r="H5655" s="236">
        <f t="shared" si="714"/>
        <v>2.4228258087504173E-3</v>
      </c>
      <c r="I5655">
        <f t="shared" si="716"/>
        <v>113309.03091997524</v>
      </c>
      <c r="J5655">
        <f t="shared" si="716"/>
        <v>35802.219440034336</v>
      </c>
      <c r="K5655">
        <f t="shared" si="715"/>
        <v>137100.67591604448</v>
      </c>
      <c r="L5655" s="236">
        <f>I5655/MAX(I$2:I5655)-1</f>
        <v>-4.0739058925362781E-2</v>
      </c>
      <c r="M5655" s="236">
        <f>J5655/MAX(J$2:J5655)-1</f>
        <v>-1.4822961117738398E-2</v>
      </c>
      <c r="N5655" s="236"/>
    </row>
    <row r="5656" spans="1:14">
      <c r="A5656" s="237">
        <v>42244</v>
      </c>
      <c r="B5656">
        <v>751.03</v>
      </c>
      <c r="D5656" s="237">
        <v>42530</v>
      </c>
      <c r="E5656">
        <f t="shared" si="711"/>
        <v>770.37</v>
      </c>
      <c r="F5656">
        <v>452.22432750000002</v>
      </c>
      <c r="G5656" s="236">
        <f t="shared" si="713"/>
        <v>-5.6565885433718999E-4</v>
      </c>
      <c r="H5656" s="236">
        <f t="shared" si="714"/>
        <v>-4.0468283106613878E-3</v>
      </c>
      <c r="I5656">
        <f t="shared" si="716"/>
        <v>113244.93666335898</v>
      </c>
      <c r="J5656">
        <f t="shared" si="716"/>
        <v>35657.334004819895</v>
      </c>
      <c r="K5656">
        <f t="shared" si="715"/>
        <v>137027.74813233761</v>
      </c>
      <c r="L5656" s="236">
        <f>I5656/MAX(I$2:I5656)-1</f>
        <v>-4.128167337030153E-2</v>
      </c>
      <c r="M5656" s="236">
        <f>J5656/MAX(J$2:J5656)-1</f>
        <v>-1.8809803449700735E-2</v>
      </c>
      <c r="N5656" s="236"/>
    </row>
    <row r="5657" spans="1:14">
      <c r="A5657" s="237">
        <v>42247</v>
      </c>
      <c r="B5657">
        <v>747.24</v>
      </c>
      <c r="D5657" s="237">
        <v>42531</v>
      </c>
      <c r="E5657">
        <f t="shared" si="711"/>
        <v>766.23</v>
      </c>
      <c r="F5657">
        <v>447.7200757</v>
      </c>
      <c r="G5657" s="236">
        <f t="shared" si="713"/>
        <v>-5.4077712039421553E-3</v>
      </c>
      <c r="H5657" s="236">
        <f t="shared" si="714"/>
        <v>-9.9602155967605244E-3</v>
      </c>
      <c r="I5657">
        <f t="shared" si="716"/>
        <v>112632.53395587861</v>
      </c>
      <c r="J5657">
        <f t="shared" si="716"/>
        <v>35302.179270526191</v>
      </c>
      <c r="K5657">
        <f t="shared" si="715"/>
        <v>136291.35538954145</v>
      </c>
      <c r="L5657" s="236">
        <f>I5657/MAX(I$2:I5657)-1</f>
        <v>-4.6466202729741335E-2</v>
      </c>
      <c r="M5657" s="236">
        <f>J5657/MAX(J$2:J5657)-1</f>
        <v>-2.8582669348769407E-2</v>
      </c>
      <c r="N5657" s="236"/>
    </row>
    <row r="5658" spans="1:14">
      <c r="A5658" s="237">
        <v>42248</v>
      </c>
      <c r="B5658">
        <v>739.66</v>
      </c>
      <c r="D5658" s="237">
        <v>42534</v>
      </c>
      <c r="E5658">
        <f t="shared" si="711"/>
        <v>762.71</v>
      </c>
      <c r="F5658">
        <v>445.02243920000001</v>
      </c>
      <c r="G5658" s="236">
        <f t="shared" si="713"/>
        <v>-4.6276510441039618E-3</v>
      </c>
      <c r="H5658" s="236">
        <f t="shared" si="714"/>
        <v>-6.0252748232972886E-3</v>
      </c>
      <c r="I5658">
        <f t="shared" si="716"/>
        <v>112111.3098925176</v>
      </c>
      <c r="J5658">
        <f t="shared" si="716"/>
        <v>35089.473938559961</v>
      </c>
      <c r="K5658">
        <f t="shared" si="715"/>
        <v>135665.24368552153</v>
      </c>
      <c r="L5658" s="236">
        <f>I5658/MAX(I$2:I5658)-1</f>
        <v>-5.0878824402267542E-2</v>
      </c>
      <c r="M5658" s="236">
        <f>J5658/MAX(J$2:J5658)-1</f>
        <v>-3.4435725734056954E-2</v>
      </c>
      <c r="N5658" s="236"/>
    </row>
    <row r="5659" spans="1:14">
      <c r="A5659" s="237">
        <v>42249</v>
      </c>
      <c r="B5659">
        <v>744.09</v>
      </c>
      <c r="D5659" s="237">
        <v>42535</v>
      </c>
      <c r="E5659">
        <f t="shared" si="711"/>
        <v>761.33</v>
      </c>
      <c r="F5659">
        <v>443.13436819999998</v>
      </c>
      <c r="G5659" s="236">
        <f t="shared" si="713"/>
        <v>-1.8430679148891496E-3</v>
      </c>
      <c r="H5659" s="236">
        <f t="shared" si="714"/>
        <v>-4.2426422438250899E-3</v>
      </c>
      <c r="I5659">
        <f t="shared" si="716"/>
        <v>111904.6811343585</v>
      </c>
      <c r="J5659">
        <f t="shared" si="716"/>
        <v>34940.601854114626</v>
      </c>
      <c r="K5659">
        <f t="shared" si="715"/>
        <v>135419.77943792281</v>
      </c>
      <c r="L5659" s="236">
        <f>I5659/MAX(I$2:I5659)-1</f>
        <v>-5.2628119188353639E-2</v>
      </c>
      <c r="M5659" s="236">
        <f>J5659/MAX(J$2:J5659)-1</f>
        <v>-3.8532269513186002E-2</v>
      </c>
      <c r="N5659" s="236"/>
    </row>
    <row r="5660" spans="1:14">
      <c r="A5660" s="237">
        <v>42250</v>
      </c>
      <c r="B5660">
        <v>745.28</v>
      </c>
      <c r="D5660" s="237">
        <v>42536</v>
      </c>
      <c r="E5660">
        <f t="shared" si="711"/>
        <v>761.3</v>
      </c>
      <c r="F5660">
        <v>444.32674379999997</v>
      </c>
      <c r="G5660" s="236">
        <f t="shared" si="713"/>
        <v>-7.3134884670376216E-5</v>
      </c>
      <c r="H5660" s="236">
        <f t="shared" si="714"/>
        <v>2.6907766257069365E-3</v>
      </c>
      <c r="I5660">
        <f t="shared" si="716"/>
        <v>111896.49699840965</v>
      </c>
      <c r="J5660">
        <f t="shared" si="716"/>
        <v>35034.619208871809</v>
      </c>
      <c r="K5660">
        <f t="shared" si="715"/>
        <v>135414.44325862717</v>
      </c>
      <c r="L5660" s="236">
        <f>I5660/MAX(I$2:I5660)-1</f>
        <v>-5.2697405121596819E-2</v>
      </c>
      <c r="M5660" s="236">
        <f>J5660/MAX(J$2:J5660)-1</f>
        <v>-3.594517461762059E-2</v>
      </c>
      <c r="N5660" s="236"/>
    </row>
    <row r="5661" spans="1:14">
      <c r="A5661" s="237">
        <v>42251</v>
      </c>
      <c r="B5661">
        <v>741.4</v>
      </c>
      <c r="D5661" s="237">
        <v>42537</v>
      </c>
      <c r="E5661">
        <f t="shared" si="711"/>
        <v>763.18</v>
      </c>
      <c r="F5661">
        <v>444.62879049999998</v>
      </c>
      <c r="G5661" s="236">
        <f t="shared" si="713"/>
        <v>2.4357299752512571E-3</v>
      </c>
      <c r="H5661" s="236">
        <f t="shared" si="714"/>
        <v>6.7978510007482562E-4</v>
      </c>
      <c r="I5661">
        <f t="shared" si="716"/>
        <v>112169.04665027429</v>
      </c>
      <c r="J5661">
        <f t="shared" si="716"/>
        <v>35058.435220996798</v>
      </c>
      <c r="K5661">
        <f t="shared" si="715"/>
        <v>135748.84382781963</v>
      </c>
      <c r="L5661" s="236">
        <f>I5661/MAX(I$2:I5661)-1</f>
        <v>-5.0390031795618184E-2</v>
      </c>
      <c r="M5661" s="236">
        <f>J5661/MAX(J$2:J5661)-1</f>
        <v>-3.5289824511670398E-2</v>
      </c>
      <c r="N5661" s="236"/>
    </row>
    <row r="5662" spans="1:14">
      <c r="A5662" s="237">
        <v>42254</v>
      </c>
      <c r="B5662">
        <v>741.4</v>
      </c>
      <c r="D5662" s="237">
        <v>42538</v>
      </c>
      <c r="E5662">
        <f t="shared" si="711"/>
        <v>760.82</v>
      </c>
      <c r="F5662">
        <v>445.21695460000001</v>
      </c>
      <c r="G5662" s="236">
        <f t="shared" si="713"/>
        <v>-3.1260543810629018E-3</v>
      </c>
      <c r="H5662" s="236">
        <f t="shared" si="714"/>
        <v>1.3228205473123644E-3</v>
      </c>
      <c r="I5662">
        <f t="shared" si="716"/>
        <v>111818.40011057355</v>
      </c>
      <c r="J5662">
        <f t="shared" si="716"/>
        <v>35104.81123946375</v>
      </c>
      <c r="K5662">
        <f t="shared" si="715"/>
        <v>135329.06438989719</v>
      </c>
      <c r="L5662" s="236">
        <f>I5662/MAX(I$2:I5662)-1</f>
        <v>-5.3358564197024561E-2</v>
      </c>
      <c r="M5662" s="236">
        <f>J5662/MAX(J$2:J5662)-1</f>
        <v>-3.4013686069333193E-2</v>
      </c>
      <c r="N5662" s="236"/>
    </row>
    <row r="5663" spans="1:14">
      <c r="A5663" s="237">
        <v>42255</v>
      </c>
      <c r="B5663">
        <v>744.78</v>
      </c>
      <c r="D5663" s="237">
        <v>42541</v>
      </c>
      <c r="E5663">
        <f t="shared" si="711"/>
        <v>763.87</v>
      </c>
      <c r="F5663">
        <v>448.48550660000001</v>
      </c>
      <c r="G5663" s="236">
        <f t="shared" si="713"/>
        <v>3.975102416648937E-3</v>
      </c>
      <c r="H5663" s="236">
        <f t="shared" si="714"/>
        <v>7.3414814198542455E-3</v>
      </c>
      <c r="I5663">
        <f t="shared" si="716"/>
        <v>112262.88970307892</v>
      </c>
      <c r="J5663">
        <f t="shared" si="716"/>
        <v>35362.532558925763</v>
      </c>
      <c r="K5663">
        <f t="shared" si="715"/>
        <v>135871.57595161899</v>
      </c>
      <c r="L5663" s="236">
        <f>I5663/MAX(I$2:I5663)-1</f>
        <v>-4.9595567537863983E-2</v>
      </c>
      <c r="M5663" s="236">
        <f>J5663/MAX(J$2:J5663)-1</f>
        <v>-2.6921915493777648E-2</v>
      </c>
      <c r="N5663" s="236"/>
    </row>
    <row r="5664" spans="1:14">
      <c r="A5664" s="237">
        <v>42256</v>
      </c>
      <c r="B5664">
        <v>742.32</v>
      </c>
      <c r="D5664" s="237">
        <v>42542</v>
      </c>
      <c r="E5664">
        <f t="shared" si="711"/>
        <v>764.97</v>
      </c>
      <c r="F5664">
        <v>449.63410240000002</v>
      </c>
      <c r="G5664" s="236">
        <f t="shared" si="713"/>
        <v>1.4063054494230418E-3</v>
      </c>
      <c r="H5664" s="236">
        <f t="shared" si="714"/>
        <v>2.5610544445628936E-3</v>
      </c>
      <c r="I5664">
        <f t="shared" si="716"/>
        <v>112420.76561663634</v>
      </c>
      <c r="J5664">
        <f t="shared" si="716"/>
        <v>35453.0979301068</v>
      </c>
      <c r="K5664">
        <f t="shared" si="715"/>
        <v>136067.23585912521</v>
      </c>
      <c r="L5664" s="236">
        <f>I5664/MAX(I$2:I5664)-1</f>
        <v>-4.8259008605336606E-2</v>
      </c>
      <c r="M5664" s="236">
        <f>J5664/MAX(J$2:J5664)-1</f>
        <v>-2.4429809540546299E-2</v>
      </c>
      <c r="N5664" s="236"/>
    </row>
    <row r="5665" spans="1:14">
      <c r="A5665" s="237">
        <v>42257</v>
      </c>
      <c r="B5665">
        <v>742.49</v>
      </c>
      <c r="D5665" s="237">
        <v>42543</v>
      </c>
      <c r="E5665">
        <f t="shared" si="711"/>
        <v>764.52</v>
      </c>
      <c r="F5665">
        <v>449.47927770000001</v>
      </c>
      <c r="G5665" s="236">
        <f t="shared" si="713"/>
        <v>-6.219885218032385E-4</v>
      </c>
      <c r="H5665" s="236">
        <f t="shared" si="714"/>
        <v>-3.4433486956086945E-4</v>
      </c>
      <c r="I5665">
        <f t="shared" si="716"/>
        <v>112350.84119081046</v>
      </c>
      <c r="J5665">
        <f t="shared" si="716"/>
        <v>35440.890192255509</v>
      </c>
      <c r="K5665">
        <f t="shared" si="715"/>
        <v>135987.19316969084</v>
      </c>
      <c r="L5665" s="236">
        <f>I5665/MAX(I$2:I5665)-1</f>
        <v>-4.8850980577713754E-2</v>
      </c>
      <c r="M5665" s="236">
        <f>J5665/MAX(J$2:J5665)-1</f>
        <v>-2.47657323748256E-2</v>
      </c>
      <c r="N5665" s="236"/>
    </row>
    <row r="5666" spans="1:14">
      <c r="A5666" s="237">
        <v>42258</v>
      </c>
      <c r="B5666">
        <v>744.6</v>
      </c>
      <c r="D5666" s="237">
        <v>42544</v>
      </c>
      <c r="E5666">
        <f t="shared" si="711"/>
        <v>770.8</v>
      </c>
      <c r="F5666">
        <v>454.15019849999999</v>
      </c>
      <c r="G5666" s="236">
        <f t="shared" si="713"/>
        <v>8.1805742414162077E-3</v>
      </c>
      <c r="H5666" s="236">
        <f t="shared" si="714"/>
        <v>1.0391849038961842E-2</v>
      </c>
      <c r="I5666">
        <f t="shared" si="716"/>
        <v>113269.93558825746</v>
      </c>
      <c r="J5666">
        <f t="shared" si="716"/>
        <v>35809.186572939849</v>
      </c>
      <c r="K5666">
        <f t="shared" si="715"/>
        <v>137104.2333689082</v>
      </c>
      <c r="L5666" s="236">
        <f>I5666/MAX(I$2:I5666)-1</f>
        <v>-4.1070035409679462E-2</v>
      </c>
      <c r="M5666" s="236">
        <f>J5666/MAX(J$2:J5666)-1</f>
        <v>-1.4631245088042366E-2</v>
      </c>
      <c r="N5666" s="236"/>
    </row>
    <row r="5667" spans="1:14">
      <c r="A5667" s="237">
        <v>42261</v>
      </c>
      <c r="B5667">
        <v>744.05</v>
      </c>
      <c r="D5667" s="237">
        <v>42545</v>
      </c>
      <c r="E5667">
        <f t="shared" si="711"/>
        <v>753.37</v>
      </c>
      <c r="F5667">
        <v>440.4582249</v>
      </c>
      <c r="G5667" s="236">
        <f t="shared" si="713"/>
        <v>-2.2646599904448794E-2</v>
      </c>
      <c r="H5667" s="236">
        <f t="shared" si="714"/>
        <v>-3.0148557999584269E-2</v>
      </c>
      <c r="I5667">
        <f t="shared" ref="I5667:J5682" si="717">I5666*(1+G5667)</f>
        <v>110704.7566757875</v>
      </c>
      <c r="J5667">
        <f t="shared" si="717"/>
        <v>34729.591234627638</v>
      </c>
      <c r="K5667">
        <f t="shared" si="715"/>
        <v>134003.91319815046</v>
      </c>
      <c r="L5667" s="236">
        <f>I5667/MAX(I$2:I5667)-1</f>
        <v>-6.2786538654143742E-2</v>
      </c>
      <c r="M5667" s="236">
        <f>J5667/MAX(J$2:J5667)-1</f>
        <v>-4.433869214648356E-2</v>
      </c>
      <c r="N5667" s="236"/>
    </row>
    <row r="5668" spans="1:14">
      <c r="A5668" s="237">
        <v>42262</v>
      </c>
      <c r="B5668">
        <v>740</v>
      </c>
      <c r="D5668" s="237">
        <v>42548</v>
      </c>
      <c r="E5668">
        <f t="shared" si="711"/>
        <v>745.4</v>
      </c>
      <c r="F5668">
        <v>436.25125229999998</v>
      </c>
      <c r="G5668" s="236">
        <f t="shared" si="713"/>
        <v>-1.0612861262968518E-2</v>
      </c>
      <c r="H5668" s="236">
        <f t="shared" si="714"/>
        <v>-9.551354389976896E-3</v>
      </c>
      <c r="I5668">
        <f t="shared" si="717"/>
        <v>109529.86245203667</v>
      </c>
      <c r="J5668">
        <f t="shared" si="717"/>
        <v>34397.876600926676</v>
      </c>
      <c r="K5668">
        <f t="shared" si="715"/>
        <v>132586.26823194625</v>
      </c>
      <c r="L5668" s="236">
        <f>I5668/MAX(I$2:I5668)-1</f>
        <v>-7.2733055093193943E-2</v>
      </c>
      <c r="M5668" s="236">
        <f>J5668/MAX(J$2:J5668)-1</f>
        <v>-5.3466551974581278E-2</v>
      </c>
      <c r="N5668" s="236"/>
    </row>
    <row r="5669" spans="1:14">
      <c r="A5669" s="237">
        <v>42263</v>
      </c>
      <c r="B5669">
        <v>740.49</v>
      </c>
      <c r="D5669" s="237">
        <v>42549</v>
      </c>
      <c r="E5669">
        <f t="shared" si="711"/>
        <v>755.36</v>
      </c>
      <c r="F5669">
        <v>442.16644539999999</v>
      </c>
      <c r="G5669" s="236">
        <f t="shared" si="713"/>
        <v>1.3328223154926924E-2</v>
      </c>
      <c r="H5669" s="236">
        <f t="shared" si="714"/>
        <v>1.3559142968218474E-2</v>
      </c>
      <c r="I5669">
        <f t="shared" si="717"/>
        <v>110989.70090092588</v>
      </c>
      <c r="J5669">
        <f t="shared" si="717"/>
        <v>34864.282327561777</v>
      </c>
      <c r="K5669">
        <f t="shared" si="715"/>
        <v>134357.87975809354</v>
      </c>
      <c r="L5669" s="236">
        <f>I5669/MAX(I$2:I5669)-1</f>
        <v>-6.0374234327288612E-2</v>
      </c>
      <c r="M5669" s="236">
        <f>J5669/MAX(J$2:J5669)-1</f>
        <v>-4.0632369628603837E-2</v>
      </c>
      <c r="N5669" s="236"/>
    </row>
    <row r="5670" spans="1:14">
      <c r="A5670" s="237">
        <v>42264</v>
      </c>
      <c r="B5670">
        <v>745.47</v>
      </c>
      <c r="D5670" s="237">
        <v>42550</v>
      </c>
      <c r="E5670">
        <f t="shared" si="711"/>
        <v>763.41</v>
      </c>
      <c r="F5670">
        <v>447.05916830000001</v>
      </c>
      <c r="G5670" s="236">
        <f t="shared" si="713"/>
        <v>1.0623439932352088E-2</v>
      </c>
      <c r="H5670" s="236">
        <f t="shared" si="714"/>
        <v>1.1065341911175253E-2</v>
      </c>
      <c r="I5670">
        <f t="shared" si="717"/>
        <v>112168.7933215566</v>
      </c>
      <c r="J5670">
        <f t="shared" si="717"/>
        <v>35250.067532003995</v>
      </c>
      <c r="K5670">
        <f t="shared" si="715"/>
        <v>135789.75453575273</v>
      </c>
      <c r="L5670" s="236">
        <f>I5670/MAX(I$2:I5670)-1</f>
        <v>-5.0392176446774073E-2</v>
      </c>
      <c r="M5670" s="236">
        <f>J5670/MAX(J$2:J5670)-1</f>
        <v>-3.0016638780030358E-2</v>
      </c>
      <c r="N5670" s="236"/>
    </row>
    <row r="5671" spans="1:14">
      <c r="A5671" s="237">
        <v>42265</v>
      </c>
      <c r="B5671">
        <v>747.11</v>
      </c>
      <c r="D5671" s="237">
        <v>42551</v>
      </c>
      <c r="E5671">
        <f t="shared" si="711"/>
        <v>770.99</v>
      </c>
      <c r="F5671">
        <v>451.05123200000003</v>
      </c>
      <c r="G5671" s="236">
        <f t="shared" si="713"/>
        <v>9.8954035963948941E-3</v>
      </c>
      <c r="H5671" s="236">
        <f t="shared" si="714"/>
        <v>8.929609284561435E-3</v>
      </c>
      <c r="I5671">
        <f t="shared" si="717"/>
        <v>113278.74880239401</v>
      </c>
      <c r="J5671">
        <f t="shared" si="717"/>
        <v>35564.836862319193</v>
      </c>
      <c r="K5671">
        <f t="shared" si="715"/>
        <v>137138.02917111383</v>
      </c>
      <c r="L5671" s="236">
        <f>I5671/MAX(I$2:I5671)-1</f>
        <v>-4.0995423774420781E-2</v>
      </c>
      <c r="M5671" s="236">
        <f>J5671/MAX(J$2:J5671)-1</f>
        <v>-2.1355066351810503E-2</v>
      </c>
      <c r="N5671" s="236"/>
    </row>
    <row r="5672" spans="1:14">
      <c r="A5672" s="237">
        <v>42268</v>
      </c>
      <c r="B5672">
        <v>743.91</v>
      </c>
      <c r="D5672" s="237">
        <v>42552</v>
      </c>
      <c r="E5672">
        <f t="shared" si="711"/>
        <v>773.16</v>
      </c>
      <c r="F5672">
        <v>452.01720510000001</v>
      </c>
      <c r="G5672" s="236">
        <f t="shared" si="713"/>
        <v>2.7808329354734227E-3</v>
      </c>
      <c r="H5672" s="236">
        <f t="shared" si="714"/>
        <v>2.1416039497703654E-3</v>
      </c>
      <c r="I5672">
        <f t="shared" si="717"/>
        <v>113593.75807795294</v>
      </c>
      <c r="J5672">
        <f t="shared" si="717"/>
        <v>35641.002657416473</v>
      </c>
      <c r="K5672">
        <f t="shared" si="715"/>
        <v>137524.01280683067</v>
      </c>
      <c r="L5672" s="236">
        <f>I5672/MAX(I$2:I5672)-1</f>
        <v>-3.8328592263582872E-2</v>
      </c>
      <c r="M5672" s="236">
        <f>J5672/MAX(J$2:J5672)-1</f>
        <v>-1.9259196496486775E-2</v>
      </c>
      <c r="N5672" s="236"/>
    </row>
    <row r="5673" spans="1:14">
      <c r="A5673" s="237">
        <v>42269</v>
      </c>
      <c r="B5673">
        <v>746.59</v>
      </c>
      <c r="D5673" s="237">
        <v>42556</v>
      </c>
      <c r="E5673">
        <f t="shared" si="711"/>
        <v>770.72</v>
      </c>
      <c r="F5673">
        <v>449.12964240000002</v>
      </c>
      <c r="G5673" s="236">
        <f t="shared" si="713"/>
        <v>-3.1896099248845491E-3</v>
      </c>
      <c r="H5673" s="236">
        <f t="shared" si="714"/>
        <v>-6.388169891367701E-3</v>
      </c>
      <c r="I5673">
        <f t="shared" si="717"/>
        <v>113231.43829978256</v>
      </c>
      <c r="J5673">
        <f t="shared" si="717"/>
        <v>35413.321877342212</v>
      </c>
      <c r="K5673">
        <f t="shared" si="715"/>
        <v>137090.00355745322</v>
      </c>
      <c r="L5673" s="236">
        <f>I5673/MAX(I$2:I5673)-1</f>
        <v>-4.1395948930176618E-2</v>
      </c>
      <c r="M5673" s="236">
        <f>J5673/MAX(J$2:J5673)-1</f>
        <v>-2.5524335368663609E-2</v>
      </c>
      <c r="N5673" s="236"/>
    </row>
    <row r="5674" spans="1:14">
      <c r="A5674" s="237">
        <v>42270</v>
      </c>
      <c r="B5674">
        <v>745.78</v>
      </c>
      <c r="D5674" s="237">
        <v>42557</v>
      </c>
      <c r="E5674">
        <f t="shared" si="711"/>
        <v>773.51</v>
      </c>
      <c r="F5674">
        <v>449.89946959999997</v>
      </c>
      <c r="G5674" s="236">
        <f t="shared" si="713"/>
        <v>3.586261537346249E-3</v>
      </c>
      <c r="H5674" s="236">
        <f t="shared" si="714"/>
        <v>1.714042288293971E-3</v>
      </c>
      <c r="I5674">
        <f t="shared" si="717"/>
        <v>113637.51585177548</v>
      </c>
      <c r="J5674">
        <f t="shared" si="717"/>
        <v>35474.021808608944</v>
      </c>
      <c r="K5674">
        <f t="shared" si="715"/>
        <v>137586.26823194628</v>
      </c>
      <c r="L5674" s="236">
        <f>I5674/MAX(I$2:I5674)-1</f>
        <v>-3.7958144092280599E-2</v>
      </c>
      <c r="M5674" s="236">
        <f>J5674/MAX(J$2:J5674)-1</f>
        <v>-2.3854042870572023E-2</v>
      </c>
      <c r="N5674" s="236"/>
    </row>
    <row r="5675" spans="1:14">
      <c r="A5675" s="237">
        <v>42271</v>
      </c>
      <c r="B5675">
        <v>746.66</v>
      </c>
      <c r="D5675" s="237">
        <v>42558</v>
      </c>
      <c r="E5675">
        <f t="shared" si="711"/>
        <v>772.69</v>
      </c>
      <c r="F5675">
        <v>449.14267589999997</v>
      </c>
      <c r="G5675" s="236">
        <f t="shared" si="713"/>
        <v>-1.0938328076938821E-3</v>
      </c>
      <c r="H5675" s="236">
        <f t="shared" si="714"/>
        <v>-1.682139569252783E-3</v>
      </c>
      <c r="I5675">
        <f t="shared" si="717"/>
        <v>113513.21540875196</v>
      </c>
      <c r="J5675">
        <f t="shared" si="717"/>
        <v>35414.349552844149</v>
      </c>
      <c r="K5675">
        <f t="shared" si="715"/>
        <v>137440.41266453255</v>
      </c>
      <c r="L5675" s="236">
        <f>I5675/MAX(I$2:I5675)-1</f>
        <v>-3.9010457036647184E-2</v>
      </c>
      <c r="M5675" s="236">
        <f>J5675/MAX(J$2:J5675)-1</f>
        <v>-2.5496056610425533E-2</v>
      </c>
      <c r="N5675" s="236"/>
    </row>
    <row r="5676" spans="1:14">
      <c r="A5676" s="237">
        <v>42272</v>
      </c>
      <c r="B5676">
        <v>745.01</v>
      </c>
      <c r="D5676" s="237">
        <v>42559</v>
      </c>
      <c r="E5676">
        <f t="shared" si="711"/>
        <v>780.88</v>
      </c>
      <c r="F5676">
        <v>453.53185830000001</v>
      </c>
      <c r="G5676" s="236">
        <f t="shared" si="713"/>
        <v>1.0565604632712658E-2</v>
      </c>
      <c r="H5676" s="236">
        <f t="shared" si="714"/>
        <v>9.7723566152001506E-3</v>
      </c>
      <c r="I5676">
        <f t="shared" si="717"/>
        <v>114712.55116334879</v>
      </c>
      <c r="J5676">
        <f t="shared" si="717"/>
        <v>35760.431205969893</v>
      </c>
      <c r="K5676">
        <f t="shared" si="715"/>
        <v>138897.18961223797</v>
      </c>
      <c r="L5676" s="236">
        <f>I5676/MAX(I$2:I5676)-1</f>
        <v>-2.8857021469525068E-2</v>
      </c>
      <c r="M5676" s="236">
        <f>J5676/MAX(J$2:J5676)-1</f>
        <v>-1.5972856552703862E-2</v>
      </c>
      <c r="N5676" s="236"/>
    </row>
    <row r="5677" spans="1:14">
      <c r="A5677" s="237">
        <v>42275</v>
      </c>
      <c r="B5677">
        <v>747.87</v>
      </c>
      <c r="D5677" s="237">
        <v>42562</v>
      </c>
      <c r="E5677">
        <f t="shared" si="711"/>
        <v>781.64</v>
      </c>
      <c r="F5677">
        <v>455.41293780000001</v>
      </c>
      <c r="G5677" s="236">
        <f t="shared" si="713"/>
        <v>9.3953077764934655E-4</v>
      </c>
      <c r="H5677" s="236">
        <f t="shared" si="714"/>
        <v>4.1476237348594402E-3</v>
      </c>
      <c r="I5677">
        <f t="shared" si="717"/>
        <v>114820.32713574944</v>
      </c>
      <c r="J5677">
        <f t="shared" si="717"/>
        <v>35908.752019208579</v>
      </c>
      <c r="K5677">
        <f t="shared" si="715"/>
        <v>139032.37282106045</v>
      </c>
      <c r="L5677" s="236">
        <f>I5677/MAX(I$2:I5677)-1</f>
        <v>-2.7944602751697634E-2</v>
      </c>
      <c r="M5677" s="236">
        <f>J5677/MAX(J$2:J5677)-1</f>
        <v>-1.1891482216796034E-2</v>
      </c>
      <c r="N5677" s="236"/>
    </row>
    <row r="5678" spans="1:14">
      <c r="A5678" s="237">
        <v>42276</v>
      </c>
      <c r="B5678">
        <v>750.16</v>
      </c>
      <c r="D5678" s="237">
        <v>42563</v>
      </c>
      <c r="E5678">
        <f t="shared" si="711"/>
        <v>783.4</v>
      </c>
      <c r="F5678">
        <v>457.50350359999999</v>
      </c>
      <c r="G5678" s="236">
        <f t="shared" si="713"/>
        <v>2.2179458046289089E-3</v>
      </c>
      <c r="H5678" s="236">
        <f t="shared" si="714"/>
        <v>4.5904839904176153E-3</v>
      </c>
      <c r="I5678">
        <f t="shared" si="717"/>
        <v>115074.99239860629</v>
      </c>
      <c r="J5678">
        <f t="shared" si="717"/>
        <v>36073.59057046863</v>
      </c>
      <c r="K5678">
        <f t="shared" si="715"/>
        <v>139345.42867307039</v>
      </c>
      <c r="L5678" s="236">
        <f>I5678/MAX(I$2:I5678)-1</f>
        <v>-2.5788636561503875E-2</v>
      </c>
      <c r="M5678" s="236">
        <f>J5678/MAX(J$2:J5678)-1</f>
        <v>-7.3555858851169775E-3</v>
      </c>
      <c r="N5678" s="236"/>
    </row>
    <row r="5679" spans="1:14">
      <c r="A5679" s="237">
        <v>42277</v>
      </c>
      <c r="B5679">
        <v>750.7</v>
      </c>
      <c r="D5679" s="237">
        <v>42564</v>
      </c>
      <c r="E5679">
        <f t="shared" si="711"/>
        <v>784.1</v>
      </c>
      <c r="F5679">
        <v>457.66803900000002</v>
      </c>
      <c r="G5679" s="236">
        <f t="shared" si="713"/>
        <v>8.5981081650603685E-4</v>
      </c>
      <c r="H5679" s="236">
        <f t="shared" si="714"/>
        <v>3.5963746442457811E-4</v>
      </c>
      <c r="I5679">
        <f t="shared" si="717"/>
        <v>115173.93512177997</v>
      </c>
      <c r="J5679">
        <f t="shared" si="717"/>
        <v>36086.56398511408</v>
      </c>
      <c r="K5679">
        <f t="shared" si="715"/>
        <v>139469.93952330164</v>
      </c>
      <c r="L5679" s="236">
        <f>I5679/MAX(I$2:I5679)-1</f>
        <v>-2.4950999093656279E-2</v>
      </c>
      <c r="M5679" s="236">
        <f>J5679/MAX(J$2:J5679)-1</f>
        <v>-6.9985937649496011E-3</v>
      </c>
      <c r="N5679" s="236"/>
    </row>
    <row r="5680" spans="1:14">
      <c r="A5680" s="237">
        <v>42278</v>
      </c>
      <c r="B5680">
        <v>751.27</v>
      </c>
      <c r="D5680" s="237">
        <v>42565</v>
      </c>
      <c r="E5680">
        <f t="shared" si="711"/>
        <v>785.61</v>
      </c>
      <c r="F5680">
        <v>459.17776709999998</v>
      </c>
      <c r="G5680" s="236">
        <f t="shared" si="713"/>
        <v>1.892044614895718E-3</v>
      </c>
      <c r="H5680" s="236">
        <f t="shared" si="714"/>
        <v>3.2987405091662314E-3</v>
      </c>
      <c r="I5680">
        <f t="shared" si="717"/>
        <v>115391.84934550349</v>
      </c>
      <c r="J5680">
        <f t="shared" si="717"/>
        <v>36205.604195568398</v>
      </c>
      <c r="K5680">
        <f t="shared" si="715"/>
        <v>139738.52721451473</v>
      </c>
      <c r="L5680" s="236">
        <f>I5680/MAX(I$2:I5680)-1</f>
        <v>-2.3106162882231884E-2</v>
      </c>
      <c r="M5680" s="236">
        <f>J5680/MAX(J$2:J5680)-1</f>
        <v>-3.7229398005429459E-3</v>
      </c>
      <c r="N5680" s="236"/>
    </row>
    <row r="5681" spans="1:14">
      <c r="A5681" s="237">
        <v>42279</v>
      </c>
      <c r="B5681">
        <v>754.87</v>
      </c>
      <c r="D5681" s="237">
        <v>42566</v>
      </c>
      <c r="E5681">
        <f t="shared" si="711"/>
        <v>783.73</v>
      </c>
      <c r="F5681">
        <v>457.93770849999999</v>
      </c>
      <c r="G5681" s="236">
        <f t="shared" si="713"/>
        <v>-2.4267750537798152E-3</v>
      </c>
      <c r="H5681" s="236">
        <f t="shared" si="714"/>
        <v>-2.7006067994793659E-3</v>
      </c>
      <c r="I5681">
        <f t="shared" si="717"/>
        <v>115111.8192841023</v>
      </c>
      <c r="J5681">
        <f t="shared" si="717"/>
        <v>36107.827094698587</v>
      </c>
      <c r="K5681">
        <f t="shared" si="715"/>
        <v>139404.12664532228</v>
      </c>
      <c r="L5681" s="236">
        <f>I5681/MAX(I$2:I5681)-1</f>
        <v>-2.5476864476340566E-2</v>
      </c>
      <c r="M5681" s="236">
        <f>J5681/MAX(J$2:J5681)-1</f>
        <v>-6.4134924034828789E-3</v>
      </c>
      <c r="N5681" s="236"/>
    </row>
    <row r="5682" spans="1:14">
      <c r="A5682" s="237">
        <v>42282</v>
      </c>
      <c r="B5682">
        <v>751.54</v>
      </c>
      <c r="D5682" s="237">
        <v>42569</v>
      </c>
      <c r="E5682">
        <f t="shared" si="711"/>
        <v>785.01</v>
      </c>
      <c r="F5682">
        <v>458.82733919999998</v>
      </c>
      <c r="G5682" s="236">
        <f t="shared" si="713"/>
        <v>1.5994853619209401E-3</v>
      </c>
      <c r="H5682" s="236">
        <f t="shared" si="714"/>
        <v>1.942689329764935E-3</v>
      </c>
      <c r="I5682">
        <f t="shared" si="717"/>
        <v>115295.93895403131</v>
      </c>
      <c r="J5682">
        <f t="shared" si="717"/>
        <v>36177.973385116456</v>
      </c>
      <c r="K5682">
        <f t="shared" si="715"/>
        <v>139631.80362860224</v>
      </c>
      <c r="L5682" s="236">
        <f>I5682/MAX(I$2:I5682)-1</f>
        <v>-2.3918128986217146E-2</v>
      </c>
      <c r="M5682" s="236">
        <f>J5682/MAX(J$2:J5682)-1</f>
        <v>-4.4832624969767254E-3</v>
      </c>
      <c r="N5682" s="236"/>
    </row>
    <row r="5683" spans="1:14">
      <c r="A5683" s="237">
        <v>42283</v>
      </c>
      <c r="B5683">
        <v>752.9</v>
      </c>
      <c r="D5683" s="237">
        <v>42570</v>
      </c>
      <c r="E5683">
        <f t="shared" si="711"/>
        <v>784.99</v>
      </c>
      <c r="F5683">
        <v>457.91930580000002</v>
      </c>
      <c r="G5683" s="236">
        <f t="shared" si="713"/>
        <v>-5.9207541183890057E-5</v>
      </c>
      <c r="H5683" s="236">
        <f t="shared" si="714"/>
        <v>-1.9790307211928759E-3</v>
      </c>
      <c r="I5683">
        <f t="shared" ref="I5683:J5698" si="718">I5682*(1+G5683)</f>
        <v>115289.11256497735</v>
      </c>
      <c r="J5683">
        <f t="shared" si="718"/>
        <v>36106.376064356809</v>
      </c>
      <c r="K5683">
        <f t="shared" si="715"/>
        <v>139628.24617573849</v>
      </c>
      <c r="L5683" s="236">
        <f>I5683/MAX(I$2:I5683)-1</f>
        <v>-2.3975920393794148E-2</v>
      </c>
      <c r="M5683" s="236">
        <f>J5683/MAX(J$2:J5683)-1</f>
        <v>-6.4534207039570468E-3</v>
      </c>
      <c r="N5683" s="236"/>
    </row>
    <row r="5684" spans="1:14">
      <c r="A5684" s="237">
        <v>42284</v>
      </c>
      <c r="B5684">
        <v>751.27</v>
      </c>
      <c r="D5684" s="237">
        <v>42571</v>
      </c>
      <c r="E5684">
        <f t="shared" si="711"/>
        <v>786.84</v>
      </c>
      <c r="F5684">
        <v>459.3300557</v>
      </c>
      <c r="G5684" s="236">
        <f t="shared" si="713"/>
        <v>2.3229877612433356E-3</v>
      </c>
      <c r="H5684" s="236">
        <f t="shared" si="714"/>
        <v>3.080782753929423E-3</v>
      </c>
      <c r="I5684">
        <f t="shared" si="718"/>
        <v>115556.9277624704</v>
      </c>
      <c r="J5684">
        <f t="shared" si="718"/>
        <v>36217.611965042772</v>
      </c>
      <c r="K5684">
        <f t="shared" si="715"/>
        <v>139957.31056563533</v>
      </c>
      <c r="L5684" s="236">
        <f>I5684/MAX(I$2:I5684)-1</f>
        <v>-2.1708628402190122E-2</v>
      </c>
      <c r="M5684" s="236">
        <f>J5684/MAX(J$2:J5684)-1</f>
        <v>-3.3925195372361827E-3</v>
      </c>
      <c r="N5684" s="236"/>
    </row>
    <row r="5685" spans="1:14">
      <c r="A5685" s="237">
        <v>42285</v>
      </c>
      <c r="B5685">
        <v>749.59</v>
      </c>
      <c r="D5685" s="237">
        <v>42572</v>
      </c>
      <c r="E5685">
        <f t="shared" si="711"/>
        <v>785.41</v>
      </c>
      <c r="F5685">
        <v>458.68501950000001</v>
      </c>
      <c r="G5685" s="236">
        <f t="shared" si="713"/>
        <v>-1.8511263256764756E-3</v>
      </c>
      <c r="H5685" s="236">
        <f t="shared" si="714"/>
        <v>-1.4042978289695585E-3</v>
      </c>
      <c r="I5685">
        <f t="shared" si="718"/>
        <v>115343.01729137498</v>
      </c>
      <c r="J5685">
        <f t="shared" si="718"/>
        <v>36166.751651189799</v>
      </c>
      <c r="K5685">
        <f t="shared" si="715"/>
        <v>139702.95268587722</v>
      </c>
      <c r="L5685" s="236">
        <f>I5685/MAX(I$2:I5685)-1</f>
        <v>-2.3519569314337074E-2</v>
      </c>
      <c r="M5685" s="236">
        <f>J5685/MAX(J$2:J5685)-1</f>
        <v>-4.7920532583848319E-3</v>
      </c>
      <c r="N5685" s="236"/>
    </row>
    <row r="5686" spans="1:14">
      <c r="A5686" s="237">
        <v>42286</v>
      </c>
      <c r="B5686">
        <v>749.98</v>
      </c>
      <c r="D5686" s="237">
        <v>42573</v>
      </c>
      <c r="E5686">
        <f t="shared" si="711"/>
        <v>787.55</v>
      </c>
      <c r="F5686">
        <v>459.57498939999999</v>
      </c>
      <c r="G5686" s="236">
        <f t="shared" si="713"/>
        <v>2.6909614036384941E-3</v>
      </c>
      <c r="H5686" s="236">
        <f t="shared" si="714"/>
        <v>1.9402637151091362E-3</v>
      </c>
      <c r="I5686">
        <f t="shared" si="718"/>
        <v>115653.40089908529</v>
      </c>
      <c r="J5686">
        <f t="shared" si="718"/>
        <v>36236.924687111969</v>
      </c>
      <c r="K5686">
        <f t="shared" si="715"/>
        <v>140083.60014229841</v>
      </c>
      <c r="L5686" s="236">
        <f>I5686/MAX(I$2:I5686)-1</f>
        <v>-2.0891898163953537E-2</v>
      </c>
      <c r="M5686" s="236">
        <f>J5686/MAX(J$2:J5686)-1</f>
        <v>-2.8610873903337497E-3</v>
      </c>
      <c r="N5686" s="236"/>
    </row>
    <row r="5687" spans="1:14">
      <c r="A5687" s="237">
        <v>42289</v>
      </c>
      <c r="B5687">
        <v>752.26</v>
      </c>
      <c r="D5687" s="237">
        <v>42576</v>
      </c>
      <c r="E5687">
        <f t="shared" si="711"/>
        <v>785.98</v>
      </c>
      <c r="F5687">
        <v>458.64899450000001</v>
      </c>
      <c r="G5687" s="236">
        <f t="shared" si="713"/>
        <v>-2.0272543794144873E-3</v>
      </c>
      <c r="H5687" s="236">
        <f t="shared" si="714"/>
        <v>-2.014894024604974E-3</v>
      </c>
      <c r="I5687">
        <f t="shared" si="718"/>
        <v>115418.94203561843</v>
      </c>
      <c r="J5687">
        <f t="shared" si="718"/>
        <v>36163.911124089849</v>
      </c>
      <c r="K5687">
        <f t="shared" si="715"/>
        <v>139804.34009249409</v>
      </c>
      <c r="L5687" s="236">
        <f>I5687/MAX(I$2:I5687)-1</f>
        <v>-2.2876799351321031E-2</v>
      </c>
      <c r="M5687" s="236">
        <f>J5687/MAX(J$2:J5687)-1</f>
        <v>-4.8702166270520042E-3</v>
      </c>
      <c r="N5687" s="236"/>
    </row>
    <row r="5688" spans="1:14">
      <c r="A5688" s="237">
        <v>42290</v>
      </c>
      <c r="B5688">
        <v>752.81</v>
      </c>
      <c r="D5688" s="237">
        <v>42577</v>
      </c>
      <c r="E5688">
        <f t="shared" si="711"/>
        <v>786.35</v>
      </c>
      <c r="F5688">
        <v>459.12501839999999</v>
      </c>
      <c r="G5688" s="236">
        <f t="shared" si="713"/>
        <v>4.3701973312464603E-4</v>
      </c>
      <c r="H5688" s="236">
        <f t="shared" si="714"/>
        <v>1.0378827942683078E-3</v>
      </c>
      <c r="I5688">
        <f t="shared" si="718"/>
        <v>115469.38239086437</v>
      </c>
      <c r="J5688">
        <f t="shared" si="718"/>
        <v>36201.445025218993</v>
      </c>
      <c r="K5688">
        <f t="shared" si="715"/>
        <v>139870.15297047346</v>
      </c>
      <c r="L5688" s="236">
        <f>I5688/MAX(I$2:I5688)-1</f>
        <v>-2.2449777230943546E-2</v>
      </c>
      <c r="M5688" s="236">
        <f>J5688/MAX(J$2:J5688)-1</f>
        <v>-3.8373885468252489E-3</v>
      </c>
      <c r="N5688" s="236"/>
    </row>
    <row r="5689" spans="1:14">
      <c r="A5689" s="237">
        <v>42291</v>
      </c>
      <c r="B5689">
        <v>756.61</v>
      </c>
      <c r="D5689" s="237">
        <v>42578</v>
      </c>
      <c r="E5689">
        <f t="shared" si="711"/>
        <v>786.66</v>
      </c>
      <c r="F5689">
        <v>460.04476039999997</v>
      </c>
      <c r="G5689" s="236">
        <f t="shared" si="713"/>
        <v>3.6049633074657572E-4</v>
      </c>
      <c r="H5689" s="236">
        <f t="shared" si="714"/>
        <v>2.0032495793960159E-3</v>
      </c>
      <c r="I5689">
        <f t="shared" si="718"/>
        <v>115511.00867952986</v>
      </c>
      <c r="J5689">
        <f t="shared" si="718"/>
        <v>36273.96555473929</v>
      </c>
      <c r="K5689">
        <f t="shared" si="715"/>
        <v>139925.29348986159</v>
      </c>
      <c r="L5689" s="236">
        <f>I5689/MAX(I$2:I5689)-1</f>
        <v>-2.2097373962514766E-2</v>
      </c>
      <c r="M5689" s="236">
        <f>J5689/MAX(J$2:J5689)-1</f>
        <v>-1.841826214421638E-3</v>
      </c>
      <c r="N5689" s="236"/>
    </row>
    <row r="5690" spans="1:14">
      <c r="A5690" s="237">
        <v>42292</v>
      </c>
      <c r="B5690">
        <v>754.43</v>
      </c>
      <c r="D5690" s="237">
        <v>42579</v>
      </c>
      <c r="E5690">
        <f t="shared" si="711"/>
        <v>787.46</v>
      </c>
      <c r="F5690">
        <v>460.17123379999998</v>
      </c>
      <c r="G5690" s="236">
        <f t="shared" si="713"/>
        <v>9.8322761209839382E-4</v>
      </c>
      <c r="H5690" s="236">
        <f t="shared" si="714"/>
        <v>2.7491542320801088E-4</v>
      </c>
      <c r="I5690">
        <f t="shared" si="718"/>
        <v>115624.58229276491</v>
      </c>
      <c r="J5690">
        <f t="shared" si="718"/>
        <v>36283.937827331203</v>
      </c>
      <c r="K5690">
        <f t="shared" si="715"/>
        <v>140067.59160441157</v>
      </c>
      <c r="L5690" s="236">
        <f>I5690/MAX(I$2:I5690)-1</f>
        <v>-2.113587309865117E-2</v>
      </c>
      <c r="M5690" s="236">
        <f>J5690/MAX(J$2:J5690)-1</f>
        <v>-1.5674171376468538E-3</v>
      </c>
      <c r="N5690" s="236"/>
    </row>
    <row r="5691" spans="1:14">
      <c r="A5691" s="237">
        <v>42293</v>
      </c>
      <c r="B5691">
        <v>753.89</v>
      </c>
      <c r="D5691" s="237">
        <v>42580</v>
      </c>
      <c r="E5691">
        <f t="shared" si="711"/>
        <v>789.14</v>
      </c>
      <c r="F5691">
        <v>462.23151289999998</v>
      </c>
      <c r="G5691" s="236">
        <f t="shared" si="713"/>
        <v>2.0997115398956787E-3</v>
      </c>
      <c r="H5691" s="236">
        <f t="shared" si="714"/>
        <v>4.4772009823097481E-3</v>
      </c>
      <c r="I5691">
        <f t="shared" si="718"/>
        <v>115867.36056250066</v>
      </c>
      <c r="J5691">
        <f t="shared" si="718"/>
        <v>36446.388309413793</v>
      </c>
      <c r="K5691">
        <f t="shared" si="715"/>
        <v>140366.41764496651</v>
      </c>
      <c r="L5691" s="236">
        <f>I5691/MAX(I$2:I5691)-1</f>
        <v>-1.9080540795406331E-2</v>
      </c>
      <c r="M5691" s="236">
        <f>J5691/MAX(J$2:J5691)-1</f>
        <v>0</v>
      </c>
      <c r="N5691" s="236"/>
    </row>
    <row r="5692" spans="1:14">
      <c r="A5692" s="237">
        <v>42296</v>
      </c>
      <c r="B5692">
        <v>753.59</v>
      </c>
      <c r="D5692" s="237">
        <v>42583</v>
      </c>
      <c r="E5692">
        <f t="shared" si="711"/>
        <v>787.74</v>
      </c>
      <c r="F5692">
        <v>460.8974</v>
      </c>
      <c r="G5692" s="236">
        <f t="shared" si="713"/>
        <v>-1.8078133378872188E-3</v>
      </c>
      <c r="H5692" s="236">
        <f t="shared" si="714"/>
        <v>-2.8862439335428647E-3</v>
      </c>
      <c r="I5692">
        <f t="shared" si="718"/>
        <v>115657.89400264998</v>
      </c>
      <c r="J5692">
        <f t="shared" si="718"/>
        <v>36341.195142256198</v>
      </c>
      <c r="K5692">
        <f t="shared" si="715"/>
        <v>140117.39594450404</v>
      </c>
      <c r="L5692" s="236">
        <f>I5692/MAX(I$2:I5692)-1</f>
        <v>-2.0853860077149622E-2</v>
      </c>
      <c r="M5692" s="236">
        <f>J5692/MAX(J$2:J5692)-1</f>
        <v>-2.8862439335428647E-3</v>
      </c>
      <c r="N5692" s="236"/>
    </row>
    <row r="5693" spans="1:14">
      <c r="A5693" s="237">
        <v>42297</v>
      </c>
      <c r="B5693">
        <v>751.11</v>
      </c>
      <c r="D5693" s="237">
        <v>42584</v>
      </c>
      <c r="E5693">
        <f t="shared" si="711"/>
        <v>783.6</v>
      </c>
      <c r="F5693">
        <v>458.64513040000003</v>
      </c>
      <c r="G5693" s="236">
        <f t="shared" si="713"/>
        <v>-5.2892713271359224E-3</v>
      </c>
      <c r="H5693" s="236">
        <f t="shared" si="714"/>
        <v>-4.8867049369338833E-3</v>
      </c>
      <c r="I5693">
        <f t="shared" si="718"/>
        <v>115046.14802014483</v>
      </c>
      <c r="J5693">
        <f t="shared" si="718"/>
        <v>36163.606444540455</v>
      </c>
      <c r="K5693">
        <f t="shared" si="715"/>
        <v>139381.00320170788</v>
      </c>
      <c r="L5693" s="236">
        <f>I5693/MAX(I$2:I5693)-1</f>
        <v>-2.603282968011944E-2</v>
      </c>
      <c r="M5693" s="236">
        <f>J5693/MAX(J$2:J5693)-1</f>
        <v>-7.758844647997587E-3</v>
      </c>
      <c r="N5693" s="236"/>
    </row>
    <row r="5694" spans="1:14">
      <c r="A5694" s="237">
        <v>42298</v>
      </c>
      <c r="B5694">
        <v>753.4</v>
      </c>
      <c r="D5694" s="237">
        <v>42585</v>
      </c>
      <c r="E5694">
        <f t="shared" si="711"/>
        <v>785.55</v>
      </c>
      <c r="F5694">
        <v>459.1269686</v>
      </c>
      <c r="G5694" s="236">
        <f t="shared" si="713"/>
        <v>2.4547843895085706E-3</v>
      </c>
      <c r="H5694" s="236">
        <f t="shared" si="714"/>
        <v>1.0505686598694108E-3</v>
      </c>
      <c r="I5694">
        <f t="shared" si="718"/>
        <v>115328.56150837778</v>
      </c>
      <c r="J5694">
        <f t="shared" si="718"/>
        <v>36201.598796098944</v>
      </c>
      <c r="K5694">
        <f t="shared" si="715"/>
        <v>139727.85485592345</v>
      </c>
      <c r="L5694" s="236">
        <f>I5694/MAX(I$2:I5694)-1</f>
        <v>-2.3641950274524315E-2</v>
      </c>
      <c r="M5694" s="236">
        <f>J5694/MAX(J$2:J5694)-1</f>
        <v>-6.7164271871520409E-3</v>
      </c>
      <c r="N5694" s="236"/>
    </row>
    <row r="5695" spans="1:14">
      <c r="A5695" s="237">
        <v>42299</v>
      </c>
      <c r="B5695">
        <v>754.54</v>
      </c>
      <c r="D5695" s="237">
        <v>42586</v>
      </c>
      <c r="E5695">
        <f t="shared" si="711"/>
        <v>786.5</v>
      </c>
      <c r="F5695">
        <v>460.47009880000002</v>
      </c>
      <c r="G5695" s="236">
        <f t="shared" si="713"/>
        <v>1.1756136131494863E-3</v>
      </c>
      <c r="H5695" s="236">
        <f t="shared" si="714"/>
        <v>2.9254003616812074E-3</v>
      </c>
      <c r="I5695">
        <f t="shared" si="718"/>
        <v>115464.14333527199</v>
      </c>
      <c r="J5695">
        <f t="shared" si="718"/>
        <v>36307.502966310487</v>
      </c>
      <c r="K5695">
        <f t="shared" si="715"/>
        <v>139896.83386695155</v>
      </c>
      <c r="L5695" s="236">
        <f>I5695/MAX(I$2:I5695)-1</f>
        <v>-2.249413045995885E-2</v>
      </c>
      <c r="M5695" s="236">
        <f>J5695/MAX(J$2:J5695)-1</f>
        <v>-3.8106750639934628E-3</v>
      </c>
      <c r="N5695" s="236"/>
    </row>
    <row r="5696" spans="1:14">
      <c r="A5696" s="237">
        <v>42300</v>
      </c>
      <c r="B5696">
        <v>750.82</v>
      </c>
      <c r="D5696" s="237">
        <v>42587</v>
      </c>
      <c r="E5696">
        <f t="shared" si="711"/>
        <v>790.68</v>
      </c>
      <c r="F5696">
        <v>461.6085933</v>
      </c>
      <c r="G5696" s="236">
        <f t="shared" si="713"/>
        <v>5.2809551559551051E-3</v>
      </c>
      <c r="H5696" s="236">
        <f t="shared" si="714"/>
        <v>2.4724613019757591E-3</v>
      </c>
      <c r="I5696">
        <f t="shared" si="718"/>
        <v>116073.90429834634</v>
      </c>
      <c r="J5696">
        <f t="shared" si="718"/>
        <v>36397.271862366062</v>
      </c>
      <c r="K5696">
        <f t="shared" si="715"/>
        <v>140640.34151547521</v>
      </c>
      <c r="L5696" s="236">
        <f>I5696/MAX(I$2:I5696)-1</f>
        <v>-1.7331965798234816E-2</v>
      </c>
      <c r="M5696" s="236">
        <f>J5696/MAX(J$2:J5696)-1</f>
        <v>-1.3476355086478042E-3</v>
      </c>
      <c r="N5696" s="236"/>
    </row>
    <row r="5697" spans="1:14">
      <c r="A5697" s="237">
        <v>42303</v>
      </c>
      <c r="B5697">
        <v>752.59</v>
      </c>
      <c r="D5697" s="237">
        <v>42590</v>
      </c>
      <c r="E5697">
        <f t="shared" si="711"/>
        <v>790.26</v>
      </c>
      <c r="F5697">
        <v>462.15035829999999</v>
      </c>
      <c r="G5697" s="236">
        <f t="shared" si="713"/>
        <v>-5.6491850294011282E-4</v>
      </c>
      <c r="H5697" s="236">
        <f t="shared" si="714"/>
        <v>1.1736458286597529E-3</v>
      </c>
      <c r="I5697">
        <f t="shared" si="718"/>
        <v>116008.33200209971</v>
      </c>
      <c r="J5697">
        <f t="shared" si="718"/>
        <v>36439.989368661925</v>
      </c>
      <c r="K5697">
        <f t="shared" si="715"/>
        <v>140565.63500533649</v>
      </c>
      <c r="L5697" s="236">
        <f>I5697/MAX(I$2:I5697)-1</f>
        <v>-1.7887093153003297E-2</v>
      </c>
      <c r="M5697" s="236">
        <f>J5697/MAX(J$2:J5697)-1</f>
        <v>-1.755713267812542E-4</v>
      </c>
      <c r="N5697" s="236"/>
    </row>
    <row r="5698" spans="1:14">
      <c r="A5698" s="237">
        <v>42304</v>
      </c>
      <c r="B5698">
        <v>754.21</v>
      </c>
      <c r="D5698" s="237">
        <v>42591</v>
      </c>
      <c r="E5698">
        <f t="shared" ref="E5698:E5761" si="719">SUMIF(A:A,D5698,B:B)</f>
        <v>791.24</v>
      </c>
      <c r="F5698">
        <v>464.19139000000001</v>
      </c>
      <c r="G5698" s="236">
        <f t="shared" si="713"/>
        <v>1.2063680368003447E-3</v>
      </c>
      <c r="H5698" s="236">
        <f t="shared" si="714"/>
        <v>4.4163802177019651E-3</v>
      </c>
      <c r="I5698">
        <f t="shared" si="718"/>
        <v>116148.28074582957</v>
      </c>
      <c r="J5698">
        <f t="shared" si="718"/>
        <v>36600.922216842955</v>
      </c>
      <c r="K5698">
        <f t="shared" si="715"/>
        <v>140739.9501956602</v>
      </c>
      <c r="L5698" s="236">
        <f>I5698/MAX(I$2:I5698)-1</f>
        <v>-1.6702303533653873E-2</v>
      </c>
      <c r="M5698" s="236">
        <f>J5698/MAX(J$2:J5698)-1</f>
        <v>0</v>
      </c>
      <c r="N5698" s="236"/>
    </row>
    <row r="5699" spans="1:14">
      <c r="A5699" s="237">
        <v>42305</v>
      </c>
      <c r="B5699">
        <v>751.13</v>
      </c>
      <c r="D5699" s="237">
        <v>42592</v>
      </c>
      <c r="E5699">
        <f t="shared" si="719"/>
        <v>789.89</v>
      </c>
      <c r="F5699">
        <v>464.26393780000001</v>
      </c>
      <c r="G5699" s="236">
        <f t="shared" si="713"/>
        <v>-1.7399128593014825E-3</v>
      </c>
      <c r="H5699" s="236">
        <f t="shared" si="714"/>
        <v>1.5628855158222876E-4</v>
      </c>
      <c r="I5699">
        <f t="shared" ref="I5699:J5714" si="720">I5698*(1+G5699)</f>
        <v>115946.19285857414</v>
      </c>
      <c r="J5699">
        <f t="shared" si="720"/>
        <v>36606.6425219628</v>
      </c>
      <c r="K5699">
        <f t="shared" si="715"/>
        <v>140499.8221273571</v>
      </c>
      <c r="L5699" s="236">
        <f>I5699/MAX(I$2:I5699)-1</f>
        <v>-1.8413155840257267E-2</v>
      </c>
      <c r="M5699" s="236">
        <f>J5699/MAX(J$2:J5699)-1</f>
        <v>0</v>
      </c>
      <c r="N5699" s="236"/>
    </row>
    <row r="5700" spans="1:14">
      <c r="A5700" s="237">
        <v>42306</v>
      </c>
      <c r="B5700">
        <v>746.86</v>
      </c>
      <c r="D5700" s="237">
        <v>42593</v>
      </c>
      <c r="E5700">
        <f t="shared" si="719"/>
        <v>792.76</v>
      </c>
      <c r="F5700">
        <v>465.61606510000001</v>
      </c>
      <c r="G5700" s="236">
        <f t="shared" ref="G5700:G5763" si="721">(E5700/E5699-1)-($P$21/252)</f>
        <v>3.5996871525409333E-3</v>
      </c>
      <c r="H5700" s="236">
        <f t="shared" ref="H5700:H5763" si="722">F5700/F5699-1</f>
        <v>2.9124107860010184E-3</v>
      </c>
      <c r="I5700">
        <f t="shared" si="720"/>
        <v>116363.5628793932</v>
      </c>
      <c r="J5700">
        <f t="shared" si="720"/>
        <v>36713.25610248305</v>
      </c>
      <c r="K5700">
        <f t="shared" ref="K5700:K5763" si="723">K5699*(1+(E5700/E5699-1))</f>
        <v>141010.31661330516</v>
      </c>
      <c r="L5700" s="236">
        <f>I5700/MAX(I$2:I5700)-1</f>
        <v>-1.4879750288232074E-2</v>
      </c>
      <c r="M5700" s="236">
        <f>J5700/MAX(J$2:J5700)-1</f>
        <v>0</v>
      </c>
      <c r="N5700" s="236"/>
    </row>
    <row r="5701" spans="1:14">
      <c r="A5701" s="237">
        <v>42307</v>
      </c>
      <c r="B5701">
        <v>747.99</v>
      </c>
      <c r="D5701" s="237">
        <v>42594</v>
      </c>
      <c r="E5701">
        <f t="shared" si="719"/>
        <v>792.48</v>
      </c>
      <c r="F5701">
        <v>465.59186460000001</v>
      </c>
      <c r="G5701" s="236">
        <f t="shared" si="721"/>
        <v>-3.8692658640055789E-4</v>
      </c>
      <c r="H5701" s="236">
        <f t="shared" si="722"/>
        <v>-5.1975225543010595E-5</v>
      </c>
      <c r="I5701">
        <f t="shared" si="720"/>
        <v>116318.53872322685</v>
      </c>
      <c r="J5701">
        <f t="shared" si="720"/>
        <v>36711.347922716704</v>
      </c>
      <c r="K5701">
        <f t="shared" si="723"/>
        <v>140960.51227321266</v>
      </c>
      <c r="L5701" s="236">
        <f>I5701/MAX(I$2:I5701)-1</f>
        <v>-1.5260919503647274E-2</v>
      </c>
      <c r="M5701" s="236">
        <f>J5701/MAX(J$2:J5701)-1</f>
        <v>-5.1975225543010595E-5</v>
      </c>
      <c r="N5701" s="236"/>
    </row>
    <row r="5702" spans="1:14">
      <c r="A5702" s="237">
        <v>42310</v>
      </c>
      <c r="B5702">
        <v>746.6</v>
      </c>
      <c r="D5702" s="237">
        <v>42597</v>
      </c>
      <c r="E5702">
        <f t="shared" si="719"/>
        <v>794.42</v>
      </c>
      <c r="F5702">
        <v>466.44246470000002</v>
      </c>
      <c r="G5702" s="236">
        <f t="shared" si="721"/>
        <v>2.414281147548871E-3</v>
      </c>
      <c r="H5702" s="236">
        <f t="shared" si="722"/>
        <v>1.8269221708389072E-3</v>
      </c>
      <c r="I5702">
        <f t="shared" si="720"/>
        <v>116599.36437837678</v>
      </c>
      <c r="J5702">
        <f t="shared" si="720"/>
        <v>36778.416698158093</v>
      </c>
      <c r="K5702">
        <f t="shared" si="723"/>
        <v>141305.58520099637</v>
      </c>
      <c r="L5702" s="236">
        <f>I5702/MAX(I$2:I5702)-1</f>
        <v>-1.2883482506350297E-2</v>
      </c>
      <c r="M5702" s="236">
        <f>J5702/MAX(J$2:J5702)-1</f>
        <v>0</v>
      </c>
      <c r="N5702" s="236"/>
    </row>
    <row r="5703" spans="1:14">
      <c r="A5703" s="237">
        <v>42311</v>
      </c>
      <c r="B5703">
        <v>745.09</v>
      </c>
      <c r="D5703" s="237">
        <v>42598</v>
      </c>
      <c r="E5703">
        <f t="shared" si="719"/>
        <v>790.69</v>
      </c>
      <c r="F5703">
        <v>465.1478199</v>
      </c>
      <c r="G5703" s="236">
        <f t="shared" si="721"/>
        <v>-4.7289795230461371E-3</v>
      </c>
      <c r="H5703" s="236">
        <f t="shared" si="722"/>
        <v>-2.7755723330907811E-3</v>
      </c>
      <c r="I5703">
        <f t="shared" si="720"/>
        <v>116047.96837183123</v>
      </c>
      <c r="J5703">
        <f t="shared" si="720"/>
        <v>36676.335542315799</v>
      </c>
      <c r="K5703">
        <f t="shared" si="723"/>
        <v>140642.12024190711</v>
      </c>
      <c r="L5703" s="236">
        <f>I5703/MAX(I$2:I5703)-1</f>
        <v>-1.7551536304438398E-2</v>
      </c>
      <c r="M5703" s="236">
        <f>J5703/MAX(J$2:J5703)-1</f>
        <v>-2.7755723330908921E-3</v>
      </c>
      <c r="N5703" s="236"/>
    </row>
    <row r="5704" spans="1:14">
      <c r="A5704" s="237">
        <v>42312</v>
      </c>
      <c r="B5704">
        <v>744.18</v>
      </c>
      <c r="D5704" s="237">
        <v>42599</v>
      </c>
      <c r="E5704">
        <f t="shared" si="719"/>
        <v>791.42</v>
      </c>
      <c r="F5704">
        <v>465.77880590000001</v>
      </c>
      <c r="G5704" s="236">
        <f t="shared" si="721"/>
        <v>8.8951409628739363E-4</v>
      </c>
      <c r="H5704" s="236">
        <f t="shared" si="722"/>
        <v>1.3565279100644645E-3</v>
      </c>
      <c r="I5704">
        <f t="shared" si="720"/>
        <v>116151.19467554349</v>
      </c>
      <c r="J5704">
        <f t="shared" si="720"/>
        <v>36726.088015117843</v>
      </c>
      <c r="K5704">
        <f t="shared" si="723"/>
        <v>140771.96727143394</v>
      </c>
      <c r="L5704" s="236">
        <f>I5704/MAX(I$2:I5704)-1</f>
        <v>-1.6677634547105247E-2</v>
      </c>
      <c r="M5704" s="236">
        <f>J5704/MAX(J$2:J5704)-1</f>
        <v>-1.4228095643625815E-3</v>
      </c>
      <c r="N5704" s="236"/>
    </row>
    <row r="5705" spans="1:14">
      <c r="A5705" s="237">
        <v>42313</v>
      </c>
      <c r="B5705">
        <v>743.65</v>
      </c>
      <c r="D5705" s="237">
        <v>42600</v>
      </c>
      <c r="E5705">
        <f t="shared" si="719"/>
        <v>793.87</v>
      </c>
      <c r="F5705">
        <v>467.03530610000001</v>
      </c>
      <c r="G5705" s="236">
        <f t="shared" si="721"/>
        <v>3.0619712387580009E-3</v>
      </c>
      <c r="H5705" s="236">
        <f t="shared" si="722"/>
        <v>2.6976328336196786E-3</v>
      </c>
      <c r="I5705">
        <f t="shared" si="720"/>
        <v>116506.84629298739</v>
      </c>
      <c r="J5705">
        <f t="shared" si="720"/>
        <v>36825.161515997832</v>
      </c>
      <c r="K5705">
        <f t="shared" si="723"/>
        <v>141207.75524724327</v>
      </c>
      <c r="L5705" s="236">
        <f>I5705/MAX(I$2:I5705)-1</f>
        <v>-1.3666729745660966E-2</v>
      </c>
      <c r="M5705" s="236">
        <f>J5705/MAX(J$2:J5705)-1</f>
        <v>0</v>
      </c>
      <c r="N5705" s="236"/>
    </row>
    <row r="5706" spans="1:14">
      <c r="A5706" s="237">
        <v>42314</v>
      </c>
      <c r="B5706">
        <v>739.21</v>
      </c>
      <c r="D5706" s="237">
        <v>42601</v>
      </c>
      <c r="E5706">
        <f t="shared" si="719"/>
        <v>791.97</v>
      </c>
      <c r="F5706">
        <v>465.58297959999999</v>
      </c>
      <c r="G5706" s="236">
        <f t="shared" si="721"/>
        <v>-2.427069118509493E-3</v>
      </c>
      <c r="H5706" s="236">
        <f t="shared" si="722"/>
        <v>-3.1096717550708197E-3</v>
      </c>
      <c r="I5706">
        <f t="shared" si="720"/>
        <v>116224.07612425475</v>
      </c>
      <c r="J5706">
        <f t="shared" si="720"/>
        <v>36710.647351355612</v>
      </c>
      <c r="K5706">
        <f t="shared" si="723"/>
        <v>140869.79722518707</v>
      </c>
      <c r="L5706" s="236">
        <f>I5706/MAX(I$2:I5706)-1</f>
        <v>-1.6060628766453755E-2</v>
      </c>
      <c r="M5706" s="236">
        <f>J5706/MAX(J$2:J5706)-1</f>
        <v>-3.1096717550708197E-3</v>
      </c>
      <c r="N5706" s="236"/>
    </row>
    <row r="5707" spans="1:14">
      <c r="A5707" s="237">
        <v>42317</v>
      </c>
      <c r="B5707">
        <v>737.34</v>
      </c>
      <c r="D5707" s="237">
        <v>42604</v>
      </c>
      <c r="E5707">
        <f t="shared" si="719"/>
        <v>790.66</v>
      </c>
      <c r="F5707">
        <v>465.53396900000001</v>
      </c>
      <c r="G5707" s="236">
        <f t="shared" si="721"/>
        <v>-1.6878332181895031E-3</v>
      </c>
      <c r="H5707" s="236">
        <f t="shared" si="722"/>
        <v>-1.0526716428094218E-4</v>
      </c>
      <c r="I5707">
        <f t="shared" si="720"/>
        <v>116027.90926781883</v>
      </c>
      <c r="J5707">
        <f t="shared" si="720"/>
        <v>36706.782925610016</v>
      </c>
      <c r="K5707">
        <f t="shared" si="723"/>
        <v>140636.78406261146</v>
      </c>
      <c r="L5707" s="236">
        <f>I5707/MAX(I$2:I5707)-1</f>
        <v>-1.7721354321906357E-2</v>
      </c>
      <c r="M5707" s="236">
        <f>J5707/MAX(J$2:J5707)-1</f>
        <v>-3.214611573024273E-3</v>
      </c>
      <c r="N5707" s="236"/>
    </row>
    <row r="5708" spans="1:14">
      <c r="A5708" s="237">
        <v>42318</v>
      </c>
      <c r="B5708">
        <v>738.74</v>
      </c>
      <c r="D5708" s="237">
        <v>42605</v>
      </c>
      <c r="E5708">
        <f t="shared" si="719"/>
        <v>791.69</v>
      </c>
      <c r="F5708">
        <v>466.15070780000002</v>
      </c>
      <c r="G5708" s="236">
        <f t="shared" si="721"/>
        <v>1.268978970351877E-3</v>
      </c>
      <c r="H5708" s="236">
        <f t="shared" si="722"/>
        <v>1.324798706579422E-3</v>
      </c>
      <c r="I5708">
        <f t="shared" si="720"/>
        <v>116175.1462446536</v>
      </c>
      <c r="J5708">
        <f t="shared" si="720"/>
        <v>36755.412024152552</v>
      </c>
      <c r="K5708">
        <f t="shared" si="723"/>
        <v>140819.99288509457</v>
      </c>
      <c r="L5708" s="236">
        <f>I5708/MAX(I$2:I5708)-1</f>
        <v>-1.6474863377515025E-2</v>
      </c>
      <c r="M5708" s="236">
        <f>J5708/MAX(J$2:J5708)-1</f>
        <v>-1.8940715796991192E-3</v>
      </c>
      <c r="N5708" s="236"/>
    </row>
    <row r="5709" spans="1:14">
      <c r="A5709" s="237">
        <v>42319</v>
      </c>
      <c r="B5709">
        <v>738.04</v>
      </c>
      <c r="D5709" s="237">
        <v>42606</v>
      </c>
      <c r="E5709">
        <f t="shared" si="719"/>
        <v>789.07</v>
      </c>
      <c r="F5709">
        <v>465.04547760000003</v>
      </c>
      <c r="G5709" s="236">
        <f t="shared" si="721"/>
        <v>-3.3431063034332167E-3</v>
      </c>
      <c r="H5709" s="236">
        <f t="shared" si="722"/>
        <v>-2.3709718370183985E-3</v>
      </c>
      <c r="I5709">
        <f t="shared" si="720"/>
        <v>115786.76038094082</v>
      </c>
      <c r="J5709">
        <f t="shared" si="720"/>
        <v>36668.265977385279</v>
      </c>
      <c r="K5709">
        <f t="shared" si="723"/>
        <v>140353.96655994339</v>
      </c>
      <c r="L5709" s="236">
        <f>I5709/MAX(I$2:I5709)-1</f>
        <v>-1.9762892461342774E-2</v>
      </c>
      <c r="M5709" s="236">
        <f>J5709/MAX(J$2:J5709)-1</f>
        <v>-4.2605526263447269E-3</v>
      </c>
      <c r="N5709" s="236"/>
    </row>
    <row r="5710" spans="1:14">
      <c r="A5710" s="237">
        <v>42320</v>
      </c>
      <c r="B5710">
        <v>736.76</v>
      </c>
      <c r="D5710" s="237">
        <v>42607</v>
      </c>
      <c r="E5710">
        <f t="shared" si="719"/>
        <v>788.27</v>
      </c>
      <c r="F5710">
        <v>464.23249900000002</v>
      </c>
      <c r="G5710" s="236">
        <f t="shared" si="721"/>
        <v>-1.0475819082582196E-3</v>
      </c>
      <c r="H5710" s="236">
        <f t="shared" si="722"/>
        <v>-1.7481701019771423E-3</v>
      </c>
      <c r="I5710">
        <f t="shared" si="720"/>
        <v>115665.4642655499</v>
      </c>
      <c r="J5710">
        <f t="shared" si="720"/>
        <v>36604.163611112272</v>
      </c>
      <c r="K5710">
        <f t="shared" si="723"/>
        <v>140211.66844539338</v>
      </c>
      <c r="L5710" s="236">
        <f>I5710/MAX(I$2:I5710)-1</f>
        <v>-2.0789771121003664E-2</v>
      </c>
      <c r="M5710" s="236">
        <f>J5710/MAX(J$2:J5710)-1</f>
        <v>-6.0012745576024651E-3</v>
      </c>
      <c r="N5710" s="236"/>
    </row>
    <row r="5711" spans="1:14">
      <c r="A5711" s="237">
        <v>42321</v>
      </c>
      <c r="B5711">
        <v>737.75</v>
      </c>
      <c r="D5711" s="237">
        <v>42608</v>
      </c>
      <c r="E5711">
        <f t="shared" si="719"/>
        <v>786.01</v>
      </c>
      <c r="F5711">
        <v>462.79989890000002</v>
      </c>
      <c r="G5711" s="236">
        <f t="shared" si="721"/>
        <v>-2.900768102581839E-3</v>
      </c>
      <c r="H5711" s="236">
        <f t="shared" si="722"/>
        <v>-3.0859539198266894E-3</v>
      </c>
      <c r="I5711">
        <f t="shared" si="720"/>
        <v>115329.94557623807</v>
      </c>
      <c r="J5711">
        <f t="shared" si="720"/>
        <v>36491.204848934583</v>
      </c>
      <c r="K5711">
        <f t="shared" si="723"/>
        <v>139809.67627178968</v>
      </c>
      <c r="L5711" s="236">
        <f>I5711/MAX(I$2:I5711)-1</f>
        <v>-2.3630232918657845E-2</v>
      </c>
      <c r="M5711" s="236">
        <f>J5711/MAX(J$2:J5711)-1</f>
        <v>-9.0687088206841127E-3</v>
      </c>
      <c r="N5711" s="236"/>
    </row>
    <row r="5712" spans="1:14">
      <c r="A5712" s="237">
        <v>42324</v>
      </c>
      <c r="B5712">
        <v>740.27</v>
      </c>
      <c r="D5712" s="237">
        <v>42611</v>
      </c>
      <c r="E5712">
        <f t="shared" si="719"/>
        <v>789.87</v>
      </c>
      <c r="F5712">
        <v>464.54213040000002</v>
      </c>
      <c r="G5712" s="236">
        <f t="shared" si="721"/>
        <v>4.8771488377203267E-3</v>
      </c>
      <c r="H5712" s="236">
        <f t="shared" si="722"/>
        <v>3.7645459822721605E-3</v>
      </c>
      <c r="I5712">
        <f t="shared" si="720"/>
        <v>115892.42688625958</v>
      </c>
      <c r="J5712">
        <f t="shared" si="720"/>
        <v>36628.577667536912</v>
      </c>
      <c r="K5712">
        <f t="shared" si="723"/>
        <v>140496.26467449334</v>
      </c>
      <c r="L5712" s="236">
        <f>I5712/MAX(I$2:I5712)-1</f>
        <v>-1.886833224395168E-2</v>
      </c>
      <c r="M5712" s="236">
        <f>J5712/MAX(J$2:J5712)-1</f>
        <v>-5.3383024097672926E-3</v>
      </c>
      <c r="N5712" s="236"/>
    </row>
    <row r="5713" spans="1:14">
      <c r="A5713" s="237">
        <v>42325</v>
      </c>
      <c r="B5713">
        <v>739.91</v>
      </c>
      <c r="D5713" s="237">
        <v>42612</v>
      </c>
      <c r="E5713">
        <f t="shared" si="719"/>
        <v>788.75</v>
      </c>
      <c r="F5713">
        <v>463.92253210000001</v>
      </c>
      <c r="G5713" s="236">
        <f t="shared" si="721"/>
        <v>-1.4516850120604532E-3</v>
      </c>
      <c r="H5713" s="236">
        <f t="shared" si="722"/>
        <v>-1.3337827926748203E-3</v>
      </c>
      <c r="I5713">
        <f t="shared" si="720"/>
        <v>115724.18758713748</v>
      </c>
      <c r="J5713">
        <f t="shared" si="720"/>
        <v>36579.723100923802</v>
      </c>
      <c r="K5713">
        <f t="shared" si="723"/>
        <v>140297.04731412337</v>
      </c>
      <c r="L5713" s="236">
        <f>I5713/MAX(I$2:I5713)-1</f>
        <v>-2.0292626380891021E-2</v>
      </c>
      <c r="M5713" s="236">
        <f>J5713/MAX(J$2:J5713)-1</f>
        <v>-6.6649650665456805E-3</v>
      </c>
      <c r="N5713" s="236"/>
    </row>
    <row r="5714" spans="1:14">
      <c r="A5714" s="237">
        <v>42326</v>
      </c>
      <c r="B5714">
        <v>741.97</v>
      </c>
      <c r="D5714" s="237">
        <v>42613</v>
      </c>
      <c r="E5714">
        <f t="shared" si="719"/>
        <v>785.93</v>
      </c>
      <c r="F5714">
        <v>462.80040009999999</v>
      </c>
      <c r="G5714" s="236">
        <f t="shared" si="721"/>
        <v>-3.609007496289627E-3</v>
      </c>
      <c r="H5714" s="236">
        <f t="shared" si="722"/>
        <v>-2.4187917644796775E-3</v>
      </c>
      <c r="I5714">
        <f t="shared" si="720"/>
        <v>115306.53812663347</v>
      </c>
      <c r="J5714">
        <f t="shared" si="720"/>
        <v>36491.244367940344</v>
      </c>
      <c r="K5714">
        <f t="shared" si="723"/>
        <v>139795.44646033467</v>
      </c>
      <c r="L5714" s="236">
        <f>I5714/MAX(I$2:I5714)-1</f>
        <v>-2.3828397636452614E-2</v>
      </c>
      <c r="M5714" s="236">
        <f>J5714/MAX(J$2:J5714)-1</f>
        <v>-9.0676356684118442E-3</v>
      </c>
      <c r="N5714" s="236"/>
    </row>
    <row r="5715" spans="1:14">
      <c r="A5715" s="237">
        <v>42327</v>
      </c>
      <c r="B5715">
        <v>742.93</v>
      </c>
      <c r="D5715" s="237">
        <v>42614</v>
      </c>
      <c r="E5715">
        <f t="shared" si="719"/>
        <v>787.23</v>
      </c>
      <c r="F5715">
        <v>463.95780810000002</v>
      </c>
      <c r="G5715" s="236">
        <f t="shared" si="721"/>
        <v>1.6203611725590836E-3</v>
      </c>
      <c r="H5715" s="236">
        <f t="shared" si="722"/>
        <v>2.5008794282588287E-3</v>
      </c>
      <c r="I5715">
        <f t="shared" ref="I5715:J5730" si="724">I5714*(1+G5715)</f>
        <v>115493.37636395608</v>
      </c>
      <c r="J5715">
        <f t="shared" si="724"/>
        <v>36582.50457029169</v>
      </c>
      <c r="K5715">
        <f t="shared" si="723"/>
        <v>140026.68089647841</v>
      </c>
      <c r="L5715" s="236">
        <f>I5715/MAX(I$2:I5715)-1</f>
        <v>-2.2246647074227965E-2</v>
      </c>
      <c r="M5715" s="236">
        <f>J5715/MAX(J$2:J5715)-1</f>
        <v>-6.5894333036591313E-3</v>
      </c>
      <c r="N5715" s="236"/>
    </row>
    <row r="5716" spans="1:14">
      <c r="A5716" s="237">
        <v>42328</v>
      </c>
      <c r="B5716">
        <v>742.91</v>
      </c>
      <c r="D5716" s="237">
        <v>42615</v>
      </c>
      <c r="E5716">
        <f t="shared" si="719"/>
        <v>791.49</v>
      </c>
      <c r="F5716">
        <v>465.88951950000001</v>
      </c>
      <c r="G5716" s="236">
        <f t="shared" si="721"/>
        <v>5.3776489807843466E-3</v>
      </c>
      <c r="H5716" s="236">
        <f t="shared" si="722"/>
        <v>4.1635497156751189E-3</v>
      </c>
      <c r="I5716">
        <f t="shared" si="724"/>
        <v>116114.45920164706</v>
      </c>
      <c r="J5716">
        <f t="shared" si="724"/>
        <v>36734.817646794014</v>
      </c>
      <c r="K5716">
        <f t="shared" si="723"/>
        <v>140784.41835645708</v>
      </c>
      <c r="L5716" s="236">
        <f>I5716/MAX(I$2:I5716)-1</f>
        <v>-1.6988632752408139E-2</v>
      </c>
      <c r="M5716" s="236">
        <f>J5716/MAX(J$2:J5716)-1</f>
        <v>-2.4533190211418754E-3</v>
      </c>
      <c r="N5716" s="236"/>
    </row>
    <row r="5717" spans="1:14">
      <c r="A5717" s="237">
        <v>42331</v>
      </c>
      <c r="B5717">
        <v>743.28</v>
      </c>
      <c r="D5717" s="237">
        <v>42619</v>
      </c>
      <c r="E5717">
        <f t="shared" si="719"/>
        <v>796.25</v>
      </c>
      <c r="F5717">
        <v>468.22305710000001</v>
      </c>
      <c r="G5717" s="236">
        <f t="shared" si="721"/>
        <v>5.9802434859147959E-3</v>
      </c>
      <c r="H5717" s="236">
        <f t="shared" si="722"/>
        <v>5.0087789107262637E-3</v>
      </c>
      <c r="I5717">
        <f t="shared" si="724"/>
        <v>116808.85193990823</v>
      </c>
      <c r="J5717">
        <f t="shared" si="724"/>
        <v>36918.814226712653</v>
      </c>
      <c r="K5717">
        <f t="shared" si="723"/>
        <v>141631.09213802949</v>
      </c>
      <c r="L5717" s="236">
        <f>I5717/MAX(I$2:I5717)-1</f>
        <v>-1.1109985426845492E-2</v>
      </c>
      <c r="M5717" s="236">
        <f>J5717/MAX(J$2:J5717)-1</f>
        <v>0</v>
      </c>
      <c r="N5717" s="236"/>
    </row>
    <row r="5718" spans="1:14">
      <c r="A5718" s="237">
        <v>42332</v>
      </c>
      <c r="B5718">
        <v>743.99</v>
      </c>
      <c r="D5718" s="237">
        <v>42620</v>
      </c>
      <c r="E5718">
        <f t="shared" si="719"/>
        <v>796.1</v>
      </c>
      <c r="F5718">
        <v>468.27578749999998</v>
      </c>
      <c r="G5718" s="236">
        <f t="shared" si="721"/>
        <v>-2.2211320425597825E-4</v>
      </c>
      <c r="H5718" s="236">
        <f t="shared" si="722"/>
        <v>1.1261811907892216E-4</v>
      </c>
      <c r="I5718">
        <f t="shared" si="724"/>
        <v>116782.90715151839</v>
      </c>
      <c r="J5718">
        <f t="shared" si="724"/>
        <v>36922.971954129491</v>
      </c>
      <c r="K5718">
        <f t="shared" si="723"/>
        <v>141604.41124155137</v>
      </c>
      <c r="L5718" s="236">
        <f>I5718/MAX(I$2:I5718)-1</f>
        <v>-1.1329630956639081E-2</v>
      </c>
      <c r="M5718" s="236">
        <f>J5718/MAX(J$2:J5718)-1</f>
        <v>0</v>
      </c>
      <c r="N5718" s="236"/>
    </row>
    <row r="5719" spans="1:14">
      <c r="A5719" s="237">
        <v>42333</v>
      </c>
      <c r="B5719">
        <v>744.24</v>
      </c>
      <c r="D5719" s="237">
        <v>42621</v>
      </c>
      <c r="E5719">
        <f t="shared" si="719"/>
        <v>793.96</v>
      </c>
      <c r="F5719">
        <v>466.87306269999999</v>
      </c>
      <c r="G5719" s="236">
        <f t="shared" si="721"/>
        <v>-2.7218346682139163E-3</v>
      </c>
      <c r="H5719" s="236">
        <f t="shared" si="722"/>
        <v>-2.9955099910007332E-3</v>
      </c>
      <c r="I5719">
        <f t="shared" si="724"/>
        <v>116465.04338617857</v>
      </c>
      <c r="J5719">
        <f t="shared" si="724"/>
        <v>36812.368822743454</v>
      </c>
      <c r="K5719">
        <f t="shared" si="723"/>
        <v>141223.76378513017</v>
      </c>
      <c r="L5719" s="236">
        <f>I5719/MAX(I$2:I5719)-1</f>
        <v>-1.4020628242537247E-2</v>
      </c>
      <c r="M5719" s="236">
        <f>J5719/MAX(J$2:J5719)-1</f>
        <v>-2.9955099910007332E-3</v>
      </c>
      <c r="N5719" s="236"/>
    </row>
    <row r="5720" spans="1:14">
      <c r="A5720" s="237">
        <v>42334</v>
      </c>
      <c r="B5720">
        <v>744.24</v>
      </c>
      <c r="D5720" s="237">
        <v>42622</v>
      </c>
      <c r="E5720">
        <f t="shared" si="719"/>
        <v>775.42</v>
      </c>
      <c r="F5720">
        <v>459.55627600000003</v>
      </c>
      <c r="G5720" s="236">
        <f t="shared" si="721"/>
        <v>-2.338503249134145E-2</v>
      </c>
      <c r="H5720" s="236">
        <f t="shared" si="722"/>
        <v>-1.5671897319767925E-2</v>
      </c>
      <c r="I5720">
        <f t="shared" si="724"/>
        <v>113741.50456248729</v>
      </c>
      <c r="J5720">
        <f t="shared" si="724"/>
        <v>36235.449158455995</v>
      </c>
      <c r="K5720">
        <f t="shared" si="723"/>
        <v>137926.00498043431</v>
      </c>
      <c r="L5720" s="236">
        <f>I5720/MAX(I$2:I5720)-1</f>
        <v>-3.7077787886877989E-2</v>
      </c>
      <c r="M5720" s="236">
        <f>J5720/MAX(J$2:J5720)-1</f>
        <v>-1.8620461985769388E-2</v>
      </c>
      <c r="N5720" s="236"/>
    </row>
    <row r="5721" spans="1:14">
      <c r="A5721" s="237">
        <v>42335</v>
      </c>
      <c r="B5721">
        <v>744.88</v>
      </c>
      <c r="D5721" s="237">
        <v>42625</v>
      </c>
      <c r="E5721">
        <f t="shared" si="719"/>
        <v>784.94</v>
      </c>
      <c r="F5721">
        <v>462.790211</v>
      </c>
      <c r="G5721" s="236">
        <f t="shared" si="721"/>
        <v>1.2243487349201157E-2</v>
      </c>
      <c r="H5721" s="236">
        <f t="shared" si="722"/>
        <v>7.0370815695268707E-3</v>
      </c>
      <c r="I5721">
        <f t="shared" si="724"/>
        <v>115134.09723467722</v>
      </c>
      <c r="J5721">
        <f t="shared" si="724"/>
        <v>36490.440969892494</v>
      </c>
      <c r="K5721">
        <f t="shared" si="723"/>
        <v>139619.35254357912</v>
      </c>
      <c r="L5721" s="236">
        <f>I5721/MAX(I$2:I5721)-1</f>
        <v>-2.5288261964606096E-2</v>
      </c>
      <c r="M5721" s="236">
        <f>J5721/MAX(J$2:J5721)-1</f>
        <v>-1.1714414126098638E-2</v>
      </c>
      <c r="N5721" s="236"/>
    </row>
    <row r="5722" spans="1:14">
      <c r="A5722" s="237">
        <v>42338</v>
      </c>
      <c r="B5722">
        <v>744.09</v>
      </c>
      <c r="D5722" s="237">
        <v>42626</v>
      </c>
      <c r="E5722">
        <f t="shared" si="719"/>
        <v>772.5</v>
      </c>
      <c r="F5722">
        <v>457.35991460000002</v>
      </c>
      <c r="G5722" s="236">
        <f t="shared" si="721"/>
        <v>-1.5882075255170668E-2</v>
      </c>
      <c r="H5722" s="236">
        <f t="shared" si="722"/>
        <v>-1.1733818630835224E-2</v>
      </c>
      <c r="I5722">
        <f t="shared" si="724"/>
        <v>113305.52883795994</v>
      </c>
      <c r="J5722">
        <f t="shared" si="724"/>
        <v>36062.268753792574</v>
      </c>
      <c r="K5722">
        <f t="shared" si="723"/>
        <v>137406.61686232689</v>
      </c>
      <c r="L5722" s="236">
        <f>I5722/MAX(I$2:I5722)-1</f>
        <v>-4.0768707140182436E-2</v>
      </c>
      <c r="M5722" s="236">
        <f>J5722/MAX(J$2:J5722)-1</f>
        <v>-2.3310777946211725E-2</v>
      </c>
      <c r="N5722" s="236"/>
    </row>
    <row r="5723" spans="1:14">
      <c r="A5723" s="237">
        <v>42339</v>
      </c>
      <c r="B5723">
        <v>748.5</v>
      </c>
      <c r="D5723" s="237">
        <v>42627</v>
      </c>
      <c r="E5723">
        <f t="shared" si="719"/>
        <v>772.56</v>
      </c>
      <c r="F5723">
        <v>457.35176269999999</v>
      </c>
      <c r="G5723" s="236">
        <f t="shared" si="721"/>
        <v>4.3939744182421734E-5</v>
      </c>
      <c r="H5723" s="236">
        <f t="shared" si="722"/>
        <v>-1.7823818266093916E-5</v>
      </c>
      <c r="I5723">
        <f t="shared" si="724"/>
        <v>113310.50745391154</v>
      </c>
      <c r="J5723">
        <f t="shared" si="724"/>
        <v>36061.625986468047</v>
      </c>
      <c r="K5723">
        <f t="shared" si="723"/>
        <v>137417.28922091814</v>
      </c>
      <c r="L5723" s="236">
        <f>I5723/MAX(I$2:I5723)-1</f>
        <v>-4.0726558762562259E-2</v>
      </c>
      <c r="M5723" s="236">
        <f>J5723/MAX(J$2:J5723)-1</f>
        <v>-2.3328186277407958E-2</v>
      </c>
      <c r="N5723" s="236"/>
    </row>
    <row r="5724" spans="1:14">
      <c r="A5724" s="237">
        <v>42340</v>
      </c>
      <c r="B5724">
        <v>744.87</v>
      </c>
      <c r="D5724" s="237">
        <v>42628</v>
      </c>
      <c r="E5724">
        <f t="shared" si="719"/>
        <v>780.5</v>
      </c>
      <c r="F5724">
        <v>460.37053170000002</v>
      </c>
      <c r="G5724" s="236">
        <f t="shared" si="721"/>
        <v>1.0243788739478557E-2</v>
      </c>
      <c r="H5724" s="236">
        <f t="shared" si="722"/>
        <v>6.6005408663531995E-3</v>
      </c>
      <c r="I5724">
        <f t="shared" si="724"/>
        <v>114471.23635423253</v>
      </c>
      <c r="J5724">
        <f t="shared" si="724"/>
        <v>36299.652222498873</v>
      </c>
      <c r="K5724">
        <f t="shared" si="723"/>
        <v>138829.59800782675</v>
      </c>
      <c r="L5724" s="236">
        <f>I5724/MAX(I$2:I5724)-1</f>
        <v>-3.0899964287133264E-2</v>
      </c>
      <c r="M5724" s="236">
        <f>J5724/MAX(J$2:J5724)-1</f>
        <v>-1.6881624057916711E-2</v>
      </c>
      <c r="N5724" s="236"/>
    </row>
    <row r="5725" spans="1:14">
      <c r="A5725" s="237">
        <v>42341</v>
      </c>
      <c r="B5725">
        <v>737.52</v>
      </c>
      <c r="D5725" s="237">
        <v>42629</v>
      </c>
      <c r="E5725">
        <f t="shared" si="719"/>
        <v>776.49</v>
      </c>
      <c r="F5725">
        <v>458.51074990000001</v>
      </c>
      <c r="G5725" s="236">
        <f t="shared" si="721"/>
        <v>-5.171462381664169E-3</v>
      </c>
      <c r="H5725" s="236">
        <f t="shared" si="722"/>
        <v>-4.0397498795859965E-3</v>
      </c>
      <c r="I5725">
        <f t="shared" si="724"/>
        <v>113879.25266164403</v>
      </c>
      <c r="J5725">
        <f t="shared" si="724"/>
        <v>36153.010706804016</v>
      </c>
      <c r="K5725">
        <f t="shared" si="723"/>
        <v>138116.32870864496</v>
      </c>
      <c r="L5725" s="236">
        <f>I5725/MAX(I$2:I5725)-1</f>
        <v>-3.5911628665891815E-2</v>
      </c>
      <c r="M5725" s="236">
        <f>J5725/MAX(J$2:J5725)-1</f>
        <v>-2.0853176398747619E-2</v>
      </c>
      <c r="N5725" s="236"/>
    </row>
    <row r="5726" spans="1:14">
      <c r="A5726" s="237">
        <v>42342</v>
      </c>
      <c r="B5726">
        <v>743.45</v>
      </c>
      <c r="D5726" s="237">
        <v>42632</v>
      </c>
      <c r="E5726">
        <f t="shared" si="719"/>
        <v>777.88</v>
      </c>
      <c r="F5726">
        <v>459.07668150000001</v>
      </c>
      <c r="G5726" s="236">
        <f t="shared" si="721"/>
        <v>1.7563766037522097E-3</v>
      </c>
      <c r="H5726" s="236">
        <f t="shared" si="722"/>
        <v>1.2342820754440709E-3</v>
      </c>
      <c r="I5726">
        <f t="shared" si="724"/>
        <v>114079.26751667174</v>
      </c>
      <c r="J5726">
        <f t="shared" si="724"/>
        <v>36197.633719892765</v>
      </c>
      <c r="K5726">
        <f t="shared" si="723"/>
        <v>138363.57168267554</v>
      </c>
      <c r="L5726" s="236">
        <f>I5726/MAX(I$2:I5726)-1</f>
        <v>-3.4218326406530886E-2</v>
      </c>
      <c r="M5726" s="236">
        <f>J5726/MAX(J$2:J5726)-1</f>
        <v>-1.9644633025148517E-2</v>
      </c>
      <c r="N5726" s="236"/>
    </row>
    <row r="5727" spans="1:14">
      <c r="A5727" s="237">
        <v>42345</v>
      </c>
      <c r="B5727">
        <v>743.21</v>
      </c>
      <c r="D5727" s="237">
        <v>42633</v>
      </c>
      <c r="E5727">
        <f t="shared" si="719"/>
        <v>778.57</v>
      </c>
      <c r="F5727">
        <v>460.14008260000003</v>
      </c>
      <c r="G5727" s="236">
        <f t="shared" si="721"/>
        <v>8.5329611781641767E-4</v>
      </c>
      <c r="H5727" s="236">
        <f t="shared" si="722"/>
        <v>2.3163910145151956E-3</v>
      </c>
      <c r="I5727">
        <f t="shared" si="724"/>
        <v>114176.61091276706</v>
      </c>
      <c r="J5727">
        <f t="shared" si="724"/>
        <v>36281.481593388235</v>
      </c>
      <c r="K5727">
        <f t="shared" si="723"/>
        <v>138486.3038064749</v>
      </c>
      <c r="L5727" s="236">
        <f>I5727/MAX(I$2:I5727)-1</f>
        <v>-3.3394228653795266E-2</v>
      </c>
      <c r="M5727" s="236">
        <f>J5727/MAX(J$2:J5727)-1</f>
        <v>-1.7373746662056266E-2</v>
      </c>
      <c r="N5727" s="236"/>
    </row>
    <row r="5728" spans="1:14">
      <c r="A5728" s="237">
        <v>42346</v>
      </c>
      <c r="B5728">
        <v>741.95</v>
      </c>
      <c r="D5728" s="237">
        <v>42634</v>
      </c>
      <c r="E5728">
        <f t="shared" si="719"/>
        <v>789.3</v>
      </c>
      <c r="F5728">
        <v>464.96621729999998</v>
      </c>
      <c r="G5728" s="236">
        <f t="shared" si="721"/>
        <v>1.3747946504896571E-2</v>
      </c>
      <c r="H5728" s="236">
        <f t="shared" si="722"/>
        <v>1.0488403167857374E-2</v>
      </c>
      <c r="I5728">
        <f t="shared" si="724"/>
        <v>115746.30485170618</v>
      </c>
      <c r="J5728">
        <f t="shared" si="724"/>
        <v>36662.016399866887</v>
      </c>
      <c r="K5728">
        <f t="shared" si="723"/>
        <v>140394.87726787652</v>
      </c>
      <c r="L5728" s="236">
        <f>I5728/MAX(I$2:I5728)-1</f>
        <v>-2.0105384218003342E-2</v>
      </c>
      <c r="M5728" s="236">
        <f>J5728/MAX(J$2:J5728)-1</f>
        <v>-7.0675663537268507E-3</v>
      </c>
      <c r="N5728" s="236"/>
    </row>
    <row r="5729" spans="1:14">
      <c r="A5729" s="237">
        <v>42347</v>
      </c>
      <c r="B5729">
        <v>740.84</v>
      </c>
      <c r="D5729" s="237">
        <v>42635</v>
      </c>
      <c r="E5729">
        <f t="shared" si="719"/>
        <v>794.35</v>
      </c>
      <c r="F5729">
        <v>467.37750999999997</v>
      </c>
      <c r="G5729" s="236">
        <f t="shared" si="721"/>
        <v>6.3643440842701595E-3</v>
      </c>
      <c r="H5729" s="236">
        <f t="shared" si="722"/>
        <v>5.1859524633899312E-3</v>
      </c>
      <c r="I5729">
        <f t="shared" si="724"/>
        <v>116482.95416226528</v>
      </c>
      <c r="J5729">
        <f t="shared" si="724"/>
        <v>36852.143874128618</v>
      </c>
      <c r="K5729">
        <f t="shared" si="723"/>
        <v>141293.13411597331</v>
      </c>
      <c r="L5729" s="236">
        <f>I5729/MAX(I$2:I5729)-1</f>
        <v>-1.3868997716842912E-2</v>
      </c>
      <c r="M5729" s="236">
        <f>J5729/MAX(J$2:J5729)-1</f>
        <v>-1.9182659534791036E-3</v>
      </c>
      <c r="N5729" s="236"/>
    </row>
    <row r="5730" spans="1:14">
      <c r="A5730" s="237">
        <v>42348</v>
      </c>
      <c r="B5730">
        <v>740.47</v>
      </c>
      <c r="D5730" s="237">
        <v>42636</v>
      </c>
      <c r="E5730">
        <f t="shared" si="719"/>
        <v>789.21</v>
      </c>
      <c r="F5730">
        <v>465.3964972</v>
      </c>
      <c r="G5730" s="236">
        <f t="shared" si="721"/>
        <v>-6.5044294726345851E-3</v>
      </c>
      <c r="H5730" s="236">
        <f t="shared" si="722"/>
        <v>-4.2385710857161252E-3</v>
      </c>
      <c r="I5730">
        <f t="shared" si="724"/>
        <v>115725.29900215269</v>
      </c>
      <c r="J5730">
        <f t="shared" si="724"/>
        <v>36695.943442657088</v>
      </c>
      <c r="K5730">
        <f t="shared" si="723"/>
        <v>140378.86872998968</v>
      </c>
      <c r="L5730" s="236">
        <f>I5730/MAX(I$2:I5730)-1</f>
        <v>-2.0283217271972132E-2</v>
      </c>
      <c r="M5730" s="236">
        <f>J5730/MAX(J$2:J5730)-1</f>
        <v>-6.1487063325901259E-3</v>
      </c>
      <c r="N5730" s="236"/>
    </row>
    <row r="5731" spans="1:14">
      <c r="A5731" s="237">
        <v>42349</v>
      </c>
      <c r="B5731">
        <v>739.36</v>
      </c>
      <c r="D5731" s="237">
        <v>42639</v>
      </c>
      <c r="E5731">
        <f t="shared" si="719"/>
        <v>782.72</v>
      </c>
      <c r="F5731">
        <v>463.12582520000001</v>
      </c>
      <c r="G5731" s="236">
        <f t="shared" si="721"/>
        <v>-8.2571434454345536E-3</v>
      </c>
      <c r="H5731" s="236">
        <f t="shared" si="722"/>
        <v>-4.8790053506230224E-3</v>
      </c>
      <c r="I5731">
        <f t="shared" ref="I5731:J5746" si="725">I5730*(1+G5731)</f>
        <v>114769.73860802611</v>
      </c>
      <c r="J5731">
        <f t="shared" si="725"/>
        <v>36516.903738254201</v>
      </c>
      <c r="K5731">
        <f t="shared" si="723"/>
        <v>139224.47527570295</v>
      </c>
      <c r="L5731" s="236">
        <f>I5731/MAX(I$2:I5731)-1</f>
        <v>-2.8372879282857255E-2</v>
      </c>
      <c r="M5731" s="236">
        <f>J5731/MAX(J$2:J5731)-1</f>
        <v>-1.0997712112117086E-2</v>
      </c>
      <c r="N5731" s="236"/>
    </row>
    <row r="5732" spans="1:14">
      <c r="A5732" s="237">
        <v>42352</v>
      </c>
      <c r="B5732">
        <v>737.67</v>
      </c>
      <c r="D5732" s="237">
        <v>42640</v>
      </c>
      <c r="E5732">
        <f t="shared" si="719"/>
        <v>788.53</v>
      </c>
      <c r="F5732">
        <v>464.92145360000001</v>
      </c>
      <c r="G5732" s="236">
        <f t="shared" si="721"/>
        <v>7.3891030383261194E-3</v>
      </c>
      <c r="H5732" s="236">
        <f t="shared" si="722"/>
        <v>3.8771934154708809E-3</v>
      </c>
      <c r="I5732">
        <f t="shared" si="725"/>
        <v>115617.78403228258</v>
      </c>
      <c r="J5732">
        <f t="shared" si="725"/>
        <v>36658.486836981545</v>
      </c>
      <c r="K5732">
        <f t="shared" si="723"/>
        <v>140257.91533262219</v>
      </c>
      <c r="L5732" s="236">
        <f>I5732/MAX(I$2:I5732)-1</f>
        <v>-2.1193426373045998E-2</v>
      </c>
      <c r="M5732" s="236">
        <f>J5732/MAX(J$2:J5732)-1</f>
        <v>-7.1631589536325091E-3</v>
      </c>
      <c r="N5732" s="236"/>
    </row>
    <row r="5733" spans="1:14">
      <c r="A5733" s="237">
        <v>42353</v>
      </c>
      <c r="B5733">
        <v>738.65</v>
      </c>
      <c r="D5733" s="237">
        <v>42641</v>
      </c>
      <c r="E5733">
        <f t="shared" si="719"/>
        <v>793.44</v>
      </c>
      <c r="F5733">
        <v>466.76982049999998</v>
      </c>
      <c r="G5733" s="236">
        <f t="shared" si="721"/>
        <v>6.1930462480014794E-3</v>
      </c>
      <c r="H5733" s="236">
        <f t="shared" si="722"/>
        <v>3.9756541361721798E-3</v>
      </c>
      <c r="I5733">
        <f t="shared" si="725"/>
        <v>116333.81031588596</v>
      </c>
      <c r="J5733">
        <f t="shared" si="725"/>
        <v>36804.228301800802</v>
      </c>
      <c r="K5733">
        <f t="shared" si="723"/>
        <v>141131.27001067271</v>
      </c>
      <c r="L5733" s="236">
        <f>I5733/MAX(I$2:I5733)-1</f>
        <v>-1.5131631994726336E-2</v>
      </c>
      <c r="M5733" s="236">
        <f>J5733/MAX(J$2:J5733)-1</f>
        <v>-3.2159830599824968E-3</v>
      </c>
      <c r="N5733" s="236"/>
    </row>
    <row r="5734" spans="1:14">
      <c r="A5734" s="237">
        <v>42354</v>
      </c>
      <c r="B5734">
        <v>740.54</v>
      </c>
      <c r="D5734" s="237">
        <v>42642</v>
      </c>
      <c r="E5734">
        <f t="shared" si="719"/>
        <v>784.77</v>
      </c>
      <c r="F5734">
        <v>463.84217969999997</v>
      </c>
      <c r="G5734" s="236">
        <f t="shared" si="721"/>
        <v>-1.0960832397084739E-2</v>
      </c>
      <c r="H5734" s="236">
        <f t="shared" si="722"/>
        <v>-6.2721295838362723E-3</v>
      </c>
      <c r="I5734">
        <f t="shared" si="725"/>
        <v>115058.69491889929</v>
      </c>
      <c r="J5734">
        <f t="shared" si="725"/>
        <v>36573.387412658813</v>
      </c>
      <c r="K5734">
        <f t="shared" si="723"/>
        <v>139589.11419423728</v>
      </c>
      <c r="L5734" s="236">
        <f>I5734/MAX(I$2:I5734)-1</f>
        <v>-2.5926609109622523E-2</v>
      </c>
      <c r="M5734" s="236">
        <f>J5734/MAX(J$2:J5734)-1</f>
        <v>-9.4679415813271328E-3</v>
      </c>
      <c r="N5734" s="236"/>
    </row>
    <row r="5735" spans="1:14">
      <c r="A5735" s="237">
        <v>42355</v>
      </c>
      <c r="B5735">
        <v>739.11</v>
      </c>
      <c r="D5735" s="237">
        <v>42643</v>
      </c>
      <c r="E5735">
        <f t="shared" si="719"/>
        <v>789.55</v>
      </c>
      <c r="F5735">
        <v>465.58854539999999</v>
      </c>
      <c r="G5735" s="236">
        <f t="shared" si="721"/>
        <v>6.0572264272759548E-3</v>
      </c>
      <c r="H5735" s="236">
        <f t="shared" si="722"/>
        <v>3.7649997702440263E-3</v>
      </c>
      <c r="I5735">
        <f t="shared" si="725"/>
        <v>115755.63148644993</v>
      </c>
      <c r="J5735">
        <f t="shared" si="725"/>
        <v>36711.086207864522</v>
      </c>
      <c r="K5735">
        <f t="shared" si="723"/>
        <v>140439.34542867343</v>
      </c>
      <c r="L5735" s="236">
        <f>I5735/MAX(I$2:I5735)-1</f>
        <v>-2.0026426024215005E-2</v>
      </c>
      <c r="M5735" s="236">
        <f>J5735/MAX(J$2:J5735)-1</f>
        <v>-5.7385886089613702E-3</v>
      </c>
      <c r="N5735" s="236"/>
    </row>
    <row r="5736" spans="1:14">
      <c r="A5736" s="237">
        <v>42356</v>
      </c>
      <c r="B5736">
        <v>736.77</v>
      </c>
      <c r="D5736" s="237">
        <v>42646</v>
      </c>
      <c r="E5736">
        <f t="shared" si="719"/>
        <v>789.2</v>
      </c>
      <c r="F5736">
        <v>464.81056169999999</v>
      </c>
      <c r="G5736" s="236">
        <f t="shared" si="721"/>
        <v>-4.770206406500922E-4</v>
      </c>
      <c r="H5736" s="236">
        <f t="shared" si="722"/>
        <v>-1.6709682995564856E-3</v>
      </c>
      <c r="I5736">
        <f t="shared" si="725"/>
        <v>115700.4136609594</v>
      </c>
      <c r="J5736">
        <f t="shared" si="725"/>
        <v>36649.743146568893</v>
      </c>
      <c r="K5736">
        <f t="shared" si="723"/>
        <v>140377.09000355782</v>
      </c>
      <c r="L5736" s="236">
        <f>I5736/MAX(I$2:I5736)-1</f>
        <v>-2.0493893646293171E-2</v>
      </c>
      <c r="M5736" s="236">
        <f>J5736/MAX(J$2:J5736)-1</f>
        <v>-7.3999679088682102E-3</v>
      </c>
      <c r="N5736" s="236"/>
    </row>
    <row r="5737" spans="1:14">
      <c r="A5737" s="237">
        <v>42359</v>
      </c>
      <c r="B5737">
        <v>738.76</v>
      </c>
      <c r="D5737" s="237">
        <v>42647</v>
      </c>
      <c r="E5737">
        <f t="shared" si="719"/>
        <v>785.12</v>
      </c>
      <c r="F5737">
        <v>463.0454163</v>
      </c>
      <c r="G5737" s="236">
        <f t="shared" si="721"/>
        <v>-5.2035223533577011E-3</v>
      </c>
      <c r="H5737" s="236">
        <f t="shared" si="722"/>
        <v>-3.7975587162738522E-3</v>
      </c>
      <c r="I5737">
        <f t="shared" si="725"/>
        <v>115098.36397218186</v>
      </c>
      <c r="J5737">
        <f t="shared" si="725"/>
        <v>36510.56359503344</v>
      </c>
      <c r="K5737">
        <f t="shared" si="723"/>
        <v>139651.36961935289</v>
      </c>
      <c r="L5737" s="236">
        <f>I5737/MAX(I$2:I5737)-1</f>
        <v>-2.5590775565955015E-2</v>
      </c>
      <c r="M5737" s="236">
        <f>J5737/MAX(J$2:J5737)-1</f>
        <v>-1.1169424812509599E-2</v>
      </c>
      <c r="N5737" s="236"/>
    </row>
    <row r="5738" spans="1:14">
      <c r="A5738" s="237">
        <v>42360</v>
      </c>
      <c r="B5738">
        <v>739.26</v>
      </c>
      <c r="D5738" s="237">
        <v>42648</v>
      </c>
      <c r="E5738">
        <f t="shared" si="719"/>
        <v>790.19</v>
      </c>
      <c r="F5738">
        <v>464.45213510000002</v>
      </c>
      <c r="G5738" s="236">
        <f t="shared" si="721"/>
        <v>6.4238814165704008E-3</v>
      </c>
      <c r="H5738" s="236">
        <f t="shared" si="722"/>
        <v>3.0379715476733793E-3</v>
      </c>
      <c r="I5738">
        <f t="shared" si="725"/>
        <v>115837.74221358042</v>
      </c>
      <c r="J5738">
        <f t="shared" si="725"/>
        <v>36621.481648424669</v>
      </c>
      <c r="K5738">
        <f t="shared" si="723"/>
        <v>140553.1839203134</v>
      </c>
      <c r="L5738" s="236">
        <f>I5738/MAX(I$2:I5738)-1</f>
        <v>-1.9331286256978331E-2</v>
      </c>
      <c r="M5738" s="236">
        <f>J5738/MAX(J$2:J5738)-1</f>
        <v>-8.1653856596205499E-3</v>
      </c>
      <c r="N5738" s="236"/>
    </row>
    <row r="5739" spans="1:14">
      <c r="A5739" s="237">
        <v>42361</v>
      </c>
      <c r="B5739">
        <v>740.65</v>
      </c>
      <c r="D5739" s="237">
        <v>42649</v>
      </c>
      <c r="E5739">
        <f t="shared" si="719"/>
        <v>789.46</v>
      </c>
      <c r="F5739">
        <v>464.02769069999999</v>
      </c>
      <c r="G5739" s="236">
        <f t="shared" si="721"/>
        <v>-9.5755860505326374E-4</v>
      </c>
      <c r="H5739" s="236">
        <f t="shared" si="722"/>
        <v>-9.138603699359038E-4</v>
      </c>
      <c r="I5739">
        <f t="shared" si="725"/>
        <v>115726.82078673386</v>
      </c>
      <c r="J5739">
        <f t="shared" si="725"/>
        <v>36588.014727657843</v>
      </c>
      <c r="K5739">
        <f t="shared" si="723"/>
        <v>140423.33689078654</v>
      </c>
      <c r="L5739" s="236">
        <f>I5739/MAX(I$2:I5739)-1</f>
        <v>-2.0270334022529535E-2</v>
      </c>
      <c r="M5739" s="236">
        <f>J5739/MAX(J$2:J5739)-1</f>
        <v>-9.0717840071967704E-3</v>
      </c>
      <c r="N5739" s="236"/>
    </row>
    <row r="5740" spans="1:14">
      <c r="A5740" s="237">
        <v>42362</v>
      </c>
      <c r="B5740">
        <v>741.12</v>
      </c>
      <c r="D5740" s="237">
        <v>42650</v>
      </c>
      <c r="E5740">
        <f t="shared" si="719"/>
        <v>786.26</v>
      </c>
      <c r="F5740">
        <v>462.92842419999999</v>
      </c>
      <c r="G5740" s="236">
        <f t="shared" si="721"/>
        <v>-4.087133751059133E-3</v>
      </c>
      <c r="H5740" s="236">
        <f t="shared" si="722"/>
        <v>-2.3689674604153721E-3</v>
      </c>
      <c r="I5740">
        <f t="shared" si="725"/>
        <v>115253.82979159363</v>
      </c>
      <c r="J5740">
        <f t="shared" si="725"/>
        <v>36501.33891132682</v>
      </c>
      <c r="K5740">
        <f t="shared" si="723"/>
        <v>139854.14443258659</v>
      </c>
      <c r="L5740" s="236">
        <f>I5740/MAX(I$2:I5740)-1</f>
        <v>-2.4274620207260011E-2</v>
      </c>
      <c r="M5740" s="236">
        <f>J5740/MAX(J$2:J5740)-1</f>
        <v>-1.1419260706491241E-2</v>
      </c>
      <c r="N5740" s="236"/>
    </row>
    <row r="5741" spans="1:14">
      <c r="A5741" s="237">
        <v>42363</v>
      </c>
      <c r="B5741">
        <v>741.12</v>
      </c>
      <c r="D5741" s="237">
        <v>42653</v>
      </c>
      <c r="E5741">
        <f t="shared" si="719"/>
        <v>790.08</v>
      </c>
      <c r="F5741">
        <v>464.16900020000003</v>
      </c>
      <c r="G5741" s="236">
        <f t="shared" si="721"/>
        <v>4.8247136130503045E-3</v>
      </c>
      <c r="H5741" s="236">
        <f t="shared" si="722"/>
        <v>2.6798440863593509E-3</v>
      </c>
      <c r="I5741">
        <f t="shared" si="725"/>
        <v>115809.89651314532</v>
      </c>
      <c r="J5741">
        <f t="shared" si="725"/>
        <v>36599.156808552536</v>
      </c>
      <c r="K5741">
        <f t="shared" si="723"/>
        <v>140533.61792956278</v>
      </c>
      <c r="L5741" s="236">
        <f>I5741/MAX(I$2:I5741)-1</f>
        <v>-1.9567024684775225E-2</v>
      </c>
      <c r="M5741" s="236">
        <f>J5741/MAX(J$2:J5741)-1</f>
        <v>-8.7700184584068586E-3</v>
      </c>
      <c r="N5741" s="236"/>
    </row>
    <row r="5742" spans="1:14">
      <c r="A5742" s="237">
        <v>42366</v>
      </c>
      <c r="B5742">
        <v>740.68</v>
      </c>
      <c r="D5742" s="237">
        <v>42654</v>
      </c>
      <c r="E5742">
        <f t="shared" si="719"/>
        <v>778.91</v>
      </c>
      <c r="F5742">
        <v>460.01792069999999</v>
      </c>
      <c r="G5742" s="236">
        <f t="shared" si="721"/>
        <v>-1.4171538988215835E-2</v>
      </c>
      <c r="H5742" s="236">
        <f t="shared" si="722"/>
        <v>-8.9430347528840493E-3</v>
      </c>
      <c r="I5742">
        <f t="shared" si="725"/>
        <v>114168.69204948803</v>
      </c>
      <c r="J5742">
        <f t="shared" si="725"/>
        <v>36271.849277287394</v>
      </c>
      <c r="K5742">
        <f t="shared" si="723"/>
        <v>138546.78050515865</v>
      </c>
      <c r="L5742" s="236">
        <f>I5742/MAX(I$2:I5742)-1</f>
        <v>-3.3461268819787393E-2</v>
      </c>
      <c r="M5742" s="236">
        <f>J5742/MAX(J$2:J5742)-1</f>
        <v>-1.7634622631434005E-2</v>
      </c>
      <c r="N5742" s="236"/>
    </row>
    <row r="5743" spans="1:14">
      <c r="A5743" s="237">
        <v>42367</v>
      </c>
      <c r="B5743">
        <v>740.08</v>
      </c>
      <c r="D5743" s="237">
        <v>42655</v>
      </c>
      <c r="E5743">
        <f t="shared" si="719"/>
        <v>778.98</v>
      </c>
      <c r="F5743">
        <v>460.08401520000001</v>
      </c>
      <c r="G5743" s="236">
        <f t="shared" si="721"/>
        <v>5.6139017426228719E-5</v>
      </c>
      <c r="H5743" s="236">
        <f t="shared" si="722"/>
        <v>1.4367809823467859E-4</v>
      </c>
      <c r="I5743">
        <f t="shared" si="725"/>
        <v>114175.10136768053</v>
      </c>
      <c r="J5743">
        <f t="shared" si="725"/>
        <v>36277.060747611009</v>
      </c>
      <c r="K5743">
        <f t="shared" si="723"/>
        <v>138559.23159018176</v>
      </c>
      <c r="L5743" s="236">
        <f>I5743/MAX(I$2:I5743)-1</f>
        <v>-3.3407008285114559E-2</v>
      </c>
      <c r="M5743" s="236">
        <f>J5743/MAX(J$2:J5743)-1</f>
        <v>-1.7493478242242122E-2</v>
      </c>
      <c r="N5743" s="236"/>
    </row>
    <row r="5744" spans="1:14">
      <c r="A5744" s="237">
        <v>42368</v>
      </c>
      <c r="B5744">
        <v>739</v>
      </c>
      <c r="D5744" s="237">
        <v>42656</v>
      </c>
      <c r="E5744">
        <f t="shared" si="719"/>
        <v>775.77</v>
      </c>
      <c r="F5744">
        <v>459.16296019999999</v>
      </c>
      <c r="G5744" s="236">
        <f t="shared" si="721"/>
        <v>-4.1545034776857091E-3</v>
      </c>
      <c r="H5744" s="236">
        <f t="shared" si="722"/>
        <v>-2.0019278426781639E-3</v>
      </c>
      <c r="I5744">
        <f t="shared" si="725"/>
        <v>113700.76051198338</v>
      </c>
      <c r="J5744">
        <f t="shared" si="725"/>
        <v>36204.43668964984</v>
      </c>
      <c r="K5744">
        <f t="shared" si="723"/>
        <v>137988.26040554995</v>
      </c>
      <c r="L5744" s="236">
        <f>I5744/MAX(I$2:I5744)-1</f>
        <v>-3.7422722230700756E-2</v>
      </c>
      <c r="M5744" s="236">
        <f>J5744/MAX(J$2:J5744)-1</f>
        <v>-1.9460385403761937E-2</v>
      </c>
      <c r="N5744" s="236"/>
    </row>
    <row r="5745" spans="1:14">
      <c r="A5745" s="237">
        <v>42369</v>
      </c>
      <c r="B5745">
        <v>737.76</v>
      </c>
      <c r="D5745" s="237">
        <v>42657</v>
      </c>
      <c r="E5745">
        <f t="shared" si="719"/>
        <v>775.92</v>
      </c>
      <c r="F5745">
        <v>459.04025330000002</v>
      </c>
      <c r="G5745" s="236">
        <f t="shared" si="721"/>
        <v>1.5962611954816396E-4</v>
      </c>
      <c r="H5745" s="236">
        <f t="shared" si="722"/>
        <v>-2.6724041492054429E-4</v>
      </c>
      <c r="I5745">
        <f t="shared" si="725"/>
        <v>113718.91012317358</v>
      </c>
      <c r="J5745">
        <f t="shared" si="725"/>
        <v>36194.761400966934</v>
      </c>
      <c r="K5745">
        <f t="shared" si="723"/>
        <v>138014.94130202808</v>
      </c>
      <c r="L5745" s="236">
        <f>I5745/MAX(I$2:I5745)-1</f>
        <v>-3.7269069755085149E-2</v>
      </c>
      <c r="M5745" s="236">
        <f>J5745/MAX(J$2:J5745)-1</f>
        <v>-1.9722425217212569E-2</v>
      </c>
      <c r="N5745" s="236"/>
    </row>
    <row r="5746" spans="1:14">
      <c r="A5746" s="237">
        <v>42370</v>
      </c>
      <c r="B5746">
        <v>737.76</v>
      </c>
      <c r="D5746" s="237">
        <v>42660</v>
      </c>
      <c r="E5746">
        <f t="shared" si="719"/>
        <v>774.31</v>
      </c>
      <c r="F5746">
        <v>458.54636840000001</v>
      </c>
      <c r="G5746" s="236">
        <f t="shared" si="721"/>
        <v>-2.1086863397797397E-3</v>
      </c>
      <c r="H5746" s="236">
        <f t="shared" si="722"/>
        <v>-1.0759076060312678E-3</v>
      </c>
      <c r="I5746">
        <f t="shared" si="725"/>
        <v>113479.11261082221</v>
      </c>
      <c r="J5746">
        <f t="shared" si="725"/>
        <v>36155.819181877145</v>
      </c>
      <c r="K5746">
        <f t="shared" si="723"/>
        <v>137728.56634649623</v>
      </c>
      <c r="L5746" s="236">
        <f>I5746/MAX(I$2:I5746)-1</f>
        <v>-3.9299167316576011E-2</v>
      </c>
      <c r="M5746" s="236">
        <f>J5746/MAX(J$2:J5746)-1</f>
        <v>-2.0777113315943341E-2</v>
      </c>
      <c r="N5746" s="236"/>
    </row>
    <row r="5747" spans="1:14">
      <c r="A5747" s="237">
        <v>42373</v>
      </c>
      <c r="B5747">
        <v>737.54</v>
      </c>
      <c r="D5747" s="237">
        <v>42661</v>
      </c>
      <c r="E5747">
        <f t="shared" si="719"/>
        <v>781.78</v>
      </c>
      <c r="F5747">
        <v>461.26823039999999</v>
      </c>
      <c r="G5747" s="236">
        <f t="shared" si="721"/>
        <v>9.613568726729296E-3</v>
      </c>
      <c r="H5747" s="236">
        <f t="shared" si="722"/>
        <v>5.9358489949388193E-3</v>
      </c>
      <c r="I5747">
        <f t="shared" ref="I5747:J5762" si="726">I5746*(1+G5747)</f>
        <v>114570.05185895461</v>
      </c>
      <c r="J5747">
        <f t="shared" si="726"/>
        <v>36370.434664829081</v>
      </c>
      <c r="K5747">
        <f t="shared" si="723"/>
        <v>139057.27499110671</v>
      </c>
      <c r="L5747" s="236">
        <f>I5747/MAX(I$2:I5747)-1</f>
        <v>-3.0063403835747793E-2</v>
      </c>
      <c r="M5747" s="236">
        <f>J5747/MAX(J$2:J5747)-1</f>
        <v>-1.4964594128198616E-2</v>
      </c>
      <c r="N5747" s="236"/>
    </row>
    <row r="5748" spans="1:14">
      <c r="A5748" s="237">
        <v>42374</v>
      </c>
      <c r="B5748">
        <v>737.67</v>
      </c>
      <c r="D5748" s="237">
        <v>42662</v>
      </c>
      <c r="E5748">
        <f t="shared" si="719"/>
        <v>784.18</v>
      </c>
      <c r="F5748">
        <v>462.31592719999998</v>
      </c>
      <c r="G5748" s="236">
        <f t="shared" si="721"/>
        <v>3.0361872093273476E-3</v>
      </c>
      <c r="H5748" s="236">
        <f t="shared" si="722"/>
        <v>2.2713396044888867E-3</v>
      </c>
      <c r="I5748">
        <f t="shared" si="726"/>
        <v>114917.90798498075</v>
      </c>
      <c r="J5748">
        <f t="shared" si="726"/>
        <v>36453.044273515785</v>
      </c>
      <c r="K5748">
        <f t="shared" si="723"/>
        <v>139484.16933475665</v>
      </c>
      <c r="L5748" s="236">
        <f>I5748/MAX(I$2:I5748)-1</f>
        <v>-2.7118494748615385E-2</v>
      </c>
      <c r="M5748" s="236">
        <f>J5748/MAX(J$2:J5748)-1</f>
        <v>-1.2727244199018162E-2</v>
      </c>
      <c r="N5748" s="236"/>
    </row>
    <row r="5749" spans="1:14">
      <c r="A5749" s="237">
        <v>42375</v>
      </c>
      <c r="B5749">
        <v>738.55</v>
      </c>
      <c r="D5749" s="237">
        <v>42663</v>
      </c>
      <c r="E5749">
        <f t="shared" si="719"/>
        <v>783.14</v>
      </c>
      <c r="F5749">
        <v>461.82337519999999</v>
      </c>
      <c r="G5749" s="236">
        <f t="shared" si="721"/>
        <v>-1.3599562802838008E-3</v>
      </c>
      <c r="H5749" s="236">
        <f t="shared" si="722"/>
        <v>-1.0654013219555392E-3</v>
      </c>
      <c r="I5749">
        <f t="shared" si="726"/>
        <v>114761.62465429949</v>
      </c>
      <c r="J5749">
        <f t="shared" si="726"/>
        <v>36414.207151957475</v>
      </c>
      <c r="K5749">
        <f t="shared" si="723"/>
        <v>139299.18178584168</v>
      </c>
      <c r="L5749" s="236">
        <f>I5749/MAX(I$2:I5749)-1</f>
        <v>-2.8441571061653903E-2</v>
      </c>
      <c r="M5749" s="236">
        <f>J5749/MAX(J$2:J5749)-1</f>
        <v>-1.3779085898179333E-2</v>
      </c>
      <c r="N5749" s="236"/>
    </row>
    <row r="5750" spans="1:14">
      <c r="A5750" s="237">
        <v>42376</v>
      </c>
      <c r="B5750">
        <v>735.86</v>
      </c>
      <c r="D5750" s="237">
        <v>42664</v>
      </c>
      <c r="E5750">
        <f t="shared" si="719"/>
        <v>782.86</v>
      </c>
      <c r="F5750">
        <v>461.84428120000001</v>
      </c>
      <c r="G5750" s="236">
        <f t="shared" si="721"/>
        <v>-3.9126520993421965E-4</v>
      </c>
      <c r="H5750" s="236">
        <f t="shared" si="722"/>
        <v>4.5268388571662044E-5</v>
      </c>
      <c r="I5750">
        <f t="shared" si="726"/>
        <v>114716.72242313673</v>
      </c>
      <c r="J5750">
        <f t="shared" si="726"/>
        <v>36415.855564436359</v>
      </c>
      <c r="K5750">
        <f t="shared" si="723"/>
        <v>139249.37744574918</v>
      </c>
      <c r="L5750" s="236">
        <f>I5750/MAX(I$2:I5750)-1</f>
        <v>-2.8821708074315944E-2</v>
      </c>
      <c r="M5750" s="236">
        <f>J5750/MAX(J$2:J5750)-1</f>
        <v>-1.3734441266622266E-2</v>
      </c>
      <c r="N5750" s="236"/>
    </row>
    <row r="5751" spans="1:14">
      <c r="A5751" s="237">
        <v>42377</v>
      </c>
      <c r="B5751">
        <v>735.45</v>
      </c>
      <c r="D5751" s="237">
        <v>42667</v>
      </c>
      <c r="E5751">
        <f t="shared" si="719"/>
        <v>785.2</v>
      </c>
      <c r="F5751">
        <v>462.41696039999999</v>
      </c>
      <c r="G5751" s="236">
        <f t="shared" si="721"/>
        <v>2.9553100272545116E-3</v>
      </c>
      <c r="H5751" s="236">
        <f t="shared" si="722"/>
        <v>1.2399833089022927E-3</v>
      </c>
      <c r="I5751">
        <f t="shared" si="726"/>
        <v>115055.7459032076</v>
      </c>
      <c r="J5751">
        <f t="shared" si="726"/>
        <v>36461.010617515654</v>
      </c>
      <c r="K5751">
        <f t="shared" si="723"/>
        <v>139665.59943080787</v>
      </c>
      <c r="L5751" s="236">
        <f>I5751/MAX(I$2:I5751)-1</f>
        <v>-2.5951575129936066E-2</v>
      </c>
      <c r="M5751" s="236">
        <f>J5751/MAX(J$2:J5751)-1</f>
        <v>-1.2511488435647755E-2</v>
      </c>
      <c r="N5751" s="236"/>
    </row>
    <row r="5752" spans="1:14">
      <c r="A5752" s="237">
        <v>42380</v>
      </c>
      <c r="B5752">
        <v>734.09</v>
      </c>
      <c r="D5752" s="237">
        <v>42668</v>
      </c>
      <c r="E5752">
        <f t="shared" si="719"/>
        <v>783.9</v>
      </c>
      <c r="F5752">
        <v>461.99098780000003</v>
      </c>
      <c r="G5752" s="236">
        <f t="shared" si="721"/>
        <v>-1.6893592978030705E-3</v>
      </c>
      <c r="H5752" s="236">
        <f t="shared" si="722"/>
        <v>-9.2118723247414103E-4</v>
      </c>
      <c r="I5752">
        <f t="shared" si="726"/>
        <v>114861.37540910035</v>
      </c>
      <c r="J5752">
        <f t="shared" si="726"/>
        <v>36427.423200051693</v>
      </c>
      <c r="K5752">
        <f t="shared" si="723"/>
        <v>139434.36499466412</v>
      </c>
      <c r="L5752" s="236">
        <f>I5752/MAX(I$2:I5752)-1</f>
        <v>-2.7597092893000719E-2</v>
      </c>
      <c r="M5752" s="236">
        <f>J5752/MAX(J$2:J5752)-1</f>
        <v>-1.3421150244715796E-2</v>
      </c>
      <c r="N5752" s="236"/>
    </row>
    <row r="5753" spans="1:14">
      <c r="A5753" s="237">
        <v>42381</v>
      </c>
      <c r="B5753">
        <v>737.42</v>
      </c>
      <c r="D5753" s="237">
        <v>42669</v>
      </c>
      <c r="E5753">
        <f t="shared" si="719"/>
        <v>780.27</v>
      </c>
      <c r="F5753">
        <v>460.34818560000002</v>
      </c>
      <c r="G5753" s="236">
        <f t="shared" si="721"/>
        <v>-4.6644228491243365E-3</v>
      </c>
      <c r="H5753" s="236">
        <f t="shared" si="722"/>
        <v>-3.5559182827852309E-3</v>
      </c>
      <c r="I5753">
        <f t="shared" si="726"/>
        <v>114325.61338516029</v>
      </c>
      <c r="J5753">
        <f t="shared" si="726"/>
        <v>36297.890259899876</v>
      </c>
      <c r="K5753">
        <f t="shared" si="723"/>
        <v>138788.68729989359</v>
      </c>
      <c r="L5753" s="236">
        <f>I5753/MAX(I$2:I5753)-1</f>
        <v>-3.2132791231465507E-2</v>
      </c>
      <c r="M5753" s="236">
        <f>J5753/MAX(J$2:J5753)-1</f>
        <v>-1.6929344013969727E-2</v>
      </c>
      <c r="N5753" s="236"/>
    </row>
    <row r="5754" spans="1:14">
      <c r="A5754" s="237">
        <v>42382</v>
      </c>
      <c r="B5754">
        <v>736.42</v>
      </c>
      <c r="D5754" s="237">
        <v>42670</v>
      </c>
      <c r="E5754">
        <f t="shared" si="719"/>
        <v>777.37</v>
      </c>
      <c r="F5754">
        <v>459.31660779999999</v>
      </c>
      <c r="G5754" s="236">
        <f t="shared" si="721"/>
        <v>-3.7503923397699903E-3</v>
      </c>
      <c r="H5754" s="236">
        <f t="shared" si="722"/>
        <v>-2.2408642681094326E-3</v>
      </c>
      <c r="I5754">
        <f t="shared" si="726"/>
        <v>113896.84748048108</v>
      </c>
      <c r="J5754">
        <f t="shared" si="726"/>
        <v>36216.55161460871</v>
      </c>
      <c r="K5754">
        <f t="shared" si="723"/>
        <v>138272.85663464991</v>
      </c>
      <c r="L5754" s="236">
        <f>I5754/MAX(I$2:I5754)-1</f>
        <v>-3.5762672997145639E-2</v>
      </c>
      <c r="M5754" s="236">
        <f>J5754/MAX(J$2:J5754)-1</f>
        <v>-1.9132271919995669E-2</v>
      </c>
      <c r="N5754" s="236"/>
    </row>
    <row r="5755" spans="1:14">
      <c r="A5755" s="237">
        <v>42383</v>
      </c>
      <c r="B5755">
        <v>737.34</v>
      </c>
      <c r="D5755" s="237">
        <v>42671</v>
      </c>
      <c r="E5755">
        <f t="shared" si="719"/>
        <v>775.54</v>
      </c>
      <c r="F5755">
        <v>458.41598690000001</v>
      </c>
      <c r="G5755" s="236">
        <f t="shared" si="721"/>
        <v>-2.3878215180571185E-3</v>
      </c>
      <c r="H5755" s="236">
        <f t="shared" si="722"/>
        <v>-1.9607845322939799E-3</v>
      </c>
      <c r="I5755">
        <f t="shared" si="726"/>
        <v>113624.88213722831</v>
      </c>
      <c r="J5755">
        <f t="shared" si="726"/>
        <v>36145.538760389762</v>
      </c>
      <c r="K5755">
        <f t="shared" si="723"/>
        <v>137947.34969761682</v>
      </c>
      <c r="L5755" s="236">
        <f>I5755/MAX(I$2:I5755)-1</f>
        <v>-3.8065099635076982E-2</v>
      </c>
      <c r="M5755" s="236">
        <f>J5755/MAX(J$2:J5755)-1</f>
        <v>-2.1055542189441279E-2</v>
      </c>
      <c r="N5755" s="236"/>
    </row>
    <row r="5756" spans="1:14">
      <c r="A5756" s="237">
        <v>42384</v>
      </c>
      <c r="B5756">
        <v>737.16</v>
      </c>
      <c r="D5756" s="237">
        <v>42674</v>
      </c>
      <c r="E5756">
        <f t="shared" si="719"/>
        <v>776.54</v>
      </c>
      <c r="F5756">
        <v>458.74185349999999</v>
      </c>
      <c r="G5756" s="236">
        <f t="shared" si="721"/>
        <v>1.2556939844474055E-3</v>
      </c>
      <c r="H5756" s="236">
        <f t="shared" si="722"/>
        <v>7.1085348092592149E-4</v>
      </c>
      <c r="I5756">
        <f t="shared" si="726"/>
        <v>113767.56021821158</v>
      </c>
      <c r="J5756">
        <f t="shared" si="726"/>
        <v>36171.232942437528</v>
      </c>
      <c r="K5756">
        <f t="shared" si="723"/>
        <v>138125.22234080429</v>
      </c>
      <c r="L5756" s="236">
        <f>I5756/MAX(I$2:I5756)-1</f>
        <v>-3.6857203767258651E-2</v>
      </c>
      <c r="M5756" s="236">
        <f>J5756/MAX(J$2:J5756)-1</f>
        <v>-2.0359656113973501E-2</v>
      </c>
      <c r="N5756" s="236"/>
    </row>
    <row r="5757" spans="1:14">
      <c r="A5757" s="237">
        <v>42387</v>
      </c>
      <c r="B5757">
        <v>737.16</v>
      </c>
      <c r="D5757" s="237">
        <v>42675</v>
      </c>
      <c r="E5757">
        <f t="shared" si="719"/>
        <v>772.11</v>
      </c>
      <c r="F5757">
        <v>456.93344439999998</v>
      </c>
      <c r="G5757" s="236">
        <f t="shared" si="721"/>
        <v>-5.7385232151084351E-3</v>
      </c>
      <c r="H5757" s="236">
        <f t="shared" si="722"/>
        <v>-3.9421061893581966E-3</v>
      </c>
      <c r="I5757">
        <f t="shared" si="726"/>
        <v>113114.70243277312</v>
      </c>
      <c r="J5757">
        <f t="shared" si="726"/>
        <v>36028.642101178426</v>
      </c>
      <c r="K5757">
        <f t="shared" si="723"/>
        <v>137337.24653148378</v>
      </c>
      <c r="L5757" s="236">
        <f>I5757/MAX(I$2:I5757)-1</f>
        <v>-4.2384221062904737E-2</v>
      </c>
      <c r="M5757" s="236">
        <f>J5757/MAX(J$2:J5757)-1</f>
        <v>-2.4221502376951642E-2</v>
      </c>
      <c r="N5757" s="236"/>
    </row>
    <row r="5758" spans="1:14">
      <c r="A5758" s="237">
        <v>42388</v>
      </c>
      <c r="B5758">
        <v>736.36</v>
      </c>
      <c r="D5758" s="237">
        <v>42676</v>
      </c>
      <c r="E5758">
        <f t="shared" si="719"/>
        <v>766.96</v>
      </c>
      <c r="F5758">
        <v>455.14870860000002</v>
      </c>
      <c r="G5758" s="236">
        <f t="shared" si="721"/>
        <v>-6.7037642212341517E-3</v>
      </c>
      <c r="H5758" s="236">
        <f t="shared" si="722"/>
        <v>-3.9058988171537523E-3</v>
      </c>
      <c r="I5758">
        <f t="shared" si="726"/>
        <v>112356.40813770874</v>
      </c>
      <c r="J5758">
        <f t="shared" si="726"/>
        <v>35887.917870611775</v>
      </c>
      <c r="K5758">
        <f t="shared" si="723"/>
        <v>136421.20241906826</v>
      </c>
      <c r="L5758" s="236">
        <f>I5758/MAX(I$2:I5758)-1</f>
        <v>-4.8803851459432557E-2</v>
      </c>
      <c r="M5758" s="236">
        <f>J5758/MAX(J$2:J5758)-1</f>
        <v>-2.8032794456621657E-2</v>
      </c>
      <c r="N5758" s="236"/>
    </row>
    <row r="5759" spans="1:14">
      <c r="A5759" s="237">
        <v>42389</v>
      </c>
      <c r="B5759">
        <v>739</v>
      </c>
      <c r="D5759" s="237">
        <v>42677</v>
      </c>
      <c r="E5759">
        <f t="shared" si="719"/>
        <v>764.86</v>
      </c>
      <c r="F5759">
        <v>454.1390169</v>
      </c>
      <c r="G5759" s="236">
        <f t="shared" si="721"/>
        <v>-2.7718129792163129E-3</v>
      </c>
      <c r="H5759" s="236">
        <f t="shared" si="722"/>
        <v>-2.218377600379795E-3</v>
      </c>
      <c r="I5759">
        <f t="shared" si="726"/>
        <v>112044.97718733452</v>
      </c>
      <c r="J5759">
        <f t="shared" si="726"/>
        <v>35808.304917483343</v>
      </c>
      <c r="K5759">
        <f t="shared" si="723"/>
        <v>136047.66986837453</v>
      </c>
      <c r="L5759" s="236">
        <f>I5759/MAX(I$2:I5759)-1</f>
        <v>-5.1440389289737931E-2</v>
      </c>
      <c r="M5759" s="236">
        <f>J5759/MAX(J$2:J5759)-1</f>
        <v>-3.0188984733702684E-2</v>
      </c>
      <c r="N5759" s="236"/>
    </row>
    <row r="5760" spans="1:14">
      <c r="A5760" s="237">
        <v>42390</v>
      </c>
      <c r="B5760">
        <v>737.64</v>
      </c>
      <c r="D5760" s="237">
        <v>42678</v>
      </c>
      <c r="E5760">
        <f t="shared" si="719"/>
        <v>761.4</v>
      </c>
      <c r="F5760">
        <v>453.12979669999999</v>
      </c>
      <c r="G5760" s="236">
        <f t="shared" si="721"/>
        <v>-4.5574338430645709E-3</v>
      </c>
      <c r="H5760" s="236">
        <f t="shared" si="722"/>
        <v>-2.2222715125624903E-3</v>
      </c>
      <c r="I5760">
        <f t="shared" si="726"/>
        <v>111534.33961635556</v>
      </c>
      <c r="J5760">
        <f t="shared" si="726"/>
        <v>35728.729141552067</v>
      </c>
      <c r="K5760">
        <f t="shared" si="723"/>
        <v>135432.23052294584</v>
      </c>
      <c r="L5760" s="236">
        <f>I5760/MAX(I$2:I5760)-1</f>
        <v>-5.5763386961752981E-2</v>
      </c>
      <c r="M5760" s="236">
        <f>J5760/MAX(J$2:J5760)-1</f>
        <v>-3.234416812549834E-2</v>
      </c>
      <c r="N5760" s="236"/>
    </row>
    <row r="5761" spans="1:14">
      <c r="A5761" s="237">
        <v>42391</v>
      </c>
      <c r="B5761">
        <v>737.08</v>
      </c>
      <c r="D5761" s="237">
        <v>42681</v>
      </c>
      <c r="E5761">
        <f t="shared" si="719"/>
        <v>777.07</v>
      </c>
      <c r="F5761">
        <v>458.47628459999999</v>
      </c>
      <c r="G5761" s="236">
        <f t="shared" si="721"/>
        <v>2.0546779428871776E-2</v>
      </c>
      <c r="H5761" s="236">
        <f t="shared" si="722"/>
        <v>1.1799020808026306E-2</v>
      </c>
      <c r="I5761">
        <f t="shared" si="726"/>
        <v>113826.0110911977</v>
      </c>
      <c r="J5761">
        <f t="shared" si="726"/>
        <v>36150.293160137575</v>
      </c>
      <c r="K5761">
        <f t="shared" si="723"/>
        <v>138219.49484169364</v>
      </c>
      <c r="L5761" s="236">
        <f>I5761/MAX(I$2:I5761)-1</f>
        <v>-3.6362365544991171E-2</v>
      </c>
      <c r="M5761" s="236">
        <f>J5761/MAX(J$2:J5761)-1</f>
        <v>-2.0926776830203053E-2</v>
      </c>
      <c r="N5761" s="236"/>
    </row>
    <row r="5762" spans="1:14">
      <c r="A5762" s="237">
        <v>42394</v>
      </c>
      <c r="B5762">
        <v>738.54</v>
      </c>
      <c r="D5762" s="237">
        <v>42682</v>
      </c>
      <c r="E5762">
        <f t="shared" ref="E5762:E5825" si="727">SUMIF(A:A,D5762,B:B)</f>
        <v>779.78</v>
      </c>
      <c r="F5762">
        <v>459.69952489999997</v>
      </c>
      <c r="G5762" s="236">
        <f t="shared" si="721"/>
        <v>3.4537291435205362E-3</v>
      </c>
      <c r="H5762" s="236">
        <f t="shared" si="722"/>
        <v>2.6680557775571323E-3</v>
      </c>
      <c r="I5762">
        <f t="shared" si="726"/>
        <v>114219.13530299407</v>
      </c>
      <c r="J5762">
        <f t="shared" si="726"/>
        <v>36246.744158663867</v>
      </c>
      <c r="K5762">
        <f t="shared" si="723"/>
        <v>138701.52970473169</v>
      </c>
      <c r="L5762" s="236">
        <f>I5762/MAX(I$2:I5762)-1</f>
        <v>-3.3034222163080607E-2</v>
      </c>
      <c r="M5762" s="236">
        <f>J5762/MAX(J$2:J5762)-1</f>
        <v>-1.8314554860473398E-2</v>
      </c>
      <c r="N5762" s="236"/>
    </row>
    <row r="5763" spans="1:14">
      <c r="A5763" s="237">
        <v>42395</v>
      </c>
      <c r="B5763">
        <v>739.42</v>
      </c>
      <c r="D5763" s="237">
        <v>42683</v>
      </c>
      <c r="E5763">
        <f t="shared" si="727"/>
        <v>776.15</v>
      </c>
      <c r="F5763">
        <v>458.84493370000001</v>
      </c>
      <c r="G5763" s="236">
        <f t="shared" si="721"/>
        <v>-4.6888893061820067E-3</v>
      </c>
      <c r="H5763" s="236">
        <f t="shared" si="722"/>
        <v>-1.8590212817510832E-3</v>
      </c>
      <c r="I5763">
        <f t="shared" ref="I5763:J5778" si="728">I5762*(1+G5763)</f>
        <v>113683.57442091049</v>
      </c>
      <c r="J5763">
        <f t="shared" si="728"/>
        <v>36179.360689878726</v>
      </c>
      <c r="K5763">
        <f t="shared" si="723"/>
        <v>138055.85200996115</v>
      </c>
      <c r="L5763" s="236">
        <f>I5763/MAX(I$2:I5763)-1</f>
        <v>-3.7568217658224268E-2</v>
      </c>
      <c r="M5763" s="236">
        <f>J5763/MAX(J$2:J5763)-1</f>
        <v>-2.0139528994972955E-2</v>
      </c>
      <c r="N5763" s="236"/>
    </row>
    <row r="5764" spans="1:14">
      <c r="A5764" s="237">
        <v>42396</v>
      </c>
      <c r="B5764">
        <v>739.64</v>
      </c>
      <c r="D5764" s="237">
        <v>42684</v>
      </c>
      <c r="E5764">
        <f t="shared" si="727"/>
        <v>770.9</v>
      </c>
      <c r="F5764">
        <v>457.33914770000001</v>
      </c>
      <c r="G5764" s="236">
        <f t="shared" ref="G5764:G5827" si="729">(E5764/E5763-1)-($P$21/252)</f>
        <v>-6.7978865717946511E-3</v>
      </c>
      <c r="H5764" s="236">
        <f t="shared" ref="H5764:H5827" si="730">F5764/F5763-1</f>
        <v>-3.2816881900771255E-3</v>
      </c>
      <c r="I5764">
        <f t="shared" si="728"/>
        <v>112910.76637692096</v>
      </c>
      <c r="J5764">
        <f t="shared" si="728"/>
        <v>36060.631309178207</v>
      </c>
      <c r="K5764">
        <f t="shared" ref="K5764:K5827" si="731">K5763*(1+(E5764/E5763-1))</f>
        <v>137122.0206332269</v>
      </c>
      <c r="L5764" s="236">
        <f>I5764/MAX(I$2:I5764)-1</f>
        <v>-4.4110719747673777E-2</v>
      </c>
      <c r="M5764" s="236">
        <f>J5764/MAX(J$2:J5764)-1</f>
        <v>-2.3355125530593712E-2</v>
      </c>
      <c r="N5764" s="236"/>
    </row>
    <row r="5765" spans="1:14">
      <c r="A5765" s="237">
        <v>42397</v>
      </c>
      <c r="B5765">
        <v>740.64</v>
      </c>
      <c r="D5765" s="237">
        <v>42685</v>
      </c>
      <c r="E5765">
        <f t="shared" si="727"/>
        <v>765.82</v>
      </c>
      <c r="F5765">
        <v>455.49715450000002</v>
      </c>
      <c r="G5765" s="236">
        <f t="shared" si="729"/>
        <v>-6.6234305089700272E-3</v>
      </c>
      <c r="H5765" s="236">
        <f t="shared" si="730"/>
        <v>-4.0276307183925164E-3</v>
      </c>
      <c r="I5765">
        <f t="shared" si="728"/>
        <v>112162.90976210887</v>
      </c>
      <c r="J5765">
        <f t="shared" si="728"/>
        <v>35915.392402792735</v>
      </c>
      <c r="K5765">
        <f t="shared" si="731"/>
        <v>136218.42760583453</v>
      </c>
      <c r="L5765" s="236">
        <f>I5765/MAX(I$2:I5765)-1</f>
        <v>-5.0441985969694514E-2</v>
      </c>
      <c r="M5765" s="236">
        <f>J5765/MAX(J$2:J5765)-1</f>
        <v>-2.7288690427967222E-2</v>
      </c>
      <c r="N5765" s="236"/>
    </row>
    <row r="5766" spans="1:14">
      <c r="A5766" s="237">
        <v>42398</v>
      </c>
      <c r="B5766">
        <v>744.9</v>
      </c>
      <c r="D5766" s="237">
        <v>42688</v>
      </c>
      <c r="E5766">
        <f t="shared" si="727"/>
        <v>763.29</v>
      </c>
      <c r="F5766">
        <v>454.00838820000001</v>
      </c>
      <c r="G5766" s="236">
        <f t="shared" si="729"/>
        <v>-3.3373785356334931E-3</v>
      </c>
      <c r="H5766" s="236">
        <f t="shared" si="730"/>
        <v>-3.2684425913356296E-3</v>
      </c>
      <c r="I5766">
        <f t="shared" si="728"/>
        <v>111788.5796745746</v>
      </c>
      <c r="J5766">
        <f t="shared" si="728"/>
        <v>35798.005004578918</v>
      </c>
      <c r="K5766">
        <f t="shared" si="731"/>
        <v>135768.40981857019</v>
      </c>
      <c r="L5766" s="236">
        <f>I5766/MAX(I$2:I5766)-1</f>
        <v>-5.3611020504058082E-2</v>
      </c>
      <c r="M5766" s="236">
        <f>J5766/MAX(J$2:J5766)-1</f>
        <v>-3.046794150124621E-2</v>
      </c>
      <c r="N5766" s="236"/>
    </row>
    <row r="5767" spans="1:14">
      <c r="A5767" s="237">
        <v>42401</v>
      </c>
      <c r="B5767">
        <v>743.33</v>
      </c>
      <c r="D5767" s="237">
        <v>42689</v>
      </c>
      <c r="E5767">
        <f t="shared" si="727"/>
        <v>770.52</v>
      </c>
      <c r="F5767">
        <v>456.4999846</v>
      </c>
      <c r="G5767" s="236">
        <f t="shared" si="729"/>
        <v>9.4384232822949856E-3</v>
      </c>
      <c r="H5767" s="236">
        <f t="shared" si="730"/>
        <v>5.4879963999747705E-3</v>
      </c>
      <c r="I5767">
        <f t="shared" si="728"/>
        <v>112843.68760766981</v>
      </c>
      <c r="J5767">
        <f t="shared" si="728"/>
        <v>35994.464327170324</v>
      </c>
      <c r="K5767">
        <f t="shared" si="731"/>
        <v>137054.42902881568</v>
      </c>
      <c r="L5767" s="236">
        <f>I5767/MAX(I$2:I5767)-1</f>
        <v>-4.4678600725876039E-2</v>
      </c>
      <c r="M5767" s="236">
        <f>J5767/MAX(J$2:J5767)-1</f>
        <v>-2.5147153054544957E-2</v>
      </c>
      <c r="N5767" s="236"/>
    </row>
    <row r="5768" spans="1:14">
      <c r="A5768" s="237">
        <v>42402</v>
      </c>
      <c r="B5768">
        <v>748.42</v>
      </c>
      <c r="D5768" s="237">
        <v>42690</v>
      </c>
      <c r="E5768">
        <f t="shared" si="727"/>
        <v>767.62</v>
      </c>
      <c r="F5768">
        <v>455.77412459999999</v>
      </c>
      <c r="G5768" s="236">
        <f t="shared" si="729"/>
        <v>-3.7974222108507296E-3</v>
      </c>
      <c r="H5768" s="236">
        <f t="shared" si="730"/>
        <v>-1.5900548181529972E-3</v>
      </c>
      <c r="I5768">
        <f t="shared" si="728"/>
        <v>112415.17248199414</v>
      </c>
      <c r="J5768">
        <f t="shared" si="728"/>
        <v>35937.231155740068</v>
      </c>
      <c r="K5768">
        <f t="shared" si="731"/>
        <v>136538.598363572</v>
      </c>
      <c r="L5768" s="236">
        <f>I5768/MAX(I$2:I5768)-1</f>
        <v>-4.8306359425980605E-2</v>
      </c>
      <c r="M5768" s="236">
        <f>J5768/MAX(J$2:J5768)-1</f>
        <v>-2.6697222520820851E-2</v>
      </c>
      <c r="N5768" s="236"/>
    </row>
    <row r="5769" spans="1:14">
      <c r="A5769" s="237">
        <v>42403</v>
      </c>
      <c r="B5769">
        <v>747.64</v>
      </c>
      <c r="D5769" s="237">
        <v>42691</v>
      </c>
      <c r="E5769">
        <f t="shared" si="727"/>
        <v>769.77</v>
      </c>
      <c r="F5769">
        <v>456.40890780000001</v>
      </c>
      <c r="G5769" s="236">
        <f t="shared" si="729"/>
        <v>2.7671348526036497E-3</v>
      </c>
      <c r="H5769" s="236">
        <f t="shared" si="730"/>
        <v>1.3927583110540098E-3</v>
      </c>
      <c r="I5769">
        <f t="shared" si="728"/>
        <v>112726.24042373053</v>
      </c>
      <c r="J5769">
        <f t="shared" si="728"/>
        <v>35987.283033108492</v>
      </c>
      <c r="K5769">
        <f t="shared" si="731"/>
        <v>136921.02454642509</v>
      </c>
      <c r="L5769" s="236">
        <f>I5769/MAX(I$2:I5769)-1</f>
        <v>-4.5672894784146933E-2</v>
      </c>
      <c r="M5769" s="236">
        <f>J5769/MAX(J$2:J5769)-1</f>
        <v>-2.534164698831487E-2</v>
      </c>
      <c r="N5769" s="236"/>
    </row>
    <row r="5770" spans="1:14">
      <c r="A5770" s="237">
        <v>42404</v>
      </c>
      <c r="B5770">
        <v>749.39</v>
      </c>
      <c r="D5770" s="237">
        <v>42692</v>
      </c>
      <c r="E5770">
        <f t="shared" si="727"/>
        <v>766.98</v>
      </c>
      <c r="F5770">
        <v>454.5059756</v>
      </c>
      <c r="G5770" s="236">
        <f t="shared" si="729"/>
        <v>-3.6581894127930095E-3</v>
      </c>
      <c r="H5770" s="236">
        <f t="shared" si="730"/>
        <v>-4.1693581511644817E-3</v>
      </c>
      <c r="I5770">
        <f t="shared" si="728"/>
        <v>112313.86648446847</v>
      </c>
      <c r="J5770">
        <f t="shared" si="728"/>
        <v>35837.239161256141</v>
      </c>
      <c r="K5770">
        <f t="shared" si="731"/>
        <v>136424.75987193204</v>
      </c>
      <c r="L5770" s="236">
        <f>I5770/MAX(I$2:I5770)-1</f>
        <v>-4.9164004096789005E-2</v>
      </c>
      <c r="M5770" s="236">
        <f>J5770/MAX(J$2:J5770)-1</f>
        <v>-2.9405346737044535E-2</v>
      </c>
      <c r="N5770" s="236"/>
    </row>
    <row r="5771" spans="1:14">
      <c r="A5771" s="237">
        <v>42405</v>
      </c>
      <c r="B5771">
        <v>750.26</v>
      </c>
      <c r="D5771" s="237">
        <v>42695</v>
      </c>
      <c r="E5771">
        <f t="shared" si="727"/>
        <v>772.01</v>
      </c>
      <c r="F5771">
        <v>456.77203470000001</v>
      </c>
      <c r="G5771" s="236">
        <f t="shared" si="729"/>
        <v>6.5244591030497092E-3</v>
      </c>
      <c r="H5771" s="236">
        <f t="shared" si="730"/>
        <v>4.9857630518685969E-3</v>
      </c>
      <c r="I5771">
        <f t="shared" si="728"/>
        <v>113046.65371305177</v>
      </c>
      <c r="J5771">
        <f t="shared" si="728"/>
        <v>36015.915144147308</v>
      </c>
      <c r="K5771">
        <f t="shared" si="731"/>
        <v>137319.45926716505</v>
      </c>
      <c r="L5771" s="236">
        <f>I5771/MAX(I$2:I5771)-1</f>
        <v>-4.2960313527811045E-2</v>
      </c>
      <c r="M5771" s="236">
        <f>J5771/MAX(J$2:J5771)-1</f>
        <v>-2.4566191776465018E-2</v>
      </c>
      <c r="N5771" s="236"/>
    </row>
    <row r="5772" spans="1:14">
      <c r="A5772" s="237">
        <v>42408</v>
      </c>
      <c r="B5772">
        <v>755.7</v>
      </c>
      <c r="D5772" s="237">
        <v>42696</v>
      </c>
      <c r="E5772">
        <f t="shared" si="727"/>
        <v>775.28</v>
      </c>
      <c r="F5772">
        <v>458.0654308</v>
      </c>
      <c r="G5772" s="236">
        <f t="shared" si="729"/>
        <v>4.2019662700724571E-3</v>
      </c>
      <c r="H5772" s="236">
        <f t="shared" si="730"/>
        <v>2.831600890035757E-3</v>
      </c>
      <c r="I5772">
        <f t="shared" si="728"/>
        <v>113521.67193889858</v>
      </c>
      <c r="J5772">
        <f t="shared" si="728"/>
        <v>36117.897841524929</v>
      </c>
      <c r="K5772">
        <f t="shared" si="731"/>
        <v>137901.10281038808</v>
      </c>
      <c r="L5772" s="236">
        <f>I5772/MAX(I$2:I5772)-1</f>
        <v>-3.8938865046134086E-2</v>
      </c>
      <c r="M5772" s="236">
        <f>J5772/MAX(J$2:J5772)-1</f>
        <v>-2.1804152536928245E-2</v>
      </c>
      <c r="N5772" s="236"/>
    </row>
    <row r="5773" spans="1:14">
      <c r="A5773" s="237">
        <v>42409</v>
      </c>
      <c r="B5773">
        <v>755.83</v>
      </c>
      <c r="D5773" s="237">
        <v>42697</v>
      </c>
      <c r="E5773">
        <f t="shared" si="727"/>
        <v>773.24</v>
      </c>
      <c r="F5773">
        <v>456.76868940000003</v>
      </c>
      <c r="G5773" s="236">
        <f t="shared" si="729"/>
        <v>-2.6650375573474363E-3</v>
      </c>
      <c r="H5773" s="236">
        <f t="shared" si="730"/>
        <v>-2.8309086711373332E-3</v>
      </c>
      <c r="I5773">
        <f t="shared" si="728"/>
        <v>113219.13241960853</v>
      </c>
      <c r="J5773">
        <f t="shared" si="728"/>
        <v>36015.651371342101</v>
      </c>
      <c r="K5773">
        <f t="shared" si="731"/>
        <v>137538.24261828561</v>
      </c>
      <c r="L5773" s="236">
        <f>I5773/MAX(I$2:I5773)-1</f>
        <v>-4.1500129065693114E-2</v>
      </c>
      <c r="M5773" s="236">
        <f>J5773/MAX(J$2:J5773)-1</f>
        <v>-2.4573335643581995E-2</v>
      </c>
      <c r="N5773" s="236"/>
    </row>
    <row r="5774" spans="1:14">
      <c r="A5774" s="237">
        <v>42410</v>
      </c>
      <c r="B5774">
        <v>758.07</v>
      </c>
      <c r="D5774" s="237">
        <v>42699</v>
      </c>
      <c r="E5774">
        <f t="shared" si="727"/>
        <v>775.58</v>
      </c>
      <c r="F5774">
        <v>457.78122589999998</v>
      </c>
      <c r="G5774" s="236">
        <f t="shared" si="729"/>
        <v>2.9924971445651114E-3</v>
      </c>
      <c r="H5774" s="236">
        <f t="shared" si="730"/>
        <v>2.2167379759108208E-3</v>
      </c>
      <c r="I5774">
        <f t="shared" si="728"/>
        <v>113557.94035008436</v>
      </c>
      <c r="J5774">
        <f t="shared" si="728"/>
        <v>36095.48863346412</v>
      </c>
      <c r="K5774">
        <f t="shared" si="731"/>
        <v>137954.46460334433</v>
      </c>
      <c r="L5774" s="236">
        <f>I5774/MAX(I$2:I5774)-1</f>
        <v>-3.8631820938856087E-2</v>
      </c>
      <c r="M5774" s="236">
        <f>J5774/MAX(J$2:J5774)-1</f>
        <v>-2.2411070313987147E-2</v>
      </c>
      <c r="N5774" s="236"/>
    </row>
    <row r="5775" spans="1:14">
      <c r="A5775" s="237">
        <v>42411</v>
      </c>
      <c r="B5775">
        <v>761.52</v>
      </c>
      <c r="D5775" s="237">
        <v>42702</v>
      </c>
      <c r="E5775">
        <f t="shared" si="727"/>
        <v>774.97</v>
      </c>
      <c r="F5775">
        <v>457.39665109999999</v>
      </c>
      <c r="G5775" s="236">
        <f t="shared" si="729"/>
        <v>-8.2023832036399525E-4</v>
      </c>
      <c r="H5775" s="236">
        <f t="shared" si="730"/>
        <v>-8.4008425475268211E-4</v>
      </c>
      <c r="I5775">
        <f t="shared" si="728"/>
        <v>113464.7957758276</v>
      </c>
      <c r="J5775">
        <f t="shared" si="728"/>
        <v>36065.165381795545</v>
      </c>
      <c r="K5775">
        <f t="shared" si="731"/>
        <v>137845.96229099997</v>
      </c>
      <c r="L5775" s="236">
        <f>I5775/MAX(I$2:I5775)-1</f>
        <v>-3.9420371959300704E-2</v>
      </c>
      <c r="M5775" s="236">
        <f>J5775/MAX(J$2:J5775)-1</f>
        <v>-2.3232327381436768E-2</v>
      </c>
      <c r="N5775" s="236"/>
    </row>
    <row r="5776" spans="1:14">
      <c r="A5776" s="237">
        <v>42412</v>
      </c>
      <c r="B5776">
        <v>755.77</v>
      </c>
      <c r="D5776" s="237">
        <v>42703</v>
      </c>
      <c r="E5776">
        <f t="shared" si="727"/>
        <v>776.28</v>
      </c>
      <c r="F5776">
        <v>458.30175459999998</v>
      </c>
      <c r="G5776" s="236">
        <f t="shared" si="729"/>
        <v>1.6566578562897025E-3</v>
      </c>
      <c r="H5776" s="236">
        <f t="shared" si="730"/>
        <v>1.9788153188775581E-3</v>
      </c>
      <c r="I5776">
        <f t="shared" si="728"/>
        <v>113652.76812116193</v>
      </c>
      <c r="J5776">
        <f t="shared" si="728"/>
        <v>36136.531683530891</v>
      </c>
      <c r="K5776">
        <f t="shared" si="731"/>
        <v>138078.97545357555</v>
      </c>
      <c r="L5776" s="236">
        <f>I5776/MAX(I$2:I5776)-1</f>
        <v>-3.7829020171915251E-2</v>
      </c>
      <c r="M5776" s="236">
        <f>J5776/MAX(J$2:J5776)-1</f>
        <v>-2.1299484547874892E-2</v>
      </c>
      <c r="N5776" s="236"/>
    </row>
    <row r="5777" spans="1:14">
      <c r="A5777" s="237">
        <v>42415</v>
      </c>
      <c r="B5777">
        <v>755.77</v>
      </c>
      <c r="D5777" s="237">
        <v>42704</v>
      </c>
      <c r="E5777">
        <f t="shared" si="727"/>
        <v>775.1</v>
      </c>
      <c r="F5777">
        <v>456.87392879999999</v>
      </c>
      <c r="G5777" s="236">
        <f t="shared" si="729"/>
        <v>-1.5538002365371264E-3</v>
      </c>
      <c r="H5777" s="236">
        <f t="shared" si="730"/>
        <v>-3.1154709439116246E-3</v>
      </c>
      <c r="I5777">
        <f t="shared" si="728"/>
        <v>113476.17442317217</v>
      </c>
      <c r="J5777">
        <f t="shared" si="728"/>
        <v>36023.949369057111</v>
      </c>
      <c r="K5777">
        <f t="shared" si="731"/>
        <v>137869.08573461432</v>
      </c>
      <c r="L5777" s="236">
        <f>I5777/MAX(I$2:I5777)-1</f>
        <v>-3.9324041667961329E-2</v>
      </c>
      <c r="M5777" s="236">
        <f>J5777/MAX(J$2:J5777)-1</f>
        <v>-2.4348597566557273E-2</v>
      </c>
      <c r="N5777" s="236"/>
    </row>
    <row r="5778" spans="1:14">
      <c r="A5778" s="237">
        <v>42416</v>
      </c>
      <c r="B5778">
        <v>753.54</v>
      </c>
      <c r="D5778" s="237">
        <v>42705</v>
      </c>
      <c r="E5778">
        <f t="shared" si="727"/>
        <v>771.13</v>
      </c>
      <c r="F5778">
        <v>454.96125269999999</v>
      </c>
      <c r="G5778" s="236">
        <f t="shared" si="729"/>
        <v>-5.1556499110201968E-3</v>
      </c>
      <c r="H5778" s="236">
        <f t="shared" si="730"/>
        <v>-4.1864417718553426E-3</v>
      </c>
      <c r="I5778">
        <f t="shared" si="728"/>
        <v>112891.13099460442</v>
      </c>
      <c r="J5778">
        <f t="shared" si="728"/>
        <v>35873.137202631289</v>
      </c>
      <c r="K5778">
        <f t="shared" si="731"/>
        <v>137162.93134116003</v>
      </c>
      <c r="L5778" s="236">
        <f>I5778/MAX(I$2:I5778)-1</f>
        <v>-4.4276950587055275E-2</v>
      </c>
      <c r="M5778" s="236">
        <f>J5778/MAX(J$2:J5778)-1</f>
        <v>-2.8433105352473897E-2</v>
      </c>
      <c r="N5778" s="236"/>
    </row>
    <row r="5779" spans="1:14">
      <c r="A5779" s="237">
        <v>42417</v>
      </c>
      <c r="B5779">
        <v>751.72</v>
      </c>
      <c r="D5779" s="237">
        <v>42706</v>
      </c>
      <c r="E5779">
        <f t="shared" si="727"/>
        <v>771.66</v>
      </c>
      <c r="F5779">
        <v>456.0041774</v>
      </c>
      <c r="G5779" s="236">
        <f t="shared" si="729"/>
        <v>6.5357289004246632E-4</v>
      </c>
      <c r="H5779" s="236">
        <f t="shared" si="730"/>
        <v>2.2923374107370886E-3</v>
      </c>
      <c r="I5779">
        <f t="shared" ref="I5779:J5794" si="732">I5778*(1+G5779)</f>
        <v>112964.91357734874</v>
      </c>
      <c r="J5779">
        <f t="shared" si="732"/>
        <v>35955.370537081384</v>
      </c>
      <c r="K5779">
        <f t="shared" si="731"/>
        <v>137257.20384204941</v>
      </c>
      <c r="L5779" s="236">
        <f>I5779/MAX(I$2:I5779)-1</f>
        <v>-4.365231591157015E-2</v>
      </c>
      <c r="M5779" s="236">
        <f>J5779/MAX(J$2:J5779)-1</f>
        <v>-2.620594621283967E-2</v>
      </c>
      <c r="N5779" s="236"/>
    </row>
    <row r="5780" spans="1:14">
      <c r="A5780" s="237">
        <v>42418</v>
      </c>
      <c r="B5780">
        <v>755.19</v>
      </c>
      <c r="D5780" s="237">
        <v>42709</v>
      </c>
      <c r="E5780">
        <f t="shared" si="727"/>
        <v>775.87</v>
      </c>
      <c r="F5780">
        <v>458.03046139999998</v>
      </c>
      <c r="G5780" s="236">
        <f t="shared" si="729"/>
        <v>5.4220405174744603E-3</v>
      </c>
      <c r="H5780" s="236">
        <f t="shared" si="730"/>
        <v>4.4435645558189574E-3</v>
      </c>
      <c r="I5780">
        <f t="shared" si="732"/>
        <v>113577.41391581814</v>
      </c>
      <c r="J5780">
        <f t="shared" si="732"/>
        <v>36115.140547191295</v>
      </c>
      <c r="K5780">
        <f t="shared" si="731"/>
        <v>138006.04766986871</v>
      </c>
      <c r="L5780" s="236">
        <f>I5780/MAX(I$2:I5780)-1</f>
        <v>-3.8466960019649665E-2</v>
      </c>
      <c r="M5780" s="236">
        <f>J5780/MAX(J$2:J5780)-1</f>
        <v>-2.1878829470763916E-2</v>
      </c>
      <c r="N5780" s="236"/>
    </row>
    <row r="5781" spans="1:14">
      <c r="A5781" s="237">
        <v>42419</v>
      </c>
      <c r="B5781">
        <v>755.19</v>
      </c>
      <c r="D5781" s="237">
        <v>42710</v>
      </c>
      <c r="E5781">
        <f t="shared" si="727"/>
        <v>778.47</v>
      </c>
      <c r="F5781">
        <v>459.49243180000002</v>
      </c>
      <c r="G5781" s="236">
        <f t="shared" si="729"/>
        <v>3.3173466969286711E-3</v>
      </c>
      <c r="H5781" s="236">
        <f t="shared" si="730"/>
        <v>3.191862819628799E-3</v>
      </c>
      <c r="I5781">
        <f t="shared" si="732"/>
        <v>113954.18957471749</v>
      </c>
      <c r="J5781">
        <f t="shared" si="732"/>
        <v>36230.415121529542</v>
      </c>
      <c r="K5781">
        <f t="shared" si="731"/>
        <v>138468.51654215617</v>
      </c>
      <c r="L5781" s="236">
        <f>I5781/MAX(I$2:I5781)-1</f>
        <v>-3.5277221565482964E-2</v>
      </c>
      <c r="M5781" s="236">
        <f>J5781/MAX(J$2:J5781)-1</f>
        <v>-1.8756800873459767E-2</v>
      </c>
      <c r="N5781" s="236"/>
    </row>
    <row r="5782" spans="1:14">
      <c r="A5782" s="237">
        <v>42422</v>
      </c>
      <c r="B5782">
        <v>754.46</v>
      </c>
      <c r="D5782" s="237">
        <v>42711</v>
      </c>
      <c r="E5782">
        <f t="shared" si="727"/>
        <v>787.8</v>
      </c>
      <c r="F5782">
        <v>463.7464736</v>
      </c>
      <c r="G5782" s="236">
        <f t="shared" si="729"/>
        <v>1.1951317434625899E-2</v>
      </c>
      <c r="H5782" s="236">
        <f t="shared" si="730"/>
        <v>9.2581324644136487E-3</v>
      </c>
      <c r="I5782">
        <f t="shared" si="732"/>
        <v>115316.09226733047</v>
      </c>
      <c r="J5782">
        <f t="shared" si="732"/>
        <v>36565.841103965358</v>
      </c>
      <c r="K5782">
        <f t="shared" si="731"/>
        <v>140128.06830309532</v>
      </c>
      <c r="L5782" s="236">
        <f>I5782/MAX(I$2:I5782)-1</f>
        <v>-2.3747513403997833E-2</v>
      </c>
      <c r="M5782" s="236">
        <f>J5782/MAX(J$2:J5782)-1</f>
        <v>-9.6723213561412669E-3</v>
      </c>
      <c r="N5782" s="236"/>
    </row>
    <row r="5783" spans="1:14">
      <c r="A5783" s="237">
        <v>42423</v>
      </c>
      <c r="B5783">
        <v>755.91</v>
      </c>
      <c r="D5783" s="237">
        <v>42712</v>
      </c>
      <c r="E5783">
        <f t="shared" si="727"/>
        <v>789.48</v>
      </c>
      <c r="F5783">
        <v>463.91493279999997</v>
      </c>
      <c r="G5783" s="236">
        <f t="shared" si="729"/>
        <v>2.0987907856721464E-3</v>
      </c>
      <c r="H5783" s="236">
        <f t="shared" si="730"/>
        <v>3.6325710186480009E-4</v>
      </c>
      <c r="I5783">
        <f t="shared" si="732"/>
        <v>115558.11661922088</v>
      </c>
      <c r="J5783">
        <f t="shared" si="732"/>
        <v>36579.123905432032</v>
      </c>
      <c r="K5783">
        <f t="shared" si="731"/>
        <v>140426.89434365032</v>
      </c>
      <c r="L5783" s="236">
        <f>I5783/MAX(I$2:I5783)-1</f>
        <v>-2.1698563680640492E-2</v>
      </c>
      <c r="M5783" s="236">
        <f>J5783/MAX(J$2:J5783)-1</f>
        <v>-9.3125777937006493E-3</v>
      </c>
      <c r="N5783" s="236"/>
    </row>
    <row r="5784" spans="1:14">
      <c r="A5784" s="237">
        <v>42424</v>
      </c>
      <c r="B5784">
        <v>755.93</v>
      </c>
      <c r="D5784" s="237">
        <v>42713</v>
      </c>
      <c r="E5784">
        <f t="shared" si="727"/>
        <v>792.73</v>
      </c>
      <c r="F5784">
        <v>464.64712939999998</v>
      </c>
      <c r="G5784" s="236">
        <f t="shared" si="729"/>
        <v>4.0829035748665612E-3</v>
      </c>
      <c r="H5784" s="236">
        <f t="shared" si="730"/>
        <v>1.5782992704735932E-3</v>
      </c>
      <c r="I5784">
        <f t="shared" si="732"/>
        <v>116029.92926667035</v>
      </c>
      <c r="J5784">
        <f t="shared" si="732"/>
        <v>36636.856710006541</v>
      </c>
      <c r="K5784">
        <f t="shared" si="731"/>
        <v>141004.9804340096</v>
      </c>
      <c r="L5784" s="236">
        <f>I5784/MAX(I$2:I5784)-1</f>
        <v>-1.7704253248994939E-2</v>
      </c>
      <c r="M5784" s="236">
        <f>J5784/MAX(J$2:J5784)-1</f>
        <v>-7.748976557965026E-3</v>
      </c>
      <c r="N5784" s="236"/>
    </row>
    <row r="5785" spans="1:14">
      <c r="A5785" s="237">
        <v>42425</v>
      </c>
      <c r="B5785">
        <v>758.21</v>
      </c>
      <c r="D5785" s="237">
        <v>42716</v>
      </c>
      <c r="E5785">
        <f t="shared" si="727"/>
        <v>791.27</v>
      </c>
      <c r="F5785">
        <v>463.59649089999999</v>
      </c>
      <c r="G5785" s="236">
        <f t="shared" si="729"/>
        <v>-1.8754669417458494E-3</v>
      </c>
      <c r="H5785" s="236">
        <f t="shared" si="730"/>
        <v>-2.2611535367853541E-3</v>
      </c>
      <c r="I5785">
        <f t="shared" si="732"/>
        <v>115812.3189700776</v>
      </c>
      <c r="J5785">
        <f t="shared" si="732"/>
        <v>36554.015151880012</v>
      </c>
      <c r="K5785">
        <f t="shared" si="731"/>
        <v>140745.28637495587</v>
      </c>
      <c r="L5785" s="236">
        <f>I5785/MAX(I$2:I5785)-1</f>
        <v>-1.9546516449044149E-2</v>
      </c>
      <c r="M5785" s="236">
        <f>J5785/MAX(J$2:J5785)-1</f>
        <v>-9.9926084689998529E-3</v>
      </c>
      <c r="N5785" s="236"/>
    </row>
    <row r="5786" spans="1:14">
      <c r="A5786" s="237">
        <v>42426</v>
      </c>
      <c r="B5786">
        <v>754.53</v>
      </c>
      <c r="D5786" s="237">
        <v>42717</v>
      </c>
      <c r="E5786">
        <f t="shared" si="727"/>
        <v>796.38</v>
      </c>
      <c r="F5786">
        <v>466.05827579999999</v>
      </c>
      <c r="G5786" s="236">
        <f t="shared" si="729"/>
        <v>6.4242424675541778E-3</v>
      </c>
      <c r="H5786" s="236">
        <f t="shared" si="730"/>
        <v>5.3101888135969055E-3</v>
      </c>
      <c r="I5786">
        <f t="shared" si="732"/>
        <v>116556.32538787111</v>
      </c>
      <c r="J5786">
        <f t="shared" si="732"/>
        <v>36748.123874231576</v>
      </c>
      <c r="K5786">
        <f t="shared" si="731"/>
        <v>141654.21558164389</v>
      </c>
      <c r="L5786" s="236">
        <f>I5786/MAX(I$2:I5786)-1</f>
        <v>-1.3247845542554537E-2</v>
      </c>
      <c r="M5786" s="236">
        <f>J5786/MAX(J$2:J5786)-1</f>
        <v>-4.735482293113713E-3</v>
      </c>
      <c r="N5786" s="236"/>
    </row>
    <row r="5787" spans="1:14">
      <c r="A5787" s="237">
        <v>42429</v>
      </c>
      <c r="B5787">
        <v>755.73</v>
      </c>
      <c r="D5787" s="237">
        <v>42718</v>
      </c>
      <c r="E5787">
        <f t="shared" si="727"/>
        <v>788.95</v>
      </c>
      <c r="F5787">
        <v>461.67017929999997</v>
      </c>
      <c r="G5787" s="236">
        <f t="shared" si="729"/>
        <v>-9.3634471280161311E-3</v>
      </c>
      <c r="H5787" s="236">
        <f t="shared" si="730"/>
        <v>-9.4153386558102348E-3</v>
      </c>
      <c r="I5787">
        <f t="shared" si="732"/>
        <v>115464.95639766593</v>
      </c>
      <c r="J5787">
        <f t="shared" si="732"/>
        <v>36402.127842990019</v>
      </c>
      <c r="K5787">
        <f t="shared" si="731"/>
        <v>140332.62184276094</v>
      </c>
      <c r="L5787" s="236">
        <f>I5787/MAX(I$2:I5787)-1</f>
        <v>-2.2487247169272861E-2</v>
      </c>
      <c r="M5787" s="236">
        <f>J5787/MAX(J$2:J5787)-1</f>
        <v>-1.4106234779435733E-2</v>
      </c>
      <c r="N5787" s="236"/>
    </row>
    <row r="5788" spans="1:14">
      <c r="A5788" s="237">
        <v>42430</v>
      </c>
      <c r="B5788">
        <v>750.08</v>
      </c>
      <c r="D5788" s="237">
        <v>42719</v>
      </c>
      <c r="E5788">
        <f t="shared" si="727"/>
        <v>791.31</v>
      </c>
      <c r="F5788">
        <v>461.8628281</v>
      </c>
      <c r="G5788" s="236">
        <f t="shared" si="729"/>
        <v>2.9575874152604673E-3</v>
      </c>
      <c r="H5788" s="236">
        <f t="shared" si="730"/>
        <v>4.1728664453088982E-4</v>
      </c>
      <c r="I5788">
        <f t="shared" si="732"/>
        <v>115806.45409961126</v>
      </c>
      <c r="J5788">
        <f t="shared" si="732"/>
        <v>36417.317964771406</v>
      </c>
      <c r="K5788">
        <f t="shared" si="731"/>
        <v>140752.40128068338</v>
      </c>
      <c r="L5788" s="236">
        <f>I5788/MAX(I$2:I5788)-1</f>
        <v>-1.9596167753244131E-2</v>
      </c>
      <c r="M5788" s="236">
        <f>J5788/MAX(J$2:J5788)-1</f>
        <v>-1.3694834478282902E-2</v>
      </c>
      <c r="N5788" s="236"/>
    </row>
    <row r="5789" spans="1:14">
      <c r="A5789" s="237">
        <v>42431</v>
      </c>
      <c r="B5789">
        <v>748.83</v>
      </c>
      <c r="D5789" s="237">
        <v>42720</v>
      </c>
      <c r="E5789">
        <f t="shared" si="727"/>
        <v>790.03</v>
      </c>
      <c r="F5789">
        <v>461.4289038</v>
      </c>
      <c r="G5789" s="236">
        <f t="shared" si="729"/>
        <v>-1.6513010222349391E-3</v>
      </c>
      <c r="H5789" s="236">
        <f t="shared" si="730"/>
        <v>-9.3950903515027662E-4</v>
      </c>
      <c r="I5789">
        <f t="shared" si="732"/>
        <v>115615.22278357517</v>
      </c>
      <c r="J5789">
        <f t="shared" si="732"/>
        <v>36383.103565507561</v>
      </c>
      <c r="K5789">
        <f t="shared" si="731"/>
        <v>140524.72429740342</v>
      </c>
      <c r="L5789" s="236">
        <f>I5789/MAX(I$2:I5789)-1</f>
        <v>-2.1215109603636262E-2</v>
      </c>
      <c r="M5789" s="236">
        <f>J5789/MAX(J$2:J5789)-1</f>
        <v>-1.4621477092706003E-2</v>
      </c>
      <c r="N5789" s="236"/>
    </row>
    <row r="5790" spans="1:14">
      <c r="A5790" s="237">
        <v>42432</v>
      </c>
      <c r="B5790">
        <v>749.74</v>
      </c>
      <c r="D5790" s="237">
        <v>42723</v>
      </c>
      <c r="E5790">
        <f t="shared" si="727"/>
        <v>790.79</v>
      </c>
      <c r="F5790">
        <v>462.23472270000002</v>
      </c>
      <c r="G5790" s="236">
        <f t="shared" si="729"/>
        <v>9.2825862650574231E-4</v>
      </c>
      <c r="H5790" s="236">
        <f t="shared" si="730"/>
        <v>1.7463554913095258E-3</v>
      </c>
      <c r="I5790">
        <f t="shared" si="732"/>
        <v>115722.54361147941</v>
      </c>
      <c r="J5790">
        <f t="shared" si="732"/>
        <v>36446.641398210071</v>
      </c>
      <c r="K5790">
        <f t="shared" si="731"/>
        <v>140659.90750622589</v>
      </c>
      <c r="L5790" s="236">
        <f>I5790/MAX(I$2:I5790)-1</f>
        <v>-2.0306544085632261E-2</v>
      </c>
      <c r="M5790" s="236">
        <f>J5790/MAX(J$2:J5790)-1</f>
        <v>-1.2900655898208324E-2</v>
      </c>
      <c r="N5790" s="236"/>
    </row>
    <row r="5791" spans="1:14">
      <c r="A5791" s="237">
        <v>42433</v>
      </c>
      <c r="B5791">
        <v>747.26</v>
      </c>
      <c r="D5791" s="237">
        <v>42724</v>
      </c>
      <c r="E5791">
        <f t="shared" si="727"/>
        <v>793.78</v>
      </c>
      <c r="F5791">
        <v>463.0348955</v>
      </c>
      <c r="G5791" s="236">
        <f t="shared" si="729"/>
        <v>3.7472989387547415E-3</v>
      </c>
      <c r="H5791" s="236">
        <f t="shared" si="730"/>
        <v>1.7310962606313929E-3</v>
      </c>
      <c r="I5791">
        <f t="shared" si="732"/>
        <v>116156.19057634471</v>
      </c>
      <c r="J5791">
        <f t="shared" si="732"/>
        <v>36509.734042847085</v>
      </c>
      <c r="K5791">
        <f t="shared" si="731"/>
        <v>141191.74670935646</v>
      </c>
      <c r="L5791" s="236">
        <f>I5791/MAX(I$2:I5791)-1</f>
        <v>-1.6635339837979379E-2</v>
      </c>
      <c r="M5791" s="236">
        <f>J5791/MAX(J$2:J5791)-1</f>
        <v>-1.1191891914761998E-2</v>
      </c>
      <c r="N5791" s="236"/>
    </row>
    <row r="5792" spans="1:14">
      <c r="A5792" s="237">
        <v>42436</v>
      </c>
      <c r="B5792">
        <v>745.78</v>
      </c>
      <c r="D5792" s="237">
        <v>42725</v>
      </c>
      <c r="E5792">
        <f t="shared" si="727"/>
        <v>791.91</v>
      </c>
      <c r="F5792">
        <v>462.74589020000002</v>
      </c>
      <c r="G5792" s="236">
        <f t="shared" si="729"/>
        <v>-2.3895466318083016E-3</v>
      </c>
      <c r="H5792" s="236">
        <f t="shared" si="730"/>
        <v>-6.2415447044850136E-4</v>
      </c>
      <c r="I5792">
        <f t="shared" si="732"/>
        <v>115878.62994238932</v>
      </c>
      <c r="J5792">
        <f t="shared" si="732"/>
        <v>36486.946329129358</v>
      </c>
      <c r="K5792">
        <f t="shared" si="731"/>
        <v>140859.12486659587</v>
      </c>
      <c r="L5792" s="236">
        <f>I5792/MAX(I$2:I5792)-1</f>
        <v>-1.8985135549508869E-2</v>
      </c>
      <c r="M5792" s="236">
        <f>J5792/MAX(J$2:J5792)-1</f>
        <v>-1.1809060915839109E-2</v>
      </c>
      <c r="N5792" s="236"/>
    </row>
    <row r="5793" spans="1:14">
      <c r="A5793" s="237">
        <v>42437</v>
      </c>
      <c r="B5793">
        <v>749.72</v>
      </c>
      <c r="D5793" s="237">
        <v>42726</v>
      </c>
      <c r="E5793">
        <f t="shared" si="727"/>
        <v>790.8</v>
      </c>
      <c r="F5793">
        <v>462.27690380000001</v>
      </c>
      <c r="G5793" s="236">
        <f t="shared" si="729"/>
        <v>-1.4354045914308313E-3</v>
      </c>
      <c r="H5793" s="236">
        <f t="shared" si="730"/>
        <v>-1.013485824363114E-3</v>
      </c>
      <c r="I5793">
        <f t="shared" si="732"/>
        <v>115712.29722492129</v>
      </c>
      <c r="J5793">
        <f t="shared" si="732"/>
        <v>36449.967326250488</v>
      </c>
      <c r="K5793">
        <f t="shared" si="731"/>
        <v>140661.68623265778</v>
      </c>
      <c r="L5793" s="236">
        <f>I5793/MAX(I$2:I5793)-1</f>
        <v>-2.0393288790203079E-2</v>
      </c>
      <c r="M5793" s="236">
        <f>J5793/MAX(J$2:J5793)-1</f>
        <v>-1.2810578424364949E-2</v>
      </c>
      <c r="N5793" s="236"/>
    </row>
    <row r="5794" spans="1:14">
      <c r="A5794" s="237">
        <v>42438</v>
      </c>
      <c r="B5794">
        <v>746.97</v>
      </c>
      <c r="D5794" s="237">
        <v>42727</v>
      </c>
      <c r="E5794">
        <f t="shared" si="727"/>
        <v>791.31</v>
      </c>
      <c r="F5794">
        <v>462.5155901</v>
      </c>
      <c r="G5794" s="236">
        <f t="shared" si="729"/>
        <v>6.1118638148232251E-4</v>
      </c>
      <c r="H5794" s="236">
        <f t="shared" si="730"/>
        <v>5.1632754748931475E-4</v>
      </c>
      <c r="I5794">
        <f t="shared" si="732"/>
        <v>115783.01900515521</v>
      </c>
      <c r="J5794">
        <f t="shared" si="732"/>
        <v>36468.787448486117</v>
      </c>
      <c r="K5794">
        <f t="shared" si="731"/>
        <v>140752.40128068341</v>
      </c>
      <c r="L5794" s="236">
        <f>I5794/MAX(I$2:I5794)-1</f>
        <v>-1.979456650910294E-2</v>
      </c>
      <c r="M5794" s="236">
        <f>J5794/MAX(J$2:J5794)-1</f>
        <v>-1.2300865331415389E-2</v>
      </c>
      <c r="N5794" s="236"/>
    </row>
    <row r="5795" spans="1:14">
      <c r="A5795" s="237">
        <v>42439</v>
      </c>
      <c r="B5795">
        <v>744.39</v>
      </c>
      <c r="D5795" s="237">
        <v>42731</v>
      </c>
      <c r="E5795">
        <f t="shared" si="727"/>
        <v>793.49</v>
      </c>
      <c r="F5795">
        <v>462.75181029999999</v>
      </c>
      <c r="G5795" s="236">
        <f t="shared" si="729"/>
        <v>2.7211952181766439E-3</v>
      </c>
      <c r="H5795" s="236">
        <f t="shared" si="730"/>
        <v>5.1072916255412437E-4</v>
      </c>
      <c r="I5795">
        <f t="shared" ref="I5795:J5810" si="733">I5794*(1+G5795)</f>
        <v>116098.0872028181</v>
      </c>
      <c r="J5795">
        <f t="shared" si="733"/>
        <v>36487.413121759047</v>
      </c>
      <c r="K5795">
        <f t="shared" si="731"/>
        <v>141140.16364283214</v>
      </c>
      <c r="L5795" s="236">
        <f>I5795/MAX(I$2:I5795)-1</f>
        <v>-1.712723617065659E-2</v>
      </c>
      <c r="M5795" s="236">
        <f>J5795/MAX(J$2:J5795)-1</f>
        <v>-1.1796418579510637E-2</v>
      </c>
      <c r="N5795" s="236"/>
    </row>
    <row r="5796" spans="1:14">
      <c r="A5796" s="237">
        <v>42440</v>
      </c>
      <c r="B5796">
        <v>742.68</v>
      </c>
      <c r="D5796" s="237">
        <v>42732</v>
      </c>
      <c r="E5796">
        <f t="shared" si="727"/>
        <v>787.11</v>
      </c>
      <c r="F5796">
        <v>461.69034069999998</v>
      </c>
      <c r="G5796" s="236">
        <f t="shared" si="729"/>
        <v>-8.0741591496436647E-3</v>
      </c>
      <c r="H5796" s="236">
        <f t="shared" si="730"/>
        <v>-2.2938205240339293E-3</v>
      </c>
      <c r="I5796">
        <f t="shared" si="733"/>
        <v>115160.69276977333</v>
      </c>
      <c r="J5796">
        <f t="shared" si="733"/>
        <v>36403.717544671454</v>
      </c>
      <c r="K5796">
        <f t="shared" si="731"/>
        <v>140005.33617929602</v>
      </c>
      <c r="L5796" s="236">
        <f>I5796/MAX(I$2:I5796)-1</f>
        <v>-2.5063107289664988E-2</v>
      </c>
      <c r="M5796" s="236">
        <f>J5796/MAX(J$2:J5796)-1</f>
        <v>-1.4063180236496775E-2</v>
      </c>
      <c r="N5796" s="236"/>
    </row>
    <row r="5797" spans="1:14">
      <c r="A5797" s="237">
        <v>42443</v>
      </c>
      <c r="B5797">
        <v>743.18</v>
      </c>
      <c r="D5797" s="237">
        <v>42733</v>
      </c>
      <c r="E5797">
        <f t="shared" si="727"/>
        <v>787.06</v>
      </c>
      <c r="F5797">
        <v>462.77235819999999</v>
      </c>
      <c r="G5797" s="236">
        <f t="shared" si="729"/>
        <v>-9.7253681490670047E-5</v>
      </c>
      <c r="H5797" s="236">
        <f t="shared" si="730"/>
        <v>2.343600037981064E-3</v>
      </c>
      <c r="I5797">
        <f t="shared" si="733"/>
        <v>115149.49296843846</v>
      </c>
      <c r="J5797">
        <f t="shared" si="733"/>
        <v>36489.033298491799</v>
      </c>
      <c r="K5797">
        <f t="shared" si="731"/>
        <v>139996.44254713666</v>
      </c>
      <c r="L5797" s="236">
        <f>I5797/MAX(I$2:I5797)-1</f>
        <v>-2.5157923491702094E-2</v>
      </c>
      <c r="M5797" s="236">
        <f>J5797/MAX(J$2:J5797)-1</f>
        <v>-1.1752538668251988E-2</v>
      </c>
      <c r="N5797" s="236"/>
    </row>
    <row r="5798" spans="1:14">
      <c r="A5798" s="237">
        <v>42444</v>
      </c>
      <c r="B5798">
        <v>742.98</v>
      </c>
      <c r="D5798" s="237">
        <v>42734</v>
      </c>
      <c r="E5798">
        <f t="shared" si="727"/>
        <v>784.48</v>
      </c>
      <c r="F5798">
        <v>462.72829539999998</v>
      </c>
      <c r="G5798" s="236">
        <f t="shared" si="729"/>
        <v>-3.3117521646762274E-3</v>
      </c>
      <c r="H5798" s="236">
        <f t="shared" si="730"/>
        <v>-9.521484855190554E-5</v>
      </c>
      <c r="I5798">
        <f t="shared" si="733"/>
        <v>114768.14638583886</v>
      </c>
      <c r="J5798">
        <f t="shared" si="733"/>
        <v>36485.559000712477</v>
      </c>
      <c r="K5798">
        <f t="shared" si="731"/>
        <v>139537.53112771298</v>
      </c>
      <c r="L5798" s="236">
        <f>I5798/MAX(I$2:I5798)-1</f>
        <v>-2.8386358848795923E-2</v>
      </c>
      <c r="M5798" s="236">
        <f>J5798/MAX(J$2:J5798)-1</f>
        <v>-1.1846634500614517E-2</v>
      </c>
      <c r="N5798" s="236"/>
    </row>
    <row r="5799" spans="1:14">
      <c r="A5799" s="237">
        <v>42445</v>
      </c>
      <c r="B5799">
        <v>746.91</v>
      </c>
      <c r="D5799" s="237">
        <v>42738</v>
      </c>
      <c r="E5799">
        <f t="shared" si="727"/>
        <v>790</v>
      </c>
      <c r="F5799">
        <v>465.07511779999999</v>
      </c>
      <c r="G5799" s="236">
        <f t="shared" si="729"/>
        <v>7.002778101518661E-3</v>
      </c>
      <c r="H5799" s="236">
        <f t="shared" si="730"/>
        <v>5.0717071407342385E-3</v>
      </c>
      <c r="I5799">
        <f t="shared" si="733"/>
        <v>115571.8422481015</v>
      </c>
      <c r="J5799">
        <f t="shared" si="733"/>
        <v>36670.603070830068</v>
      </c>
      <c r="K5799">
        <f t="shared" si="731"/>
        <v>140519.38811810786</v>
      </c>
      <c r="L5799" s="236">
        <f>I5799/MAX(I$2:I5799)-1</f>
        <v>-2.1582364119405506E-2</v>
      </c>
      <c r="M5799" s="236">
        <f>J5799/MAX(J$2:J5799)-1</f>
        <v>-6.8350100206707731E-3</v>
      </c>
      <c r="N5799" s="236"/>
    </row>
    <row r="5800" spans="1:14">
      <c r="A5800" s="237">
        <v>42446</v>
      </c>
      <c r="B5800">
        <v>747.96</v>
      </c>
      <c r="D5800" s="237">
        <v>42739</v>
      </c>
      <c r="E5800">
        <f t="shared" si="727"/>
        <v>794.77</v>
      </c>
      <c r="F5800">
        <v>467.51331199999998</v>
      </c>
      <c r="G5800" s="236">
        <f t="shared" si="729"/>
        <v>6.0042445248142309E-3</v>
      </c>
      <c r="H5800" s="236">
        <f t="shared" si="730"/>
        <v>5.2425814813179539E-3</v>
      </c>
      <c r="I5800">
        <f t="shared" si="733"/>
        <v>116265.76384914237</v>
      </c>
      <c r="J5800">
        <f t="shared" si="733"/>
        <v>36862.851695397963</v>
      </c>
      <c r="K5800">
        <f t="shared" si="731"/>
        <v>141367.84062611216</v>
      </c>
      <c r="L5800" s="236">
        <f>I5800/MAX(I$2:I5800)-1</f>
        <v>-1.5707705386187598E-2</v>
      </c>
      <c r="M5800" s="236">
        <f>J5800/MAX(J$2:J5800)-1</f>
        <v>-1.6282616363118008E-3</v>
      </c>
      <c r="N5800" s="236"/>
    </row>
    <row r="5801" spans="1:14">
      <c r="A5801" s="237">
        <v>42447</v>
      </c>
      <c r="B5801">
        <v>749.34</v>
      </c>
      <c r="D5801" s="237">
        <v>42740</v>
      </c>
      <c r="E5801">
        <f t="shared" si="727"/>
        <v>794.07</v>
      </c>
      <c r="F5801">
        <v>469.36383810000001</v>
      </c>
      <c r="G5801" s="236">
        <f t="shared" si="729"/>
        <v>-9.1448811386169793E-4</v>
      </c>
      <c r="H5801" s="236">
        <f t="shared" si="730"/>
        <v>3.9582318888067292E-3</v>
      </c>
      <c r="I5801">
        <f t="shared" si="733"/>
        <v>116159.44019005327</v>
      </c>
      <c r="J5801">
        <f t="shared" si="733"/>
        <v>37008.763410491039</v>
      </c>
      <c r="K5801">
        <f t="shared" si="731"/>
        <v>141243.32977588093</v>
      </c>
      <c r="L5801" s="236">
        <f>I5801/MAX(I$2:I5801)-1</f>
        <v>-1.6607828990177653E-2</v>
      </c>
      <c r="M5801" s="236">
        <f>J5801/MAX(J$2:J5801)-1</f>
        <v>0</v>
      </c>
      <c r="N5801" s="236"/>
    </row>
    <row r="5802" spans="1:14">
      <c r="A5802" s="237">
        <v>42450</v>
      </c>
      <c r="B5802">
        <v>747.43</v>
      </c>
      <c r="D5802" s="237">
        <v>42741</v>
      </c>
      <c r="E5802">
        <f t="shared" si="727"/>
        <v>797.17</v>
      </c>
      <c r="F5802">
        <v>468.78841240000003</v>
      </c>
      <c r="G5802" s="236">
        <f t="shared" si="729"/>
        <v>3.8702077812497369E-3</v>
      </c>
      <c r="H5802" s="236">
        <f t="shared" si="730"/>
        <v>-1.2259693936570448E-3</v>
      </c>
      <c r="I5802">
        <f t="shared" si="733"/>
        <v>116609.00135934244</v>
      </c>
      <c r="J5802">
        <f t="shared" si="733"/>
        <v>36963.391799252684</v>
      </c>
      <c r="K5802">
        <f t="shared" si="731"/>
        <v>141794.7349697621</v>
      </c>
      <c r="L5802" s="236">
        <f>I5802/MAX(I$2:I5802)-1</f>
        <v>-1.2801896957915337E-2</v>
      </c>
      <c r="M5802" s="236">
        <f>J5802/MAX(J$2:J5802)-1</f>
        <v>-1.2259693936570448E-3</v>
      </c>
      <c r="N5802" s="236"/>
    </row>
    <row r="5803" spans="1:14">
      <c r="A5803" s="237">
        <v>42451</v>
      </c>
      <c r="B5803">
        <v>745.99</v>
      </c>
      <c r="D5803" s="237">
        <v>42744</v>
      </c>
      <c r="E5803">
        <f t="shared" si="727"/>
        <v>794.61</v>
      </c>
      <c r="F5803">
        <v>468.44792769999998</v>
      </c>
      <c r="G5803" s="236">
        <f t="shared" si="729"/>
        <v>-3.2450903453903981E-3</v>
      </c>
      <c r="H5803" s="236">
        <f t="shared" si="730"/>
        <v>-7.2630784164839923E-4</v>
      </c>
      <c r="I5803">
        <f t="shared" si="733"/>
        <v>116230.59461484561</v>
      </c>
      <c r="J5803">
        <f t="shared" si="733"/>
        <v>36936.544997934965</v>
      </c>
      <c r="K5803">
        <f t="shared" si="731"/>
        <v>141339.38100320217</v>
      </c>
      <c r="L5803" s="236">
        <f>I5803/MAX(I$2:I5803)-1</f>
        <v>-1.6005443991084944E-2</v>
      </c>
      <c r="M5803" s="236">
        <f>J5803/MAX(J$2:J5803)-1</f>
        <v>-1.9513868041212135E-3</v>
      </c>
      <c r="N5803" s="236"/>
    </row>
    <row r="5804" spans="1:14">
      <c r="A5804" s="237">
        <v>42452</v>
      </c>
      <c r="B5804">
        <v>748.46</v>
      </c>
      <c r="D5804" s="237">
        <v>42745</v>
      </c>
      <c r="E5804">
        <f t="shared" si="727"/>
        <v>794.26</v>
      </c>
      <c r="F5804">
        <v>468.39610340000002</v>
      </c>
      <c r="G5804" s="236">
        <f t="shared" si="729"/>
        <v>-4.741978095274636E-4</v>
      </c>
      <c r="H5804" s="236">
        <f t="shared" si="730"/>
        <v>-1.1062979882181523E-4</v>
      </c>
      <c r="I5804">
        <f t="shared" si="733"/>
        <v>116175.47832147917</v>
      </c>
      <c r="J5804">
        <f t="shared" si="733"/>
        <v>36932.45871539267</v>
      </c>
      <c r="K5804">
        <f t="shared" si="731"/>
        <v>141277.12557808653</v>
      </c>
      <c r="L5804" s="236">
        <f>I5804/MAX(I$2:I5804)-1</f>
        <v>-1.6472052054131381E-2</v>
      </c>
      <c r="M5804" s="236">
        <f>J5804/MAX(J$2:J5804)-1</f>
        <v>-2.061800721413487E-3</v>
      </c>
      <c r="N5804" s="236"/>
    </row>
    <row r="5805" spans="1:14">
      <c r="A5805" s="237">
        <v>42453</v>
      </c>
      <c r="B5805">
        <v>747.74</v>
      </c>
      <c r="D5805" s="237">
        <v>42746</v>
      </c>
      <c r="E5805">
        <f t="shared" si="727"/>
        <v>796.42</v>
      </c>
      <c r="F5805">
        <v>470.1602613</v>
      </c>
      <c r="G5805" s="236">
        <f t="shared" si="729"/>
        <v>2.6857823434730996E-3</v>
      </c>
      <c r="H5805" s="236">
        <f t="shared" si="730"/>
        <v>3.7663803929928186E-3</v>
      </c>
      <c r="I5805">
        <f t="shared" si="733"/>
        <v>116487.50036989954</v>
      </c>
      <c r="J5805">
        <f t="shared" si="733"/>
        <v>37071.560403763338</v>
      </c>
      <c r="K5805">
        <f t="shared" si="731"/>
        <v>141661.33048737148</v>
      </c>
      <c r="L5805" s="236">
        <f>I5805/MAX(I$2:I5805)-1</f>
        <v>-1.383051005722602E-2</v>
      </c>
      <c r="M5805" s="236">
        <f>J5805/MAX(J$2:J5805)-1</f>
        <v>0</v>
      </c>
      <c r="N5805" s="236"/>
    </row>
    <row r="5806" spans="1:14">
      <c r="A5806" s="237">
        <v>42454</v>
      </c>
      <c r="B5806">
        <v>747.74</v>
      </c>
      <c r="D5806" s="237">
        <v>42747</v>
      </c>
      <c r="E5806">
        <f t="shared" si="727"/>
        <v>794.91</v>
      </c>
      <c r="F5806">
        <v>470.08982830000002</v>
      </c>
      <c r="G5806" s="236">
        <f t="shared" si="729"/>
        <v>-1.9297146895053776E-3</v>
      </c>
      <c r="H5806" s="236">
        <f t="shared" si="730"/>
        <v>-1.4980636561079397E-4</v>
      </c>
      <c r="I5806">
        <f t="shared" si="733"/>
        <v>116262.71272929198</v>
      </c>
      <c r="J5806">
        <f t="shared" si="733"/>
        <v>37066.006848031728</v>
      </c>
      <c r="K5806">
        <f t="shared" si="731"/>
        <v>141392.74279615839</v>
      </c>
      <c r="L5806" s="236">
        <f>I5806/MAX(I$2:I5806)-1</f>
        <v>-1.5733535808310717E-2</v>
      </c>
      <c r="M5806" s="236">
        <f>J5806/MAX(J$2:J5806)-1</f>
        <v>-1.4980636561079397E-4</v>
      </c>
      <c r="N5806" s="236"/>
    </row>
    <row r="5807" spans="1:14">
      <c r="A5807" s="237">
        <v>42457</v>
      </c>
      <c r="B5807">
        <v>748.76</v>
      </c>
      <c r="D5807" s="237">
        <v>42748</v>
      </c>
      <c r="E5807">
        <f t="shared" si="727"/>
        <v>796.39</v>
      </c>
      <c r="F5807">
        <v>470.50631709999999</v>
      </c>
      <c r="G5807" s="236">
        <f t="shared" si="729"/>
        <v>1.8281158364138925E-3</v>
      </c>
      <c r="H5807" s="236">
        <f t="shared" si="730"/>
        <v>8.8597705146287176E-4</v>
      </c>
      <c r="I5807">
        <f t="shared" si="733"/>
        <v>116475.25443561684</v>
      </c>
      <c r="J5807">
        <f t="shared" si="733"/>
        <v>37098.846479488449</v>
      </c>
      <c r="K5807">
        <f t="shared" si="731"/>
        <v>141655.99430807584</v>
      </c>
      <c r="L5807" s="236">
        <f>I5807/MAX(I$2:I5807)-1</f>
        <v>-1.3934182697870723E-2</v>
      </c>
      <c r="M5807" s="236">
        <f>J5807/MAX(J$2:J5807)-1</f>
        <v>0</v>
      </c>
      <c r="N5807" s="236"/>
    </row>
    <row r="5808" spans="1:14">
      <c r="A5808" s="237">
        <v>42458</v>
      </c>
      <c r="B5808">
        <v>754.08</v>
      </c>
      <c r="D5808" s="237">
        <v>42752</v>
      </c>
      <c r="E5808">
        <f t="shared" si="727"/>
        <v>793.78</v>
      </c>
      <c r="F5808">
        <v>470.2649346</v>
      </c>
      <c r="G5808" s="236">
        <f t="shared" si="729"/>
        <v>-3.3110189242847123E-3</v>
      </c>
      <c r="H5808" s="236">
        <f t="shared" si="730"/>
        <v>-5.1302711829193104E-4</v>
      </c>
      <c r="I5808">
        <f t="shared" si="733"/>
        <v>116089.60266396962</v>
      </c>
      <c r="J5808">
        <f t="shared" si="733"/>
        <v>37079.813765187122</v>
      </c>
      <c r="K5808">
        <f t="shared" si="731"/>
        <v>141191.74670935652</v>
      </c>
      <c r="L5808" s="236">
        <f>I5808/MAX(I$2:I5808)-1</f>
        <v>-1.7199065279548509E-2</v>
      </c>
      <c r="M5808" s="236">
        <f>J5808/MAX(J$2:J5808)-1</f>
        <v>-5.1302711829193104E-4</v>
      </c>
      <c r="N5808" s="236"/>
    </row>
    <row r="5809" spans="1:14">
      <c r="A5809" s="237">
        <v>42459</v>
      </c>
      <c r="B5809">
        <v>753.77</v>
      </c>
      <c r="D5809" s="237">
        <v>42753</v>
      </c>
      <c r="E5809">
        <f t="shared" si="727"/>
        <v>795.21</v>
      </c>
      <c r="F5809">
        <v>468.98596830000002</v>
      </c>
      <c r="G5809" s="236">
        <f t="shared" si="729"/>
        <v>1.7677765559768652E-3</v>
      </c>
      <c r="H5809" s="236">
        <f t="shared" si="730"/>
        <v>-2.7196718400614994E-3</v>
      </c>
      <c r="I5809">
        <f t="shared" si="733"/>
        <v>116294.82314195167</v>
      </c>
      <c r="J5809">
        <f t="shared" si="733"/>
        <v>36978.968839855217</v>
      </c>
      <c r="K5809">
        <f t="shared" si="731"/>
        <v>141446.10458911464</v>
      </c>
      <c r="L5809" s="236">
        <f>I5809/MAX(I$2:I5809)-1</f>
        <v>-1.5461692827957396E-2</v>
      </c>
      <c r="M5809" s="236">
        <f>J5809/MAX(J$2:J5809)-1</f>
        <v>-3.2313036929466632E-3</v>
      </c>
      <c r="N5809" s="236"/>
    </row>
    <row r="5810" spans="1:14">
      <c r="A5810" s="237">
        <v>42460</v>
      </c>
      <c r="B5810">
        <v>755.71</v>
      </c>
      <c r="D5810" s="237">
        <v>42754</v>
      </c>
      <c r="E5810">
        <f t="shared" si="727"/>
        <v>792.69</v>
      </c>
      <c r="F5810">
        <v>467.7091843</v>
      </c>
      <c r="G5810" s="236">
        <f t="shared" si="729"/>
        <v>-3.2027043919515366E-3</v>
      </c>
      <c r="H5810" s="236">
        <f t="shared" si="730"/>
        <v>-2.7224353953022584E-3</v>
      </c>
      <c r="I5810">
        <f t="shared" si="733"/>
        <v>115922.3652011137</v>
      </c>
      <c r="J5810">
        <f t="shared" si="733"/>
        <v>36878.295986203819</v>
      </c>
      <c r="K5810">
        <f t="shared" si="731"/>
        <v>140997.86552828219</v>
      </c>
      <c r="L5810" s="236">
        <f>I5810/MAX(I$2:I5810)-1</f>
        <v>-1.8614877988381906E-2</v>
      </c>
      <c r="M5810" s="236">
        <f>J5810/MAX(J$2:J5810)-1</f>
        <v>-5.9449420727022417E-3</v>
      </c>
      <c r="N5810" s="236"/>
    </row>
    <row r="5811" spans="1:14">
      <c r="A5811" s="237">
        <v>42461</v>
      </c>
      <c r="B5811">
        <v>756.27</v>
      </c>
      <c r="D5811" s="237">
        <v>42755</v>
      </c>
      <c r="E5811">
        <f t="shared" si="727"/>
        <v>795.36</v>
      </c>
      <c r="F5811">
        <v>468.94306340000003</v>
      </c>
      <c r="G5811" s="236">
        <f t="shared" si="729"/>
        <v>3.3345474781771209E-3</v>
      </c>
      <c r="H5811" s="236">
        <f t="shared" si="730"/>
        <v>2.6381331421718723E-3</v>
      </c>
      <c r="I5811">
        <f t="shared" ref="I5811:J5826" si="734">I5810*(1+G5811)</f>
        <v>116308.9138316594</v>
      </c>
      <c r="J5811">
        <f t="shared" si="734"/>
        <v>36975.58584107185</v>
      </c>
      <c r="K5811">
        <f t="shared" si="731"/>
        <v>141472.78548559276</v>
      </c>
      <c r="L5811" s="236">
        <f>I5811/MAX(I$2:I5811)-1</f>
        <v>-1.5342402704657476E-2</v>
      </c>
      <c r="M5811" s="236">
        <f>J5811/MAX(J$2:J5811)-1</f>
        <v>-3.3224924792405464E-3</v>
      </c>
      <c r="N5811" s="236"/>
    </row>
    <row r="5812" spans="1:14">
      <c r="A5812" s="237">
        <v>42464</v>
      </c>
      <c r="B5812">
        <v>756.61</v>
      </c>
      <c r="D5812" s="237">
        <v>42758</v>
      </c>
      <c r="E5812">
        <f t="shared" si="727"/>
        <v>793.59</v>
      </c>
      <c r="F5812">
        <v>469.51024000000001</v>
      </c>
      <c r="G5812" s="236">
        <f t="shared" si="729"/>
        <v>-2.2591375214338718E-3</v>
      </c>
      <c r="H5812" s="236">
        <f t="shared" si="730"/>
        <v>1.2094786004248625E-3</v>
      </c>
      <c r="I5812">
        <f t="shared" si="734"/>
        <v>116046.15600034507</v>
      </c>
      <c r="J5812">
        <f t="shared" si="734"/>
        <v>37020.3070208848</v>
      </c>
      <c r="K5812">
        <f t="shared" si="731"/>
        <v>141157.95090715092</v>
      </c>
      <c r="L5812" s="236">
        <f>I5812/MAX(I$2:I5812)-1</f>
        <v>-1.7566879628472476E-2</v>
      </c>
      <c r="M5812" s="236">
        <f>J5812/MAX(J$2:J5812)-1</f>
        <v>-2.1170323623693754E-3</v>
      </c>
      <c r="N5812" s="236"/>
    </row>
    <row r="5813" spans="1:14">
      <c r="A5813" s="237">
        <v>42465</v>
      </c>
      <c r="B5813">
        <v>757.09</v>
      </c>
      <c r="D5813" s="237">
        <v>42759</v>
      </c>
      <c r="E5813">
        <f t="shared" si="727"/>
        <v>798.31</v>
      </c>
      <c r="F5813">
        <v>470.75223790000001</v>
      </c>
      <c r="G5813" s="236">
        <f t="shared" si="729"/>
        <v>5.913925431687941E-3</v>
      </c>
      <c r="H5813" s="236">
        <f t="shared" si="730"/>
        <v>2.6453052440347236E-3</v>
      </c>
      <c r="I5813">
        <f t="shared" si="734"/>
        <v>116732.44431356515</v>
      </c>
      <c r="J5813">
        <f t="shared" si="734"/>
        <v>37118.237033182922</v>
      </c>
      <c r="K5813">
        <f t="shared" si="731"/>
        <v>141997.5097829958</v>
      </c>
      <c r="L5813" s="236">
        <f>I5813/MAX(I$2:I5813)-1</f>
        <v>-1.175684341297456E-2</v>
      </c>
      <c r="M5813" s="236">
        <f>J5813/MAX(J$2:J5813)-1</f>
        <v>0</v>
      </c>
      <c r="N5813" s="236"/>
    </row>
    <row r="5814" spans="1:14">
      <c r="A5814" s="237">
        <v>42466</v>
      </c>
      <c r="B5814">
        <v>757.77</v>
      </c>
      <c r="D5814" s="237">
        <v>42760</v>
      </c>
      <c r="E5814">
        <f t="shared" si="727"/>
        <v>804.88</v>
      </c>
      <c r="F5814">
        <v>473.0335705</v>
      </c>
      <c r="G5814" s="236">
        <f t="shared" si="729"/>
        <v>8.1961554746704992E-3</v>
      </c>
      <c r="H5814" s="236">
        <f t="shared" si="730"/>
        <v>4.8461428673751694E-3</v>
      </c>
      <c r="I5814">
        <f t="shared" si="734"/>
        <v>117689.20157609746</v>
      </c>
      <c r="J5814">
        <f t="shared" si="734"/>
        <v>37298.117312830822</v>
      </c>
      <c r="K5814">
        <f t="shared" si="731"/>
        <v>143166.13304873754</v>
      </c>
      <c r="L5814" s="236">
        <f>I5814/MAX(I$2:I5814)-1</f>
        <v>-3.6570488548081093E-3</v>
      </c>
      <c r="M5814" s="236">
        <f>J5814/MAX(J$2:J5814)-1</f>
        <v>0</v>
      </c>
      <c r="N5814" s="236"/>
    </row>
    <row r="5815" spans="1:14">
      <c r="A5815" s="237">
        <v>42467</v>
      </c>
      <c r="B5815">
        <v>758.54</v>
      </c>
      <c r="D5815" s="237">
        <v>42761</v>
      </c>
      <c r="E5815">
        <f t="shared" si="727"/>
        <v>804.49</v>
      </c>
      <c r="F5815">
        <v>472.60187330000002</v>
      </c>
      <c r="G5815" s="236">
        <f t="shared" si="729"/>
        <v>-5.1827443862279899E-4</v>
      </c>
      <c r="H5815" s="236">
        <f t="shared" si="730"/>
        <v>-9.1261429826994256E-4</v>
      </c>
      <c r="I5815">
        <f t="shared" si="734"/>
        <v>117628.20627121865</v>
      </c>
      <c r="J5815">
        <f t="shared" si="734"/>
        <v>37264.078517672584</v>
      </c>
      <c r="K5815">
        <f t="shared" si="731"/>
        <v>143096.76271789442</v>
      </c>
      <c r="L5815" s="236">
        <f>I5815/MAX(I$2:I5815)-1</f>
        <v>-4.1734279384886275E-3</v>
      </c>
      <c r="M5815" s="236">
        <f>J5815/MAX(J$2:J5815)-1</f>
        <v>-9.1261429826994256E-4</v>
      </c>
      <c r="N5815" s="236"/>
    </row>
    <row r="5816" spans="1:14">
      <c r="A5816" s="237">
        <v>42468</v>
      </c>
      <c r="B5816">
        <v>758.24</v>
      </c>
      <c r="D5816" s="237">
        <v>42762</v>
      </c>
      <c r="E5816">
        <f t="shared" si="727"/>
        <v>803.25</v>
      </c>
      <c r="F5816">
        <v>472.20441720000002</v>
      </c>
      <c r="G5816" s="236">
        <f t="shared" si="729"/>
        <v>-1.5750793364701179E-3</v>
      </c>
      <c r="H5816" s="236">
        <f t="shared" si="730"/>
        <v>-8.4099560847006316E-4</v>
      </c>
      <c r="I5816">
        <f t="shared" si="734"/>
        <v>117442.93251413479</v>
      </c>
      <c r="J5816">
        <f t="shared" si="734"/>
        <v>37232.739591285535</v>
      </c>
      <c r="K5816">
        <f t="shared" si="731"/>
        <v>142876.20064034194</v>
      </c>
      <c r="L5816" s="236">
        <f>I5816/MAX(I$2:I5816)-1</f>
        <v>-5.7419337948506621E-3</v>
      </c>
      <c r="M5816" s="236">
        <f>J5816/MAX(J$2:J5816)-1</f>
        <v>-1.7528424021229227E-3</v>
      </c>
      <c r="N5816" s="236"/>
    </row>
    <row r="5817" spans="1:14">
      <c r="A5817" s="237">
        <v>42471</v>
      </c>
      <c r="B5817">
        <v>757.65</v>
      </c>
      <c r="D5817" s="237">
        <v>42765</v>
      </c>
      <c r="E5817">
        <f t="shared" si="727"/>
        <v>798.5</v>
      </c>
      <c r="F5817">
        <v>470.31125409999999</v>
      </c>
      <c r="G5817" s="236">
        <f t="shared" si="729"/>
        <v>-5.9472066604419702E-3</v>
      </c>
      <c r="H5817" s="236">
        <f t="shared" si="730"/>
        <v>-4.009202436575654E-3</v>
      </c>
      <c r="I5817">
        <f t="shared" si="734"/>
        <v>116744.47512366489</v>
      </c>
      <c r="J5817">
        <f t="shared" si="734"/>
        <v>37083.466000995766</v>
      </c>
      <c r="K5817">
        <f t="shared" si="731"/>
        <v>142031.30558520142</v>
      </c>
      <c r="L5817" s="236">
        <f>I5817/MAX(I$2:I5817)-1</f>
        <v>-1.1654991988384156E-2</v>
      </c>
      <c r="M5817" s="236">
        <f>J5817/MAX(J$2:J5817)-1</f>
        <v>-5.7550173386691217E-3</v>
      </c>
      <c r="N5817" s="236"/>
    </row>
    <row r="5818" spans="1:14">
      <c r="A5818" s="237">
        <v>42472</v>
      </c>
      <c r="B5818">
        <v>758.48</v>
      </c>
      <c r="D5818" s="237">
        <v>42766</v>
      </c>
      <c r="E5818">
        <f t="shared" si="727"/>
        <v>798.23</v>
      </c>
      <c r="F5818">
        <v>471.18173130000002</v>
      </c>
      <c r="G5818" s="236">
        <f t="shared" si="729"/>
        <v>-3.7186415998253575E-4</v>
      </c>
      <c r="H5818" s="236">
        <f t="shared" si="730"/>
        <v>1.850853434638422E-3</v>
      </c>
      <c r="I5818">
        <f t="shared" si="734"/>
        <v>116701.06203749042</v>
      </c>
      <c r="J5818">
        <f t="shared" si="734"/>
        <v>37152.102061412006</v>
      </c>
      <c r="K5818">
        <f t="shared" si="731"/>
        <v>141983.27997154079</v>
      </c>
      <c r="L5818" s="236">
        <f>I5818/MAX(I$2:I5818)-1</f>
        <v>-1.2022522074561337E-2</v>
      </c>
      <c r="M5818" s="236">
        <f>J5818/MAX(J$2:J5818)-1</f>
        <v>-3.9148155976383991E-3</v>
      </c>
      <c r="N5818" s="236"/>
    </row>
    <row r="5819" spans="1:14">
      <c r="A5819" s="237">
        <v>42473</v>
      </c>
      <c r="B5819">
        <v>761.6</v>
      </c>
      <c r="D5819" s="237">
        <v>42767</v>
      </c>
      <c r="E5819">
        <f t="shared" si="727"/>
        <v>798.85</v>
      </c>
      <c r="F5819">
        <v>471.05593859999999</v>
      </c>
      <c r="G5819" s="236">
        <f t="shared" si="729"/>
        <v>7.4298833092816474E-4</v>
      </c>
      <c r="H5819" s="236">
        <f t="shared" si="730"/>
        <v>-2.6697278702414451E-4</v>
      </c>
      <c r="I5819">
        <f t="shared" si="734"/>
        <v>116787.7695647912</v>
      </c>
      <c r="J5819">
        <f t="shared" si="734"/>
        <v>37142.183461180866</v>
      </c>
      <c r="K5819">
        <f t="shared" si="731"/>
        <v>142093.56101031703</v>
      </c>
      <c r="L5819" s="236">
        <f>I5819/MAX(I$2:I5819)-1</f>
        <v>-1.1288466337242897E-2</v>
      </c>
      <c r="M5819" s="236">
        <f>J5819/MAX(J$2:J5819)-1</f>
        <v>-4.1807432354317164E-3</v>
      </c>
      <c r="N5819" s="236"/>
    </row>
    <row r="5820" spans="1:14">
      <c r="A5820" s="237">
        <v>42474</v>
      </c>
      <c r="B5820">
        <v>760.52</v>
      </c>
      <c r="D5820" s="237">
        <v>42768</v>
      </c>
      <c r="E5820">
        <f t="shared" si="727"/>
        <v>799.12</v>
      </c>
      <c r="F5820">
        <v>471.53184900000002</v>
      </c>
      <c r="G5820" s="236">
        <f t="shared" si="729"/>
        <v>3.0425569593599754E-4</v>
      </c>
      <c r="H5820" s="236">
        <f t="shared" si="730"/>
        <v>1.0103054881644979E-3</v>
      </c>
      <c r="I5820">
        <f t="shared" si="734"/>
        <v>116823.30290889696</v>
      </c>
      <c r="J5820">
        <f t="shared" si="734"/>
        <v>37179.708412974112</v>
      </c>
      <c r="K5820">
        <f t="shared" si="731"/>
        <v>142141.58662397767</v>
      </c>
      <c r="L5820" s="236">
        <f>I5820/MAX(I$2:I5820)-1</f>
        <v>-1.0987645221488318E-2</v>
      </c>
      <c r="M5820" s="236">
        <f>J5820/MAX(J$2:J5820)-1</f>
        <v>-3.1746615751024887E-3</v>
      </c>
      <c r="N5820" s="236"/>
    </row>
    <row r="5821" spans="1:14">
      <c r="A5821" s="237">
        <v>42475</v>
      </c>
      <c r="B5821">
        <v>761.49</v>
      </c>
      <c r="D5821" s="237">
        <v>42769</v>
      </c>
      <c r="E5821">
        <f t="shared" si="727"/>
        <v>804.73</v>
      </c>
      <c r="F5821">
        <v>473.20755750000001</v>
      </c>
      <c r="G5821" s="236">
        <f t="shared" si="729"/>
        <v>6.9864920857386961E-3</v>
      </c>
      <c r="H5821" s="236">
        <f t="shared" si="730"/>
        <v>3.5537546478647819E-3</v>
      </c>
      <c r="I5821">
        <f t="shared" si="734"/>
        <v>117639.48799009983</v>
      </c>
      <c r="J5821">
        <f t="shared" si="734"/>
        <v>37311.835974552974</v>
      </c>
      <c r="K5821">
        <f t="shared" si="731"/>
        <v>143139.45215225942</v>
      </c>
      <c r="L5821" s="236">
        <f>I5821/MAX(I$2:I5821)-1</f>
        <v>-4.0779182321303287E-3</v>
      </c>
      <c r="M5821" s="236">
        <f>J5821/MAX(J$2:J5821)-1</f>
        <v>0</v>
      </c>
      <c r="N5821" s="236"/>
    </row>
    <row r="5822" spans="1:14">
      <c r="A5822" s="237">
        <v>42478</v>
      </c>
      <c r="B5822">
        <v>763.05</v>
      </c>
      <c r="D5822" s="237">
        <v>42772</v>
      </c>
      <c r="E5822">
        <f t="shared" si="727"/>
        <v>803.01</v>
      </c>
      <c r="F5822">
        <v>472.68639180000002</v>
      </c>
      <c r="G5822" s="236">
        <f t="shared" si="729"/>
        <v>-2.1710930009257259E-3</v>
      </c>
      <c r="H5822" s="236">
        <f t="shared" si="730"/>
        <v>-1.1013469496415906E-3</v>
      </c>
      <c r="I5822">
        <f t="shared" si="734"/>
        <v>117384.08172109204</v>
      </c>
      <c r="J5822">
        <f t="shared" si="734"/>
        <v>37270.742697816873</v>
      </c>
      <c r="K5822">
        <f t="shared" si="731"/>
        <v>142833.51120597695</v>
      </c>
      <c r="L5822" s="236">
        <f>I5822/MAX(I$2:I5822)-1</f>
        <v>-6.2401576933239777E-3</v>
      </c>
      <c r="M5822" s="236">
        <f>J5822/MAX(J$2:J5822)-1</f>
        <v>-1.1013469496415906E-3</v>
      </c>
      <c r="N5822" s="236"/>
    </row>
    <row r="5823" spans="1:14">
      <c r="A5823" s="237">
        <v>42479</v>
      </c>
      <c r="B5823">
        <v>763.38</v>
      </c>
      <c r="D5823" s="237">
        <v>42773</v>
      </c>
      <c r="E5823">
        <f t="shared" si="727"/>
        <v>802.98</v>
      </c>
      <c r="F5823">
        <v>472.64638650000001</v>
      </c>
      <c r="G5823" s="236">
        <f t="shared" si="729"/>
        <v>-7.1089593855442452E-5</v>
      </c>
      <c r="H5823" s="236">
        <f t="shared" si="730"/>
        <v>-8.4633915200527099E-5</v>
      </c>
      <c r="I5823">
        <f t="shared" si="734"/>
        <v>117375.73693439738</v>
      </c>
      <c r="J5823">
        <f t="shared" si="734"/>
        <v>37267.588328939928</v>
      </c>
      <c r="K5823">
        <f t="shared" si="731"/>
        <v>142828.17502668133</v>
      </c>
      <c r="L5823" s="236">
        <f>I5823/MAX(I$2:I5823)-1</f>
        <v>-6.3108036769035092E-3</v>
      </c>
      <c r="M5823" s="236">
        <f>J5823/MAX(J$2:J5823)-1</f>
        <v>-1.185887653537665E-3</v>
      </c>
      <c r="N5823" s="236"/>
    </row>
    <row r="5824" spans="1:14">
      <c r="A5824" s="237">
        <v>42480</v>
      </c>
      <c r="B5824">
        <v>761.4</v>
      </c>
      <c r="D5824" s="237">
        <v>42774</v>
      </c>
      <c r="E5824">
        <f t="shared" si="727"/>
        <v>804.03</v>
      </c>
      <c r="F5824">
        <v>473.92988680000002</v>
      </c>
      <c r="G5824" s="236">
        <f t="shared" si="729"/>
        <v>1.2738989229405437E-3</v>
      </c>
      <c r="H5824" s="236">
        <f t="shared" si="730"/>
        <v>2.7155614359066771E-3</v>
      </c>
      <c r="I5824">
        <f t="shared" si="734"/>
        <v>117525.26175925747</v>
      </c>
      <c r="J5824">
        <f t="shared" si="734"/>
        <v>37368.790754615242</v>
      </c>
      <c r="K5824">
        <f t="shared" si="731"/>
        <v>143014.94130202816</v>
      </c>
      <c r="L5824" s="236">
        <f>I5824/MAX(I$2:I5824)-1</f>
        <v>-5.0449440799698042E-3</v>
      </c>
      <c r="M5824" s="236">
        <f>J5824/MAX(J$2:J5824)-1</f>
        <v>0</v>
      </c>
      <c r="N5824" s="236"/>
    </row>
    <row r="5825" spans="1:14">
      <c r="A5825" s="237">
        <v>42481</v>
      </c>
      <c r="B5825">
        <v>759.09</v>
      </c>
      <c r="D5825" s="237">
        <v>42775</v>
      </c>
      <c r="E5825">
        <f t="shared" si="727"/>
        <v>808.54</v>
      </c>
      <c r="F5825">
        <v>474.63763940000001</v>
      </c>
      <c r="G5825" s="236">
        <f t="shared" si="729"/>
        <v>5.5755132774599116E-3</v>
      </c>
      <c r="H5825" s="236">
        <f t="shared" si="730"/>
        <v>1.493369841642167E-3</v>
      </c>
      <c r="I5825">
        <f t="shared" si="734"/>
        <v>118180.52541663317</v>
      </c>
      <c r="J5825">
        <f t="shared" si="734"/>
        <v>37424.596179746819</v>
      </c>
      <c r="K5825">
        <f t="shared" si="731"/>
        <v>143817.14692280369</v>
      </c>
      <c r="L5825" s="236">
        <f>I5825/MAX(I$2:I5825)-1</f>
        <v>0</v>
      </c>
      <c r="M5825" s="236">
        <f>J5825/MAX(J$2:J5825)-1</f>
        <v>0</v>
      </c>
      <c r="N5825" s="236"/>
    </row>
    <row r="5826" spans="1:14">
      <c r="A5826" s="237">
        <v>42482</v>
      </c>
      <c r="B5826">
        <v>758.58</v>
      </c>
      <c r="D5826" s="237">
        <v>42776</v>
      </c>
      <c r="E5826">
        <f t="shared" ref="E5826:E5889" si="735">SUMIF(A:A,D5826,B:B)</f>
        <v>811.64</v>
      </c>
      <c r="F5826">
        <v>475.76066600000001</v>
      </c>
      <c r="G5826" s="236">
        <f t="shared" si="729"/>
        <v>3.8003411302600008E-3</v>
      </c>
      <c r="H5826" s="236">
        <f t="shared" si="730"/>
        <v>2.3660715180946479E-3</v>
      </c>
      <c r="I5826">
        <f t="shared" si="734"/>
        <v>118629.65172816975</v>
      </c>
      <c r="J5826">
        <f t="shared" si="734"/>
        <v>37513.145450843913</v>
      </c>
      <c r="K5826">
        <f t="shared" si="731"/>
        <v>144368.55211668488</v>
      </c>
      <c r="L5826" s="236">
        <f>I5826/MAX(I$2:I5826)-1</f>
        <v>0</v>
      </c>
      <c r="M5826" s="236">
        <f>J5826/MAX(J$2:J5826)-1</f>
        <v>0</v>
      </c>
      <c r="N5826" s="236"/>
    </row>
    <row r="5827" spans="1:14">
      <c r="A5827" s="237">
        <v>42485</v>
      </c>
      <c r="B5827">
        <v>757.53</v>
      </c>
      <c r="D5827" s="237">
        <v>42779</v>
      </c>
      <c r="E5827">
        <f t="shared" si="735"/>
        <v>816.01</v>
      </c>
      <c r="F5827">
        <v>476.8209688</v>
      </c>
      <c r="G5827" s="236">
        <f t="shared" si="729"/>
        <v>5.3504303065007777E-3</v>
      </c>
      <c r="H5827" s="236">
        <f t="shared" si="730"/>
        <v>2.2286474603177009E-3</v>
      </c>
      <c r="I5827">
        <f t="shared" ref="I5827:J5842" si="736">I5826*(1+G5827)</f>
        <v>119264.37141202578</v>
      </c>
      <c r="J5827">
        <f t="shared" si="736"/>
        <v>37596.749027181468</v>
      </c>
      <c r="K5827">
        <f t="shared" si="731"/>
        <v>145145.85556741417</v>
      </c>
      <c r="L5827" s="236">
        <f>I5827/MAX(I$2:I5827)-1</f>
        <v>0</v>
      </c>
      <c r="M5827" s="236">
        <f>J5827/MAX(J$2:J5827)-1</f>
        <v>0</v>
      </c>
      <c r="N5827" s="236"/>
    </row>
    <row r="5828" spans="1:14">
      <c r="A5828" s="237">
        <v>42486</v>
      </c>
      <c r="B5828">
        <v>757.62</v>
      </c>
      <c r="D5828" s="237">
        <v>42780</v>
      </c>
      <c r="E5828">
        <f t="shared" si="735"/>
        <v>818.88</v>
      </c>
      <c r="F5828">
        <v>476.99798010000001</v>
      </c>
      <c r="G5828" s="236">
        <f t="shared" ref="G5828:G5891" si="737">(E5828/E5827-1)-($P$21/252)</f>
        <v>3.4833836021305651E-3</v>
      </c>
      <c r="H5828" s="236">
        <f t="shared" ref="H5828:H5891" si="738">F5828/F5827-1</f>
        <v>3.7123220575940863E-4</v>
      </c>
      <c r="I5828">
        <f t="shared" si="736"/>
        <v>119679.81496772084</v>
      </c>
      <c r="J5828">
        <f t="shared" si="736"/>
        <v>37610.706151252212</v>
      </c>
      <c r="K5828">
        <f t="shared" ref="K5828:K5891" si="739">K5827*(1+(E5828/E5827-1))</f>
        <v>145656.35005336223</v>
      </c>
      <c r="L5828" s="236">
        <f>I5828/MAX(I$2:I5828)-1</f>
        <v>0</v>
      </c>
      <c r="M5828" s="236">
        <f>J5828/MAX(J$2:J5828)-1</f>
        <v>0</v>
      </c>
      <c r="N5828" s="236"/>
    </row>
    <row r="5829" spans="1:14">
      <c r="A5829" s="237">
        <v>42487</v>
      </c>
      <c r="B5829">
        <v>760.16</v>
      </c>
      <c r="D5829" s="237">
        <v>42781</v>
      </c>
      <c r="E5829">
        <f t="shared" si="735"/>
        <v>822.99</v>
      </c>
      <c r="F5829">
        <v>478.07930529999999</v>
      </c>
      <c r="G5829" s="236">
        <f t="shared" si="737"/>
        <v>4.985320251586314E-3</v>
      </c>
      <c r="H5829" s="236">
        <f t="shared" si="738"/>
        <v>2.2669387400200414E-3</v>
      </c>
      <c r="I5829">
        <f t="shared" si="736"/>
        <v>120276.45717298554</v>
      </c>
      <c r="J5829">
        <f t="shared" si="736"/>
        <v>37695.967318065996</v>
      </c>
      <c r="K5829">
        <f t="shared" si="739"/>
        <v>146387.40661686275</v>
      </c>
      <c r="L5829" s="236">
        <f>I5829/MAX(I$2:I5829)-1</f>
        <v>0</v>
      </c>
      <c r="M5829" s="236">
        <f>J5829/MAX(J$2:J5829)-1</f>
        <v>0</v>
      </c>
      <c r="N5829" s="236"/>
    </row>
    <row r="5830" spans="1:14">
      <c r="A5830" s="237">
        <v>42488</v>
      </c>
      <c r="B5830">
        <v>757.37</v>
      </c>
      <c r="D5830" s="237">
        <v>42782</v>
      </c>
      <c r="E5830">
        <f t="shared" si="735"/>
        <v>822.8</v>
      </c>
      <c r="F5830">
        <v>478.53290570000001</v>
      </c>
      <c r="G5830" s="236">
        <f t="shared" si="737"/>
        <v>-2.6459566134868562E-4</v>
      </c>
      <c r="H5830" s="236">
        <f t="shared" si="738"/>
        <v>9.4879739610442826E-4</v>
      </c>
      <c r="I5830">
        <f t="shared" si="736"/>
        <v>120244.63254425518</v>
      </c>
      <c r="J5830">
        <f t="shared" si="736"/>
        <v>37731.733153701018</v>
      </c>
      <c r="K5830">
        <f t="shared" si="739"/>
        <v>146353.61081465712</v>
      </c>
      <c r="L5830" s="236">
        <f>I5830/MAX(I$2:I5830)-1</f>
        <v>-2.6459566134873214E-4</v>
      </c>
      <c r="M5830" s="236">
        <f>J5830/MAX(J$2:J5830)-1</f>
        <v>0</v>
      </c>
      <c r="N5830" s="236"/>
    </row>
    <row r="5831" spans="1:14">
      <c r="A5831" s="237">
        <v>42489</v>
      </c>
      <c r="B5831">
        <v>754.94</v>
      </c>
      <c r="D5831" s="237">
        <v>42783</v>
      </c>
      <c r="E5831">
        <f t="shared" si="735"/>
        <v>823.44</v>
      </c>
      <c r="F5831">
        <v>478.77392179999998</v>
      </c>
      <c r="G5831" s="236">
        <f t="shared" si="737"/>
        <v>7.4410163514453608E-4</v>
      </c>
      <c r="H5831" s="236">
        <f t="shared" si="738"/>
        <v>5.0365627343307295E-4</v>
      </c>
      <c r="I5831">
        <f t="shared" si="736"/>
        <v>120334.10677194872</v>
      </c>
      <c r="J5831">
        <f t="shared" si="736"/>
        <v>37750.736977811379</v>
      </c>
      <c r="K5831">
        <f t="shared" si="739"/>
        <v>146467.44930629712</v>
      </c>
      <c r="L5831" s="236">
        <f>I5831/MAX(I$2:I5831)-1</f>
        <v>0</v>
      </c>
      <c r="M5831" s="236">
        <f>J5831/MAX(J$2:J5831)-1</f>
        <v>0</v>
      </c>
      <c r="N5831" s="236"/>
    </row>
    <row r="5832" spans="1:14">
      <c r="A5832" s="237">
        <v>42492</v>
      </c>
      <c r="B5832">
        <v>757.45</v>
      </c>
      <c r="D5832" s="237">
        <v>42787</v>
      </c>
      <c r="E5832">
        <f t="shared" si="735"/>
        <v>828.23</v>
      </c>
      <c r="F5832">
        <v>479.9988209</v>
      </c>
      <c r="G5832" s="236">
        <f t="shared" si="737"/>
        <v>5.7833299792275274E-3</v>
      </c>
      <c r="H5832" s="236">
        <f t="shared" si="738"/>
        <v>2.5584081426048844E-3</v>
      </c>
      <c r="I5832">
        <f t="shared" si="736"/>
        <v>121030.0386191665</v>
      </c>
      <c r="J5832">
        <f t="shared" si="736"/>
        <v>37847.318770684746</v>
      </c>
      <c r="K5832">
        <f t="shared" si="739"/>
        <v>147319.4592671651</v>
      </c>
      <c r="L5832" s="236">
        <f>I5832/MAX(I$2:I5832)-1</f>
        <v>0</v>
      </c>
      <c r="M5832" s="236">
        <f>J5832/MAX(J$2:J5832)-1</f>
        <v>0</v>
      </c>
      <c r="N5832" s="236"/>
    </row>
    <row r="5833" spans="1:14">
      <c r="A5833" s="237">
        <v>42493</v>
      </c>
      <c r="B5833">
        <v>754.67</v>
      </c>
      <c r="D5833" s="237">
        <v>42788</v>
      </c>
      <c r="E5833">
        <f t="shared" si="735"/>
        <v>827.8</v>
      </c>
      <c r="F5833">
        <v>480.2147435</v>
      </c>
      <c r="G5833" s="236">
        <f t="shared" si="737"/>
        <v>-5.5290961371252457E-4</v>
      </c>
      <c r="H5833" s="236">
        <f t="shared" si="738"/>
        <v>4.4983985501279022E-4</v>
      </c>
      <c r="I5833">
        <f t="shared" si="736"/>
        <v>120963.11994726596</v>
      </c>
      <c r="J5833">
        <f t="shared" si="736"/>
        <v>37864.344003073173</v>
      </c>
      <c r="K5833">
        <f t="shared" si="739"/>
        <v>147242.97403059449</v>
      </c>
      <c r="L5833" s="236">
        <f>I5833/MAX(I$2:I5833)-1</f>
        <v>-5.5290961371257108E-4</v>
      </c>
      <c r="M5833" s="236">
        <f>J5833/MAX(J$2:J5833)-1</f>
        <v>0</v>
      </c>
      <c r="N5833" s="236"/>
    </row>
    <row r="5834" spans="1:14">
      <c r="A5834" s="237">
        <v>42494</v>
      </c>
      <c r="B5834">
        <v>752.29</v>
      </c>
      <c r="D5834" s="237">
        <v>42789</v>
      </c>
      <c r="E5834">
        <f t="shared" si="735"/>
        <v>828.5</v>
      </c>
      <c r="F5834">
        <v>480.67148520000001</v>
      </c>
      <c r="G5834" s="236">
        <f t="shared" si="737"/>
        <v>8.1188472409181799E-4</v>
      </c>
      <c r="H5834" s="236">
        <f t="shared" si="738"/>
        <v>9.5111969422490006E-4</v>
      </c>
      <c r="I5834">
        <f t="shared" si="736"/>
        <v>121061.32805652964</v>
      </c>
      <c r="J5834">
        <f t="shared" si="736"/>
        <v>37900.357526363405</v>
      </c>
      <c r="K5834">
        <f t="shared" si="739"/>
        <v>147367.48488082574</v>
      </c>
      <c r="L5834" s="236">
        <f>I5834/MAX(I$2:I5834)-1</f>
        <v>0</v>
      </c>
      <c r="M5834" s="236">
        <f>J5834/MAX(J$2:J5834)-1</f>
        <v>0</v>
      </c>
      <c r="N5834" s="236"/>
    </row>
    <row r="5835" spans="1:14">
      <c r="A5835" s="237">
        <v>42495</v>
      </c>
      <c r="B5835">
        <v>752.9</v>
      </c>
      <c r="D5835" s="237">
        <v>42790</v>
      </c>
      <c r="E5835">
        <f t="shared" si="735"/>
        <v>828.95</v>
      </c>
      <c r="F5835">
        <v>480.64416970000002</v>
      </c>
      <c r="G5835" s="236">
        <f t="shared" si="737"/>
        <v>5.0942011284498478E-4</v>
      </c>
      <c r="H5835" s="236">
        <f t="shared" si="738"/>
        <v>-5.6827793703306817E-5</v>
      </c>
      <c r="I5835">
        <f t="shared" si="736"/>
        <v>121122.99913192938</v>
      </c>
      <c r="J5835">
        <f t="shared" si="736"/>
        <v>37898.203732664617</v>
      </c>
      <c r="K5835">
        <f t="shared" si="739"/>
        <v>147447.52757026011</v>
      </c>
      <c r="L5835" s="236">
        <f>I5835/MAX(I$2:I5835)-1</f>
        <v>0</v>
      </c>
      <c r="M5835" s="236">
        <f>J5835/MAX(J$2:J5835)-1</f>
        <v>-5.6827793703306817E-5</v>
      </c>
      <c r="N5835" s="236"/>
    </row>
    <row r="5836" spans="1:14">
      <c r="A5836" s="237">
        <v>42496</v>
      </c>
      <c r="B5836">
        <v>754.01</v>
      </c>
      <c r="D5836" s="237">
        <v>42793</v>
      </c>
      <c r="E5836">
        <f t="shared" si="735"/>
        <v>830.17</v>
      </c>
      <c r="F5836">
        <v>480.5218175</v>
      </c>
      <c r="G5836" s="236">
        <f t="shared" si="737"/>
        <v>1.4380112008209231E-3</v>
      </c>
      <c r="H5836" s="236">
        <f t="shared" si="738"/>
        <v>-2.5455879362146216E-4</v>
      </c>
      <c r="I5836">
        <f t="shared" si="736"/>
        <v>121297.17536135812</v>
      </c>
      <c r="J5836">
        <f t="shared" si="736"/>
        <v>37888.556411642006</v>
      </c>
      <c r="K5836">
        <f t="shared" si="739"/>
        <v>147664.53219494881</v>
      </c>
      <c r="L5836" s="236">
        <f>I5836/MAX(I$2:I5836)-1</f>
        <v>0</v>
      </c>
      <c r="M5836" s="236">
        <f>J5836/MAX(J$2:J5836)-1</f>
        <v>-3.1137212131016057E-4</v>
      </c>
      <c r="N5836" s="236"/>
    </row>
    <row r="5837" spans="1:14">
      <c r="A5837" s="237">
        <v>42499</v>
      </c>
      <c r="B5837">
        <v>754.88</v>
      </c>
      <c r="D5837" s="237">
        <v>42794</v>
      </c>
      <c r="E5837">
        <f t="shared" si="735"/>
        <v>828.17</v>
      </c>
      <c r="F5837">
        <v>479.50209760000001</v>
      </c>
      <c r="G5837" s="236">
        <f t="shared" si="737"/>
        <v>-2.4428752735861738E-3</v>
      </c>
      <c r="H5837" s="236">
        <f t="shared" si="738"/>
        <v>-2.1221094711271205E-3</v>
      </c>
      <c r="I5837">
        <f t="shared" si="736"/>
        <v>121000.86149091201</v>
      </c>
      <c r="J5837">
        <f t="shared" si="736"/>
        <v>37808.152747233529</v>
      </c>
      <c r="K5837">
        <f t="shared" si="739"/>
        <v>147308.78690857385</v>
      </c>
      <c r="L5837" s="236">
        <f>I5837/MAX(I$2:I5837)-1</f>
        <v>-2.4428752735862203E-3</v>
      </c>
      <c r="M5837" s="236">
        <f>J5837/MAX(J$2:J5837)-1</f>
        <v>-2.4328208267095919E-3</v>
      </c>
      <c r="N5837" s="236"/>
    </row>
    <row r="5838" spans="1:14">
      <c r="A5838" s="237">
        <v>42500</v>
      </c>
      <c r="B5838">
        <v>760.89</v>
      </c>
      <c r="D5838" s="237">
        <v>42795</v>
      </c>
      <c r="E5838">
        <f t="shared" si="735"/>
        <v>839.12</v>
      </c>
      <c r="F5838">
        <v>482.14998279999998</v>
      </c>
      <c r="G5838" s="236">
        <f t="shared" si="737"/>
        <v>1.3188192876395435E-2</v>
      </c>
      <c r="H5838" s="236">
        <f t="shared" si="738"/>
        <v>5.5221556136106908E-3</v>
      </c>
      <c r="I5838">
        <f t="shared" si="736"/>
        <v>122596.64419046417</v>
      </c>
      <c r="J5838">
        <f t="shared" si="736"/>
        <v>38016.935250166913</v>
      </c>
      <c r="K5838">
        <f t="shared" si="739"/>
        <v>149256.49235147674</v>
      </c>
      <c r="L5838" s="236">
        <f>I5838/MAX(I$2:I5838)-1</f>
        <v>0</v>
      </c>
      <c r="M5838" s="236">
        <f>J5838/MAX(J$2:J5838)-1</f>
        <v>0</v>
      </c>
      <c r="N5838" s="236"/>
    </row>
    <row r="5839" spans="1:14">
      <c r="A5839" s="237">
        <v>42501</v>
      </c>
      <c r="B5839">
        <v>756.68</v>
      </c>
      <c r="D5839" s="237">
        <v>42796</v>
      </c>
      <c r="E5839">
        <f t="shared" si="735"/>
        <v>834.24</v>
      </c>
      <c r="F5839">
        <v>479.96172780000001</v>
      </c>
      <c r="G5839" s="236">
        <f t="shared" si="737"/>
        <v>-5.8493465187263258E-3</v>
      </c>
      <c r="H5839" s="236">
        <f t="shared" si="738"/>
        <v>-4.5385358873022419E-3</v>
      </c>
      <c r="I5839">
        <f t="shared" si="736"/>
        <v>121879.53393656114</v>
      </c>
      <c r="J5839">
        <f t="shared" si="736"/>
        <v>37844.394025208785</v>
      </c>
      <c r="K5839">
        <f t="shared" si="739"/>
        <v>148388.47385272186</v>
      </c>
      <c r="L5839" s="236">
        <f>I5839/MAX(I$2:I5839)-1</f>
        <v>-5.8493465187263727E-3</v>
      </c>
      <c r="M5839" s="236">
        <f>J5839/MAX(J$2:J5839)-1</f>
        <v>-4.5385358873022419E-3</v>
      </c>
      <c r="N5839" s="236"/>
    </row>
    <row r="5840" spans="1:14">
      <c r="A5840" s="237">
        <v>42502</v>
      </c>
      <c r="B5840">
        <v>756.19</v>
      </c>
      <c r="D5840" s="237">
        <v>42797</v>
      </c>
      <c r="E5840">
        <f t="shared" si="735"/>
        <v>834.99</v>
      </c>
      <c r="F5840">
        <v>480.7921025</v>
      </c>
      <c r="G5840" s="236">
        <f t="shared" si="737"/>
        <v>8.6529170548159883E-4</v>
      </c>
      <c r="H5840" s="236">
        <f t="shared" si="738"/>
        <v>1.7300852378505649E-3</v>
      </c>
      <c r="I5840">
        <f t="shared" si="736"/>
        <v>121984.99528634442</v>
      </c>
      <c r="J5840">
        <f t="shared" si="736"/>
        <v>37909.868052647202</v>
      </c>
      <c r="K5840">
        <f t="shared" si="739"/>
        <v>148521.87833511247</v>
      </c>
      <c r="L5840" s="236">
        <f>I5840/MAX(I$2:I5840)-1</f>
        <v>-4.9891162042698944E-3</v>
      </c>
      <c r="M5840" s="236">
        <f>J5840/MAX(J$2:J5840)-1</f>
        <v>-2.8163027033916155E-3</v>
      </c>
      <c r="N5840" s="236"/>
    </row>
    <row r="5841" spans="1:14">
      <c r="A5841" s="237">
        <v>42503</v>
      </c>
      <c r="B5841">
        <v>752.52</v>
      </c>
      <c r="D5841" s="237">
        <v>42800</v>
      </c>
      <c r="E5841">
        <f t="shared" si="735"/>
        <v>832.5</v>
      </c>
      <c r="F5841">
        <v>479.87800019999997</v>
      </c>
      <c r="G5841" s="236">
        <f t="shared" si="737"/>
        <v>-3.015801800306759E-3</v>
      </c>
      <c r="H5841" s="236">
        <f t="shared" si="738"/>
        <v>-1.9012423358181207E-3</v>
      </c>
      <c r="I5841">
        <f t="shared" si="736"/>
        <v>121617.11271794945</v>
      </c>
      <c r="J5841">
        <f t="shared" si="736"/>
        <v>37837.792206560232</v>
      </c>
      <c r="K5841">
        <f t="shared" si="739"/>
        <v>148078.97545357564</v>
      </c>
      <c r="L5841" s="236">
        <f>I5841/MAX(I$2:I5841)-1</f>
        <v>-7.9898718189458373E-3</v>
      </c>
      <c r="M5841" s="236">
        <f>J5841/MAX(J$2:J5841)-1</f>
        <v>-4.7121905652796059E-3</v>
      </c>
      <c r="N5841" s="236"/>
    </row>
    <row r="5842" spans="1:14">
      <c r="A5842" s="237">
        <v>42506</v>
      </c>
      <c r="B5842">
        <v>756.62</v>
      </c>
      <c r="D5842" s="237">
        <v>42801</v>
      </c>
      <c r="E5842">
        <f t="shared" si="735"/>
        <v>830.06</v>
      </c>
      <c r="F5842">
        <v>478.94071309999998</v>
      </c>
      <c r="G5842" s="236">
        <f t="shared" si="737"/>
        <v>-2.964661089661156E-3</v>
      </c>
      <c r="H5842" s="236">
        <f t="shared" si="738"/>
        <v>-1.9531778902333041E-3</v>
      </c>
      <c r="I5842">
        <f t="shared" si="736"/>
        <v>121256.5591960376</v>
      </c>
      <c r="J5842">
        <f t="shared" si="736"/>
        <v>37763.888267407136</v>
      </c>
      <c r="K5842">
        <f t="shared" si="739"/>
        <v>147644.96620419819</v>
      </c>
      <c r="L5842" s="236">
        <f>I5842/MAX(I$2:I5842)-1</f>
        <v>-1.0930845646514031E-2</v>
      </c>
      <c r="M5842" s="236">
        <f>J5842/MAX(J$2:J5842)-1</f>
        <v>-6.6561647090862541E-3</v>
      </c>
      <c r="N5842" s="236"/>
    </row>
    <row r="5843" spans="1:14">
      <c r="A5843" s="237">
        <v>42507</v>
      </c>
      <c r="B5843">
        <v>752.04</v>
      </c>
      <c r="D5843" s="237">
        <v>42802</v>
      </c>
      <c r="E5843">
        <f t="shared" si="735"/>
        <v>828.32</v>
      </c>
      <c r="F5843">
        <v>477.51450690000001</v>
      </c>
      <c r="G5843" s="236">
        <f t="shared" si="737"/>
        <v>-2.1299641659102233E-3</v>
      </c>
      <c r="H5843" s="236">
        <f t="shared" si="738"/>
        <v>-2.9778345440057974E-3</v>
      </c>
      <c r="I5843">
        <f t="shared" ref="I5843:J5858" si="740">I5842*(1+G5843)</f>
        <v>120998.28707006847</v>
      </c>
      <c r="J5843">
        <f t="shared" si="740"/>
        <v>37651.433656408473</v>
      </c>
      <c r="K5843">
        <f t="shared" si="739"/>
        <v>147335.467805052</v>
      </c>
      <c r="L5843" s="236">
        <f>I5843/MAX(I$2:I5843)-1</f>
        <v>-1.3037527502894108E-2</v>
      </c>
      <c r="M5843" s="236">
        <f>J5843/MAX(J$2:J5843)-1</f>
        <v>-9.6141782958907296E-3</v>
      </c>
      <c r="N5843" s="236"/>
    </row>
    <row r="5844" spans="1:14">
      <c r="A5844" s="237">
        <v>42508</v>
      </c>
      <c r="B5844">
        <v>750.02</v>
      </c>
      <c r="D5844" s="237">
        <v>42803</v>
      </c>
      <c r="E5844">
        <f t="shared" si="735"/>
        <v>829.23</v>
      </c>
      <c r="F5844">
        <v>477.11165929999999</v>
      </c>
      <c r="G5844" s="236">
        <f t="shared" si="737"/>
        <v>1.0648790744164824E-3</v>
      </c>
      <c r="H5844" s="236">
        <f t="shared" si="738"/>
        <v>-8.4363426488398563E-4</v>
      </c>
      <c r="I5844">
        <f t="shared" si="740"/>
        <v>121127.13561400963</v>
      </c>
      <c r="J5844">
        <f t="shared" si="740"/>
        <v>37619.66961685392</v>
      </c>
      <c r="K5844">
        <f t="shared" si="739"/>
        <v>147497.3319103526</v>
      </c>
      <c r="L5844" s="236">
        <f>I5844/MAX(I$2:I5844)-1</f>
        <v>-1.1986531818697466E-2</v>
      </c>
      <c r="M5844" s="236">
        <f>J5844/MAX(J$2:J5844)-1</f>
        <v>-1.0449701710535608E-2</v>
      </c>
      <c r="N5844" s="236"/>
    </row>
    <row r="5845" spans="1:14">
      <c r="A5845" s="237">
        <v>42509</v>
      </c>
      <c r="B5845">
        <v>748.46</v>
      </c>
      <c r="D5845" s="237">
        <v>42804</v>
      </c>
      <c r="E5845">
        <f t="shared" si="735"/>
        <v>832.29</v>
      </c>
      <c r="F5845">
        <v>478.95545049999998</v>
      </c>
      <c r="G5845" s="236">
        <f t="shared" si="737"/>
        <v>3.6564402403146865E-3</v>
      </c>
      <c r="H5845" s="236">
        <f t="shared" si="738"/>
        <v>3.8644857321348258E-3</v>
      </c>
      <c r="I5845">
        <f t="shared" si="740"/>
        <v>121570.02974686275</v>
      </c>
      <c r="J5845">
        <f t="shared" si="740"/>
        <v>37765.05029333588</v>
      </c>
      <c r="K5845">
        <f t="shared" si="739"/>
        <v>148041.62219850629</v>
      </c>
      <c r="L5845" s="236">
        <f>I5845/MAX(I$2:I5845)-1</f>
        <v>-8.3739196156664697E-3</v>
      </c>
      <c r="M5845" s="236">
        <f>J5845/MAX(J$2:J5845)-1</f>
        <v>-6.6255987015662043E-3</v>
      </c>
      <c r="N5845" s="236"/>
    </row>
    <row r="5846" spans="1:14">
      <c r="A5846" s="237">
        <v>42510</v>
      </c>
      <c r="B5846">
        <v>751.64</v>
      </c>
      <c r="D5846" s="237">
        <v>42807</v>
      </c>
      <c r="E5846">
        <f t="shared" si="735"/>
        <v>832.89</v>
      </c>
      <c r="F5846">
        <v>479.73265550000002</v>
      </c>
      <c r="G5846" s="236">
        <f t="shared" si="737"/>
        <v>6.8717241128750872E-4</v>
      </c>
      <c r="H5846" s="236">
        <f t="shared" si="738"/>
        <v>1.622708331617595E-3</v>
      </c>
      <c r="I5846">
        <f t="shared" si="740"/>
        <v>121653.56931734421</v>
      </c>
      <c r="J5846">
        <f t="shared" si="740"/>
        <v>37826.331955090835</v>
      </c>
      <c r="K5846">
        <f t="shared" si="739"/>
        <v>148148.34578441878</v>
      </c>
      <c r="L5846" s="236">
        <f>I5846/MAX(I$2:I5846)-1</f>
        <v>-7.692501530913165E-3</v>
      </c>
      <c r="M5846" s="236">
        <f>J5846/MAX(J$2:J5846)-1</f>
        <v>-5.013641784163636E-3</v>
      </c>
      <c r="N5846" s="236"/>
    </row>
    <row r="5847" spans="1:14">
      <c r="A5847" s="237">
        <v>42513</v>
      </c>
      <c r="B5847">
        <v>751.11</v>
      </c>
      <c r="D5847" s="237">
        <v>42808</v>
      </c>
      <c r="E5847">
        <f t="shared" si="735"/>
        <v>829.88</v>
      </c>
      <c r="F5847">
        <v>478.16003510000002</v>
      </c>
      <c r="G5847" s="236">
        <f t="shared" si="737"/>
        <v>-3.6476527655569615E-3</v>
      </c>
      <c r="H5847" s="236">
        <f t="shared" si="738"/>
        <v>-3.2781183060405228E-3</v>
      </c>
      <c r="I5847">
        <f t="shared" si="740"/>
        <v>121209.81933878393</v>
      </c>
      <c r="J5847">
        <f t="shared" si="740"/>
        <v>37702.332763858489</v>
      </c>
      <c r="K5847">
        <f t="shared" si="739"/>
        <v>147612.94912842449</v>
      </c>
      <c r="L5847" s="236">
        <f>I5847/MAX(I$2:I5847)-1</f>
        <v>-1.1312094721986798E-2</v>
      </c>
      <c r="M5847" s="236">
        <f>J5847/MAX(J$2:J5847)-1</f>
        <v>-8.275324779291382E-3</v>
      </c>
      <c r="N5847" s="236"/>
    </row>
    <row r="5848" spans="1:14">
      <c r="A5848" s="237">
        <v>42514</v>
      </c>
      <c r="B5848">
        <v>756.62</v>
      </c>
      <c r="D5848" s="237">
        <v>42809</v>
      </c>
      <c r="E5848">
        <f t="shared" si="735"/>
        <v>836.75</v>
      </c>
      <c r="F5848">
        <v>482.70060050000001</v>
      </c>
      <c r="G5848" s="236">
        <f t="shared" si="737"/>
        <v>8.2445751384211865E-3</v>
      </c>
      <c r="H5848" s="236">
        <f t="shared" si="738"/>
        <v>9.4959115498860491E-3</v>
      </c>
      <c r="I5848">
        <f t="shared" si="740"/>
        <v>122209.14280183699</v>
      </c>
      <c r="J5848">
        <f t="shared" si="740"/>
        <v>38060.350781008463</v>
      </c>
      <c r="K5848">
        <f t="shared" si="739"/>
        <v>148834.93418712245</v>
      </c>
      <c r="L5848" s="236">
        <f>I5848/MAX(I$2:I5848)-1</f>
        <v>-3.1607829984738878E-3</v>
      </c>
      <c r="M5848" s="236">
        <f>J5848/MAX(J$2:J5848)-1</f>
        <v>0</v>
      </c>
      <c r="N5848" s="236"/>
    </row>
    <row r="5849" spans="1:14">
      <c r="A5849" s="237">
        <v>42515</v>
      </c>
      <c r="B5849">
        <v>759.72</v>
      </c>
      <c r="D5849" s="237">
        <v>42810</v>
      </c>
      <c r="E5849">
        <f t="shared" si="735"/>
        <v>835.77</v>
      </c>
      <c r="F5849">
        <v>483.0793941</v>
      </c>
      <c r="G5849" s="236">
        <f t="shared" si="737"/>
        <v>-1.2049282465699898E-3</v>
      </c>
      <c r="H5849" s="236">
        <f t="shared" si="738"/>
        <v>7.847381992225344E-4</v>
      </c>
      <c r="I5849">
        <f t="shared" si="740"/>
        <v>122061.88955368595</v>
      </c>
      <c r="J5849">
        <f t="shared" si="740"/>
        <v>38090.218192142129</v>
      </c>
      <c r="K5849">
        <f t="shared" si="739"/>
        <v>148660.61899679873</v>
      </c>
      <c r="L5849" s="236">
        <f>I5849/MAX(I$2:I5849)-1</f>
        <v>-4.3619027283278156E-3</v>
      </c>
      <c r="M5849" s="236">
        <f>J5849/MAX(J$2:J5849)-1</f>
        <v>0</v>
      </c>
      <c r="N5849" s="236"/>
    </row>
    <row r="5850" spans="1:14">
      <c r="A5850" s="237">
        <v>42516</v>
      </c>
      <c r="B5850">
        <v>760.83</v>
      </c>
      <c r="D5850" s="237">
        <v>42811</v>
      </c>
      <c r="E5850">
        <f t="shared" si="735"/>
        <v>834.14</v>
      </c>
      <c r="F5850">
        <v>483.35535609999999</v>
      </c>
      <c r="G5850" s="236">
        <f t="shared" si="737"/>
        <v>-1.984027489335414E-3</v>
      </c>
      <c r="H5850" s="236">
        <f t="shared" si="738"/>
        <v>5.7125599512297676E-4</v>
      </c>
      <c r="I5850">
        <f t="shared" si="740"/>
        <v>121819.7154094112</v>
      </c>
      <c r="J5850">
        <f t="shared" si="740"/>
        <v>38111.977457639936</v>
      </c>
      <c r="K5850">
        <f t="shared" si="739"/>
        <v>148370.68658840316</v>
      </c>
      <c r="L5850" s="236">
        <f>I5850/MAX(I$2:I5850)-1</f>
        <v>-6.3372760827444807E-3</v>
      </c>
      <c r="M5850" s="236">
        <f>J5850/MAX(J$2:J5850)-1</f>
        <v>0</v>
      </c>
      <c r="N5850" s="236"/>
    </row>
    <row r="5851" spans="1:14">
      <c r="A5851" s="237">
        <v>42517</v>
      </c>
      <c r="B5851">
        <v>762.02</v>
      </c>
      <c r="D5851" s="237">
        <v>42814</v>
      </c>
      <c r="E5851">
        <f t="shared" si="735"/>
        <v>833</v>
      </c>
      <c r="F5851">
        <v>483.68774509999997</v>
      </c>
      <c r="G5851" s="236">
        <f t="shared" si="737"/>
        <v>-1.400407215339359E-3</v>
      </c>
      <c r="H5851" s="236">
        <f t="shared" si="738"/>
        <v>6.8767004607517279E-4</v>
      </c>
      <c r="I5851">
        <f t="shared" si="740"/>
        <v>121649.11820098128</v>
      </c>
      <c r="J5851">
        <f t="shared" si="740"/>
        <v>38138.185922934244</v>
      </c>
      <c r="K5851">
        <f t="shared" si="739"/>
        <v>148167.91177516943</v>
      </c>
      <c r="L5851" s="236">
        <f>I5851/MAX(I$2:I5851)-1</f>
        <v>-7.728808530931941E-3</v>
      </c>
      <c r="M5851" s="236">
        <f>J5851/MAX(J$2:J5851)-1</f>
        <v>0</v>
      </c>
      <c r="N5851" s="236"/>
    </row>
    <row r="5852" spans="1:14">
      <c r="A5852" s="237">
        <v>42520</v>
      </c>
      <c r="B5852">
        <v>762.02</v>
      </c>
      <c r="D5852" s="237">
        <v>42815</v>
      </c>
      <c r="E5852">
        <f t="shared" si="735"/>
        <v>822.73</v>
      </c>
      <c r="F5852">
        <v>481.29468689999999</v>
      </c>
      <c r="G5852" s="236">
        <f t="shared" si="737"/>
        <v>-1.2362661731359201E-2</v>
      </c>
      <c r="H5852" s="236">
        <f t="shared" si="738"/>
        <v>-4.9475270445507036E-3</v>
      </c>
      <c r="I5852">
        <f t="shared" si="740"/>
        <v>120145.21130274441</v>
      </c>
      <c r="J5852">
        <f t="shared" si="740"/>
        <v>37949.496216650427</v>
      </c>
      <c r="K5852">
        <f t="shared" si="739"/>
        <v>146341.15972963403</v>
      </c>
      <c r="L5852" s="236">
        <f>I5852/MAX(I$2:I5852)-1</f>
        <v>-1.9995921616836831E-2</v>
      </c>
      <c r="M5852" s="236">
        <f>J5852/MAX(J$2:J5852)-1</f>
        <v>-4.9475270445505926E-3</v>
      </c>
      <c r="N5852" s="236"/>
    </row>
    <row r="5853" spans="1:14">
      <c r="A5853" s="237">
        <v>42521</v>
      </c>
      <c r="B5853">
        <v>761.6</v>
      </c>
      <c r="D5853" s="237">
        <v>42816</v>
      </c>
      <c r="E5853">
        <f t="shared" si="735"/>
        <v>824.5</v>
      </c>
      <c r="F5853">
        <v>482.1122441</v>
      </c>
      <c r="G5853" s="236">
        <f t="shared" si="737"/>
        <v>2.1176439251126464E-3</v>
      </c>
      <c r="H5853" s="236">
        <f t="shared" si="738"/>
        <v>1.6986624250225901E-3</v>
      </c>
      <c r="I5853">
        <f t="shared" si="740"/>
        <v>120399.63607959106</v>
      </c>
      <c r="J5853">
        <f t="shared" si="740"/>
        <v>38013.959599922186</v>
      </c>
      <c r="K5853">
        <f t="shared" si="739"/>
        <v>146655.99430807587</v>
      </c>
      <c r="L5853" s="236">
        <f>I5853/MAX(I$2:I5853)-1</f>
        <v>-1.792062193366295E-2</v>
      </c>
      <c r="M5853" s="236">
        <f>J5853/MAX(J$2:J5853)-1</f>
        <v>-3.2572687978155157E-3</v>
      </c>
      <c r="N5853" s="236"/>
    </row>
    <row r="5854" spans="1:14">
      <c r="A5854" s="237">
        <v>42522</v>
      </c>
      <c r="B5854">
        <v>762.3</v>
      </c>
      <c r="D5854" s="237">
        <v>42817</v>
      </c>
      <c r="E5854">
        <f t="shared" si="735"/>
        <v>823.66</v>
      </c>
      <c r="F5854">
        <v>482.30328539999999</v>
      </c>
      <c r="G5854" s="236">
        <f t="shared" si="737"/>
        <v>-1.0525294310164781E-3</v>
      </c>
      <c r="H5854" s="236">
        <f t="shared" si="738"/>
        <v>3.9625896736272814E-4</v>
      </c>
      <c r="I5854">
        <f t="shared" si="740"/>
        <v>120272.91191913361</v>
      </c>
      <c r="J5854">
        <f t="shared" si="740"/>
        <v>38029.022972298619</v>
      </c>
      <c r="K5854">
        <f t="shared" si="739"/>
        <v>146506.58128779838</v>
      </c>
      <c r="L5854" s="236">
        <f>I5854/MAX(I$2:I5854)-1</f>
        <v>-1.8954289382672296E-2</v>
      </c>
      <c r="M5854" s="236">
        <f>J5854/MAX(J$2:J5854)-1</f>
        <v>-2.8623005524229805E-3</v>
      </c>
      <c r="N5854" s="236"/>
    </row>
    <row r="5855" spans="1:14">
      <c r="A5855" s="237">
        <v>42523</v>
      </c>
      <c r="B5855">
        <v>764.65</v>
      </c>
      <c r="D5855" s="237">
        <v>42818</v>
      </c>
      <c r="E5855">
        <f t="shared" si="735"/>
        <v>823.4</v>
      </c>
      <c r="F5855">
        <v>482.23496460000001</v>
      </c>
      <c r="G5855" s="236">
        <f t="shared" si="737"/>
        <v>-3.4939438911647314E-4</v>
      </c>
      <c r="H5855" s="236">
        <f t="shared" si="738"/>
        <v>-1.4165526561427111E-4</v>
      </c>
      <c r="I5855">
        <f t="shared" si="740"/>
        <v>120230.88923854636</v>
      </c>
      <c r="J5855">
        <f t="shared" si="740"/>
        <v>38023.635960948428</v>
      </c>
      <c r="K5855">
        <f t="shared" si="739"/>
        <v>146460.33440056964</v>
      </c>
      <c r="L5855" s="236">
        <f>I5855/MAX(I$2:I5855)-1</f>
        <v>-1.929706124942876E-2</v>
      </c>
      <c r="M5855" s="236">
        <f>J5855/MAX(J$2:J5855)-1</f>
        <v>-3.0035503580921885E-3</v>
      </c>
      <c r="N5855" s="236"/>
    </row>
    <row r="5856" spans="1:14">
      <c r="A5856" s="237">
        <v>42524</v>
      </c>
      <c r="B5856">
        <v>766.04</v>
      </c>
      <c r="D5856" s="237">
        <v>42821</v>
      </c>
      <c r="E5856">
        <f t="shared" si="735"/>
        <v>822.3</v>
      </c>
      <c r="F5856">
        <v>482.9271407</v>
      </c>
      <c r="G5856" s="236">
        <f t="shared" si="737"/>
        <v>-1.3696543753927795E-3</v>
      </c>
      <c r="H5856" s="236">
        <f t="shared" si="738"/>
        <v>1.4353502977000332E-3</v>
      </c>
      <c r="I5856">
        <f t="shared" si="740"/>
        <v>120066.21447504341</v>
      </c>
      <c r="J5856">
        <f t="shared" si="740"/>
        <v>38078.213198144615</v>
      </c>
      <c r="K5856">
        <f t="shared" si="739"/>
        <v>146264.67449306342</v>
      </c>
      <c r="L5856" s="236">
        <f>I5856/MAX(I$2:I5856)-1</f>
        <v>-2.0640285320449148E-2</v>
      </c>
      <c r="M5856" s="236">
        <f>J5856/MAX(J$2:J5856)-1</f>
        <v>-1.5725112072927372E-3</v>
      </c>
      <c r="N5856" s="236"/>
    </row>
    <row r="5857" spans="1:14">
      <c r="A5857" s="237">
        <v>42527</v>
      </c>
      <c r="B5857">
        <v>767.82</v>
      </c>
      <c r="D5857" s="237">
        <v>42822</v>
      </c>
      <c r="E5857">
        <f t="shared" si="735"/>
        <v>828.17</v>
      </c>
      <c r="F5857">
        <v>483.76769209999998</v>
      </c>
      <c r="G5857" s="236">
        <f t="shared" si="737"/>
        <v>7.1047837656283332E-3</v>
      </c>
      <c r="H5857" s="236">
        <f t="shared" si="738"/>
        <v>1.7405346048300352E-3</v>
      </c>
      <c r="I5857">
        <f t="shared" si="740"/>
        <v>120919.25896644616</v>
      </c>
      <c r="J5857">
        <f t="shared" si="740"/>
        <v>38144.489645906084</v>
      </c>
      <c r="K5857">
        <f t="shared" si="739"/>
        <v>147308.78690857391</v>
      </c>
      <c r="L5857" s="236">
        <f>I5857/MAX(I$2:I5857)-1</f>
        <v>-1.3682146318883315E-2</v>
      </c>
      <c r="M5857" s="236">
        <f>J5857/MAX(J$2:J5857)-1</f>
        <v>0</v>
      </c>
      <c r="N5857" s="236"/>
    </row>
    <row r="5858" spans="1:14">
      <c r="A5858" s="237">
        <v>42528</v>
      </c>
      <c r="B5858">
        <v>768.9</v>
      </c>
      <c r="D5858" s="237">
        <v>42823</v>
      </c>
      <c r="E5858">
        <f t="shared" si="735"/>
        <v>829.28</v>
      </c>
      <c r="F5858">
        <v>484.33356529999998</v>
      </c>
      <c r="G5858" s="236">
        <f t="shared" si="737"/>
        <v>1.3065743681181428E-3</v>
      </c>
      <c r="H5858" s="236">
        <f t="shared" si="738"/>
        <v>1.1697209409409215E-3</v>
      </c>
      <c r="I5858">
        <f t="shared" si="740"/>
        <v>121077.24897082357</v>
      </c>
      <c r="J5858">
        <f t="shared" si="740"/>
        <v>38189.108054226403</v>
      </c>
      <c r="K5858">
        <f t="shared" si="739"/>
        <v>147506.22554251199</v>
      </c>
      <c r="L5858" s="236">
        <f>I5858/MAX(I$2:I5858)-1</f>
        <v>-1.2393448692446185E-2</v>
      </c>
      <c r="M5858" s="236">
        <f>J5858/MAX(J$2:J5858)-1</f>
        <v>0</v>
      </c>
      <c r="N5858" s="236"/>
    </row>
    <row r="5859" spans="1:14">
      <c r="A5859" s="237">
        <v>42529</v>
      </c>
      <c r="B5859">
        <v>770.78</v>
      </c>
      <c r="D5859" s="237">
        <v>42824</v>
      </c>
      <c r="E5859">
        <f t="shared" si="735"/>
        <v>831</v>
      </c>
      <c r="F5859">
        <v>483.83939340000001</v>
      </c>
      <c r="G5859" s="236">
        <f t="shared" si="737"/>
        <v>2.0403582070810853E-3</v>
      </c>
      <c r="H5859" s="236">
        <f t="shared" si="738"/>
        <v>-1.0203131383097475E-3</v>
      </c>
      <c r="I5859">
        <f t="shared" ref="I5859:J5874" si="741">I5858*(1+G5859)</f>
        <v>121324.28992945199</v>
      </c>
      <c r="J5859">
        <f t="shared" si="741"/>
        <v>38150.143205538348</v>
      </c>
      <c r="K5859">
        <f t="shared" si="739"/>
        <v>147812.16648879444</v>
      </c>
      <c r="L5859" s="236">
        <f>I5859/MAX(I$2:I5859)-1</f>
        <v>-1.0378377560118834E-2</v>
      </c>
      <c r="M5859" s="236">
        <f>J5859/MAX(J$2:J5859)-1</f>
        <v>-1.0203131383096364E-3</v>
      </c>
      <c r="N5859" s="236"/>
    </row>
    <row r="5860" spans="1:14">
      <c r="A5860" s="237">
        <v>42530</v>
      </c>
      <c r="B5860">
        <v>770.37</v>
      </c>
      <c r="D5860" s="237">
        <v>42825</v>
      </c>
      <c r="E5860">
        <f t="shared" si="735"/>
        <v>829.44</v>
      </c>
      <c r="F5860">
        <v>483.29548110000002</v>
      </c>
      <c r="G5860" s="236">
        <f t="shared" si="737"/>
        <v>-1.910986476419583E-3</v>
      </c>
      <c r="H5860" s="236">
        <f t="shared" si="738"/>
        <v>-1.1241587754520221E-3</v>
      </c>
      <c r="I5860">
        <f t="shared" si="741"/>
        <v>121092.44085213559</v>
      </c>
      <c r="J5860">
        <f t="shared" si="741"/>
        <v>38107.256387269088</v>
      </c>
      <c r="K5860">
        <f t="shared" si="739"/>
        <v>147534.68516542198</v>
      </c>
      <c r="L5860" s="236">
        <f>I5860/MAX(I$2:I5860)-1</f>
        <v>-1.2269531097373831E-2</v>
      </c>
      <c r="M5860" s="236">
        <f>J5860/MAX(J$2:J5860)-1</f>
        <v>-2.1433249197936322E-3</v>
      </c>
      <c r="N5860" s="236"/>
    </row>
    <row r="5861" spans="1:14">
      <c r="A5861" s="237">
        <v>42531</v>
      </c>
      <c r="B5861">
        <v>766.23</v>
      </c>
      <c r="D5861" s="237">
        <v>42828</v>
      </c>
      <c r="E5861">
        <f t="shared" si="735"/>
        <v>828.08</v>
      </c>
      <c r="F5861">
        <v>483.96743420000001</v>
      </c>
      <c r="G5861" s="236">
        <f t="shared" si="737"/>
        <v>-1.6733906525572919E-3</v>
      </c>
      <c r="H5861" s="236">
        <f t="shared" si="738"/>
        <v>1.390356678838911E-3</v>
      </c>
      <c r="I5861">
        <f t="shared" si="741"/>
        <v>120889.80589351828</v>
      </c>
      <c r="J5861">
        <f t="shared" si="741"/>
        <v>38160.239065699352</v>
      </c>
      <c r="K5861">
        <f t="shared" si="739"/>
        <v>147292.77837068701</v>
      </c>
      <c r="L5861" s="236">
        <f>I5861/MAX(I$2:I5861)-1</f>
        <v>-1.3922390031281595E-2</v>
      </c>
      <c r="M5861" s="236">
        <f>J5861/MAX(J$2:J5861)-1</f>
        <v>-7.5594822707192311E-4</v>
      </c>
      <c r="N5861" s="236"/>
    </row>
    <row r="5862" spans="1:14">
      <c r="A5862" s="237">
        <v>42534</v>
      </c>
      <c r="B5862">
        <v>762.71</v>
      </c>
      <c r="D5862" s="237">
        <v>42829</v>
      </c>
      <c r="E5862">
        <f t="shared" si="735"/>
        <v>828.38</v>
      </c>
      <c r="F5862">
        <v>483.8811121</v>
      </c>
      <c r="G5862" s="236">
        <f t="shared" si="737"/>
        <v>3.2855367858013673E-4</v>
      </c>
      <c r="H5862" s="236">
        <f t="shared" si="738"/>
        <v>-1.7836344741395393E-4</v>
      </c>
      <c r="I5862">
        <f t="shared" si="741"/>
        <v>120929.52468394744</v>
      </c>
      <c r="J5862">
        <f t="shared" si="741"/>
        <v>38153.432673905452</v>
      </c>
      <c r="K5862">
        <f t="shared" si="739"/>
        <v>147346.14016364323</v>
      </c>
      <c r="L5862" s="236">
        <f>I5862/MAX(I$2:I5862)-1</f>
        <v>-1.359841060516076E-2</v>
      </c>
      <c r="M5862" s="236">
        <f>J5862/MAX(J$2:J5862)-1</f>
        <v>-9.3417684095409292E-4</v>
      </c>
      <c r="N5862" s="236"/>
    </row>
    <row r="5863" spans="1:14">
      <c r="A5863" s="237">
        <v>42535</v>
      </c>
      <c r="B5863">
        <v>761.33</v>
      </c>
      <c r="D5863" s="237">
        <v>42830</v>
      </c>
      <c r="E5863">
        <f t="shared" si="735"/>
        <v>825.74</v>
      </c>
      <c r="F5863">
        <v>483.31495790000002</v>
      </c>
      <c r="G5863" s="236">
        <f t="shared" si="737"/>
        <v>-3.2206733490534691E-3</v>
      </c>
      <c r="H5863" s="236">
        <f t="shared" si="738"/>
        <v>-1.1700274836993207E-3</v>
      </c>
      <c r="I5863">
        <f t="shared" si="741"/>
        <v>120540.05018668414</v>
      </c>
      <c r="J5863">
        <f t="shared" si="741"/>
        <v>38108.792109079513</v>
      </c>
      <c r="K5863">
        <f t="shared" si="739"/>
        <v>146876.55638562827</v>
      </c>
      <c r="L5863" s="236">
        <f>I5863/MAX(I$2:I5863)-1</f>
        <v>-1.6775287915588799E-2</v>
      </c>
      <c r="M5863" s="236">
        <f>J5863/MAX(J$2:J5863)-1</f>
        <v>-2.1031113120747458E-3</v>
      </c>
      <c r="N5863" s="236"/>
    </row>
    <row r="5864" spans="1:14">
      <c r="A5864" s="237">
        <v>42536</v>
      </c>
      <c r="B5864">
        <v>761.3</v>
      </c>
      <c r="D5864" s="237">
        <v>42831</v>
      </c>
      <c r="E5864">
        <f t="shared" si="735"/>
        <v>827.66</v>
      </c>
      <c r="F5864">
        <v>483.57291329999998</v>
      </c>
      <c r="G5864" s="236">
        <f t="shared" si="737"/>
        <v>2.2914569461695475E-3</v>
      </c>
      <c r="H5864" s="236">
        <f t="shared" si="738"/>
        <v>5.3372111866911709E-4</v>
      </c>
      <c r="I5864">
        <f t="shared" si="741"/>
        <v>120816.26252197605</v>
      </c>
      <c r="J5864">
        <f t="shared" si="741"/>
        <v>38129.131576235101</v>
      </c>
      <c r="K5864">
        <f t="shared" si="739"/>
        <v>147218.0718605482</v>
      </c>
      <c r="L5864" s="236">
        <f>I5864/MAX(I$2:I5864)-1</f>
        <v>-1.4522270819437355E-2</v>
      </c>
      <c r="M5864" s="236">
        <f>J5864/MAX(J$2:J5864)-1</f>
        <v>-1.5705126683278614E-3</v>
      </c>
      <c r="N5864" s="236"/>
    </row>
    <row r="5865" spans="1:14">
      <c r="A5865" s="237">
        <v>42537</v>
      </c>
      <c r="B5865">
        <v>763.18</v>
      </c>
      <c r="D5865" s="237">
        <v>42832</v>
      </c>
      <c r="E5865">
        <f t="shared" si="735"/>
        <v>826.89</v>
      </c>
      <c r="F5865">
        <v>482.87013280000002</v>
      </c>
      <c r="G5865" s="236">
        <f t="shared" si="737"/>
        <v>-9.6406387064080568E-4</v>
      </c>
      <c r="H5865" s="236">
        <f t="shared" si="738"/>
        <v>-1.4533082409518006E-3</v>
      </c>
      <c r="I5865">
        <f t="shared" si="741"/>
        <v>120699.78792829276</v>
      </c>
      <c r="J5865">
        <f t="shared" si="741"/>
        <v>38073.718195095025</v>
      </c>
      <c r="K5865">
        <f t="shared" si="739"/>
        <v>147081.10992529386</v>
      </c>
      <c r="L5865" s="236">
        <f>I5865/MAX(I$2:I5865)-1</f>
        <v>-1.5472334293461398E-2</v>
      </c>
      <c r="M5865" s="236">
        <f>J5865/MAX(J$2:J5865)-1</f>
        <v>-3.0215384702760861E-3</v>
      </c>
      <c r="N5865" s="236"/>
    </row>
    <row r="5866" spans="1:14">
      <c r="A5866" s="237">
        <v>42538</v>
      </c>
      <c r="B5866">
        <v>760.82</v>
      </c>
      <c r="D5866" s="237">
        <v>42835</v>
      </c>
      <c r="E5866">
        <f t="shared" si="735"/>
        <v>827.29</v>
      </c>
      <c r="F5866">
        <v>483.02766450000001</v>
      </c>
      <c r="G5866" s="236">
        <f t="shared" si="737"/>
        <v>4.500101211134998E-4</v>
      </c>
      <c r="H5866" s="236">
        <f t="shared" si="738"/>
        <v>3.2624030624250899E-4</v>
      </c>
      <c r="I5866">
        <f t="shared" si="741"/>
        <v>120754.10405447676</v>
      </c>
      <c r="J5866">
        <f t="shared" si="741"/>
        <v>38086.139376578787</v>
      </c>
      <c r="K5866">
        <f t="shared" si="739"/>
        <v>147152.25898256883</v>
      </c>
      <c r="L5866" s="236">
        <f>I5866/MAX(I$2:I5866)-1</f>
        <v>-1.5029286879377102E-2</v>
      </c>
      <c r="M5866" s="236">
        <f>J5866/MAX(J$2:J5866)-1</f>
        <v>-2.6962839116694282E-3</v>
      </c>
      <c r="N5866" s="236"/>
    </row>
    <row r="5867" spans="1:14">
      <c r="A5867" s="237">
        <v>42541</v>
      </c>
      <c r="B5867">
        <v>763.87</v>
      </c>
      <c r="D5867" s="237">
        <v>42836</v>
      </c>
      <c r="E5867">
        <f t="shared" si="735"/>
        <v>827.29</v>
      </c>
      <c r="F5867">
        <v>483.94684380000001</v>
      </c>
      <c r="G5867" s="236">
        <f t="shared" si="737"/>
        <v>-3.3730158730158734E-5</v>
      </c>
      <c r="H5867" s="236">
        <f t="shared" si="738"/>
        <v>1.9029537385844009E-3</v>
      </c>
      <c r="I5867">
        <f t="shared" si="741"/>
        <v>120750.03099937968</v>
      </c>
      <c r="J5867">
        <f t="shared" si="741"/>
        <v>38158.615537893696</v>
      </c>
      <c r="K5867">
        <f t="shared" si="739"/>
        <v>147152.25898256883</v>
      </c>
      <c r="L5867" s="236">
        <f>I5867/MAX(I$2:I5867)-1</f>
        <v>-1.5062510097875292E-2</v>
      </c>
      <c r="M5867" s="236">
        <f>J5867/MAX(J$2:J5867)-1</f>
        <v>-7.984610766349487E-4</v>
      </c>
      <c r="N5867" s="236"/>
    </row>
    <row r="5868" spans="1:14">
      <c r="A5868" s="237">
        <v>42542</v>
      </c>
      <c r="B5868">
        <v>764.97</v>
      </c>
      <c r="D5868" s="237">
        <v>42837</v>
      </c>
      <c r="E5868">
        <f t="shared" si="735"/>
        <v>824.33</v>
      </c>
      <c r="F5868">
        <v>483.68390149999999</v>
      </c>
      <c r="G5868" s="236">
        <f t="shared" si="737"/>
        <v>-3.6116774323584158E-3</v>
      </c>
      <c r="H5868" s="236">
        <f t="shared" si="738"/>
        <v>-5.4332888698138682E-4</v>
      </c>
      <c r="I5868">
        <f t="shared" si="741"/>
        <v>120313.92083746263</v>
      </c>
      <c r="J5868">
        <f t="shared" si="741"/>
        <v>38137.882859784739</v>
      </c>
      <c r="K5868">
        <f t="shared" si="739"/>
        <v>146625.75595873391</v>
      </c>
      <c r="L5868" s="236">
        <f>I5868/MAX(I$2:I5868)-1</f>
        <v>-1.8619786602438571E-2</v>
      </c>
      <c r="M5868" s="236">
        <f>J5868/MAX(J$2:J5868)-1</f>
        <v>-1.3413561366483195E-3</v>
      </c>
      <c r="N5868" s="236"/>
    </row>
    <row r="5869" spans="1:14">
      <c r="A5869" s="237">
        <v>42543</v>
      </c>
      <c r="B5869">
        <v>764.52</v>
      </c>
      <c r="D5869" s="237">
        <v>42838</v>
      </c>
      <c r="E5869">
        <f t="shared" si="735"/>
        <v>819</v>
      </c>
      <c r="F5869">
        <v>481.99767500000002</v>
      </c>
      <c r="G5869" s="236">
        <f t="shared" si="737"/>
        <v>-6.4995872790582585E-3</v>
      </c>
      <c r="H5869" s="236">
        <f t="shared" si="738"/>
        <v>-3.4862158834946255E-3</v>
      </c>
      <c r="I5869">
        <f t="shared" si="741"/>
        <v>119531.93000809383</v>
      </c>
      <c r="J5869">
        <f t="shared" si="741"/>
        <v>38004.925966796101</v>
      </c>
      <c r="K5869">
        <f t="shared" si="739"/>
        <v>145677.69477054462</v>
      </c>
      <c r="L5869" s="236">
        <f>I5869/MAX(I$2:I5869)-1</f>
        <v>-2.499835295335695E-2</v>
      </c>
      <c r="M5869" s="236">
        <f>J5869/MAX(J$2:J5869)-1</f>
        <v>-4.8228957630739311E-3</v>
      </c>
      <c r="N5869" s="236"/>
    </row>
    <row r="5870" spans="1:14">
      <c r="A5870" s="237">
        <v>42544</v>
      </c>
      <c r="B5870">
        <v>770.8</v>
      </c>
      <c r="D5870" s="237">
        <v>42842</v>
      </c>
      <c r="E5870">
        <f t="shared" si="735"/>
        <v>825.74</v>
      </c>
      <c r="F5870">
        <v>484.15586619999999</v>
      </c>
      <c r="G5870" s="236">
        <f t="shared" si="737"/>
        <v>8.1958180708180863E-3</v>
      </c>
      <c r="H5870" s="236">
        <f t="shared" si="738"/>
        <v>4.4775967021002394E-3</v>
      </c>
      <c r="I5870">
        <f t="shared" si="741"/>
        <v>120511.59196009394</v>
      </c>
      <c r="J5870">
        <f t="shared" si="741"/>
        <v>38175.096697968591</v>
      </c>
      <c r="K5870">
        <f t="shared" si="739"/>
        <v>146876.55638562824</v>
      </c>
      <c r="L5870" s="236">
        <f>I5870/MAX(I$2:I5870)-1</f>
        <v>-1.7007416835414624E-2</v>
      </c>
      <c r="M5870" s="236">
        <f>J5870/MAX(J$2:J5870)-1</f>
        <v>-3.6689404313705598E-4</v>
      </c>
      <c r="N5870" s="236"/>
    </row>
    <row r="5871" spans="1:14">
      <c r="A5871" s="237">
        <v>42545</v>
      </c>
      <c r="B5871">
        <v>753.37</v>
      </c>
      <c r="D5871" s="237">
        <v>42843</v>
      </c>
      <c r="E5871">
        <f t="shared" si="735"/>
        <v>822.81</v>
      </c>
      <c r="F5871">
        <v>483.50851940000001</v>
      </c>
      <c r="G5871" s="236">
        <f t="shared" si="737"/>
        <v>-3.5820625636034478E-3</v>
      </c>
      <c r="H5871" s="236">
        <f t="shared" si="738"/>
        <v>-1.3370628039288679E-3</v>
      </c>
      <c r="I5871">
        <f t="shared" si="741"/>
        <v>120079.91189805343</v>
      </c>
      <c r="J5871">
        <f t="shared" si="741"/>
        <v>38124.054196137353</v>
      </c>
      <c r="K5871">
        <f t="shared" si="739"/>
        <v>146355.38954108892</v>
      </c>
      <c r="L5871" s="236">
        <f>I5871/MAX(I$2:I5871)-1</f>
        <v>-2.0528557767868327E-2</v>
      </c>
      <c r="M5871" s="236">
        <f>J5871/MAX(J$2:J5871)-1</f>
        <v>-1.7034662866877159E-3</v>
      </c>
      <c r="N5871" s="236"/>
    </row>
    <row r="5872" spans="1:14">
      <c r="A5872" s="237">
        <v>42548</v>
      </c>
      <c r="B5872">
        <v>745.4</v>
      </c>
      <c r="D5872" s="237">
        <v>42844</v>
      </c>
      <c r="E5872">
        <f t="shared" si="735"/>
        <v>821.12</v>
      </c>
      <c r="F5872">
        <v>482.4691947</v>
      </c>
      <c r="G5872" s="236">
        <f t="shared" si="737"/>
        <v>-2.0876672766552786E-3</v>
      </c>
      <c r="H5872" s="236">
        <f t="shared" si="738"/>
        <v>-2.1495478534477863E-3</v>
      </c>
      <c r="I5872">
        <f t="shared" si="741"/>
        <v>119829.2249954002</v>
      </c>
      <c r="J5872">
        <f t="shared" si="741"/>
        <v>38042.104717275317</v>
      </c>
      <c r="K5872">
        <f t="shared" si="739"/>
        <v>146054.7847741021</v>
      </c>
      <c r="L5872" s="236">
        <f>I5872/MAX(I$2:I5872)-1</f>
        <v>-2.2573368246234793E-2</v>
      </c>
      <c r="M5872" s="236">
        <f>J5872/MAX(J$2:J5872)-1</f>
        <v>-3.8493524578355753E-3</v>
      </c>
      <c r="N5872" s="236"/>
    </row>
    <row r="5873" spans="1:14">
      <c r="A5873" s="237">
        <v>42549</v>
      </c>
      <c r="B5873">
        <v>755.36</v>
      </c>
      <c r="D5873" s="237">
        <v>42845</v>
      </c>
      <c r="E5873">
        <f t="shared" si="735"/>
        <v>827.47</v>
      </c>
      <c r="F5873">
        <v>484.4813077</v>
      </c>
      <c r="G5873" s="236">
        <f t="shared" si="737"/>
        <v>7.6996096697967056E-3</v>
      </c>
      <c r="H5873" s="236">
        <f t="shared" si="738"/>
        <v>4.1704486464697599E-3</v>
      </c>
      <c r="I5873">
        <f t="shared" si="741"/>
        <v>120751.86325489904</v>
      </c>
      <c r="J5873">
        <f t="shared" si="741"/>
        <v>38200.757361402342</v>
      </c>
      <c r="K5873">
        <f t="shared" si="739"/>
        <v>147184.27605834257</v>
      </c>
      <c r="L5873" s="236">
        <f>I5873/MAX(I$2:I5873)-1</f>
        <v>-1.5047564700866545E-2</v>
      </c>
      <c r="M5873" s="236">
        <f>J5873/MAX(J$2:J5873)-1</f>
        <v>0</v>
      </c>
      <c r="N5873" s="236"/>
    </row>
    <row r="5874" spans="1:14">
      <c r="A5874" s="237">
        <v>42550</v>
      </c>
      <c r="B5874">
        <v>763.41</v>
      </c>
      <c r="D5874" s="237">
        <v>42846</v>
      </c>
      <c r="E5874">
        <f t="shared" si="735"/>
        <v>825.98</v>
      </c>
      <c r="F5874">
        <v>484.11994800000002</v>
      </c>
      <c r="G5874" s="236">
        <f t="shared" si="737"/>
        <v>-1.834399669407303E-3</v>
      </c>
      <c r="H5874" s="236">
        <f t="shared" si="738"/>
        <v>-7.458692301576253E-4</v>
      </c>
      <c r="I5874">
        <f t="shared" si="741"/>
        <v>120530.35607686393</v>
      </c>
      <c r="J5874">
        <f t="shared" si="741"/>
        <v>38172.264591917752</v>
      </c>
      <c r="K5874">
        <f t="shared" si="739"/>
        <v>146919.24581999323</v>
      </c>
      <c r="L5874" s="236">
        <f>I5874/MAX(I$2:I5874)-1</f>
        <v>-1.6854361122561334E-2</v>
      </c>
      <c r="M5874" s="236">
        <f>J5874/MAX(J$2:J5874)-1</f>
        <v>-7.4586923015773632E-4</v>
      </c>
      <c r="N5874" s="236"/>
    </row>
    <row r="5875" spans="1:14">
      <c r="A5875" s="237">
        <v>42551</v>
      </c>
      <c r="B5875">
        <v>770.99</v>
      </c>
      <c r="D5875" s="237">
        <v>42849</v>
      </c>
      <c r="E5875">
        <f t="shared" si="735"/>
        <v>837.28</v>
      </c>
      <c r="F5875">
        <v>488.26141280000002</v>
      </c>
      <c r="G5875" s="236">
        <f t="shared" si="737"/>
        <v>1.3646988502738535E-2</v>
      </c>
      <c r="H5875" s="236">
        <f t="shared" si="738"/>
        <v>8.5546253921351401E-3</v>
      </c>
      <c r="I5875">
        <f t="shared" ref="I5875:J5890" si="742">I5874*(1+G5875)</f>
        <v>122175.23246047588</v>
      </c>
      <c r="J5875">
        <f t="shared" si="742"/>
        <v>38498.814015871074</v>
      </c>
      <c r="K5875">
        <f t="shared" si="739"/>
        <v>148929.20668801171</v>
      </c>
      <c r="L5875" s="236">
        <f>I5875/MAX(I$2:I5875)-1</f>
        <v>-3.4373838922833189E-3</v>
      </c>
      <c r="M5875" s="236">
        <f>J5875/MAX(J$2:J5875)-1</f>
        <v>0</v>
      </c>
      <c r="N5875" s="236"/>
    </row>
    <row r="5876" spans="1:14">
      <c r="A5876" s="237">
        <v>42552</v>
      </c>
      <c r="B5876">
        <v>773.16</v>
      </c>
      <c r="D5876" s="237">
        <v>42850</v>
      </c>
      <c r="E5876">
        <f t="shared" si="735"/>
        <v>842.62</v>
      </c>
      <c r="F5876">
        <v>489.58635279999999</v>
      </c>
      <c r="G5876" s="236">
        <f t="shared" si="737"/>
        <v>6.3440646052676433E-3</v>
      </c>
      <c r="H5876" s="236">
        <f t="shared" si="738"/>
        <v>2.7135873637893493E-3</v>
      </c>
      <c r="I5876">
        <f t="shared" si="742"/>
        <v>122950.32002836873</v>
      </c>
      <c r="J5876">
        <f t="shared" si="742"/>
        <v>38603.28391110542</v>
      </c>
      <c r="K5876">
        <f t="shared" si="739"/>
        <v>149879.04660263285</v>
      </c>
      <c r="L5876" s="236">
        <f>I5876/MAX(I$2:I5876)-1</f>
        <v>0</v>
      </c>
      <c r="M5876" s="236">
        <f>J5876/MAX(J$2:J5876)-1</f>
        <v>0</v>
      </c>
      <c r="N5876" s="236"/>
    </row>
    <row r="5877" spans="1:14">
      <c r="A5877" s="237">
        <v>42555</v>
      </c>
      <c r="B5877">
        <v>773.16</v>
      </c>
      <c r="D5877" s="237">
        <v>42851</v>
      </c>
      <c r="E5877">
        <f t="shared" si="735"/>
        <v>841.48</v>
      </c>
      <c r="F5877">
        <v>489.24541420000003</v>
      </c>
      <c r="G5877" s="236">
        <f t="shared" si="737"/>
        <v>-1.3866531845306376E-3</v>
      </c>
      <c r="H5877" s="236">
        <f t="shared" si="738"/>
        <v>-6.9638093065726991E-4</v>
      </c>
      <c r="I5877">
        <f t="shared" si="742"/>
        <v>122779.83057556233</v>
      </c>
      <c r="J5877">
        <f t="shared" si="742"/>
        <v>38576.40132032898</v>
      </c>
      <c r="K5877">
        <f t="shared" si="739"/>
        <v>149676.27178939912</v>
      </c>
      <c r="L5877" s="236">
        <f>I5877/MAX(I$2:I5877)-1</f>
        <v>-1.386653184530684E-3</v>
      </c>
      <c r="M5877" s="236">
        <f>J5877/MAX(J$2:J5877)-1</f>
        <v>-6.9638093065726991E-4</v>
      </c>
      <c r="N5877" s="236"/>
    </row>
    <row r="5878" spans="1:14">
      <c r="A5878" s="237">
        <v>42556</v>
      </c>
      <c r="B5878">
        <v>770.72</v>
      </c>
      <c r="D5878" s="237">
        <v>42852</v>
      </c>
      <c r="E5878">
        <f t="shared" si="735"/>
        <v>842.16</v>
      </c>
      <c r="F5878">
        <v>489.5163536</v>
      </c>
      <c r="G5878" s="236">
        <f t="shared" si="737"/>
        <v>7.7436985553041226E-4</v>
      </c>
      <c r="H5878" s="236">
        <f t="shared" si="738"/>
        <v>5.5379037214486893E-4</v>
      </c>
      <c r="I5878">
        <f t="shared" si="742"/>
        <v>122874.90757522719</v>
      </c>
      <c r="J5878">
        <f t="shared" si="742"/>
        <v>38597.764559972173</v>
      </c>
      <c r="K5878">
        <f t="shared" si="739"/>
        <v>149797.22518676659</v>
      </c>
      <c r="L5878" s="236">
        <f>I5878/MAX(I$2:I5878)-1</f>
        <v>-6.1335711142629368E-4</v>
      </c>
      <c r="M5878" s="236">
        <f>J5878/MAX(J$2:J5878)-1</f>
        <v>-1.4297620756709151E-4</v>
      </c>
      <c r="N5878" s="236"/>
    </row>
    <row r="5879" spans="1:14">
      <c r="A5879" s="237">
        <v>42557</v>
      </c>
      <c r="B5879">
        <v>773.51</v>
      </c>
      <c r="D5879" s="237">
        <v>42853</v>
      </c>
      <c r="E5879">
        <f t="shared" si="735"/>
        <v>840.9</v>
      </c>
      <c r="F5879">
        <v>489.76612390000003</v>
      </c>
      <c r="G5879" s="236">
        <f t="shared" si="737"/>
        <v>-1.529882908801359E-3</v>
      </c>
      <c r="H5879" s="236">
        <f t="shared" si="738"/>
        <v>5.1023892902279933E-4</v>
      </c>
      <c r="I5879">
        <f t="shared" si="742"/>
        <v>122686.92335420729</v>
      </c>
      <c r="J5879">
        <f t="shared" si="742"/>
        <v>38617.458642023928</v>
      </c>
      <c r="K5879">
        <f t="shared" si="739"/>
        <v>149573.10565635038</v>
      </c>
      <c r="L5879" s="236">
        <f>I5879/MAX(I$2:I5879)-1</f>
        <v>-2.1423016556659791E-3</v>
      </c>
      <c r="M5879" s="236">
        <f>J5879/MAX(J$2:J5879)-1</f>
        <v>0</v>
      </c>
      <c r="N5879" s="236"/>
    </row>
    <row r="5880" spans="1:14">
      <c r="A5880" s="237">
        <v>42558</v>
      </c>
      <c r="B5880">
        <v>772.69</v>
      </c>
      <c r="D5880" s="237">
        <v>42856</v>
      </c>
      <c r="E5880">
        <f t="shared" si="735"/>
        <v>843.71</v>
      </c>
      <c r="F5880">
        <v>490.03829630000001</v>
      </c>
      <c r="G5880" s="236">
        <f t="shared" si="737"/>
        <v>3.3079275889213353E-3</v>
      </c>
      <c r="H5880" s="236">
        <f t="shared" si="738"/>
        <v>5.5571912126683998E-4</v>
      </c>
      <c r="I5880">
        <f t="shared" si="742"/>
        <v>123092.76281277055</v>
      </c>
      <c r="J5880">
        <f t="shared" si="742"/>
        <v>38638.919102206033</v>
      </c>
      <c r="K5880">
        <f t="shared" si="739"/>
        <v>150072.92778370721</v>
      </c>
      <c r="L5880" s="236">
        <f>I5880/MAX(I$2:I5880)-1</f>
        <v>0</v>
      </c>
      <c r="M5880" s="236">
        <f>J5880/MAX(J$2:J5880)-1</f>
        <v>0</v>
      </c>
      <c r="N5880" s="236"/>
    </row>
    <row r="5881" spans="1:14">
      <c r="A5881" s="237">
        <v>42559</v>
      </c>
      <c r="B5881">
        <v>780.88</v>
      </c>
      <c r="D5881" s="237">
        <v>42857</v>
      </c>
      <c r="E5881">
        <f t="shared" si="735"/>
        <v>845.88</v>
      </c>
      <c r="F5881">
        <v>491.17549819999999</v>
      </c>
      <c r="G5881" s="236">
        <f t="shared" si="737"/>
        <v>2.5382436237306092E-3</v>
      </c>
      <c r="H5881" s="236">
        <f t="shared" si="738"/>
        <v>2.3206388328960159E-3</v>
      </c>
      <c r="I5881">
        <f t="shared" si="742"/>
        <v>123405.20223310745</v>
      </c>
      <c r="J5881">
        <f t="shared" si="742"/>
        <v>38728.586078335742</v>
      </c>
      <c r="K5881">
        <f t="shared" si="739"/>
        <v>150458.91141942402</v>
      </c>
      <c r="L5881" s="236">
        <f>I5881/MAX(I$2:I5881)-1</f>
        <v>0</v>
      </c>
      <c r="M5881" s="236">
        <f>J5881/MAX(J$2:J5881)-1</f>
        <v>0</v>
      </c>
      <c r="N5881" s="236"/>
    </row>
    <row r="5882" spans="1:14">
      <c r="A5882" s="237">
        <v>42562</v>
      </c>
      <c r="B5882">
        <v>781.64</v>
      </c>
      <c r="D5882" s="237">
        <v>42858</v>
      </c>
      <c r="E5882">
        <f t="shared" si="735"/>
        <v>843.88</v>
      </c>
      <c r="F5882">
        <v>490.11076300000002</v>
      </c>
      <c r="G5882" s="236">
        <f t="shared" si="737"/>
        <v>-2.3981317286928074E-3</v>
      </c>
      <c r="H5882" s="236">
        <f t="shared" si="738"/>
        <v>-2.1677286507610916E-3</v>
      </c>
      <c r="I5882">
        <f t="shared" si="742"/>
        <v>123109.26030214647</v>
      </c>
      <c r="J5882">
        <f t="shared" si="742"/>
        <v>38644.633012690269</v>
      </c>
      <c r="K5882">
        <f t="shared" si="739"/>
        <v>150103.16613304906</v>
      </c>
      <c r="L5882" s="236">
        <f>I5882/MAX(I$2:I5882)-1</f>
        <v>-2.3981317286929649E-3</v>
      </c>
      <c r="M5882" s="236">
        <f>J5882/MAX(J$2:J5882)-1</f>
        <v>-2.1677286507610916E-3</v>
      </c>
      <c r="N5882" s="236"/>
    </row>
    <row r="5883" spans="1:14">
      <c r="A5883" s="237">
        <v>42563</v>
      </c>
      <c r="B5883">
        <v>783.4</v>
      </c>
      <c r="D5883" s="237">
        <v>42859</v>
      </c>
      <c r="E5883">
        <f t="shared" si="735"/>
        <v>845.52</v>
      </c>
      <c r="F5883">
        <v>490.58732830000002</v>
      </c>
      <c r="G5883" s="236">
        <f t="shared" si="737"/>
        <v>1.9096741167591766E-3</v>
      </c>
      <c r="H5883" s="236">
        <f t="shared" si="738"/>
        <v>9.7236244534371075E-4</v>
      </c>
      <c r="I5883">
        <f t="shared" si="742"/>
        <v>123344.35887007885</v>
      </c>
      <c r="J5883">
        <f t="shared" si="742"/>
        <v>38682.209602545896</v>
      </c>
      <c r="K5883">
        <f t="shared" si="739"/>
        <v>150394.87726787652</v>
      </c>
      <c r="L5883" s="236">
        <f>I5883/MAX(I$2:I5883)-1</f>
        <v>-4.9303726202454268E-4</v>
      </c>
      <c r="M5883" s="236">
        <f>J5883/MAX(J$2:J5883)-1</f>
        <v>-1.1974740233491321E-3</v>
      </c>
      <c r="N5883" s="236"/>
    </row>
    <row r="5884" spans="1:14">
      <c r="A5884" s="237">
        <v>42564</v>
      </c>
      <c r="B5884">
        <v>784.1</v>
      </c>
      <c r="D5884" s="237">
        <v>42860</v>
      </c>
      <c r="E5884">
        <f t="shared" si="735"/>
        <v>850.87</v>
      </c>
      <c r="F5884">
        <v>492.58305569999999</v>
      </c>
      <c r="G5884" s="236">
        <f t="shared" si="737"/>
        <v>6.2937369620949448E-3</v>
      </c>
      <c r="H5884" s="236">
        <f t="shared" si="738"/>
        <v>4.0680369933638882E-3</v>
      </c>
      <c r="I5884">
        <f t="shared" si="742"/>
        <v>124120.65582056539</v>
      </c>
      <c r="J5884">
        <f t="shared" si="742"/>
        <v>38839.570262194109</v>
      </c>
      <c r="K5884">
        <f t="shared" si="739"/>
        <v>151346.49590892953</v>
      </c>
      <c r="L5884" s="236">
        <f>I5884/MAX(I$2:I5884)-1</f>
        <v>0</v>
      </c>
      <c r="M5884" s="236">
        <f>J5884/MAX(J$2:J5884)-1</f>
        <v>0</v>
      </c>
      <c r="N5884" s="236"/>
    </row>
    <row r="5885" spans="1:14">
      <c r="A5885" s="237">
        <v>42565</v>
      </c>
      <c r="B5885">
        <v>785.61</v>
      </c>
      <c r="D5885" s="237">
        <v>42863</v>
      </c>
      <c r="E5885">
        <f t="shared" si="735"/>
        <v>848.95</v>
      </c>
      <c r="F5885">
        <v>491.61148489999999</v>
      </c>
      <c r="G5885" s="236">
        <f t="shared" si="737"/>
        <v>-2.290244079775581E-3</v>
      </c>
      <c r="H5885" s="236">
        <f t="shared" si="738"/>
        <v>-1.9723999613006082E-3</v>
      </c>
      <c r="I5885">
        <f t="shared" si="742"/>
        <v>123836.38922339446</v>
      </c>
      <c r="J5885">
        <f t="shared" si="742"/>
        <v>38762.963095312029</v>
      </c>
      <c r="K5885">
        <f t="shared" si="739"/>
        <v>151004.98043400957</v>
      </c>
      <c r="L5885" s="236">
        <f>I5885/MAX(I$2:I5885)-1</f>
        <v>-2.2902440797756274E-3</v>
      </c>
      <c r="M5885" s="236">
        <f>J5885/MAX(J$2:J5885)-1</f>
        <v>-1.9723999613004972E-3</v>
      </c>
      <c r="N5885" s="236"/>
    </row>
    <row r="5886" spans="1:14">
      <c r="A5886" s="237">
        <v>42566</v>
      </c>
      <c r="B5886">
        <v>783.73</v>
      </c>
      <c r="D5886" s="237">
        <v>42864</v>
      </c>
      <c r="E5886">
        <f t="shared" si="735"/>
        <v>849.13</v>
      </c>
      <c r="F5886">
        <v>491.53869759999998</v>
      </c>
      <c r="G5886" s="236">
        <f t="shared" si="737"/>
        <v>1.7829646238991736E-4</v>
      </c>
      <c r="H5886" s="236">
        <f t="shared" si="738"/>
        <v>-1.4805858332378463E-4</v>
      </c>
      <c r="I5886">
        <f t="shared" si="742"/>
        <v>123858.46881350814</v>
      </c>
      <c r="J5886">
        <f t="shared" si="742"/>
        <v>38757.223905910701</v>
      </c>
      <c r="K5886">
        <f t="shared" si="739"/>
        <v>151036.99750978331</v>
      </c>
      <c r="L5886" s="236">
        <f>I5886/MAX(I$2:I5886)-1</f>
        <v>-2.1123559598031916E-3</v>
      </c>
      <c r="M5886" s="236">
        <f>J5886/MAX(J$2:J5886)-1</f>
        <v>-2.1201665138803616E-3</v>
      </c>
      <c r="N5886" s="236"/>
    </row>
    <row r="5887" spans="1:14">
      <c r="A5887" s="237">
        <v>42569</v>
      </c>
      <c r="B5887">
        <v>785.01</v>
      </c>
      <c r="D5887" s="237">
        <v>42865</v>
      </c>
      <c r="E5887">
        <f t="shared" si="735"/>
        <v>850.84</v>
      </c>
      <c r="F5887">
        <v>492.27501719999998</v>
      </c>
      <c r="G5887" s="236">
        <f t="shared" si="737"/>
        <v>1.9800957572073028E-3</v>
      </c>
      <c r="H5887" s="236">
        <f t="shared" si="738"/>
        <v>1.4979890771473769E-3</v>
      </c>
      <c r="I5887">
        <f t="shared" si="742"/>
        <v>124103.72044209996</v>
      </c>
      <c r="J5887">
        <f t="shared" si="742"/>
        <v>38815.281803982311</v>
      </c>
      <c r="K5887">
        <f t="shared" si="739"/>
        <v>151341.15972963389</v>
      </c>
      <c r="L5887" s="236">
        <f>I5887/MAX(I$2:I5887)-1</f>
        <v>-1.3644286966951746E-4</v>
      </c>
      <c r="M5887" s="236">
        <f>J5887/MAX(J$2:J5887)-1</f>
        <v>-6.2535342301250907E-4</v>
      </c>
      <c r="N5887" s="236"/>
    </row>
    <row r="5888" spans="1:14">
      <c r="A5888" s="237">
        <v>42570</v>
      </c>
      <c r="B5888">
        <v>784.99</v>
      </c>
      <c r="D5888" s="237">
        <v>42866</v>
      </c>
      <c r="E5888">
        <f t="shared" si="735"/>
        <v>849.65</v>
      </c>
      <c r="F5888">
        <v>491.84803269999998</v>
      </c>
      <c r="G5888" s="236">
        <f t="shared" si="737"/>
        <v>-1.4323479952212483E-3</v>
      </c>
      <c r="H5888" s="236">
        <f t="shared" si="738"/>
        <v>-8.6736983409929636E-4</v>
      </c>
      <c r="I5888">
        <f t="shared" si="742"/>
        <v>123925.96072692522</v>
      </c>
      <c r="J5888">
        <f t="shared" si="742"/>
        <v>38781.61459944347</v>
      </c>
      <c r="K5888">
        <f t="shared" si="739"/>
        <v>151129.49128424076</v>
      </c>
      <c r="L5888" s="236">
        <f>I5888/MAX(I$2:I5888)-1</f>
        <v>-1.5685954312200101E-3</v>
      </c>
      <c r="M5888" s="236">
        <f>J5888/MAX(J$2:J5888)-1</f>
        <v>-1.4921808444171569E-3</v>
      </c>
      <c r="N5888" s="236"/>
    </row>
    <row r="5889" spans="1:14">
      <c r="A5889" s="237">
        <v>42571</v>
      </c>
      <c r="B5889">
        <v>786.84</v>
      </c>
      <c r="D5889" s="237">
        <v>42867</v>
      </c>
      <c r="E5889">
        <f t="shared" si="735"/>
        <v>850.75</v>
      </c>
      <c r="F5889">
        <v>492.9368073</v>
      </c>
      <c r="G5889" s="236">
        <f t="shared" si="737"/>
        <v>1.2609205798092458E-3</v>
      </c>
      <c r="H5889" s="236">
        <f t="shared" si="738"/>
        <v>2.2136402457955118E-3</v>
      </c>
      <c r="I5889">
        <f t="shared" si="742"/>
        <v>124082.22152117844</v>
      </c>
      <c r="J5889">
        <f t="shared" si="742"/>
        <v>38867.463142317727</v>
      </c>
      <c r="K5889">
        <f t="shared" si="739"/>
        <v>151325.15119174699</v>
      </c>
      <c r="L5889" s="236">
        <f>I5889/MAX(I$2:I5889)-1</f>
        <v>-3.0965272567129443E-4</v>
      </c>
      <c r="M5889" s="236">
        <f>J5889/MAX(J$2:J5889)-1</f>
        <v>0</v>
      </c>
      <c r="N5889" s="236"/>
    </row>
    <row r="5890" spans="1:14">
      <c r="A5890" s="237">
        <v>42572</v>
      </c>
      <c r="B5890">
        <v>785.41</v>
      </c>
      <c r="D5890" s="237">
        <v>42870</v>
      </c>
      <c r="E5890">
        <f t="shared" ref="E5890:E5953" si="743">SUMIF(A:A,D5890,B:B)</f>
        <v>855.27</v>
      </c>
      <c r="F5890">
        <v>494.50221149999999</v>
      </c>
      <c r="G5890" s="236">
        <f t="shared" si="737"/>
        <v>5.2792289949576323E-3</v>
      </c>
      <c r="H5890" s="236">
        <f t="shared" si="738"/>
        <v>3.1756691259763326E-3</v>
      </c>
      <c r="I5890">
        <f t="shared" si="742"/>
        <v>124737.27998279181</v>
      </c>
      <c r="J5890">
        <f t="shared" si="742"/>
        <v>38990.893345023811</v>
      </c>
      <c r="K5890">
        <f t="shared" si="739"/>
        <v>152129.13553895438</v>
      </c>
      <c r="L5890" s="236">
        <f>I5890/MAX(I$2:I5890)-1</f>
        <v>0</v>
      </c>
      <c r="M5890" s="236">
        <f>J5890/MAX(J$2:J5890)-1</f>
        <v>0</v>
      </c>
      <c r="N5890" s="236"/>
    </row>
    <row r="5891" spans="1:14">
      <c r="A5891" s="237">
        <v>42573</v>
      </c>
      <c r="B5891">
        <v>787.55</v>
      </c>
      <c r="D5891" s="237">
        <v>42871</v>
      </c>
      <c r="E5891">
        <f t="shared" si="743"/>
        <v>857.47</v>
      </c>
      <c r="F5891">
        <v>495.30120360000001</v>
      </c>
      <c r="G5891" s="236">
        <f t="shared" si="737"/>
        <v>2.5385569552806484E-3</v>
      </c>
      <c r="H5891" s="236">
        <f t="shared" si="738"/>
        <v>1.6157503069125223E-3</v>
      </c>
      <c r="I5891">
        <f t="shared" ref="I5891:J5906" si="744">I5890*(1+G5891)</f>
        <v>125053.93267247493</v>
      </c>
      <c r="J5891">
        <f t="shared" si="744"/>
        <v>39053.892892912823</v>
      </c>
      <c r="K5891">
        <f t="shared" si="739"/>
        <v>152520.45535396683</v>
      </c>
      <c r="L5891" s="236">
        <f>I5891/MAX(I$2:I5891)-1</f>
        <v>0</v>
      </c>
      <c r="M5891" s="236">
        <f>J5891/MAX(J$2:J5891)-1</f>
        <v>0</v>
      </c>
      <c r="N5891" s="236"/>
    </row>
    <row r="5892" spans="1:14">
      <c r="A5892" s="237">
        <v>42576</v>
      </c>
      <c r="B5892">
        <v>785.98</v>
      </c>
      <c r="D5892" s="237">
        <v>42872</v>
      </c>
      <c r="E5892">
        <f t="shared" si="743"/>
        <v>845.23</v>
      </c>
      <c r="F5892">
        <v>491.8264585</v>
      </c>
      <c r="G5892" s="236">
        <f t="shared" ref="G5892:G5955" si="745">(E5892/E5891-1)-($P$21/252)</f>
        <v>-1.4308282038096263E-2</v>
      </c>
      <c r="H5892" s="236">
        <f t="shared" ref="H5892:H5955" si="746">F5892/F5891-1</f>
        <v>-7.0154182439786661E-3</v>
      </c>
      <c r="I5892">
        <f t="shared" si="744"/>
        <v>123264.62573382405</v>
      </c>
      <c r="J5892">
        <f t="shared" si="744"/>
        <v>38779.913500213494</v>
      </c>
      <c r="K5892">
        <f t="shared" ref="K5892:K5955" si="747">K5891*(1+(E5892/E5891-1))</f>
        <v>150343.29420135208</v>
      </c>
      <c r="L5892" s="236">
        <f>I5892/MAX(I$2:I5892)-1</f>
        <v>-1.4308282038096309E-2</v>
      </c>
      <c r="M5892" s="236">
        <f>J5892/MAX(J$2:J5892)-1</f>
        <v>-7.0154182439786661E-3</v>
      </c>
      <c r="N5892" s="236"/>
    </row>
    <row r="5893" spans="1:14">
      <c r="A5893" s="237">
        <v>42577</v>
      </c>
      <c r="B5893">
        <v>786.35</v>
      </c>
      <c r="D5893" s="237">
        <v>42873</v>
      </c>
      <c r="E5893">
        <f t="shared" si="743"/>
        <v>845.77</v>
      </c>
      <c r="F5893">
        <v>492.08474999999999</v>
      </c>
      <c r="G5893" s="236">
        <f t="shared" si="745"/>
        <v>6.0514919955106038E-4</v>
      </c>
      <c r="H5893" s="236">
        <f t="shared" si="746"/>
        <v>5.2516796430124302E-4</v>
      </c>
      <c r="I5893">
        <f t="shared" si="744"/>
        <v>123339.21922341984</v>
      </c>
      <c r="J5893">
        <f t="shared" si="744"/>
        <v>38800.279468442182</v>
      </c>
      <c r="K5893">
        <f t="shared" si="747"/>
        <v>150439.34542867332</v>
      </c>
      <c r="L5893" s="236">
        <f>I5893/MAX(I$2:I5893)-1</f>
        <v>-1.3711791483967506E-2</v>
      </c>
      <c r="M5893" s="236">
        <f>J5893/MAX(J$2:J5893)-1</f>
        <v>-6.4939345525952819E-3</v>
      </c>
      <c r="N5893" s="236"/>
    </row>
    <row r="5894" spans="1:14">
      <c r="A5894" s="237">
        <v>42578</v>
      </c>
      <c r="B5894">
        <v>786.66</v>
      </c>
      <c r="D5894" s="237">
        <v>42874</v>
      </c>
      <c r="E5894">
        <f t="shared" si="743"/>
        <v>854.42</v>
      </c>
      <c r="F5894">
        <v>495.14789760000002</v>
      </c>
      <c r="G5894" s="236">
        <f t="shared" si="745"/>
        <v>1.019363661947186E-2</v>
      </c>
      <c r="H5894" s="236">
        <f t="shared" si="746"/>
        <v>6.2248374898836722E-3</v>
      </c>
      <c r="I5894">
        <f t="shared" si="744"/>
        <v>124596.49440511277</v>
      </c>
      <c r="J5894">
        <f t="shared" si="744"/>
        <v>39041.804902695309</v>
      </c>
      <c r="K5894">
        <f t="shared" si="747"/>
        <v>151977.943792245</v>
      </c>
      <c r="L5894" s="236">
        <f>I5894/MAX(I$2:I5894)-1</f>
        <v>-3.6579278842850949E-3</v>
      </c>
      <c r="M5894" s="236">
        <f>J5894/MAX(J$2:J5894)-1</f>
        <v>-3.0952074997137036E-4</v>
      </c>
      <c r="N5894" s="236"/>
    </row>
    <row r="5895" spans="1:14">
      <c r="A5895" s="237">
        <v>42579</v>
      </c>
      <c r="B5895">
        <v>787.46</v>
      </c>
      <c r="D5895" s="237">
        <v>42877</v>
      </c>
      <c r="E5895">
        <f t="shared" si="743"/>
        <v>857.13</v>
      </c>
      <c r="F5895">
        <v>496.20510940000003</v>
      </c>
      <c r="G5895" s="236">
        <f t="shared" si="745"/>
        <v>3.1380120757681837E-3</v>
      </c>
      <c r="H5895" s="236">
        <f t="shared" si="746"/>
        <v>2.135143469505385E-3</v>
      </c>
      <c r="I5895">
        <f t="shared" si="744"/>
        <v>124987.4797091544</v>
      </c>
      <c r="J5895">
        <f t="shared" si="744"/>
        <v>39125.164757471</v>
      </c>
      <c r="K5895">
        <f t="shared" si="747"/>
        <v>152459.97865528308</v>
      </c>
      <c r="L5895" s="236">
        <f>I5895/MAX(I$2:I5895)-1</f>
        <v>-5.3139443039007528E-4</v>
      </c>
      <c r="M5895" s="236">
        <f>J5895/MAX(J$2:J5895)-1</f>
        <v>0</v>
      </c>
      <c r="N5895" s="236"/>
    </row>
    <row r="5896" spans="1:14">
      <c r="A5896" s="237">
        <v>42580</v>
      </c>
      <c r="B5896">
        <v>789.14</v>
      </c>
      <c r="D5896" s="237">
        <v>42878</v>
      </c>
      <c r="E5896">
        <f t="shared" si="743"/>
        <v>858</v>
      </c>
      <c r="F5896">
        <v>495.96062590000003</v>
      </c>
      <c r="G5896" s="236">
        <f t="shared" si="745"/>
        <v>9.8128506649824065E-4</v>
      </c>
      <c r="H5896" s="236">
        <f t="shared" si="746"/>
        <v>-4.9270653479493998E-4</v>
      </c>
      <c r="I5896">
        <f t="shared" si="744"/>
        <v>125110.12805649225</v>
      </c>
      <c r="J5896">
        <f t="shared" si="744"/>
        <v>39105.887533120069</v>
      </c>
      <c r="K5896">
        <f t="shared" si="747"/>
        <v>152614.72785485617</v>
      </c>
      <c r="L5896" s="236">
        <f>I5896/MAX(I$2:I5896)-1</f>
        <v>0</v>
      </c>
      <c r="M5896" s="236">
        <f>J5896/MAX(J$2:J5896)-1</f>
        <v>-4.9270653479482895E-4</v>
      </c>
      <c r="N5896" s="236"/>
    </row>
    <row r="5897" spans="1:14">
      <c r="A5897" s="237">
        <v>42583</v>
      </c>
      <c r="B5897">
        <v>787.74</v>
      </c>
      <c r="D5897" s="237">
        <v>42879</v>
      </c>
      <c r="E5897">
        <f t="shared" si="743"/>
        <v>859.15</v>
      </c>
      <c r="F5897">
        <v>496.89592270000003</v>
      </c>
      <c r="G5897" s="236">
        <f t="shared" si="745"/>
        <v>1.3065961815960556E-3</v>
      </c>
      <c r="H5897" s="236">
        <f t="shared" si="746"/>
        <v>1.8858287355023595E-3</v>
      </c>
      <c r="I5897">
        <f t="shared" si="744"/>
        <v>125273.59647208986</v>
      </c>
      <c r="J5897">
        <f t="shared" si="744"/>
        <v>39179.634539557352</v>
      </c>
      <c r="K5897">
        <f t="shared" si="747"/>
        <v>152819.28139452176</v>
      </c>
      <c r="L5897" s="236">
        <f>I5897/MAX(I$2:I5897)-1</f>
        <v>0</v>
      </c>
      <c r="M5897" s="236">
        <f>J5897/MAX(J$2:J5897)-1</f>
        <v>0</v>
      </c>
      <c r="N5897" s="236"/>
    </row>
    <row r="5898" spans="1:14">
      <c r="A5898" s="237">
        <v>42584</v>
      </c>
      <c r="B5898">
        <v>783.6</v>
      </c>
      <c r="D5898" s="237">
        <v>42880</v>
      </c>
      <c r="E5898">
        <f t="shared" si="743"/>
        <v>860.77</v>
      </c>
      <c r="F5898">
        <v>497.89472510000002</v>
      </c>
      <c r="G5898" s="236">
        <f t="shared" si="745"/>
        <v>1.8518544306895166E-3</v>
      </c>
      <c r="H5898" s="236">
        <f t="shared" si="746"/>
        <v>2.0100837104333191E-3</v>
      </c>
      <c r="I5898">
        <f t="shared" si="744"/>
        <v>125505.58493676512</v>
      </c>
      <c r="J5898">
        <f t="shared" si="744"/>
        <v>39258.388884726046</v>
      </c>
      <c r="K5898">
        <f t="shared" si="747"/>
        <v>153107.43507648548</v>
      </c>
      <c r="L5898" s="236">
        <f>I5898/MAX(I$2:I5898)-1</f>
        <v>0</v>
      </c>
      <c r="M5898" s="236">
        <f>J5898/MAX(J$2:J5898)-1</f>
        <v>0</v>
      </c>
      <c r="N5898" s="236"/>
    </row>
    <row r="5899" spans="1:14">
      <c r="A5899" s="237">
        <v>42585</v>
      </c>
      <c r="B5899">
        <v>785.55</v>
      </c>
      <c r="D5899" s="237">
        <v>42881</v>
      </c>
      <c r="E5899">
        <f t="shared" si="743"/>
        <v>859.07</v>
      </c>
      <c r="F5899">
        <v>497.64055009999998</v>
      </c>
      <c r="G5899" s="236">
        <f t="shared" si="745"/>
        <v>-2.008706052406726E-3</v>
      </c>
      <c r="H5899" s="236">
        <f t="shared" si="746"/>
        <v>-5.1049948349823904E-4</v>
      </c>
      <c r="I5899">
        <f t="shared" si="744"/>
        <v>125253.48110869179</v>
      </c>
      <c r="J5899">
        <f t="shared" si="744"/>
        <v>39238.347497477422</v>
      </c>
      <c r="K5899">
        <f t="shared" si="747"/>
        <v>152805.05158306676</v>
      </c>
      <c r="L5899" s="236">
        <f>I5899/MAX(I$2:I5899)-1</f>
        <v>-2.0087060524067724E-3</v>
      </c>
      <c r="M5899" s="236">
        <f>J5899/MAX(J$2:J5899)-1</f>
        <v>-5.1049948349823904E-4</v>
      </c>
      <c r="N5899" s="236"/>
    </row>
    <row r="5900" spans="1:14">
      <c r="A5900" s="237">
        <v>42586</v>
      </c>
      <c r="B5900">
        <v>786.5</v>
      </c>
      <c r="D5900" s="237">
        <v>42885</v>
      </c>
      <c r="E5900">
        <f t="shared" si="743"/>
        <v>858.42</v>
      </c>
      <c r="F5900">
        <v>497.88644040000003</v>
      </c>
      <c r="G5900" s="236">
        <f t="shared" si="745"/>
        <v>-7.9036233073021889E-4</v>
      </c>
      <c r="H5900" s="236">
        <f t="shared" si="746"/>
        <v>4.9411226627449345E-4</v>
      </c>
      <c r="I5900">
        <f t="shared" si="744"/>
        <v>125154.48547543064</v>
      </c>
      <c r="J5900">
        <f t="shared" si="744"/>
        <v>39257.735646284265</v>
      </c>
      <c r="K5900">
        <f t="shared" si="747"/>
        <v>152689.43436499487</v>
      </c>
      <c r="L5900" s="236">
        <f>I5900/MAX(I$2:I5900)-1</f>
        <v>-2.7974807775397181E-3</v>
      </c>
      <c r="M5900" s="236">
        <f>J5900/MAX(J$2:J5900)-1</f>
        <v>-1.6639461280498757E-5</v>
      </c>
      <c r="N5900" s="236"/>
    </row>
    <row r="5901" spans="1:14">
      <c r="A5901" s="237">
        <v>42587</v>
      </c>
      <c r="B5901">
        <v>790.68</v>
      </c>
      <c r="D5901" s="237">
        <v>42886</v>
      </c>
      <c r="E5901">
        <f t="shared" si="743"/>
        <v>859.01</v>
      </c>
      <c r="F5901">
        <v>497.63223090000002</v>
      </c>
      <c r="G5901" s="236">
        <f t="shared" si="745"/>
        <v>6.5357908383172558E-4</v>
      </c>
      <c r="H5901" s="236">
        <f t="shared" si="746"/>
        <v>-5.105772709852463E-4</v>
      </c>
      <c r="I5901">
        <f t="shared" si="744"/>
        <v>125236.28382938511</v>
      </c>
      <c r="J5901">
        <f t="shared" si="744"/>
        <v>39237.691538752922</v>
      </c>
      <c r="K5901">
        <f t="shared" si="747"/>
        <v>152794.37922447547</v>
      </c>
      <c r="L5901" s="236">
        <f>I5901/MAX(I$2:I5901)-1</f>
        <v>-2.1457300686316128E-3</v>
      </c>
      <c r="M5901" s="236">
        <f>J5901/MAX(J$2:J5901)-1</f>
        <v>-5.2720823653507054E-4</v>
      </c>
      <c r="N5901" s="236"/>
    </row>
    <row r="5902" spans="1:14">
      <c r="A5902" s="237">
        <v>42590</v>
      </c>
      <c r="B5902">
        <v>790.26</v>
      </c>
      <c r="D5902" s="237">
        <v>42887</v>
      </c>
      <c r="E5902">
        <f t="shared" si="743"/>
        <v>865.8</v>
      </c>
      <c r="F5902">
        <v>499.99544079999998</v>
      </c>
      <c r="G5902" s="236">
        <f t="shared" si="745"/>
        <v>7.8707179850631605E-3</v>
      </c>
      <c r="H5902" s="236">
        <f t="shared" si="746"/>
        <v>4.7489084373131263E-3</v>
      </c>
      <c r="I5902">
        <f t="shared" si="744"/>
        <v>126221.98330090354</v>
      </c>
      <c r="J5902">
        <f t="shared" si="744"/>
        <v>39424.027743161998</v>
      </c>
      <c r="K5902">
        <f t="shared" si="747"/>
        <v>154002.13447171843</v>
      </c>
      <c r="L5902" s="236">
        <f>I5902/MAX(I$2:I5902)-1</f>
        <v>0</v>
      </c>
      <c r="M5902" s="236">
        <f>J5902/MAX(J$2:J5902)-1</f>
        <v>0</v>
      </c>
      <c r="N5902" s="236"/>
    </row>
    <row r="5903" spans="1:14">
      <c r="A5903" s="237">
        <v>42591</v>
      </c>
      <c r="B5903">
        <v>791.24</v>
      </c>
      <c r="D5903" s="237">
        <v>42888</v>
      </c>
      <c r="E5903">
        <f t="shared" si="743"/>
        <v>873.04</v>
      </c>
      <c r="F5903">
        <v>502.32879860000003</v>
      </c>
      <c r="G5903" s="236">
        <f t="shared" si="745"/>
        <v>8.3284782034781981E-3</v>
      </c>
      <c r="H5903" s="236">
        <f t="shared" si="746"/>
        <v>4.6667581533677005E-3</v>
      </c>
      <c r="I5903">
        <f t="shared" si="744"/>
        <v>127273.22033762491</v>
      </c>
      <c r="J5903">
        <f t="shared" si="744"/>
        <v>39608.010146070992</v>
      </c>
      <c r="K5903">
        <f t="shared" si="747"/>
        <v>155289.93240839578</v>
      </c>
      <c r="L5903" s="236">
        <f>I5903/MAX(I$2:I5903)-1</f>
        <v>0</v>
      </c>
      <c r="M5903" s="236">
        <f>J5903/MAX(J$2:J5903)-1</f>
        <v>0</v>
      </c>
      <c r="N5903" s="236"/>
    </row>
    <row r="5904" spans="1:14">
      <c r="A5904" s="237">
        <v>42592</v>
      </c>
      <c r="B5904">
        <v>789.89</v>
      </c>
      <c r="D5904" s="237">
        <v>42891</v>
      </c>
      <c r="E5904">
        <f t="shared" si="743"/>
        <v>869.96</v>
      </c>
      <c r="F5904">
        <v>501.7010793</v>
      </c>
      <c r="G5904" s="236">
        <f t="shared" si="745"/>
        <v>-3.561632660333667E-3</v>
      </c>
      <c r="H5904" s="236">
        <f t="shared" si="746"/>
        <v>-1.2496183809279637E-3</v>
      </c>
      <c r="I5904">
        <f t="shared" si="744"/>
        <v>126819.91987928457</v>
      </c>
      <c r="J5904">
        <f t="shared" si="744"/>
        <v>39558.515248560478</v>
      </c>
      <c r="K5904">
        <f t="shared" si="747"/>
        <v>154742.08466737837</v>
      </c>
      <c r="L5904" s="236">
        <f>I5904/MAX(I$2:I5904)-1</f>
        <v>-3.5616326603337134E-3</v>
      </c>
      <c r="M5904" s="236">
        <f>J5904/MAX(J$2:J5904)-1</f>
        <v>-1.2496183809280748E-3</v>
      </c>
      <c r="N5904" s="236"/>
    </row>
    <row r="5905" spans="1:14">
      <c r="A5905" s="237">
        <v>42593</v>
      </c>
      <c r="B5905">
        <v>792.76</v>
      </c>
      <c r="D5905" s="237">
        <v>42892</v>
      </c>
      <c r="E5905">
        <f t="shared" si="743"/>
        <v>866.91</v>
      </c>
      <c r="F5905">
        <v>501.33458400000001</v>
      </c>
      <c r="G5905" s="236">
        <f t="shared" si="745"/>
        <v>-3.5396384763540325E-3</v>
      </c>
      <c r="H5905" s="236">
        <f t="shared" si="746"/>
        <v>-7.30505305093887E-4</v>
      </c>
      <c r="I5905">
        <f t="shared" si="744"/>
        <v>126371.02321131171</v>
      </c>
      <c r="J5905">
        <f t="shared" si="744"/>
        <v>39529.617543309767</v>
      </c>
      <c r="K5905">
        <f t="shared" si="747"/>
        <v>154199.57310565654</v>
      </c>
      <c r="L5905" s="236">
        <f>I5905/MAX(I$2:I5905)-1</f>
        <v>-7.0886642446846837E-3</v>
      </c>
      <c r="M5905" s="236">
        <f>J5905/MAX(J$2:J5905)-1</f>
        <v>-1.9792108331653235E-3</v>
      </c>
      <c r="N5905" s="236"/>
    </row>
    <row r="5906" spans="1:14">
      <c r="A5906" s="237">
        <v>42594</v>
      </c>
      <c r="B5906">
        <v>792.48</v>
      </c>
      <c r="D5906" s="237">
        <v>42893</v>
      </c>
      <c r="E5906">
        <f t="shared" si="743"/>
        <v>867.85</v>
      </c>
      <c r="F5906">
        <v>501.27863939999997</v>
      </c>
      <c r="G5906" s="236">
        <f t="shared" si="745"/>
        <v>1.0505807847357904E-3</v>
      </c>
      <c r="H5906" s="236">
        <f t="shared" si="746"/>
        <v>-1.1159134395566372E-4</v>
      </c>
      <c r="I5906">
        <f t="shared" si="744"/>
        <v>126503.78618004492</v>
      </c>
      <c r="J5906">
        <f t="shared" si="744"/>
        <v>39525.206380162053</v>
      </c>
      <c r="K5906">
        <f t="shared" si="747"/>
        <v>154366.77339025278</v>
      </c>
      <c r="L5906" s="236">
        <f>I5906/MAX(I$2:I5906)-1</f>
        <v>-6.0455306743938397E-3</v>
      </c>
      <c r="M5906" s="236">
        <f>J5906/MAX(J$2:J5906)-1</f>
        <v>-2.0905813143241581E-3</v>
      </c>
      <c r="N5906" s="236"/>
    </row>
    <row r="5907" spans="1:14">
      <c r="A5907" s="237">
        <v>42597</v>
      </c>
      <c r="B5907">
        <v>794.42</v>
      </c>
      <c r="D5907" s="237">
        <v>42894</v>
      </c>
      <c r="E5907">
        <f t="shared" si="743"/>
        <v>866.4</v>
      </c>
      <c r="F5907">
        <v>501.30413679999998</v>
      </c>
      <c r="G5907" s="236">
        <f t="shared" si="745"/>
        <v>-1.7045258031387991E-3</v>
      </c>
      <c r="H5907" s="236">
        <f t="shared" si="746"/>
        <v>5.0864724717714083E-5</v>
      </c>
      <c r="I5907">
        <f t="shared" ref="I5907:J5922" si="748">I5906*(1+G5907)</f>
        <v>126288.15721230627</v>
      </c>
      <c r="J5907">
        <f t="shared" si="748"/>
        <v>39527.216818903988</v>
      </c>
      <c r="K5907">
        <f t="shared" si="747"/>
        <v>154108.85805763095</v>
      </c>
      <c r="L5907" s="236">
        <f>I5907/MAX(I$2:I5907)-1</f>
        <v>-7.7397517145044725E-3</v>
      </c>
      <c r="M5907" s="236">
        <f>J5907/MAX(J$2:J5907)-1</f>
        <v>-2.0398229264496637E-3</v>
      </c>
      <c r="N5907" s="236"/>
    </row>
    <row r="5908" spans="1:14">
      <c r="A5908" s="237">
        <v>42598</v>
      </c>
      <c r="B5908">
        <v>790.69</v>
      </c>
      <c r="D5908" s="237">
        <v>42895</v>
      </c>
      <c r="E5908">
        <f t="shared" si="743"/>
        <v>862.73</v>
      </c>
      <c r="F5908">
        <v>500.09862349999997</v>
      </c>
      <c r="G5908" s="236">
        <f t="shared" si="745"/>
        <v>-4.2696489029590643E-3</v>
      </c>
      <c r="H5908" s="236">
        <f t="shared" si="746"/>
        <v>-2.4047543427333506E-3</v>
      </c>
      <c r="I5908">
        <f t="shared" si="748"/>
        <v>125748.95112040802</v>
      </c>
      <c r="J5908">
        <f t="shared" si="748"/>
        <v>39432.163572602563</v>
      </c>
      <c r="K5908">
        <f t="shared" si="747"/>
        <v>153456.06545713291</v>
      </c>
      <c r="L5908" s="236">
        <f>I5908/MAX(I$2:I5908)-1</f>
        <v>-1.1976354595046534E-2</v>
      </c>
      <c r="M5908" s="236">
        <f>J5908/MAX(J$2:J5908)-1</f>
        <v>-4.4396719961422582E-3</v>
      </c>
      <c r="N5908" s="236"/>
    </row>
    <row r="5909" spans="1:14">
      <c r="A5909" s="237">
        <v>42599</v>
      </c>
      <c r="B5909">
        <v>791.42</v>
      </c>
      <c r="D5909" s="237">
        <v>42898</v>
      </c>
      <c r="E5909">
        <f t="shared" si="743"/>
        <v>860.3</v>
      </c>
      <c r="F5909">
        <v>499.55495589999998</v>
      </c>
      <c r="G5909" s="236">
        <f t="shared" si="745"/>
        <v>-2.8503703590246434E-3</v>
      </c>
      <c r="H5909" s="236">
        <f t="shared" si="746"/>
        <v>-1.0871207686897755E-3</v>
      </c>
      <c r="I5909">
        <f t="shared" si="748"/>
        <v>125390.52003745596</v>
      </c>
      <c r="J5909">
        <f t="shared" si="748"/>
        <v>39389.296048628414</v>
      </c>
      <c r="K5909">
        <f t="shared" si="747"/>
        <v>153023.83493418733</v>
      </c>
      <c r="L5909" s="236">
        <f>I5909/MAX(I$2:I5909)-1</f>
        <v>-1.4792587907924371E-2</v>
      </c>
      <c r="M5909" s="236">
        <f>J5909/MAX(J$2:J5909)-1</f>
        <v>-5.5219663051988555E-3</v>
      </c>
      <c r="N5909" s="236"/>
    </row>
    <row r="5910" spans="1:14">
      <c r="A5910" s="237">
        <v>42600</v>
      </c>
      <c r="B5910">
        <v>793.87</v>
      </c>
      <c r="D5910" s="237">
        <v>42899</v>
      </c>
      <c r="E5910">
        <f t="shared" si="743"/>
        <v>866.97</v>
      </c>
      <c r="F5910">
        <v>501.28719710000001</v>
      </c>
      <c r="G5910" s="236">
        <f t="shared" si="745"/>
        <v>7.719379221718661E-3</v>
      </c>
      <c r="H5910" s="236">
        <f t="shared" si="746"/>
        <v>3.4675688421090811E-3</v>
      </c>
      <c r="I5910">
        <f t="shared" si="748"/>
        <v>126358.4570124336</v>
      </c>
      <c r="J5910">
        <f t="shared" si="748"/>
        <v>39525.881144319246</v>
      </c>
      <c r="K5910">
        <f t="shared" si="747"/>
        <v>154210.24546424783</v>
      </c>
      <c r="L5910" s="236">
        <f>I5910/MAX(I$2:I5910)-1</f>
        <v>-7.1873982819375959E-3</v>
      </c>
      <c r="M5910" s="236">
        <f>J5910/MAX(J$2:J5910)-1</f>
        <v>-2.0735452613969141E-3</v>
      </c>
      <c r="N5910" s="236"/>
    </row>
    <row r="5911" spans="1:14">
      <c r="A5911" s="237">
        <v>42601</v>
      </c>
      <c r="B5911">
        <v>791.97</v>
      </c>
      <c r="D5911" s="237">
        <v>42900</v>
      </c>
      <c r="E5911">
        <f t="shared" si="743"/>
        <v>866.59</v>
      </c>
      <c r="F5911">
        <v>501.52040310000001</v>
      </c>
      <c r="G5911" s="236">
        <f t="shared" si="745"/>
        <v>-4.7203828934600856E-4</v>
      </c>
      <c r="H5911" s="236">
        <f t="shared" si="746"/>
        <v>4.6521435486313045E-4</v>
      </c>
      <c r="I5911">
        <f t="shared" si="748"/>
        <v>126298.81098254105</v>
      </c>
      <c r="J5911">
        <f t="shared" si="748"/>
        <v>39544.269151616194</v>
      </c>
      <c r="K5911">
        <f t="shared" si="747"/>
        <v>154142.65385983657</v>
      </c>
      <c r="L5911" s="236">
        <f>I5911/MAX(I$2:I5911)-1</f>
        <v>-7.6560438440936851E-3</v>
      </c>
      <c r="M5911" s="236">
        <f>J5911/MAX(J$2:J5911)-1</f>
        <v>-1.6092955495549122E-3</v>
      </c>
      <c r="N5911" s="236"/>
    </row>
    <row r="5912" spans="1:14">
      <c r="A5912" s="237">
        <v>42604</v>
      </c>
      <c r="B5912">
        <v>790.66</v>
      </c>
      <c r="D5912" s="237">
        <v>42901</v>
      </c>
      <c r="E5912">
        <f t="shared" si="743"/>
        <v>858.43</v>
      </c>
      <c r="F5912">
        <v>499.76097600000003</v>
      </c>
      <c r="G5912" s="236">
        <f t="shared" si="745"/>
        <v>-9.4499477472092617E-3</v>
      </c>
      <c r="H5912" s="236">
        <f t="shared" si="746"/>
        <v>-3.5081864847862354E-3</v>
      </c>
      <c r="I5912">
        <f t="shared" si="748"/>
        <v>125105.29381822137</v>
      </c>
      <c r="J5912">
        <f t="shared" si="748"/>
        <v>39405.540481027747</v>
      </c>
      <c r="K5912">
        <f t="shared" si="747"/>
        <v>152691.21309142673</v>
      </c>
      <c r="L5912" s="236">
        <f>I5912/MAX(I$2:I5912)-1</f>
        <v>-1.7033642377026093E-2</v>
      </c>
      <c r="M5912" s="236">
        <f>J5912/MAX(J$2:J5912)-1</f>
        <v>-5.1118363254440968E-3</v>
      </c>
      <c r="N5912" s="236"/>
    </row>
    <row r="5913" spans="1:14">
      <c r="A5913" s="237">
        <v>42605</v>
      </c>
      <c r="B5913">
        <v>791.69</v>
      </c>
      <c r="D5913" s="237">
        <v>42902</v>
      </c>
      <c r="E5913">
        <f t="shared" si="743"/>
        <v>864.69</v>
      </c>
      <c r="F5913">
        <v>500.97823060000002</v>
      </c>
      <c r="G5913" s="236">
        <f t="shared" si="745"/>
        <v>7.2586524467241256E-3</v>
      </c>
      <c r="H5913" s="236">
        <f t="shared" si="746"/>
        <v>2.4356735688781939E-3</v>
      </c>
      <c r="I5913">
        <f t="shared" si="748"/>
        <v>126013.38966529314</v>
      </c>
      <c r="J5913">
        <f t="shared" si="748"/>
        <v>39501.519514444743</v>
      </c>
      <c r="K5913">
        <f t="shared" si="747"/>
        <v>153804.69583778037</v>
      </c>
      <c r="L5913" s="236">
        <f>I5913/MAX(I$2:I5913)-1</f>
        <v>-9.8986312202185012E-3</v>
      </c>
      <c r="M5913" s="236">
        <f>J5913/MAX(J$2:J5913)-1</f>
        <v>-2.6886135211923179E-3</v>
      </c>
      <c r="N5913" s="236"/>
    </row>
    <row r="5914" spans="1:14">
      <c r="A5914" s="237">
        <v>42606</v>
      </c>
      <c r="B5914">
        <v>789.07</v>
      </c>
      <c r="D5914" s="237">
        <v>42905</v>
      </c>
      <c r="E5914">
        <f t="shared" si="743"/>
        <v>868.25</v>
      </c>
      <c r="F5914">
        <v>502.47377949999998</v>
      </c>
      <c r="G5914" s="236">
        <f t="shared" si="745"/>
        <v>4.0833522638720667E-3</v>
      </c>
      <c r="H5914" s="236">
        <f t="shared" si="746"/>
        <v>2.9852572599986527E-3</v>
      </c>
      <c r="I5914">
        <f t="shared" si="748"/>
        <v>126527.94672526112</v>
      </c>
      <c r="J5914">
        <f t="shared" si="748"/>
        <v>39619.441712356216</v>
      </c>
      <c r="K5914">
        <f t="shared" si="747"/>
        <v>154437.92244752779</v>
      </c>
      <c r="L5914" s="236">
        <f>I5914/MAX(I$2:I5914)-1</f>
        <v>-5.855698554548705E-3</v>
      </c>
      <c r="M5914" s="236">
        <f>J5914/MAX(J$2:J5914)-1</f>
        <v>0</v>
      </c>
      <c r="N5914" s="236"/>
    </row>
    <row r="5915" spans="1:14">
      <c r="A5915" s="237">
        <v>42607</v>
      </c>
      <c r="B5915">
        <v>788.27</v>
      </c>
      <c r="D5915" s="237">
        <v>42906</v>
      </c>
      <c r="E5915">
        <f t="shared" si="743"/>
        <v>861.32</v>
      </c>
      <c r="F5915">
        <v>500.41621500000002</v>
      </c>
      <c r="G5915" s="236">
        <f t="shared" si="745"/>
        <v>-8.0153022865734978E-3</v>
      </c>
      <c r="H5915" s="236">
        <f t="shared" si="746"/>
        <v>-4.0948693920852541E-3</v>
      </c>
      <c r="I5915">
        <f t="shared" si="748"/>
        <v>125513.78698455868</v>
      </c>
      <c r="J5915">
        <f t="shared" si="748"/>
        <v>39457.205273156782</v>
      </c>
      <c r="K5915">
        <f t="shared" si="747"/>
        <v>153205.26503023857</v>
      </c>
      <c r="L5915" s="236">
        <f>I5915/MAX(I$2:I5915)-1</f>
        <v>-1.3824065647108474E-2</v>
      </c>
      <c r="M5915" s="236">
        <f>J5915/MAX(J$2:J5915)-1</f>
        <v>-4.0948693920852541E-3</v>
      </c>
      <c r="N5915" s="236"/>
    </row>
    <row r="5916" spans="1:14">
      <c r="A5916" s="237">
        <v>42608</v>
      </c>
      <c r="B5916">
        <v>786.01</v>
      </c>
      <c r="D5916" s="237">
        <v>42907</v>
      </c>
      <c r="E5916">
        <f t="shared" si="743"/>
        <v>860.19</v>
      </c>
      <c r="F5916">
        <v>500.59033030000001</v>
      </c>
      <c r="G5916" s="236">
        <f t="shared" si="745"/>
        <v>-1.3456699720399514E-3</v>
      </c>
      <c r="H5916" s="236">
        <f t="shared" si="746"/>
        <v>3.4794096350365677E-4</v>
      </c>
      <c r="I5916">
        <f t="shared" si="748"/>
        <v>125344.88685033654</v>
      </c>
      <c r="J5916">
        <f t="shared" si="748"/>
        <v>39470.934051176686</v>
      </c>
      <c r="K5916">
        <f t="shared" si="747"/>
        <v>153004.26894343673</v>
      </c>
      <c r="L5916" s="236">
        <f>I5916/MAX(I$2:I5916)-1</f>
        <v>-1.5151132989115634E-2</v>
      </c>
      <c r="M5916" s="236">
        <f>J5916/MAX(J$2:J5916)-1</f>
        <v>-3.7483532013833365E-3</v>
      </c>
      <c r="N5916" s="236"/>
    </row>
    <row r="5917" spans="1:14">
      <c r="A5917" s="237">
        <v>42611</v>
      </c>
      <c r="B5917">
        <v>789.87</v>
      </c>
      <c r="D5917" s="237">
        <v>42908</v>
      </c>
      <c r="E5917">
        <f t="shared" si="743"/>
        <v>860.63</v>
      </c>
      <c r="F5917">
        <v>500.6354657</v>
      </c>
      <c r="G5917" s="236">
        <f t="shared" si="745"/>
        <v>4.7778473914122032E-4</v>
      </c>
      <c r="H5917" s="236">
        <f t="shared" si="746"/>
        <v>9.0164346508547766E-5</v>
      </c>
      <c r="I5917">
        <f t="shared" si="748"/>
        <v>125404.77472440302</v>
      </c>
      <c r="J5917">
        <f t="shared" si="748"/>
        <v>39474.49292215149</v>
      </c>
      <c r="K5917">
        <f t="shared" si="747"/>
        <v>153082.53290643921</v>
      </c>
      <c r="L5917" s="236">
        <f>I5917/MAX(I$2:I5917)-1</f>
        <v>-1.4680587230097242E-2</v>
      </c>
      <c r="M5917" s="236">
        <f>J5917/MAX(J$2:J5917)-1</f>
        <v>-3.6585268226917433E-3</v>
      </c>
      <c r="N5917" s="236"/>
    </row>
    <row r="5918" spans="1:14">
      <c r="A5918" s="237">
        <v>42612</v>
      </c>
      <c r="B5918">
        <v>788.75</v>
      </c>
      <c r="D5918" s="237">
        <v>42909</v>
      </c>
      <c r="E5918">
        <f t="shared" si="743"/>
        <v>862.2</v>
      </c>
      <c r="F5918">
        <v>501.1768624</v>
      </c>
      <c r="G5918" s="236">
        <f t="shared" si="745"/>
        <v>1.7905148710736694E-3</v>
      </c>
      <c r="H5918" s="236">
        <f t="shared" si="746"/>
        <v>1.0814189906482863E-3</v>
      </c>
      <c r="I5918">
        <f t="shared" si="748"/>
        <v>125629.31383845072</v>
      </c>
      <c r="J5918">
        <f t="shared" si="748"/>
        <v>39517.181388443714</v>
      </c>
      <c r="K5918">
        <f t="shared" si="747"/>
        <v>153361.79295624356</v>
      </c>
      <c r="L5918" s="236">
        <f>I5918/MAX(I$2:I5918)-1</f>
        <v>-1.2916358168775122E-2</v>
      </c>
      <c r="M5918" s="236">
        <f>J5918/MAX(J$2:J5918)-1</f>
        <v>-2.5810642324273214E-3</v>
      </c>
      <c r="N5918" s="236"/>
    </row>
    <row r="5919" spans="1:14">
      <c r="A5919" s="237">
        <v>42613</v>
      </c>
      <c r="B5919">
        <v>785.93</v>
      </c>
      <c r="D5919" s="237">
        <v>42912</v>
      </c>
      <c r="E5919">
        <f t="shared" si="743"/>
        <v>863.6</v>
      </c>
      <c r="F5919">
        <v>502.09312670000003</v>
      </c>
      <c r="G5919" s="236">
        <f t="shared" si="745"/>
        <v>1.5900230307849725E-3</v>
      </c>
      <c r="H5919" s="236">
        <f t="shared" si="746"/>
        <v>1.8282254603938508E-3</v>
      </c>
      <c r="I5919">
        <f t="shared" si="748"/>
        <v>125829.06734079558</v>
      </c>
      <c r="J5919">
        <f t="shared" si="748"/>
        <v>39589.427705581067</v>
      </c>
      <c r="K5919">
        <f t="shared" si="747"/>
        <v>153610.81465670603</v>
      </c>
      <c r="L5919" s="236">
        <f>I5919/MAX(I$2:I5919)-1</f>
        <v>-1.134687244495225E-2</v>
      </c>
      <c r="M5919" s="236">
        <f>J5919/MAX(J$2:J5919)-1</f>
        <v>-7.5755753937811754E-4</v>
      </c>
      <c r="N5919" s="236"/>
    </row>
    <row r="5920" spans="1:14">
      <c r="A5920" s="237">
        <v>42614</v>
      </c>
      <c r="B5920">
        <v>787.23</v>
      </c>
      <c r="D5920" s="237">
        <v>42913</v>
      </c>
      <c r="E5920">
        <f t="shared" si="743"/>
        <v>862.91</v>
      </c>
      <c r="F5920">
        <v>500.2075443</v>
      </c>
      <c r="G5920" s="236">
        <f t="shared" si="745"/>
        <v>-8.3271116845691007E-4</v>
      </c>
      <c r="H5920" s="236">
        <f t="shared" si="746"/>
        <v>-3.7554435616217186E-3</v>
      </c>
      <c r="I5920">
        <f t="shared" si="748"/>
        <v>125724.28807110437</v>
      </c>
      <c r="J5920">
        <f t="shared" si="748"/>
        <v>39440.751844195853</v>
      </c>
      <c r="K5920">
        <f t="shared" si="747"/>
        <v>153488.08253290667</v>
      </c>
      <c r="L5920" s="236">
        <f>I5920/MAX(I$2:I5920)-1</f>
        <v>-1.217013494599728E-2</v>
      </c>
      <c r="M5920" s="236">
        <f>J5920/MAX(J$2:J5920)-1</f>
        <v>-4.5101561364161435E-3</v>
      </c>
      <c r="N5920" s="236"/>
    </row>
    <row r="5921" spans="1:14">
      <c r="A5921" s="237">
        <v>42615</v>
      </c>
      <c r="B5921">
        <v>791.49</v>
      </c>
      <c r="D5921" s="237">
        <v>42914</v>
      </c>
      <c r="E5921">
        <f t="shared" si="743"/>
        <v>869.66</v>
      </c>
      <c r="F5921">
        <v>502.62012609999999</v>
      </c>
      <c r="G5921" s="236">
        <f t="shared" si="745"/>
        <v>7.7886383385638493E-3</v>
      </c>
      <c r="H5921" s="236">
        <f t="shared" si="746"/>
        <v>4.8231615606202372E-3</v>
      </c>
      <c r="I5921">
        <f t="shared" si="748"/>
        <v>126703.50908126362</v>
      </c>
      <c r="J5921">
        <f t="shared" si="748"/>
        <v>39630.980962412737</v>
      </c>
      <c r="K5921">
        <f t="shared" si="747"/>
        <v>154688.72287442215</v>
      </c>
      <c r="L5921" s="236">
        <f>I5921/MAX(I$2:I5921)-1</f>
        <v>-4.4762853870593533E-3</v>
      </c>
      <c r="M5921" s="236">
        <f>J5921/MAX(J$2:J5921)-1</f>
        <v>0</v>
      </c>
      <c r="N5921" s="236"/>
    </row>
    <row r="5922" spans="1:14">
      <c r="A5922" s="237">
        <v>42618</v>
      </c>
      <c r="B5922">
        <v>791.49</v>
      </c>
      <c r="D5922" s="237">
        <v>42915</v>
      </c>
      <c r="E5922">
        <f t="shared" si="743"/>
        <v>861.83</v>
      </c>
      <c r="F5922">
        <v>499.49134290000001</v>
      </c>
      <c r="G5922" s="236">
        <f t="shared" si="745"/>
        <v>-9.0372487752009099E-3</v>
      </c>
      <c r="H5922" s="236">
        <f t="shared" si="746"/>
        <v>-6.2249461124394001E-3</v>
      </c>
      <c r="I5922">
        <f t="shared" si="748"/>
        <v>125558.4579490053</v>
      </c>
      <c r="J5922">
        <f t="shared" si="748"/>
        <v>39384.280241538603</v>
      </c>
      <c r="K5922">
        <f t="shared" si="747"/>
        <v>153295.9800782642</v>
      </c>
      <c r="L5922" s="236">
        <f>I5922/MAX(I$2:I5922)-1</f>
        <v>-1.3473080857628661E-2</v>
      </c>
      <c r="M5922" s="236">
        <f>J5922/MAX(J$2:J5922)-1</f>
        <v>-6.2249461124395111E-3</v>
      </c>
      <c r="N5922" s="236"/>
    </row>
    <row r="5923" spans="1:14">
      <c r="A5923" s="237">
        <v>42619</v>
      </c>
      <c r="B5923">
        <v>796.25</v>
      </c>
      <c r="D5923" s="237">
        <v>42916</v>
      </c>
      <c r="E5923">
        <f t="shared" si="743"/>
        <v>862.4</v>
      </c>
      <c r="F5923">
        <v>499.97022859999998</v>
      </c>
      <c r="G5923" s="236">
        <f t="shared" si="745"/>
        <v>6.2765317673034937E-4</v>
      </c>
      <c r="H5923" s="236">
        <f t="shared" si="746"/>
        <v>9.5874674667961735E-4</v>
      </c>
      <c r="I5923">
        <f t="shared" ref="I5923:J5938" si="749">I5922*(1+G5923)</f>
        <v>125637.26511400237</v>
      </c>
      <c r="J5923">
        <f t="shared" si="749"/>
        <v>39422.039792090494</v>
      </c>
      <c r="K5923">
        <f t="shared" si="747"/>
        <v>153397.36748488105</v>
      </c>
      <c r="L5923" s="236">
        <f>I5923/MAX(I$2:I5923)-1</f>
        <v>-1.2853884102898894E-2</v>
      </c>
      <c r="M5923" s="236">
        <f>J5923/MAX(J$2:J5923)-1</f>
        <v>-5.2721675125935175E-3</v>
      </c>
      <c r="N5923" s="236"/>
    </row>
    <row r="5924" spans="1:14">
      <c r="A5924" s="237">
        <v>42620</v>
      </c>
      <c r="B5924">
        <v>796.1</v>
      </c>
      <c r="D5924" s="237">
        <v>42919</v>
      </c>
      <c r="E5924">
        <f t="shared" si="743"/>
        <v>861.95</v>
      </c>
      <c r="F5924">
        <v>499.97983119999998</v>
      </c>
      <c r="G5924" s="236">
        <f t="shared" si="745"/>
        <v>-5.5552978767254636E-4</v>
      </c>
      <c r="H5924" s="236">
        <f t="shared" si="746"/>
        <v>1.920634359953155E-5</v>
      </c>
      <c r="I5924">
        <f t="shared" si="749"/>
        <v>125567.46987078982</v>
      </c>
      <c r="J5924">
        <f t="shared" si="749"/>
        <v>39422.796945332135</v>
      </c>
      <c r="K5924">
        <f t="shared" si="747"/>
        <v>153317.32479544671</v>
      </c>
      <c r="L5924" s="236">
        <f>I5924/MAX(I$2:I5924)-1</f>
        <v>-1.3402273175065038E-2</v>
      </c>
      <c r="M5924" s="236">
        <f>J5924/MAX(J$2:J5924)-1</f>
        <v>-5.2530624280546778E-3</v>
      </c>
      <c r="N5924" s="236"/>
    </row>
    <row r="5925" spans="1:14">
      <c r="A5925" s="237">
        <v>42621</v>
      </c>
      <c r="B5925">
        <v>793.96</v>
      </c>
      <c r="D5925" s="237">
        <v>42921</v>
      </c>
      <c r="E5925">
        <f t="shared" si="743"/>
        <v>861.87</v>
      </c>
      <c r="F5925">
        <v>500.13557839999999</v>
      </c>
      <c r="G5925" s="236">
        <f t="shared" si="745"/>
        <v>-1.265429668976893E-4</v>
      </c>
      <c r="H5925" s="236">
        <f t="shared" si="746"/>
        <v>3.1150696544335332E-4</v>
      </c>
      <c r="I5925">
        <f t="shared" si="749"/>
        <v>125551.58019060653</v>
      </c>
      <c r="J5925">
        <f t="shared" si="749"/>
        <v>39435.077421177863</v>
      </c>
      <c r="K5925">
        <f t="shared" si="747"/>
        <v>153303.0949839917</v>
      </c>
      <c r="L5925" s="236">
        <f>I5925/MAX(I$2:I5925)-1</f>
        <v>-1.3527120178551955E-2</v>
      </c>
      <c r="M5925" s="236">
        <f>J5925/MAX(J$2:J5925)-1</f>
        <v>-4.9431918281477305E-3</v>
      </c>
      <c r="N5925" s="236"/>
    </row>
    <row r="5926" spans="1:14">
      <c r="A5926" s="237">
        <v>42622</v>
      </c>
      <c r="B5926">
        <v>775.42</v>
      </c>
      <c r="D5926" s="237">
        <v>42922</v>
      </c>
      <c r="E5926">
        <f t="shared" si="743"/>
        <v>856.97</v>
      </c>
      <c r="F5926">
        <v>497.50853769999998</v>
      </c>
      <c r="G5926" s="236">
        <f t="shared" si="745"/>
        <v>-5.7190423287790202E-3</v>
      </c>
      <c r="H5926" s="236">
        <f t="shared" si="746"/>
        <v>-5.2526571063076233E-3</v>
      </c>
      <c r="I5926">
        <f t="shared" si="749"/>
        <v>124833.54538905136</v>
      </c>
      <c r="J5926">
        <f t="shared" si="749"/>
        <v>39227.938481523721</v>
      </c>
      <c r="K5926">
        <f t="shared" si="747"/>
        <v>152431.51903237306</v>
      </c>
      <c r="L5926" s="236">
        <f>I5926/MAX(I$2:I5926)-1</f>
        <v>-1.9168800334443348E-2</v>
      </c>
      <c r="M5926" s="236">
        <f>J5926/MAX(J$2:J5926)-1</f>
        <v>-1.0169884042771304E-2</v>
      </c>
      <c r="N5926" s="236"/>
    </row>
    <row r="5927" spans="1:14">
      <c r="A5927" s="237">
        <v>42625</v>
      </c>
      <c r="B5927">
        <v>784.94</v>
      </c>
      <c r="D5927" s="237">
        <v>42923</v>
      </c>
      <c r="E5927">
        <f t="shared" si="743"/>
        <v>858.63</v>
      </c>
      <c r="F5927">
        <v>498.5819778</v>
      </c>
      <c r="G5927" s="236">
        <f t="shared" si="745"/>
        <v>1.9033271478265299E-3</v>
      </c>
      <c r="H5927" s="236">
        <f t="shared" si="746"/>
        <v>2.1576315151545788E-3</v>
      </c>
      <c r="I5927">
        <f t="shared" si="749"/>
        <v>125071.14446494979</v>
      </c>
      <c r="J5927">
        <f t="shared" si="749"/>
        <v>39312.577917866001</v>
      </c>
      <c r="K5927">
        <f t="shared" si="747"/>
        <v>152726.78762006425</v>
      </c>
      <c r="L5927" s="236">
        <f>I5927/MAX(I$2:I5927)-1</f>
        <v>-1.7301957684684566E-2</v>
      </c>
      <c r="M5927" s="236">
        <f>J5927/MAX(J$2:J5927)-1</f>
        <v>-8.0341953899328855E-3</v>
      </c>
      <c r="N5927" s="236"/>
    </row>
    <row r="5928" spans="1:14">
      <c r="A5928" s="237">
        <v>42626</v>
      </c>
      <c r="B5928">
        <v>772.5</v>
      </c>
      <c r="D5928" s="237">
        <v>42926</v>
      </c>
      <c r="E5928">
        <f t="shared" si="743"/>
        <v>859.95</v>
      </c>
      <c r="F5928">
        <v>499.40608020000002</v>
      </c>
      <c r="G5928" s="236">
        <f t="shared" si="745"/>
        <v>1.5036025689873409E-3</v>
      </c>
      <c r="H5928" s="236">
        <f t="shared" si="746"/>
        <v>1.6528924764516173E-3</v>
      </c>
      <c r="I5928">
        <f t="shared" si="749"/>
        <v>125259.20175907348</v>
      </c>
      <c r="J5928">
        <f t="shared" si="749"/>
        <v>39377.557382136358</v>
      </c>
      <c r="K5928">
        <f t="shared" si="747"/>
        <v>152961.57950907174</v>
      </c>
      <c r="L5928" s="236">
        <f>I5928/MAX(I$2:I5928)-1</f>
        <v>-1.5824370383720421E-2</v>
      </c>
      <c r="M5928" s="236">
        <f>J5928/MAX(J$2:J5928)-1</f>
        <v>-6.3945825745956864E-3</v>
      </c>
      <c r="N5928" s="236"/>
    </row>
    <row r="5929" spans="1:14">
      <c r="A5929" s="237">
        <v>42627</v>
      </c>
      <c r="B5929">
        <v>772.56</v>
      </c>
      <c r="D5929" s="237">
        <v>42927</v>
      </c>
      <c r="E5929">
        <f t="shared" si="743"/>
        <v>861.8</v>
      </c>
      <c r="F5929">
        <v>500.0469038</v>
      </c>
      <c r="G5929" s="236">
        <f t="shared" si="745"/>
        <v>2.1175577068432336E-3</v>
      </c>
      <c r="H5929" s="236">
        <f t="shared" si="746"/>
        <v>1.2831714018046725E-3</v>
      </c>
      <c r="I5929">
        <f t="shared" si="749"/>
        <v>125524.44534711144</v>
      </c>
      <c r="J5929">
        <f t="shared" si="749"/>
        <v>39428.085537642037</v>
      </c>
      <c r="K5929">
        <f t="shared" si="747"/>
        <v>153290.64389896856</v>
      </c>
      <c r="L5929" s="236">
        <f>I5929/MAX(I$2:I5929)-1</f>
        <v>-1.3740321694339142E-2</v>
      </c>
      <c r="M5929" s="236">
        <f>J5929/MAX(J$2:J5929)-1</f>
        <v>-5.1196165182773035E-3</v>
      </c>
      <c r="N5929" s="236"/>
    </row>
    <row r="5930" spans="1:14">
      <c r="A5930" s="237">
        <v>42628</v>
      </c>
      <c r="B5930">
        <v>780.5</v>
      </c>
      <c r="D5930" s="237">
        <v>42928</v>
      </c>
      <c r="E5930">
        <f t="shared" si="743"/>
        <v>868.27</v>
      </c>
      <c r="F5930">
        <v>503.30487540000001</v>
      </c>
      <c r="G5930" s="236">
        <f t="shared" si="745"/>
        <v>7.4738121944841109E-3</v>
      </c>
      <c r="H5930" s="236">
        <f t="shared" si="746"/>
        <v>6.5153320123407799E-3</v>
      </c>
      <c r="I5930">
        <f t="shared" si="749"/>
        <v>126462.59147745254</v>
      </c>
      <c r="J5930">
        <f t="shared" si="749"/>
        <v>39684.972605530747</v>
      </c>
      <c r="K5930">
        <f t="shared" si="747"/>
        <v>154441.47990039154</v>
      </c>
      <c r="L5930" s="236">
        <f>I5930/MAX(I$2:I5930)-1</f>
        <v>-6.3692020836901841E-3</v>
      </c>
      <c r="M5930" s="236">
        <f>J5930/MAX(J$2:J5930)-1</f>
        <v>0</v>
      </c>
      <c r="N5930" s="236"/>
    </row>
    <row r="5931" spans="1:14">
      <c r="A5931" s="237">
        <v>42629</v>
      </c>
      <c r="B5931">
        <v>776.49</v>
      </c>
      <c r="D5931" s="237">
        <v>42929</v>
      </c>
      <c r="E5931">
        <f t="shared" si="743"/>
        <v>870.98</v>
      </c>
      <c r="F5931">
        <v>503.76846469999998</v>
      </c>
      <c r="G5931" s="236">
        <f t="shared" si="745"/>
        <v>3.0874187926330141E-3</v>
      </c>
      <c r="H5931" s="236">
        <f t="shared" si="746"/>
        <v>9.2109042184729262E-4</v>
      </c>
      <c r="I5931">
        <f t="shared" si="749"/>
        <v>126853.03445894511</v>
      </c>
      <c r="J5931">
        <f t="shared" si="749"/>
        <v>39721.526053688976</v>
      </c>
      <c r="K5931">
        <f t="shared" si="747"/>
        <v>154923.51476342962</v>
      </c>
      <c r="L5931" s="236">
        <f>I5931/MAX(I$2:I5931)-1</f>
        <v>-3.3014476852644137E-3</v>
      </c>
      <c r="M5931" s="236">
        <f>J5931/MAX(J$2:J5931)-1</f>
        <v>0</v>
      </c>
      <c r="N5931" s="236"/>
    </row>
    <row r="5932" spans="1:14">
      <c r="A5932" s="237">
        <v>42632</v>
      </c>
      <c r="B5932">
        <v>777.88</v>
      </c>
      <c r="D5932" s="237">
        <v>42930</v>
      </c>
      <c r="E5932">
        <f t="shared" si="743"/>
        <v>876.69</v>
      </c>
      <c r="F5932">
        <v>505.74853910000002</v>
      </c>
      <c r="G5932" s="236">
        <f t="shared" si="745"/>
        <v>6.5221034999073859E-3</v>
      </c>
      <c r="H5932" s="236">
        <f t="shared" si="746"/>
        <v>3.9305247127352505E-3</v>
      </c>
      <c r="I5932">
        <f t="shared" si="749"/>
        <v>127680.38307896368</v>
      </c>
      <c r="J5932">
        <f t="shared" si="749"/>
        <v>39877.652493470559</v>
      </c>
      <c r="K5932">
        <f t="shared" si="747"/>
        <v>155939.16755603015</v>
      </c>
      <c r="L5932" s="236">
        <f>I5932/MAX(I$2:I5932)-1</f>
        <v>0</v>
      </c>
      <c r="M5932" s="236">
        <f>J5932/MAX(J$2:J5932)-1</f>
        <v>0</v>
      </c>
      <c r="N5932" s="236"/>
    </row>
    <row r="5933" spans="1:14">
      <c r="A5933" s="237">
        <v>42633</v>
      </c>
      <c r="B5933">
        <v>778.57</v>
      </c>
      <c r="D5933" s="237">
        <v>42933</v>
      </c>
      <c r="E5933">
        <f t="shared" si="743"/>
        <v>875.4</v>
      </c>
      <c r="F5933">
        <v>505.47717519999998</v>
      </c>
      <c r="G5933" s="236">
        <f t="shared" si="745"/>
        <v>-1.5051738845626808E-3</v>
      </c>
      <c r="H5933" s="236">
        <f t="shared" si="746"/>
        <v>-5.3655893990900427E-4</v>
      </c>
      <c r="I5933">
        <f t="shared" si="749"/>
        <v>127488.20190078227</v>
      </c>
      <c r="J5933">
        <f t="shared" si="749"/>
        <v>39856.255782522603</v>
      </c>
      <c r="K5933">
        <f t="shared" si="747"/>
        <v>155709.71184631827</v>
      </c>
      <c r="L5933" s="236">
        <f>I5933/MAX(I$2:I5933)-1</f>
        <v>-1.5051738845627272E-3</v>
      </c>
      <c r="M5933" s="236">
        <f>J5933/MAX(J$2:J5933)-1</f>
        <v>-5.3655893990900427E-4</v>
      </c>
      <c r="N5933" s="236"/>
    </row>
    <row r="5934" spans="1:14">
      <c r="A5934" s="237">
        <v>42634</v>
      </c>
      <c r="B5934">
        <v>789.3</v>
      </c>
      <c r="D5934" s="237">
        <v>42934</v>
      </c>
      <c r="E5934">
        <f t="shared" si="743"/>
        <v>876.48</v>
      </c>
      <c r="F5934">
        <v>506.48526939999999</v>
      </c>
      <c r="G5934" s="236">
        <f t="shared" si="745"/>
        <v>1.1999915684803206E-3</v>
      </c>
      <c r="H5934" s="236">
        <f t="shared" si="746"/>
        <v>1.9943416823937632E-3</v>
      </c>
      <c r="I5934">
        <f t="shared" si="749"/>
        <v>127641.18666814393</v>
      </c>
      <c r="J5934">
        <f t="shared" si="749"/>
        <v>39935.742774733837</v>
      </c>
      <c r="K5934">
        <f t="shared" si="747"/>
        <v>155901.81430096074</v>
      </c>
      <c r="L5934" s="236">
        <f>I5934/MAX(I$2:I5934)-1</f>
        <v>-3.0698851205290811E-4</v>
      </c>
      <c r="M5934" s="236">
        <f>J5934/MAX(J$2:J5934)-1</f>
        <v>0</v>
      </c>
      <c r="N5934" s="236"/>
    </row>
    <row r="5935" spans="1:14">
      <c r="A5935" s="237">
        <v>42635</v>
      </c>
      <c r="B5935">
        <v>794.35</v>
      </c>
      <c r="D5935" s="237">
        <v>42935</v>
      </c>
      <c r="E5935">
        <f t="shared" si="743"/>
        <v>880.25</v>
      </c>
      <c r="F5935">
        <v>508.22492670000003</v>
      </c>
      <c r="G5935" s="236">
        <f t="shared" si="745"/>
        <v>4.2675659347345875E-3</v>
      </c>
      <c r="H5935" s="236">
        <f t="shared" si="746"/>
        <v>3.434763862058432E-3</v>
      </c>
      <c r="I5935">
        <f t="shared" si="749"/>
        <v>128185.90384823801</v>
      </c>
      <c r="J5935">
        <f t="shared" si="749"/>
        <v>40072.912620820956</v>
      </c>
      <c r="K5935">
        <f t="shared" si="747"/>
        <v>156572.39416577754</v>
      </c>
      <c r="L5935" s="236">
        <f>I5935/MAX(I$2:I5935)-1</f>
        <v>0</v>
      </c>
      <c r="M5935" s="236">
        <f>J5935/MAX(J$2:J5935)-1</f>
        <v>0</v>
      </c>
      <c r="N5935" s="236"/>
    </row>
    <row r="5936" spans="1:14">
      <c r="A5936" s="237">
        <v>42636</v>
      </c>
      <c r="B5936">
        <v>789.21</v>
      </c>
      <c r="D5936" s="237">
        <v>42936</v>
      </c>
      <c r="E5936">
        <f t="shared" si="743"/>
        <v>883.32</v>
      </c>
      <c r="F5936">
        <v>508.59849279999997</v>
      </c>
      <c r="G5936" s="236">
        <f t="shared" si="745"/>
        <v>3.45391539650979E-3</v>
      </c>
      <c r="H5936" s="236">
        <f t="shared" si="746"/>
        <v>7.3504088519538158E-4</v>
      </c>
      <c r="I5936">
        <f t="shared" si="749"/>
        <v>128628.64711515498</v>
      </c>
      <c r="J5936">
        <f t="shared" si="749"/>
        <v>40102.36784998612</v>
      </c>
      <c r="K5936">
        <f t="shared" si="747"/>
        <v>157118.46318036309</v>
      </c>
      <c r="L5936" s="236">
        <f>I5936/MAX(I$2:I5936)-1</f>
        <v>0</v>
      </c>
      <c r="M5936" s="236">
        <f>J5936/MAX(J$2:J5936)-1</f>
        <v>0</v>
      </c>
      <c r="N5936" s="236"/>
    </row>
    <row r="5937" spans="1:14">
      <c r="A5937" s="237">
        <v>42639</v>
      </c>
      <c r="B5937">
        <v>782.72</v>
      </c>
      <c r="D5937" s="237">
        <v>42937</v>
      </c>
      <c r="E5937">
        <f t="shared" si="743"/>
        <v>880.7</v>
      </c>
      <c r="F5937">
        <v>508.5420575</v>
      </c>
      <c r="G5937" s="236">
        <f t="shared" si="745"/>
        <v>-2.999812665635935E-3</v>
      </c>
      <c r="H5937" s="236">
        <f t="shared" si="746"/>
        <v>-1.1096238152275006E-4</v>
      </c>
      <c r="I5937">
        <f t="shared" si="749"/>
        <v>128242.78527037532</v>
      </c>
      <c r="J5937">
        <f t="shared" si="749"/>
        <v>40097.917995744785</v>
      </c>
      <c r="K5937">
        <f t="shared" si="747"/>
        <v>156652.43685521188</v>
      </c>
      <c r="L5937" s="236">
        <f>I5937/MAX(I$2:I5937)-1</f>
        <v>-2.9998126656359814E-3</v>
      </c>
      <c r="M5937" s="236">
        <f>J5937/MAX(J$2:J5937)-1</f>
        <v>-1.1096238152275006E-4</v>
      </c>
      <c r="N5937" s="236"/>
    </row>
    <row r="5938" spans="1:14">
      <c r="A5938" s="237">
        <v>42640</v>
      </c>
      <c r="B5938">
        <v>788.53</v>
      </c>
      <c r="D5938" s="237">
        <v>42940</v>
      </c>
      <c r="E5938">
        <f t="shared" si="743"/>
        <v>878.99</v>
      </c>
      <c r="F5938">
        <v>508.12966640000002</v>
      </c>
      <c r="G5938" s="236">
        <f t="shared" si="745"/>
        <v>-1.975367492669087E-3</v>
      </c>
      <c r="H5938" s="236">
        <f t="shared" si="746"/>
        <v>-8.1092820921691011E-4</v>
      </c>
      <c r="I5938">
        <f t="shared" si="749"/>
        <v>127989.45864118286</v>
      </c>
      <c r="J5938">
        <f t="shared" si="749"/>
        <v>40065.40146291117</v>
      </c>
      <c r="K5938">
        <f t="shared" si="747"/>
        <v>156348.2746353613</v>
      </c>
      <c r="L5938" s="236">
        <f>I5938/MAX(I$2:I5938)-1</f>
        <v>-4.9692544258813642E-3</v>
      </c>
      <c r="M5938" s="236">
        <f>J5938/MAX(J$2:J5938)-1</f>
        <v>-9.2180060821422938E-4</v>
      </c>
      <c r="N5938" s="236"/>
    </row>
    <row r="5939" spans="1:14">
      <c r="A5939" s="237">
        <v>42641</v>
      </c>
      <c r="B5939">
        <v>793.44</v>
      </c>
      <c r="D5939" s="237">
        <v>42941</v>
      </c>
      <c r="E5939">
        <f t="shared" si="743"/>
        <v>880.22</v>
      </c>
      <c r="F5939">
        <v>508.04435310000002</v>
      </c>
      <c r="G5939" s="236">
        <f t="shared" si="745"/>
        <v>1.3656031670187716E-3</v>
      </c>
      <c r="H5939" s="236">
        <f t="shared" si="746"/>
        <v>-1.6789671149186614E-4</v>
      </c>
      <c r="I5939">
        <f t="shared" ref="I5939:J5954" si="750">I5938*(1+G5939)</f>
        <v>128164.24145124829</v>
      </c>
      <c r="J5939">
        <f t="shared" si="750"/>
        <v>40058.674613760944</v>
      </c>
      <c r="K5939">
        <f t="shared" si="747"/>
        <v>156567.0579864819</v>
      </c>
      <c r="L5939" s="236">
        <f>I5939/MAX(I$2:I5939)-1</f>
        <v>-3.6104372884442348E-3</v>
      </c>
      <c r="M5939" s="236">
        <f>J5939/MAX(J$2:J5939)-1</f>
        <v>-1.0895425524154456E-3</v>
      </c>
      <c r="N5939" s="236"/>
    </row>
    <row r="5940" spans="1:14">
      <c r="A5940" s="237">
        <v>42642</v>
      </c>
      <c r="B5940">
        <v>784.77</v>
      </c>
      <c r="D5940" s="237">
        <v>42942</v>
      </c>
      <c r="E5940">
        <f t="shared" si="743"/>
        <v>884.92</v>
      </c>
      <c r="F5940">
        <v>509.34155709999999</v>
      </c>
      <c r="G5940" s="236">
        <f t="shared" si="745"/>
        <v>5.3058440386294838E-3</v>
      </c>
      <c r="H5940" s="236">
        <f t="shared" si="746"/>
        <v>2.5533282519225597E-3</v>
      </c>
      <c r="I5940">
        <f t="shared" si="750"/>
        <v>128844.26092771787</v>
      </c>
      <c r="J5940">
        <f t="shared" si="750"/>
        <v>40160.957559386836</v>
      </c>
      <c r="K5940">
        <f t="shared" si="747"/>
        <v>157403.05940946302</v>
      </c>
      <c r="L5940" s="236">
        <f>I5940/MAX(I$2:I5940)-1</f>
        <v>0</v>
      </c>
      <c r="M5940" s="236">
        <f>J5940/MAX(J$2:J5940)-1</f>
        <v>0</v>
      </c>
      <c r="N5940" s="236"/>
    </row>
    <row r="5941" spans="1:14">
      <c r="A5941" s="237">
        <v>42643</v>
      </c>
      <c r="B5941">
        <v>789.55</v>
      </c>
      <c r="D5941" s="237">
        <v>42943</v>
      </c>
      <c r="E5941">
        <f t="shared" si="743"/>
        <v>883.22</v>
      </c>
      <c r="F5941">
        <v>508.45479419999998</v>
      </c>
      <c r="G5941" s="236">
        <f t="shared" si="745"/>
        <v>-1.954807770265641E-3</v>
      </c>
      <c r="H5941" s="236">
        <f t="shared" si="746"/>
        <v>-1.7409985257219596E-3</v>
      </c>
      <c r="I5941">
        <f t="shared" si="750"/>
        <v>128592.39516530222</v>
      </c>
      <c r="J5941">
        <f t="shared" si="750"/>
        <v>40091.037391484359</v>
      </c>
      <c r="K5941">
        <f t="shared" si="747"/>
        <v>157100.6759160443</v>
      </c>
      <c r="L5941" s="236">
        <f>I5941/MAX(I$2:I5941)-1</f>
        <v>-1.9548077702656874E-3</v>
      </c>
      <c r="M5941" s="236">
        <f>J5941/MAX(J$2:J5941)-1</f>
        <v>-1.7409985257220706E-3</v>
      </c>
      <c r="N5941" s="236"/>
    </row>
    <row r="5942" spans="1:14">
      <c r="A5942" s="237">
        <v>42646</v>
      </c>
      <c r="B5942">
        <v>789.2</v>
      </c>
      <c r="D5942" s="237">
        <v>42944</v>
      </c>
      <c r="E5942">
        <f t="shared" si="743"/>
        <v>883.93</v>
      </c>
      <c r="F5942">
        <v>508.54603650000001</v>
      </c>
      <c r="G5942" s="236">
        <f t="shared" si="745"/>
        <v>7.7014656507572654E-4</v>
      </c>
      <c r="H5942" s="236">
        <f t="shared" si="746"/>
        <v>1.7945017146225872E-4</v>
      </c>
      <c r="I5942">
        <f t="shared" si="750"/>
        <v>128691.43015673365</v>
      </c>
      <c r="J5942">
        <f t="shared" si="750"/>
        <v>40098.231735018358</v>
      </c>
      <c r="K5942">
        <f t="shared" si="747"/>
        <v>157226.96549270739</v>
      </c>
      <c r="L5942" s="236">
        <f>I5942/MAX(I$2:I5942)-1</f>
        <v>-1.1861666936795467E-3</v>
      </c>
      <c r="M5942" s="236">
        <f>J5942/MAX(J$2:J5942)-1</f>
        <v>-1.5618607767438064E-3</v>
      </c>
      <c r="N5942" s="236"/>
    </row>
    <row r="5943" spans="1:14">
      <c r="A5943" s="237">
        <v>42647</v>
      </c>
      <c r="B5943">
        <v>785.12</v>
      </c>
      <c r="D5943" s="237">
        <v>42947</v>
      </c>
      <c r="E5943">
        <f t="shared" si="743"/>
        <v>885.72</v>
      </c>
      <c r="F5943">
        <v>508.81656779999997</v>
      </c>
      <c r="G5943" s="236">
        <f t="shared" si="745"/>
        <v>1.9913170735167871E-3</v>
      </c>
      <c r="H5943" s="236">
        <f t="shared" si="746"/>
        <v>5.3197012774264252E-4</v>
      </c>
      <c r="I5943">
        <f t="shared" si="750"/>
        <v>128947.69559882005</v>
      </c>
      <c r="J5943">
        <f t="shared" si="750"/>
        <v>40119.56279647669</v>
      </c>
      <c r="K5943">
        <f t="shared" si="747"/>
        <v>157545.35752401297</v>
      </c>
      <c r="L5943" s="236">
        <f>I5943/MAX(I$2:I5943)-1</f>
        <v>0</v>
      </c>
      <c r="M5943" s="236">
        <f>J5943/MAX(J$2:J5943)-1</f>
        <v>-1.03072151227801E-3</v>
      </c>
      <c r="N5943" s="236"/>
    </row>
    <row r="5944" spans="1:14">
      <c r="A5944" s="237">
        <v>42648</v>
      </c>
      <c r="B5944">
        <v>790.19</v>
      </c>
      <c r="D5944" s="237">
        <v>42948</v>
      </c>
      <c r="E5944">
        <f t="shared" si="743"/>
        <v>890.4</v>
      </c>
      <c r="F5944">
        <v>510.37285539999999</v>
      </c>
      <c r="G5944" s="236">
        <f t="shared" si="745"/>
        <v>5.2501067197416231E-3</v>
      </c>
      <c r="H5944" s="236">
        <f t="shared" si="746"/>
        <v>3.0586417551792255E-3</v>
      </c>
      <c r="I5944">
        <f t="shared" si="750"/>
        <v>129624.68476197863</v>
      </c>
      <c r="J5944">
        <f t="shared" si="750"/>
        <v>40242.274166445532</v>
      </c>
      <c r="K5944">
        <f t="shared" si="747"/>
        <v>158377.80149413037</v>
      </c>
      <c r="L5944" s="236">
        <f>I5944/MAX(I$2:I5944)-1</f>
        <v>0</v>
      </c>
      <c r="M5944" s="236">
        <f>J5944/MAX(J$2:J5944)-1</f>
        <v>0</v>
      </c>
      <c r="N5944" s="236"/>
    </row>
    <row r="5945" spans="1:14">
      <c r="A5945" s="237">
        <v>42649</v>
      </c>
      <c r="B5945">
        <v>789.46</v>
      </c>
      <c r="D5945" s="237">
        <v>42949</v>
      </c>
      <c r="E5945">
        <f t="shared" si="743"/>
        <v>890.33</v>
      </c>
      <c r="F5945">
        <v>510.40547040000001</v>
      </c>
      <c r="G5945" s="236">
        <f t="shared" si="745"/>
        <v>-1.1234651093134718E-4</v>
      </c>
      <c r="H5945" s="236">
        <f t="shared" si="746"/>
        <v>6.3904260688918413E-5</v>
      </c>
      <c r="I5945">
        <f t="shared" si="750"/>
        <v>129610.12188091503</v>
      </c>
      <c r="J5945">
        <f t="shared" si="750"/>
        <v>40244.845819224582</v>
      </c>
      <c r="K5945">
        <f t="shared" si="747"/>
        <v>158365.35040910725</v>
      </c>
      <c r="L5945" s="236">
        <f>I5945/MAX(I$2:I5945)-1</f>
        <v>-1.1234651093139369E-4</v>
      </c>
      <c r="M5945" s="236">
        <f>J5945/MAX(J$2:J5945)-1</f>
        <v>0</v>
      </c>
      <c r="N5945" s="236"/>
    </row>
    <row r="5946" spans="1:14">
      <c r="A5946" s="237">
        <v>42650</v>
      </c>
      <c r="B5946">
        <v>786.26</v>
      </c>
      <c r="D5946" s="237">
        <v>42950</v>
      </c>
      <c r="E5946">
        <f t="shared" si="743"/>
        <v>890.77</v>
      </c>
      <c r="F5946">
        <v>510.18034039999998</v>
      </c>
      <c r="G5946" s="236">
        <f t="shared" si="745"/>
        <v>4.6046862149722522E-4</v>
      </c>
      <c r="H5946" s="236">
        <f t="shared" si="746"/>
        <v>-4.4108069575277131E-4</v>
      </c>
      <c r="I5946">
        <f t="shared" si="750"/>
        <v>129669.80327506963</v>
      </c>
      <c r="J5946">
        <f t="shared" si="750"/>
        <v>40227.094594630173</v>
      </c>
      <c r="K5946">
        <f t="shared" si="747"/>
        <v>158443.6143721097</v>
      </c>
      <c r="L5946" s="236">
        <f>I5946/MAX(I$2:I5946)-1</f>
        <v>0</v>
      </c>
      <c r="M5946" s="236">
        <f>J5946/MAX(J$2:J5946)-1</f>
        <v>-4.4108069575288233E-4</v>
      </c>
      <c r="N5946" s="236"/>
    </row>
    <row r="5947" spans="1:14">
      <c r="A5947" s="237">
        <v>42653</v>
      </c>
      <c r="B5947">
        <v>790.08</v>
      </c>
      <c r="D5947" s="237">
        <v>42951</v>
      </c>
      <c r="E5947">
        <f t="shared" si="743"/>
        <v>891.91</v>
      </c>
      <c r="F5947">
        <v>510.436395</v>
      </c>
      <c r="G5947" s="236">
        <f t="shared" si="745"/>
        <v>1.2460614822097835E-3</v>
      </c>
      <c r="H5947" s="236">
        <f t="shared" si="746"/>
        <v>5.0189037037240425E-4</v>
      </c>
      <c r="I5947">
        <f t="shared" si="750"/>
        <v>129831.37982233643</v>
      </c>
      <c r="J5947">
        <f t="shared" si="750"/>
        <v>40247.284186035278</v>
      </c>
      <c r="K5947">
        <f t="shared" si="747"/>
        <v>158646.38918534343</v>
      </c>
      <c r="L5947" s="236">
        <f>I5947/MAX(I$2:I5947)-1</f>
        <v>0</v>
      </c>
      <c r="M5947" s="236">
        <f>J5947/MAX(J$2:J5947)-1</f>
        <v>0</v>
      </c>
      <c r="N5947" s="236"/>
    </row>
    <row r="5948" spans="1:14">
      <c r="A5948" s="237">
        <v>42654</v>
      </c>
      <c r="B5948">
        <v>778.91</v>
      </c>
      <c r="D5948" s="237">
        <v>42954</v>
      </c>
      <c r="E5948">
        <f t="shared" si="743"/>
        <v>892.24</v>
      </c>
      <c r="F5948">
        <v>510.68989140000002</v>
      </c>
      <c r="G5948" s="236">
        <f t="shared" si="745"/>
        <v>3.3626232930122001E-4</v>
      </c>
      <c r="H5948" s="236">
        <f t="shared" si="746"/>
        <v>4.9662681282747201E-4</v>
      </c>
      <c r="I5948">
        <f t="shared" si="750"/>
        <v>129875.03722453189</v>
      </c>
      <c r="J5948">
        <f t="shared" si="750"/>
        <v>40267.272066505553</v>
      </c>
      <c r="K5948">
        <f t="shared" si="747"/>
        <v>158705.08715759532</v>
      </c>
      <c r="L5948" s="236">
        <f>I5948/MAX(I$2:I5948)-1</f>
        <v>0</v>
      </c>
      <c r="M5948" s="236">
        <f>J5948/MAX(J$2:J5948)-1</f>
        <v>0</v>
      </c>
      <c r="N5948" s="236"/>
    </row>
    <row r="5949" spans="1:14">
      <c r="A5949" s="237">
        <v>42655</v>
      </c>
      <c r="B5949">
        <v>778.98</v>
      </c>
      <c r="D5949" s="237">
        <v>42955</v>
      </c>
      <c r="E5949">
        <f t="shared" si="743"/>
        <v>888.6</v>
      </c>
      <c r="F5949">
        <v>509.6422771</v>
      </c>
      <c r="G5949" s="236">
        <f t="shared" si="745"/>
        <v>-4.1133499919588454E-3</v>
      </c>
      <c r="H5949" s="236">
        <f t="shared" si="746"/>
        <v>-2.0513707391546232E-3</v>
      </c>
      <c r="I5949">
        <f t="shared" si="750"/>
        <v>129340.8157412087</v>
      </c>
      <c r="J5949">
        <f t="shared" si="750"/>
        <v>40184.668962842748</v>
      </c>
      <c r="K5949">
        <f t="shared" si="747"/>
        <v>158057.63073639289</v>
      </c>
      <c r="L5949" s="236">
        <f>I5949/MAX(I$2:I5949)-1</f>
        <v>-4.1133499919588923E-3</v>
      </c>
      <c r="M5949" s="236">
        <f>J5949/MAX(J$2:J5949)-1</f>
        <v>-2.0513707391545122E-3</v>
      </c>
      <c r="N5949" s="236"/>
    </row>
    <row r="5950" spans="1:14">
      <c r="A5950" s="237">
        <v>42656</v>
      </c>
      <c r="B5950">
        <v>775.77</v>
      </c>
      <c r="D5950" s="237">
        <v>42956</v>
      </c>
      <c r="E5950">
        <f t="shared" si="743"/>
        <v>887.05</v>
      </c>
      <c r="F5950">
        <v>509.46537890000002</v>
      </c>
      <c r="G5950" s="236">
        <f t="shared" si="745"/>
        <v>-1.7780470617237512E-3</v>
      </c>
      <c r="H5950" s="236">
        <f t="shared" si="746"/>
        <v>-3.4710267956294949E-4</v>
      </c>
      <c r="I5950">
        <f t="shared" si="750"/>
        <v>129110.84168381909</v>
      </c>
      <c r="J5950">
        <f t="shared" si="750"/>
        <v>40170.720756568393</v>
      </c>
      <c r="K5950">
        <f t="shared" si="747"/>
        <v>157781.92813945227</v>
      </c>
      <c r="L5950" s="236">
        <f>I5950/MAX(I$2:I5950)-1</f>
        <v>-5.8840833238156254E-3</v>
      </c>
      <c r="M5950" s="236">
        <f>J5950/MAX(J$2:J5950)-1</f>
        <v>-2.3977613824371913E-3</v>
      </c>
      <c r="N5950" s="236"/>
    </row>
    <row r="5951" spans="1:14">
      <c r="A5951" s="237">
        <v>42657</v>
      </c>
      <c r="B5951">
        <v>775.92</v>
      </c>
      <c r="D5951" s="237">
        <v>42957</v>
      </c>
      <c r="E5951">
        <f t="shared" si="743"/>
        <v>875.01</v>
      </c>
      <c r="F5951">
        <v>505.21990240000002</v>
      </c>
      <c r="G5951" s="236">
        <f t="shared" si="745"/>
        <v>-1.3606809466548195E-2</v>
      </c>
      <c r="H5951" s="236">
        <f t="shared" si="746"/>
        <v>-8.3331992237951624E-3</v>
      </c>
      <c r="I5951">
        <f t="shared" si="750"/>
        <v>127354.05506096169</v>
      </c>
      <c r="J5951">
        <f t="shared" si="750"/>
        <v>39835.970137540462</v>
      </c>
      <c r="K5951">
        <f t="shared" si="747"/>
        <v>155640.34151547504</v>
      </c>
      <c r="L5951" s="236">
        <f>I5951/MAX(I$2:I5951)-1</f>
        <v>-1.9410829189691392E-2</v>
      </c>
      <c r="M5951" s="236">
        <f>J5951/MAX(J$2:J5951)-1</f>
        <v>-1.0710979582941538E-2</v>
      </c>
      <c r="N5951" s="236"/>
    </row>
    <row r="5952" spans="1:14">
      <c r="A5952" s="237">
        <v>42660</v>
      </c>
      <c r="B5952">
        <v>774.31</v>
      </c>
      <c r="D5952" s="237">
        <v>42958</v>
      </c>
      <c r="E5952">
        <f t="shared" si="743"/>
        <v>873.69</v>
      </c>
      <c r="F5952">
        <v>505.4312721</v>
      </c>
      <c r="G5952" s="236">
        <f t="shared" si="745"/>
        <v>-1.5422843466821969E-3</v>
      </c>
      <c r="H5952" s="236">
        <f t="shared" si="746"/>
        <v>4.1837168131308999E-4</v>
      </c>
      <c r="I5952">
        <f t="shared" si="750"/>
        <v>127157.63889535466</v>
      </c>
      <c r="J5952">
        <f t="shared" si="750"/>
        <v>39852.636379343639</v>
      </c>
      <c r="K5952">
        <f t="shared" si="747"/>
        <v>155405.54962646757</v>
      </c>
      <c r="L5952" s="236">
        <f>I5952/MAX(I$2:I5952)-1</f>
        <v>-2.0923176518358289E-2</v>
      </c>
      <c r="M5952" s="236">
        <f>J5952/MAX(J$2:J5952)-1</f>
        <v>-1.0297089072165089E-2</v>
      </c>
      <c r="N5952" s="236"/>
    </row>
    <row r="5953" spans="1:14">
      <c r="A5953" s="237">
        <v>42661</v>
      </c>
      <c r="B5953">
        <v>781.78</v>
      </c>
      <c r="D5953" s="237">
        <v>42961</v>
      </c>
      <c r="E5953">
        <f t="shared" si="743"/>
        <v>880.46</v>
      </c>
      <c r="F5953">
        <v>508.03591590000002</v>
      </c>
      <c r="G5953" s="236">
        <f t="shared" si="745"/>
        <v>7.7150136748950684E-3</v>
      </c>
      <c r="H5953" s="236">
        <f t="shared" si="746"/>
        <v>5.1533095472666712E-3</v>
      </c>
      <c r="I5953">
        <f t="shared" si="750"/>
        <v>128138.66181829969</v>
      </c>
      <c r="J5953">
        <f t="shared" si="750"/>
        <v>40058.009350881061</v>
      </c>
      <c r="K5953">
        <f t="shared" si="747"/>
        <v>156609.7474208468</v>
      </c>
      <c r="L5953" s="236">
        <f>I5953/MAX(I$2:I5953)-1</f>
        <v>-1.3369585436424525E-2</v>
      </c>
      <c r="M5953" s="236">
        <f>J5953/MAX(J$2:J5953)-1</f>
        <v>-5.1968436123229766E-3</v>
      </c>
      <c r="N5953" s="236"/>
    </row>
    <row r="5954" spans="1:14">
      <c r="A5954" s="237">
        <v>42662</v>
      </c>
      <c r="B5954">
        <v>784.18</v>
      </c>
      <c r="D5954" s="237">
        <v>42962</v>
      </c>
      <c r="E5954">
        <f t="shared" ref="E5954:E6017" si="751">SUMIF(A:A,D5954,B:B)</f>
        <v>878.88</v>
      </c>
      <c r="F5954">
        <v>507.33001810000002</v>
      </c>
      <c r="G5954" s="236">
        <f t="shared" si="745"/>
        <v>-1.8282466614673678E-3</v>
      </c>
      <c r="H5954" s="236">
        <f t="shared" si="746"/>
        <v>-1.3894643624742242E-3</v>
      </c>
      <c r="I5954">
        <f t="shared" si="750"/>
        <v>127904.39273762549</v>
      </c>
      <c r="J5954">
        <f t="shared" si="750"/>
        <v>40002.350174456355</v>
      </c>
      <c r="K5954">
        <f t="shared" si="747"/>
        <v>156328.7086446106</v>
      </c>
      <c r="L5954" s="236">
        <f>I5954/MAX(I$2:I5954)-1</f>
        <v>-1.5173389197952525E-2</v>
      </c>
      <c r="M5954" s="236">
        <f>J5954/MAX(J$2:J5954)-1</f>
        <v>-6.5790871458004663E-3</v>
      </c>
      <c r="N5954" s="236"/>
    </row>
    <row r="5955" spans="1:14">
      <c r="A5955" s="237">
        <v>42663</v>
      </c>
      <c r="B5955">
        <v>783.14</v>
      </c>
      <c r="D5955" s="237">
        <v>42963</v>
      </c>
      <c r="E5955">
        <f t="shared" si="751"/>
        <v>884.3</v>
      </c>
      <c r="F5955">
        <v>509.1116983</v>
      </c>
      <c r="G5955" s="236">
        <f t="shared" si="745"/>
        <v>6.1332095827590274E-3</v>
      </c>
      <c r="H5955" s="236">
        <f t="shared" si="746"/>
        <v>3.5118761682435551E-3</v>
      </c>
      <c r="I5955">
        <f t="shared" ref="I5955:J5970" si="752">I5954*(1+G5955)</f>
        <v>128688.85718484088</v>
      </c>
      <c r="J5955">
        <f t="shared" si="752"/>
        <v>40142.833474707761</v>
      </c>
      <c r="K5955">
        <f t="shared" si="747"/>
        <v>157292.77837068672</v>
      </c>
      <c r="L5955" s="236">
        <f>I5955/MAX(I$2:I5955)-1</f>
        <v>-9.133241191225272E-3</v>
      </c>
      <c r="M5955" s="236">
        <f>J5955/MAX(J$2:J5955)-1</f>
        <v>-3.0903159169131111E-3</v>
      </c>
      <c r="N5955" s="236"/>
    </row>
    <row r="5956" spans="1:14">
      <c r="A5956" s="237">
        <v>42664</v>
      </c>
      <c r="B5956">
        <v>782.86</v>
      </c>
      <c r="D5956" s="237">
        <v>42964</v>
      </c>
      <c r="E5956">
        <f t="shared" si="751"/>
        <v>874.43</v>
      </c>
      <c r="F5956">
        <v>505.40574040000001</v>
      </c>
      <c r="G5956" s="236">
        <f t="shared" ref="G5956:G6019" si="753">(E5956/E5955-1)-($P$21/252)</f>
        <v>-1.1195100734326677E-2</v>
      </c>
      <c r="H5956" s="236">
        <f t="shared" ref="H5956:H6019" si="754">F5956/F5955-1</f>
        <v>-7.2792629051242619E-3</v>
      </c>
      <c r="I5956">
        <f t="shared" si="752"/>
        <v>127248.1724652712</v>
      </c>
      <c r="J5956">
        <f t="shared" si="752"/>
        <v>39850.623236088737</v>
      </c>
      <c r="K5956">
        <f t="shared" ref="K5956:K6019" si="755">K5955*(1+(E5956/E5955-1))</f>
        <v>155537.1753824263</v>
      </c>
      <c r="L5956" s="236">
        <f>I5956/MAX(I$2:I5956)-1</f>
        <v>-2.0226094370385361E-2</v>
      </c>
      <c r="M5956" s="236">
        <f>J5956/MAX(J$2:J5956)-1</f>
        <v>-1.0347083600018347E-2</v>
      </c>
      <c r="N5956" s="236"/>
    </row>
    <row r="5957" spans="1:14">
      <c r="A5957" s="237">
        <v>42667</v>
      </c>
      <c r="B5957">
        <v>785.2</v>
      </c>
      <c r="D5957" s="237">
        <v>42965</v>
      </c>
      <c r="E5957">
        <f t="shared" si="751"/>
        <v>876.39</v>
      </c>
      <c r="F5957">
        <v>505.55162630000001</v>
      </c>
      <c r="G5957" s="236">
        <f t="shared" si="753"/>
        <v>2.2077299924540459E-3</v>
      </c>
      <c r="H5957" s="236">
        <f t="shared" si="754"/>
        <v>2.8865105466469032E-4</v>
      </c>
      <c r="I5957">
        <f t="shared" si="752"/>
        <v>127529.10207210775</v>
      </c>
      <c r="J5957">
        <f t="shared" si="752"/>
        <v>39862.126160514876</v>
      </c>
      <c r="K5957">
        <f t="shared" si="755"/>
        <v>155885.80576307376</v>
      </c>
      <c r="L5957" s="236">
        <f>I5957/MAX(I$2:I5957)-1</f>
        <v>-1.8063018133102959E-2</v>
      </c>
      <c r="M5957" s="236">
        <f>J5957/MAX(J$2:J5957)-1</f>
        <v>-1.0061419241947589E-2</v>
      </c>
      <c r="N5957" s="236"/>
    </row>
    <row r="5958" spans="1:14">
      <c r="A5958" s="237">
        <v>42668</v>
      </c>
      <c r="B5958">
        <v>783.9</v>
      </c>
      <c r="D5958" s="237">
        <v>42968</v>
      </c>
      <c r="E5958">
        <f t="shared" si="751"/>
        <v>876.61</v>
      </c>
      <c r="F5958">
        <v>505.97310490000001</v>
      </c>
      <c r="G5958" s="236">
        <f t="shared" si="753"/>
        <v>2.1729963394217166E-4</v>
      </c>
      <c r="H5958" s="236">
        <f t="shared" si="754"/>
        <v>8.3370041371377823E-4</v>
      </c>
      <c r="I5958">
        <f t="shared" si="752"/>
        <v>127556.814099305</v>
      </c>
      <c r="J5958">
        <f t="shared" si="752"/>
        <v>39895.359231586408</v>
      </c>
      <c r="K5958">
        <f t="shared" si="755"/>
        <v>155924.93774457503</v>
      </c>
      <c r="L5958" s="236">
        <f>I5958/MAX(I$2:I5958)-1</f>
        <v>-1.7849643586388853E-2</v>
      </c>
      <c r="M5958" s="236">
        <f>J5958/MAX(J$2:J5958)-1</f>
        <v>-9.2361070376183463E-3</v>
      </c>
      <c r="N5958" s="236"/>
    </row>
    <row r="5959" spans="1:14">
      <c r="A5959" s="237">
        <v>42669</v>
      </c>
      <c r="B5959">
        <v>780.27</v>
      </c>
      <c r="D5959" s="237">
        <v>42969</v>
      </c>
      <c r="E5959">
        <f t="shared" si="751"/>
        <v>880.68</v>
      </c>
      <c r="F5959">
        <v>508.25806979999999</v>
      </c>
      <c r="G5959" s="236">
        <f t="shared" si="753"/>
        <v>4.6091555030806555E-3</v>
      </c>
      <c r="H5959" s="236">
        <f t="shared" si="754"/>
        <v>4.5159809441879251E-3</v>
      </c>
      <c r="I5959">
        <f t="shared" si="752"/>
        <v>128144.74329096626</v>
      </c>
      <c r="J5959">
        <f t="shared" si="752"/>
        <v>40075.525913637786</v>
      </c>
      <c r="K5959">
        <f t="shared" si="755"/>
        <v>156648.87940234807</v>
      </c>
      <c r="L5959" s="236">
        <f>I5959/MAX(I$2:I5959)-1</f>
        <v>-1.3322759866272404E-2</v>
      </c>
      <c r="M5959" s="236">
        <f>J5959/MAX(J$2:J5959)-1</f>
        <v>-4.7618361768106965E-3</v>
      </c>
      <c r="N5959" s="236"/>
    </row>
    <row r="5960" spans="1:14">
      <c r="A5960" s="237">
        <v>42670</v>
      </c>
      <c r="B5960">
        <v>777.37</v>
      </c>
      <c r="D5960" s="237">
        <v>42970</v>
      </c>
      <c r="E5960">
        <f t="shared" si="751"/>
        <v>880.75</v>
      </c>
      <c r="F5960">
        <v>508.21929590000002</v>
      </c>
      <c r="G5960" s="236">
        <f t="shared" si="753"/>
        <v>4.5753876333811548E-5</v>
      </c>
      <c r="H5960" s="236">
        <f t="shared" si="754"/>
        <v>-7.6287819719689232E-5</v>
      </c>
      <c r="I5960">
        <f t="shared" si="752"/>
        <v>128150.60640970363</v>
      </c>
      <c r="J5960">
        <f t="shared" si="752"/>
        <v>40072.468639141713</v>
      </c>
      <c r="K5960">
        <f t="shared" si="755"/>
        <v>156661.33048737122</v>
      </c>
      <c r="L5960" s="236">
        <f>I5960/MAX(I$2:I5960)-1</f>
        <v>-1.3277615557845901E-2</v>
      </c>
      <c r="M5960" s="236">
        <f>J5960/MAX(J$2:J5960)-1</f>
        <v>-4.8377607264307176E-3</v>
      </c>
      <c r="N5960" s="236"/>
    </row>
    <row r="5961" spans="1:14">
      <c r="A5961" s="237">
        <v>42671</v>
      </c>
      <c r="B5961">
        <v>775.54</v>
      </c>
      <c r="D5961" s="237">
        <v>42971</v>
      </c>
      <c r="E5961">
        <f t="shared" si="751"/>
        <v>878.77</v>
      </c>
      <c r="F5961">
        <v>507.77847700000001</v>
      </c>
      <c r="G5961" s="236">
        <f t="shared" si="753"/>
        <v>-2.2818141780319248E-3</v>
      </c>
      <c r="H5961" s="236">
        <f t="shared" si="754"/>
        <v>-8.6737930565849997E-4</v>
      </c>
      <c r="I5961">
        <f t="shared" si="752"/>
        <v>127858.19053907457</v>
      </c>
      <c r="J5961">
        <f t="shared" si="752"/>
        <v>40037.710609117472</v>
      </c>
      <c r="K5961">
        <f t="shared" si="755"/>
        <v>156309.14265386001</v>
      </c>
      <c r="L5961" s="236">
        <f>I5961/MAX(I$2:I5961)-1</f>
        <v>-1.5529132684447555E-2</v>
      </c>
      <c r="M5961" s="236">
        <f>J5961/MAX(J$2:J5961)-1</f>
        <v>-5.7009438585493566E-3</v>
      </c>
      <c r="N5961" s="236"/>
    </row>
    <row r="5962" spans="1:14">
      <c r="A5962" s="237">
        <v>42674</v>
      </c>
      <c r="B5962">
        <v>776.54</v>
      </c>
      <c r="D5962" s="237">
        <v>42972</v>
      </c>
      <c r="E5962">
        <f t="shared" si="751"/>
        <v>884.27</v>
      </c>
      <c r="F5962">
        <v>509.11214819999998</v>
      </c>
      <c r="G5962" s="236">
        <f t="shared" si="753"/>
        <v>6.2250178640745248E-3</v>
      </c>
      <c r="H5962" s="236">
        <f t="shared" si="754"/>
        <v>2.62648233513052E-3</v>
      </c>
      <c r="I5962">
        <f t="shared" si="752"/>
        <v>128654.11005924856</v>
      </c>
      <c r="J5962">
        <f t="shared" si="752"/>
        <v>40142.868948771385</v>
      </c>
      <c r="K5962">
        <f t="shared" si="755"/>
        <v>157287.44219139114</v>
      </c>
      <c r="L5962" s="236">
        <f>I5962/MAX(I$2:I5962)-1</f>
        <v>-9.4007839487472156E-3</v>
      </c>
      <c r="M5962" s="236">
        <f>J5962/MAX(J$2:J5962)-1</f>
        <v>-3.089434951756953E-3</v>
      </c>
      <c r="N5962" s="236"/>
    </row>
    <row r="5963" spans="1:14">
      <c r="A5963" s="237">
        <v>42675</v>
      </c>
      <c r="B5963">
        <v>772.11</v>
      </c>
      <c r="D5963" s="237">
        <v>42975</v>
      </c>
      <c r="E5963">
        <f t="shared" si="751"/>
        <v>884.36</v>
      </c>
      <c r="F5963">
        <v>508.9127714</v>
      </c>
      <c r="G5963" s="236">
        <f t="shared" si="753"/>
        <v>6.8048709715042726E-5</v>
      </c>
      <c r="H5963" s="236">
        <f t="shared" si="754"/>
        <v>-3.9161666187870203E-4</v>
      </c>
      <c r="I5963">
        <f t="shared" si="752"/>
        <v>128662.86480543764</v>
      </c>
      <c r="J5963">
        <f t="shared" si="752"/>
        <v>40127.148332435434</v>
      </c>
      <c r="K5963">
        <f t="shared" si="755"/>
        <v>157303.450729278</v>
      </c>
      <c r="L5963" s="236">
        <f>I5963/MAX(I$2:I5963)-1</f>
        <v>-9.3333749502501062E-3</v>
      </c>
      <c r="M5963" s="236">
        <f>J5963/MAX(J$2:J5963)-1</f>
        <v>-3.4798417394327208E-3</v>
      </c>
      <c r="N5963" s="236"/>
    </row>
    <row r="5964" spans="1:14">
      <c r="A5964" s="237">
        <v>42676</v>
      </c>
      <c r="B5964">
        <v>766.96</v>
      </c>
      <c r="D5964" s="237">
        <v>42976</v>
      </c>
      <c r="E5964">
        <f t="shared" si="751"/>
        <v>881.51</v>
      </c>
      <c r="F5964">
        <v>508.98053060000001</v>
      </c>
      <c r="G5964" s="236">
        <f t="shared" si="753"/>
        <v>-3.2563996598383251E-3</v>
      </c>
      <c r="H5964" s="236">
        <f t="shared" si="754"/>
        <v>1.3314501778682875E-4</v>
      </c>
      <c r="I5964">
        <f t="shared" si="752"/>
        <v>128243.88709625138</v>
      </c>
      <c r="J5964">
        <f t="shared" si="752"/>
        <v>40132.491062313893</v>
      </c>
      <c r="K5964">
        <f t="shared" si="755"/>
        <v>156796.5136961937</v>
      </c>
      <c r="L5964" s="236">
        <f>I5964/MAX(I$2:I5964)-1</f>
        <v>-1.2559381411075377E-2</v>
      </c>
      <c r="M5964" s="236">
        <f>J5964/MAX(J$2:J5964)-1</f>
        <v>-3.3471600452361638E-3</v>
      </c>
      <c r="N5964" s="236"/>
    </row>
    <row r="5965" spans="1:14">
      <c r="A5965" s="237">
        <v>42677</v>
      </c>
      <c r="B5965">
        <v>764.86</v>
      </c>
      <c r="D5965" s="237">
        <v>42977</v>
      </c>
      <c r="E5965">
        <f t="shared" si="751"/>
        <v>880.78</v>
      </c>
      <c r="F5965">
        <v>509.85604530000001</v>
      </c>
      <c r="G5965" s="236">
        <f t="shared" si="753"/>
        <v>-8.6185462697214511E-4</v>
      </c>
      <c r="H5965" s="236">
        <f t="shared" si="754"/>
        <v>1.7201339685191108E-3</v>
      </c>
      <c r="I5965">
        <f t="shared" si="752"/>
        <v>128133.35950877657</v>
      </c>
      <c r="J5965">
        <f t="shared" si="752"/>
        <v>40201.524323431469</v>
      </c>
      <c r="K5965">
        <f t="shared" si="755"/>
        <v>156666.66666666683</v>
      </c>
      <c r="L5965" s="236">
        <f>I5965/MAX(I$2:I5965)-1</f>
        <v>-1.341041167706658E-2</v>
      </c>
      <c r="M5965" s="236">
        <f>J5965/MAX(J$2:J5965)-1</f>
        <v>-1.6327836404088636E-3</v>
      </c>
      <c r="N5965" s="236"/>
    </row>
    <row r="5966" spans="1:14">
      <c r="A5966" s="237">
        <v>42678</v>
      </c>
      <c r="B5966">
        <v>761.4</v>
      </c>
      <c r="D5966" s="237">
        <v>42978</v>
      </c>
      <c r="E5966">
        <f t="shared" si="751"/>
        <v>886.81</v>
      </c>
      <c r="F5966">
        <v>512.00149739999995</v>
      </c>
      <c r="G5966" s="236">
        <f t="shared" si="753"/>
        <v>6.8124743418262381E-3</v>
      </c>
      <c r="H5966" s="236">
        <f t="shared" si="754"/>
        <v>4.2079565786801165E-3</v>
      </c>
      <c r="I5966">
        <f t="shared" si="752"/>
        <v>129006.26473276212</v>
      </c>
      <c r="J5966">
        <f t="shared" si="752"/>
        <v>40370.690592181221</v>
      </c>
      <c r="K5966">
        <f t="shared" si="755"/>
        <v>157739.23870508734</v>
      </c>
      <c r="L5966" s="236">
        <f>I5966/MAX(I$2:I5966)-1</f>
        <v>-6.6892954207035116E-3</v>
      </c>
      <c r="M5966" s="236">
        <f>J5966/MAX(J$2:J5966)-1</f>
        <v>0</v>
      </c>
      <c r="N5966" s="236"/>
    </row>
    <row r="5967" spans="1:14">
      <c r="A5967" s="237">
        <v>42681</v>
      </c>
      <c r="B5967">
        <v>777.07</v>
      </c>
      <c r="D5967" s="237">
        <v>42979</v>
      </c>
      <c r="E5967">
        <f t="shared" si="751"/>
        <v>889.01</v>
      </c>
      <c r="F5967">
        <v>512.26461140000004</v>
      </c>
      <c r="G5967" s="236">
        <f t="shared" si="753"/>
        <v>2.4470718168904579E-3</v>
      </c>
      <c r="H5967" s="236">
        <f t="shared" si="754"/>
        <v>5.1389302831372774E-4</v>
      </c>
      <c r="I5967">
        <f t="shared" si="752"/>
        <v>129321.95232739198</v>
      </c>
      <c r="J5967">
        <f t="shared" si="752"/>
        <v>40391.436808624756</v>
      </c>
      <c r="K5967">
        <f t="shared" si="755"/>
        <v>158130.55852009982</v>
      </c>
      <c r="L5967" s="236">
        <f>I5967/MAX(I$2:I5967)-1</f>
        <v>-4.2585927901119813E-3</v>
      </c>
      <c r="M5967" s="236">
        <f>J5967/MAX(J$2:J5967)-1</f>
        <v>0</v>
      </c>
      <c r="N5967" s="236"/>
    </row>
    <row r="5968" spans="1:14">
      <c r="A5968" s="237">
        <v>42682</v>
      </c>
      <c r="B5968">
        <v>779.78</v>
      </c>
      <c r="D5968" s="237">
        <v>42983</v>
      </c>
      <c r="E5968">
        <f t="shared" si="751"/>
        <v>883.02</v>
      </c>
      <c r="F5968">
        <v>510.74263409999998</v>
      </c>
      <c r="G5968" s="236">
        <f t="shared" si="753"/>
        <v>-6.7715621291241732E-3</v>
      </c>
      <c r="H5968" s="236">
        <f t="shared" si="754"/>
        <v>-2.971076404908346E-3</v>
      </c>
      <c r="I5968">
        <f t="shared" si="752"/>
        <v>128446.24069254741</v>
      </c>
      <c r="J5968">
        <f t="shared" si="752"/>
        <v>40271.430763762306</v>
      </c>
      <c r="K5968">
        <f t="shared" si="755"/>
        <v>157065.10138740682</v>
      </c>
      <c r="L5968" s="236">
        <f>I5968/MAX(I$2:I5968)-1</f>
        <v>-1.1001317593575255E-2</v>
      </c>
      <c r="M5968" s="236">
        <f>J5968/MAX(J$2:J5968)-1</f>
        <v>-2.971076404908346E-3</v>
      </c>
      <c r="N5968" s="236"/>
    </row>
    <row r="5969" spans="1:14">
      <c r="A5969" s="237">
        <v>42683</v>
      </c>
      <c r="B5969">
        <v>776.15</v>
      </c>
      <c r="D5969" s="237">
        <v>42984</v>
      </c>
      <c r="E5969">
        <f t="shared" si="751"/>
        <v>887.84</v>
      </c>
      <c r="F5969">
        <v>511.93448530000001</v>
      </c>
      <c r="G5969" s="236">
        <f t="shared" si="753"/>
        <v>5.4248098516886303E-3</v>
      </c>
      <c r="H5969" s="236">
        <f t="shared" si="754"/>
        <v>2.3335651273761471E-3</v>
      </c>
      <c r="I5969">
        <f t="shared" si="752"/>
        <v>129143.03712446871</v>
      </c>
      <c r="J5969">
        <f t="shared" si="752"/>
        <v>40365.406770222166</v>
      </c>
      <c r="K5969">
        <f t="shared" si="755"/>
        <v>157922.44752757045</v>
      </c>
      <c r="L5969" s="236">
        <f>I5969/MAX(I$2:I5969)-1</f>
        <v>-5.636187797949721E-3</v>
      </c>
      <c r="M5969" s="236">
        <f>J5969/MAX(J$2:J5969)-1</f>
        <v>-6.4444447782141534E-4</v>
      </c>
      <c r="N5969" s="236"/>
    </row>
    <row r="5970" spans="1:14">
      <c r="A5970" s="237">
        <v>42684</v>
      </c>
      <c r="B5970">
        <v>770.9</v>
      </c>
      <c r="D5970" s="237">
        <v>42985</v>
      </c>
      <c r="E5970">
        <f t="shared" si="751"/>
        <v>894.62</v>
      </c>
      <c r="F5970">
        <v>513.6188823</v>
      </c>
      <c r="G5970" s="236">
        <f t="shared" si="753"/>
        <v>7.6027809243478985E-3</v>
      </c>
      <c r="H5970" s="236">
        <f t="shared" si="754"/>
        <v>3.2902589068850574E-3</v>
      </c>
      <c r="I5970">
        <f t="shared" si="752"/>
        <v>130124.88334363098</v>
      </c>
      <c r="J5970">
        <f t="shared" si="752"/>
        <v>40498.219409377925</v>
      </c>
      <c r="K5970">
        <f t="shared" si="755"/>
        <v>159128.42404838154</v>
      </c>
      <c r="L5970" s="236">
        <f>I5970/MAX(I$2:I5970)-1</f>
        <v>0</v>
      </c>
      <c r="M5970" s="236">
        <f>J5970/MAX(J$2:J5970)-1</f>
        <v>0</v>
      </c>
      <c r="N5970" s="236"/>
    </row>
    <row r="5971" spans="1:14">
      <c r="A5971" s="237">
        <v>42685</v>
      </c>
      <c r="B5971">
        <v>765.82</v>
      </c>
      <c r="D5971" s="237">
        <v>42986</v>
      </c>
      <c r="E5971">
        <f t="shared" si="751"/>
        <v>894.18</v>
      </c>
      <c r="F5971">
        <v>513.05897349999998</v>
      </c>
      <c r="G5971" s="236">
        <f t="shared" si="753"/>
        <v>-5.255590916850107E-4</v>
      </c>
      <c r="H5971" s="236">
        <f t="shared" si="754"/>
        <v>-1.0901250310205723E-3</v>
      </c>
      <c r="I5971">
        <f t="shared" ref="I5971:J5986" si="756">I5970*(1+G5971)</f>
        <v>130056.49502813528</v>
      </c>
      <c r="J5971">
        <f t="shared" si="756"/>
        <v>40454.071286687999</v>
      </c>
      <c r="K5971">
        <f t="shared" si="755"/>
        <v>159050.16008537903</v>
      </c>
      <c r="L5971" s="236">
        <f>I5971/MAX(I$2:I5971)-1</f>
        <v>-5.2555909168505721E-4</v>
      </c>
      <c r="M5971" s="236">
        <f>J5971/MAX(J$2:J5971)-1</f>
        <v>-1.0901250310205723E-3</v>
      </c>
      <c r="N5971" s="236"/>
    </row>
    <row r="5972" spans="1:14">
      <c r="A5972" s="237">
        <v>42688</v>
      </c>
      <c r="B5972">
        <v>763.29</v>
      </c>
      <c r="D5972" s="237">
        <v>42989</v>
      </c>
      <c r="E5972">
        <f t="shared" si="751"/>
        <v>901.17</v>
      </c>
      <c r="F5972">
        <v>515.32109109999999</v>
      </c>
      <c r="G5972" s="236">
        <f t="shared" si="753"/>
        <v>7.7834878510664642E-3</v>
      </c>
      <c r="H5972" s="236">
        <f t="shared" si="754"/>
        <v>4.4090791056010659E-3</v>
      </c>
      <c r="I5972">
        <f t="shared" si="756"/>
        <v>131068.78817713907</v>
      </c>
      <c r="J5972">
        <f t="shared" si="756"/>
        <v>40632.436487134633</v>
      </c>
      <c r="K5972">
        <f t="shared" si="755"/>
        <v>160293.4898612595</v>
      </c>
      <c r="L5972" s="236">
        <f>I5972/MAX(I$2:I5972)-1</f>
        <v>0</v>
      </c>
      <c r="M5972" s="236">
        <f>J5972/MAX(J$2:J5972)-1</f>
        <v>0</v>
      </c>
      <c r="N5972" s="236"/>
    </row>
    <row r="5973" spans="1:14">
      <c r="A5973" s="237">
        <v>42689</v>
      </c>
      <c r="B5973">
        <v>770.52</v>
      </c>
      <c r="D5973" s="237">
        <v>42990</v>
      </c>
      <c r="E5973">
        <f t="shared" si="751"/>
        <v>903.24</v>
      </c>
      <c r="F5973">
        <v>516.2890175</v>
      </c>
      <c r="G5973" s="236">
        <f t="shared" si="753"/>
        <v>2.2632837232234213E-3</v>
      </c>
      <c r="H5973" s="236">
        <f t="shared" si="754"/>
        <v>1.8782976608504587E-3</v>
      </c>
      <c r="I5973">
        <f t="shared" si="756"/>
        <v>131365.43403204301</v>
      </c>
      <c r="J5973">
        <f t="shared" si="756"/>
        <v>40708.75629754307</v>
      </c>
      <c r="K5973">
        <f t="shared" si="755"/>
        <v>160661.68623265761</v>
      </c>
      <c r="L5973" s="236">
        <f>I5973/MAX(I$2:I5973)-1</f>
        <v>0</v>
      </c>
      <c r="M5973" s="236">
        <f>J5973/MAX(J$2:J5973)-1</f>
        <v>0</v>
      </c>
      <c r="N5973" s="236"/>
    </row>
    <row r="5974" spans="1:14">
      <c r="A5974" s="237">
        <v>42690</v>
      </c>
      <c r="B5974">
        <v>767.62</v>
      </c>
      <c r="D5974" s="237">
        <v>42991</v>
      </c>
      <c r="E5974">
        <f t="shared" si="751"/>
        <v>898.88</v>
      </c>
      <c r="F5974">
        <v>515.26952930000004</v>
      </c>
      <c r="G5974" s="236">
        <f t="shared" si="753"/>
        <v>-4.860797161963035E-3</v>
      </c>
      <c r="H5974" s="236">
        <f t="shared" si="754"/>
        <v>-1.9746463036083295E-3</v>
      </c>
      <c r="I5974">
        <f t="shared" si="756"/>
        <v>130726.89330312</v>
      </c>
      <c r="J5974">
        <f t="shared" si="756"/>
        <v>40628.370902395633</v>
      </c>
      <c r="K5974">
        <f t="shared" si="755"/>
        <v>159886.16150836018</v>
      </c>
      <c r="L5974" s="236">
        <f>I5974/MAX(I$2:I5974)-1</f>
        <v>-4.8607971619630819E-3</v>
      </c>
      <c r="M5974" s="236">
        <f>J5974/MAX(J$2:J5974)-1</f>
        <v>-1.9746463036083295E-3</v>
      </c>
      <c r="N5974" s="236"/>
    </row>
    <row r="5975" spans="1:14">
      <c r="A5975" s="237">
        <v>42691</v>
      </c>
      <c r="B5975">
        <v>769.77</v>
      </c>
      <c r="D5975" s="237">
        <v>42992</v>
      </c>
      <c r="E5975">
        <f t="shared" si="751"/>
        <v>900.65</v>
      </c>
      <c r="F5975">
        <v>515.51766220000002</v>
      </c>
      <c r="G5975" s="236">
        <f t="shared" si="753"/>
        <v>1.9353869648012687E-3</v>
      </c>
      <c r="H5975" s="236">
        <f t="shared" si="754"/>
        <v>4.8155942839667176E-4</v>
      </c>
      <c r="I5975">
        <f t="shared" si="756"/>
        <v>130979.90042836784</v>
      </c>
      <c r="J5975">
        <f t="shared" si="756"/>
        <v>40647.935877464079</v>
      </c>
      <c r="K5975">
        <f t="shared" si="755"/>
        <v>160200.99608680201</v>
      </c>
      <c r="L5975" s="236">
        <f>I5975/MAX(I$2:I5975)-1</f>
        <v>-2.9348177206275361E-3</v>
      </c>
      <c r="M5975" s="236">
        <f>J5975/MAX(J$2:J5975)-1</f>
        <v>-1.4940377847569852E-3</v>
      </c>
      <c r="N5975" s="236"/>
    </row>
    <row r="5976" spans="1:14">
      <c r="A5976" s="237">
        <v>42692</v>
      </c>
      <c r="B5976">
        <v>766.98</v>
      </c>
      <c r="D5976" s="237">
        <v>42993</v>
      </c>
      <c r="E5976">
        <f t="shared" si="751"/>
        <v>901.37</v>
      </c>
      <c r="F5976">
        <v>516.06767360000003</v>
      </c>
      <c r="G5976" s="236">
        <f t="shared" si="753"/>
        <v>7.6569248047480209E-4</v>
      </c>
      <c r="H5976" s="236">
        <f t="shared" si="754"/>
        <v>1.0669108748919687E-3</v>
      </c>
      <c r="I5976">
        <f t="shared" si="756"/>
        <v>131080.19075321918</v>
      </c>
      <c r="J5976">
        <f t="shared" si="756"/>
        <v>40691.303602293658</v>
      </c>
      <c r="K5976">
        <f t="shared" si="755"/>
        <v>160329.06438989699</v>
      </c>
      <c r="L5976" s="236">
        <f>I5976/MAX(I$2:I5976)-1</f>
        <v>-2.171372408012906E-3</v>
      </c>
      <c r="M5976" s="236">
        <f>J5976/MAX(J$2:J5976)-1</f>
        <v>-4.2872091502499377E-4</v>
      </c>
      <c r="N5976" s="236"/>
    </row>
    <row r="5977" spans="1:14">
      <c r="A5977" s="237">
        <v>42695</v>
      </c>
      <c r="B5977">
        <v>772.01</v>
      </c>
      <c r="D5977" s="237">
        <v>42996</v>
      </c>
      <c r="E5977">
        <f t="shared" si="751"/>
        <v>903.25</v>
      </c>
      <c r="F5977">
        <v>516.56080550000001</v>
      </c>
      <c r="G5977" s="236">
        <f t="shared" si="753"/>
        <v>2.0519838100063101E-3</v>
      </c>
      <c r="H5977" s="236">
        <f t="shared" si="754"/>
        <v>9.5555665511848353E-4</v>
      </c>
      <c r="I5977">
        <f t="shared" si="756"/>
        <v>131349.16518245733</v>
      </c>
      <c r="J5977">
        <f t="shared" si="756"/>
        <v>40730.186448256274</v>
      </c>
      <c r="K5977">
        <f t="shared" si="755"/>
        <v>160663.46495908944</v>
      </c>
      <c r="L5977" s="236">
        <f>I5977/MAX(I$2:I5977)-1</f>
        <v>-1.2384421903333109E-4</v>
      </c>
      <c r="M5977" s="236">
        <f>J5977/MAX(J$2:J5977)-1</f>
        <v>0</v>
      </c>
      <c r="N5977" s="236"/>
    </row>
    <row r="5978" spans="1:14">
      <c r="A5978" s="237">
        <v>42696</v>
      </c>
      <c r="B5978">
        <v>775.28</v>
      </c>
      <c r="D5978" s="237">
        <v>42997</v>
      </c>
      <c r="E5978">
        <f t="shared" si="751"/>
        <v>906.86</v>
      </c>
      <c r="F5978">
        <v>517.07956049999996</v>
      </c>
      <c r="G5978" s="236">
        <f t="shared" si="753"/>
        <v>3.9629485016629464E-3</v>
      </c>
      <c r="H5978" s="236">
        <f t="shared" si="754"/>
        <v>1.0042476983862514E-3</v>
      </c>
      <c r="I5978">
        <f t="shared" si="756"/>
        <v>131869.69515981185</v>
      </c>
      <c r="J5978">
        <f t="shared" si="756"/>
        <v>40771.089644251777</v>
      </c>
      <c r="K5978">
        <f t="shared" si="755"/>
        <v>161305.58520099625</v>
      </c>
      <c r="L5978" s="236">
        <f>I5978/MAX(I$2:I5978)-1</f>
        <v>0</v>
      </c>
      <c r="M5978" s="236">
        <f>J5978/MAX(J$2:J5978)-1</f>
        <v>0</v>
      </c>
      <c r="N5978" s="236"/>
    </row>
    <row r="5979" spans="1:14">
      <c r="A5979" s="237">
        <v>42697</v>
      </c>
      <c r="B5979">
        <v>773.24</v>
      </c>
      <c r="D5979" s="237">
        <v>42998</v>
      </c>
      <c r="E5979">
        <f t="shared" si="751"/>
        <v>904.9</v>
      </c>
      <c r="F5979">
        <v>517.04522999999995</v>
      </c>
      <c r="G5979" s="236">
        <f t="shared" si="753"/>
        <v>-2.1950339983525893E-3</v>
      </c>
      <c r="H5979" s="236">
        <f t="shared" si="754"/>
        <v>-6.6393071052384123E-5</v>
      </c>
      <c r="I5979">
        <f t="shared" si="756"/>
        <v>131580.23669558365</v>
      </c>
      <c r="J5979">
        <f t="shared" si="756"/>
        <v>40768.382726400145</v>
      </c>
      <c r="K5979">
        <f t="shared" si="755"/>
        <v>160956.95482034879</v>
      </c>
      <c r="L5979" s="236">
        <f>I5979/MAX(I$2:I5979)-1</f>
        <v>-2.1950339983527467E-3</v>
      </c>
      <c r="M5979" s="236">
        <f>J5979/MAX(J$2:J5979)-1</f>
        <v>-6.6393071052384123E-5</v>
      </c>
      <c r="N5979" s="236"/>
    </row>
    <row r="5980" spans="1:14">
      <c r="A5980" s="237">
        <v>42698</v>
      </c>
      <c r="B5980">
        <v>773.24</v>
      </c>
      <c r="D5980" s="237">
        <v>42999</v>
      </c>
      <c r="E5980">
        <f t="shared" si="751"/>
        <v>903.06</v>
      </c>
      <c r="F5980">
        <v>516.15166620000002</v>
      </c>
      <c r="G5980" s="236">
        <f t="shared" si="753"/>
        <v>-2.0671040121946296E-3</v>
      </c>
      <c r="H5980" s="236">
        <f t="shared" si="754"/>
        <v>-1.7282120560321301E-3</v>
      </c>
      <c r="I5980">
        <f t="shared" si="756"/>
        <v>131308.24666038467</v>
      </c>
      <c r="J5980">
        <f t="shared" si="756"/>
        <v>40697.926315867451</v>
      </c>
      <c r="K5980">
        <f t="shared" si="755"/>
        <v>160629.66915688384</v>
      </c>
      <c r="L5980" s="236">
        <f>I5980/MAX(I$2:I5980)-1</f>
        <v>-4.2576006469625671E-3</v>
      </c>
      <c r="M5980" s="236">
        <f>J5980/MAX(J$2:J5980)-1</f>
        <v>-1.7944903857786132E-3</v>
      </c>
      <c r="N5980" s="236"/>
    </row>
    <row r="5981" spans="1:14">
      <c r="A5981" s="237">
        <v>42699</v>
      </c>
      <c r="B5981">
        <v>775.58</v>
      </c>
      <c r="D5981" s="237">
        <v>43000</v>
      </c>
      <c r="E5981">
        <f t="shared" si="751"/>
        <v>904.38</v>
      </c>
      <c r="F5981">
        <v>516.34733559999995</v>
      </c>
      <c r="G5981" s="236">
        <f t="shared" si="753"/>
        <v>1.4279667384859327E-3</v>
      </c>
      <c r="H5981" s="236">
        <f t="shared" si="754"/>
        <v>3.7909283804204996E-4</v>
      </c>
      <c r="I5981">
        <f t="shared" si="756"/>
        <v>131495.75046910462</v>
      </c>
      <c r="J5981">
        <f t="shared" si="756"/>
        <v>40713.354608256959</v>
      </c>
      <c r="K5981">
        <f t="shared" si="755"/>
        <v>160864.46104589131</v>
      </c>
      <c r="L5981" s="236">
        <f>I5981/MAX(I$2:I5981)-1</f>
        <v>-2.835713620586211E-3</v>
      </c>
      <c r="M5981" s="236">
        <f>J5981/MAX(J$2:J5981)-1</f>
        <v>-1.4160778261896878E-3</v>
      </c>
      <c r="N5981" s="236"/>
    </row>
    <row r="5982" spans="1:14">
      <c r="A5982" s="237">
        <v>42702</v>
      </c>
      <c r="B5982">
        <v>774.97</v>
      </c>
      <c r="D5982" s="237">
        <v>43003</v>
      </c>
      <c r="E5982">
        <f t="shared" si="751"/>
        <v>898.7</v>
      </c>
      <c r="F5982">
        <v>515.52857180000001</v>
      </c>
      <c r="G5982" s="236">
        <f t="shared" si="753"/>
        <v>-6.3142759470049079E-3</v>
      </c>
      <c r="H5982" s="236">
        <f t="shared" si="754"/>
        <v>-1.5856841771992869E-3</v>
      </c>
      <c r="I5982">
        <f t="shared" si="756"/>
        <v>130665.45001478419</v>
      </c>
      <c r="J5982">
        <f t="shared" si="756"/>
        <v>40648.796086053946</v>
      </c>
      <c r="K5982">
        <f t="shared" si="755"/>
        <v>159854.14443258644</v>
      </c>
      <c r="L5982" s="236">
        <f>I5982/MAX(I$2:I5982)-1</f>
        <v>-9.1320840892840094E-3</v>
      </c>
      <c r="M5982" s="236">
        <f>J5982/MAX(J$2:J5982)-1</f>
        <v>-2.9995165511862432E-3</v>
      </c>
      <c r="N5982" s="236"/>
    </row>
    <row r="5983" spans="1:14">
      <c r="A5983" s="237">
        <v>42703</v>
      </c>
      <c r="B5983">
        <v>776.28</v>
      </c>
      <c r="D5983" s="237">
        <v>43004</v>
      </c>
      <c r="E5983">
        <f t="shared" si="751"/>
        <v>896.53</v>
      </c>
      <c r="F5983">
        <v>514.82050100000004</v>
      </c>
      <c r="G5983" s="236">
        <f t="shared" si="753"/>
        <v>-2.4483290237575319E-3</v>
      </c>
      <c r="H5983" s="236">
        <f t="shared" si="754"/>
        <v>-1.3734850767391782E-3</v>
      </c>
      <c r="I5983">
        <f t="shared" si="756"/>
        <v>130345.53800111065</v>
      </c>
      <c r="J5983">
        <f t="shared" si="756"/>
        <v>40592.965571242334</v>
      </c>
      <c r="K5983">
        <f t="shared" si="755"/>
        <v>159468.1607968696</v>
      </c>
      <c r="L5983" s="236">
        <f>I5983/MAX(I$2:I5983)-1</f>
        <v>-1.15580547665185E-2</v>
      </c>
      <c r="M5983" s="236">
        <f>J5983/MAX(J$2:J5983)-1</f>
        <v>-4.3688818367050297E-3</v>
      </c>
      <c r="N5983" s="236"/>
    </row>
    <row r="5984" spans="1:14">
      <c r="A5984" s="237">
        <v>42704</v>
      </c>
      <c r="B5984">
        <v>775.1</v>
      </c>
      <c r="D5984" s="237">
        <v>43005</v>
      </c>
      <c r="E5984">
        <f t="shared" si="751"/>
        <v>897.18</v>
      </c>
      <c r="F5984">
        <v>514.67390580000006</v>
      </c>
      <c r="G5984" s="236">
        <f t="shared" si="753"/>
        <v>6.9128740900319607E-4</v>
      </c>
      <c r="H5984" s="236">
        <f t="shared" si="754"/>
        <v>-2.8475012109119291E-4</v>
      </c>
      <c r="I5984">
        <f t="shared" si="756"/>
        <v>130435.64423035058</v>
      </c>
      <c r="J5984">
        <f t="shared" si="756"/>
        <v>40581.406719380473</v>
      </c>
      <c r="K5984">
        <f t="shared" si="755"/>
        <v>159583.77801494146</v>
      </c>
      <c r="L5984" s="236">
        <f>I5984/MAX(I$2:I5984)-1</f>
        <v>-1.0874757295247783E-2</v>
      </c>
      <c r="M5984" s="236">
        <f>J5984/MAX(J$2:J5984)-1</f>
        <v>-4.6523879181641359E-3</v>
      </c>
      <c r="N5984" s="236"/>
    </row>
    <row r="5985" spans="1:14">
      <c r="A5985" s="237">
        <v>42705</v>
      </c>
      <c r="B5985">
        <v>771.13</v>
      </c>
      <c r="D5985" s="237">
        <v>43006</v>
      </c>
      <c r="E5985">
        <f t="shared" si="751"/>
        <v>899.2</v>
      </c>
      <c r="F5985">
        <v>515.05406349999998</v>
      </c>
      <c r="G5985" s="236">
        <f t="shared" si="753"/>
        <v>2.2177689830253275E-3</v>
      </c>
      <c r="H5985" s="236">
        <f t="shared" si="754"/>
        <v>7.3863799138806918E-4</v>
      </c>
      <c r="I5985">
        <f t="shared" si="756"/>
        <v>130724.92035640558</v>
      </c>
      <c r="J5985">
        <f t="shared" si="756"/>
        <v>40611.381688127381</v>
      </c>
      <c r="K5985">
        <f t="shared" si="755"/>
        <v>159943.08075418021</v>
      </c>
      <c r="L5985" s="236">
        <f>I5985/MAX(I$2:I5985)-1</f>
        <v>-8.6811060116498417E-3</v>
      </c>
      <c r="M5985" s="236">
        <f>J5985/MAX(J$2:J5985)-1</f>
        <v>-3.9171863572430299E-3</v>
      </c>
      <c r="N5985" s="236"/>
    </row>
    <row r="5986" spans="1:14">
      <c r="A5986" s="237">
        <v>42706</v>
      </c>
      <c r="B5986">
        <v>771.66</v>
      </c>
      <c r="D5986" s="237">
        <v>43007</v>
      </c>
      <c r="E5986">
        <f t="shared" si="751"/>
        <v>904.77</v>
      </c>
      <c r="F5986">
        <v>516.60085200000003</v>
      </c>
      <c r="G5986" s="236">
        <f t="shared" si="753"/>
        <v>6.1606648590634607E-3</v>
      </c>
      <c r="H5986" s="236">
        <f t="shared" si="754"/>
        <v>3.0031575510520714E-3</v>
      </c>
      <c r="I5986">
        <f t="shared" si="756"/>
        <v>131530.27277944915</v>
      </c>
      <c r="J5986">
        <f t="shared" si="756"/>
        <v>40733.344065702739</v>
      </c>
      <c r="K5986">
        <f t="shared" si="755"/>
        <v>160933.83137673445</v>
      </c>
      <c r="L5986" s="236">
        <f>I5986/MAX(I$2:I5986)-1</f>
        <v>-2.5739225373301311E-3</v>
      </c>
      <c r="M5986" s="236">
        <f>J5986/MAX(J$2:J5986)-1</f>
        <v>-9.2579273397863648E-4</v>
      </c>
      <c r="N5986" s="236"/>
    </row>
    <row r="5987" spans="1:14">
      <c r="A5987" s="237">
        <v>42709</v>
      </c>
      <c r="B5987">
        <v>775.87</v>
      </c>
      <c r="D5987" s="237">
        <v>43010</v>
      </c>
      <c r="E5987">
        <f t="shared" si="751"/>
        <v>904.01</v>
      </c>
      <c r="F5987">
        <v>517.08776239999997</v>
      </c>
      <c r="G5987" s="236">
        <f t="shared" si="753"/>
        <v>-8.7372264300795489E-4</v>
      </c>
      <c r="H5987" s="236">
        <f t="shared" si="754"/>
        <v>9.4252728797261653E-4</v>
      </c>
      <c r="I5987">
        <f t="shared" ref="I5987:J6002" si="757">I5986*(1+G5987)</f>
        <v>131415.35180188072</v>
      </c>
      <c r="J5987">
        <f t="shared" si="757"/>
        <v>40771.73635401504</v>
      </c>
      <c r="K5987">
        <f t="shared" si="755"/>
        <v>160798.64816791198</v>
      </c>
      <c r="L5987" s="236">
        <f>I5987/MAX(I$2:I5987)-1</f>
        <v>-3.4453962859359866E-3</v>
      </c>
      <c r="M5987" s="236">
        <f>J5987/MAX(J$2:J5987)-1</f>
        <v>0</v>
      </c>
      <c r="N5987" s="236"/>
    </row>
    <row r="5988" spans="1:14">
      <c r="A5988" s="237">
        <v>42710</v>
      </c>
      <c r="B5988">
        <v>778.47</v>
      </c>
      <c r="D5988" s="237">
        <v>43011</v>
      </c>
      <c r="E5988">
        <f t="shared" si="751"/>
        <v>908.59</v>
      </c>
      <c r="F5988">
        <v>518.47366669999997</v>
      </c>
      <c r="G5988" s="236">
        <f t="shared" si="753"/>
        <v>5.0325854793712901E-3</v>
      </c>
      <c r="H5988" s="236">
        <f t="shared" si="754"/>
        <v>2.6802109830785792E-3</v>
      </c>
      <c r="I5988">
        <f t="shared" si="757"/>
        <v>132076.71079312536</v>
      </c>
      <c r="J5988">
        <f t="shared" si="757"/>
        <v>40881.013209590252</v>
      </c>
      <c r="K5988">
        <f t="shared" si="755"/>
        <v>161613.30487371064</v>
      </c>
      <c r="L5988" s="236">
        <f>I5988/MAX(I$2:I5988)-1</f>
        <v>0</v>
      </c>
      <c r="M5988" s="236">
        <f>J5988/MAX(J$2:J5988)-1</f>
        <v>0</v>
      </c>
      <c r="N5988" s="236"/>
    </row>
    <row r="5989" spans="1:14">
      <c r="A5989" s="237">
        <v>42711</v>
      </c>
      <c r="B5989">
        <v>787.8</v>
      </c>
      <c r="D5989" s="237">
        <v>43012</v>
      </c>
      <c r="E5989">
        <f t="shared" si="751"/>
        <v>907.58</v>
      </c>
      <c r="F5989">
        <v>518.64172740000004</v>
      </c>
      <c r="G5989" s="236">
        <f t="shared" si="753"/>
        <v>-1.1453426572168393E-3</v>
      </c>
      <c r="H5989" s="236">
        <f t="shared" si="754"/>
        <v>3.2414510281641995E-4</v>
      </c>
      <c r="I5989">
        <f t="shared" si="757"/>
        <v>131925.4377022291</v>
      </c>
      <c r="J5989">
        <f t="shared" si="757"/>
        <v>40894.264589820312</v>
      </c>
      <c r="K5989">
        <f t="shared" si="755"/>
        <v>161433.65350409129</v>
      </c>
      <c r="L5989" s="236">
        <f>I5989/MAX(I$2:I5989)-1</f>
        <v>-1.1453426572167746E-3</v>
      </c>
      <c r="M5989" s="236">
        <f>J5989/MAX(J$2:J5989)-1</f>
        <v>0</v>
      </c>
      <c r="N5989" s="236"/>
    </row>
    <row r="5990" spans="1:14">
      <c r="A5990" s="237">
        <v>42712</v>
      </c>
      <c r="B5990">
        <v>789.48</v>
      </c>
      <c r="D5990" s="237">
        <v>43013</v>
      </c>
      <c r="E5990">
        <f t="shared" si="751"/>
        <v>907.78</v>
      </c>
      <c r="F5990">
        <v>519.76080009999998</v>
      </c>
      <c r="G5990" s="236">
        <f t="shared" si="753"/>
        <v>1.8663608997509173E-4</v>
      </c>
      <c r="H5990" s="236">
        <f t="shared" si="754"/>
        <v>2.1576989294902482E-3</v>
      </c>
      <c r="I5990">
        <f t="shared" si="757"/>
        <v>131950.05975009012</v>
      </c>
      <c r="J5990">
        <f t="shared" si="757"/>
        <v>40982.502100748061</v>
      </c>
      <c r="K5990">
        <f t="shared" si="755"/>
        <v>161469.22803272877</v>
      </c>
      <c r="L5990" s="236">
        <f>I5990/MAX(I$2:I5990)-1</f>
        <v>-9.5892032951672146E-4</v>
      </c>
      <c r="M5990" s="236">
        <f>J5990/MAX(J$2:J5990)-1</f>
        <v>0</v>
      </c>
      <c r="N5990" s="236"/>
    </row>
    <row r="5991" spans="1:14">
      <c r="A5991" s="237">
        <v>42713</v>
      </c>
      <c r="B5991">
        <v>792.73</v>
      </c>
      <c r="D5991" s="237">
        <v>43014</v>
      </c>
      <c r="E5991">
        <f t="shared" si="751"/>
        <v>906.71</v>
      </c>
      <c r="F5991">
        <v>519.05294530000003</v>
      </c>
      <c r="G5991" s="236">
        <f t="shared" si="753"/>
        <v>-1.2124298436758199E-3</v>
      </c>
      <c r="H5991" s="236">
        <f t="shared" si="754"/>
        <v>-1.3618856979282778E-3</v>
      </c>
      <c r="I5991">
        <f t="shared" si="757"/>
        <v>131790.07955977428</v>
      </c>
      <c r="J5991">
        <f t="shared" si="757"/>
        <v>40926.688617271735</v>
      </c>
      <c r="K5991">
        <f t="shared" si="755"/>
        <v>161278.90430451819</v>
      </c>
      <c r="L5991" s="236">
        <f>I5991/MAX(I$2:I5991)-1</f>
        <v>-2.1701875495675482E-3</v>
      </c>
      <c r="M5991" s="236">
        <f>J5991/MAX(J$2:J5991)-1</f>
        <v>-1.3618856979282778E-3</v>
      </c>
      <c r="N5991" s="236"/>
    </row>
    <row r="5992" spans="1:14">
      <c r="A5992" s="237">
        <v>42716</v>
      </c>
      <c r="B5992">
        <v>791.27</v>
      </c>
      <c r="D5992" s="237">
        <v>43017</v>
      </c>
      <c r="E5992">
        <f t="shared" si="751"/>
        <v>906.42</v>
      </c>
      <c r="F5992">
        <v>518.75455690000001</v>
      </c>
      <c r="G5992" s="236">
        <f t="shared" si="753"/>
        <v>-3.5356781354818135E-4</v>
      </c>
      <c r="H5992" s="236">
        <f t="shared" si="754"/>
        <v>-5.7487083485785462E-4</v>
      </c>
      <c r="I5992">
        <f t="shared" si="757"/>
        <v>131743.48282949699</v>
      </c>
      <c r="J5992">
        <f t="shared" si="757"/>
        <v>40903.161057618359</v>
      </c>
      <c r="K5992">
        <f t="shared" si="755"/>
        <v>161227.3212379938</v>
      </c>
      <c r="L5992" s="236">
        <f>I5992/MAX(I$2:I5992)-1</f>
        <v>-2.5229880546487893E-3</v>
      </c>
      <c r="M5992" s="236">
        <f>J5992/MAX(J$2:J5992)-1</f>
        <v>-1.935973624417997E-3</v>
      </c>
      <c r="N5992" s="236"/>
    </row>
    <row r="5993" spans="1:14">
      <c r="A5993" s="237">
        <v>42717</v>
      </c>
      <c r="B5993">
        <v>796.38</v>
      </c>
      <c r="D5993" s="237">
        <v>43018</v>
      </c>
      <c r="E5993">
        <f t="shared" si="751"/>
        <v>914.71</v>
      </c>
      <c r="F5993">
        <v>520.52591640000003</v>
      </c>
      <c r="G5993" s="236">
        <f t="shared" si="753"/>
        <v>9.1121404089979288E-3</v>
      </c>
      <c r="H5993" s="236">
        <f t="shared" si="754"/>
        <v>3.4146389201579197E-3</v>
      </c>
      <c r="I5993">
        <f t="shared" si="757"/>
        <v>132943.94794300979</v>
      </c>
      <c r="J5993">
        <f t="shared" si="757"/>
        <v>41042.830583323193</v>
      </c>
      <c r="K5993">
        <f t="shared" si="755"/>
        <v>162701.88545001802</v>
      </c>
      <c r="L5993" s="236">
        <f>I5993/MAX(I$2:I5993)-1</f>
        <v>0</v>
      </c>
      <c r="M5993" s="236">
        <f>J5993/MAX(J$2:J5993)-1</f>
        <v>0</v>
      </c>
      <c r="N5993" s="236"/>
    </row>
    <row r="5994" spans="1:14">
      <c r="A5994" s="237">
        <v>42718</v>
      </c>
      <c r="B5994">
        <v>788.95</v>
      </c>
      <c r="D5994" s="237">
        <v>43019</v>
      </c>
      <c r="E5994">
        <f t="shared" si="751"/>
        <v>916.86</v>
      </c>
      <c r="F5994">
        <v>521.3709834</v>
      </c>
      <c r="G5994" s="236">
        <f t="shared" si="753"/>
        <v>2.3167415754807206E-3</v>
      </c>
      <c r="H5994" s="236">
        <f t="shared" si="754"/>
        <v>1.6234868877318398E-3</v>
      </c>
      <c r="I5994">
        <f t="shared" si="757"/>
        <v>133251.94471441791</v>
      </c>
      <c r="J5994">
        <f t="shared" si="757"/>
        <v>41109.463080610622</v>
      </c>
      <c r="K5994">
        <f t="shared" si="755"/>
        <v>163084.3116328711</v>
      </c>
      <c r="L5994" s="236">
        <f>I5994/MAX(I$2:I5994)-1</f>
        <v>0</v>
      </c>
      <c r="M5994" s="236">
        <f>J5994/MAX(J$2:J5994)-1</f>
        <v>0</v>
      </c>
      <c r="N5994" s="236"/>
    </row>
    <row r="5995" spans="1:14">
      <c r="A5995" s="237">
        <v>42719</v>
      </c>
      <c r="B5995">
        <v>791.31</v>
      </c>
      <c r="D5995" s="237">
        <v>43020</v>
      </c>
      <c r="E5995">
        <f t="shared" si="751"/>
        <v>916.85</v>
      </c>
      <c r="F5995">
        <v>521.57387419999998</v>
      </c>
      <c r="G5995" s="236">
        <f t="shared" si="753"/>
        <v>-4.4636949297969366E-5</v>
      </c>
      <c r="H5995" s="236">
        <f t="shared" si="754"/>
        <v>3.891486224969487E-4</v>
      </c>
      <c r="I5995">
        <f t="shared" si="757"/>
        <v>133245.99675411783</v>
      </c>
      <c r="J5995">
        <f t="shared" si="757"/>
        <v>41125.460771540027</v>
      </c>
      <c r="K5995">
        <f t="shared" si="755"/>
        <v>163082.53290643924</v>
      </c>
      <c r="L5995" s="236">
        <f>I5995/MAX(I$2:I5995)-1</f>
        <v>-4.4636949298015871E-5</v>
      </c>
      <c r="M5995" s="236">
        <f>J5995/MAX(J$2:J5995)-1</f>
        <v>0</v>
      </c>
      <c r="N5995" s="236"/>
    </row>
    <row r="5996" spans="1:14">
      <c r="A5996" s="237">
        <v>42720</v>
      </c>
      <c r="B5996">
        <v>790.03</v>
      </c>
      <c r="D5996" s="237">
        <v>43021</v>
      </c>
      <c r="E5996">
        <f t="shared" si="751"/>
        <v>921.8</v>
      </c>
      <c r="F5996">
        <v>522.84973869999999</v>
      </c>
      <c r="G5996" s="236">
        <f t="shared" si="753"/>
        <v>5.3651900572266233E-3</v>
      </c>
      <c r="H5996" s="236">
        <f t="shared" si="754"/>
        <v>2.4461817646770356E-3</v>
      </c>
      <c r="I5996">
        <f t="shared" si="757"/>
        <v>133960.8868510683</v>
      </c>
      <c r="J5996">
        <f t="shared" si="757"/>
        <v>41226.061123743311</v>
      </c>
      <c r="K5996">
        <f t="shared" si="755"/>
        <v>163963.00249021724</v>
      </c>
      <c r="L5996" s="236">
        <f>I5996/MAX(I$2:I5996)-1</f>
        <v>0</v>
      </c>
      <c r="M5996" s="236">
        <f>J5996/MAX(J$2:J5996)-1</f>
        <v>0</v>
      </c>
      <c r="N5996" s="236"/>
    </row>
    <row r="5997" spans="1:14">
      <c r="A5997" s="237">
        <v>42723</v>
      </c>
      <c r="B5997">
        <v>790.79</v>
      </c>
      <c r="D5997" s="237">
        <v>43024</v>
      </c>
      <c r="E5997">
        <f t="shared" si="751"/>
        <v>921.3</v>
      </c>
      <c r="F5997">
        <v>522.95404210000004</v>
      </c>
      <c r="G5997" s="236">
        <f t="shared" si="753"/>
        <v>-5.7614716892757446E-4</v>
      </c>
      <c r="H5997" s="236">
        <f t="shared" si="754"/>
        <v>1.9949020202125745E-4</v>
      </c>
      <c r="I5997">
        <f t="shared" si="757"/>
        <v>133883.70566536201</v>
      </c>
      <c r="J5997">
        <f t="shared" si="757"/>
        <v>41234.28531900543</v>
      </c>
      <c r="K5997">
        <f t="shared" si="755"/>
        <v>163874.06616862351</v>
      </c>
      <c r="L5997" s="236">
        <f>I5997/MAX(I$2:I5997)-1</f>
        <v>-5.7614716892773199E-4</v>
      </c>
      <c r="M5997" s="236">
        <f>J5997/MAX(J$2:J5997)-1</f>
        <v>0</v>
      </c>
      <c r="N5997" s="236"/>
    </row>
    <row r="5998" spans="1:14">
      <c r="A5998" s="237">
        <v>42724</v>
      </c>
      <c r="B5998">
        <v>793.78</v>
      </c>
      <c r="D5998" s="237">
        <v>43025</v>
      </c>
      <c r="E5998">
        <f t="shared" si="751"/>
        <v>918.6</v>
      </c>
      <c r="F5998">
        <v>522.56434379999996</v>
      </c>
      <c r="G5998" s="236">
        <f t="shared" si="753"/>
        <v>-2.9643716435884906E-3</v>
      </c>
      <c r="H5998" s="236">
        <f t="shared" si="754"/>
        <v>-7.4518651473687303E-4</v>
      </c>
      <c r="I5998">
        <f t="shared" si="757"/>
        <v>133486.82460474907</v>
      </c>
      <c r="J5998">
        <f t="shared" si="757"/>
        <v>41203.558085640892</v>
      </c>
      <c r="K5998">
        <f t="shared" si="755"/>
        <v>163393.81003201733</v>
      </c>
      <c r="L5998" s="236">
        <f>I5998/MAX(I$2:I5998)-1</f>
        <v>-3.5388108981860844E-3</v>
      </c>
      <c r="M5998" s="236">
        <f>J5998/MAX(J$2:J5998)-1</f>
        <v>-7.4518651473698405E-4</v>
      </c>
      <c r="N5998" s="236"/>
    </row>
    <row r="5999" spans="1:14">
      <c r="A5999" s="237">
        <v>42725</v>
      </c>
      <c r="B5999">
        <v>791.91</v>
      </c>
      <c r="D5999" s="237">
        <v>43026</v>
      </c>
      <c r="E5999">
        <f t="shared" si="751"/>
        <v>920.84</v>
      </c>
      <c r="F5999">
        <v>522.7331537</v>
      </c>
      <c r="G5999" s="236">
        <f t="shared" si="753"/>
        <v>2.4047632007299555E-3</v>
      </c>
      <c r="H5999" s="236">
        <f t="shared" si="754"/>
        <v>3.2304136706406972E-4</v>
      </c>
      <c r="I5999">
        <f t="shared" si="757"/>
        <v>133807.82880834088</v>
      </c>
      <c r="J5999">
        <f t="shared" si="757"/>
        <v>41216.868539372779</v>
      </c>
      <c r="K5999">
        <f t="shared" si="755"/>
        <v>163792.24475275728</v>
      </c>
      <c r="L5999" s="236">
        <f>I5999/MAX(I$2:I5999)-1</f>
        <v>-1.1425576996781928E-3</v>
      </c>
      <c r="M5999" s="236">
        <f>J5999/MAX(J$2:J5999)-1</f>
        <v>-4.2238587374332504E-4</v>
      </c>
      <c r="N5999" s="236"/>
    </row>
    <row r="6000" spans="1:14">
      <c r="A6000" s="237">
        <v>42726</v>
      </c>
      <c r="B6000">
        <v>790.8</v>
      </c>
      <c r="D6000" s="237">
        <v>43027</v>
      </c>
      <c r="E6000">
        <f t="shared" si="751"/>
        <v>918.31</v>
      </c>
      <c r="F6000">
        <v>522.61744769999996</v>
      </c>
      <c r="G6000" s="236">
        <f t="shared" si="753"/>
        <v>-2.781221579606872E-3</v>
      </c>
      <c r="H6000" s="236">
        <f t="shared" si="754"/>
        <v>-2.2134811840623936E-4</v>
      </c>
      <c r="I6000">
        <f t="shared" si="757"/>
        <v>133435.67958733879</v>
      </c>
      <c r="J6000">
        <f t="shared" si="757"/>
        <v>41207.74526307499</v>
      </c>
      <c r="K6000">
        <f t="shared" si="755"/>
        <v>163342.22696549294</v>
      </c>
      <c r="L6000" s="236">
        <f>I6000/MAX(I$2:I6000)-1</f>
        <v>-3.9206015731547694E-3</v>
      </c>
      <c r="M6000" s="236">
        <f>J6000/MAX(J$2:J6000)-1</f>
        <v>-6.4364049783127708E-4</v>
      </c>
      <c r="N6000" s="236"/>
    </row>
    <row r="6001" spans="1:14">
      <c r="A6001" s="237">
        <v>42727</v>
      </c>
      <c r="B6001">
        <v>791.31</v>
      </c>
      <c r="D6001" s="237">
        <v>43028</v>
      </c>
      <c r="E6001">
        <f t="shared" si="751"/>
        <v>918.28</v>
      </c>
      <c r="F6001">
        <v>523.21582569999998</v>
      </c>
      <c r="G6001" s="236">
        <f t="shared" si="753"/>
        <v>-6.6398865376025135E-5</v>
      </c>
      <c r="H6001" s="236">
        <f t="shared" si="754"/>
        <v>1.1449636873652747E-3</v>
      </c>
      <c r="I6001">
        <f t="shared" si="757"/>
        <v>133426.81960961351</v>
      </c>
      <c r="J6001">
        <f t="shared" si="757"/>
        <v>41254.92663503941</v>
      </c>
      <c r="K6001">
        <f t="shared" si="755"/>
        <v>163336.89078619733</v>
      </c>
      <c r="L6001" s="236">
        <f>I6001/MAX(I$2:I6001)-1</f>
        <v>-3.9867401150347481E-3</v>
      </c>
      <c r="M6001" s="236">
        <f>J6001/MAX(J$2:J6001)-1</f>
        <v>0</v>
      </c>
      <c r="N6001" s="236"/>
    </row>
    <row r="6002" spans="1:14">
      <c r="A6002" s="237">
        <v>42730</v>
      </c>
      <c r="B6002">
        <v>791.31</v>
      </c>
      <c r="D6002" s="237">
        <v>43031</v>
      </c>
      <c r="E6002">
        <f t="shared" si="751"/>
        <v>915.49</v>
      </c>
      <c r="F6002">
        <v>521.9277386</v>
      </c>
      <c r="G6002" s="236">
        <f t="shared" si="753"/>
        <v>-3.0720191337703742E-3</v>
      </c>
      <c r="H6002" s="236">
        <f t="shared" si="754"/>
        <v>-2.4618657095791807E-3</v>
      </c>
      <c r="I6002">
        <f t="shared" si="757"/>
        <v>133016.92986681464</v>
      </c>
      <c r="J6002">
        <f t="shared" si="757"/>
        <v>41153.362545805401</v>
      </c>
      <c r="K6002">
        <f t="shared" si="755"/>
        <v>162840.62611170427</v>
      </c>
      <c r="L6002" s="236">
        <f>I6002/MAX(I$2:I6002)-1</f>
        <v>-7.0465119068904292E-3</v>
      </c>
      <c r="M6002" s="236">
        <f>J6002/MAX(J$2:J6002)-1</f>
        <v>-2.4618657095791807E-3</v>
      </c>
      <c r="N6002" s="236"/>
    </row>
    <row r="6003" spans="1:14">
      <c r="A6003" s="237">
        <v>42731</v>
      </c>
      <c r="B6003">
        <v>793.49</v>
      </c>
      <c r="D6003" s="237">
        <v>43032</v>
      </c>
      <c r="E6003">
        <f t="shared" si="751"/>
        <v>917.5</v>
      </c>
      <c r="F6003">
        <v>521.66790119999996</v>
      </c>
      <c r="G6003" s="236">
        <f t="shared" si="753"/>
        <v>2.1618153961093143E-3</v>
      </c>
      <c r="H6003" s="236">
        <f t="shared" si="754"/>
        <v>-4.9784171405986566E-4</v>
      </c>
      <c r="I6003">
        <f t="shared" ref="I6003:J6018" si="758">I6002*(1+G6003)</f>
        <v>133304.48791374391</v>
      </c>
      <c r="J6003">
        <f t="shared" si="758"/>
        <v>41132.874685256269</v>
      </c>
      <c r="K6003">
        <f t="shared" si="755"/>
        <v>163198.1501245111</v>
      </c>
      <c r="L6003" s="236">
        <f>I6003/MAX(I$2:I6003)-1</f>
        <v>-4.8999297687103427E-3</v>
      </c>
      <c r="M6003" s="236">
        <f>J6003/MAX(J$2:J6003)-1</f>
        <v>-2.9584818041944461E-3</v>
      </c>
      <c r="N6003" s="236"/>
    </row>
    <row r="6004" spans="1:14">
      <c r="A6004" s="237">
        <v>42732</v>
      </c>
      <c r="B6004">
        <v>787.11</v>
      </c>
      <c r="D6004" s="237">
        <v>43033</v>
      </c>
      <c r="E6004">
        <f t="shared" si="751"/>
        <v>914.16</v>
      </c>
      <c r="F6004">
        <v>520.41658749999999</v>
      </c>
      <c r="G6004" s="236">
        <f t="shared" si="753"/>
        <v>-3.6740571342070518E-3</v>
      </c>
      <c r="H6004" s="236">
        <f t="shared" si="754"/>
        <v>-2.3986787324302705E-3</v>
      </c>
      <c r="I6004">
        <f t="shared" si="758"/>
        <v>132814.71960890261</v>
      </c>
      <c r="J6004">
        <f t="shared" si="758"/>
        <v>41034.210133545028</v>
      </c>
      <c r="K6004">
        <f t="shared" si="755"/>
        <v>162604.05549626492</v>
      </c>
      <c r="L6004" s="236">
        <f>I6004/MAX(I$2:I6004)-1</f>
        <v>-8.5559842809934672E-3</v>
      </c>
      <c r="M6004" s="236">
        <f>J6004/MAX(J$2:J6004)-1</f>
        <v>-5.3500640892406581E-3</v>
      </c>
      <c r="N6004" s="236"/>
    </row>
    <row r="6005" spans="1:14">
      <c r="A6005" s="237">
        <v>42733</v>
      </c>
      <c r="B6005">
        <v>787.06</v>
      </c>
      <c r="D6005" s="237">
        <v>43034</v>
      </c>
      <c r="E6005">
        <f t="shared" si="751"/>
        <v>913.38</v>
      </c>
      <c r="F6005">
        <v>520.09815679999997</v>
      </c>
      <c r="G6005" s="236">
        <f t="shared" si="753"/>
        <v>-8.8697247954922854E-4</v>
      </c>
      <c r="H6005" s="236">
        <f t="shared" si="754"/>
        <v>-6.1187653823591148E-4</v>
      </c>
      <c r="I6005">
        <f t="shared" si="758"/>
        <v>132696.91660773047</v>
      </c>
      <c r="J6005">
        <f t="shared" si="758"/>
        <v>41009.102263099267</v>
      </c>
      <c r="K6005">
        <f t="shared" si="755"/>
        <v>162465.31483457869</v>
      </c>
      <c r="L6005" s="236">
        <f>I6005/MAX(I$2:I6005)-1</f>
        <v>-9.4353678379499595E-3</v>
      </c>
      <c r="M6005" s="236">
        <f>J6005/MAX(J$2:J6005)-1</f>
        <v>-5.9586670487823401E-3</v>
      </c>
      <c r="N6005" s="236"/>
    </row>
    <row r="6006" spans="1:14">
      <c r="A6006" s="237">
        <v>42734</v>
      </c>
      <c r="B6006">
        <v>784.48</v>
      </c>
      <c r="D6006" s="237">
        <v>43035</v>
      </c>
      <c r="E6006">
        <f t="shared" si="751"/>
        <v>917.31</v>
      </c>
      <c r="F6006">
        <v>522.52476850000005</v>
      </c>
      <c r="G6006" s="236">
        <f t="shared" si="753"/>
        <v>4.2689697033206266E-3</v>
      </c>
      <c r="H6006" s="236">
        <f t="shared" si="754"/>
        <v>4.6656802533779906E-3</v>
      </c>
      <c r="I6006">
        <f t="shared" si="758"/>
        <v>133263.39572445294</v>
      </c>
      <c r="J6006">
        <f t="shared" si="758"/>
        <v>41200.437621736965</v>
      </c>
      <c r="K6006">
        <f t="shared" si="755"/>
        <v>163164.35432230547</v>
      </c>
      <c r="L6006" s="236">
        <f>I6006/MAX(I$2:I6006)-1</f>
        <v>-5.2066774340692179E-3</v>
      </c>
      <c r="M6006" s="236">
        <f>J6006/MAX(J$2:J6006)-1</f>
        <v>-1.3207880305904363E-3</v>
      </c>
      <c r="N6006" s="236"/>
    </row>
    <row r="6007" spans="1:14">
      <c r="A6007" s="237">
        <v>42737</v>
      </c>
      <c r="B6007">
        <v>784.48</v>
      </c>
      <c r="D6007" s="237">
        <v>43038</v>
      </c>
      <c r="E6007">
        <f t="shared" si="751"/>
        <v>918.05</v>
      </c>
      <c r="F6007">
        <v>522.60742870000001</v>
      </c>
      <c r="G6007" s="236">
        <f t="shared" si="753"/>
        <v>7.729764072072397E-4</v>
      </c>
      <c r="H6007" s="236">
        <f t="shared" si="754"/>
        <v>1.5819384071935616E-4</v>
      </c>
      <c r="I6007">
        <f t="shared" si="758"/>
        <v>133366.40518529227</v>
      </c>
      <c r="J6007">
        <f t="shared" si="758"/>
        <v>41206.955277203662</v>
      </c>
      <c r="K6007">
        <f t="shared" si="755"/>
        <v>163295.98007826423</v>
      </c>
      <c r="L6007" s="236">
        <f>I6007/MAX(I$2:I6007)-1</f>
        <v>-4.4377256656783493E-3</v>
      </c>
      <c r="M6007" s="236">
        <f>J6007/MAX(J$2:J6007)-1</f>
        <v>-1.1628031304025122E-3</v>
      </c>
      <c r="N6007" s="236"/>
    </row>
    <row r="6008" spans="1:14">
      <c r="A6008" s="237">
        <v>42738</v>
      </c>
      <c r="B6008">
        <v>790</v>
      </c>
      <c r="D6008" s="237">
        <v>43039</v>
      </c>
      <c r="E6008">
        <f t="shared" si="751"/>
        <v>921.68</v>
      </c>
      <c r="F6008">
        <v>523.45820600000002</v>
      </c>
      <c r="G6008" s="236">
        <f t="shared" si="753"/>
        <v>3.9203028460081304E-3</v>
      </c>
      <c r="H6008" s="236">
        <f t="shared" si="754"/>
        <v>1.6279471995190864E-3</v>
      </c>
      <c r="I6008">
        <f t="shared" si="758"/>
        <v>133889.24188310205</v>
      </c>
      <c r="J6008">
        <f t="shared" si="758"/>
        <v>41274.038024647896</v>
      </c>
      <c r="K6008">
        <f t="shared" si="755"/>
        <v>163941.65777303476</v>
      </c>
      <c r="L6008" s="236">
        <f>I6008/MAX(I$2:I6008)-1</f>
        <v>-5.3482004822724694E-4</v>
      </c>
      <c r="M6008" s="236">
        <f>J6008/MAX(J$2:J6008)-1</f>
        <v>0</v>
      </c>
      <c r="N6008" s="236"/>
    </row>
    <row r="6009" spans="1:14">
      <c r="A6009" s="237">
        <v>42739</v>
      </c>
      <c r="B6009">
        <v>794.77</v>
      </c>
      <c r="D6009" s="237">
        <v>43040</v>
      </c>
      <c r="E6009">
        <f t="shared" si="751"/>
        <v>923.54</v>
      </c>
      <c r="F6009">
        <v>524.08632369999998</v>
      </c>
      <c r="G6009" s="236">
        <f t="shared" si="753"/>
        <v>1.9843238296390251E-3</v>
      </c>
      <c r="H6009" s="236">
        <f t="shared" si="754"/>
        <v>1.1999385868830537E-3</v>
      </c>
      <c r="I6009">
        <f t="shared" si="758"/>
        <v>134154.921496303</v>
      </c>
      <c r="J6009">
        <f t="shared" si="758"/>
        <v>41323.564335510149</v>
      </c>
      <c r="K6009">
        <f t="shared" si="755"/>
        <v>164272.50088936349</v>
      </c>
      <c r="L6009" s="236">
        <f>I6009/MAX(I$2:I6009)-1</f>
        <v>0</v>
      </c>
      <c r="M6009" s="236">
        <f>J6009/MAX(J$2:J6009)-1</f>
        <v>0</v>
      </c>
      <c r="N6009" s="236"/>
    </row>
    <row r="6010" spans="1:14">
      <c r="A6010" s="237">
        <v>42740</v>
      </c>
      <c r="B6010">
        <v>794.07</v>
      </c>
      <c r="D6010" s="237">
        <v>43041</v>
      </c>
      <c r="E6010">
        <f t="shared" si="751"/>
        <v>925.05</v>
      </c>
      <c r="F6010">
        <v>524.64795030000005</v>
      </c>
      <c r="G6010" s="236">
        <f t="shared" si="753"/>
        <v>1.6012829430304596E-3</v>
      </c>
      <c r="H6010" s="236">
        <f t="shared" si="754"/>
        <v>1.0716299483548575E-3</v>
      </c>
      <c r="I6010">
        <f t="shared" si="758"/>
        <v>134369.74148381862</v>
      </c>
      <c r="J6010">
        <f t="shared" si="758"/>
        <v>41367.847904624854</v>
      </c>
      <c r="K6010">
        <f t="shared" si="755"/>
        <v>164541.08858057659</v>
      </c>
      <c r="L6010" s="236">
        <f>I6010/MAX(I$2:I6010)-1</f>
        <v>0</v>
      </c>
      <c r="M6010" s="236">
        <f>J6010/MAX(J$2:J6010)-1</f>
        <v>0</v>
      </c>
      <c r="N6010" s="236"/>
    </row>
    <row r="6011" spans="1:14">
      <c r="A6011" s="237">
        <v>42741</v>
      </c>
      <c r="B6011">
        <v>797.17</v>
      </c>
      <c r="D6011" s="237">
        <v>43042</v>
      </c>
      <c r="E6011">
        <f t="shared" si="751"/>
        <v>924.54</v>
      </c>
      <c r="F6011">
        <v>525.152333</v>
      </c>
      <c r="G6011" s="236">
        <f t="shared" si="753"/>
        <v>-5.8505170891660419E-4</v>
      </c>
      <c r="H6011" s="236">
        <f t="shared" si="754"/>
        <v>9.613736215143831E-4</v>
      </c>
      <c r="I6011">
        <f t="shared" si="758"/>
        <v>134291.12823693681</v>
      </c>
      <c r="J6011">
        <f t="shared" si="758"/>
        <v>41407.617862379178</v>
      </c>
      <c r="K6011">
        <f t="shared" si="755"/>
        <v>164450.37353255099</v>
      </c>
      <c r="L6011" s="236">
        <f>I6011/MAX(I$2:I6011)-1</f>
        <v>-5.8505170891676173E-4</v>
      </c>
      <c r="M6011" s="236">
        <f>J6011/MAX(J$2:J6011)-1</f>
        <v>0</v>
      </c>
      <c r="N6011" s="236"/>
    </row>
    <row r="6012" spans="1:14">
      <c r="A6012" s="237">
        <v>42744</v>
      </c>
      <c r="B6012">
        <v>794.61</v>
      </c>
      <c r="D6012" s="237">
        <v>43045</v>
      </c>
      <c r="E6012">
        <f t="shared" si="751"/>
        <v>927.02</v>
      </c>
      <c r="F6012">
        <v>526.23699380000005</v>
      </c>
      <c r="G6012" s="236">
        <f t="shared" si="753"/>
        <v>2.648684880099885E-3</v>
      </c>
      <c r="H6012" s="236">
        <f t="shared" si="754"/>
        <v>2.0654212727262422E-3</v>
      </c>
      <c r="I6012">
        <f t="shared" si="758"/>
        <v>134646.82311782954</v>
      </c>
      <c r="J6012">
        <f t="shared" si="758"/>
        <v>41493.142037165053</v>
      </c>
      <c r="K6012">
        <f t="shared" si="755"/>
        <v>164891.49768765594</v>
      </c>
      <c r="L6012" s="236">
        <f>I6012/MAX(I$2:I6012)-1</f>
        <v>0</v>
      </c>
      <c r="M6012" s="236">
        <f>J6012/MAX(J$2:J6012)-1</f>
        <v>0</v>
      </c>
      <c r="N6012" s="236"/>
    </row>
    <row r="6013" spans="1:14">
      <c r="A6013" s="237">
        <v>42745</v>
      </c>
      <c r="B6013">
        <v>794.26</v>
      </c>
      <c r="D6013" s="237">
        <v>43046</v>
      </c>
      <c r="E6013">
        <f t="shared" si="751"/>
        <v>924.2</v>
      </c>
      <c r="F6013">
        <v>525.89321340000004</v>
      </c>
      <c r="G6013" s="236">
        <f t="shared" si="753"/>
        <v>-3.075735724953075E-3</v>
      </c>
      <c r="H6013" s="236">
        <f t="shared" si="754"/>
        <v>-6.5328056379609922E-4</v>
      </c>
      <c r="I6013">
        <f t="shared" si="758"/>
        <v>134232.68507371459</v>
      </c>
      <c r="J6013">
        <f t="shared" si="758"/>
        <v>41466.03537394134</v>
      </c>
      <c r="K6013">
        <f t="shared" si="755"/>
        <v>164389.89683386724</v>
      </c>
      <c r="L6013" s="236">
        <f>I6013/MAX(I$2:I6013)-1</f>
        <v>-3.0757357249531214E-3</v>
      </c>
      <c r="M6013" s="236">
        <f>J6013/MAX(J$2:J6013)-1</f>
        <v>-6.5328056379609922E-4</v>
      </c>
      <c r="N6013" s="236"/>
    </row>
    <row r="6014" spans="1:14">
      <c r="A6014" s="237">
        <v>42746</v>
      </c>
      <c r="B6014">
        <v>796.42</v>
      </c>
      <c r="D6014" s="237">
        <v>43047</v>
      </c>
      <c r="E6014">
        <f t="shared" si="751"/>
        <v>927.02</v>
      </c>
      <c r="F6014">
        <v>526.38366020000001</v>
      </c>
      <c r="G6014" s="236">
        <f t="shared" si="753"/>
        <v>3.0175574413563908E-3</v>
      </c>
      <c r="H6014" s="236">
        <f t="shared" si="754"/>
        <v>9.3259769759934663E-4</v>
      </c>
      <c r="I6014">
        <f t="shared" si="758"/>
        <v>134637.73991143203</v>
      </c>
      <c r="J6014">
        <f t="shared" si="758"/>
        <v>41504.70650305965</v>
      </c>
      <c r="K6014">
        <f t="shared" si="755"/>
        <v>164891.49768765594</v>
      </c>
      <c r="L6014" s="236">
        <f>I6014/MAX(I$2:I6014)-1</f>
        <v>-6.7459492821164702E-5</v>
      </c>
      <c r="M6014" s="236">
        <f>J6014/MAX(J$2:J6014)-1</f>
        <v>0</v>
      </c>
      <c r="N6014" s="236"/>
    </row>
    <row r="6015" spans="1:14">
      <c r="A6015" s="237">
        <v>42747</v>
      </c>
      <c r="B6015">
        <v>794.91</v>
      </c>
      <c r="D6015" s="237">
        <v>43048</v>
      </c>
      <c r="E6015">
        <f t="shared" si="751"/>
        <v>921.62</v>
      </c>
      <c r="F6015">
        <v>524.71400289999997</v>
      </c>
      <c r="G6015" s="236">
        <f t="shared" si="753"/>
        <v>-5.8588472004336787E-3</v>
      </c>
      <c r="H6015" s="236">
        <f t="shared" si="754"/>
        <v>-3.1719398344652872E-3</v>
      </c>
      <c r="I6015">
        <f t="shared" si="758"/>
        <v>133848.9179658792</v>
      </c>
      <c r="J6015">
        <f t="shared" si="758"/>
        <v>41373.056071184801</v>
      </c>
      <c r="K6015">
        <f t="shared" si="755"/>
        <v>163930.98541444357</v>
      </c>
      <c r="L6015" s="236">
        <f>I6015/MAX(I$2:I6015)-1</f>
        <v>-5.9259114583943839E-3</v>
      </c>
      <c r="M6015" s="236">
        <f>J6015/MAX(J$2:J6015)-1</f>
        <v>-3.1719398344653982E-3</v>
      </c>
      <c r="N6015" s="236"/>
    </row>
    <row r="6016" spans="1:14">
      <c r="A6016" s="237">
        <v>42748</v>
      </c>
      <c r="B6016">
        <v>796.39</v>
      </c>
      <c r="D6016" s="237">
        <v>43049</v>
      </c>
      <c r="E6016">
        <f t="shared" si="751"/>
        <v>919.78</v>
      </c>
      <c r="F6016">
        <v>523.33420939999996</v>
      </c>
      <c r="G6016" s="236">
        <f t="shared" si="753"/>
        <v>-2.0302146100224607E-3</v>
      </c>
      <c r="H6016" s="236">
        <f t="shared" si="754"/>
        <v>-2.6296105923877544E-3</v>
      </c>
      <c r="I6016">
        <f t="shared" si="758"/>
        <v>133577.17593708917</v>
      </c>
      <c r="J6016">
        <f t="shared" si="758"/>
        <v>41264.261044700565</v>
      </c>
      <c r="K6016">
        <f t="shared" si="755"/>
        <v>163603.69975097862</v>
      </c>
      <c r="L6016" s="236">
        <f>I6016/MAX(I$2:I6016)-1</f>
        <v>-7.9440951963962725E-3</v>
      </c>
      <c r="M6016" s="236">
        <f>J6016/MAX(J$2:J6016)-1</f>
        <v>-5.7932094602659578E-3</v>
      </c>
      <c r="N6016" s="236"/>
    </row>
    <row r="6017" spans="1:14">
      <c r="A6017" s="237">
        <v>42751</v>
      </c>
      <c r="B6017">
        <v>796.39</v>
      </c>
      <c r="D6017" s="237">
        <v>43052</v>
      </c>
      <c r="E6017">
        <f t="shared" si="751"/>
        <v>917.36</v>
      </c>
      <c r="F6017">
        <v>522.88805909999996</v>
      </c>
      <c r="G6017" s="236">
        <f t="shared" si="753"/>
        <v>-2.664794108805111E-3</v>
      </c>
      <c r="H6017" s="236">
        <f t="shared" si="754"/>
        <v>-8.52515069694193E-4</v>
      </c>
      <c r="I6017">
        <f t="shared" si="758"/>
        <v>133221.22026558119</v>
      </c>
      <c r="J6017">
        <f t="shared" si="758"/>
        <v>41229.082640320165</v>
      </c>
      <c r="K6017">
        <f t="shared" si="755"/>
        <v>163173.24795446492</v>
      </c>
      <c r="L6017" s="236">
        <f>I6017/MAX(I$2:I6017)-1</f>
        <v>-1.0587719927122263E-2</v>
      </c>
      <c r="M6017" s="236">
        <f>J6017/MAX(J$2:J6017)-1</f>
        <v>-6.6407857315933239E-3</v>
      </c>
      <c r="N6017" s="236"/>
    </row>
    <row r="6018" spans="1:14">
      <c r="A6018" s="237">
        <v>42752</v>
      </c>
      <c r="B6018">
        <v>793.78</v>
      </c>
      <c r="D6018" s="237">
        <v>43053</v>
      </c>
      <c r="E6018">
        <f t="shared" ref="E6018:E6081" si="759">SUMIF(A:A,D6018,B:B)</f>
        <v>916.12</v>
      </c>
      <c r="F6018">
        <v>522.47418679999998</v>
      </c>
      <c r="G6018" s="236">
        <f t="shared" si="753"/>
        <v>-1.385435051029791E-3</v>
      </c>
      <c r="H6018" s="236">
        <f t="shared" si="754"/>
        <v>-7.915122420510956E-4</v>
      </c>
      <c r="I6018">
        <f t="shared" si="758"/>
        <v>133036.65091748428</v>
      </c>
      <c r="J6018">
        <f t="shared" si="758"/>
        <v>41196.449316681814</v>
      </c>
      <c r="K6018">
        <f t="shared" si="755"/>
        <v>162952.68587691247</v>
      </c>
      <c r="L6018" s="236">
        <f>I6018/MAX(I$2:I6018)-1</f>
        <v>-1.1958486379854638E-2</v>
      </c>
      <c r="M6018" s="236">
        <f>J6018/MAX(J$2:J6018)-1</f>
        <v>-7.4270417104409514E-3</v>
      </c>
      <c r="N6018" s="236"/>
    </row>
    <row r="6019" spans="1:14">
      <c r="A6019" s="237">
        <v>42753</v>
      </c>
      <c r="B6019">
        <v>795.21</v>
      </c>
      <c r="D6019" s="237">
        <v>43054</v>
      </c>
      <c r="E6019">
        <f t="shared" si="759"/>
        <v>911.14</v>
      </c>
      <c r="F6019">
        <v>521.31216449999999</v>
      </c>
      <c r="G6019" s="236">
        <f t="shared" si="753"/>
        <v>-5.469699245749313E-3</v>
      </c>
      <c r="H6019" s="236">
        <f t="shared" si="754"/>
        <v>-2.2240760009926142E-3</v>
      </c>
      <c r="I6019">
        <f t="shared" ref="I6019:J6034" si="760">I6018*(1+G6019)</f>
        <v>132308.98044830389</v>
      </c>
      <c r="J6019">
        <f t="shared" si="760"/>
        <v>41104.825282430473</v>
      </c>
      <c r="K6019">
        <f t="shared" si="755"/>
        <v>162066.88011383882</v>
      </c>
      <c r="L6019" s="236">
        <f>I6019/MAX(I$2:I6019)-1</f>
        <v>-1.7362776301671823E-2</v>
      </c>
      <c r="M6019" s="236">
        <f>J6019/MAX(J$2:J6019)-1</f>
        <v>-9.6345994062070339E-3</v>
      </c>
      <c r="N6019" s="236"/>
    </row>
    <row r="6020" spans="1:14">
      <c r="A6020" s="237">
        <v>42754</v>
      </c>
      <c r="B6020">
        <v>792.69</v>
      </c>
      <c r="D6020" s="237">
        <v>43055</v>
      </c>
      <c r="E6020">
        <f t="shared" si="759"/>
        <v>920.19</v>
      </c>
      <c r="F6020">
        <v>524.22053170000004</v>
      </c>
      <c r="G6020" s="236">
        <f t="shared" ref="G6020:G6083" si="761">(E6020/E6019-1)-($P$21/252)</f>
        <v>9.8988817340636606E-3</v>
      </c>
      <c r="H6020" s="236">
        <f t="shared" ref="H6020:H6083" si="762">F6020/F6019-1</f>
        <v>5.5789359966105234E-3</v>
      </c>
      <c r="I6020">
        <f t="shared" si="760"/>
        <v>133618.69139811621</v>
      </c>
      <c r="J6020">
        <f t="shared" si="760"/>
        <v>41334.14647183301</v>
      </c>
      <c r="K6020">
        <f t="shared" ref="K6020:K6083" si="763">K6019*(1+(E6020/E6019-1))</f>
        <v>163676.62753468554</v>
      </c>
      <c r="L6020" s="236">
        <f>I6020/MAX(I$2:I6020)-1</f>
        <v>-7.6357666367933286E-3</v>
      </c>
      <c r="M6020" s="236">
        <f>J6020/MAX(J$2:J6020)-1</f>
        <v>-4.1094142230367892E-3</v>
      </c>
      <c r="N6020" s="236"/>
    </row>
    <row r="6021" spans="1:14">
      <c r="A6021" s="237">
        <v>42755</v>
      </c>
      <c r="B6021">
        <v>795.36</v>
      </c>
      <c r="D6021" s="237">
        <v>43056</v>
      </c>
      <c r="E6021">
        <f t="shared" si="759"/>
        <v>917.63</v>
      </c>
      <c r="F6021">
        <v>523.96015009999996</v>
      </c>
      <c r="G6021" s="236">
        <f t="shared" si="761"/>
        <v>-2.8157643038523952E-3</v>
      </c>
      <c r="H6021" s="236">
        <f t="shared" si="762"/>
        <v>-4.9670240720189884E-4</v>
      </c>
      <c r="I6021">
        <f t="shared" si="760"/>
        <v>133242.45265654993</v>
      </c>
      <c r="J6021">
        <f t="shared" si="760"/>
        <v>41313.615701780815</v>
      </c>
      <c r="K6021">
        <f t="shared" si="763"/>
        <v>163221.27356812559</v>
      </c>
      <c r="L6021" s="236">
        <f>I6021/MAX(I$2:I6021)-1</f>
        <v>-1.0430030421517245E-2</v>
      </c>
      <c r="M6021" s="236">
        <f>J6021/MAX(J$2:J6021)-1</f>
        <v>-4.6040754743018608E-3</v>
      </c>
      <c r="N6021" s="236"/>
    </row>
    <row r="6022" spans="1:14">
      <c r="A6022" s="237">
        <v>42758</v>
      </c>
      <c r="B6022">
        <v>793.59</v>
      </c>
      <c r="D6022" s="237">
        <v>43059</v>
      </c>
      <c r="E6022">
        <f t="shared" si="759"/>
        <v>920.04</v>
      </c>
      <c r="F6022">
        <v>524.4704673</v>
      </c>
      <c r="G6022" s="236">
        <f t="shared" si="761"/>
        <v>2.5926007153693107E-3</v>
      </c>
      <c r="H6022" s="236">
        <f t="shared" si="762"/>
        <v>9.7396185550113756E-4</v>
      </c>
      <c r="I6022">
        <f t="shared" si="760"/>
        <v>133587.89713462486</v>
      </c>
      <c r="J6022">
        <f t="shared" si="760"/>
        <v>41353.853587587182</v>
      </c>
      <c r="K6022">
        <f t="shared" si="763"/>
        <v>163649.94663820739</v>
      </c>
      <c r="L6022" s="236">
        <f>I6022/MAX(I$2:I6022)-1</f>
        <v>-7.8644706104801232E-3</v>
      </c>
      <c r="M6022" s="236">
        <f>J6022/MAX(J$2:J6022)-1</f>
        <v>-3.6345978126925971E-3</v>
      </c>
      <c r="N6022" s="236"/>
    </row>
    <row r="6023" spans="1:14">
      <c r="A6023" s="237">
        <v>42759</v>
      </c>
      <c r="B6023">
        <v>798.31</v>
      </c>
      <c r="D6023" s="237">
        <v>43060</v>
      </c>
      <c r="E6023">
        <f t="shared" si="759"/>
        <v>926.94</v>
      </c>
      <c r="F6023">
        <v>527.09134449999999</v>
      </c>
      <c r="G6023" s="236">
        <f t="shared" si="761"/>
        <v>7.4659437684904597E-3</v>
      </c>
      <c r="H6023" s="236">
        <f t="shared" si="762"/>
        <v>4.9971873792864496E-3</v>
      </c>
      <c r="I6023">
        <f t="shared" si="760"/>
        <v>134585.25686278287</v>
      </c>
      <c r="J6023">
        <f t="shared" si="760"/>
        <v>41560.50654281993</v>
      </c>
      <c r="K6023">
        <f t="shared" si="763"/>
        <v>164877.26787620099</v>
      </c>
      <c r="L6023" s="236">
        <f>I6023/MAX(I$2:I6023)-1</f>
        <v>-4.5724253733625542E-4</v>
      </c>
      <c r="M6023" s="236">
        <f>J6023/MAX(J$2:J6023)-1</f>
        <v>0</v>
      </c>
      <c r="N6023" s="236"/>
    </row>
    <row r="6024" spans="1:14">
      <c r="A6024" s="237">
        <v>42760</v>
      </c>
      <c r="B6024">
        <v>804.88</v>
      </c>
      <c r="D6024" s="237">
        <v>43061</v>
      </c>
      <c r="E6024">
        <f t="shared" si="759"/>
        <v>928.55</v>
      </c>
      <c r="F6024">
        <v>527.85819579999998</v>
      </c>
      <c r="G6024" s="236">
        <f t="shared" si="761"/>
        <v>1.7031675908544728E-3</v>
      </c>
      <c r="H6024" s="236">
        <f t="shared" si="762"/>
        <v>1.4548736343364954E-3</v>
      </c>
      <c r="I6024">
        <f t="shared" si="760"/>
        <v>134814.47811047841</v>
      </c>
      <c r="J6024">
        <f t="shared" si="760"/>
        <v>41620.971828018752</v>
      </c>
      <c r="K6024">
        <f t="shared" si="763"/>
        <v>165163.64283173284</v>
      </c>
      <c r="L6024" s="236">
        <f>I6024/MAX(I$2:I6024)-1</f>
        <v>0</v>
      </c>
      <c r="M6024" s="236">
        <f>J6024/MAX(J$2:J6024)-1</f>
        <v>0</v>
      </c>
      <c r="N6024" s="236"/>
    </row>
    <row r="6025" spans="1:14">
      <c r="A6025" s="237">
        <v>42761</v>
      </c>
      <c r="B6025">
        <v>804.49</v>
      </c>
      <c r="D6025" s="237">
        <v>43063</v>
      </c>
      <c r="E6025">
        <f t="shared" si="759"/>
        <v>932.67</v>
      </c>
      <c r="F6025">
        <v>528.70992220000005</v>
      </c>
      <c r="G6025" s="236">
        <f t="shared" si="761"/>
        <v>4.4032953110883424E-3</v>
      </c>
      <c r="H6025" s="236">
        <f t="shared" si="762"/>
        <v>1.6135515310304882E-3</v>
      </c>
      <c r="I6025">
        <f t="shared" si="760"/>
        <v>135408.10606980912</v>
      </c>
      <c r="J6025">
        <f t="shared" si="760"/>
        <v>41688.12941083483</v>
      </c>
      <c r="K6025">
        <f t="shared" si="763"/>
        <v>165896.47812166525</v>
      </c>
      <c r="L6025" s="236">
        <f>I6025/MAX(I$2:I6025)-1</f>
        <v>0</v>
      </c>
      <c r="M6025" s="236">
        <f>J6025/MAX(J$2:J6025)-1</f>
        <v>0</v>
      </c>
      <c r="N6025" s="236"/>
    </row>
    <row r="6026" spans="1:14">
      <c r="A6026" s="237">
        <v>42762</v>
      </c>
      <c r="B6026">
        <v>803.25</v>
      </c>
      <c r="D6026" s="237">
        <v>43066</v>
      </c>
      <c r="E6026">
        <f t="shared" si="759"/>
        <v>928.83</v>
      </c>
      <c r="F6026">
        <v>527.55394820000004</v>
      </c>
      <c r="G6026" s="236">
        <f t="shared" si="761"/>
        <v>-4.1509420343130519E-3</v>
      </c>
      <c r="H6026" s="236">
        <f t="shared" si="762"/>
        <v>-2.1864049669995111E-3</v>
      </c>
      <c r="I6026">
        <f t="shared" si="760"/>
        <v>134846.03487053723</v>
      </c>
      <c r="J6026">
        <f t="shared" si="760"/>
        <v>41596.982277626063</v>
      </c>
      <c r="K6026">
        <f t="shared" si="763"/>
        <v>165213.44717182536</v>
      </c>
      <c r="L6026" s="236">
        <f>I6026/MAX(I$2:I6026)-1</f>
        <v>-4.1509420343129877E-3</v>
      </c>
      <c r="M6026" s="236">
        <f>J6026/MAX(J$2:J6026)-1</f>
        <v>-2.1864049669995111E-3</v>
      </c>
      <c r="N6026" s="236"/>
    </row>
    <row r="6027" spans="1:14">
      <c r="A6027" s="237">
        <v>42765</v>
      </c>
      <c r="B6027">
        <v>798.5</v>
      </c>
      <c r="D6027" s="237">
        <v>43067</v>
      </c>
      <c r="E6027">
        <f t="shared" si="759"/>
        <v>935.7</v>
      </c>
      <c r="F6027">
        <v>530.04738080000004</v>
      </c>
      <c r="G6027" s="236">
        <f t="shared" si="761"/>
        <v>7.362671766272191E-3</v>
      </c>
      <c r="H6027" s="236">
        <f t="shared" si="762"/>
        <v>4.7264030693117132E-3</v>
      </c>
      <c r="I6027">
        <f t="shared" si="760"/>
        <v>135838.86196427231</v>
      </c>
      <c r="J6027">
        <f t="shared" si="760"/>
        <v>41793.58638233714</v>
      </c>
      <c r="K6027">
        <f t="shared" si="763"/>
        <v>166435.43223052332</v>
      </c>
      <c r="L6027" s="236">
        <f>I6027/MAX(I$2:I6027)-1</f>
        <v>0</v>
      </c>
      <c r="M6027" s="236">
        <f>J6027/MAX(J$2:J6027)-1</f>
        <v>0</v>
      </c>
      <c r="N6027" s="236"/>
    </row>
    <row r="6028" spans="1:14">
      <c r="A6028" s="237">
        <v>42766</v>
      </c>
      <c r="B6028">
        <v>798.23</v>
      </c>
      <c r="D6028" s="237">
        <v>43068</v>
      </c>
      <c r="E6028">
        <f t="shared" si="759"/>
        <v>932.43</v>
      </c>
      <c r="F6028">
        <v>528.32630519999998</v>
      </c>
      <c r="G6028" s="236">
        <f t="shared" si="761"/>
        <v>-3.5284400016286168E-3</v>
      </c>
      <c r="H6028" s="236">
        <f t="shared" si="762"/>
        <v>-3.2470221763994944E-3</v>
      </c>
      <c r="I6028">
        <f t="shared" si="760"/>
        <v>135359.56268994184</v>
      </c>
      <c r="J6028">
        <f t="shared" si="760"/>
        <v>41657.881680522427</v>
      </c>
      <c r="K6028">
        <f t="shared" si="763"/>
        <v>165853.78868730026</v>
      </c>
      <c r="L6028" s="236">
        <f>I6028/MAX(I$2:I6028)-1</f>
        <v>-3.5284400016287742E-3</v>
      </c>
      <c r="M6028" s="236">
        <f>J6028/MAX(J$2:J6028)-1</f>
        <v>-3.2470221763993834E-3</v>
      </c>
      <c r="N6028" s="236"/>
    </row>
    <row r="6029" spans="1:14">
      <c r="A6029" s="237">
        <v>42767</v>
      </c>
      <c r="B6029">
        <v>798.85</v>
      </c>
      <c r="D6029" s="237">
        <v>43069</v>
      </c>
      <c r="E6029">
        <f t="shared" si="759"/>
        <v>935.96</v>
      </c>
      <c r="F6029">
        <v>529.48807620000002</v>
      </c>
      <c r="G6029" s="236">
        <f t="shared" si="761"/>
        <v>3.7520768187375062E-3</v>
      </c>
      <c r="H6029" s="236">
        <f t="shared" si="762"/>
        <v>2.1989648983316012E-3</v>
      </c>
      <c r="I6029">
        <f t="shared" si="760"/>
        <v>135867.44216730524</v>
      </c>
      <c r="J6029">
        <f t="shared" si="760"/>
        <v>41749.485900076746</v>
      </c>
      <c r="K6029">
        <f t="shared" si="763"/>
        <v>166481.67911775209</v>
      </c>
      <c r="L6029" s="236">
        <f>I6029/MAX(I$2:I6029)-1</f>
        <v>0</v>
      </c>
      <c r="M6029" s="236">
        <f>J6029/MAX(J$2:J6029)-1</f>
        <v>-1.0551973658577962E-3</v>
      </c>
      <c r="N6029" s="236"/>
    </row>
    <row r="6030" spans="1:14">
      <c r="A6030" s="237">
        <v>42768</v>
      </c>
      <c r="B6030">
        <v>799.12</v>
      </c>
      <c r="D6030" s="237">
        <v>43070</v>
      </c>
      <c r="E6030">
        <f t="shared" si="759"/>
        <v>932.99</v>
      </c>
      <c r="F6030">
        <v>529.29587809999998</v>
      </c>
      <c r="G6030" s="236">
        <f t="shared" si="761"/>
        <v>-3.2069426891801569E-3</v>
      </c>
      <c r="H6030" s="236">
        <f t="shared" si="762"/>
        <v>-3.6298853296068412E-4</v>
      </c>
      <c r="I6030">
        <f t="shared" si="760"/>
        <v>135431.7230669492</v>
      </c>
      <c r="J6030">
        <f t="shared" si="760"/>
        <v>41734.331315438016</v>
      </c>
      <c r="K6030">
        <f t="shared" si="763"/>
        <v>165953.39736748528</v>
      </c>
      <c r="L6030" s="236">
        <f>I6030/MAX(I$2:I6030)-1</f>
        <v>-3.2069426891800923E-3</v>
      </c>
      <c r="M6030" s="236">
        <f>J6030/MAX(J$2:J6030)-1</f>
        <v>-1.4178028742746207E-3</v>
      </c>
      <c r="N6030" s="236"/>
    </row>
    <row r="6031" spans="1:14">
      <c r="A6031" s="237">
        <v>42769</v>
      </c>
      <c r="B6031">
        <v>804.73</v>
      </c>
      <c r="D6031" s="237">
        <v>43073</v>
      </c>
      <c r="E6031">
        <f t="shared" si="759"/>
        <v>930.29</v>
      </c>
      <c r="F6031">
        <v>528.47743409999998</v>
      </c>
      <c r="G6031" s="236">
        <f t="shared" si="761"/>
        <v>-2.9276518513528618E-3</v>
      </c>
      <c r="H6031" s="236">
        <f t="shared" si="762"/>
        <v>-1.5462882555177249E-3</v>
      </c>
      <c r="I6031">
        <f t="shared" si="760"/>
        <v>135035.22613218034</v>
      </c>
      <c r="J6031">
        <f t="shared" si="760"/>
        <v>41669.798009073071</v>
      </c>
      <c r="K6031">
        <f t="shared" si="763"/>
        <v>165473.14123087906</v>
      </c>
      <c r="L6031" s="236">
        <f>I6031/MAX(I$2:I6031)-1</f>
        <v>-6.1252057288317951E-3</v>
      </c>
      <c r="M6031" s="236">
        <f>J6031/MAX(J$2:J6031)-1</f>
        <v>-2.9618987978592415E-3</v>
      </c>
      <c r="N6031" s="236"/>
    </row>
    <row r="6032" spans="1:14">
      <c r="A6032" s="237">
        <v>42772</v>
      </c>
      <c r="B6032">
        <v>803.01</v>
      </c>
      <c r="D6032" s="237">
        <v>43074</v>
      </c>
      <c r="E6032">
        <f t="shared" si="759"/>
        <v>927.94</v>
      </c>
      <c r="F6032">
        <v>527.75734120000004</v>
      </c>
      <c r="G6032" s="236">
        <f t="shared" si="761"/>
        <v>-2.5598241724246831E-3</v>
      </c>
      <c r="H6032" s="236">
        <f t="shared" si="762"/>
        <v>-1.3625802229877415E-3</v>
      </c>
      <c r="I6032">
        <f t="shared" si="760"/>
        <v>134689.55969619835</v>
      </c>
      <c r="J6032">
        <f t="shared" si="760"/>
        <v>41613.01956641001</v>
      </c>
      <c r="K6032">
        <f t="shared" si="763"/>
        <v>165055.14051938851</v>
      </c>
      <c r="L6032" s="236">
        <f>I6032/MAX(I$2:I6032)-1</f>
        <v>-8.6693504515706898E-3</v>
      </c>
      <c r="M6032" s="236">
        <f>J6032/MAX(J$2:J6032)-1</f>
        <v>-4.3204431961225698E-3</v>
      </c>
      <c r="N6032" s="236"/>
    </row>
    <row r="6033" spans="1:14">
      <c r="A6033" s="237">
        <v>42773</v>
      </c>
      <c r="B6033">
        <v>802.98</v>
      </c>
      <c r="D6033" s="237">
        <v>43075</v>
      </c>
      <c r="E6033">
        <f t="shared" si="759"/>
        <v>925.86</v>
      </c>
      <c r="F6033">
        <v>527.34680130000004</v>
      </c>
      <c r="G6033" s="236">
        <f t="shared" si="761"/>
        <v>-2.2752543952109885E-3</v>
      </c>
      <c r="H6033" s="236">
        <f t="shared" si="762"/>
        <v>-7.7789519529281037E-4</v>
      </c>
      <c r="I6033">
        <f t="shared" si="760"/>
        <v>134383.10668351053</v>
      </c>
      <c r="J6033">
        <f t="shared" si="760"/>
        <v>41580.648998427678</v>
      </c>
      <c r="K6033">
        <f t="shared" si="763"/>
        <v>164685.16542155854</v>
      </c>
      <c r="L6033" s="236">
        <f>I6033/MAX(I$2:I6033)-1</f>
        <v>-1.092487986906332E-2</v>
      </c>
      <c r="M6033" s="236">
        <f>J6033/MAX(J$2:J6033)-1</f>
        <v>-5.0949775394114605E-3</v>
      </c>
      <c r="N6033" s="236"/>
    </row>
    <row r="6034" spans="1:14">
      <c r="A6034" s="237">
        <v>42774</v>
      </c>
      <c r="B6034">
        <v>804.03</v>
      </c>
      <c r="D6034" s="237">
        <v>43076</v>
      </c>
      <c r="E6034">
        <f t="shared" si="759"/>
        <v>928.16</v>
      </c>
      <c r="F6034">
        <v>527.92339400000003</v>
      </c>
      <c r="G6034" s="236">
        <f t="shared" si="761"/>
        <v>2.4504467146632589E-3</v>
      </c>
      <c r="H6034" s="236">
        <f t="shared" si="762"/>
        <v>1.0933842749754064E-3</v>
      </c>
      <c r="I6034">
        <f t="shared" si="760"/>
        <v>134712.40532578938</v>
      </c>
      <c r="J6034">
        <f t="shared" si="760"/>
        <v>41626.11262618583</v>
      </c>
      <c r="K6034">
        <f t="shared" si="763"/>
        <v>165094.27250088975</v>
      </c>
      <c r="L6034" s="236">
        <f>I6034/MAX(I$2:I6034)-1</f>
        <v>-8.5012039903832326E-3</v>
      </c>
      <c r="M6034" s="236">
        <f>J6034/MAX(J$2:J6034)-1</f>
        <v>-4.0071640327590252E-3</v>
      </c>
      <c r="N6034" s="236"/>
    </row>
    <row r="6035" spans="1:14">
      <c r="A6035" s="237">
        <v>42775</v>
      </c>
      <c r="B6035">
        <v>808.54</v>
      </c>
      <c r="D6035" s="237">
        <v>43077</v>
      </c>
      <c r="E6035">
        <f t="shared" si="759"/>
        <v>933.94</v>
      </c>
      <c r="F6035">
        <v>529.67006879999997</v>
      </c>
      <c r="G6035" s="236">
        <f t="shared" si="761"/>
        <v>6.1936444318577057E-3</v>
      </c>
      <c r="H6035" s="236">
        <f t="shared" si="762"/>
        <v>3.3085762439235555E-3</v>
      </c>
      <c r="I6035">
        <f t="shared" ref="I6035:J6050" si="764">I6034*(1+G6035)</f>
        <v>135546.76606493763</v>
      </c>
      <c r="J6035">
        <f t="shared" si="764"/>
        <v>41763.835793547718</v>
      </c>
      <c r="K6035">
        <f t="shared" si="763"/>
        <v>166122.37637851338</v>
      </c>
      <c r="L6035" s="236">
        <f>I6035/MAX(I$2:I6035)-1</f>
        <v>-2.3602129932844829E-3</v>
      </c>
      <c r="M6035" s="236">
        <f>J6035/MAX(J$2:J6035)-1</f>
        <v>-7.1184579655969582E-4</v>
      </c>
      <c r="N6035" s="236"/>
    </row>
    <row r="6036" spans="1:14">
      <c r="A6036" s="237">
        <v>42776</v>
      </c>
      <c r="B6036">
        <v>811.64</v>
      </c>
      <c r="D6036" s="237">
        <v>43080</v>
      </c>
      <c r="E6036">
        <f t="shared" si="759"/>
        <v>936.49</v>
      </c>
      <c r="F6036">
        <v>530.79070249999995</v>
      </c>
      <c r="G6036" s="236">
        <f t="shared" si="761"/>
        <v>2.69663795913593E-3</v>
      </c>
      <c r="H6036" s="236">
        <f t="shared" si="762"/>
        <v>2.1157202681640896E-3</v>
      </c>
      <c r="I6036">
        <f t="shared" si="764"/>
        <v>135912.28661954647</v>
      </c>
      <c r="J6036">
        <f t="shared" si="764"/>
        <v>41852.196387412405</v>
      </c>
      <c r="K6036">
        <f t="shared" si="763"/>
        <v>166575.95161864141</v>
      </c>
      <c r="L6036" s="236">
        <f>I6036/MAX(I$2:I6036)-1</f>
        <v>0</v>
      </c>
      <c r="M6036" s="236">
        <f>J6036/MAX(J$2:J6036)-1</f>
        <v>0</v>
      </c>
      <c r="N6036" s="236"/>
    </row>
    <row r="6037" spans="1:14">
      <c r="A6037" s="237">
        <v>42779</v>
      </c>
      <c r="B6037">
        <v>816.01</v>
      </c>
      <c r="D6037" s="237">
        <v>43081</v>
      </c>
      <c r="E6037">
        <f t="shared" si="759"/>
        <v>937.36</v>
      </c>
      <c r="F6037">
        <v>530.69344360000002</v>
      </c>
      <c r="G6037" s="236">
        <f t="shared" si="761"/>
        <v>8.9527068484523064E-4</v>
      </c>
      <c r="H6037" s="236">
        <f t="shared" si="762"/>
        <v>-1.8323399325170797E-4</v>
      </c>
      <c r="I6037">
        <f t="shared" si="764"/>
        <v>136033.96490546723</v>
      </c>
      <c r="J6037">
        <f t="shared" si="764"/>
        <v>41844.527642341985</v>
      </c>
      <c r="K6037">
        <f t="shared" si="763"/>
        <v>166730.70081821451</v>
      </c>
      <c r="L6037" s="236">
        <f>I6037/MAX(I$2:I6037)-1</f>
        <v>0</v>
      </c>
      <c r="M6037" s="236">
        <f>J6037/MAX(J$2:J6037)-1</f>
        <v>-1.8323399325170797E-4</v>
      </c>
      <c r="N6037" s="236"/>
    </row>
    <row r="6038" spans="1:14">
      <c r="A6038" s="237">
        <v>42780</v>
      </c>
      <c r="B6038">
        <v>818.88</v>
      </c>
      <c r="D6038" s="237">
        <v>43082</v>
      </c>
      <c r="E6038">
        <f t="shared" si="759"/>
        <v>939.32</v>
      </c>
      <c r="F6038">
        <v>532.04968570000005</v>
      </c>
      <c r="G6038" s="236">
        <f t="shared" si="761"/>
        <v>2.0572487607885457E-3</v>
      </c>
      <c r="H6038" s="236">
        <f t="shared" si="762"/>
        <v>2.5556036471825472E-3</v>
      </c>
      <c r="I6038">
        <f t="shared" si="764"/>
        <v>136313.82061119415</v>
      </c>
      <c r="J6038">
        <f t="shared" si="764"/>
        <v>41951.465669799385</v>
      </c>
      <c r="K6038">
        <f t="shared" si="763"/>
        <v>167079.33119886197</v>
      </c>
      <c r="L6038" s="236">
        <f>I6038/MAX(I$2:I6038)-1</f>
        <v>0</v>
      </c>
      <c r="M6038" s="236">
        <f>J6038/MAX(J$2:J6038)-1</f>
        <v>0</v>
      </c>
      <c r="N6038" s="236"/>
    </row>
    <row r="6039" spans="1:14">
      <c r="A6039" s="237">
        <v>42781</v>
      </c>
      <c r="B6039">
        <v>822.99</v>
      </c>
      <c r="D6039" s="237">
        <v>43083</v>
      </c>
      <c r="E6039">
        <f t="shared" si="759"/>
        <v>935.12</v>
      </c>
      <c r="F6039">
        <v>530.46869240000001</v>
      </c>
      <c r="G6039" s="236">
        <f t="shared" si="761"/>
        <v>-4.5050498367951806E-3</v>
      </c>
      <c r="H6039" s="236">
        <f t="shared" si="762"/>
        <v>-2.9715143951640766E-3</v>
      </c>
      <c r="I6039">
        <f t="shared" si="764"/>
        <v>135699.72005589676</v>
      </c>
      <c r="J6039">
        <f t="shared" si="764"/>
        <v>41826.806285663348</v>
      </c>
      <c r="K6039">
        <f t="shared" si="763"/>
        <v>166332.26609747455</v>
      </c>
      <c r="L6039" s="236">
        <f>I6039/MAX(I$2:I6039)-1</f>
        <v>-4.5050498367952274E-3</v>
      </c>
      <c r="M6039" s="236">
        <f>J6039/MAX(J$2:J6039)-1</f>
        <v>-2.9715143951639655E-3</v>
      </c>
      <c r="N6039" s="236"/>
    </row>
    <row r="6040" spans="1:14">
      <c r="A6040" s="237">
        <v>42782</v>
      </c>
      <c r="B6040">
        <v>822.8</v>
      </c>
      <c r="D6040" s="237">
        <v>43084</v>
      </c>
      <c r="E6040">
        <f t="shared" si="759"/>
        <v>939.41</v>
      </c>
      <c r="F6040">
        <v>531.81454689999998</v>
      </c>
      <c r="G6040" s="236">
        <f t="shared" si="761"/>
        <v>4.5539163465310641E-3</v>
      </c>
      <c r="H6040" s="236">
        <f t="shared" si="762"/>
        <v>2.5371044875635018E-3</v>
      </c>
      <c r="I6040">
        <f t="shared" si="764"/>
        <v>136317.68522927901</v>
      </c>
      <c r="J6040">
        <f t="shared" si="764"/>
        <v>41932.925263591154</v>
      </c>
      <c r="K6040">
        <f t="shared" si="763"/>
        <v>167095.33973674881</v>
      </c>
      <c r="L6040" s="236">
        <f>I6040/MAX(I$2:I6040)-1</f>
        <v>0</v>
      </c>
      <c r="M6040" s="236">
        <f>J6040/MAX(J$2:J6040)-1</f>
        <v>-4.4194895010729596E-4</v>
      </c>
      <c r="N6040" s="236"/>
    </row>
    <row r="6041" spans="1:14">
      <c r="A6041" s="237">
        <v>42783</v>
      </c>
      <c r="B6041">
        <v>823.44</v>
      </c>
      <c r="D6041" s="237">
        <v>43087</v>
      </c>
      <c r="E6041">
        <f t="shared" si="759"/>
        <v>947.64</v>
      </c>
      <c r="F6041">
        <v>534.46869340000001</v>
      </c>
      <c r="G6041" s="236">
        <f t="shared" si="761"/>
        <v>8.7270878014788413E-3</v>
      </c>
      <c r="H6041" s="236">
        <f t="shared" si="762"/>
        <v>4.9907369316453121E-3</v>
      </c>
      <c r="I6041">
        <f t="shared" si="764"/>
        <v>137507.3416371693</v>
      </c>
      <c r="J6041">
        <f t="shared" si="764"/>
        <v>42142.201462356083</v>
      </c>
      <c r="K6041">
        <f t="shared" si="763"/>
        <v>168559.23159018173</v>
      </c>
      <c r="L6041" s="236">
        <f>I6041/MAX(I$2:I6041)-1</f>
        <v>0</v>
      </c>
      <c r="M6041" s="236">
        <f>J6041/MAX(J$2:J6041)-1</f>
        <v>0</v>
      </c>
      <c r="N6041" s="236"/>
    </row>
    <row r="6042" spans="1:14">
      <c r="A6042" s="237">
        <v>42786</v>
      </c>
      <c r="B6042">
        <v>823.44</v>
      </c>
      <c r="D6042" s="237">
        <v>43088</v>
      </c>
      <c r="E6042">
        <f t="shared" si="759"/>
        <v>944.03</v>
      </c>
      <c r="F6042">
        <v>532.81354499999998</v>
      </c>
      <c r="G6042" s="236">
        <f t="shared" si="761"/>
        <v>-3.8431936680796788E-3</v>
      </c>
      <c r="H6042" s="236">
        <f t="shared" si="762"/>
        <v>-3.0968107588694727E-3</v>
      </c>
      <c r="I6042">
        <f t="shared" si="764"/>
        <v>136978.87429247485</v>
      </c>
      <c r="J6042">
        <f t="shared" si="764"/>
        <v>42011.695039465012</v>
      </c>
      <c r="K6042">
        <f t="shared" si="763"/>
        <v>167917.11134827495</v>
      </c>
      <c r="L6042" s="236">
        <f>I6042/MAX(I$2:I6042)-1</f>
        <v>-3.8431936680797252E-3</v>
      </c>
      <c r="M6042" s="236">
        <f>J6042/MAX(J$2:J6042)-1</f>
        <v>-3.0968107588694727E-3</v>
      </c>
      <c r="N6042" s="236"/>
    </row>
    <row r="6043" spans="1:14">
      <c r="A6043" s="237">
        <v>42787</v>
      </c>
      <c r="B6043">
        <v>828.23</v>
      </c>
      <c r="D6043" s="237">
        <v>43089</v>
      </c>
      <c r="E6043">
        <f t="shared" si="759"/>
        <v>943.17</v>
      </c>
      <c r="F6043">
        <v>532.1019288</v>
      </c>
      <c r="G6043" s="236">
        <f t="shared" si="761"/>
        <v>-9.4471815699299422E-4</v>
      </c>
      <c r="H6043" s="236">
        <f t="shared" si="762"/>
        <v>-1.3355820374273408E-3</v>
      </c>
      <c r="I6043">
        <f t="shared" si="764"/>
        <v>136849.46786280628</v>
      </c>
      <c r="J6043">
        <f t="shared" si="764"/>
        <v>41955.584974208425</v>
      </c>
      <c r="K6043">
        <f t="shared" si="763"/>
        <v>167764.14087513371</v>
      </c>
      <c r="L6043" s="236">
        <f>I6043/MAX(I$2:I6043)-1</f>
        <v>-4.7842810902337662E-3</v>
      </c>
      <c r="M6043" s="236">
        <f>J6043/MAX(J$2:J6043)-1</f>
        <v>-4.4282567514740689E-3</v>
      </c>
      <c r="N6043" s="236"/>
    </row>
    <row r="6044" spans="1:14">
      <c r="A6044" s="237">
        <v>42788</v>
      </c>
      <c r="B6044">
        <v>827.8</v>
      </c>
      <c r="D6044" s="237">
        <v>43090</v>
      </c>
      <c r="E6044">
        <f t="shared" si="759"/>
        <v>945.66</v>
      </c>
      <c r="F6044">
        <v>533.35881549999999</v>
      </c>
      <c r="G6044" s="236">
        <f t="shared" si="761"/>
        <v>2.6063029212023878E-3</v>
      </c>
      <c r="H6044" s="236">
        <f t="shared" si="762"/>
        <v>2.3621164141136575E-3</v>
      </c>
      <c r="I6044">
        <f t="shared" si="764"/>
        <v>137206.1390306621</v>
      </c>
      <c r="J6044">
        <f t="shared" si="764"/>
        <v>42054.688950139745</v>
      </c>
      <c r="K6044">
        <f t="shared" si="763"/>
        <v>168207.04375667052</v>
      </c>
      <c r="L6044" s="236">
        <f>I6044/MAX(I$2:I6044)-1</f>
        <v>-2.1904474548126718E-3</v>
      </c>
      <c r="M6044" s="236">
        <f>J6044/MAX(J$2:J6044)-1</f>
        <v>-2.0766003953188727E-3</v>
      </c>
      <c r="N6044" s="236"/>
    </row>
    <row r="6045" spans="1:14">
      <c r="A6045" s="237">
        <v>42789</v>
      </c>
      <c r="B6045">
        <v>828.5</v>
      </c>
      <c r="D6045" s="237">
        <v>43091</v>
      </c>
      <c r="E6045">
        <f t="shared" si="759"/>
        <v>946.21</v>
      </c>
      <c r="F6045">
        <v>533.81280949999996</v>
      </c>
      <c r="G6045" s="236">
        <f t="shared" si="761"/>
        <v>5.4787422339457536E-4</v>
      </c>
      <c r="H6045" s="236">
        <f t="shared" si="762"/>
        <v>8.511980805536723E-4</v>
      </c>
      <c r="I6045">
        <f t="shared" si="764"/>
        <v>137281.31073752852</v>
      </c>
      <c r="J6045">
        <f t="shared" si="764"/>
        <v>42090.485820652386</v>
      </c>
      <c r="K6045">
        <f t="shared" si="763"/>
        <v>168304.87371042365</v>
      </c>
      <c r="L6045" s="236">
        <f>I6045/MAX(I$2:I6045)-1</f>
        <v>-1.6437733211162042E-3</v>
      </c>
      <c r="M6045" s="236">
        <f>J6045/MAX(J$2:J6045)-1</f>
        <v>-1.2271699130358416E-3</v>
      </c>
      <c r="N6045" s="236"/>
    </row>
    <row r="6046" spans="1:14">
      <c r="A6046" s="237">
        <v>42790</v>
      </c>
      <c r="B6046">
        <v>828.95</v>
      </c>
      <c r="D6046" s="237">
        <v>43095</v>
      </c>
      <c r="E6046">
        <f t="shared" si="759"/>
        <v>945.2</v>
      </c>
      <c r="F6046">
        <v>533.63344989999996</v>
      </c>
      <c r="G6046" s="236">
        <f t="shared" si="761"/>
        <v>-1.1011464828019715E-3</v>
      </c>
      <c r="H6046" s="236">
        <f t="shared" si="762"/>
        <v>-3.3599718254795352E-4</v>
      </c>
      <c r="I6046">
        <f t="shared" si="764"/>
        <v>137130.14390505545</v>
      </c>
      <c r="J6046">
        <f t="shared" si="764"/>
        <v>42076.34353600457</v>
      </c>
      <c r="K6046">
        <f t="shared" si="763"/>
        <v>168125.22234080429</v>
      </c>
      <c r="L6046" s="236">
        <f>I6046/MAX(I$2:I6046)-1</f>
        <v>-2.7431097687070638E-3</v>
      </c>
      <c r="M6046" s="236">
        <f>J6046/MAX(J$2:J6046)-1</f>
        <v>-1.5627547699504918E-3</v>
      </c>
      <c r="N6046" s="236"/>
    </row>
    <row r="6047" spans="1:14">
      <c r="A6047" s="237">
        <v>42793</v>
      </c>
      <c r="B6047">
        <v>830.17</v>
      </c>
      <c r="D6047" s="237">
        <v>43096</v>
      </c>
      <c r="E6047">
        <f t="shared" si="759"/>
        <v>946.21</v>
      </c>
      <c r="F6047">
        <v>534.65566360000003</v>
      </c>
      <c r="G6047" s="236">
        <f t="shared" si="761"/>
        <v>1.0348267604404679E-3</v>
      </c>
      <c r="H6047" s="236">
        <f t="shared" si="762"/>
        <v>1.9155727591506633E-3</v>
      </c>
      <c r="I6047">
        <f t="shared" si="764"/>
        <v>137272.04984763145</v>
      </c>
      <c r="J6047">
        <f t="shared" si="764"/>
        <v>42156.943833486803</v>
      </c>
      <c r="K6047">
        <f t="shared" si="763"/>
        <v>168304.87371042365</v>
      </c>
      <c r="L6047" s="236">
        <f>I6047/MAX(I$2:I6047)-1</f>
        <v>-1.7111216516619843E-3</v>
      </c>
      <c r="M6047" s="236">
        <f>J6047/MAX(J$2:J6047)-1</f>
        <v>0</v>
      </c>
      <c r="N6047" s="236"/>
    </row>
    <row r="6048" spans="1:14">
      <c r="A6048" s="237">
        <v>42794</v>
      </c>
      <c r="B6048">
        <v>828.17</v>
      </c>
      <c r="D6048" s="237">
        <v>43097</v>
      </c>
      <c r="E6048">
        <f t="shared" si="759"/>
        <v>947.79</v>
      </c>
      <c r="F6048">
        <v>535.21200550000003</v>
      </c>
      <c r="G6048" s="236">
        <f t="shared" si="761"/>
        <v>1.6360894373425492E-3</v>
      </c>
      <c r="H6048" s="236">
        <f t="shared" si="762"/>
        <v>1.0405611272383819E-3</v>
      </c>
      <c r="I6048">
        <f t="shared" si="764"/>
        <v>137496.63919842953</v>
      </c>
      <c r="J6048">
        <f t="shared" si="764"/>
        <v>42200.8107104831</v>
      </c>
      <c r="K6048">
        <f t="shared" si="763"/>
        <v>168585.91248665986</v>
      </c>
      <c r="L6048" s="236">
        <f>I6048/MAX(I$2:I6048)-1</f>
        <v>-7.7831762379743097E-5</v>
      </c>
      <c r="M6048" s="236">
        <f>J6048/MAX(J$2:J6048)-1</f>
        <v>0</v>
      </c>
      <c r="N6048" s="236"/>
    </row>
    <row r="6049" spans="1:14">
      <c r="A6049" s="237">
        <v>42795</v>
      </c>
      <c r="B6049">
        <v>839.12</v>
      </c>
      <c r="D6049" s="237">
        <v>43098</v>
      </c>
      <c r="E6049">
        <f t="shared" si="759"/>
        <v>945.6</v>
      </c>
      <c r="F6049">
        <v>535.11610450000001</v>
      </c>
      <c r="G6049" s="236">
        <f t="shared" si="761"/>
        <v>-2.3443685912942305E-3</v>
      </c>
      <c r="H6049" s="236">
        <f t="shared" si="762"/>
        <v>-1.7918320032905832E-4</v>
      </c>
      <c r="I6049">
        <f t="shared" si="764"/>
        <v>137174.29639608422</v>
      </c>
      <c r="J6049">
        <f t="shared" si="764"/>
        <v>42193.249034163513</v>
      </c>
      <c r="K6049">
        <f t="shared" si="763"/>
        <v>168196.3713980793</v>
      </c>
      <c r="L6049" s="236">
        <f>I6049/MAX(I$2:I6049)-1</f>
        <v>-2.4220178873348708E-3</v>
      </c>
      <c r="M6049" s="236">
        <f>J6049/MAX(J$2:J6049)-1</f>
        <v>-1.7918320032905832E-4</v>
      </c>
      <c r="N6049" s="236"/>
    </row>
    <row r="6050" spans="1:14">
      <c r="A6050" s="237">
        <v>42796</v>
      </c>
      <c r="B6050">
        <v>834.24</v>
      </c>
      <c r="D6050" s="237">
        <v>43102</v>
      </c>
      <c r="E6050">
        <f t="shared" si="759"/>
        <v>952.58</v>
      </c>
      <c r="F6050">
        <v>537.83139519999997</v>
      </c>
      <c r="G6050" s="236">
        <f t="shared" si="761"/>
        <v>7.3478265248569288E-3</v>
      </c>
      <c r="H6050" s="236">
        <f t="shared" si="762"/>
        <v>5.0742085262731607E-3</v>
      </c>
      <c r="I6050">
        <f t="shared" si="764"/>
        <v>138182.22932967197</v>
      </c>
      <c r="J6050">
        <f t="shared" si="764"/>
        <v>42407.346378163835</v>
      </c>
      <c r="K6050">
        <f t="shared" si="763"/>
        <v>169437.92244752788</v>
      </c>
      <c r="L6050" s="236">
        <f>I6050/MAX(I$2:I6050)-1</f>
        <v>0</v>
      </c>
      <c r="M6050" s="236">
        <f>J6050/MAX(J$2:J6050)-1</f>
        <v>0</v>
      </c>
      <c r="N6050" s="236"/>
    </row>
    <row r="6051" spans="1:14">
      <c r="A6051" s="237">
        <v>42797</v>
      </c>
      <c r="B6051">
        <v>834.99</v>
      </c>
      <c r="D6051" s="237">
        <v>43103</v>
      </c>
      <c r="E6051">
        <f t="shared" si="759"/>
        <v>958.28</v>
      </c>
      <c r="F6051">
        <v>539.49186769999994</v>
      </c>
      <c r="G6051" s="236">
        <f t="shared" si="761"/>
        <v>5.9500192376459784E-3</v>
      </c>
      <c r="H6051" s="236">
        <f t="shared" si="762"/>
        <v>3.0873476610313588E-3</v>
      </c>
      <c r="I6051">
        <f t="shared" ref="I6051:J6066" si="765">I6050*(1+G6051)</f>
        <v>139004.41625248434</v>
      </c>
      <c r="J6051">
        <f t="shared" si="765"/>
        <v>42538.272599815005</v>
      </c>
      <c r="K6051">
        <f t="shared" si="763"/>
        <v>170451.79651369649</v>
      </c>
      <c r="L6051" s="236">
        <f>I6051/MAX(I$2:I6051)-1</f>
        <v>0</v>
      </c>
      <c r="M6051" s="236">
        <f>J6051/MAX(J$2:J6051)-1</f>
        <v>0</v>
      </c>
      <c r="N6051" s="236"/>
    </row>
    <row r="6052" spans="1:14">
      <c r="A6052" s="237">
        <v>42800</v>
      </c>
      <c r="B6052">
        <v>832.5</v>
      </c>
      <c r="D6052" s="237">
        <v>43104</v>
      </c>
      <c r="E6052">
        <f t="shared" si="759"/>
        <v>963.57</v>
      </c>
      <c r="F6052">
        <v>541.61061410000002</v>
      </c>
      <c r="G6052" s="236">
        <f t="shared" si="761"/>
        <v>5.4865770583671283E-3</v>
      </c>
      <c r="H6052" s="236">
        <f t="shared" si="762"/>
        <v>3.9272999777233419E-3</v>
      </c>
      <c r="I6052">
        <f t="shared" si="765"/>
        <v>139767.07469370693</v>
      </c>
      <c r="J6052">
        <f t="shared" si="765"/>
        <v>42705.333156848646</v>
      </c>
      <c r="K6052">
        <f t="shared" si="763"/>
        <v>171392.74279615824</v>
      </c>
      <c r="L6052" s="236">
        <f>I6052/MAX(I$2:I6052)-1</f>
        <v>0</v>
      </c>
      <c r="M6052" s="236">
        <f>J6052/MAX(J$2:J6052)-1</f>
        <v>0</v>
      </c>
      <c r="N6052" s="236"/>
    </row>
    <row r="6053" spans="1:14">
      <c r="A6053" s="237">
        <v>42801</v>
      </c>
      <c r="B6053">
        <v>830.06</v>
      </c>
      <c r="D6053" s="237">
        <v>43105</v>
      </c>
      <c r="E6053">
        <f t="shared" si="759"/>
        <v>969.42</v>
      </c>
      <c r="F6053">
        <v>543.58953210000004</v>
      </c>
      <c r="G6053" s="236">
        <f t="shared" si="761"/>
        <v>6.0374426673228034E-3</v>
      </c>
      <c r="H6053" s="236">
        <f t="shared" si="762"/>
        <v>3.653765174614243E-3</v>
      </c>
      <c r="I6053">
        <f t="shared" si="765"/>
        <v>140610.91039394963</v>
      </c>
      <c r="J6053">
        <f t="shared" si="765"/>
        <v>42861.36841590744</v>
      </c>
      <c r="K6053">
        <f t="shared" si="763"/>
        <v>172433.29775880495</v>
      </c>
      <c r="L6053" s="236">
        <f>I6053/MAX(I$2:I6053)-1</f>
        <v>0</v>
      </c>
      <c r="M6053" s="236">
        <f>J6053/MAX(J$2:J6053)-1</f>
        <v>0</v>
      </c>
      <c r="N6053" s="236"/>
    </row>
    <row r="6054" spans="1:14">
      <c r="A6054" s="237">
        <v>42802</v>
      </c>
      <c r="B6054">
        <v>828.32</v>
      </c>
      <c r="D6054" s="237">
        <v>43108</v>
      </c>
      <c r="E6054">
        <f t="shared" si="759"/>
        <v>970.95</v>
      </c>
      <c r="F6054">
        <v>543.83769210000003</v>
      </c>
      <c r="G6054" s="236">
        <f t="shared" si="761"/>
        <v>1.5445331327225606E-3</v>
      </c>
      <c r="H6054" s="236">
        <f t="shared" si="762"/>
        <v>4.5652093233150559E-4</v>
      </c>
      <c r="I6054">
        <f t="shared" si="765"/>
        <v>140828.08860387537</v>
      </c>
      <c r="J6054">
        <f t="shared" si="765"/>
        <v>42880.935527777678</v>
      </c>
      <c r="K6054">
        <f t="shared" si="763"/>
        <v>172705.44290288183</v>
      </c>
      <c r="L6054" s="236">
        <f>I6054/MAX(I$2:I6054)-1</f>
        <v>0</v>
      </c>
      <c r="M6054" s="236">
        <f>J6054/MAX(J$2:J6054)-1</f>
        <v>0</v>
      </c>
      <c r="N6054" s="236"/>
    </row>
    <row r="6055" spans="1:14">
      <c r="A6055" s="237">
        <v>42803</v>
      </c>
      <c r="B6055">
        <v>829.23</v>
      </c>
      <c r="D6055" s="237">
        <v>43109</v>
      </c>
      <c r="E6055">
        <f t="shared" si="759"/>
        <v>973.09</v>
      </c>
      <c r="F6055">
        <v>543.63481149999996</v>
      </c>
      <c r="G6055" s="236">
        <f t="shared" si="761"/>
        <v>2.1702968251515096E-3</v>
      </c>
      <c r="H6055" s="236">
        <f t="shared" si="762"/>
        <v>-3.7305358372030639E-4</v>
      </c>
      <c r="I6055">
        <f t="shared" si="765"/>
        <v>141133.72735746452</v>
      </c>
      <c r="J6055">
        <f t="shared" si="765"/>
        <v>42864.938641105764</v>
      </c>
      <c r="K6055">
        <f t="shared" si="763"/>
        <v>173086.09035930302</v>
      </c>
      <c r="L6055" s="236">
        <f>I6055/MAX(I$2:I6055)-1</f>
        <v>0</v>
      </c>
      <c r="M6055" s="236">
        <f>J6055/MAX(J$2:J6055)-1</f>
        <v>-3.7305358372019537E-4</v>
      </c>
      <c r="N6055" s="236"/>
    </row>
    <row r="6056" spans="1:14">
      <c r="A6056" s="237">
        <v>42804</v>
      </c>
      <c r="B6056">
        <v>832.29</v>
      </c>
      <c r="D6056" s="237">
        <v>43110</v>
      </c>
      <c r="E6056">
        <f t="shared" si="759"/>
        <v>971.5</v>
      </c>
      <c r="F6056">
        <v>542.88840210000001</v>
      </c>
      <c r="G6056" s="236">
        <f t="shared" si="761"/>
        <v>-1.6677002950999478E-3</v>
      </c>
      <c r="H6056" s="236">
        <f t="shared" si="762"/>
        <v>-1.3729977996450593E-3</v>
      </c>
      <c r="I6056">
        <f t="shared" si="765"/>
        <v>140898.35859870192</v>
      </c>
      <c r="J6056">
        <f t="shared" si="765"/>
        <v>42806.085174669606</v>
      </c>
      <c r="K6056">
        <f t="shared" si="763"/>
        <v>172803.27285663493</v>
      </c>
      <c r="L6056" s="236">
        <f>I6056/MAX(I$2:I6056)-1</f>
        <v>-1.6677002950999942E-3</v>
      </c>
      <c r="M6056" s="236">
        <f>J6056/MAX(J$2:J6056)-1</f>
        <v>-1.7455391816156851E-3</v>
      </c>
      <c r="N6056" s="236"/>
    </row>
    <row r="6057" spans="1:14">
      <c r="A6057" s="237">
        <v>42807</v>
      </c>
      <c r="B6057">
        <v>832.89</v>
      </c>
      <c r="D6057" s="237">
        <v>43111</v>
      </c>
      <c r="E6057">
        <f t="shared" si="759"/>
        <v>978.28</v>
      </c>
      <c r="F6057">
        <v>545.22956280000005</v>
      </c>
      <c r="G6057" s="236">
        <f t="shared" si="761"/>
        <v>6.9451684516660863E-3</v>
      </c>
      <c r="H6057" s="236">
        <f t="shared" si="762"/>
        <v>4.3124161263050631E-3</v>
      </c>
      <c r="I6057">
        <f t="shared" si="765"/>
        <v>141876.92143373317</v>
      </c>
      <c r="J6057">
        <f t="shared" si="765"/>
        <v>42990.682826680837</v>
      </c>
      <c r="K6057">
        <f t="shared" si="763"/>
        <v>174009.24937744602</v>
      </c>
      <c r="L6057" s="236">
        <f>I6057/MAX(I$2:I6057)-1</f>
        <v>0</v>
      </c>
      <c r="M6057" s="236">
        <f>J6057/MAX(J$2:J6057)-1</f>
        <v>0</v>
      </c>
      <c r="N6057" s="236"/>
    </row>
    <row r="6058" spans="1:14">
      <c r="A6058" s="237">
        <v>42808</v>
      </c>
      <c r="B6058">
        <v>829.88</v>
      </c>
      <c r="D6058" s="237">
        <v>43112</v>
      </c>
      <c r="E6058">
        <f t="shared" si="759"/>
        <v>985.47</v>
      </c>
      <c r="F6058">
        <v>547.68803070000001</v>
      </c>
      <c r="G6058" s="236">
        <f t="shared" si="761"/>
        <v>7.3159038928706701E-3</v>
      </c>
      <c r="H6058" s="236">
        <f t="shared" si="762"/>
        <v>4.5090509901455356E-3</v>
      </c>
      <c r="I6058">
        <f t="shared" si="765"/>
        <v>142914.87935555872</v>
      </c>
      <c r="J6058">
        <f t="shared" si="765"/>
        <v>43184.530007647518</v>
      </c>
      <c r="K6058">
        <f t="shared" si="763"/>
        <v>175288.153681964</v>
      </c>
      <c r="L6058" s="236">
        <f>I6058/MAX(I$2:I6058)-1</f>
        <v>0</v>
      </c>
      <c r="M6058" s="236">
        <f>J6058/MAX(J$2:J6058)-1</f>
        <v>0</v>
      </c>
      <c r="N6058" s="236"/>
    </row>
    <row r="6059" spans="1:14">
      <c r="A6059" s="237">
        <v>42809</v>
      </c>
      <c r="B6059">
        <v>836.75</v>
      </c>
      <c r="D6059" s="237">
        <v>43116</v>
      </c>
      <c r="E6059">
        <f t="shared" si="759"/>
        <v>982.43</v>
      </c>
      <c r="F6059">
        <v>547.18039020000003</v>
      </c>
      <c r="G6059" s="236">
        <f t="shared" si="761"/>
        <v>-3.11855262922651E-3</v>
      </c>
      <c r="H6059" s="236">
        <f t="shared" si="762"/>
        <v>-9.2687893754250794E-4</v>
      </c>
      <c r="I6059">
        <f t="shared" si="765"/>
        <v>142469.19178278884</v>
      </c>
      <c r="J6059">
        <f t="shared" si="765"/>
        <v>43144.503176355756</v>
      </c>
      <c r="K6059">
        <f t="shared" si="763"/>
        <v>174747.42084667407</v>
      </c>
      <c r="L6059" s="236">
        <f>I6059/MAX(I$2:I6059)-1</f>
        <v>-3.1185526292265564E-3</v>
      </c>
      <c r="M6059" s="236">
        <f>J6059/MAX(J$2:J6059)-1</f>
        <v>-9.2687893754250794E-4</v>
      </c>
      <c r="N6059" s="236"/>
    </row>
    <row r="6060" spans="1:14">
      <c r="A6060" s="237">
        <v>42810</v>
      </c>
      <c r="B6060">
        <v>835.77</v>
      </c>
      <c r="D6060" s="237">
        <v>43117</v>
      </c>
      <c r="E6060">
        <f t="shared" si="759"/>
        <v>991.27</v>
      </c>
      <c r="F6060">
        <v>549.51920370000005</v>
      </c>
      <c r="G6060" s="236">
        <f t="shared" si="761"/>
        <v>8.9643663977675894E-3</v>
      </c>
      <c r="H6060" s="236">
        <f t="shared" si="762"/>
        <v>4.274300654570462E-3</v>
      </c>
      <c r="I6060">
        <f t="shared" si="765"/>
        <v>143746.33781832358</v>
      </c>
      <c r="J6060">
        <f t="shared" si="765"/>
        <v>43328.915754523572</v>
      </c>
      <c r="K6060">
        <f t="shared" si="763"/>
        <v>176319.81501245138</v>
      </c>
      <c r="L6060" s="236">
        <f>I6060/MAX(I$2:I6060)-1</f>
        <v>0</v>
      </c>
      <c r="M6060" s="236">
        <f>J6060/MAX(J$2:J6060)-1</f>
        <v>0</v>
      </c>
      <c r="N6060" s="236"/>
    </row>
    <row r="6061" spans="1:14">
      <c r="A6061" s="237">
        <v>42811</v>
      </c>
      <c r="B6061">
        <v>834.14</v>
      </c>
      <c r="D6061" s="237">
        <v>43118</v>
      </c>
      <c r="E6061">
        <f t="shared" si="759"/>
        <v>989.69</v>
      </c>
      <c r="F6061">
        <v>548.59788390000006</v>
      </c>
      <c r="G6061" s="236">
        <f t="shared" si="761"/>
        <v>-1.62764503560515E-3</v>
      </c>
      <c r="H6061" s="236">
        <f t="shared" si="762"/>
        <v>-1.6765925445308971E-3</v>
      </c>
      <c r="I6061">
        <f t="shared" si="765"/>
        <v>143512.36980518716</v>
      </c>
      <c r="J6061">
        <f t="shared" si="765"/>
        <v>43256.270817406934</v>
      </c>
      <c r="K6061">
        <f t="shared" si="763"/>
        <v>176038.7762362152</v>
      </c>
      <c r="L6061" s="236">
        <f>I6061/MAX(I$2:I6061)-1</f>
        <v>-1.6276450356051964E-3</v>
      </c>
      <c r="M6061" s="236">
        <f>J6061/MAX(J$2:J6061)-1</f>
        <v>-1.6765925445307861E-3</v>
      </c>
      <c r="N6061" s="236"/>
    </row>
    <row r="6062" spans="1:14">
      <c r="A6062" s="237">
        <v>42814</v>
      </c>
      <c r="B6062">
        <v>833</v>
      </c>
      <c r="D6062" s="237">
        <v>43119</v>
      </c>
      <c r="E6062">
        <f t="shared" si="759"/>
        <v>994.27</v>
      </c>
      <c r="F6062">
        <v>549.70057940000004</v>
      </c>
      <c r="G6062" s="236">
        <f t="shared" si="761"/>
        <v>4.5939815489763249E-3</v>
      </c>
      <c r="H6062" s="236">
        <f t="shared" si="762"/>
        <v>2.0100250700219036E-3</v>
      </c>
      <c r="I6062">
        <f t="shared" si="765"/>
        <v>144171.66298412206</v>
      </c>
      <c r="J6062">
        <f t="shared" si="765"/>
        <v>43343.21700618558</v>
      </c>
      <c r="K6062">
        <f t="shared" si="763"/>
        <v>176853.43294201387</v>
      </c>
      <c r="L6062" s="236">
        <f>I6062/MAX(I$2:I6062)-1</f>
        <v>0</v>
      </c>
      <c r="M6062" s="236">
        <f>J6062/MAX(J$2:J6062)-1</f>
        <v>0</v>
      </c>
      <c r="N6062" s="236"/>
    </row>
    <row r="6063" spans="1:14">
      <c r="A6063" s="237">
        <v>42815</v>
      </c>
      <c r="B6063">
        <v>822.73</v>
      </c>
      <c r="D6063" s="237">
        <v>43122</v>
      </c>
      <c r="E6063">
        <f t="shared" si="759"/>
        <v>1001.62</v>
      </c>
      <c r="F6063">
        <v>552.00865069999998</v>
      </c>
      <c r="G6063" s="236">
        <f t="shared" si="761"/>
        <v>7.3586280538277451E-3</v>
      </c>
      <c r="H6063" s="236">
        <f t="shared" si="762"/>
        <v>4.1987790926456547E-3</v>
      </c>
      <c r="I6063">
        <f t="shared" si="765"/>
        <v>145232.56862792402</v>
      </c>
      <c r="J6063">
        <f t="shared" si="765"/>
        <v>43525.205599559158</v>
      </c>
      <c r="K6063">
        <f t="shared" si="763"/>
        <v>178160.79686944181</v>
      </c>
      <c r="L6063" s="236">
        <f>I6063/MAX(I$2:I6063)-1</f>
        <v>0</v>
      </c>
      <c r="M6063" s="236">
        <f>J6063/MAX(J$2:J6063)-1</f>
        <v>0</v>
      </c>
      <c r="N6063" s="236"/>
    </row>
    <row r="6064" spans="1:14">
      <c r="A6064" s="237">
        <v>42816</v>
      </c>
      <c r="B6064">
        <v>824.5</v>
      </c>
      <c r="D6064" s="237">
        <v>43123</v>
      </c>
      <c r="E6064">
        <f t="shared" si="759"/>
        <v>1004.1</v>
      </c>
      <c r="F6064">
        <v>553.57900919999997</v>
      </c>
      <c r="G6064" s="236">
        <f t="shared" si="761"/>
        <v>2.4422587392551229E-3</v>
      </c>
      <c r="H6064" s="236">
        <f t="shared" si="762"/>
        <v>2.8448077725025112E-3</v>
      </c>
      <c r="I6064">
        <f t="shared" si="765"/>
        <v>145587.26413788003</v>
      </c>
      <c r="J6064">
        <f t="shared" si="765"/>
        <v>43649.026442748553</v>
      </c>
      <c r="K6064">
        <f t="shared" si="763"/>
        <v>178601.92102454675</v>
      </c>
      <c r="L6064" s="236">
        <f>I6064/MAX(I$2:I6064)-1</f>
        <v>0</v>
      </c>
      <c r="M6064" s="236">
        <f>J6064/MAX(J$2:J6064)-1</f>
        <v>0</v>
      </c>
      <c r="N6064" s="236"/>
    </row>
    <row r="6065" spans="1:14">
      <c r="A6065" s="237">
        <v>42817</v>
      </c>
      <c r="B6065">
        <v>823.66</v>
      </c>
      <c r="D6065" s="237">
        <v>43124</v>
      </c>
      <c r="E6065">
        <f t="shared" si="759"/>
        <v>1004.55</v>
      </c>
      <c r="F6065">
        <v>553.65740289999997</v>
      </c>
      <c r="G6065" s="236">
        <f t="shared" si="761"/>
        <v>4.1443237488196993E-4</v>
      </c>
      <c r="H6065" s="236">
        <f t="shared" si="762"/>
        <v>1.4161248655963909E-4</v>
      </c>
      <c r="I6065">
        <f t="shared" si="765"/>
        <v>145647.60021350929</v>
      </c>
      <c r="J6065">
        <f t="shared" si="765"/>
        <v>43655.207689919014</v>
      </c>
      <c r="K6065">
        <f t="shared" si="763"/>
        <v>178681.96371398109</v>
      </c>
      <c r="L6065" s="236">
        <f>I6065/MAX(I$2:I6065)-1</f>
        <v>0</v>
      </c>
      <c r="M6065" s="236">
        <f>J6065/MAX(J$2:J6065)-1</f>
        <v>0</v>
      </c>
      <c r="N6065" s="236"/>
    </row>
    <row r="6066" spans="1:14">
      <c r="A6066" s="237">
        <v>42818</v>
      </c>
      <c r="B6066">
        <v>823.4</v>
      </c>
      <c r="D6066" s="237">
        <v>43125</v>
      </c>
      <c r="E6066">
        <f t="shared" si="759"/>
        <v>1003.67</v>
      </c>
      <c r="F6066">
        <v>553.92716829999995</v>
      </c>
      <c r="G6066" s="236">
        <f t="shared" si="761"/>
        <v>-9.0974429441277105E-4</v>
      </c>
      <c r="H6066" s="236">
        <f t="shared" si="762"/>
        <v>4.8724246905562651E-4</v>
      </c>
      <c r="I6066">
        <f t="shared" si="765"/>
        <v>145515.09814022013</v>
      </c>
      <c r="J6066">
        <f t="shared" si="765"/>
        <v>43676.478361100984</v>
      </c>
      <c r="K6066">
        <f t="shared" si="763"/>
        <v>178525.43578797611</v>
      </c>
      <c r="L6066" s="236">
        <f>I6066/MAX(I$2:I6066)-1</f>
        <v>-9.0974429441281757E-4</v>
      </c>
      <c r="M6066" s="236">
        <f>J6066/MAX(J$2:J6066)-1</f>
        <v>0</v>
      </c>
      <c r="N6066" s="236"/>
    </row>
    <row r="6067" spans="1:14">
      <c r="A6067" s="237">
        <v>42821</v>
      </c>
      <c r="B6067">
        <v>822.3</v>
      </c>
      <c r="D6067" s="237">
        <v>43126</v>
      </c>
      <c r="E6067">
        <f t="shared" si="759"/>
        <v>1014.59</v>
      </c>
      <c r="F6067">
        <v>557.11509169999999</v>
      </c>
      <c r="G6067" s="236">
        <f t="shared" si="761"/>
        <v>1.08463399838467E-2</v>
      </c>
      <c r="H6067" s="236">
        <f t="shared" si="762"/>
        <v>5.7551309674586104E-3</v>
      </c>
      <c r="I6067">
        <f t="shared" ref="I6067:J6082" si="766">I6066*(1+G6067)</f>
        <v>147093.40436743179</v>
      </c>
      <c r="J6067">
        <f t="shared" si="766"/>
        <v>43927.842214266493</v>
      </c>
      <c r="K6067">
        <f t="shared" si="763"/>
        <v>180467.80505158339</v>
      </c>
      <c r="L6067" s="236">
        <f>I6067/MAX(I$2:I6067)-1</f>
        <v>0</v>
      </c>
      <c r="M6067" s="236">
        <f>J6067/MAX(J$2:J6067)-1</f>
        <v>0</v>
      </c>
      <c r="N6067" s="236"/>
    </row>
    <row r="6068" spans="1:14">
      <c r="A6068" s="237">
        <v>42822</v>
      </c>
      <c r="B6068">
        <v>828.17</v>
      </c>
      <c r="D6068" s="237">
        <v>43129</v>
      </c>
      <c r="E6068">
        <f t="shared" si="759"/>
        <v>1007.08</v>
      </c>
      <c r="F6068">
        <v>553.83606710000004</v>
      </c>
      <c r="G6068" s="236">
        <f t="shared" si="761"/>
        <v>-7.4357349094175771E-3</v>
      </c>
      <c r="H6068" s="236">
        <f t="shared" si="762"/>
        <v>-5.8857220866055382E-3</v>
      </c>
      <c r="I6068">
        <f t="shared" si="766"/>
        <v>145999.65680563179</v>
      </c>
      <c r="J6068">
        <f t="shared" si="766"/>
        <v>43669.295143129064</v>
      </c>
      <c r="K6068">
        <f t="shared" si="763"/>
        <v>179131.98150124543</v>
      </c>
      <c r="L6068" s="236">
        <f>I6068/MAX(I$2:I6068)-1</f>
        <v>-7.4357349094176239E-3</v>
      </c>
      <c r="M6068" s="236">
        <f>J6068/MAX(J$2:J6068)-1</f>
        <v>-5.8857220866055382E-3</v>
      </c>
      <c r="N6068" s="236"/>
    </row>
    <row r="6069" spans="1:14">
      <c r="A6069" s="237">
        <v>42823</v>
      </c>
      <c r="B6069">
        <v>829.28</v>
      </c>
      <c r="D6069" s="237">
        <v>43130</v>
      </c>
      <c r="E6069">
        <f t="shared" si="759"/>
        <v>997.5</v>
      </c>
      <c r="F6069">
        <v>550.24575770000001</v>
      </c>
      <c r="G6069" s="236">
        <f t="shared" si="761"/>
        <v>-9.5463805936509358E-3</v>
      </c>
      <c r="H6069" s="236">
        <f t="shared" si="762"/>
        <v>-6.4826211460001781E-3</v>
      </c>
      <c r="I6069">
        <f t="shared" si="766"/>
        <v>144605.88851522282</v>
      </c>
      <c r="J6069">
        <f t="shared" si="766"/>
        <v>43386.203647003291</v>
      </c>
      <c r="K6069">
        <f t="shared" si="763"/>
        <v>177427.9615795094</v>
      </c>
      <c r="L6069" s="236">
        <f>I6069/MAX(I$2:I6069)-1</f>
        <v>-1.6911131147629765E-2</v>
      </c>
      <c r="M6069" s="236">
        <f>J6069/MAX(J$2:J6069)-1</f>
        <v>-1.2330188326147629E-2</v>
      </c>
      <c r="N6069" s="236"/>
    </row>
    <row r="6070" spans="1:14">
      <c r="A6070" s="237">
        <v>42824</v>
      </c>
      <c r="B6070">
        <v>831</v>
      </c>
      <c r="D6070" s="237">
        <v>43131</v>
      </c>
      <c r="E6070">
        <f t="shared" si="759"/>
        <v>997.89</v>
      </c>
      <c r="F6070">
        <v>550.77613169999995</v>
      </c>
      <c r="G6070" s="236">
        <f t="shared" si="761"/>
        <v>3.5724728487889423E-4</v>
      </c>
      <c r="H6070" s="236">
        <f t="shared" si="762"/>
        <v>9.6388566849991975E-4</v>
      </c>
      <c r="I6070">
        <f t="shared" si="766"/>
        <v>144657.54857627238</v>
      </c>
      <c r="J6070">
        <f t="shared" si="766"/>
        <v>43428.022986909258</v>
      </c>
      <c r="K6070">
        <f t="shared" si="763"/>
        <v>177497.33191035251</v>
      </c>
      <c r="L6070" s="236">
        <f>I6070/MAX(I$2:I6070)-1</f>
        <v>-1.6559925318437529E-2</v>
      </c>
      <c r="M6070" s="236">
        <f>J6070/MAX(J$2:J6070)-1</f>
        <v>-1.1378187549465069E-2</v>
      </c>
      <c r="N6070" s="236"/>
    </row>
    <row r="6071" spans="1:14">
      <c r="A6071" s="237">
        <v>42825</v>
      </c>
      <c r="B6071">
        <v>829.44</v>
      </c>
      <c r="D6071" s="237">
        <v>43132</v>
      </c>
      <c r="E6071">
        <f t="shared" si="759"/>
        <v>998.15</v>
      </c>
      <c r="F6071">
        <v>549.86889280000003</v>
      </c>
      <c r="G6071" s="236">
        <f t="shared" si="761"/>
        <v>2.2681960126351918E-4</v>
      </c>
      <c r="H6071" s="236">
        <f t="shared" si="762"/>
        <v>-1.6472008276751104E-3</v>
      </c>
      <c r="I6071">
        <f t="shared" si="766"/>
        <v>144690.35974376023</v>
      </c>
      <c r="J6071">
        <f t="shared" si="766"/>
        <v>43356.488311500929</v>
      </c>
      <c r="K6071">
        <f t="shared" si="763"/>
        <v>177543.57879758129</v>
      </c>
      <c r="L6071" s="236">
        <f>I6071/MAX(I$2:I6071)-1</f>
        <v>-1.6336861832831673E-2</v>
      </c>
      <c r="M6071" s="236">
        <f>J6071/MAX(J$2:J6071)-1</f>
        <v>-1.3006646217191276E-2</v>
      </c>
      <c r="N6071" s="236"/>
    </row>
    <row r="6072" spans="1:14">
      <c r="A6072" s="237">
        <v>42828</v>
      </c>
      <c r="B6072">
        <v>828.08</v>
      </c>
      <c r="D6072" s="237">
        <v>43133</v>
      </c>
      <c r="E6072">
        <f t="shared" si="759"/>
        <v>976.39</v>
      </c>
      <c r="F6072">
        <v>542.02230520000001</v>
      </c>
      <c r="G6072" s="236">
        <f t="shared" si="761"/>
        <v>-2.1834060770361718E-2</v>
      </c>
      <c r="H6072" s="236">
        <f t="shared" si="762"/>
        <v>-1.4269924526998157E-2</v>
      </c>
      <c r="I6072">
        <f t="shared" si="766"/>
        <v>141531.18163622948</v>
      </c>
      <c r="J6072">
        <f t="shared" si="766"/>
        <v>42737.794495540133</v>
      </c>
      <c r="K6072">
        <f t="shared" si="763"/>
        <v>173673.07008182176</v>
      </c>
      <c r="L6072" s="236">
        <f>I6072/MAX(I$2:I6072)-1</f>
        <v>-3.7814222569138245E-2</v>
      </c>
      <c r="M6072" s="236">
        <f>J6072/MAX(J$2:J6072)-1</f>
        <v>-2.7090966884320777E-2</v>
      </c>
      <c r="N6072" s="236"/>
    </row>
    <row r="6073" spans="1:14">
      <c r="A6073" s="237">
        <v>42829</v>
      </c>
      <c r="B6073">
        <v>828.38</v>
      </c>
      <c r="D6073" s="237">
        <v>43136</v>
      </c>
      <c r="E6073">
        <f t="shared" si="759"/>
        <v>936.03</v>
      </c>
      <c r="F6073">
        <v>529.96900349999999</v>
      </c>
      <c r="G6073" s="236">
        <f t="shared" si="761"/>
        <v>-4.1369671739451004E-2</v>
      </c>
      <c r="H6073" s="236">
        <f t="shared" si="762"/>
        <v>-2.2237648864934623E-2</v>
      </c>
      <c r="I6073">
        <f t="shared" si="766"/>
        <v>135676.08311104204</v>
      </c>
      <c r="J6073">
        <f t="shared" si="766"/>
        <v>41787.406428286573</v>
      </c>
      <c r="K6073">
        <f t="shared" si="763"/>
        <v>166494.13020277515</v>
      </c>
      <c r="L6073" s="236">
        <f>I6073/MAX(I$2:I6073)-1</f>
        <v>-7.7619532333821462E-2</v>
      </c>
      <c r="M6073" s="236">
        <f>J6073/MAX(J$2:J6073)-1</f>
        <v>-4.8726176340270322E-2</v>
      </c>
      <c r="N6073" s="236"/>
    </row>
    <row r="6074" spans="1:14">
      <c r="A6074" s="237">
        <v>42830</v>
      </c>
      <c r="B6074">
        <v>825.74</v>
      </c>
      <c r="D6074" s="237">
        <v>43137</v>
      </c>
      <c r="E6074">
        <f t="shared" si="759"/>
        <v>954.81</v>
      </c>
      <c r="F6074">
        <v>536.11547800000005</v>
      </c>
      <c r="G6074" s="236">
        <f t="shared" si="761"/>
        <v>2.0029729345772896E-2</v>
      </c>
      <c r="H6074" s="236">
        <f t="shared" si="762"/>
        <v>1.1597799983409818E-2</v>
      </c>
      <c r="I6074">
        <f t="shared" si="766"/>
        <v>138393.63833445081</v>
      </c>
      <c r="J6074">
        <f t="shared" si="766"/>
        <v>42272.048409867297</v>
      </c>
      <c r="K6074">
        <f t="shared" si="763"/>
        <v>169834.578441836</v>
      </c>
      <c r="L6074" s="236">
        <f>I6074/MAX(I$2:I6074)-1</f>
        <v>-5.9144501212640477E-2</v>
      </c>
      <c r="M6074" s="236">
        <f>J6074/MAX(J$2:J6074)-1</f>
        <v>-3.7693492804011242E-2</v>
      </c>
      <c r="N6074" s="236"/>
    </row>
    <row r="6075" spans="1:14">
      <c r="A6075" s="237">
        <v>42831</v>
      </c>
      <c r="B6075">
        <v>827.66</v>
      </c>
      <c r="D6075" s="237">
        <v>43138</v>
      </c>
      <c r="E6075">
        <f t="shared" si="759"/>
        <v>946.42</v>
      </c>
      <c r="F6075">
        <v>531.89301079999996</v>
      </c>
      <c r="G6075" s="236">
        <f t="shared" si="761"/>
        <v>-8.8208186894325833E-3</v>
      </c>
      <c r="H6075" s="236">
        <f t="shared" si="762"/>
        <v>-7.8760404675354279E-3</v>
      </c>
      <c r="I6075">
        <f t="shared" si="766"/>
        <v>137172.89314293172</v>
      </c>
      <c r="J6075">
        <f t="shared" si="766"/>
        <v>41939.112045945563</v>
      </c>
      <c r="K6075">
        <f t="shared" si="763"/>
        <v>168342.22696549306</v>
      </c>
      <c r="L6075" s="236">
        <f>I6075/MAX(I$2:I6075)-1</f>
        <v>-6.7443616980399357E-2</v>
      </c>
      <c r="M6075" s="236">
        <f>J6075/MAX(J$2:J6075)-1</f>
        <v>-4.5272657796859628E-2</v>
      </c>
      <c r="N6075" s="236"/>
    </row>
    <row r="6076" spans="1:14">
      <c r="A6076" s="237">
        <v>42832</v>
      </c>
      <c r="B6076">
        <v>826.89</v>
      </c>
      <c r="D6076" s="237">
        <v>43139</v>
      </c>
      <c r="E6076">
        <f t="shared" si="759"/>
        <v>914.88</v>
      </c>
      <c r="F6076">
        <v>521.05958129999999</v>
      </c>
      <c r="G6076" s="236">
        <f t="shared" si="761"/>
        <v>-3.3359314994215468E-2</v>
      </c>
      <c r="H6076" s="236">
        <f t="shared" si="762"/>
        <v>-2.0367685380384692E-2</v>
      </c>
      <c r="I6076">
        <f t="shared" si="766"/>
        <v>132596.89939190878</v>
      </c>
      <c r="J6076">
        <f t="shared" si="766"/>
        <v>41084.909406661041</v>
      </c>
      <c r="K6076">
        <f t="shared" si="763"/>
        <v>162732.12379936001</v>
      </c>
      <c r="L6076" s="236">
        <f>I6076/MAX(I$2:I6076)-1</f>
        <v>-9.8553059111416652E-2</v>
      </c>
      <c r="M6076" s="236">
        <f>J6076/MAX(J$2:J6076)-1</f>
        <v>-6.4718243926904062E-2</v>
      </c>
      <c r="N6076" s="236"/>
    </row>
    <row r="6077" spans="1:14">
      <c r="A6077" s="237">
        <v>42835</v>
      </c>
      <c r="B6077">
        <v>827.29</v>
      </c>
      <c r="D6077" s="237">
        <v>43140</v>
      </c>
      <c r="E6077">
        <f t="shared" si="759"/>
        <v>926.17</v>
      </c>
      <c r="F6077">
        <v>524.41307140000004</v>
      </c>
      <c r="G6077" s="236">
        <f t="shared" si="761"/>
        <v>1.2306686070720765E-2</v>
      </c>
      <c r="H6077" s="236">
        <f t="shared" si="762"/>
        <v>6.4359052598810251E-3</v>
      </c>
      <c r="I6077">
        <f t="shared" si="766"/>
        <v>134228.72780667595</v>
      </c>
      <c r="J6077">
        <f t="shared" si="766"/>
        <v>41349.327991213104</v>
      </c>
      <c r="K6077">
        <f t="shared" si="763"/>
        <v>164740.30594094665</v>
      </c>
      <c r="L6077" s="236">
        <f>I6077/MAX(I$2:I6077)-1</f>
        <v>-8.7459234600489211E-2</v>
      </c>
      <c r="M6077" s="236">
        <f>J6077/MAX(J$2:J6077)-1</f>
        <v>-5.8698859153522465E-2</v>
      </c>
      <c r="N6077" s="236"/>
    </row>
    <row r="6078" spans="1:14">
      <c r="A6078" s="237">
        <v>42836</v>
      </c>
      <c r="B6078">
        <v>827.29</v>
      </c>
      <c r="D6078" s="237">
        <v>43143</v>
      </c>
      <c r="E6078">
        <f t="shared" si="759"/>
        <v>939.05</v>
      </c>
      <c r="F6078">
        <v>528.83717609999997</v>
      </c>
      <c r="G6078" s="236">
        <f t="shared" si="761"/>
        <v>1.3873004026138716E-2</v>
      </c>
      <c r="H6078" s="236">
        <f t="shared" si="762"/>
        <v>8.4362975319991484E-3</v>
      </c>
      <c r="I6078">
        <f t="shared" si="766"/>
        <v>136090.88348796146</v>
      </c>
      <c r="J6078">
        <f t="shared" si="766"/>
        <v>41698.163224895201</v>
      </c>
      <c r="K6078">
        <f t="shared" si="763"/>
        <v>167031.30558520136</v>
      </c>
      <c r="L6078" s="236">
        <f>I6078/MAX(I$2:I6078)-1</f>
        <v>-7.4799552888086041E-2</v>
      </c>
      <c r="M6078" s="236">
        <f>J6078/MAX(J$2:J6078)-1</f>
        <v>-5.0757762662131278E-2</v>
      </c>
      <c r="N6078" s="236"/>
    </row>
    <row r="6079" spans="1:14">
      <c r="A6079" s="237">
        <v>42837</v>
      </c>
      <c r="B6079">
        <v>824.33</v>
      </c>
      <c r="D6079" s="237">
        <v>43144</v>
      </c>
      <c r="E6079">
        <f t="shared" si="759"/>
        <v>940.73</v>
      </c>
      <c r="F6079">
        <v>529.47254820000001</v>
      </c>
      <c r="G6079" s="236">
        <f t="shared" si="761"/>
        <v>1.7553119583030761E-3</v>
      </c>
      <c r="H6079" s="236">
        <f t="shared" si="762"/>
        <v>1.2014512759592755E-3</v>
      </c>
      <c r="I6079">
        <f t="shared" si="766"/>
        <v>136329.76544316392</v>
      </c>
      <c r="J6079">
        <f t="shared" si="766"/>
        <v>41748.261536306913</v>
      </c>
      <c r="K6079">
        <f t="shared" si="763"/>
        <v>167330.13162575633</v>
      </c>
      <c r="L6079" s="236">
        <f>I6079/MAX(I$2:I6079)-1</f>
        <v>-7.3175537479443054E-2</v>
      </c>
      <c r="M6079" s="236">
        <f>J6079/MAX(J$2:J6079)-1</f>
        <v>-4.9617294364887266E-2</v>
      </c>
      <c r="N6079" s="236"/>
    </row>
    <row r="6080" spans="1:14">
      <c r="A6080" s="237">
        <v>42838</v>
      </c>
      <c r="B6080">
        <v>819</v>
      </c>
      <c r="D6080" s="237">
        <v>43145</v>
      </c>
      <c r="E6080">
        <f t="shared" si="759"/>
        <v>955.74</v>
      </c>
      <c r="F6080">
        <v>534.16051319999997</v>
      </c>
      <c r="G6080" s="236">
        <f t="shared" si="761"/>
        <v>1.5921963823602715E-2</v>
      </c>
      <c r="H6080" s="236">
        <f t="shared" si="762"/>
        <v>8.8540284400715485E-3</v>
      </c>
      <c r="I6080">
        <f t="shared" si="766"/>
        <v>138500.40303663025</v>
      </c>
      <c r="J6080">
        <f t="shared" si="766"/>
        <v>42117.901831272917</v>
      </c>
      <c r="K6080">
        <f t="shared" si="763"/>
        <v>170000.00000000038</v>
      </c>
      <c r="L6080" s="236">
        <f>I6080/MAX(I$2:I6080)-1</f>
        <v>-5.8418671916360521E-2</v>
      </c>
      <c r="M6080" s="236">
        <f>J6080/MAX(J$2:J6080)-1</f>
        <v>-4.1202578860241812E-2</v>
      </c>
      <c r="N6080" s="236"/>
    </row>
    <row r="6081" spans="1:14">
      <c r="A6081" s="237">
        <v>42839</v>
      </c>
      <c r="B6081">
        <v>819</v>
      </c>
      <c r="D6081" s="237">
        <v>43146</v>
      </c>
      <c r="E6081">
        <f t="shared" si="759"/>
        <v>966.6</v>
      </c>
      <c r="F6081">
        <v>538.02299760000005</v>
      </c>
      <c r="G6081" s="236">
        <f t="shared" si="761"/>
        <v>1.1329192811952262E-2</v>
      </c>
      <c r="H6081" s="236">
        <f t="shared" si="762"/>
        <v>7.2309433298636261E-3</v>
      </c>
      <c r="I6081">
        <f t="shared" si="766"/>
        <v>140069.50080716534</v>
      </c>
      <c r="J6081">
        <f t="shared" si="766"/>
        <v>42422.453992587609</v>
      </c>
      <c r="K6081">
        <f t="shared" si="763"/>
        <v>171931.6969050164</v>
      </c>
      <c r="L6081" s="236">
        <f>I6081/MAX(I$2:I6081)-1</f>
        <v>-4.7751315502366776E-2</v>
      </c>
      <c r="M6081" s="236">
        <f>J6081/MAX(J$2:J6081)-1</f>
        <v>-3.4269569043160919E-2</v>
      </c>
      <c r="N6081" s="236"/>
    </row>
    <row r="6082" spans="1:14">
      <c r="A6082" s="237">
        <v>42842</v>
      </c>
      <c r="B6082">
        <v>825.74</v>
      </c>
      <c r="D6082" s="237">
        <v>43147</v>
      </c>
      <c r="E6082">
        <f t="shared" ref="E6082:E6145" si="767">SUMIF(A:A,D6082,B:B)</f>
        <v>967.16</v>
      </c>
      <c r="F6082">
        <v>538.79697650000003</v>
      </c>
      <c r="G6082" s="236">
        <f t="shared" si="761"/>
        <v>5.4562014129049474E-4</v>
      </c>
      <c r="H6082" s="236">
        <f t="shared" si="762"/>
        <v>1.4385609973039948E-3</v>
      </c>
      <c r="I6082">
        <f t="shared" si="766"/>
        <v>140145.92554798623</v>
      </c>
      <c r="J6082">
        <f t="shared" si="766"/>
        <v>42483.481280311265</v>
      </c>
      <c r="K6082">
        <f t="shared" si="763"/>
        <v>172031.30558520139</v>
      </c>
      <c r="L6082" s="236">
        <f>I6082/MAX(I$2:I6082)-1</f>
        <v>-4.72317494405875E-2</v>
      </c>
      <c r="M6082" s="236">
        <f>J6082/MAX(J$2:J6082)-1</f>
        <v>-3.2880306911276858E-2</v>
      </c>
      <c r="N6082" s="236"/>
    </row>
    <row r="6083" spans="1:14">
      <c r="A6083" s="237">
        <v>42843</v>
      </c>
      <c r="B6083">
        <v>822.81</v>
      </c>
      <c r="D6083" s="237">
        <v>43151</v>
      </c>
      <c r="E6083">
        <f t="shared" si="767"/>
        <v>960.24</v>
      </c>
      <c r="F6083">
        <v>535.86168659999998</v>
      </c>
      <c r="G6083" s="236">
        <f t="shared" si="761"/>
        <v>-7.1886993468685632E-3</v>
      </c>
      <c r="H6083" s="236">
        <f t="shared" si="762"/>
        <v>-5.4478588930984007E-3</v>
      </c>
      <c r="I6083">
        <f t="shared" ref="I6083:J6098" si="768">I6082*(1+G6083)</f>
        <v>139138.45862453312</v>
      </c>
      <c r="J6083">
        <f t="shared" si="768"/>
        <v>42252.037269008542</v>
      </c>
      <c r="K6083">
        <f t="shared" si="763"/>
        <v>170800.42689434407</v>
      </c>
      <c r="L6083" s="236">
        <f>I6083/MAX(I$2:I6083)-1</f>
        <v>-5.408091394110115E-2</v>
      </c>
      <c r="M6083" s="236">
        <f>J6083/MAX(J$2:J6083)-1</f>
        <v>-3.8149038531960944E-2</v>
      </c>
      <c r="N6083" s="236"/>
    </row>
    <row r="6084" spans="1:14">
      <c r="A6084" s="237">
        <v>42844</v>
      </c>
      <c r="B6084">
        <v>821.12</v>
      </c>
      <c r="D6084" s="237">
        <v>43152</v>
      </c>
      <c r="E6084">
        <f t="shared" si="767"/>
        <v>955.94</v>
      </c>
      <c r="F6084">
        <v>533.77403300000003</v>
      </c>
      <c r="G6084" s="236">
        <f t="shared" ref="G6084:G6147" si="769">(E6084/E6083-1)-($P$21/252)</f>
        <v>-4.5117773136080317E-3</v>
      </c>
      <c r="H6084" s="236">
        <f t="shared" ref="H6084:H6147" si="770">F6084/F6083-1</f>
        <v>-3.8958814414330467E-3</v>
      </c>
      <c r="I6084">
        <f t="shared" si="768"/>
        <v>138510.69688346057</v>
      </c>
      <c r="J6084">
        <f t="shared" si="768"/>
        <v>42087.428341149476</v>
      </c>
      <c r="K6084">
        <f t="shared" ref="K6084:K6147" si="771">K6083*(1+(E6084/E6083-1))</f>
        <v>170035.57452863792</v>
      </c>
      <c r="L6084" s="236">
        <f>I6084/MAX(I$2:I6084)-1</f>
        <v>-5.8348690214090504E-2</v>
      </c>
      <c r="M6084" s="236">
        <f>J6084/MAX(J$2:J6084)-1</f>
        <v>-4.1896295842168696E-2</v>
      </c>
      <c r="N6084" s="236"/>
    </row>
    <row r="6085" spans="1:14">
      <c r="A6085" s="237">
        <v>42845</v>
      </c>
      <c r="B6085">
        <v>827.47</v>
      </c>
      <c r="D6085" s="237">
        <v>43153</v>
      </c>
      <c r="E6085">
        <f t="shared" si="767"/>
        <v>958.21</v>
      </c>
      <c r="F6085">
        <v>534.45281829999999</v>
      </c>
      <c r="G6085" s="236">
        <f t="shared" si="769"/>
        <v>2.3408958638235131E-3</v>
      </c>
      <c r="H6085" s="236">
        <f t="shared" si="770"/>
        <v>1.2716716401226513E-3</v>
      </c>
      <c r="I6085">
        <f t="shared" si="768"/>
        <v>138834.93600089039</v>
      </c>
      <c r="J6085">
        <f t="shared" si="768"/>
        <v>42140.94973017661</v>
      </c>
      <c r="K6085">
        <f t="shared" si="771"/>
        <v>170439.34542867349</v>
      </c>
      <c r="L6085" s="236">
        <f>I6085/MAX(I$2:I6085)-1</f>
        <v>-5.6144382557848593E-2</v>
      </c>
      <c r="M6085" s="236">
        <f>J6085/MAX(J$2:J6085)-1</f>
        <v>-4.067790253329473E-2</v>
      </c>
      <c r="N6085" s="236"/>
    </row>
    <row r="6086" spans="1:14">
      <c r="A6086" s="237">
        <v>42846</v>
      </c>
      <c r="B6086">
        <v>825.98</v>
      </c>
      <c r="D6086" s="237">
        <v>43154</v>
      </c>
      <c r="E6086">
        <f t="shared" si="767"/>
        <v>971.43</v>
      </c>
      <c r="F6086">
        <v>538.98855040000001</v>
      </c>
      <c r="G6086" s="236">
        <f t="shared" si="769"/>
        <v>1.3762828007016272E-2</v>
      </c>
      <c r="H6086" s="236">
        <f t="shared" si="770"/>
        <v>8.4866838469059847E-3</v>
      </c>
      <c r="I6086">
        <f t="shared" si="768"/>
        <v>140745.69734643577</v>
      </c>
      <c r="J6086">
        <f t="shared" si="768"/>
        <v>42498.586647544973</v>
      </c>
      <c r="K6086">
        <f t="shared" si="771"/>
        <v>172790.82177161193</v>
      </c>
      <c r="L6086" s="236">
        <f>I6086/MAX(I$2:I6086)-1</f>
        <v>-4.3154260031535996E-2</v>
      </c>
      <c r="M6086" s="236">
        <f>J6086/MAX(J$2:J6086)-1</f>
        <v>-3.2536439184744137E-2</v>
      </c>
      <c r="N6086" s="236"/>
    </row>
    <row r="6087" spans="1:14">
      <c r="A6087" s="237">
        <v>42849</v>
      </c>
      <c r="B6087">
        <v>837.28</v>
      </c>
      <c r="D6087" s="237">
        <v>43157</v>
      </c>
      <c r="E6087">
        <f t="shared" si="767"/>
        <v>981.31</v>
      </c>
      <c r="F6087">
        <v>542.6032093</v>
      </c>
      <c r="G6087" s="236">
        <f t="shared" si="769"/>
        <v>1.013684311983847E-2</v>
      </c>
      <c r="H6087" s="236">
        <f t="shared" si="770"/>
        <v>6.7063741842334768E-3</v>
      </c>
      <c r="I6087">
        <f t="shared" si="768"/>
        <v>142172.41440022885</v>
      </c>
      <c r="J6087">
        <f t="shared" si="768"/>
        <v>42783.598071904475</v>
      </c>
      <c r="K6087">
        <f t="shared" si="771"/>
        <v>174548.20348630421</v>
      </c>
      <c r="L6087" s="236">
        <f>I6087/MAX(I$2:I6087)-1</f>
        <v>-3.3454864875589907E-2</v>
      </c>
      <c r="M6087" s="236">
        <f>J6087/MAX(J$2:J6087)-1</f>
        <v>-2.6048266536306208E-2</v>
      </c>
      <c r="N6087" s="236"/>
    </row>
    <row r="6088" spans="1:14">
      <c r="A6088" s="237">
        <v>42850</v>
      </c>
      <c r="B6088">
        <v>842.62</v>
      </c>
      <c r="D6088" s="237">
        <v>43158</v>
      </c>
      <c r="E6088">
        <f t="shared" si="767"/>
        <v>967.42</v>
      </c>
      <c r="F6088">
        <v>537.17230440000003</v>
      </c>
      <c r="G6088" s="236">
        <f t="shared" si="769"/>
        <v>-1.4188278670413454E-2</v>
      </c>
      <c r="H6088" s="236">
        <f t="shared" si="770"/>
        <v>-1.0008980424215053E-2</v>
      </c>
      <c r="I6088">
        <f t="shared" si="768"/>
        <v>140155.23256547289</v>
      </c>
      <c r="J6088">
        <f t="shared" si="768"/>
        <v>42355.377876325299</v>
      </c>
      <c r="K6088">
        <f t="shared" si="771"/>
        <v>172077.55247243014</v>
      </c>
      <c r="L6088" s="236">
        <f>I6088/MAX(I$2:I6088)-1</f>
        <v>-4.7168476600267573E-2</v>
      </c>
      <c r="M6088" s="236">
        <f>J6088/MAX(J$2:J6088)-1</f>
        <v>-3.5796530370674651E-2</v>
      </c>
      <c r="N6088" s="236"/>
    </row>
    <row r="6089" spans="1:14">
      <c r="A6089" s="237">
        <v>42851</v>
      </c>
      <c r="B6089">
        <v>841.48</v>
      </c>
      <c r="D6089" s="237">
        <v>43159</v>
      </c>
      <c r="E6089">
        <f t="shared" si="767"/>
        <v>956.82</v>
      </c>
      <c r="F6089">
        <v>534.03727149999997</v>
      </c>
      <c r="G6089" s="236">
        <f t="shared" si="769"/>
        <v>-1.099070851352941E-2</v>
      </c>
      <c r="H6089" s="236">
        <f t="shared" si="770"/>
        <v>-5.8361774691674251E-3</v>
      </c>
      <c r="I6089">
        <f t="shared" si="768"/>
        <v>138614.82725769986</v>
      </c>
      <c r="J6089">
        <f t="shared" si="768"/>
        <v>42108.184374265416</v>
      </c>
      <c r="K6089">
        <f t="shared" si="771"/>
        <v>170192.10245464288</v>
      </c>
      <c r="L6089" s="236">
        <f>I6089/MAX(I$2:I6089)-1</f>
        <v>-5.7640770136456188E-2</v>
      </c>
      <c r="M6089" s="236">
        <f>J6089/MAX(J$2:J6089)-1</f>
        <v>-4.1423792935818327E-2</v>
      </c>
      <c r="N6089" s="236"/>
    </row>
    <row r="6090" spans="1:14">
      <c r="A6090" s="237">
        <v>42852</v>
      </c>
      <c r="B6090">
        <v>842.16</v>
      </c>
      <c r="D6090" s="237">
        <v>43160</v>
      </c>
      <c r="E6090">
        <f t="shared" si="767"/>
        <v>946.05</v>
      </c>
      <c r="F6090">
        <v>530.22192759999996</v>
      </c>
      <c r="G6090" s="236">
        <f t="shared" si="769"/>
        <v>-1.1289765776714875E-2</v>
      </c>
      <c r="H6090" s="236">
        <f t="shared" si="770"/>
        <v>-7.1443401118492789E-3</v>
      </c>
      <c r="I6090">
        <f t="shared" si="768"/>
        <v>137049.89832478063</v>
      </c>
      <c r="J6090">
        <f t="shared" si="768"/>
        <v>41807.349183603204</v>
      </c>
      <c r="K6090">
        <f t="shared" si="771"/>
        <v>168276.41408751372</v>
      </c>
      <c r="L6090" s="236">
        <f>I6090/MAX(I$2:I6090)-1</f>
        <v>-6.8279785119141012E-2</v>
      </c>
      <c r="M6090" s="236">
        <f>J6090/MAX(J$2:J6090)-1</f>
        <v>-4.8272187382211396E-2</v>
      </c>
      <c r="N6090" s="236"/>
    </row>
    <row r="6091" spans="1:14">
      <c r="A6091" s="237">
        <v>42853</v>
      </c>
      <c r="B6091">
        <v>840.9</v>
      </c>
      <c r="D6091" s="237">
        <v>43161</v>
      </c>
      <c r="E6091">
        <f t="shared" si="767"/>
        <v>950.55</v>
      </c>
      <c r="F6091">
        <v>531.34433939999997</v>
      </c>
      <c r="G6091" s="236">
        <f t="shared" si="769"/>
        <v>4.722889470253502E-3</v>
      </c>
      <c r="H6091" s="236">
        <f t="shared" si="770"/>
        <v>2.1168717127193482E-3</v>
      </c>
      <c r="I6091">
        <f t="shared" si="768"/>
        <v>137697.16984647806</v>
      </c>
      <c r="J6091">
        <f t="shared" si="768"/>
        <v>41895.849978473758</v>
      </c>
      <c r="K6091">
        <f t="shared" si="771"/>
        <v>169076.84098185739</v>
      </c>
      <c r="L6091" s="236">
        <f>I6091/MAX(I$2:I6091)-1</f>
        <v>-6.3879373527057748E-2</v>
      </c>
      <c r="M6091" s="236">
        <f>J6091/MAX(J$2:J6091)-1</f>
        <v>-4.6257501697472447E-2</v>
      </c>
      <c r="N6091" s="236"/>
    </row>
    <row r="6092" spans="1:14">
      <c r="A6092" s="237">
        <v>42856</v>
      </c>
      <c r="B6092">
        <v>843.71</v>
      </c>
      <c r="D6092" s="237">
        <v>43164</v>
      </c>
      <c r="E6092">
        <f t="shared" si="767"/>
        <v>958.44</v>
      </c>
      <c r="F6092">
        <v>533.74110059999998</v>
      </c>
      <c r="G6092" s="236">
        <f t="shared" si="769"/>
        <v>8.266727471063209E-3</v>
      </c>
      <c r="H6092" s="236">
        <f t="shared" si="770"/>
        <v>4.5107494750136201E-3</v>
      </c>
      <c r="I6092">
        <f t="shared" si="768"/>
        <v>138835.47482313562</v>
      </c>
      <c r="J6092">
        <f t="shared" si="768"/>
        <v>42084.831661769407</v>
      </c>
      <c r="K6092">
        <f t="shared" si="771"/>
        <v>170480.25613660659</v>
      </c>
      <c r="L6092" s="236">
        <f>I6092/MAX(I$2:I6092)-1</f>
        <v>-5.6140719427964836E-2</v>
      </c>
      <c r="M6092" s="236">
        <f>J6092/MAX(J$2:J6092)-1</f>
        <v>-4.1955408223956159E-2</v>
      </c>
      <c r="N6092" s="236"/>
    </row>
    <row r="6093" spans="1:14">
      <c r="A6093" s="237">
        <v>42857</v>
      </c>
      <c r="B6093">
        <v>845.88</v>
      </c>
      <c r="D6093" s="237">
        <v>43165</v>
      </c>
      <c r="E6093">
        <f t="shared" si="767"/>
        <v>962.44</v>
      </c>
      <c r="F6093">
        <v>535.45329760000004</v>
      </c>
      <c r="G6093" s="236">
        <f t="shared" si="769"/>
        <v>4.1397183617823321E-3</v>
      </c>
      <c r="H6093" s="236">
        <f t="shared" si="770"/>
        <v>3.2079167185650181E-3</v>
      </c>
      <c r="I6093">
        <f t="shared" si="768"/>
        <v>139410.21458752773</v>
      </c>
      <c r="J6093">
        <f t="shared" si="768"/>
        <v>42219.836296855188</v>
      </c>
      <c r="K6093">
        <f t="shared" si="771"/>
        <v>171191.74670935649</v>
      </c>
      <c r="L6093" s="236">
        <f>I6093/MAX(I$2:I6093)-1</f>
        <v>-5.2233407833242151E-2</v>
      </c>
      <c r="M6093" s="236">
        <f>J6093/MAX(J$2:J6093)-1</f>
        <v>-3.8882080960867094E-2</v>
      </c>
      <c r="N6093" s="236"/>
    </row>
    <row r="6094" spans="1:14">
      <c r="A6094" s="237">
        <v>42858</v>
      </c>
      <c r="B6094">
        <v>843.88</v>
      </c>
      <c r="D6094" s="237">
        <v>43166</v>
      </c>
      <c r="E6094">
        <f t="shared" si="767"/>
        <v>962.11</v>
      </c>
      <c r="F6094">
        <v>535.19347740000001</v>
      </c>
      <c r="G6094" s="236">
        <f t="shared" si="769"/>
        <v>-3.7660867583251057E-4</v>
      </c>
      <c r="H6094" s="236">
        <f t="shared" si="770"/>
        <v>-4.8523410195544514E-4</v>
      </c>
      <c r="I6094">
        <f t="shared" si="768"/>
        <v>139357.7114912144</v>
      </c>
      <c r="J6094">
        <f t="shared" si="768"/>
        <v>42199.349792504981</v>
      </c>
      <c r="K6094">
        <f t="shared" si="771"/>
        <v>171133.04873710463</v>
      </c>
      <c r="L6094" s="236">
        <f>I6094/MAX(I$2:I6094)-1</f>
        <v>-5.259034495451631E-2</v>
      </c>
      <c r="M6094" s="236">
        <f>J6094/MAX(J$2:J6094)-1</f>
        <v>-3.9348448151185211E-2</v>
      </c>
      <c r="N6094" s="236"/>
    </row>
    <row r="6095" spans="1:14">
      <c r="A6095" s="237">
        <v>42859</v>
      </c>
      <c r="B6095">
        <v>845.52</v>
      </c>
      <c r="D6095" s="237">
        <v>43167</v>
      </c>
      <c r="E6095">
        <f t="shared" si="767"/>
        <v>965.48</v>
      </c>
      <c r="F6095">
        <v>536.72142099999996</v>
      </c>
      <c r="G6095" s="236">
        <f t="shared" si="769"/>
        <v>3.4689878256998672E-3</v>
      </c>
      <c r="H6095" s="236">
        <f t="shared" si="770"/>
        <v>2.8549368864188018E-3</v>
      </c>
      <c r="I6095">
        <f t="shared" si="768"/>
        <v>139841.14169579482</v>
      </c>
      <c r="J6095">
        <f t="shared" si="768"/>
        <v>42319.826272810496</v>
      </c>
      <c r="K6095">
        <f t="shared" si="771"/>
        <v>171732.47954464643</v>
      </c>
      <c r="L6095" s="236">
        <f>I6095/MAX(I$2:I6095)-1</f>
        <v>-4.9303792395212986E-2</v>
      </c>
      <c r="M6095" s="236">
        <f>J6095/MAX(J$2:J6095)-1</f>
        <v>-3.6605848600816504E-2</v>
      </c>
      <c r="N6095" s="236"/>
    </row>
    <row r="6096" spans="1:14">
      <c r="A6096" s="237">
        <v>42860</v>
      </c>
      <c r="B6096">
        <v>850.87</v>
      </c>
      <c r="D6096" s="237">
        <v>43168</v>
      </c>
      <c r="E6096">
        <f t="shared" si="767"/>
        <v>979.84</v>
      </c>
      <c r="F6096">
        <v>540.48765100000003</v>
      </c>
      <c r="G6096" s="236">
        <f t="shared" si="769"/>
        <v>1.483970067360201E-2</v>
      </c>
      <c r="H6096" s="236">
        <f t="shared" si="770"/>
        <v>7.0171039437609828E-3</v>
      </c>
      <c r="I6096">
        <f t="shared" si="768"/>
        <v>141916.34238041518</v>
      </c>
      <c r="J6096">
        <f t="shared" si="768"/>
        <v>42616.788892648714</v>
      </c>
      <c r="K6096">
        <f t="shared" si="771"/>
        <v>174286.73070081862</v>
      </c>
      <c r="L6096" s="236">
        <f>I6096/MAX(I$2:I6096)-1</f>
        <v>-3.5195745242829313E-2</v>
      </c>
      <c r="M6096" s="236">
        <f>J6096/MAX(J$2:J6096)-1</f>
        <v>-2.984561170163702E-2</v>
      </c>
      <c r="N6096" s="236"/>
    </row>
    <row r="6097" spans="1:14">
      <c r="A6097" s="237">
        <v>42863</v>
      </c>
      <c r="B6097">
        <v>848.95</v>
      </c>
      <c r="D6097" s="237">
        <v>43171</v>
      </c>
      <c r="E6097">
        <f t="shared" si="767"/>
        <v>980.01</v>
      </c>
      <c r="F6097">
        <v>540.7404861</v>
      </c>
      <c r="G6097" s="236">
        <f t="shared" si="769"/>
        <v>1.397675551823484E-4</v>
      </c>
      <c r="H6097" s="236">
        <f t="shared" si="770"/>
        <v>4.6779070628577557E-4</v>
      </c>
      <c r="I6097">
        <f t="shared" si="768"/>
        <v>141936.17768063012</v>
      </c>
      <c r="J6097">
        <f t="shared" si="768"/>
        <v>42636.72463042444</v>
      </c>
      <c r="K6097">
        <f t="shared" si="771"/>
        <v>174316.96905016049</v>
      </c>
      <c r="L6097" s="236">
        <f>I6097/MAX(I$2:I6097)-1</f>
        <v>-3.5060896910912409E-2</v>
      </c>
      <c r="M6097" s="236">
        <f>J6097/MAX(J$2:J6097)-1</f>
        <v>-2.9391782495128638E-2</v>
      </c>
      <c r="N6097" s="236"/>
    </row>
    <row r="6098" spans="1:14">
      <c r="A6098" s="237">
        <v>42864</v>
      </c>
      <c r="B6098">
        <v>849.13</v>
      </c>
      <c r="D6098" s="237">
        <v>43172</v>
      </c>
      <c r="E6098">
        <f t="shared" si="767"/>
        <v>973.28</v>
      </c>
      <c r="F6098">
        <v>538.84342809999998</v>
      </c>
      <c r="G6098" s="236">
        <f t="shared" si="769"/>
        <v>-6.9010070232519791E-3</v>
      </c>
      <c r="H6098" s="236">
        <f t="shared" si="770"/>
        <v>-3.508259597283403E-3</v>
      </c>
      <c r="I6098">
        <f t="shared" si="768"/>
        <v>140956.67512160254</v>
      </c>
      <c r="J6098">
        <f t="shared" si="768"/>
        <v>42487.143932043022</v>
      </c>
      <c r="K6098">
        <f t="shared" si="771"/>
        <v>173119.88616150877</v>
      </c>
      <c r="L6098" s="236">
        <f>I6098/MAX(I$2:I6098)-1</f>
        <v>-4.1719948438340704E-2</v>
      </c>
      <c r="M6098" s="236">
        <f>J6098/MAX(J$2:J6098)-1</f>
        <v>-3.2796928089392385E-2</v>
      </c>
      <c r="N6098" s="236"/>
    </row>
    <row r="6099" spans="1:14">
      <c r="A6099" s="237">
        <v>42865</v>
      </c>
      <c r="B6099">
        <v>850.84</v>
      </c>
      <c r="D6099" s="237">
        <v>43173</v>
      </c>
      <c r="E6099">
        <f t="shared" si="767"/>
        <v>971.25</v>
      </c>
      <c r="F6099">
        <v>538.55088499999999</v>
      </c>
      <c r="G6099" s="236">
        <f t="shared" si="769"/>
        <v>-2.1194608837013609E-3</v>
      </c>
      <c r="H6099" s="236">
        <f t="shared" si="770"/>
        <v>-5.4290928448641473E-4</v>
      </c>
      <c r="I6099">
        <f t="shared" ref="I6099:J6114" si="772">I6098*(1+G6099)</f>
        <v>140657.9229623857</v>
      </c>
      <c r="J6099">
        <f t="shared" si="772"/>
        <v>42464.077267131004</v>
      </c>
      <c r="K6099">
        <f t="shared" si="771"/>
        <v>172758.80469583819</v>
      </c>
      <c r="L6099" s="236">
        <f>I6099/MAX(I$2:I6099)-1</f>
        <v>-4.3750985523257069E-2</v>
      </c>
      <c r="M6099" s="236">
        <f>J6099/MAX(J$2:J6099)-1</f>
        <v>-3.3322031617116443E-2</v>
      </c>
      <c r="N6099" s="236"/>
    </row>
    <row r="6100" spans="1:14">
      <c r="A6100" s="237">
        <v>42866</v>
      </c>
      <c r="B6100">
        <v>849.65</v>
      </c>
      <c r="D6100" s="237">
        <v>43174</v>
      </c>
      <c r="E6100">
        <f t="shared" si="767"/>
        <v>969.7</v>
      </c>
      <c r="F6100">
        <v>538.43955070000004</v>
      </c>
      <c r="G6100" s="236">
        <f t="shared" si="769"/>
        <v>-1.6296117546116908E-3</v>
      </c>
      <c r="H6100" s="236">
        <f t="shared" si="770"/>
        <v>-2.0672939753862973E-4</v>
      </c>
      <c r="I6100">
        <f t="shared" si="772"/>
        <v>140428.70515774691</v>
      </c>
      <c r="J6100">
        <f t="shared" si="772"/>
        <v>42455.298694020537</v>
      </c>
      <c r="K6100">
        <f t="shared" si="771"/>
        <v>172483.10209889762</v>
      </c>
      <c r="L6100" s="236">
        <f>I6100/MAX(I$2:I6100)-1</f>
        <v>-4.5309300157584276E-2</v>
      </c>
      <c r="M6100" s="236">
        <f>J6100/MAX(J$2:J6100)-1</f>
        <v>-3.3521872371134021E-2</v>
      </c>
      <c r="N6100" s="236"/>
    </row>
    <row r="6101" spans="1:14">
      <c r="A6101" s="237">
        <v>42867</v>
      </c>
      <c r="B6101">
        <v>850.75</v>
      </c>
      <c r="D6101" s="237">
        <v>43175</v>
      </c>
      <c r="E6101">
        <f t="shared" si="767"/>
        <v>969.45</v>
      </c>
      <c r="F6101">
        <v>538.18696709999995</v>
      </c>
      <c r="G6101" s="236">
        <f t="shared" si="769"/>
        <v>-2.9154185306863101E-4</v>
      </c>
      <c r="H6101" s="236">
        <f t="shared" si="770"/>
        <v>-4.6910298411717566E-4</v>
      </c>
      <c r="I6101">
        <f t="shared" si="772"/>
        <v>140387.76431282118</v>
      </c>
      <c r="J6101">
        <f t="shared" si="772"/>
        <v>42435.382786711583</v>
      </c>
      <c r="K6101">
        <f t="shared" si="771"/>
        <v>172438.63393810074</v>
      </c>
      <c r="L6101" s="236">
        <f>I6101/MAX(I$2:I6101)-1</f>
        <v>-4.5587632453323756E-2</v>
      </c>
      <c r="M6101" s="236">
        <f>J6101/MAX(J$2:J6101)-1</f>
        <v>-3.397525014488878E-2</v>
      </c>
      <c r="N6101" s="236"/>
    </row>
    <row r="6102" spans="1:14">
      <c r="A6102" s="237">
        <v>42870</v>
      </c>
      <c r="B6102">
        <v>855.27</v>
      </c>
      <c r="D6102" s="237">
        <v>43178</v>
      </c>
      <c r="E6102">
        <f t="shared" si="767"/>
        <v>958.41</v>
      </c>
      <c r="F6102">
        <v>534.54519040000002</v>
      </c>
      <c r="G6102" s="236">
        <f t="shared" si="769"/>
        <v>-1.1421630514602163E-2</v>
      </c>
      <c r="H6102" s="236">
        <f t="shared" si="770"/>
        <v>-6.7667500750222542E-3</v>
      </c>
      <c r="I6102">
        <f t="shared" si="772"/>
        <v>138784.30714006908</v>
      </c>
      <c r="J6102">
        <f t="shared" si="772"/>
        <v>42148.233157056005</v>
      </c>
      <c r="K6102">
        <f t="shared" si="771"/>
        <v>170474.91995731095</v>
      </c>
      <c r="L6102" s="236">
        <f>I6102/MAX(I$2:I6102)-1</f>
        <v>-5.6488577874008628E-2</v>
      </c>
      <c r="M6102" s="236">
        <f>J6102/MAX(J$2:J6102)-1</f>
        <v>-4.0512098193444257E-2</v>
      </c>
      <c r="N6102" s="236"/>
    </row>
    <row r="6103" spans="1:14">
      <c r="A6103" s="237">
        <v>42871</v>
      </c>
      <c r="B6103">
        <v>857.47</v>
      </c>
      <c r="D6103" s="237">
        <v>43179</v>
      </c>
      <c r="E6103">
        <f t="shared" si="767"/>
        <v>961.81</v>
      </c>
      <c r="F6103">
        <v>534.64430879999998</v>
      </c>
      <c r="G6103" s="236">
        <f t="shared" si="769"/>
        <v>3.5138121248436314E-3</v>
      </c>
      <c r="H6103" s="236">
        <f t="shared" si="770"/>
        <v>1.8542566985924047E-4</v>
      </c>
      <c r="I6103">
        <f t="shared" si="772"/>
        <v>139271.96912123589</v>
      </c>
      <c r="J6103">
        <f t="shared" si="772"/>
        <v>42156.048521422534</v>
      </c>
      <c r="K6103">
        <f t="shared" si="771"/>
        <v>171079.68694414836</v>
      </c>
      <c r="L6103" s="236">
        <f>I6103/MAX(I$2:I6103)-1</f>
        <v>-5.3173255999013791E-2</v>
      </c>
      <c r="M6103" s="236">
        <f>J6103/MAX(J$2:J6103)-1</f>
        <v>-4.0334184506529924E-2</v>
      </c>
      <c r="N6103" s="236"/>
    </row>
    <row r="6104" spans="1:14">
      <c r="A6104" s="237">
        <v>42872</v>
      </c>
      <c r="B6104">
        <v>845.23</v>
      </c>
      <c r="D6104" s="237">
        <v>43180</v>
      </c>
      <c r="E6104">
        <f t="shared" si="767"/>
        <v>962.08</v>
      </c>
      <c r="F6104">
        <v>534.93194319999998</v>
      </c>
      <c r="G6104" s="236">
        <f t="shared" si="769"/>
        <v>2.4699056573733935E-4</v>
      </c>
      <c r="H6104" s="236">
        <f t="shared" si="770"/>
        <v>5.3799207298332874E-4</v>
      </c>
      <c r="I6104">
        <f t="shared" si="772"/>
        <v>139306.36798368051</v>
      </c>
      <c r="J6104">
        <f t="shared" si="772"/>
        <v>42178.728141355357</v>
      </c>
      <c r="K6104">
        <f t="shared" si="771"/>
        <v>171127.71255780899</v>
      </c>
      <c r="L6104" s="236">
        <f>I6104/MAX(I$2:I6104)-1</f>
        <v>-5.2939398725857623E-2</v>
      </c>
      <c r="M6104" s="236">
        <f>J6104/MAX(J$2:J6104)-1</f>
        <v>-3.9817891905081448E-2</v>
      </c>
      <c r="N6104" s="236"/>
    </row>
    <row r="6105" spans="1:14">
      <c r="A6105" s="237">
        <v>42873</v>
      </c>
      <c r="B6105">
        <v>845.77</v>
      </c>
      <c r="D6105" s="237">
        <v>43181</v>
      </c>
      <c r="E6105">
        <f t="shared" si="767"/>
        <v>938.04</v>
      </c>
      <c r="F6105">
        <v>527.73198279999997</v>
      </c>
      <c r="G6105" s="236">
        <f t="shared" si="769"/>
        <v>-2.5021257183509848E-2</v>
      </c>
      <c r="H6105" s="236">
        <f t="shared" si="770"/>
        <v>-1.3459582086142285E-2</v>
      </c>
      <c r="I6105">
        <f t="shared" si="772"/>
        <v>135820.74752306018</v>
      </c>
      <c r="J6105">
        <f t="shared" si="772"/>
        <v>41611.020087647703</v>
      </c>
      <c r="K6105">
        <f t="shared" si="771"/>
        <v>166851.65421558201</v>
      </c>
      <c r="L6105" s="236">
        <f>I6105/MAX(I$2:I6105)-1</f>
        <v>-7.6636045598707403E-2</v>
      </c>
      <c r="M6105" s="236">
        <f>J6105/MAX(J$2:J6105)-1</f>
        <v>-5.2741541806630154E-2</v>
      </c>
      <c r="N6105" s="236"/>
    </row>
    <row r="6106" spans="1:14">
      <c r="A6106" s="237">
        <v>42874</v>
      </c>
      <c r="B6106">
        <v>854.42</v>
      </c>
      <c r="D6106" s="237">
        <v>43182</v>
      </c>
      <c r="E6106">
        <f t="shared" si="767"/>
        <v>920.35</v>
      </c>
      <c r="F6106">
        <v>522.31479300000001</v>
      </c>
      <c r="G6106" s="236">
        <f t="shared" si="769"/>
        <v>-1.889220101285145E-2</v>
      </c>
      <c r="H6106" s="236">
        <f t="shared" si="770"/>
        <v>-1.026503978640414E-2</v>
      </c>
      <c r="I6106">
        <f t="shared" si="772"/>
        <v>133254.79465913877</v>
      </c>
      <c r="J6106">
        <f t="shared" si="772"/>
        <v>41183.881310895136</v>
      </c>
      <c r="K6106">
        <f t="shared" si="771"/>
        <v>163705.08715759552</v>
      </c>
      <c r="L6106" s="236">
        <f>I6106/MAX(I$2:I6106)-1</f>
        <v>-9.4080423033278127E-2</v>
      </c>
      <c r="M6106" s="236">
        <f>J6106/MAX(J$2:J6106)-1</f>
        <v>-6.2465187567993019E-2</v>
      </c>
      <c r="N6106" s="236"/>
    </row>
    <row r="6107" spans="1:14">
      <c r="A6107" s="237">
        <v>42877</v>
      </c>
      <c r="B6107">
        <v>857.13</v>
      </c>
      <c r="D6107" s="237">
        <v>43185</v>
      </c>
      <c r="E6107">
        <f t="shared" si="767"/>
        <v>944.73</v>
      </c>
      <c r="F6107">
        <v>529.56922980000002</v>
      </c>
      <c r="G6107" s="236">
        <f t="shared" si="769"/>
        <v>2.6456192153433578E-2</v>
      </c>
      <c r="H6107" s="236">
        <f t="shared" si="770"/>
        <v>1.3889012712684279E-2</v>
      </c>
      <c r="I6107">
        <f t="shared" si="772"/>
        <v>136780.20911200729</v>
      </c>
      <c r="J6107">
        <f t="shared" si="772"/>
        <v>41755.88476197984</v>
      </c>
      <c r="K6107">
        <f t="shared" si="771"/>
        <v>168041.62219850623</v>
      </c>
      <c r="L6107" s="236">
        <f>I6107/MAX(I$2:I6107)-1</f>
        <v>-7.0113240629489204E-2</v>
      </c>
      <c r="M6107" s="236">
        <f>J6107/MAX(J$2:J6107)-1</f>
        <v>-4.944375463954076E-2</v>
      </c>
      <c r="N6107" s="236"/>
    </row>
    <row r="6108" spans="1:14">
      <c r="A6108" s="237">
        <v>42878</v>
      </c>
      <c r="B6108">
        <v>858</v>
      </c>
      <c r="D6108" s="237">
        <v>43186</v>
      </c>
      <c r="E6108">
        <f t="shared" si="767"/>
        <v>930.08</v>
      </c>
      <c r="F6108">
        <v>525.62283360000004</v>
      </c>
      <c r="G6108" s="236">
        <f t="shared" si="769"/>
        <v>-1.5540806254545856E-2</v>
      </c>
      <c r="H6108" s="236">
        <f t="shared" si="770"/>
        <v>-7.4520874286642114E-3</v>
      </c>
      <c r="I6108">
        <f t="shared" si="772"/>
        <v>134654.53438274132</v>
      </c>
      <c r="J6108">
        <f t="shared" si="772"/>
        <v>41444.716258072338</v>
      </c>
      <c r="K6108">
        <f t="shared" si="771"/>
        <v>165435.78797580968</v>
      </c>
      <c r="L6108" s="236">
        <f>I6108/MAX(I$2:I6108)-1</f>
        <v>-8.4564430595533868E-2</v>
      </c>
      <c r="M6108" s="236">
        <f>J6108/MAX(J$2:J6108)-1</f>
        <v>-5.6527382885829702E-2</v>
      </c>
      <c r="N6108" s="236"/>
    </row>
    <row r="6109" spans="1:14">
      <c r="A6109" s="237">
        <v>42879</v>
      </c>
      <c r="B6109">
        <v>859.15</v>
      </c>
      <c r="D6109" s="237">
        <v>43187</v>
      </c>
      <c r="E6109">
        <f t="shared" si="767"/>
        <v>928.07</v>
      </c>
      <c r="F6109">
        <v>525.96389920000001</v>
      </c>
      <c r="G6109" s="236">
        <f t="shared" si="769"/>
        <v>-2.1948345798552074E-3</v>
      </c>
      <c r="H6109" s="236">
        <f t="shared" si="770"/>
        <v>6.4887896453047489E-4</v>
      </c>
      <c r="I6109">
        <f t="shared" si="772"/>
        <v>134358.98995434376</v>
      </c>
      <c r="J6109">
        <f t="shared" si="772"/>
        <v>41471.608862643137</v>
      </c>
      <c r="K6109">
        <f t="shared" si="771"/>
        <v>165078.26396300286</v>
      </c>
      <c r="L6109" s="236">
        <f>I6109/MAX(I$2:I6109)-1</f>
        <v>-8.6573660238892236E-2</v>
      </c>
      <c r="M6109" s="236">
        <f>J6109/MAX(J$2:J6109)-1</f>
        <v>-5.5915183350973785E-2</v>
      </c>
      <c r="N6109" s="236"/>
    </row>
    <row r="6110" spans="1:14">
      <c r="A6110" s="237">
        <v>42880</v>
      </c>
      <c r="B6110">
        <v>860.77</v>
      </c>
      <c r="D6110" s="237">
        <v>43188</v>
      </c>
      <c r="E6110">
        <f t="shared" si="767"/>
        <v>941.01</v>
      </c>
      <c r="F6110">
        <v>530.81121710000002</v>
      </c>
      <c r="G6110" s="236">
        <f t="shared" si="769"/>
        <v>1.3909183630100344E-2</v>
      </c>
      <c r="H6110" s="236">
        <f t="shared" si="770"/>
        <v>9.2160657934372558E-3</v>
      </c>
      <c r="I6110">
        <f t="shared" si="772"/>
        <v>136227.81381797354</v>
      </c>
      <c r="J6110">
        <f t="shared" si="772"/>
        <v>41853.813938480955</v>
      </c>
      <c r="K6110">
        <f t="shared" si="771"/>
        <v>167379.93596584882</v>
      </c>
      <c r="L6110" s="236">
        <f>I6110/MAX(I$2:I6110)-1</f>
        <v>-7.3868645546584566E-2</v>
      </c>
      <c r="M6110" s="236">
        <f>J6110/MAX(J$2:J6110)-1</f>
        <v>-4.7214435566151125E-2</v>
      </c>
      <c r="N6110" s="236"/>
    </row>
    <row r="6111" spans="1:14">
      <c r="A6111" s="237">
        <v>42881</v>
      </c>
      <c r="B6111">
        <v>859.07</v>
      </c>
      <c r="D6111" s="237">
        <v>43192</v>
      </c>
      <c r="E6111">
        <f t="shared" si="767"/>
        <v>921.8</v>
      </c>
      <c r="F6111">
        <v>524.20252029999995</v>
      </c>
      <c r="G6111" s="236">
        <f t="shared" si="769"/>
        <v>-2.0447965926681699E-2</v>
      </c>
      <c r="H6111" s="236">
        <f t="shared" si="770"/>
        <v>-1.2450183016300187E-2</v>
      </c>
      <c r="I6111">
        <f t="shared" si="772"/>
        <v>133442.23212275727</v>
      </c>
      <c r="J6111">
        <f t="shared" si="772"/>
        <v>41332.726295016691</v>
      </c>
      <c r="K6111">
        <f t="shared" si="771"/>
        <v>163963.00249021736</v>
      </c>
      <c r="L6111" s="236">
        <f>I6111/MAX(I$2:I6111)-1</f>
        <v>-9.2806147926079663E-2</v>
      </c>
      <c r="M6111" s="236">
        <f>J6111/MAX(J$2:J6111)-1</f>
        <v>-5.9076790218641428E-2</v>
      </c>
      <c r="N6111" s="236"/>
    </row>
    <row r="6112" spans="1:14">
      <c r="A6112" s="237">
        <v>42884</v>
      </c>
      <c r="B6112">
        <v>859.07</v>
      </c>
      <c r="D6112" s="237">
        <v>43193</v>
      </c>
      <c r="E6112">
        <f t="shared" si="767"/>
        <v>931.67</v>
      </c>
      <c r="F6112">
        <v>527.32454710000002</v>
      </c>
      <c r="G6112" s="236">
        <f t="shared" si="769"/>
        <v>1.067358162256731E-2</v>
      </c>
      <c r="H6112" s="236">
        <f t="shared" si="770"/>
        <v>5.9557645739920506E-3</v>
      </c>
      <c r="I6112">
        <f t="shared" si="772"/>
        <v>134866.5386792171</v>
      </c>
      <c r="J6112">
        <f t="shared" si="772"/>
        <v>41578.894282031062</v>
      </c>
      <c r="K6112">
        <f t="shared" si="771"/>
        <v>165718.60547847778</v>
      </c>
      <c r="L6112" s="236">
        <f>I6112/MAX(I$2:I6112)-1</f>
        <v>-8.3123140298477338E-2</v>
      </c>
      <c r="M6112" s="236">
        <f>J6112/MAX(J$2:J6112)-1</f>
        <v>-5.3472873098978635E-2</v>
      </c>
      <c r="N6112" s="236"/>
    </row>
    <row r="6113" spans="1:14">
      <c r="A6113" s="237">
        <v>42885</v>
      </c>
      <c r="B6113">
        <v>858.42</v>
      </c>
      <c r="D6113" s="237">
        <v>43194</v>
      </c>
      <c r="E6113">
        <f t="shared" si="767"/>
        <v>939.24</v>
      </c>
      <c r="F6113">
        <v>529.63137989999996</v>
      </c>
      <c r="G6113" s="236">
        <f t="shared" si="769"/>
        <v>8.0914643844020497E-3</v>
      </c>
      <c r="H6113" s="236">
        <f t="shared" si="770"/>
        <v>4.3745977931166635E-3</v>
      </c>
      <c r="I6113">
        <f t="shared" si="772"/>
        <v>135957.80647358758</v>
      </c>
      <c r="J6113">
        <f t="shared" si="772"/>
        <v>41760.785221197468</v>
      </c>
      <c r="K6113">
        <f t="shared" si="771"/>
        <v>167065.10138740699</v>
      </c>
      <c r="L6113" s="236">
        <f>I6113/MAX(I$2:I6113)-1</f>
        <v>-7.5704263843319963E-2</v>
      </c>
      <c r="M6113" s="236">
        <f>J6113/MAX(J$2:J6113)-1</f>
        <v>-4.9332197618512375E-2</v>
      </c>
      <c r="N6113" s="236"/>
    </row>
    <row r="6114" spans="1:14">
      <c r="A6114" s="237">
        <v>42886</v>
      </c>
      <c r="B6114">
        <v>859.01</v>
      </c>
      <c r="D6114" s="237">
        <v>43195</v>
      </c>
      <c r="E6114">
        <f t="shared" si="767"/>
        <v>944.6</v>
      </c>
      <c r="F6114">
        <v>531.60024710000005</v>
      </c>
      <c r="G6114" s="236">
        <f t="shared" si="769"/>
        <v>5.6730114621547558E-3</v>
      </c>
      <c r="H6114" s="236">
        <f t="shared" si="770"/>
        <v>3.7174292814217136E-3</v>
      </c>
      <c r="I6114">
        <f t="shared" si="772"/>
        <v>136729.09666808168</v>
      </c>
      <c r="J6114">
        <f t="shared" si="772"/>
        <v>41916.027986993911</v>
      </c>
      <c r="K6114">
        <f t="shared" si="771"/>
        <v>168018.49875489186</v>
      </c>
      <c r="L6114" s="236">
        <f>I6114/MAX(I$2:I6114)-1</f>
        <v>-7.046072353768229E-2</v>
      </c>
      <c r="M6114" s="236">
        <f>J6114/MAX(J$2:J6114)-1</f>
        <v>-4.5798157293034603E-2</v>
      </c>
      <c r="N6114" s="236"/>
    </row>
    <row r="6115" spans="1:14">
      <c r="A6115" s="237">
        <v>42887</v>
      </c>
      <c r="B6115">
        <v>865.8</v>
      </c>
      <c r="D6115" s="237">
        <v>43196</v>
      </c>
      <c r="E6115">
        <f t="shared" si="767"/>
        <v>927.7</v>
      </c>
      <c r="F6115">
        <v>526.76414609999995</v>
      </c>
      <c r="G6115" s="236">
        <f t="shared" si="769"/>
        <v>-1.7924901024705186E-2</v>
      </c>
      <c r="H6115" s="236">
        <f t="shared" si="770"/>
        <v>-9.0972512266165317E-3</v>
      </c>
      <c r="I6115">
        <f t="shared" ref="I6115:J6130" si="773">I6114*(1+G6115)</f>
        <v>134278.24114310896</v>
      </c>
      <c r="J6115">
        <f t="shared" si="773"/>
        <v>41534.707349974335</v>
      </c>
      <c r="K6115">
        <f t="shared" si="771"/>
        <v>165012.45108502347</v>
      </c>
      <c r="L6115" s="236">
        <f>I6115/MAX(I$2:I6115)-1</f>
        <v>-8.7122623066845484E-2</v>
      </c>
      <c r="M6115" s="236">
        <f>J6115/MAX(J$2:J6115)-1</f>
        <v>-5.4478771177040364E-2</v>
      </c>
      <c r="N6115" s="236"/>
    </row>
    <row r="6116" spans="1:14">
      <c r="A6116" s="237">
        <v>42888</v>
      </c>
      <c r="B6116">
        <v>873.04</v>
      </c>
      <c r="D6116" s="237">
        <v>43199</v>
      </c>
      <c r="E6116">
        <f t="shared" si="767"/>
        <v>931.44</v>
      </c>
      <c r="F6116">
        <v>528.59277599999996</v>
      </c>
      <c r="G6116" s="236">
        <f t="shared" si="769"/>
        <v>3.9977455338428471E-3</v>
      </c>
      <c r="H6116" s="236">
        <f t="shared" si="770"/>
        <v>3.4714395684265487E-3</v>
      </c>
      <c r="I6116">
        <f t="shared" si="773"/>
        <v>134815.05138193112</v>
      </c>
      <c r="J6116">
        <f t="shared" si="773"/>
        <v>41678.892576532053</v>
      </c>
      <c r="K6116">
        <f t="shared" si="771"/>
        <v>165677.69477054462</v>
      </c>
      <c r="L6116" s="236">
        <f>I6116/MAX(I$2:I6116)-1</f>
        <v>-8.3473171610264574E-2</v>
      </c>
      <c r="M6116" s="236">
        <f>J6116/MAX(J$2:J6116)-1</f>
        <v>-5.1196451370517093E-2</v>
      </c>
      <c r="N6116" s="236"/>
    </row>
    <row r="6117" spans="1:14">
      <c r="A6117" s="237">
        <v>42891</v>
      </c>
      <c r="B6117">
        <v>869.96</v>
      </c>
      <c r="D6117" s="237">
        <v>43200</v>
      </c>
      <c r="E6117">
        <f t="shared" si="767"/>
        <v>944.01</v>
      </c>
      <c r="F6117">
        <v>533.37980789999995</v>
      </c>
      <c r="G6117" s="236">
        <f t="shared" si="769"/>
        <v>1.3461503028592661E-2</v>
      </c>
      <c r="H6117" s="236">
        <f t="shared" si="770"/>
        <v>9.0561810856075731E-3</v>
      </c>
      <c r="I6117">
        <f t="shared" si="773"/>
        <v>136629.86460440885</v>
      </c>
      <c r="J6117">
        <f t="shared" si="773"/>
        <v>42056.344175152713</v>
      </c>
      <c r="K6117">
        <f t="shared" si="771"/>
        <v>167913.55389541123</v>
      </c>
      <c r="L6117" s="236">
        <f>I6117/MAX(I$2:I6117)-1</f>
        <v>-7.1135342934109724E-2</v>
      </c>
      <c r="M6117" s="236">
        <f>J6117/MAX(J$2:J6117)-1</f>
        <v>-4.2603914619461336E-2</v>
      </c>
      <c r="N6117" s="236"/>
    </row>
    <row r="6118" spans="1:14">
      <c r="A6118" s="237">
        <v>42892</v>
      </c>
      <c r="B6118">
        <v>866.91</v>
      </c>
      <c r="D6118" s="237">
        <v>43201</v>
      </c>
      <c r="E6118">
        <f t="shared" si="767"/>
        <v>940.39</v>
      </c>
      <c r="F6118">
        <v>532.14295279999999</v>
      </c>
      <c r="G6118" s="236">
        <f t="shared" si="769"/>
        <v>-3.8684352995655515E-3</v>
      </c>
      <c r="H6118" s="236">
        <f t="shared" si="770"/>
        <v>-2.3189012438803447E-3</v>
      </c>
      <c r="I6118">
        <f t="shared" si="773"/>
        <v>136101.32081319828</v>
      </c>
      <c r="J6118">
        <f t="shared" si="773"/>
        <v>41958.819666331889</v>
      </c>
      <c r="K6118">
        <f t="shared" si="771"/>
        <v>167269.65492707255</v>
      </c>
      <c r="L6118" s="236">
        <f>I6118/MAX(I$2:I6118)-1</f>
        <v>-7.4728595762022398E-2</v>
      </c>
      <c r="M6118" s="236">
        <f>J6118/MAX(J$2:J6118)-1</f>
        <v>-4.4824021592736574E-2</v>
      </c>
      <c r="N6118" s="236"/>
    </row>
    <row r="6119" spans="1:14">
      <c r="A6119" s="237">
        <v>42893</v>
      </c>
      <c r="B6119">
        <v>867.85</v>
      </c>
      <c r="D6119" s="237">
        <v>43202</v>
      </c>
      <c r="E6119">
        <f t="shared" si="767"/>
        <v>945.59</v>
      </c>
      <c r="F6119">
        <v>533.4398635</v>
      </c>
      <c r="G6119" s="236">
        <f t="shared" si="769"/>
        <v>5.4958905305583696E-3</v>
      </c>
      <c r="H6119" s="236">
        <f t="shared" si="770"/>
        <v>2.4371471860633598E-3</v>
      </c>
      <c r="I6119">
        <f t="shared" si="773"/>
        <v>136849.31877345205</v>
      </c>
      <c r="J6119">
        <f t="shared" si="773"/>
        <v>42061.07948561223</v>
      </c>
      <c r="K6119">
        <f t="shared" si="771"/>
        <v>168194.59267164744</v>
      </c>
      <c r="L6119" s="236">
        <f>I6119/MAX(I$2:I6119)-1</f>
        <v>-6.9643405413274295E-2</v>
      </c>
      <c r="M6119" s="236">
        <f>J6119/MAX(J$2:J6119)-1</f>
        <v>-4.2496117144765977E-2</v>
      </c>
      <c r="N6119" s="236"/>
    </row>
    <row r="6120" spans="1:14">
      <c r="A6120" s="237">
        <v>42894</v>
      </c>
      <c r="B6120">
        <v>866.4</v>
      </c>
      <c r="D6120" s="237">
        <v>43203</v>
      </c>
      <c r="E6120">
        <f t="shared" si="767"/>
        <v>942.85</v>
      </c>
      <c r="F6120">
        <v>532.79229829999997</v>
      </c>
      <c r="G6120" s="236">
        <f t="shared" si="769"/>
        <v>-2.9313919360332654E-3</v>
      </c>
      <c r="H6120" s="236">
        <f t="shared" si="770"/>
        <v>-1.2139422722389215E-3</v>
      </c>
      <c r="I6120">
        <f t="shared" si="773"/>
        <v>136448.15978394789</v>
      </c>
      <c r="J6120">
        <f t="shared" si="773"/>
        <v>42010.019763208642</v>
      </c>
      <c r="K6120">
        <f t="shared" si="771"/>
        <v>167707.22162931375</v>
      </c>
      <c r="L6120" s="236">
        <f>I6120/MAX(I$2:I6120)-1</f>
        <v>-7.2370645232281317E-2</v>
      </c>
      <c r="M6120" s="236">
        <f>J6120/MAX(J$2:J6120)-1</f>
        <v>-4.3658471583996827E-2</v>
      </c>
      <c r="N6120" s="236"/>
    </row>
    <row r="6121" spans="1:14">
      <c r="A6121" s="237">
        <v>42895</v>
      </c>
      <c r="B6121">
        <v>862.73</v>
      </c>
      <c r="D6121" s="237">
        <v>43206</v>
      </c>
      <c r="E6121">
        <f t="shared" si="767"/>
        <v>947.82</v>
      </c>
      <c r="F6121">
        <v>534.38145159999999</v>
      </c>
      <c r="G6121" s="236">
        <f t="shared" si="769"/>
        <v>5.2375218962096761E-3</v>
      </c>
      <c r="H6121" s="236">
        <f t="shared" si="770"/>
        <v>2.9826881977659259E-3</v>
      </c>
      <c r="I6121">
        <f t="shared" si="773"/>
        <v>137162.81000851386</v>
      </c>
      <c r="J6121">
        <f t="shared" si="773"/>
        <v>42135.322553344275</v>
      </c>
      <c r="K6121">
        <f t="shared" si="771"/>
        <v>168591.24866595553</v>
      </c>
      <c r="L6121" s="236">
        <f>I6121/MAX(I$2:I6121)-1</f>
        <v>-6.7512166175118349E-2</v>
      </c>
      <c r="M6121" s="236">
        <f>J6121/MAX(J$2:J6121)-1</f>
        <v>-4.0806002994157042E-2</v>
      </c>
      <c r="N6121" s="236"/>
    </row>
    <row r="6122" spans="1:14">
      <c r="A6122" s="237">
        <v>42898</v>
      </c>
      <c r="B6122">
        <v>860.3</v>
      </c>
      <c r="D6122" s="237">
        <v>43207</v>
      </c>
      <c r="E6122">
        <f t="shared" si="767"/>
        <v>953.93</v>
      </c>
      <c r="F6122">
        <v>536.78312989999995</v>
      </c>
      <c r="G6122" s="236">
        <f t="shared" si="769"/>
        <v>6.4126415152163021E-3</v>
      </c>
      <c r="H6122" s="236">
        <f t="shared" si="770"/>
        <v>4.4943144879168173E-3</v>
      </c>
      <c r="I6122">
        <f t="shared" si="773"/>
        <v>138042.38593831818</v>
      </c>
      <c r="J6122">
        <f t="shared" si="773"/>
        <v>42324.691943948819</v>
      </c>
      <c r="K6122">
        <f t="shared" si="771"/>
        <v>169678.05051583101</v>
      </c>
      <c r="L6122" s="236">
        <f>I6122/MAX(I$2:I6122)-1</f>
        <v>-6.1532455979498746E-2</v>
      </c>
      <c r="M6122" s="236">
        <f>J6122/MAX(J$2:J6122)-1</f>
        <v>-3.649508351669084E-2</v>
      </c>
      <c r="N6122" s="236"/>
    </row>
    <row r="6123" spans="1:14">
      <c r="A6123" s="237">
        <v>42899</v>
      </c>
      <c r="B6123">
        <v>866.97</v>
      </c>
      <c r="D6123" s="237">
        <v>43208</v>
      </c>
      <c r="E6123">
        <f t="shared" si="767"/>
        <v>956.16</v>
      </c>
      <c r="F6123">
        <v>537.2376964</v>
      </c>
      <c r="G6123" s="236">
        <f t="shared" si="769"/>
        <v>2.3039675759043885E-3</v>
      </c>
      <c r="H6123" s="236">
        <f t="shared" si="770"/>
        <v>8.4683454952227954E-4</v>
      </c>
      <c r="I6123">
        <f t="shared" si="773"/>
        <v>138360.43111962057</v>
      </c>
      <c r="J6123">
        <f t="shared" si="773"/>
        <v>42360.533955384839</v>
      </c>
      <c r="K6123">
        <f t="shared" si="771"/>
        <v>170074.70651013908</v>
      </c>
      <c r="L6123" s="236">
        <f>I6123/MAX(I$2:I6123)-1</f>
        <v>-5.9370257187036812E-2</v>
      </c>
      <c r="M6123" s="236">
        <f>J6123/MAX(J$2:J6123)-1</f>
        <v>-3.5679154264778301E-2</v>
      </c>
      <c r="N6123" s="236"/>
    </row>
    <row r="6124" spans="1:14">
      <c r="A6124" s="237">
        <v>42900</v>
      </c>
      <c r="B6124">
        <v>866.59</v>
      </c>
      <c r="D6124" s="237">
        <v>43209</v>
      </c>
      <c r="E6124">
        <f t="shared" si="767"/>
        <v>952.16</v>
      </c>
      <c r="F6124">
        <v>535.35080979999998</v>
      </c>
      <c r="G6124" s="236">
        <f t="shared" si="769"/>
        <v>-4.2171304264678276E-3</v>
      </c>
      <c r="H6124" s="236">
        <f t="shared" si="770"/>
        <v>-3.5122006751274748E-3</v>
      </c>
      <c r="I6124">
        <f t="shared" si="773"/>
        <v>137776.9471357268</v>
      </c>
      <c r="J6124">
        <f t="shared" si="773"/>
        <v>42211.755259427977</v>
      </c>
      <c r="K6124">
        <f t="shared" si="771"/>
        <v>169363.21593738915</v>
      </c>
      <c r="L6124" s="236">
        <f>I6124/MAX(I$2:I6124)-1</f>
        <v>-6.3337015495493976E-2</v>
      </c>
      <c r="M6124" s="236">
        <f>J6124/MAX(J$2:J6124)-1</f>
        <v>-3.906604259020896E-2</v>
      </c>
      <c r="N6124" s="236"/>
    </row>
    <row r="6125" spans="1:14">
      <c r="A6125" s="237">
        <v>42901</v>
      </c>
      <c r="B6125">
        <v>858.43</v>
      </c>
      <c r="D6125" s="237">
        <v>43210</v>
      </c>
      <c r="E6125">
        <f t="shared" si="767"/>
        <v>945.67</v>
      </c>
      <c r="F6125">
        <v>532.25950109999997</v>
      </c>
      <c r="G6125" s="236">
        <f t="shared" si="769"/>
        <v>-6.8498114895989091E-3</v>
      </c>
      <c r="H6125" s="236">
        <f t="shared" si="770"/>
        <v>-5.7743607432944044E-3</v>
      </c>
      <c r="I6125">
        <f t="shared" si="773"/>
        <v>136833.20102023464</v>
      </c>
      <c r="J6125">
        <f t="shared" si="773"/>
        <v>41968.009356952381</v>
      </c>
      <c r="K6125">
        <f t="shared" si="771"/>
        <v>168208.82248310241</v>
      </c>
      <c r="L6125" s="236">
        <f>I6125/MAX(I$2:I6125)-1</f>
        <v>-6.9752980368634976E-2</v>
      </c>
      <c r="M6125" s="236">
        <f>J6125/MAX(J$2:J6125)-1</f>
        <v>-4.4614821910774705E-2</v>
      </c>
      <c r="N6125" s="236"/>
    </row>
    <row r="6126" spans="1:14">
      <c r="A6126" s="237">
        <v>42902</v>
      </c>
      <c r="B6126">
        <v>864.69</v>
      </c>
      <c r="D6126" s="237">
        <v>43213</v>
      </c>
      <c r="E6126">
        <f t="shared" si="767"/>
        <v>944.19</v>
      </c>
      <c r="F6126">
        <v>531.71834100000001</v>
      </c>
      <c r="G6126" s="236">
        <f t="shared" si="769"/>
        <v>-1.5987581283177323E-3</v>
      </c>
      <c r="H6126" s="236">
        <f t="shared" si="770"/>
        <v>-1.016722292193073E-3</v>
      </c>
      <c r="I6126">
        <f t="shared" si="773"/>
        <v>136614.4378278798</v>
      </c>
      <c r="J6126">
        <f t="shared" si="773"/>
        <v>41925.3395462802</v>
      </c>
      <c r="K6126">
        <f t="shared" si="771"/>
        <v>167945.57097118496</v>
      </c>
      <c r="L6126" s="236">
        <f>I6126/MAX(I$2:I6126)-1</f>
        <v>-7.1240220352614014E-2</v>
      </c>
      <c r="M6126" s="236">
        <f>J6126/MAX(J$2:J6126)-1</f>
        <v>-4.5586183318968909E-2</v>
      </c>
      <c r="N6126" s="236"/>
    </row>
    <row r="6127" spans="1:14">
      <c r="A6127" s="237">
        <v>42905</v>
      </c>
      <c r="B6127">
        <v>868.25</v>
      </c>
      <c r="D6127" s="237">
        <v>43214</v>
      </c>
      <c r="E6127">
        <f t="shared" si="767"/>
        <v>938.1</v>
      </c>
      <c r="F6127">
        <v>528.39513099999999</v>
      </c>
      <c r="G6127" s="236">
        <f t="shared" si="769"/>
        <v>-6.483703151454143E-3</v>
      </c>
      <c r="H6127" s="236">
        <f t="shared" si="770"/>
        <v>-6.2499442726576815E-3</v>
      </c>
      <c r="I6127">
        <f t="shared" si="773"/>
        <v>135728.67036680103</v>
      </c>
      <c r="J6127">
        <f t="shared" si="773"/>
        <v>41663.308510503695</v>
      </c>
      <c r="K6127">
        <f t="shared" si="771"/>
        <v>166862.3265741732</v>
      </c>
      <c r="L6127" s="236">
        <f>I6127/MAX(I$2:I6127)-1</f>
        <v>-7.7262023062857677E-2</v>
      </c>
      <c r="M6127" s="236">
        <f>J6127/MAX(J$2:J6127)-1</f>
        <v>-5.1551216486279916E-2</v>
      </c>
      <c r="N6127" s="236"/>
    </row>
    <row r="6128" spans="1:14">
      <c r="A6128" s="237">
        <v>42906</v>
      </c>
      <c r="B6128">
        <v>861.32</v>
      </c>
      <c r="D6128" s="237">
        <v>43215</v>
      </c>
      <c r="E6128">
        <f t="shared" si="767"/>
        <v>936.52</v>
      </c>
      <c r="F6128">
        <v>528.15971330000002</v>
      </c>
      <c r="G6128" s="236">
        <f t="shared" si="769"/>
        <v>-1.7179855686012082E-3</v>
      </c>
      <c r="H6128" s="236">
        <f t="shared" si="770"/>
        <v>-4.4553343925490818E-4</v>
      </c>
      <c r="I6128">
        <f t="shared" si="773"/>
        <v>135495.49046986544</v>
      </c>
      <c r="J6128">
        <f t="shared" si="773"/>
        <v>41644.746113372275</v>
      </c>
      <c r="K6128">
        <f t="shared" si="771"/>
        <v>166581.287797937</v>
      </c>
      <c r="L6128" s="236">
        <f>I6128/MAX(I$2:I6128)-1</f>
        <v>-7.8847273590835876E-2</v>
      </c>
      <c r="M6128" s="236">
        <f>J6128/MAX(J$2:J6128)-1</f>
        <v>-5.1973782134755897E-2</v>
      </c>
      <c r="N6128" s="236"/>
    </row>
    <row r="6129" spans="1:14">
      <c r="A6129" s="237">
        <v>42907</v>
      </c>
      <c r="B6129">
        <v>860.19</v>
      </c>
      <c r="D6129" s="237">
        <v>43216</v>
      </c>
      <c r="E6129">
        <f t="shared" si="767"/>
        <v>943.71</v>
      </c>
      <c r="F6129">
        <v>531.08375190000004</v>
      </c>
      <c r="G6129" s="236">
        <f t="shared" si="769"/>
        <v>7.6436285735980627E-3</v>
      </c>
      <c r="H6129" s="236">
        <f t="shared" si="770"/>
        <v>5.5362772403262372E-3</v>
      </c>
      <c r="I6129">
        <f t="shared" si="773"/>
        <v>136531.16767241459</v>
      </c>
      <c r="J6129">
        <f t="shared" si="773"/>
        <v>41875.3029734589</v>
      </c>
      <c r="K6129">
        <f t="shared" si="771"/>
        <v>167860.19210245498</v>
      </c>
      <c r="L6129" s="236">
        <f>I6129/MAX(I$2:I6129)-1</f>
        <v>-7.1806324290607071E-2</v>
      </c>
      <c r="M6129" s="236">
        <f>J6129/MAX(J$2:J6129)-1</f>
        <v>-4.6725246161556044E-2</v>
      </c>
      <c r="N6129" s="236"/>
    </row>
    <row r="6130" spans="1:14">
      <c r="A6130" s="237">
        <v>42908</v>
      </c>
      <c r="B6130">
        <v>860.63</v>
      </c>
      <c r="D6130" s="237">
        <v>43217</v>
      </c>
      <c r="E6130">
        <f t="shared" si="767"/>
        <v>945.86</v>
      </c>
      <c r="F6130">
        <v>532.00611879999997</v>
      </c>
      <c r="G6130" s="236">
        <f t="shared" si="769"/>
        <v>2.2445120978952702E-3</v>
      </c>
      <c r="H6130" s="236">
        <f t="shared" si="770"/>
        <v>1.7367635456744246E-3</v>
      </c>
      <c r="I6130">
        <f t="shared" si="773"/>
        <v>136837.61352999511</v>
      </c>
      <c r="J6130">
        <f t="shared" si="773"/>
        <v>41948.030473127277</v>
      </c>
      <c r="K6130">
        <f t="shared" si="771"/>
        <v>168242.61828530807</v>
      </c>
      <c r="L6130" s="236">
        <f>I6130/MAX(I$2:I6130)-1</f>
        <v>-6.9722982356287266E-2</v>
      </c>
      <c r="M6130" s="236">
        <f>J6130/MAX(J$2:J6130)-1</f>
        <v>-4.5069633320077629E-2</v>
      </c>
      <c r="N6130" s="236"/>
    </row>
    <row r="6131" spans="1:14">
      <c r="A6131" s="237">
        <v>42909</v>
      </c>
      <c r="B6131">
        <v>862.2</v>
      </c>
      <c r="D6131" s="237">
        <v>43220</v>
      </c>
      <c r="E6131">
        <f t="shared" si="767"/>
        <v>940.94</v>
      </c>
      <c r="F6131">
        <v>530.19479950000004</v>
      </c>
      <c r="G6131" s="236">
        <f t="shared" si="769"/>
        <v>-5.235345619791951E-3</v>
      </c>
      <c r="H6131" s="236">
        <f t="shared" si="770"/>
        <v>-3.404696367187543E-3</v>
      </c>
      <c r="I6131">
        <f t="shared" ref="I6131:J6146" si="774">I6130*(1+G6131)</f>
        <v>136121.22132937805</v>
      </c>
      <c r="J6131">
        <f t="shared" si="774"/>
        <v>41805.210166164747</v>
      </c>
      <c r="K6131">
        <f t="shared" si="771"/>
        <v>167367.48488082568</v>
      </c>
      <c r="L6131" s="236">
        <f>I6131/MAX(I$2:I6131)-1</f>
        <v>-7.4593304065801558E-2</v>
      </c>
      <c r="M6131" s="236">
        <f>J6131/MAX(J$2:J6131)-1</f>
        <v>-4.8320881270429772E-2</v>
      </c>
      <c r="N6131" s="236"/>
    </row>
    <row r="6132" spans="1:14">
      <c r="A6132" s="237">
        <v>42912</v>
      </c>
      <c r="B6132">
        <v>863.6</v>
      </c>
      <c r="D6132" s="237">
        <v>43221</v>
      </c>
      <c r="E6132">
        <f t="shared" si="767"/>
        <v>939.76</v>
      </c>
      <c r="F6132">
        <v>529.66081240000005</v>
      </c>
      <c r="G6132" s="236">
        <f t="shared" si="769"/>
        <v>-1.2877952425825547E-3</v>
      </c>
      <c r="H6132" s="236">
        <f t="shared" si="770"/>
        <v>-1.0071526550309295E-3</v>
      </c>
      <c r="I6132">
        <f t="shared" si="774"/>
        <v>135945.92506813555</v>
      </c>
      <c r="J6132">
        <f t="shared" si="774"/>
        <v>41763.105937751767</v>
      </c>
      <c r="K6132">
        <f t="shared" si="771"/>
        <v>167157.59516186445</v>
      </c>
      <c r="L6132" s="236">
        <f>I6132/MAX(I$2:I6132)-1</f>
        <v>-7.5785038406279703E-2</v>
      </c>
      <c r="M6132" s="236">
        <f>J6132/MAX(J$2:J6132)-1</f>
        <v>-4.9279367421595777E-2</v>
      </c>
      <c r="N6132" s="236"/>
    </row>
    <row r="6133" spans="1:14">
      <c r="A6133" s="237">
        <v>42913</v>
      </c>
      <c r="B6133">
        <v>862.91</v>
      </c>
      <c r="D6133" s="237">
        <v>43222</v>
      </c>
      <c r="E6133">
        <f t="shared" si="767"/>
        <v>936.26</v>
      </c>
      <c r="F6133">
        <v>528.33500309999999</v>
      </c>
      <c r="G6133" s="236">
        <f t="shared" si="769"/>
        <v>-3.7580853132376892E-3</v>
      </c>
      <c r="H6133" s="236">
        <f t="shared" si="770"/>
        <v>-2.5031289250804223E-3</v>
      </c>
      <c r="I6133">
        <f t="shared" si="774"/>
        <v>135435.02868374248</v>
      </c>
      <c r="J6133">
        <f t="shared" si="774"/>
        <v>41658.567499277786</v>
      </c>
      <c r="K6133">
        <f t="shared" si="771"/>
        <v>166535.04091070828</v>
      </c>
      <c r="L6133" s="236">
        <f>I6133/MAX(I$2:I6133)-1</f>
        <v>-7.9258317079719531E-2</v>
      </c>
      <c r="M6133" s="236">
        <f>J6133/MAX(J$2:J6133)-1</f>
        <v>-5.1659143736673463E-2</v>
      </c>
      <c r="N6133" s="236"/>
    </row>
    <row r="6134" spans="1:14">
      <c r="A6134" s="237">
        <v>42914</v>
      </c>
      <c r="B6134">
        <v>869.66</v>
      </c>
      <c r="D6134" s="237">
        <v>43223</v>
      </c>
      <c r="E6134">
        <f t="shared" si="767"/>
        <v>936.32</v>
      </c>
      <c r="F6134">
        <v>528.61926400000004</v>
      </c>
      <c r="G6134" s="236">
        <f t="shared" si="769"/>
        <v>3.0354604049367282E-5</v>
      </c>
      <c r="H6134" s="236">
        <f t="shared" si="770"/>
        <v>5.3803154879417114E-4</v>
      </c>
      <c r="I6134">
        <f t="shared" si="774"/>
        <v>135439.1397604126</v>
      </c>
      <c r="J6134">
        <f t="shared" si="774"/>
        <v>41680.981122869969</v>
      </c>
      <c r="K6134">
        <f t="shared" si="771"/>
        <v>166545.71326929954</v>
      </c>
      <c r="L6134" s="236">
        <f>I6134/MAX(I$2:I6134)-1</f>
        <v>-7.9230368330502676E-2</v>
      </c>
      <c r="M6134" s="236">
        <f>J6134/MAX(J$2:J6134)-1</f>
        <v>-5.1148906436993324E-2</v>
      </c>
      <c r="N6134" s="236"/>
    </row>
    <row r="6135" spans="1:14">
      <c r="A6135" s="237">
        <v>42915</v>
      </c>
      <c r="B6135">
        <v>861.83</v>
      </c>
      <c r="D6135" s="237">
        <v>43224</v>
      </c>
      <c r="E6135">
        <f t="shared" si="767"/>
        <v>941.39</v>
      </c>
      <c r="F6135">
        <v>531.41629650000004</v>
      </c>
      <c r="G6135" s="236">
        <f t="shared" si="769"/>
        <v>5.3810852889798946E-3</v>
      </c>
      <c r="H6135" s="236">
        <f t="shared" si="770"/>
        <v>5.2912042569830398E-3</v>
      </c>
      <c r="I6135">
        <f t="shared" si="774"/>
        <v>136167.94932292946</v>
      </c>
      <c r="J6135">
        <f t="shared" si="774"/>
        <v>41901.523707622531</v>
      </c>
      <c r="K6135">
        <f t="shared" si="771"/>
        <v>167447.52757026002</v>
      </c>
      <c r="L6135" s="236">
        <f>I6135/MAX(I$2:I6135)-1</f>
        <v>-7.427562841098645E-2</v>
      </c>
      <c r="M6135" s="236">
        <f>J6135/MAX(J$2:J6135)-1</f>
        <v>-4.6128341491489699E-2</v>
      </c>
      <c r="N6135" s="236"/>
    </row>
    <row r="6136" spans="1:14">
      <c r="A6136" s="237">
        <v>42916</v>
      </c>
      <c r="B6136">
        <v>862.4</v>
      </c>
      <c r="D6136" s="237">
        <v>43227</v>
      </c>
      <c r="E6136">
        <f t="shared" si="767"/>
        <v>941.28</v>
      </c>
      <c r="F6136">
        <v>531.84569409999995</v>
      </c>
      <c r="G6136" s="236">
        <f t="shared" si="769"/>
        <v>-1.5057864872898075E-4</v>
      </c>
      <c r="H6136" s="236">
        <f t="shared" si="770"/>
        <v>8.0802490030507101E-4</v>
      </c>
      <c r="I6136">
        <f t="shared" si="774"/>
        <v>136147.44533712021</v>
      </c>
      <c r="J6136">
        <f t="shared" si="774"/>
        <v>41935.381182139012</v>
      </c>
      <c r="K6136">
        <f t="shared" si="771"/>
        <v>167427.9615795094</v>
      </c>
      <c r="L6136" s="236">
        <f>I6136/MAX(I$2:I6136)-1</f>
        <v>-7.4415022735955794E-2</v>
      </c>
      <c r="M6136" s="236">
        <f>J6136/MAX(J$2:J6136)-1</f>
        <v>-4.535758943971957E-2</v>
      </c>
      <c r="N6136" s="236"/>
    </row>
    <row r="6137" spans="1:14">
      <c r="A6137" s="237">
        <v>42919</v>
      </c>
      <c r="B6137">
        <v>861.95</v>
      </c>
      <c r="D6137" s="237">
        <v>43228</v>
      </c>
      <c r="E6137">
        <f t="shared" si="767"/>
        <v>941.86</v>
      </c>
      <c r="F6137">
        <v>531.73676230000001</v>
      </c>
      <c r="G6137" s="236">
        <f t="shared" si="769"/>
        <v>5.8245206122558223E-4</v>
      </c>
      <c r="H6137" s="236">
        <f t="shared" si="770"/>
        <v>-2.0481842987241095E-4</v>
      </c>
      <c r="I6137">
        <f t="shared" si="774"/>
        <v>136226.74469728742</v>
      </c>
      <c r="J6137">
        <f t="shared" si="774"/>
        <v>41926.792043209185</v>
      </c>
      <c r="K6137">
        <f t="shared" si="771"/>
        <v>167531.12771255814</v>
      </c>
      <c r="L6137" s="236">
        <f>I6137/MAX(I$2:I6137)-1</f>
        <v>-7.3875913858108988E-2</v>
      </c>
      <c r="M6137" s="236">
        <f>J6137/MAX(J$2:J6137)-1</f>
        <v>-4.5553117799340126E-2</v>
      </c>
      <c r="N6137" s="236"/>
    </row>
    <row r="6138" spans="1:14">
      <c r="A6138" s="237">
        <v>42920</v>
      </c>
      <c r="B6138">
        <v>861.95</v>
      </c>
      <c r="D6138" s="237">
        <v>43229</v>
      </c>
      <c r="E6138">
        <f t="shared" si="767"/>
        <v>945.05</v>
      </c>
      <c r="F6138">
        <v>533.34683329999996</v>
      </c>
      <c r="G6138" s="236">
        <f t="shared" si="769"/>
        <v>3.3531850940675032E-3</v>
      </c>
      <c r="H6138" s="236">
        <f t="shared" si="770"/>
        <v>3.0279474998788913E-3</v>
      </c>
      <c r="I6138">
        <f t="shared" si="774"/>
        <v>136683.5381870197</v>
      </c>
      <c r="J6138">
        <f t="shared" si="774"/>
        <v>42053.744168354366</v>
      </c>
      <c r="K6138">
        <f t="shared" si="771"/>
        <v>168098.5414443262</v>
      </c>
      <c r="L6138" s="236">
        <f>I6138/MAX(I$2:I6138)-1</f>
        <v>-7.0770448377201034E-2</v>
      </c>
      <c r="M6138" s="236">
        <f>J6138/MAX(J$2:J6138)-1</f>
        <v>-4.2663102748613402E-2</v>
      </c>
      <c r="N6138" s="236"/>
    </row>
    <row r="6139" spans="1:14">
      <c r="A6139" s="237">
        <v>42921</v>
      </c>
      <c r="B6139">
        <v>861.87</v>
      </c>
      <c r="D6139" s="237">
        <v>43230</v>
      </c>
      <c r="E6139">
        <f t="shared" si="767"/>
        <v>952.25</v>
      </c>
      <c r="F6139">
        <v>537.0851083</v>
      </c>
      <c r="G6139" s="236">
        <f t="shared" si="769"/>
        <v>7.5849143574330726E-3</v>
      </c>
      <c r="H6139" s="236">
        <f t="shared" si="770"/>
        <v>7.0090882078928107E-3</v>
      </c>
      <c r="I6139">
        <f t="shared" si="774"/>
        <v>137720.27111823918</v>
      </c>
      <c r="J6139">
        <f t="shared" si="774"/>
        <v>42348.50257070252</v>
      </c>
      <c r="K6139">
        <f t="shared" si="771"/>
        <v>169379.22447527605</v>
      </c>
      <c r="L6139" s="236">
        <f>I6139/MAX(I$2:I6139)-1</f>
        <v>-6.3722321809746241E-2</v>
      </c>
      <c r="M6139" s="236">
        <f>J6139/MAX(J$2:J6139)-1</f>
        <v>-3.5953043991107991E-2</v>
      </c>
      <c r="N6139" s="236"/>
    </row>
    <row r="6140" spans="1:14">
      <c r="A6140" s="237">
        <v>42922</v>
      </c>
      <c r="B6140">
        <v>856.97</v>
      </c>
      <c r="D6140" s="237">
        <v>43231</v>
      </c>
      <c r="E6140">
        <f t="shared" si="767"/>
        <v>953.95</v>
      </c>
      <c r="F6140">
        <v>537.88783980000005</v>
      </c>
      <c r="G6140" s="236">
        <f t="shared" si="769"/>
        <v>1.7515153125222025E-3</v>
      </c>
      <c r="H6140" s="236">
        <f t="shared" si="770"/>
        <v>1.4946076284647614E-3</v>
      </c>
      <c r="I6140">
        <f t="shared" si="774"/>
        <v>137961.49028194748</v>
      </c>
      <c r="J6140">
        <f t="shared" si="774"/>
        <v>42411.796965698748</v>
      </c>
      <c r="K6140">
        <f t="shared" si="771"/>
        <v>169681.60796869476</v>
      </c>
      <c r="L6140" s="236">
        <f>I6140/MAX(I$2:I6140)-1</f>
        <v>-6.2082417119623257E-2</v>
      </c>
      <c r="M6140" s="236">
        <f>J6140/MAX(J$2:J6140)-1</f>
        <v>-3.4512172056458956E-2</v>
      </c>
      <c r="N6140" s="236"/>
    </row>
    <row r="6141" spans="1:14">
      <c r="A6141" s="237">
        <v>42923</v>
      </c>
      <c r="B6141">
        <v>858.63</v>
      </c>
      <c r="D6141" s="237">
        <v>43234</v>
      </c>
      <c r="E6141">
        <f t="shared" si="767"/>
        <v>954.89</v>
      </c>
      <c r="F6141">
        <v>538.16635080000003</v>
      </c>
      <c r="G6141" s="236">
        <f t="shared" si="769"/>
        <v>9.5164643333427656E-4</v>
      </c>
      <c r="H6141" s="236">
        <f t="shared" si="770"/>
        <v>5.1778638480382E-4</v>
      </c>
      <c r="I6141">
        <f t="shared" si="774"/>
        <v>138092.7808421118</v>
      </c>
      <c r="J6141">
        <f t="shared" si="774"/>
        <v>42433.757216722654</v>
      </c>
      <c r="K6141">
        <f t="shared" si="771"/>
        <v>169848.80825329098</v>
      </c>
      <c r="L6141" s="236">
        <f>I6141/MAX(I$2:I6141)-1</f>
        <v>-6.118985119711351E-2</v>
      </c>
      <c r="M6141" s="236">
        <f>J6141/MAX(J$2:J6141)-1</f>
        <v>-3.4012255604455865E-2</v>
      </c>
      <c r="N6141" s="236"/>
    </row>
    <row r="6142" spans="1:14">
      <c r="A6142" s="237">
        <v>42926</v>
      </c>
      <c r="B6142">
        <v>859.95</v>
      </c>
      <c r="D6142" s="237">
        <v>43235</v>
      </c>
      <c r="E6142">
        <f t="shared" si="767"/>
        <v>947.22</v>
      </c>
      <c r="F6142">
        <v>534.40948600000002</v>
      </c>
      <c r="G6142" s="236">
        <f t="shared" si="769"/>
        <v>-8.0660689621525148E-3</v>
      </c>
      <c r="H6142" s="236">
        <f t="shared" si="770"/>
        <v>-6.980861576379338E-3</v>
      </c>
      <c r="I6142">
        <f t="shared" si="774"/>
        <v>136978.91494866391</v>
      </c>
      <c r="J6142">
        <f t="shared" si="774"/>
        <v>42137.533031427025</v>
      </c>
      <c r="K6142">
        <f t="shared" si="771"/>
        <v>168484.52508004304</v>
      </c>
      <c r="L6142" s="236">
        <f>I6142/MAX(I$2:I6142)-1</f>
        <v>-6.8762358599726237E-2</v>
      </c>
      <c r="M6142" s="236">
        <f>J6142/MAX(J$2:J6142)-1</f>
        <v>-4.0755682332560106E-2</v>
      </c>
      <c r="N6142" s="236"/>
    </row>
    <row r="6143" spans="1:14">
      <c r="A6143" s="237">
        <v>42927</v>
      </c>
      <c r="B6143">
        <v>861.8</v>
      </c>
      <c r="D6143" s="237">
        <v>43236</v>
      </c>
      <c r="E6143">
        <f t="shared" si="767"/>
        <v>950.85</v>
      </c>
      <c r="F6143">
        <v>535.61218150000002</v>
      </c>
      <c r="G6143" s="236">
        <f t="shared" si="769"/>
        <v>3.7985368964418751E-3</v>
      </c>
      <c r="H6143" s="236">
        <f t="shared" si="770"/>
        <v>2.2505130082963731E-3</v>
      </c>
      <c r="I6143">
        <f t="shared" si="774"/>
        <v>137499.23441113098</v>
      </c>
      <c r="J6143">
        <f t="shared" si="774"/>
        <v>42232.364097651771</v>
      </c>
      <c r="K6143">
        <f t="shared" si="771"/>
        <v>169130.2027748136</v>
      </c>
      <c r="L6143" s="236">
        <f>I6143/MAX(I$2:I6143)-1</f>
        <v>-6.5225018059511863E-2</v>
      </c>
      <c r="M6143" s="236">
        <f>J6143/MAX(J$2:J6143)-1</f>
        <v>-3.8596890517515137E-2</v>
      </c>
      <c r="N6143" s="236"/>
    </row>
    <row r="6144" spans="1:14">
      <c r="A6144" s="237">
        <v>42928</v>
      </c>
      <c r="B6144">
        <v>868.27</v>
      </c>
      <c r="D6144" s="237">
        <v>43237</v>
      </c>
      <c r="E6144">
        <f t="shared" si="767"/>
        <v>950.12</v>
      </c>
      <c r="F6144">
        <v>534.93341889999999</v>
      </c>
      <c r="G6144" s="236">
        <f t="shared" si="769"/>
        <v>-8.0146429134837283E-4</v>
      </c>
      <c r="H6144" s="236">
        <f t="shared" si="770"/>
        <v>-1.2672650537915997E-3</v>
      </c>
      <c r="I6144">
        <f t="shared" si="774"/>
        <v>137389.03368466272</v>
      </c>
      <c r="J6144">
        <f t="shared" si="774"/>
        <v>42178.844498491817</v>
      </c>
      <c r="K6144">
        <f t="shared" si="771"/>
        <v>169000.35574528674</v>
      </c>
      <c r="L6144" s="236">
        <f>I6144/MAX(I$2:I6144)-1</f>
        <v>-6.597420682798294E-2</v>
      </c>
      <c r="M6144" s="236">
        <f>J6144/MAX(J$2:J6144)-1</f>
        <v>-3.9815243080768781E-2</v>
      </c>
      <c r="N6144" s="236"/>
    </row>
    <row r="6145" spans="1:14">
      <c r="A6145" s="237">
        <v>42929</v>
      </c>
      <c r="B6145">
        <v>870.98</v>
      </c>
      <c r="D6145" s="237">
        <v>43238</v>
      </c>
      <c r="E6145">
        <f t="shared" si="767"/>
        <v>947.11</v>
      </c>
      <c r="F6145">
        <v>534.3902908</v>
      </c>
      <c r="G6145" s="236">
        <f t="shared" si="769"/>
        <v>-3.2017510403030227E-3</v>
      </c>
      <c r="H6145" s="236">
        <f t="shared" si="770"/>
        <v>-1.015319067402487E-3</v>
      </c>
      <c r="I6145">
        <f t="shared" si="774"/>
        <v>136949.1482031366</v>
      </c>
      <c r="J6145">
        <f t="shared" si="774"/>
        <v>42136.019513431493</v>
      </c>
      <c r="K6145">
        <f t="shared" si="771"/>
        <v>168464.95908929242</v>
      </c>
      <c r="L6145" s="236">
        <f>I6145/MAX(I$2:I6145)-1</f>
        <v>-6.8964724882941475E-2</v>
      </c>
      <c r="M6145" s="236">
        <f>J6145/MAX(J$2:J6145)-1</f>
        <v>-4.0790136972698066E-2</v>
      </c>
      <c r="N6145" s="236"/>
    </row>
    <row r="6146" spans="1:14">
      <c r="A6146" s="237">
        <v>42930</v>
      </c>
      <c r="B6146">
        <v>876.69</v>
      </c>
      <c r="D6146" s="237">
        <v>43241</v>
      </c>
      <c r="E6146">
        <f t="shared" ref="E6146:E6209" si="775">SUMIF(A:A,D6146,B:B)</f>
        <v>952.28</v>
      </c>
      <c r="F6146">
        <v>536.47071440000002</v>
      </c>
      <c r="G6146" s="236">
        <f t="shared" si="769"/>
        <v>5.4249810786128252E-3</v>
      </c>
      <c r="H6146" s="236">
        <f t="shared" si="770"/>
        <v>3.8930789646001163E-3</v>
      </c>
      <c r="I6146">
        <f t="shared" si="774"/>
        <v>137692.09474087076</v>
      </c>
      <c r="J6146">
        <f t="shared" si="774"/>
        <v>42300.05836465121</v>
      </c>
      <c r="K6146">
        <f t="shared" si="771"/>
        <v>169384.56065457166</v>
      </c>
      <c r="L6146" s="236">
        <f>I6146/MAX(I$2:I6146)-1</f>
        <v>-6.3913876131910352E-2</v>
      </c>
      <c r="M6146" s="236">
        <f>J6146/MAX(J$2:J6146)-1</f>
        <v>-3.7055857232309641E-2</v>
      </c>
      <c r="N6146" s="236"/>
    </row>
    <row r="6147" spans="1:14">
      <c r="A6147" s="237">
        <v>42933</v>
      </c>
      <c r="B6147">
        <v>875.4</v>
      </c>
      <c r="D6147" s="237">
        <v>43242</v>
      </c>
      <c r="E6147">
        <f t="shared" si="775"/>
        <v>950.79</v>
      </c>
      <c r="F6147">
        <v>536.12093730000004</v>
      </c>
      <c r="G6147" s="236">
        <f t="shared" si="769"/>
        <v>-1.5983960133107524E-3</v>
      </c>
      <c r="H6147" s="236">
        <f t="shared" si="770"/>
        <v>-6.5199663394710505E-4</v>
      </c>
      <c r="I6147">
        <f t="shared" ref="I6147:J6162" si="776">I6146*(1+G6147)</f>
        <v>137472.00824557254</v>
      </c>
      <c r="J6147">
        <f t="shared" si="776"/>
        <v>42272.478868981692</v>
      </c>
      <c r="K6147">
        <f t="shared" si="771"/>
        <v>169119.53041622232</v>
      </c>
      <c r="L6147" s="236">
        <f>I6147/MAX(I$2:I6147)-1</f>
        <v>-6.5410112460416725E-2</v>
      </c>
      <c r="M6147" s="236">
        <f>J6147/MAX(J$2:J6147)-1</f>
        <v>-3.768369357207324E-2</v>
      </c>
      <c r="N6147" s="236"/>
    </row>
    <row r="6148" spans="1:14">
      <c r="A6148" s="237">
        <v>42934</v>
      </c>
      <c r="B6148">
        <v>876.48</v>
      </c>
      <c r="D6148" s="237">
        <v>43243</v>
      </c>
      <c r="E6148">
        <f t="shared" si="775"/>
        <v>947.42</v>
      </c>
      <c r="F6148">
        <v>536.05536219999999</v>
      </c>
      <c r="G6148" s="236">
        <f t="shared" ref="G6148:G6211" si="777">(E6148/E6147-1)-($P$21/252)</f>
        <v>-3.5781511139358437E-3</v>
      </c>
      <c r="H6148" s="236">
        <f t="shared" ref="H6148:H6211" si="778">F6148/F6147-1</f>
        <v>-1.223140068550288E-4</v>
      </c>
      <c r="I6148">
        <f t="shared" si="776"/>
        <v>136980.11262613363</v>
      </c>
      <c r="J6148">
        <f t="shared" si="776"/>
        <v>42267.30835271153</v>
      </c>
      <c r="K6148">
        <f t="shared" ref="K6148:K6211" si="779">K6147*(1+(E6148/E6147-1))</f>
        <v>168520.09960868052</v>
      </c>
      <c r="L6148" s="236">
        <f>I6148/MAX(I$2:I6148)-1</f>
        <v>-6.8754216307589711E-2</v>
      </c>
      <c r="M6148" s="236">
        <f>J6148/MAX(J$2:J6148)-1</f>
        <v>-3.7801398335374436E-2</v>
      </c>
      <c r="N6148" s="236"/>
    </row>
    <row r="6149" spans="1:14">
      <c r="A6149" s="237">
        <v>42935</v>
      </c>
      <c r="B6149">
        <v>880.25</v>
      </c>
      <c r="D6149" s="237">
        <v>43244</v>
      </c>
      <c r="E6149">
        <f t="shared" si="775"/>
        <v>945.48</v>
      </c>
      <c r="F6149">
        <v>535.46093020000001</v>
      </c>
      <c r="G6149" s="236">
        <f t="shared" si="777"/>
        <v>-2.0813964524541519E-3</v>
      </c>
      <c r="H6149" s="236">
        <f t="shared" si="778"/>
        <v>-1.1089003896171956E-3</v>
      </c>
      <c r="I6149">
        <f t="shared" si="776"/>
        <v>136695.00270565681</v>
      </c>
      <c r="J6149">
        <f t="shared" si="776"/>
        <v>42220.438118011138</v>
      </c>
      <c r="K6149">
        <f t="shared" si="779"/>
        <v>168175.02668089682</v>
      </c>
      <c r="L6149" s="236">
        <f>I6149/MAX(I$2:I6149)-1</f>
        <v>-7.0692507978130092E-2</v>
      </c>
      <c r="M6149" s="236">
        <f>J6149/MAX(J$2:J6149)-1</f>
        <v>-3.8868380739649488E-2</v>
      </c>
      <c r="N6149" s="236"/>
    </row>
    <row r="6150" spans="1:14">
      <c r="A6150" s="237">
        <v>42936</v>
      </c>
      <c r="B6150">
        <v>883.32</v>
      </c>
      <c r="D6150" s="237">
        <v>43245</v>
      </c>
      <c r="E6150">
        <f t="shared" si="775"/>
        <v>941.83</v>
      </c>
      <c r="F6150">
        <v>535.00344919999998</v>
      </c>
      <c r="G6150" s="236">
        <f t="shared" si="777"/>
        <v>-3.8942031459958206E-3</v>
      </c>
      <c r="H6150" s="236">
        <f t="shared" si="778"/>
        <v>-8.5436859012133493E-4</v>
      </c>
      <c r="I6150">
        <f t="shared" si="776"/>
        <v>136162.68459607853</v>
      </c>
      <c r="J6150">
        <f t="shared" si="776"/>
        <v>42184.366301821945</v>
      </c>
      <c r="K6150">
        <f t="shared" si="779"/>
        <v>167525.79153326253</v>
      </c>
      <c r="L6150" s="236">
        <f>I6150/MAX(I$2:I6150)-1</f>
        <v>-7.431142013715919E-2</v>
      </c>
      <c r="M6150" s="236">
        <f>J6150/MAX(J$2:J6150)-1</f>
        <v>-3.9689541406118023E-2</v>
      </c>
      <c r="N6150" s="236"/>
    </row>
    <row r="6151" spans="1:14">
      <c r="A6151" s="237">
        <v>42937</v>
      </c>
      <c r="B6151">
        <v>880.7</v>
      </c>
      <c r="D6151" s="237">
        <v>43249</v>
      </c>
      <c r="E6151">
        <f t="shared" si="775"/>
        <v>928.96</v>
      </c>
      <c r="F6151">
        <v>531.52805239999998</v>
      </c>
      <c r="G6151" s="236">
        <f t="shared" si="777"/>
        <v>-1.3698616603205324E-2</v>
      </c>
      <c r="H6151" s="236">
        <f t="shared" si="778"/>
        <v>-6.4960269044934682E-3</v>
      </c>
      <c r="I6151">
        <f t="shared" si="776"/>
        <v>134297.44418413367</v>
      </c>
      <c r="J6151">
        <f t="shared" si="776"/>
        <v>41910.3355233763</v>
      </c>
      <c r="K6151">
        <f t="shared" si="779"/>
        <v>165236.57061543968</v>
      </c>
      <c r="L6151" s="236">
        <f>I6151/MAX(I$2:I6151)-1</f>
        <v>-8.69920730866659E-2</v>
      </c>
      <c r="M6151" s="236">
        <f>J6151/MAX(J$2:J6151)-1</f>
        <v>-4.5927743981810321E-2</v>
      </c>
      <c r="N6151" s="236"/>
    </row>
    <row r="6152" spans="1:14">
      <c r="A6152" s="237">
        <v>42940</v>
      </c>
      <c r="B6152">
        <v>878.99</v>
      </c>
      <c r="D6152" s="237">
        <v>43250</v>
      </c>
      <c r="E6152">
        <f t="shared" si="775"/>
        <v>940.97</v>
      </c>
      <c r="F6152">
        <v>535.165887</v>
      </c>
      <c r="G6152" s="236">
        <f t="shared" si="777"/>
        <v>1.2894705941855536E-2</v>
      </c>
      <c r="H6152" s="236">
        <f t="shared" si="778"/>
        <v>6.8441065030795389E-3</v>
      </c>
      <c r="I6152">
        <f t="shared" si="776"/>
        <v>136029.17023563082</v>
      </c>
      <c r="J6152">
        <f t="shared" si="776"/>
        <v>42197.174323278086</v>
      </c>
      <c r="K6152">
        <f t="shared" si="779"/>
        <v>167372.82106012129</v>
      </c>
      <c r="L6152" s="236">
        <f>I6152/MAX(I$2:I6152)-1</f>
        <v>-7.5219104346535337E-2</v>
      </c>
      <c r="M6152" s="236">
        <f>J6152/MAX(J$2:J6152)-1</f>
        <v>-3.93979718499885E-2</v>
      </c>
      <c r="N6152" s="236"/>
    </row>
    <row r="6153" spans="1:14">
      <c r="A6153" s="237">
        <v>42941</v>
      </c>
      <c r="B6153">
        <v>880.22</v>
      </c>
      <c r="D6153" s="237">
        <v>43251</v>
      </c>
      <c r="E6153">
        <f t="shared" si="775"/>
        <v>936.13</v>
      </c>
      <c r="F6153">
        <v>533.17518889999997</v>
      </c>
      <c r="G6153" s="236">
        <f t="shared" si="777"/>
        <v>-5.1773585422068644E-3</v>
      </c>
      <c r="H6153" s="236">
        <f t="shared" si="778"/>
        <v>-3.7197776397134286E-3</v>
      </c>
      <c r="I6153">
        <f t="shared" si="776"/>
        <v>135324.89844912206</v>
      </c>
      <c r="J6153">
        <f t="shared" si="776"/>
        <v>42040.210217771266</v>
      </c>
      <c r="K6153">
        <f t="shared" si="779"/>
        <v>166511.91746709388</v>
      </c>
      <c r="L6153" s="236">
        <f>I6153/MAX(I$2:I6153)-1</f>
        <v>-8.0007026616316534E-2</v>
      </c>
      <c r="M6153" s="236">
        <f>J6153/MAX(J$2:J6153)-1</f>
        <v>-4.2971197794964278E-2</v>
      </c>
      <c r="N6153" s="236"/>
    </row>
    <row r="6154" spans="1:14">
      <c r="A6154" s="237">
        <v>42942</v>
      </c>
      <c r="B6154">
        <v>884.92</v>
      </c>
      <c r="D6154" s="237">
        <v>43252</v>
      </c>
      <c r="E6154">
        <f t="shared" si="775"/>
        <v>943.34</v>
      </c>
      <c r="F6154">
        <v>536.22928420000005</v>
      </c>
      <c r="G6154" s="236">
        <f t="shared" si="777"/>
        <v>7.6681915829083704E-3</v>
      </c>
      <c r="H6154" s="236">
        <f t="shared" si="778"/>
        <v>5.7281271964304548E-3</v>
      </c>
      <c r="I6154">
        <f t="shared" si="776"/>
        <v>136362.59569636756</v>
      </c>
      <c r="J6154">
        <f t="shared" si="776"/>
        <v>42281.021889263335</v>
      </c>
      <c r="K6154">
        <f t="shared" si="779"/>
        <v>167794.37922447562</v>
      </c>
      <c r="L6154" s="236">
        <f>I6154/MAX(I$2:I6154)-1</f>
        <v>-7.2952344241480893E-2</v>
      </c>
      <c r="M6154" s="236">
        <f>J6154/MAX(J$2:J6154)-1</f>
        <v>-3.7489215085286354E-2</v>
      </c>
      <c r="N6154" s="236"/>
    </row>
    <row r="6155" spans="1:14">
      <c r="A6155" s="237">
        <v>42943</v>
      </c>
      <c r="B6155">
        <v>883.22</v>
      </c>
      <c r="D6155" s="237">
        <v>43255</v>
      </c>
      <c r="E6155">
        <f t="shared" si="775"/>
        <v>946.95</v>
      </c>
      <c r="F6155">
        <v>537.61688089999996</v>
      </c>
      <c r="G6155" s="236">
        <f t="shared" si="777"/>
        <v>3.7930979202233559E-3</v>
      </c>
      <c r="H6155" s="236">
        <f t="shared" si="778"/>
        <v>2.5876928785604214E-3</v>
      </c>
      <c r="I6155">
        <f t="shared" si="776"/>
        <v>136879.8323744997</v>
      </c>
      <c r="J6155">
        <f t="shared" si="776"/>
        <v>42390.432188504441</v>
      </c>
      <c r="K6155">
        <f t="shared" si="779"/>
        <v>168436.4994663824</v>
      </c>
      <c r="L6155" s="236">
        <f>I6155/MAX(I$2:I6155)-1</f>
        <v>-6.9435961706475369E-2</v>
      </c>
      <c r="M6155" s="236">
        <f>J6155/MAX(J$2:J6155)-1</f>
        <v>-3.4998532781624903E-2</v>
      </c>
      <c r="N6155" s="236"/>
    </row>
    <row r="6156" spans="1:14">
      <c r="A6156" s="237">
        <v>42944</v>
      </c>
      <c r="B6156">
        <v>883.93</v>
      </c>
      <c r="D6156" s="237">
        <v>43256</v>
      </c>
      <c r="E6156">
        <f t="shared" si="775"/>
        <v>947.18</v>
      </c>
      <c r="F6156">
        <v>537.4283921</v>
      </c>
      <c r="G6156" s="236">
        <f t="shared" si="777"/>
        <v>2.0915489327893099E-4</v>
      </c>
      <c r="H6156" s="236">
        <f t="shared" si="778"/>
        <v>-3.5060059811442557E-4</v>
      </c>
      <c r="I6156">
        <f t="shared" si="776"/>
        <v>136908.46146123204</v>
      </c>
      <c r="J6156">
        <f t="shared" si="776"/>
        <v>42375.57007762482</v>
      </c>
      <c r="K6156">
        <f t="shared" si="779"/>
        <v>168477.41017431553</v>
      </c>
      <c r="L6156" s="236">
        <f>I6156/MAX(I$2:I6156)-1</f>
        <v>-6.9241329684356812E-2</v>
      </c>
      <c r="M6156" s="236">
        <f>J6156/MAX(J$2:J6156)-1</f>
        <v>-3.5336862873213026E-2</v>
      </c>
      <c r="N6156" s="236"/>
    </row>
    <row r="6157" spans="1:14">
      <c r="A6157" s="237">
        <v>42947</v>
      </c>
      <c r="B6157">
        <v>885.72</v>
      </c>
      <c r="D6157" s="237">
        <v>43257</v>
      </c>
      <c r="E6157">
        <f t="shared" si="775"/>
        <v>954.67</v>
      </c>
      <c r="F6157">
        <v>540.01519780000001</v>
      </c>
      <c r="G6157" s="236">
        <f t="shared" si="777"/>
        <v>7.8739537028377684E-3</v>
      </c>
      <c r="H6157" s="236">
        <f t="shared" si="778"/>
        <v>4.8133030149226652E-3</v>
      </c>
      <c r="I6157">
        <f t="shared" si="776"/>
        <v>137986.47234830455</v>
      </c>
      <c r="J6157">
        <f t="shared" si="776"/>
        <v>42579.536536838517</v>
      </c>
      <c r="K6157">
        <f t="shared" si="779"/>
        <v>169809.67627178974</v>
      </c>
      <c r="L6157" s="236">
        <f>I6157/MAX(I$2:I6157)-1</f>
        <v>-6.1912579005776402E-2</v>
      </c>
      <c r="M6157" s="236">
        <f>J6157/MAX(J$2:J6157)-1</f>
        <v>-3.0693646886895909E-2</v>
      </c>
      <c r="N6157" s="236"/>
    </row>
    <row r="6158" spans="1:14">
      <c r="A6158" s="237">
        <v>42948</v>
      </c>
      <c r="B6158">
        <v>890.4</v>
      </c>
      <c r="D6158" s="237">
        <v>43258</v>
      </c>
      <c r="E6158">
        <f t="shared" si="775"/>
        <v>952.57</v>
      </c>
      <c r="F6158">
        <v>539.04298229999995</v>
      </c>
      <c r="G6158" s="236">
        <f t="shared" si="777"/>
        <v>-2.2334431485590647E-3</v>
      </c>
      <c r="H6158" s="236">
        <f t="shared" si="778"/>
        <v>-1.8003484049353702E-3</v>
      </c>
      <c r="I6158">
        <f t="shared" si="776"/>
        <v>137678.28740704438</v>
      </c>
      <c r="J6158">
        <f t="shared" si="776"/>
        <v>42502.878536151533</v>
      </c>
      <c r="K6158">
        <f t="shared" si="779"/>
        <v>169436.14372109604</v>
      </c>
      <c r="L6158" s="236">
        <f>I6158/MAX(I$2:I6158)-1</f>
        <v>-6.4007743928945593E-2</v>
      </c>
      <c r="M6158" s="236">
        <f>J6158/MAX(J$2:J6158)-1</f>
        <v>-3.24387360336168E-2</v>
      </c>
      <c r="N6158" s="236"/>
    </row>
    <row r="6159" spans="1:14">
      <c r="A6159" s="237">
        <v>42949</v>
      </c>
      <c r="B6159">
        <v>890.33</v>
      </c>
      <c r="D6159" s="237">
        <v>43259</v>
      </c>
      <c r="E6159">
        <f t="shared" si="775"/>
        <v>954.77</v>
      </c>
      <c r="F6159">
        <v>539.39494500000001</v>
      </c>
      <c r="G6159" s="236">
        <f t="shared" si="777"/>
        <v>2.2758113972708902E-3</v>
      </c>
      <c r="H6159" s="236">
        <f t="shared" si="778"/>
        <v>6.5293995387594173E-4</v>
      </c>
      <c r="I6159">
        <f t="shared" si="776"/>
        <v>137991.61722268208</v>
      </c>
      <c r="J6159">
        <f t="shared" si="776"/>
        <v>42530.630363702519</v>
      </c>
      <c r="K6159">
        <f t="shared" si="779"/>
        <v>169827.46353610849</v>
      </c>
      <c r="L6159" s="236">
        <f>I6159/MAX(I$2:I6159)-1</f>
        <v>-6.1877602084821737E-2</v>
      </c>
      <c r="M6159" s="236">
        <f>J6159/MAX(J$2:J6159)-1</f>
        <v>-3.180697662655052E-2</v>
      </c>
      <c r="N6159" s="236"/>
    </row>
    <row r="6160" spans="1:14">
      <c r="A6160" s="237">
        <v>42950</v>
      </c>
      <c r="B6160">
        <v>890.77</v>
      </c>
      <c r="D6160" s="237">
        <v>43262</v>
      </c>
      <c r="E6160">
        <f t="shared" si="775"/>
        <v>957.72</v>
      </c>
      <c r="F6160">
        <v>540.22085900000002</v>
      </c>
      <c r="G6160" s="236">
        <f t="shared" si="777"/>
        <v>3.056019204991036E-3</v>
      </c>
      <c r="H6160" s="236">
        <f t="shared" si="778"/>
        <v>1.5311860217748219E-3</v>
      </c>
      <c r="I6160">
        <f t="shared" si="776"/>
        <v>138413.32225504238</v>
      </c>
      <c r="J6160">
        <f t="shared" si="776"/>
        <v>42595.752670412694</v>
      </c>
      <c r="K6160">
        <f t="shared" si="779"/>
        <v>170352.18783351156</v>
      </c>
      <c r="L6160" s="236">
        <f>I6160/MAX(I$2:I6160)-1</f>
        <v>-5.9010682020160576E-2</v>
      </c>
      <c r="M6160" s="236">
        <f>J6160/MAX(J$2:J6160)-1</f>
        <v>-3.0324493002781172E-2</v>
      </c>
      <c r="N6160" s="236"/>
    </row>
    <row r="6161" spans="1:14">
      <c r="A6161" s="237">
        <v>42951</v>
      </c>
      <c r="B6161">
        <v>891.91</v>
      </c>
      <c r="D6161" s="237">
        <v>43263</v>
      </c>
      <c r="E6161">
        <f t="shared" si="775"/>
        <v>957.23</v>
      </c>
      <c r="F6161">
        <v>539.8453293</v>
      </c>
      <c r="G6161" s="236">
        <f t="shared" si="777"/>
        <v>-5.4536195090322049E-4</v>
      </c>
      <c r="H6161" s="236">
        <f t="shared" si="778"/>
        <v>-6.9514105896462119E-4</v>
      </c>
      <c r="I6161">
        <f t="shared" si="776"/>
        <v>138337.83689558637</v>
      </c>
      <c r="J6161">
        <f t="shared" si="776"/>
        <v>42566.142613793985</v>
      </c>
      <c r="K6161">
        <f t="shared" si="779"/>
        <v>170265.03023834969</v>
      </c>
      <c r="L6161" s="236">
        <f>I6161/MAX(I$2:I6161)-1</f>
        <v>-5.9523861790393151E-2</v>
      </c>
      <c r="M6161" s="236">
        <f>J6161/MAX(J$2:J6161)-1</f>
        <v>-3.0998554261567279E-2</v>
      </c>
      <c r="N6161" s="236"/>
    </row>
    <row r="6162" spans="1:14">
      <c r="A6162" s="237">
        <v>42954</v>
      </c>
      <c r="B6162">
        <v>892.24</v>
      </c>
      <c r="D6162" s="237">
        <v>43264</v>
      </c>
      <c r="E6162">
        <f t="shared" si="775"/>
        <v>955.03</v>
      </c>
      <c r="F6162">
        <v>538.98520689999998</v>
      </c>
      <c r="G6162" s="236">
        <f t="shared" si="777"/>
        <v>-2.3320283733703853E-3</v>
      </c>
      <c r="H6162" s="236">
        <f t="shared" si="778"/>
        <v>-1.5932756167684747E-3</v>
      </c>
      <c r="I6162">
        <f t="shared" si="776"/>
        <v>138015.22913483516</v>
      </c>
      <c r="J6162">
        <f t="shared" si="776"/>
        <v>42498.323016667535</v>
      </c>
      <c r="K6162">
        <f t="shared" si="779"/>
        <v>169873.71042333724</v>
      </c>
      <c r="L6162" s="236">
        <f>I6162/MAX(I$2:I6162)-1</f>
        <v>-6.1717078829175875E-2</v>
      </c>
      <c r="M6162" s="236">
        <f>J6162/MAX(J$2:J6162)-1</f>
        <v>-3.2542440637675862E-2</v>
      </c>
      <c r="N6162" s="236"/>
    </row>
    <row r="6163" spans="1:14">
      <c r="A6163" s="237">
        <v>42955</v>
      </c>
      <c r="B6163">
        <v>888.6</v>
      </c>
      <c r="D6163" s="237">
        <v>43265</v>
      </c>
      <c r="E6163">
        <f t="shared" si="775"/>
        <v>956.56</v>
      </c>
      <c r="F6163">
        <v>539.44912439999996</v>
      </c>
      <c r="G6163" s="236">
        <f t="shared" si="777"/>
        <v>1.5683137561205893E-3</v>
      </c>
      <c r="H6163" s="236">
        <f t="shared" si="778"/>
        <v>8.6072399401881938E-4</v>
      </c>
      <c r="I6163">
        <f t="shared" ref="I6163:J6178" si="780">I6162*(1+G6163)</f>
        <v>138231.68031724147</v>
      </c>
      <c r="J6163">
        <f t="shared" si="780"/>
        <v>42534.902342993541</v>
      </c>
      <c r="K6163">
        <f t="shared" si="779"/>
        <v>170145.85556741405</v>
      </c>
      <c r="L6163" s="236">
        <f>I6163/MAX(I$2:I6163)-1</f>
        <v>-6.0245556816770574E-2</v>
      </c>
      <c r="M6163" s="236">
        <f>J6163/MAX(J$2:J6163)-1</f>
        <v>-3.1709726703137875E-2</v>
      </c>
      <c r="N6163" s="236"/>
    </row>
    <row r="6164" spans="1:14">
      <c r="A6164" s="237">
        <v>42956</v>
      </c>
      <c r="B6164">
        <v>887.05</v>
      </c>
      <c r="D6164" s="237">
        <v>43266</v>
      </c>
      <c r="E6164">
        <f t="shared" si="775"/>
        <v>954.47</v>
      </c>
      <c r="F6164">
        <v>538.26086659999999</v>
      </c>
      <c r="G6164" s="236">
        <f t="shared" si="777"/>
        <v>-2.2186427622258955E-3</v>
      </c>
      <c r="H6164" s="236">
        <f t="shared" si="778"/>
        <v>-2.2027244947734337E-3</v>
      </c>
      <c r="I6164">
        <f t="shared" si="780"/>
        <v>137924.99360019527</v>
      </c>
      <c r="J6164">
        <f t="shared" si="780"/>
        <v>42441.209671719829</v>
      </c>
      <c r="K6164">
        <f t="shared" si="779"/>
        <v>169774.10174315225</v>
      </c>
      <c r="L6164" s="236">
        <f>I6164/MAX(I$2:I6164)-1</f>
        <v>-6.2330536210408849E-2</v>
      </c>
      <c r="M6164" s="236">
        <f>J6164/MAX(J$2:J6164)-1</f>
        <v>-3.3842603406179839E-2</v>
      </c>
      <c r="N6164" s="236"/>
    </row>
    <row r="6165" spans="1:14">
      <c r="A6165" s="237">
        <v>42957</v>
      </c>
      <c r="B6165">
        <v>875.01</v>
      </c>
      <c r="D6165" s="237">
        <v>43269</v>
      </c>
      <c r="E6165">
        <f t="shared" si="775"/>
        <v>951.47</v>
      </c>
      <c r="F6165">
        <v>536.89794949999998</v>
      </c>
      <c r="G6165" s="236">
        <f t="shared" si="777"/>
        <v>-3.1768357566012797E-3</v>
      </c>
      <c r="H6165" s="236">
        <f t="shared" si="778"/>
        <v>-2.5320754016711078E-3</v>
      </c>
      <c r="I6165">
        <f t="shared" si="780"/>
        <v>137486.82854879717</v>
      </c>
      <c r="J6165">
        <f t="shared" si="780"/>
        <v>42333.745328692901</v>
      </c>
      <c r="K6165">
        <f t="shared" si="779"/>
        <v>169240.48381358982</v>
      </c>
      <c r="L6165" s="236">
        <f>I6165/MAX(I$2:I6165)-1</f>
        <v>-6.5309358090848812E-2</v>
      </c>
      <c r="M6165" s="236">
        <f>J6165/MAX(J$2:J6165)-1</f>
        <v>-3.6288986784237642E-2</v>
      </c>
      <c r="N6165" s="236"/>
    </row>
    <row r="6166" spans="1:14">
      <c r="A6166" s="237">
        <v>42958</v>
      </c>
      <c r="B6166">
        <v>873.69</v>
      </c>
      <c r="D6166" s="237">
        <v>43270</v>
      </c>
      <c r="E6166">
        <f t="shared" si="775"/>
        <v>947.95</v>
      </c>
      <c r="F6166">
        <v>534.90850720000003</v>
      </c>
      <c r="G6166" s="236">
        <f t="shared" si="777"/>
        <v>-3.7332687674093792E-3</v>
      </c>
      <c r="H6166" s="236">
        <f t="shared" si="778"/>
        <v>-3.7054384391906892E-3</v>
      </c>
      <c r="I6166">
        <f t="shared" si="780"/>
        <v>136973.55326584578</v>
      </c>
      <c r="J6166">
        <f t="shared" si="780"/>
        <v>42176.880241477054</v>
      </c>
      <c r="K6166">
        <f t="shared" si="779"/>
        <v>168614.3721095699</v>
      </c>
      <c r="L6166" s="236">
        <f>I6166/MAX(I$2:I6166)-1</f>
        <v>-6.8798809471477984E-2</v>
      </c>
      <c r="M6166" s="236">
        <f>J6166/MAX(J$2:J6166)-1</f>
        <v>-3.9859958616878632E-2</v>
      </c>
      <c r="N6166" s="236"/>
    </row>
    <row r="6167" spans="1:14">
      <c r="A6167" s="237">
        <v>42961</v>
      </c>
      <c r="B6167">
        <v>880.46</v>
      </c>
      <c r="D6167" s="237">
        <v>43271</v>
      </c>
      <c r="E6167">
        <f t="shared" si="775"/>
        <v>949.59</v>
      </c>
      <c r="F6167">
        <v>535.26252260000001</v>
      </c>
      <c r="G6167" s="236">
        <f t="shared" si="777"/>
        <v>1.6963188944900029E-3</v>
      </c>
      <c r="H6167" s="236">
        <f t="shared" si="778"/>
        <v>6.6182420962612731E-4</v>
      </c>
      <c r="I6167">
        <f t="shared" si="780"/>
        <v>137205.90409229608</v>
      </c>
      <c r="J6167">
        <f t="shared" si="780"/>
        <v>42204.793921907367</v>
      </c>
      <c r="K6167">
        <f t="shared" si="779"/>
        <v>168906.08324439736</v>
      </c>
      <c r="L6167" s="236">
        <f>I6167/MAX(I$2:I6167)-1</f>
        <v>-6.7219195297412826E-2</v>
      </c>
      <c r="M6167" s="236">
        <f>J6167/MAX(J$2:J6167)-1</f>
        <v>-3.9224514692859924E-2</v>
      </c>
      <c r="N6167" s="236"/>
    </row>
    <row r="6168" spans="1:14">
      <c r="A6168" s="237">
        <v>42962</v>
      </c>
      <c r="B6168">
        <v>878.88</v>
      </c>
      <c r="D6168" s="237">
        <v>43272</v>
      </c>
      <c r="E6168">
        <f t="shared" si="775"/>
        <v>943.53</v>
      </c>
      <c r="F6168">
        <v>532.92055249999999</v>
      </c>
      <c r="G6168" s="236">
        <f t="shared" si="777"/>
        <v>-6.4154317352000476E-3</v>
      </c>
      <c r="H6168" s="236">
        <f t="shared" si="778"/>
        <v>-4.3753672284472245E-3</v>
      </c>
      <c r="I6168">
        <f t="shared" si="780"/>
        <v>136325.66898092555</v>
      </c>
      <c r="J6168">
        <f t="shared" si="780"/>
        <v>42020.132449698081</v>
      </c>
      <c r="K6168">
        <f t="shared" si="779"/>
        <v>167828.17502668125</v>
      </c>
      <c r="L6168" s="236">
        <f>I6168/MAX(I$2:I6168)-1</f>
        <v>-7.3203386873887277E-2</v>
      </c>
      <c r="M6168" s="236">
        <f>J6168/MAX(J$2:J6168)-1</f>
        <v>-4.3428260265168328E-2</v>
      </c>
      <c r="N6168" s="236"/>
    </row>
    <row r="6169" spans="1:14">
      <c r="A6169" s="237">
        <v>42963</v>
      </c>
      <c r="B6169">
        <v>884.3</v>
      </c>
      <c r="D6169" s="237">
        <v>43273</v>
      </c>
      <c r="E6169">
        <f t="shared" si="775"/>
        <v>945.87</v>
      </c>
      <c r="F6169">
        <v>534.81802070000003</v>
      </c>
      <c r="G6169" s="236">
        <f t="shared" si="777"/>
        <v>2.4463181704167856E-3</v>
      </c>
      <c r="H6169" s="236">
        <f t="shared" si="778"/>
        <v>3.560508580685795E-3</v>
      </c>
      <c r="I6169">
        <f t="shared" si="780"/>
        <v>136659.16494204782</v>
      </c>
      <c r="J6169">
        <f t="shared" si="780"/>
        <v>42169.745491846785</v>
      </c>
      <c r="K6169">
        <f t="shared" si="779"/>
        <v>168244.39701173996</v>
      </c>
      <c r="L6169" s="236">
        <f>I6169/MAX(I$2:I6169)-1</f>
        <v>-7.0936147478916078E-2</v>
      </c>
      <c r="M6169" s="236">
        <f>J6169/MAX(J$2:J6169)-1</f>
        <v>-4.0022378377800871E-2</v>
      </c>
      <c r="N6169" s="236"/>
    </row>
    <row r="6170" spans="1:14">
      <c r="A6170" s="237">
        <v>42964</v>
      </c>
      <c r="B6170">
        <v>874.43</v>
      </c>
      <c r="D6170" s="237">
        <v>43276</v>
      </c>
      <c r="E6170">
        <f t="shared" si="775"/>
        <v>933.8</v>
      </c>
      <c r="F6170">
        <v>530.15217050000001</v>
      </c>
      <c r="G6170" s="236">
        <f t="shared" si="777"/>
        <v>-1.2794468949473179E-2</v>
      </c>
      <c r="H6170" s="236">
        <f t="shared" si="778"/>
        <v>-8.7241828424051704E-3</v>
      </c>
      <c r="I6170">
        <f t="shared" si="780"/>
        <v>134910.68349953584</v>
      </c>
      <c r="J6170">
        <f t="shared" si="780"/>
        <v>41801.848921758225</v>
      </c>
      <c r="K6170">
        <f t="shared" si="779"/>
        <v>166097.47420846709</v>
      </c>
      <c r="L6170" s="236">
        <f>I6170/MAX(I$2:I6170)-1</f>
        <v>-8.2823026092075147E-2</v>
      </c>
      <c r="M6170" s="236">
        <f>J6170/MAX(J$2:J6170)-1</f>
        <v>-4.8397398673450165E-2</v>
      </c>
      <c r="N6170" s="236"/>
    </row>
    <row r="6171" spans="1:14">
      <c r="A6171" s="237">
        <v>42965</v>
      </c>
      <c r="B6171">
        <v>876.39</v>
      </c>
      <c r="D6171" s="237">
        <v>43277</v>
      </c>
      <c r="E6171">
        <f t="shared" si="775"/>
        <v>935.82</v>
      </c>
      <c r="F6171">
        <v>530.94066940000005</v>
      </c>
      <c r="G6171" s="236">
        <f t="shared" si="777"/>
        <v>2.1294739534995408E-3</v>
      </c>
      <c r="H6171" s="236">
        <f t="shared" si="778"/>
        <v>1.487306746771111E-3</v>
      </c>
      <c r="I6171">
        <f t="shared" si="780"/>
        <v>135197.97228609692</v>
      </c>
      <c r="J6171">
        <f t="shared" si="780"/>
        <v>41864.021093687064</v>
      </c>
      <c r="K6171">
        <f t="shared" si="779"/>
        <v>166456.7769477058</v>
      </c>
      <c r="L6171" s="236">
        <f>I6171/MAX(I$2:I6171)-1</f>
        <v>-8.086992161538864E-2</v>
      </c>
      <c r="M6171" s="236">
        <f>J6171/MAX(J$2:J6171)-1</f>
        <v>-4.6982073704252225E-2</v>
      </c>
      <c r="N6171" s="236"/>
    </row>
    <row r="6172" spans="1:14">
      <c r="A6172" s="237">
        <v>42968</v>
      </c>
      <c r="B6172">
        <v>876.61</v>
      </c>
      <c r="D6172" s="237">
        <v>43278</v>
      </c>
      <c r="E6172">
        <f t="shared" si="775"/>
        <v>928.53</v>
      </c>
      <c r="F6172">
        <v>528.22961110000006</v>
      </c>
      <c r="G6172" s="236">
        <f t="shared" si="777"/>
        <v>-7.8236897663471281E-3</v>
      </c>
      <c r="H6172" s="236">
        <f t="shared" si="778"/>
        <v>-5.1061417145981114E-3</v>
      </c>
      <c r="I6172">
        <f t="shared" si="780"/>
        <v>134140.2252938913</v>
      </c>
      <c r="J6172">
        <f t="shared" si="780"/>
        <v>41650.257469239776</v>
      </c>
      <c r="K6172">
        <f t="shared" si="779"/>
        <v>165160.08537886906</v>
      </c>
      <c r="L6172" s="236">
        <f>I6172/MAX(I$2:I6172)-1</f>
        <v>-8.8060910203588194E-2</v>
      </c>
      <c r="M6172" s="236">
        <f>J6172/MAX(J$2:J6172)-1</f>
        <v>-5.1848318292470608E-2</v>
      </c>
      <c r="N6172" s="236"/>
    </row>
    <row r="6173" spans="1:14">
      <c r="A6173" s="237">
        <v>42969</v>
      </c>
      <c r="B6173">
        <v>880.68</v>
      </c>
      <c r="D6173" s="237">
        <v>43279</v>
      </c>
      <c r="E6173">
        <f t="shared" si="775"/>
        <v>933.77</v>
      </c>
      <c r="F6173">
        <v>529.87521049999998</v>
      </c>
      <c r="G6173" s="236">
        <f t="shared" si="777"/>
        <v>5.6095985436272391E-3</v>
      </c>
      <c r="H6173" s="236">
        <f t="shared" si="778"/>
        <v>3.1153107766395127E-3</v>
      </c>
      <c r="I6173">
        <f t="shared" si="780"/>
        <v>134892.69810634176</v>
      </c>
      <c r="J6173">
        <f t="shared" si="780"/>
        <v>41780.010965183508</v>
      </c>
      <c r="K6173">
        <f t="shared" si="779"/>
        <v>166092.13802917142</v>
      </c>
      <c r="L6173" s="236">
        <f>I6173/MAX(I$2:I6173)-1</f>
        <v>-8.2945298013589297E-2</v>
      </c>
      <c r="M6173" s="236">
        <f>J6173/MAX(J$2:J6173)-1</f>
        <v>-4.8894531140558306E-2</v>
      </c>
      <c r="N6173" s="236"/>
    </row>
    <row r="6174" spans="1:14">
      <c r="A6174" s="237">
        <v>42970</v>
      </c>
      <c r="B6174">
        <v>880.75</v>
      </c>
      <c r="D6174" s="237">
        <v>43280</v>
      </c>
      <c r="E6174">
        <f t="shared" si="775"/>
        <v>934.62</v>
      </c>
      <c r="F6174">
        <v>531.58196899999996</v>
      </c>
      <c r="G6174" s="236">
        <f t="shared" si="777"/>
        <v>8.7655824205372867E-4</v>
      </c>
      <c r="H6174" s="236">
        <f t="shared" si="778"/>
        <v>3.2210574606603704E-3</v>
      </c>
      <c r="I6174">
        <f t="shared" si="780"/>
        <v>135010.93941265976</v>
      </c>
      <c r="J6174">
        <f t="shared" si="780"/>
        <v>41914.586781209386</v>
      </c>
      <c r="K6174">
        <f t="shared" si="779"/>
        <v>166243.32977588076</v>
      </c>
      <c r="L6174" s="236">
        <f>I6174/MAX(I$2:I6174)-1</f>
        <v>-8.2141446156148823E-2</v>
      </c>
      <c r="M6174" s="236">
        <f>J6174/MAX(J$2:J6174)-1</f>
        <v>-4.583096577421375E-2</v>
      </c>
      <c r="N6174" s="236"/>
    </row>
    <row r="6175" spans="1:14">
      <c r="A6175" s="237">
        <v>42971</v>
      </c>
      <c r="B6175">
        <v>878.77</v>
      </c>
      <c r="D6175" s="237">
        <v>43283</v>
      </c>
      <c r="E6175">
        <f t="shared" si="775"/>
        <v>936.71</v>
      </c>
      <c r="F6175">
        <v>530.43776070000001</v>
      </c>
      <c r="G6175" s="236">
        <f t="shared" si="777"/>
        <v>2.2024727900619621E-3</v>
      </c>
      <c r="H6175" s="236">
        <f t="shared" si="778"/>
        <v>-2.152458824275838E-3</v>
      </c>
      <c r="I6175">
        <f t="shared" si="780"/>
        <v>135308.29733307686</v>
      </c>
      <c r="J6175">
        <f t="shared" si="780"/>
        <v>41824.367359026299</v>
      </c>
      <c r="K6175">
        <f t="shared" si="779"/>
        <v>166615.08360014259</v>
      </c>
      <c r="L6175" s="236">
        <f>I6175/MAX(I$2:I6175)-1</f>
        <v>-8.0119887666182055E-2</v>
      </c>
      <c r="M6175" s="236">
        <f>J6175/MAX(J$2:J6175)-1</f>
        <v>-4.7884775331783702E-2</v>
      </c>
      <c r="N6175" s="236"/>
    </row>
    <row r="6176" spans="1:14">
      <c r="A6176" s="237">
        <v>42972</v>
      </c>
      <c r="B6176">
        <v>884.27</v>
      </c>
      <c r="D6176" s="237">
        <v>43284</v>
      </c>
      <c r="E6176">
        <f t="shared" si="775"/>
        <v>933.58</v>
      </c>
      <c r="F6176">
        <v>530.60887000000002</v>
      </c>
      <c r="G6176" s="236">
        <f t="shared" si="777"/>
        <v>-3.3752125812515723E-3</v>
      </c>
      <c r="H6176" s="236">
        <f t="shared" si="778"/>
        <v>3.2258129544593395E-4</v>
      </c>
      <c r="I6176">
        <f t="shared" si="780"/>
        <v>134851.60306557053</v>
      </c>
      <c r="J6176">
        <f t="shared" si="780"/>
        <v>41837.859117630178</v>
      </c>
      <c r="K6176">
        <f t="shared" si="779"/>
        <v>166058.34222696579</v>
      </c>
      <c r="L6176" s="236">
        <f>I6176/MAX(I$2:I6176)-1</f>
        <v>-8.3224678594574386E-2</v>
      </c>
      <c r="M6176" s="236">
        <f>J6176/MAX(J$2:J6176)-1</f>
        <v>-4.7577640769196461E-2</v>
      </c>
      <c r="N6176" s="236"/>
    </row>
    <row r="6177" spans="1:14">
      <c r="A6177" s="237">
        <v>42975</v>
      </c>
      <c r="B6177">
        <v>884.36</v>
      </c>
      <c r="D6177" s="237">
        <v>43286</v>
      </c>
      <c r="E6177">
        <f t="shared" si="775"/>
        <v>940.66</v>
      </c>
      <c r="F6177">
        <v>533.10039489999997</v>
      </c>
      <c r="G6177" s="236">
        <f t="shared" si="777"/>
        <v>7.549979860764713E-3</v>
      </c>
      <c r="H6177" s="236">
        <f t="shared" si="778"/>
        <v>4.6955960234889016E-3</v>
      </c>
      <c r="I6177">
        <f t="shared" si="780"/>
        <v>135869.72995290742</v>
      </c>
      <c r="J6177">
        <f t="shared" si="780"/>
        <v>42034.312802534208</v>
      </c>
      <c r="K6177">
        <f t="shared" si="779"/>
        <v>167317.68054073313</v>
      </c>
      <c r="L6177" s="236">
        <f>I6177/MAX(I$2:I6177)-1</f>
        <v>-7.6303043381117264E-2</v>
      </c>
      <c r="M6177" s="236">
        <f>J6177/MAX(J$2:J6177)-1</f>
        <v>-4.3105450126510458E-2</v>
      </c>
      <c r="N6177" s="236"/>
    </row>
    <row r="6178" spans="1:14">
      <c r="A6178" s="237">
        <v>42976</v>
      </c>
      <c r="B6178">
        <v>881.51</v>
      </c>
      <c r="D6178" s="237">
        <v>43287</v>
      </c>
      <c r="E6178">
        <f t="shared" si="775"/>
        <v>947.16</v>
      </c>
      <c r="F6178">
        <v>535.65185670000005</v>
      </c>
      <c r="G6178" s="236">
        <f t="shared" si="777"/>
        <v>6.8763117267544496E-3</v>
      </c>
      <c r="H6178" s="236">
        <f t="shared" si="778"/>
        <v>4.7860812417492848E-3</v>
      </c>
      <c r="I6178">
        <f t="shared" si="780"/>
        <v>136804.01257029356</v>
      </c>
      <c r="J6178">
        <f t="shared" si="780"/>
        <v>42235.492438548237</v>
      </c>
      <c r="K6178">
        <f t="shared" si="779"/>
        <v>168473.85272145172</v>
      </c>
      <c r="L6178" s="236">
        <f>I6178/MAX(I$2:I6178)-1</f>
        <v>-6.9951415166351394E-2</v>
      </c>
      <c r="M6178" s="236">
        <f>J6178/MAX(J$2:J6178)-1</f>
        <v>-3.8525675071028886E-2</v>
      </c>
      <c r="N6178" s="236"/>
    </row>
    <row r="6179" spans="1:14">
      <c r="A6179" s="237">
        <v>42977</v>
      </c>
      <c r="B6179">
        <v>880.78</v>
      </c>
      <c r="D6179" s="237">
        <v>43290</v>
      </c>
      <c r="E6179">
        <f t="shared" si="775"/>
        <v>954.91</v>
      </c>
      <c r="F6179">
        <v>538.58037400000001</v>
      </c>
      <c r="G6179" s="236">
        <f t="shared" si="777"/>
        <v>8.1486255150737177E-3</v>
      </c>
      <c r="H6179" s="236">
        <f t="shared" si="778"/>
        <v>5.4672027425457514E-3</v>
      </c>
      <c r="I6179">
        <f t="shared" ref="I6179:J6194" si="781">I6178*(1+G6179)</f>
        <v>137918.77723768834</v>
      </c>
      <c r="J6179">
        <f t="shared" si="781"/>
        <v>42466.402438641038</v>
      </c>
      <c r="K6179">
        <f t="shared" si="779"/>
        <v>169852.3657061547</v>
      </c>
      <c r="L6179" s="236">
        <f>I6179/MAX(I$2:I6179)-1</f>
        <v>-6.2372797537717628E-2</v>
      </c>
      <c r="M6179" s="236">
        <f>J6179/MAX(J$2:J6179)-1</f>
        <v>-3.3269100004889918E-2</v>
      </c>
      <c r="N6179" s="236"/>
    </row>
    <row r="6180" spans="1:14">
      <c r="A6180" s="237">
        <v>42978</v>
      </c>
      <c r="B6180">
        <v>886.81</v>
      </c>
      <c r="D6180" s="237">
        <v>43291</v>
      </c>
      <c r="E6180">
        <f t="shared" si="775"/>
        <v>957.71</v>
      </c>
      <c r="F6180">
        <v>539.08611859999996</v>
      </c>
      <c r="G6180" s="236">
        <f t="shared" si="777"/>
        <v>2.898483348302052E-3</v>
      </c>
      <c r="H6180" s="236">
        <f t="shared" si="778"/>
        <v>9.3903273200224291E-4</v>
      </c>
      <c r="I6180">
        <f t="shared" si="781"/>
        <v>138318.53251692996</v>
      </c>
      <c r="J6180">
        <f t="shared" si="781"/>
        <v>42506.279780541299</v>
      </c>
      <c r="K6180">
        <f t="shared" si="779"/>
        <v>170350.40910707967</v>
      </c>
      <c r="L6180" s="236">
        <f>I6180/MAX(I$2:I6180)-1</f>
        <v>-5.9655100704465669E-2</v>
      </c>
      <c r="M6180" s="236">
        <f>J6180/MAX(J$2:J6180)-1</f>
        <v>-3.2361308046756521E-2</v>
      </c>
      <c r="N6180" s="236"/>
    </row>
    <row r="6181" spans="1:14">
      <c r="A6181" s="237">
        <v>42979</v>
      </c>
      <c r="B6181">
        <v>889.01</v>
      </c>
      <c r="D6181" s="237">
        <v>43292</v>
      </c>
      <c r="E6181">
        <f t="shared" si="775"/>
        <v>951.91</v>
      </c>
      <c r="F6181">
        <v>535.34263369999996</v>
      </c>
      <c r="G6181" s="236">
        <f t="shared" si="777"/>
        <v>-6.0898431783290106E-3</v>
      </c>
      <c r="H6181" s="236">
        <f t="shared" si="778"/>
        <v>-6.9441315048545116E-3</v>
      </c>
      <c r="I6181">
        <f t="shared" si="781"/>
        <v>137476.19434524525</v>
      </c>
      <c r="J6181">
        <f t="shared" si="781"/>
        <v>42211.110583963084</v>
      </c>
      <c r="K6181">
        <f t="shared" si="779"/>
        <v>169318.7477765923</v>
      </c>
      <c r="L6181" s="236">
        <f>I6181/MAX(I$2:I6181)-1</f>
        <v>-6.5381653674717044E-2</v>
      </c>
      <c r="M6181" s="236">
        <f>J6181/MAX(J$2:J6181)-1</f>
        <v>-3.9080718372865197E-2</v>
      </c>
      <c r="N6181" s="236"/>
    </row>
    <row r="6182" spans="1:14">
      <c r="A6182" s="237">
        <v>42982</v>
      </c>
      <c r="B6182">
        <v>889.01</v>
      </c>
      <c r="D6182" s="237">
        <v>43293</v>
      </c>
      <c r="E6182">
        <f t="shared" si="775"/>
        <v>958.64</v>
      </c>
      <c r="F6182">
        <v>538.6436582</v>
      </c>
      <c r="G6182" s="236">
        <f t="shared" si="777"/>
        <v>7.0362659543478558E-3</v>
      </c>
      <c r="H6182" s="236">
        <f t="shared" si="778"/>
        <v>6.1661901970802013E-3</v>
      </c>
      <c r="I6182">
        <f t="shared" si="781"/>
        <v>138443.51341105002</v>
      </c>
      <c r="J6182">
        <f t="shared" si="781"/>
        <v>42471.392320253784</v>
      </c>
      <c r="K6182">
        <f t="shared" si="779"/>
        <v>170515.83066524405</v>
      </c>
      <c r="L6182" s="236">
        <f>I6182/MAX(I$2:I6182)-1</f>
        <v>-5.8805430424159533E-2</v>
      </c>
      <c r="M6182" s="236">
        <f>J6182/MAX(J$2:J6182)-1</f>
        <v>-3.3155507318310629E-2</v>
      </c>
      <c r="N6182" s="236"/>
    </row>
    <row r="6183" spans="1:14">
      <c r="A6183" s="237">
        <v>42983</v>
      </c>
      <c r="B6183">
        <v>883.02</v>
      </c>
      <c r="D6183" s="237">
        <v>43294</v>
      </c>
      <c r="E6183">
        <f t="shared" si="775"/>
        <v>959.58</v>
      </c>
      <c r="F6183">
        <v>539.33615029999999</v>
      </c>
      <c r="G6183" s="236">
        <f t="shared" si="777"/>
        <v>9.4682562863528596E-4</v>
      </c>
      <c r="H6183" s="236">
        <f t="shared" si="778"/>
        <v>1.2856219310446448E-3</v>
      </c>
      <c r="I6183">
        <f t="shared" si="781"/>
        <v>138574.59527766594</v>
      </c>
      <c r="J6183">
        <f t="shared" si="781"/>
        <v>42525.9944736627</v>
      </c>
      <c r="K6183">
        <f t="shared" si="779"/>
        <v>170683.03094984029</v>
      </c>
      <c r="L6183" s="236">
        <f>I6183/MAX(I$2:I6183)-1</f>
        <v>-5.7914283284152601E-2</v>
      </c>
      <c r="M6183" s="236">
        <f>J6183/MAX(J$2:J6183)-1</f>
        <v>-3.1912510834609442E-2</v>
      </c>
      <c r="N6183" s="236"/>
    </row>
    <row r="6184" spans="1:14">
      <c r="A6184" s="237">
        <v>42984</v>
      </c>
      <c r="B6184">
        <v>887.84</v>
      </c>
      <c r="D6184" s="237">
        <v>43297</v>
      </c>
      <c r="E6184">
        <f t="shared" si="775"/>
        <v>959.19</v>
      </c>
      <c r="F6184">
        <v>538.64772779999998</v>
      </c>
      <c r="G6184" s="236">
        <f t="shared" si="777"/>
        <v>-4.4015797089797871E-4</v>
      </c>
      <c r="H6184" s="236">
        <f t="shared" si="778"/>
        <v>-1.2764256570175769E-3</v>
      </c>
      <c r="I6184">
        <f t="shared" si="781"/>
        <v>138513.60056499051</v>
      </c>
      <c r="J6184">
        <f t="shared" si="781"/>
        <v>42471.713203226333</v>
      </c>
      <c r="K6184">
        <f t="shared" si="779"/>
        <v>170613.66061899718</v>
      </c>
      <c r="L6184" s="236">
        <f>I6184/MAX(I$2:I6184)-1</f>
        <v>-5.8328949821634279E-2</v>
      </c>
      <c r="M6184" s="236">
        <f>J6184/MAX(J$2:J6184)-1</f>
        <v>-3.3148202544017735E-2</v>
      </c>
      <c r="N6184" s="236"/>
    </row>
    <row r="6185" spans="1:14">
      <c r="A6185" s="237">
        <v>42985</v>
      </c>
      <c r="B6185">
        <v>894.62</v>
      </c>
      <c r="D6185" s="237">
        <v>43298</v>
      </c>
      <c r="E6185">
        <f t="shared" si="775"/>
        <v>962.24</v>
      </c>
      <c r="F6185">
        <v>539.81386520000001</v>
      </c>
      <c r="G6185" s="236">
        <f t="shared" si="777"/>
        <v>3.1460361023859982E-3</v>
      </c>
      <c r="H6185" s="236">
        <f t="shared" si="778"/>
        <v>2.1649351511476844E-3</v>
      </c>
      <c r="I6185">
        <f t="shared" si="781"/>
        <v>138949.36935303945</v>
      </c>
      <c r="J6185">
        <f t="shared" si="781"/>
        <v>42563.661708069463</v>
      </c>
      <c r="K6185">
        <f t="shared" si="779"/>
        <v>171156.17218071898</v>
      </c>
      <c r="L6185" s="236">
        <f>I6185/MAX(I$2:I6185)-1</f>
        <v>-5.5366418701201292E-2</v>
      </c>
      <c r="M6185" s="236">
        <f>J6185/MAX(J$2:J6185)-1</f>
        <v>-3.1055031101754893E-2</v>
      </c>
      <c r="N6185" s="236"/>
    </row>
    <row r="6186" spans="1:14">
      <c r="A6186" s="237">
        <v>42986</v>
      </c>
      <c r="B6186">
        <v>894.18</v>
      </c>
      <c r="D6186" s="237">
        <v>43299</v>
      </c>
      <c r="E6186">
        <f t="shared" si="775"/>
        <v>963.88</v>
      </c>
      <c r="F6186">
        <v>539.93081819999998</v>
      </c>
      <c r="G6186" s="236">
        <f t="shared" si="777"/>
        <v>1.6706263427663146E-3</v>
      </c>
      <c r="H6186" s="236">
        <f t="shared" si="778"/>
        <v>2.1665430908601735E-4</v>
      </c>
      <c r="I6186">
        <f t="shared" si="781"/>
        <v>139181.50182979141</v>
      </c>
      <c r="J6186">
        <f t="shared" si="781"/>
        <v>42572.883308788994</v>
      </c>
      <c r="K6186">
        <f t="shared" si="779"/>
        <v>171447.88331554644</v>
      </c>
      <c r="L6186" s="236">
        <f>I6186/MAX(I$2:I6186)-1</f>
        <v>-5.3788288956021835E-2</v>
      </c>
      <c r="M6186" s="236">
        <f>J6186/MAX(J$2:J6186)-1</f>
        <v>-3.084510499897597E-2</v>
      </c>
      <c r="N6186" s="236"/>
    </row>
    <row r="6187" spans="1:14">
      <c r="A6187" s="237">
        <v>42989</v>
      </c>
      <c r="B6187">
        <v>901.17</v>
      </c>
      <c r="D6187" s="237">
        <v>43300</v>
      </c>
      <c r="E6187">
        <f t="shared" si="775"/>
        <v>960.91</v>
      </c>
      <c r="F6187">
        <v>538.74450079999997</v>
      </c>
      <c r="G6187" s="236">
        <f t="shared" si="777"/>
        <v>-3.1150265856712636E-3</v>
      </c>
      <c r="H6187" s="236">
        <f t="shared" si="778"/>
        <v>-2.1971655627195386E-3</v>
      </c>
      <c r="I6187">
        <f t="shared" si="781"/>
        <v>138747.94775135795</v>
      </c>
      <c r="J6187">
        <f t="shared" si="781"/>
        <v>42479.343635677244</v>
      </c>
      <c r="K6187">
        <f t="shared" si="779"/>
        <v>170919.60156527962</v>
      </c>
      <c r="L6187" s="236">
        <f>I6187/MAX(I$2:I6187)-1</f>
        <v>-5.6735763591597377E-2</v>
      </c>
      <c r="M6187" s="236">
        <f>J6187/MAX(J$2:J6187)-1</f>
        <v>-3.2974498759213322E-2</v>
      </c>
      <c r="N6187" s="236"/>
    </row>
    <row r="6188" spans="1:14">
      <c r="A6188" s="237">
        <v>42990</v>
      </c>
      <c r="B6188">
        <v>903.24</v>
      </c>
      <c r="D6188" s="237">
        <v>43301</v>
      </c>
      <c r="E6188">
        <f t="shared" si="775"/>
        <v>959.9</v>
      </c>
      <c r="F6188">
        <v>539.43352500000003</v>
      </c>
      <c r="G6188" s="236">
        <f t="shared" si="777"/>
        <v>-1.0848171491871319E-3</v>
      </c>
      <c r="H6188" s="236">
        <f t="shared" si="778"/>
        <v>1.278944284307082E-3</v>
      </c>
      <c r="I6188">
        <f t="shared" si="781"/>
        <v>138597.43159822276</v>
      </c>
      <c r="J6188">
        <f t="shared" si="781"/>
        <v>42533.672349421213</v>
      </c>
      <c r="K6188">
        <f t="shared" si="779"/>
        <v>170739.95019566026</v>
      </c>
      <c r="L6188" s="236">
        <f>I6188/MAX(I$2:I6188)-1</f>
        <v>-5.7759032811468103E-2</v>
      </c>
      <c r="M6188" s="236">
        <f>J6188/MAX(J$2:J6188)-1</f>
        <v>-3.1737727021622142E-2</v>
      </c>
      <c r="N6188" s="236"/>
    </row>
    <row r="6189" spans="1:14">
      <c r="A6189" s="237">
        <v>42991</v>
      </c>
      <c r="B6189">
        <v>898.88</v>
      </c>
      <c r="D6189" s="237">
        <v>43304</v>
      </c>
      <c r="E6189">
        <f t="shared" si="775"/>
        <v>960.96</v>
      </c>
      <c r="F6189">
        <v>538.68226719999996</v>
      </c>
      <c r="G6189" s="236">
        <f t="shared" si="777"/>
        <v>1.0705515372799088E-3</v>
      </c>
      <c r="H6189" s="236">
        <f t="shared" si="778"/>
        <v>-1.3926791072172984E-3</v>
      </c>
      <c r="I6189">
        <f t="shared" si="781"/>
        <v>138745.80729168328</v>
      </c>
      <c r="J6189">
        <f t="shared" si="781"/>
        <v>42474.43659258695</v>
      </c>
      <c r="K6189">
        <f t="shared" si="779"/>
        <v>170928.49519743901</v>
      </c>
      <c r="L6189" s="236">
        <f>I6189/MAX(I$2:I6189)-1</f>
        <v>-5.6750315295556297E-2</v>
      </c>
      <c r="M6189" s="236">
        <f>J6189/MAX(J$2:J6189)-1</f>
        <v>-3.3086205659505818E-2</v>
      </c>
      <c r="N6189" s="236"/>
    </row>
    <row r="6190" spans="1:14">
      <c r="A6190" s="237">
        <v>42992</v>
      </c>
      <c r="B6190">
        <v>900.65</v>
      </c>
      <c r="D6190" s="237">
        <v>43305</v>
      </c>
      <c r="E6190">
        <f t="shared" si="775"/>
        <v>964.8</v>
      </c>
      <c r="F6190">
        <v>540.63038019999999</v>
      </c>
      <c r="G6190" s="236">
        <f t="shared" si="777"/>
        <v>3.9622738372737023E-3</v>
      </c>
      <c r="H6190" s="236">
        <f t="shared" si="778"/>
        <v>3.616441673727433E-3</v>
      </c>
      <c r="I6190">
        <f t="shared" si="781"/>
        <v>139295.55617394653</v>
      </c>
      <c r="J6190">
        <f t="shared" si="781"/>
        <v>42628.042915148471</v>
      </c>
      <c r="K6190">
        <f t="shared" si="779"/>
        <v>171611.5261472789</v>
      </c>
      <c r="L6190" s="236">
        <f>I6190/MAX(I$2:I6190)-1</f>
        <v>-5.3012901747835239E-2</v>
      </c>
      <c r="M6190" s="236">
        <f>J6190/MAX(J$2:J6190)-1</f>
        <v>-2.958941831875106E-2</v>
      </c>
      <c r="N6190" s="236"/>
    </row>
    <row r="6191" spans="1:14">
      <c r="A6191" s="237">
        <v>42993</v>
      </c>
      <c r="B6191">
        <v>901.37</v>
      </c>
      <c r="D6191" s="237">
        <v>43306</v>
      </c>
      <c r="E6191">
        <f t="shared" si="775"/>
        <v>971.73</v>
      </c>
      <c r="F6191">
        <v>543.84312169999998</v>
      </c>
      <c r="G6191" s="236">
        <f t="shared" si="777"/>
        <v>7.1491056621654694E-3</v>
      </c>
      <c r="H6191" s="236">
        <f t="shared" si="778"/>
        <v>5.9425840974964839E-3</v>
      </c>
      <c r="I6191">
        <f t="shared" si="781"/>
        <v>140291.3948233042</v>
      </c>
      <c r="J6191">
        <f t="shared" si="781"/>
        <v>42881.363645083431</v>
      </c>
      <c r="K6191">
        <f t="shared" si="779"/>
        <v>172844.18356456814</v>
      </c>
      <c r="L6191" s="236">
        <f>I6191/MAX(I$2:I6191)-1</f>
        <v>-4.6242790921722898E-2</v>
      </c>
      <c r="M6191" s="236">
        <f>J6191/MAX(J$2:J6191)-1</f>
        <v>-2.3822671828009678E-2</v>
      </c>
      <c r="N6191" s="236"/>
    </row>
    <row r="6192" spans="1:14">
      <c r="A6192" s="237">
        <v>42996</v>
      </c>
      <c r="B6192">
        <v>903.25</v>
      </c>
      <c r="D6192" s="237">
        <v>43307</v>
      </c>
      <c r="E6192">
        <f t="shared" si="775"/>
        <v>969</v>
      </c>
      <c r="F6192">
        <v>542.35087980000003</v>
      </c>
      <c r="G6192" s="236">
        <f t="shared" si="777"/>
        <v>-2.843152529141755E-3</v>
      </c>
      <c r="H6192" s="236">
        <f t="shared" si="778"/>
        <v>-2.7438830068041709E-3</v>
      </c>
      <c r="I6192">
        <f t="shared" si="781"/>
        <v>139892.52498929549</v>
      </c>
      <c r="J6192">
        <f t="shared" si="781"/>
        <v>42763.702200069099</v>
      </c>
      <c r="K6192">
        <f t="shared" si="779"/>
        <v>172358.59124866631</v>
      </c>
      <c r="L6192" s="236">
        <f>I6192/MAX(I$2:I6192)-1</f>
        <v>-4.8954468142901053E-2</v>
      </c>
      <c r="M6192" s="236">
        <f>J6192/MAX(J$2:J6192)-1</f>
        <v>-2.6501188210408255E-2</v>
      </c>
      <c r="N6192" s="236"/>
    </row>
    <row r="6193" spans="1:14">
      <c r="A6193" s="237">
        <v>42997</v>
      </c>
      <c r="B6193">
        <v>906.86</v>
      </c>
      <c r="D6193" s="237">
        <v>43308</v>
      </c>
      <c r="E6193">
        <f t="shared" si="775"/>
        <v>964.25</v>
      </c>
      <c r="F6193">
        <v>541.54151720000004</v>
      </c>
      <c r="G6193" s="236">
        <f t="shared" si="777"/>
        <v>-4.9356909430438665E-3</v>
      </c>
      <c r="H6193" s="236">
        <f t="shared" si="778"/>
        <v>-1.4923228303759251E-3</v>
      </c>
      <c r="I6193">
        <f t="shared" si="781"/>
        <v>139202.05872070629</v>
      </c>
      <c r="J6193">
        <f t="shared" si="781"/>
        <v>42699.884950964537</v>
      </c>
      <c r="K6193">
        <f t="shared" si="779"/>
        <v>171513.6961935258</v>
      </c>
      <c r="L6193" s="236">
        <f>I6193/MAX(I$2:I6193)-1</f>
        <v>-5.3648534960910488E-2</v>
      </c>
      <c r="M6193" s="236">
        <f>J6193/MAX(J$2:J6193)-1</f>
        <v>-2.7953962712585767E-2</v>
      </c>
      <c r="N6193" s="236"/>
    </row>
    <row r="6194" spans="1:14">
      <c r="A6194" s="237">
        <v>42998</v>
      </c>
      <c r="B6194">
        <v>904.9</v>
      </c>
      <c r="D6194" s="237">
        <v>43311</v>
      </c>
      <c r="E6194">
        <f t="shared" si="775"/>
        <v>959.9</v>
      </c>
      <c r="F6194">
        <v>540.25374690000001</v>
      </c>
      <c r="G6194" s="236">
        <f t="shared" si="777"/>
        <v>-4.5450083542189577E-3</v>
      </c>
      <c r="H6194" s="236">
        <f t="shared" si="778"/>
        <v>-2.377971511137944E-3</v>
      </c>
      <c r="I6194">
        <f t="shared" si="781"/>
        <v>138569.38420089619</v>
      </c>
      <c r="J6194">
        <f t="shared" si="781"/>
        <v>42598.345841022274</v>
      </c>
      <c r="K6194">
        <f t="shared" si="779"/>
        <v>170739.95019566026</v>
      </c>
      <c r="L6194" s="236">
        <f>I6194/MAX(I$2:I6194)-1</f>
        <v>-5.7949710275540522E-2</v>
      </c>
      <c r="M6194" s="236">
        <f>J6194/MAX(J$2:J6194)-1</f>
        <v>-3.0265460496769814E-2</v>
      </c>
      <c r="N6194" s="236"/>
    </row>
    <row r="6195" spans="1:14">
      <c r="A6195" s="237">
        <v>42999</v>
      </c>
      <c r="B6195">
        <v>903.06</v>
      </c>
      <c r="D6195" s="237">
        <v>43312</v>
      </c>
      <c r="E6195">
        <f t="shared" si="775"/>
        <v>963.93</v>
      </c>
      <c r="F6195">
        <v>541.27969580000001</v>
      </c>
      <c r="G6195" s="236">
        <f t="shared" si="777"/>
        <v>4.1646238364775792E-3</v>
      </c>
      <c r="H6195" s="236">
        <f t="shared" si="778"/>
        <v>1.8990130209868283E-3</v>
      </c>
      <c r="I6195">
        <f t="shared" ref="I6195:J6210" si="782">I6194*(1+G6195)</f>
        <v>139146.47356134528</v>
      </c>
      <c r="J6195">
        <f t="shared" si="782"/>
        <v>42679.240654446876</v>
      </c>
      <c r="K6195">
        <f t="shared" si="779"/>
        <v>171456.77694770577</v>
      </c>
      <c r="L6195" s="236">
        <f>I6195/MAX(I$2:I6195)-1</f>
        <v>-5.4026425183793303E-2</v>
      </c>
      <c r="M6195" s="236">
        <f>J6195/MAX(J$2:J6195)-1</f>
        <v>-2.8423921979352507E-2</v>
      </c>
      <c r="N6195" s="236"/>
    </row>
    <row r="6196" spans="1:14">
      <c r="A6196" s="237">
        <v>43000</v>
      </c>
      <c r="B6196">
        <v>904.38</v>
      </c>
      <c r="D6196" s="237">
        <v>43313</v>
      </c>
      <c r="E6196">
        <f t="shared" si="775"/>
        <v>962.55</v>
      </c>
      <c r="F6196">
        <v>540.34774779999998</v>
      </c>
      <c r="G6196" s="236">
        <f t="shared" si="777"/>
        <v>-1.4653693856449637E-3</v>
      </c>
      <c r="H6196" s="236">
        <f t="shared" si="778"/>
        <v>-1.7217494157482083E-3</v>
      </c>
      <c r="I6196">
        <f t="shared" si="782"/>
        <v>138942.57257886801</v>
      </c>
      <c r="J6196">
        <f t="shared" si="782"/>
        <v>42605.757696785506</v>
      </c>
      <c r="K6196">
        <f t="shared" si="779"/>
        <v>171211.31270010705</v>
      </c>
      <c r="L6196" s="236">
        <f>I6196/MAX(I$2:I6196)-1</f>
        <v>-5.5412625899958212E-2</v>
      </c>
      <c r="M6196" s="236">
        <f>J6196/MAX(J$2:J6196)-1</f>
        <v>-3.0096732524039438E-2</v>
      </c>
      <c r="N6196" s="236"/>
    </row>
    <row r="6197" spans="1:14">
      <c r="A6197" s="237">
        <v>43003</v>
      </c>
      <c r="B6197">
        <v>898.7</v>
      </c>
      <c r="D6197" s="237">
        <v>43314</v>
      </c>
      <c r="E6197">
        <f t="shared" si="775"/>
        <v>966.2</v>
      </c>
      <c r="F6197">
        <v>540.25223270000004</v>
      </c>
      <c r="G6197" s="236">
        <f t="shared" si="777"/>
        <v>3.758280645903491E-3</v>
      </c>
      <c r="H6197" s="236">
        <f t="shared" si="778"/>
        <v>-1.7676598151616929E-4</v>
      </c>
      <c r="I6197">
        <f t="shared" si="782"/>
        <v>139464.75776028322</v>
      </c>
      <c r="J6197">
        <f t="shared" si="782"/>
        <v>42598.226448207992</v>
      </c>
      <c r="K6197">
        <f t="shared" si="779"/>
        <v>171860.54784774137</v>
      </c>
      <c r="L6197" s="236">
        <f>I6197/MAX(I$2:I6197)-1</f>
        <v>-5.186260145351318E-2</v>
      </c>
      <c r="M6197" s="236">
        <f>J6197/MAX(J$2:J6197)-1</f>
        <v>-3.026817842709062E-2</v>
      </c>
      <c r="N6197" s="236"/>
    </row>
    <row r="6198" spans="1:14">
      <c r="A6198" s="237">
        <v>43004</v>
      </c>
      <c r="B6198">
        <v>896.53</v>
      </c>
      <c r="D6198" s="237">
        <v>43315</v>
      </c>
      <c r="E6198">
        <f t="shared" si="775"/>
        <v>969.95</v>
      </c>
      <c r="F6198">
        <v>541.91955959999996</v>
      </c>
      <c r="G6198" s="236">
        <f t="shared" si="777"/>
        <v>3.8474538611414275E-3</v>
      </c>
      <c r="H6198" s="236">
        <f t="shared" si="778"/>
        <v>3.0862008504197735E-3</v>
      </c>
      <c r="I6198">
        <f t="shared" si="782"/>
        <v>140001.34198102119</v>
      </c>
      <c r="J6198">
        <f t="shared" si="782"/>
        <v>42729.693130898828</v>
      </c>
      <c r="K6198">
        <f t="shared" si="779"/>
        <v>172527.57025969439</v>
      </c>
      <c r="L6198" s="236">
        <f>I6198/MAX(I$2:I6198)-1</f>
        <v>-4.8214686558582853E-2</v>
      </c>
      <c r="M6198" s="236">
        <f>J6198/MAX(J$2:J6198)-1</f>
        <v>-2.7275391254673154E-2</v>
      </c>
      <c r="N6198" s="236"/>
    </row>
    <row r="6199" spans="1:14">
      <c r="A6199" s="237">
        <v>43005</v>
      </c>
      <c r="B6199">
        <v>897.18</v>
      </c>
      <c r="D6199" s="237">
        <v>43318</v>
      </c>
      <c r="E6199">
        <f t="shared" si="775"/>
        <v>972.83</v>
      </c>
      <c r="F6199">
        <v>542.01843199999996</v>
      </c>
      <c r="G6199" s="236">
        <f t="shared" si="777"/>
        <v>2.9354950590644766E-3</v>
      </c>
      <c r="H6199" s="236">
        <f t="shared" si="778"/>
        <v>1.8244848012671788E-4</v>
      </c>
      <c r="I6199">
        <f t="shared" si="782"/>
        <v>140412.31522866889</v>
      </c>
      <c r="J6199">
        <f t="shared" si="782"/>
        <v>42737.489098466838</v>
      </c>
      <c r="K6199">
        <f t="shared" si="779"/>
        <v>173039.84347207431</v>
      </c>
      <c r="L6199" s="236">
        <f>I6199/MAX(I$2:I6199)-1</f>
        <v>-4.5420725473685364E-2</v>
      </c>
      <c r="M6199" s="236">
        <f>J6199/MAX(J$2:J6199)-1</f>
        <v>-2.7097919128225789E-2</v>
      </c>
      <c r="N6199" s="236"/>
    </row>
    <row r="6200" spans="1:14">
      <c r="A6200" s="237">
        <v>43006</v>
      </c>
      <c r="B6200">
        <v>899.2</v>
      </c>
      <c r="D6200" s="237">
        <v>43319</v>
      </c>
      <c r="E6200">
        <f t="shared" si="775"/>
        <v>974.87</v>
      </c>
      <c r="F6200">
        <v>543.13713949999999</v>
      </c>
      <c r="G6200" s="236">
        <f t="shared" si="777"/>
        <v>2.0632446467342878E-3</v>
      </c>
      <c r="H6200" s="236">
        <f t="shared" si="778"/>
        <v>2.063965787790778E-3</v>
      </c>
      <c r="I6200">
        <f t="shared" si="782"/>
        <v>140702.02018640001</v>
      </c>
      <c r="J6200">
        <f t="shared" si="782"/>
        <v>42825.697813822153</v>
      </c>
      <c r="K6200">
        <f t="shared" si="779"/>
        <v>173402.70366417675</v>
      </c>
      <c r="L6200" s="236">
        <f>I6200/MAX(I$2:I6200)-1</f>
        <v>-4.3451194895635425E-2</v>
      </c>
      <c r="M6200" s="236">
        <f>J6200/MAX(J$2:J6200)-1</f>
        <v>-2.5089882518436024E-2</v>
      </c>
      <c r="N6200" s="236"/>
    </row>
    <row r="6201" spans="1:14">
      <c r="A6201" s="237">
        <v>43007</v>
      </c>
      <c r="B6201">
        <v>904.77</v>
      </c>
      <c r="D6201" s="237">
        <v>43320</v>
      </c>
      <c r="E6201">
        <f t="shared" si="775"/>
        <v>974.7</v>
      </c>
      <c r="F6201">
        <v>543.18153229999996</v>
      </c>
      <c r="G6201" s="236">
        <f t="shared" si="777"/>
        <v>-2.0811238405244804E-4</v>
      </c>
      <c r="H6201" s="236">
        <f t="shared" si="778"/>
        <v>8.1734053467341639E-5</v>
      </c>
      <c r="I6201">
        <f t="shared" si="782"/>
        <v>140672.73835353801</v>
      </c>
      <c r="J6201">
        <f t="shared" si="782"/>
        <v>42829.198131697041</v>
      </c>
      <c r="K6201">
        <f t="shared" si="779"/>
        <v>173372.46531483487</v>
      </c>
      <c r="L6201" s="236">
        <f>I6201/MAX(I$2:I6201)-1</f>
        <v>-4.3650264547928308E-2</v>
      </c>
      <c r="M6201" s="236">
        <f>J6201/MAX(J$2:J6201)-1</f>
        <v>-2.5010199162768032E-2</v>
      </c>
      <c r="N6201" s="236"/>
    </row>
    <row r="6202" spans="1:14">
      <c r="A6202" s="237">
        <v>43010</v>
      </c>
      <c r="B6202">
        <v>904.01</v>
      </c>
      <c r="D6202" s="237">
        <v>43321</v>
      </c>
      <c r="E6202">
        <f t="shared" si="775"/>
        <v>974.33</v>
      </c>
      <c r="F6202">
        <v>542.64924870000004</v>
      </c>
      <c r="G6202" s="236">
        <f t="shared" si="777"/>
        <v>-4.1333413944217646E-4</v>
      </c>
      <c r="H6202" s="236">
        <f t="shared" si="778"/>
        <v>-9.7993685047803591E-4</v>
      </c>
      <c r="I6202">
        <f t="shared" si="782"/>
        <v>140614.59350828765</v>
      </c>
      <c r="J6202">
        <f t="shared" si="782"/>
        <v>42787.228222171369</v>
      </c>
      <c r="K6202">
        <f t="shared" si="779"/>
        <v>173306.65243685551</v>
      </c>
      <c r="L6202" s="236">
        <f>I6202/MAX(I$2:I6202)-1</f>
        <v>-4.4045556542837261E-2</v>
      </c>
      <c r="M6202" s="236">
        <f>J6202/MAX(J$2:J6202)-1</f>
        <v>-2.5965627597448582E-2</v>
      </c>
      <c r="N6202" s="236"/>
    </row>
    <row r="6203" spans="1:14">
      <c r="A6203" s="237">
        <v>43011</v>
      </c>
      <c r="B6203">
        <v>908.59</v>
      </c>
      <c r="D6203" s="237">
        <v>43322</v>
      </c>
      <c r="E6203">
        <f t="shared" si="775"/>
        <v>969.16</v>
      </c>
      <c r="F6203">
        <v>539.2675855</v>
      </c>
      <c r="G6203" s="236">
        <f t="shared" si="777"/>
        <v>-5.3399405802506215E-3</v>
      </c>
      <c r="H6203" s="236">
        <f t="shared" si="778"/>
        <v>-6.2317661143018732E-3</v>
      </c>
      <c r="I6203">
        <f t="shared" si="782"/>
        <v>139863.71993423731</v>
      </c>
      <c r="J6203">
        <f t="shared" si="782"/>
        <v>42520.58822321154</v>
      </c>
      <c r="K6203">
        <f t="shared" si="779"/>
        <v>172387.05087157624</v>
      </c>
      <c r="L6203" s="236">
        <f>I6203/MAX(I$2:I6203)-1</f>
        <v>-4.9150296468325028E-2</v>
      </c>
      <c r="M6203" s="236">
        <f>J6203/MAX(J$2:J6203)-1</f>
        <v>-3.2035581993552054E-2</v>
      </c>
      <c r="N6203" s="236"/>
    </row>
    <row r="6204" spans="1:14">
      <c r="A6204" s="237">
        <v>43012</v>
      </c>
      <c r="B6204">
        <v>907.58</v>
      </c>
      <c r="D6204" s="237">
        <v>43325</v>
      </c>
      <c r="E6204">
        <f t="shared" si="775"/>
        <v>966.42</v>
      </c>
      <c r="F6204">
        <v>537.47429720000002</v>
      </c>
      <c r="G6204" s="236">
        <f t="shared" si="777"/>
        <v>-2.8609207155009899E-3</v>
      </c>
      <c r="H6204" s="236">
        <f t="shared" si="778"/>
        <v>-3.3254145960530668E-3</v>
      </c>
      <c r="I6204">
        <f t="shared" si="782"/>
        <v>139463.58092053042</v>
      </c>
      <c r="J6204">
        <f t="shared" si="782"/>
        <v>42379.18963850131</v>
      </c>
      <c r="K6204">
        <f t="shared" si="779"/>
        <v>171899.67982924255</v>
      </c>
      <c r="L6204" s="236">
        <f>I6204/MAX(I$2:I6204)-1</f>
        <v>-5.1870602082486728E-2</v>
      </c>
      <c r="M6204" s="236">
        <f>J6204/MAX(J$2:J6204)-1</f>
        <v>-3.5254464997650725E-2</v>
      </c>
      <c r="N6204" s="236"/>
    </row>
    <row r="6205" spans="1:14">
      <c r="A6205" s="237">
        <v>43013</v>
      </c>
      <c r="B6205">
        <v>907.78</v>
      </c>
      <c r="D6205" s="237">
        <v>43326</v>
      </c>
      <c r="E6205">
        <f t="shared" si="775"/>
        <v>972.24</v>
      </c>
      <c r="F6205">
        <v>538.74539579999998</v>
      </c>
      <c r="G6205" s="236">
        <f t="shared" si="777"/>
        <v>5.9884962024793677E-3</v>
      </c>
      <c r="H6205" s="236">
        <f t="shared" si="778"/>
        <v>2.3649476944698211E-3</v>
      </c>
      <c r="I6205">
        <f t="shared" si="782"/>
        <v>140298.75804525721</v>
      </c>
      <c r="J6205">
        <f t="shared" si="782"/>
        <v>42479.41420533038</v>
      </c>
      <c r="K6205">
        <f t="shared" si="779"/>
        <v>172934.89861259371</v>
      </c>
      <c r="L6205" s="236">
        <f>I6205/MAX(I$2:I6205)-1</f>
        <v>-4.6192732783598478E-2</v>
      </c>
      <c r="M6205" s="236">
        <f>J6205/MAX(J$2:J6205)-1</f>
        <v>-3.2972892268896992E-2</v>
      </c>
      <c r="N6205" s="236"/>
    </row>
    <row r="6206" spans="1:14">
      <c r="A6206" s="237">
        <v>43014</v>
      </c>
      <c r="B6206">
        <v>906.71</v>
      </c>
      <c r="D6206" s="237">
        <v>43327</v>
      </c>
      <c r="E6206">
        <f t="shared" si="775"/>
        <v>964.96</v>
      </c>
      <c r="F6206">
        <v>535.21811530000002</v>
      </c>
      <c r="G6206" s="236">
        <f t="shared" si="777"/>
        <v>-7.5215932378052772E-3</v>
      </c>
      <c r="H6206" s="236">
        <f t="shared" si="778"/>
        <v>-6.547212333503416E-3</v>
      </c>
      <c r="I6206">
        <f t="shared" si="782"/>
        <v>139243.48785547153</v>
      </c>
      <c r="J6206">
        <f t="shared" si="782"/>
        <v>42201.292460725243</v>
      </c>
      <c r="K6206">
        <f t="shared" si="779"/>
        <v>171639.98577018888</v>
      </c>
      <c r="L6206" s="236">
        <f>I6206/MAX(I$2:I6206)-1</f>
        <v>-5.3366883074862925E-2</v>
      </c>
      <c r="M6206" s="236">
        <f>J6206/MAX(J$2:J6206)-1</f>
        <v>-3.9304224075466077E-2</v>
      </c>
      <c r="N6206" s="236"/>
    </row>
    <row r="6207" spans="1:14">
      <c r="A6207" s="237">
        <v>43017</v>
      </c>
      <c r="B6207">
        <v>906.42</v>
      </c>
      <c r="D6207" s="237">
        <v>43328</v>
      </c>
      <c r="E6207">
        <f t="shared" si="775"/>
        <v>972.8</v>
      </c>
      <c r="F6207">
        <v>537.75809709999999</v>
      </c>
      <c r="G6207" s="236">
        <f t="shared" si="777"/>
        <v>8.090958947553897E-3</v>
      </c>
      <c r="H6207" s="236">
        <f t="shared" si="778"/>
        <v>4.745694750216467E-3</v>
      </c>
      <c r="I6207">
        <f t="shared" si="782"/>
        <v>140370.10119942436</v>
      </c>
      <c r="J6207">
        <f t="shared" si="782"/>
        <v>42401.566912808456</v>
      </c>
      <c r="K6207">
        <f t="shared" si="779"/>
        <v>173034.5072927787</v>
      </c>
      <c r="L6207" s="236">
        <f>I6207/MAX(I$2:I6207)-1</f>
        <v>-4.5707713387426741E-2</v>
      </c>
      <c r="M6207" s="236">
        <f>J6207/MAX(J$2:J6207)-1</f>
        <v>-3.4745055175105954E-2</v>
      </c>
      <c r="N6207" s="236"/>
    </row>
    <row r="6208" spans="1:14">
      <c r="A6208" s="237">
        <v>43018</v>
      </c>
      <c r="B6208">
        <v>914.71</v>
      </c>
      <c r="D6208" s="237">
        <v>43329</v>
      </c>
      <c r="E6208">
        <f t="shared" si="775"/>
        <v>975.85</v>
      </c>
      <c r="F6208">
        <v>539.35332670000003</v>
      </c>
      <c r="G6208" s="236">
        <f t="shared" si="777"/>
        <v>3.1015494465331159E-3</v>
      </c>
      <c r="H6208" s="236">
        <f t="shared" si="778"/>
        <v>2.9664445939592277E-3</v>
      </c>
      <c r="I6208">
        <f t="shared" si="782"/>
        <v>140805.46600910925</v>
      </c>
      <c r="J6208">
        <f t="shared" si="782"/>
        <v>42527.348811752359</v>
      </c>
      <c r="K6208">
        <f t="shared" si="779"/>
        <v>173577.01885450052</v>
      </c>
      <c r="L6208" s="236">
        <f>I6208/MAX(I$2:I6208)-1</f>
        <v>-4.2747928674052527E-2</v>
      </c>
      <c r="M6208" s="236">
        <f>J6208/MAX(J$2:J6208)-1</f>
        <v>-3.1881679862237666E-2</v>
      </c>
      <c r="N6208" s="236"/>
    </row>
    <row r="6209" spans="1:14">
      <c r="A6209" s="237">
        <v>43019</v>
      </c>
      <c r="B6209">
        <v>916.86</v>
      </c>
      <c r="D6209" s="237">
        <v>43332</v>
      </c>
      <c r="E6209">
        <f t="shared" si="775"/>
        <v>978.17</v>
      </c>
      <c r="F6209">
        <v>540.98323300000004</v>
      </c>
      <c r="G6209" s="236">
        <f t="shared" si="777"/>
        <v>2.3436844029340229E-3</v>
      </c>
      <c r="H6209" s="236">
        <f t="shared" si="778"/>
        <v>3.0219639322008884E-3</v>
      </c>
      <c r="I6209">
        <f t="shared" si="782"/>
        <v>141135.46958364267</v>
      </c>
      <c r="J6209">
        <f t="shared" si="782"/>
        <v>42655.864925993599</v>
      </c>
      <c r="K6209">
        <f t="shared" si="779"/>
        <v>173989.68338669548</v>
      </c>
      <c r="L6209" s="236">
        <f>I6209/MAX(I$2:I6209)-1</f>
        <v>-4.050443192480957E-2</v>
      </c>
      <c r="M6209" s="236">
        <f>J6209/MAX(J$2:J6209)-1</f>
        <v>-2.8956061216678486E-2</v>
      </c>
      <c r="N6209" s="236"/>
    </row>
    <row r="6210" spans="1:14">
      <c r="A6210" s="237">
        <v>43020</v>
      </c>
      <c r="B6210">
        <v>916.85</v>
      </c>
      <c r="D6210" s="237">
        <v>43333</v>
      </c>
      <c r="E6210">
        <f t="shared" ref="E6210:E6273" si="783">SUMIF(A:A,D6210,B:B)</f>
        <v>979.66</v>
      </c>
      <c r="F6210">
        <v>542.31592450000005</v>
      </c>
      <c r="G6210" s="236">
        <f t="shared" si="777"/>
        <v>1.4895224456227727E-3</v>
      </c>
      <c r="H6210" s="236">
        <f t="shared" si="778"/>
        <v>2.463461746512241E-3</v>
      </c>
      <c r="I6210">
        <f t="shared" si="782"/>
        <v>141345.69403346101</v>
      </c>
      <c r="J6210">
        <f t="shared" si="782"/>
        <v>42760.946017503178</v>
      </c>
      <c r="K6210">
        <f t="shared" si="779"/>
        <v>174254.71362504482</v>
      </c>
      <c r="L6210" s="236">
        <f>I6210/MAX(I$2:I6210)-1</f>
        <v>-3.9075241739686017E-2</v>
      </c>
      <c r="M6210" s="236">
        <f>J6210/MAX(J$2:J6210)-1</f>
        <v>-2.6563931619303149E-2</v>
      </c>
      <c r="N6210" s="236"/>
    </row>
    <row r="6211" spans="1:14">
      <c r="A6211" s="237">
        <v>43021</v>
      </c>
      <c r="B6211">
        <v>921.8</v>
      </c>
      <c r="D6211" s="237">
        <v>43334</v>
      </c>
      <c r="E6211">
        <f t="shared" si="783"/>
        <v>979.7</v>
      </c>
      <c r="F6211">
        <v>542.98797869999999</v>
      </c>
      <c r="G6211" s="236">
        <f t="shared" si="777"/>
        <v>7.1003334815488022E-6</v>
      </c>
      <c r="H6211" s="236">
        <f t="shared" si="778"/>
        <v>1.2392300680079682E-3</v>
      </c>
      <c r="I6211">
        <f t="shared" ref="I6211:J6226" si="784">I6210*(1+G6211)</f>
        <v>141346.69763502484</v>
      </c>
      <c r="J6211">
        <f t="shared" si="784"/>
        <v>42813.936667544534</v>
      </c>
      <c r="K6211">
        <f t="shared" si="779"/>
        <v>174261.82853077236</v>
      </c>
      <c r="L6211" s="236">
        <f>I6211/MAX(I$2:I6211)-1</f>
        <v>-3.9068418853451581E-2</v>
      </c>
      <c r="M6211" s="236">
        <f>J6211/MAX(J$2:J6211)-1</f>
        <v>-2.5357620374082401E-2</v>
      </c>
      <c r="N6211" s="236"/>
    </row>
    <row r="6212" spans="1:14">
      <c r="A6212" s="237">
        <v>43024</v>
      </c>
      <c r="B6212">
        <v>921.3</v>
      </c>
      <c r="D6212" s="237">
        <v>43335</v>
      </c>
      <c r="E6212">
        <f t="shared" si="783"/>
        <v>978.15</v>
      </c>
      <c r="F6212">
        <v>541.31005860000005</v>
      </c>
      <c r="G6212" s="236">
        <f t="shared" ref="G6212:G6275" si="785">(E6212/E6211-1)-($P$21/252)</f>
        <v>-1.6158471333142612E-3</v>
      </c>
      <c r="H6212" s="236">
        <f t="shared" ref="H6212:H6275" si="786">F6212/F6211-1</f>
        <v>-3.0901606772532064E-3</v>
      </c>
      <c r="I6212">
        <f t="shared" si="784"/>
        <v>141118.30297884785</v>
      </c>
      <c r="J6212">
        <f t="shared" si="784"/>
        <v>42681.634724016076</v>
      </c>
      <c r="K6212">
        <f t="shared" ref="K6212:K6275" si="787">K6211*(1+(E6212/E6211-1))</f>
        <v>173986.12593383176</v>
      </c>
      <c r="L6212" s="236">
        <f>I6212/MAX(I$2:I6212)-1</f>
        <v>-4.0621137394158402E-2</v>
      </c>
      <c r="M6212" s="236">
        <f>J6212/MAX(J$2:J6212)-1</f>
        <v>-2.8369421929986927E-2</v>
      </c>
      <c r="N6212" s="236"/>
    </row>
    <row r="6213" spans="1:14">
      <c r="A6213" s="237">
        <v>43025</v>
      </c>
      <c r="B6213">
        <v>918.6</v>
      </c>
      <c r="D6213" s="237">
        <v>43336</v>
      </c>
      <c r="E6213">
        <f t="shared" si="783"/>
        <v>983.74</v>
      </c>
      <c r="F6213">
        <v>544.04736790000004</v>
      </c>
      <c r="G6213" s="236">
        <f t="shared" si="785"/>
        <v>5.6811397487483341E-3</v>
      </c>
      <c r="H6213" s="236">
        <f t="shared" si="786"/>
        <v>5.0568232688665837E-3</v>
      </c>
      <c r="I6213">
        <f t="shared" si="784"/>
        <v>141920.0157791769</v>
      </c>
      <c r="J6213">
        <f t="shared" si="784"/>
        <v>42897.468207641745</v>
      </c>
      <c r="K6213">
        <f t="shared" si="787"/>
        <v>174980.43400924979</v>
      </c>
      <c r="L6213" s="236">
        <f>I6213/MAX(I$2:I6213)-1</f>
        <v>-3.5170772003699335E-2</v>
      </c>
      <c r="M6213" s="236">
        <f>J6213/MAX(J$2:J6213)-1</f>
        <v>-2.3456057814060127E-2</v>
      </c>
      <c r="N6213" s="236"/>
    </row>
    <row r="6214" spans="1:14">
      <c r="A6214" s="237">
        <v>43026</v>
      </c>
      <c r="B6214">
        <v>920.84</v>
      </c>
      <c r="D6214" s="237">
        <v>43339</v>
      </c>
      <c r="E6214">
        <f t="shared" si="783"/>
        <v>990.81</v>
      </c>
      <c r="F6214">
        <v>546.91561779999995</v>
      </c>
      <c r="G6214" s="236">
        <f t="shared" si="785"/>
        <v>7.1531281574916308E-3</v>
      </c>
      <c r="H6214" s="236">
        <f t="shared" si="786"/>
        <v>5.2720591427015684E-3</v>
      </c>
      <c r="I6214">
        <f t="shared" si="784"/>
        <v>142935.18784015859</v>
      </c>
      <c r="J6214">
        <f t="shared" si="784"/>
        <v>43123.62619710459</v>
      </c>
      <c r="K6214">
        <f t="shared" si="787"/>
        <v>176237.99359658526</v>
      </c>
      <c r="L6214" s="236">
        <f>I6214/MAX(I$2:I6214)-1</f>
        <v>-2.8269224885748123E-2</v>
      </c>
      <c r="M6214" s="236">
        <f>J6214/MAX(J$2:J6214)-1</f>
        <v>-1.8307660395408987E-2</v>
      </c>
      <c r="N6214" s="236"/>
    </row>
    <row r="6215" spans="1:14">
      <c r="A6215" s="237">
        <v>43027</v>
      </c>
      <c r="B6215">
        <v>918.31</v>
      </c>
      <c r="D6215" s="237">
        <v>43340</v>
      </c>
      <c r="E6215">
        <f t="shared" si="783"/>
        <v>990.97</v>
      </c>
      <c r="F6215">
        <v>546.68223620000003</v>
      </c>
      <c r="G6215" s="236">
        <f t="shared" si="785"/>
        <v>1.2775387958201755E-4</v>
      </c>
      <c r="H6215" s="236">
        <f t="shared" si="786"/>
        <v>-4.2672323189218986E-4</v>
      </c>
      <c r="I6215">
        <f t="shared" si="784"/>
        <v>142953.44836493395</v>
      </c>
      <c r="J6215">
        <f t="shared" si="784"/>
        <v>43105.224343962851</v>
      </c>
      <c r="K6215">
        <f t="shared" si="787"/>
        <v>176266.45321949528</v>
      </c>
      <c r="L6215" s="236">
        <f>I6215/MAX(I$2:I6215)-1</f>
        <v>-2.814508250931802E-2</v>
      </c>
      <c r="M6215" s="236">
        <f>J6215/MAX(J$2:J6215)-1</f>
        <v>-1.8726571323288921E-2</v>
      </c>
      <c r="N6215" s="236"/>
    </row>
    <row r="6216" spans="1:14">
      <c r="A6216" s="237">
        <v>43028</v>
      </c>
      <c r="B6216">
        <v>918.28</v>
      </c>
      <c r="D6216" s="237">
        <v>43341</v>
      </c>
      <c r="E6216">
        <f t="shared" si="783"/>
        <v>996.07</v>
      </c>
      <c r="F6216">
        <v>548.58516440000005</v>
      </c>
      <c r="G6216" s="236">
        <f t="shared" si="785"/>
        <v>5.1127424892813324E-3</v>
      </c>
      <c r="H6216" s="236">
        <f t="shared" si="786"/>
        <v>3.4808670814463483E-3</v>
      </c>
      <c r="I6216">
        <f t="shared" si="784"/>
        <v>143684.33253437866</v>
      </c>
      <c r="J6216">
        <f t="shared" si="784"/>
        <v>43255.267900420113</v>
      </c>
      <c r="K6216">
        <f t="shared" si="787"/>
        <v>177173.6036997514</v>
      </c>
      <c r="L6216" s="236">
        <f>I6216/MAX(I$2:I6216)-1</f>
        <v>-2.3176238579246222E-2</v>
      </c>
      <c r="M6216" s="236">
        <f>J6216/MAX(J$2:J6216)-1</f>
        <v>-1.5310888947510093E-2</v>
      </c>
      <c r="N6216" s="236"/>
    </row>
    <row r="6217" spans="1:14">
      <c r="A6217" s="237">
        <v>43031</v>
      </c>
      <c r="B6217">
        <v>915.49</v>
      </c>
      <c r="D6217" s="237">
        <v>43342</v>
      </c>
      <c r="E6217">
        <f t="shared" si="783"/>
        <v>992.28</v>
      </c>
      <c r="F6217">
        <v>545.86729400000002</v>
      </c>
      <c r="G6217" s="236">
        <f t="shared" si="785"/>
        <v>-3.8386836258559967E-3</v>
      </c>
      <c r="H6217" s="236">
        <f t="shared" si="786"/>
        <v>-4.9543271972596337E-3</v>
      </c>
      <c r="I6217">
        <f t="shared" si="784"/>
        <v>143132.77383978688</v>
      </c>
      <c r="J6217">
        <f t="shared" si="784"/>
        <v>43040.967150236313</v>
      </c>
      <c r="K6217">
        <f t="shared" si="787"/>
        <v>176499.46638207085</v>
      </c>
      <c r="L6217" s="236">
        <f>I6217/MAX(I$2:I6217)-1</f>
        <v>-2.69259559575592E-2</v>
      </c>
      <c r="M6217" s="236">
        <f>J6217/MAX(J$2:J6217)-1</f>
        <v>-2.01893609912428E-2</v>
      </c>
      <c r="N6217" s="236"/>
    </row>
    <row r="6218" spans="1:14">
      <c r="A6218" s="237">
        <v>43032</v>
      </c>
      <c r="B6218">
        <v>917.5</v>
      </c>
      <c r="D6218" s="237">
        <v>43343</v>
      </c>
      <c r="E6218">
        <f t="shared" si="783"/>
        <v>992.75</v>
      </c>
      <c r="F6218">
        <v>544.82948390000001</v>
      </c>
      <c r="G6218" s="236">
        <f t="shared" si="785"/>
        <v>4.3992647044704058E-4</v>
      </c>
      <c r="H6218" s="236">
        <f t="shared" si="786"/>
        <v>-1.9012131912047314E-3</v>
      </c>
      <c r="I6218">
        <f t="shared" si="784"/>
        <v>143195.74173578751</v>
      </c>
      <c r="J6218">
        <f t="shared" si="784"/>
        <v>42959.137095728074</v>
      </c>
      <c r="K6218">
        <f t="shared" si="787"/>
        <v>176583.06652436894</v>
      </c>
      <c r="L6218" s="236">
        <f>I6218/MAX(I$2:I6218)-1</f>
        <v>-2.6497874927880027E-2</v>
      </c>
      <c r="M6218" s="236">
        <f>J6218/MAX(J$2:J6218)-1</f>
        <v>-2.2052189903008945E-2</v>
      </c>
      <c r="N6218" s="236"/>
    </row>
    <row r="6219" spans="1:14">
      <c r="A6219" s="237">
        <v>43033</v>
      </c>
      <c r="B6219">
        <v>914.16</v>
      </c>
      <c r="D6219" s="237">
        <v>43347</v>
      </c>
      <c r="E6219">
        <f t="shared" si="783"/>
        <v>991.14</v>
      </c>
      <c r="F6219">
        <v>542.77231789999996</v>
      </c>
      <c r="G6219" s="236">
        <f t="shared" si="785"/>
        <v>-1.655487902371531E-3</v>
      </c>
      <c r="H6219" s="236">
        <f t="shared" si="786"/>
        <v>-3.7757978611481224E-3</v>
      </c>
      <c r="I6219">
        <f t="shared" si="784"/>
        <v>142958.68291767279</v>
      </c>
      <c r="J6219">
        <f t="shared" si="784"/>
        <v>42796.932077765254</v>
      </c>
      <c r="K6219">
        <f t="shared" si="787"/>
        <v>176296.69156883712</v>
      </c>
      <c r="L6219" s="236">
        <f>I6219/MAX(I$2:I6219)-1</f>
        <v>-2.8109495918869909E-2</v>
      </c>
      <c r="M6219" s="236">
        <f>J6219/MAX(J$2:J6219)-1</f>
        <v>-2.5744723152687721E-2</v>
      </c>
      <c r="N6219" s="236"/>
    </row>
    <row r="6220" spans="1:14">
      <c r="A6220" s="237">
        <v>43034</v>
      </c>
      <c r="B6220">
        <v>913.38</v>
      </c>
      <c r="D6220" s="237">
        <v>43348</v>
      </c>
      <c r="E6220">
        <f t="shared" si="783"/>
        <v>988.66</v>
      </c>
      <c r="F6220">
        <v>540.89508509999996</v>
      </c>
      <c r="G6220" s="236">
        <f t="shared" si="785"/>
        <v>-2.5358993780129715E-3</v>
      </c>
      <c r="H6220" s="236">
        <f t="shared" si="786"/>
        <v>-3.4586008499163379E-3</v>
      </c>
      <c r="I6220">
        <f t="shared" si="784"/>
        <v>142596.15408258029</v>
      </c>
      <c r="J6220">
        <f t="shared" si="784"/>
        <v>42648.914572107285</v>
      </c>
      <c r="K6220">
        <f t="shared" si="787"/>
        <v>175855.56741373218</v>
      </c>
      <c r="L6220" s="236">
        <f>I6220/MAX(I$2:I6220)-1</f>
        <v>-3.0574112443666035E-2</v>
      </c>
      <c r="M6220" s="236">
        <f>J6220/MAX(J$2:J6220)-1</f>
        <v>-2.9114283281227227E-2</v>
      </c>
      <c r="N6220" s="236"/>
    </row>
    <row r="6221" spans="1:14">
      <c r="A6221" s="237">
        <v>43035</v>
      </c>
      <c r="B6221">
        <v>917.31</v>
      </c>
      <c r="D6221" s="237">
        <v>43349</v>
      </c>
      <c r="E6221">
        <f t="shared" si="783"/>
        <v>986.08</v>
      </c>
      <c r="F6221">
        <v>540.10675100000003</v>
      </c>
      <c r="G6221" s="236">
        <f t="shared" si="785"/>
        <v>-2.6433229408796091E-3</v>
      </c>
      <c r="H6221" s="236">
        <f t="shared" si="786"/>
        <v>-1.4574621247560593E-3</v>
      </c>
      <c r="I6221">
        <f t="shared" si="784"/>
        <v>142219.22639721259</v>
      </c>
      <c r="J6221">
        <f t="shared" si="784"/>
        <v>42586.755394456479</v>
      </c>
      <c r="K6221">
        <f t="shared" si="787"/>
        <v>175396.6559943085</v>
      </c>
      <c r="L6221" s="236">
        <f>I6221/MAX(I$2:I6221)-1</f>
        <v>-3.3136618131726414E-2</v>
      </c>
      <c r="M6221" s="236">
        <f>J6221/MAX(J$2:J6221)-1</f>
        <v>-3.0529312440811585E-2</v>
      </c>
      <c r="N6221" s="236"/>
    </row>
    <row r="6222" spans="1:14">
      <c r="A6222" s="237">
        <v>43038</v>
      </c>
      <c r="B6222">
        <v>918.05</v>
      </c>
      <c r="D6222" s="237">
        <v>43350</v>
      </c>
      <c r="E6222">
        <f t="shared" si="783"/>
        <v>983.67</v>
      </c>
      <c r="F6222">
        <v>537.99718140000004</v>
      </c>
      <c r="G6222" s="236">
        <f t="shared" si="785"/>
        <v>-2.4777509278361511E-3</v>
      </c>
      <c r="H6222" s="236">
        <f t="shared" si="786"/>
        <v>-3.9058382367821443E-3</v>
      </c>
      <c r="I6222">
        <f t="shared" si="784"/>
        <v>141866.84257705076</v>
      </c>
      <c r="J6222">
        <f t="shared" si="784"/>
        <v>42420.418416856322</v>
      </c>
      <c r="K6222">
        <f t="shared" si="787"/>
        <v>174967.98292422667</v>
      </c>
      <c r="L6222" s="236">
        <f>I6222/MAX(I$2:I6222)-1</f>
        <v>-3.553226477324134E-2</v>
      </c>
      <c r="M6222" s="236">
        <f>J6222/MAX(J$2:J6222)-1</f>
        <v>-3.4315908121719696E-2</v>
      </c>
      <c r="N6222" s="236"/>
    </row>
    <row r="6223" spans="1:14">
      <c r="A6223" s="237">
        <v>43039</v>
      </c>
      <c r="B6223">
        <v>921.68</v>
      </c>
      <c r="D6223" s="237">
        <v>43353</v>
      </c>
      <c r="E6223">
        <f t="shared" si="783"/>
        <v>985.73</v>
      </c>
      <c r="F6223">
        <v>538.73510650000003</v>
      </c>
      <c r="G6223" s="236">
        <f t="shared" si="785"/>
        <v>2.0604680988155952E-3</v>
      </c>
      <c r="H6223" s="236">
        <f t="shared" si="786"/>
        <v>1.3716151785028163E-3</v>
      </c>
      <c r="I6223">
        <f t="shared" si="784"/>
        <v>142159.15468046049</v>
      </c>
      <c r="J6223">
        <f t="shared" si="784"/>
        <v>42478.602906635322</v>
      </c>
      <c r="K6223">
        <f t="shared" si="787"/>
        <v>175334.40056919289</v>
      </c>
      <c r="L6223" s="236">
        <f>I6223/MAX(I$2:I6223)-1</f>
        <v>-3.3545009772469547E-2</v>
      </c>
      <c r="M6223" s="236">
        <f>J6223/MAX(J$2:J6223)-1</f>
        <v>-3.2991361163660748E-2</v>
      </c>
      <c r="N6223" s="236"/>
    </row>
    <row r="6224" spans="1:14">
      <c r="A6224" s="237">
        <v>43040</v>
      </c>
      <c r="B6224">
        <v>923.54</v>
      </c>
      <c r="D6224" s="237">
        <v>43354</v>
      </c>
      <c r="E6224">
        <f t="shared" si="783"/>
        <v>988.55</v>
      </c>
      <c r="F6224">
        <v>539.34916190000001</v>
      </c>
      <c r="G6224" s="236">
        <f t="shared" si="785"/>
        <v>2.8270937991487408E-3</v>
      </c>
      <c r="H6224" s="236">
        <f t="shared" si="786"/>
        <v>1.1398095141585962E-3</v>
      </c>
      <c r="I6224">
        <f t="shared" si="784"/>
        <v>142561.05194514984</v>
      </c>
      <c r="J6224">
        <f t="shared" si="784"/>
        <v>42527.020422376467</v>
      </c>
      <c r="K6224">
        <f t="shared" si="787"/>
        <v>175836.00142298159</v>
      </c>
      <c r="L6224" s="236">
        <f>I6224/MAX(I$2:I6224)-1</f>
        <v>-3.0812750862440952E-2</v>
      </c>
      <c r="M6224" s="236">
        <f>J6224/MAX(J$2:J6224)-1</f>
        <v>-3.1889155516841683E-2</v>
      </c>
      <c r="N6224" s="236"/>
    </row>
    <row r="6225" spans="1:14">
      <c r="A6225" s="237">
        <v>43041</v>
      </c>
      <c r="B6225">
        <v>925.05</v>
      </c>
      <c r="D6225" s="237">
        <v>43355</v>
      </c>
      <c r="E6225">
        <f t="shared" si="783"/>
        <v>988.66</v>
      </c>
      <c r="F6225">
        <v>540.11424090000003</v>
      </c>
      <c r="G6225" s="236">
        <f t="shared" si="785"/>
        <v>7.7543929580971998E-5</v>
      </c>
      <c r="H6225" s="236">
        <f t="shared" si="786"/>
        <v>1.4185226455247779E-3</v>
      </c>
      <c r="I6225">
        <f t="shared" si="784"/>
        <v>142572.10668932289</v>
      </c>
      <c r="J6225">
        <f t="shared" si="784"/>
        <v>42587.345963892301</v>
      </c>
      <c r="K6225">
        <f t="shared" si="787"/>
        <v>175855.56741373221</v>
      </c>
      <c r="L6225" s="236">
        <f>I6225/MAX(I$2:I6225)-1</f>
        <v>-3.0737596274642898E-2</v>
      </c>
      <c r="M6225" s="236">
        <f>J6225/MAX(J$2:J6225)-1</f>
        <v>-3.0515868360564191E-2</v>
      </c>
      <c r="N6225" s="236"/>
    </row>
    <row r="6226" spans="1:14">
      <c r="A6226" s="237">
        <v>43042</v>
      </c>
      <c r="B6226">
        <v>924.54</v>
      </c>
      <c r="D6226" s="237">
        <v>43356</v>
      </c>
      <c r="E6226">
        <f t="shared" si="783"/>
        <v>993.84</v>
      </c>
      <c r="F6226">
        <v>542.47937950000005</v>
      </c>
      <c r="G6226" s="236">
        <f t="shared" si="785"/>
        <v>5.2056848069809616E-3</v>
      </c>
      <c r="H6226" s="236">
        <f t="shared" si="786"/>
        <v>4.3789598957044706E-3</v>
      </c>
      <c r="I6226">
        <f t="shared" si="784"/>
        <v>143314.29213901478</v>
      </c>
      <c r="J6226">
        <f t="shared" si="784"/>
        <v>42773.834243932681</v>
      </c>
      <c r="K6226">
        <f t="shared" si="787"/>
        <v>176776.94770544334</v>
      </c>
      <c r="L6226" s="236">
        <f>I6226/MAX(I$2:I6226)-1</f>
        <v>-2.5691921705591758E-2</v>
      </c>
      <c r="M6226" s="236">
        <f>J6226/MAX(J$2:J6226)-1</f>
        <v>-2.6270536228593211E-2</v>
      </c>
      <c r="N6226" s="236"/>
    </row>
    <row r="6227" spans="1:14">
      <c r="A6227" s="237">
        <v>43045</v>
      </c>
      <c r="B6227">
        <v>927.02</v>
      </c>
      <c r="D6227" s="237">
        <v>43357</v>
      </c>
      <c r="E6227">
        <f t="shared" si="783"/>
        <v>993.72</v>
      </c>
      <c r="F6227">
        <v>542.33559090000006</v>
      </c>
      <c r="G6227" s="236">
        <f t="shared" si="785"/>
        <v>-1.5447394042540153E-4</v>
      </c>
      <c r="H6227" s="236">
        <f t="shared" si="786"/>
        <v>-2.6505818549737992E-4</v>
      </c>
      <c r="I6227">
        <f t="shared" ref="I6227:J6242" si="788">I6226*(1+G6227)</f>
        <v>143292.1538155888</v>
      </c>
      <c r="J6227">
        <f t="shared" si="788"/>
        <v>42762.496689041218</v>
      </c>
      <c r="K6227">
        <f t="shared" si="787"/>
        <v>176755.60298826083</v>
      </c>
      <c r="L6227" s="236">
        <f>I6227/MAX(I$2:I6227)-1</f>
        <v>-2.5842426913634142E-2</v>
      </c>
      <c r="M6227" s="236">
        <f>J6227/MAX(J$2:J6227)-1</f>
        <v>-2.6528631193425745E-2</v>
      </c>
      <c r="N6227" s="236"/>
    </row>
    <row r="6228" spans="1:14">
      <c r="A6228" s="237">
        <v>43046</v>
      </c>
      <c r="B6228">
        <v>924.2</v>
      </c>
      <c r="D6228" s="237">
        <v>43360</v>
      </c>
      <c r="E6228">
        <f t="shared" si="783"/>
        <v>989.19</v>
      </c>
      <c r="F6228">
        <v>541.27267759999995</v>
      </c>
      <c r="G6228" s="236">
        <f t="shared" si="785"/>
        <v>-4.5923583437319036E-3</v>
      </c>
      <c r="H6228" s="236">
        <f t="shared" si="786"/>
        <v>-1.9598811470886712E-3</v>
      </c>
      <c r="I6228">
        <f t="shared" si="788"/>
        <v>142634.10489742245</v>
      </c>
      <c r="J6228">
        <f t="shared" si="788"/>
        <v>42678.687277977922</v>
      </c>
      <c r="K6228">
        <f t="shared" si="787"/>
        <v>175949.83991462155</v>
      </c>
      <c r="L6228" s="236">
        <f>I6228/MAX(I$2:I6228)-1</f>
        <v>-3.0316107572507023E-2</v>
      </c>
      <c r="M6228" s="236">
        <f>J6228/MAX(J$2:J6228)-1</f>
        <v>-2.8436519376380365E-2</v>
      </c>
      <c r="N6228" s="236"/>
    </row>
    <row r="6229" spans="1:14">
      <c r="A6229" s="237">
        <v>43047</v>
      </c>
      <c r="B6229">
        <v>927.02</v>
      </c>
      <c r="D6229" s="237">
        <v>43361</v>
      </c>
      <c r="E6229">
        <f t="shared" si="783"/>
        <v>994.02</v>
      </c>
      <c r="F6229">
        <v>543.10723940000003</v>
      </c>
      <c r="G6229" s="236">
        <f t="shared" si="785"/>
        <v>4.8490527242345729E-3</v>
      </c>
      <c r="H6229" s="236">
        <f t="shared" si="786"/>
        <v>3.3893486147029694E-3</v>
      </c>
      <c r="I6229">
        <f t="shared" si="788"/>
        <v>143325.74519234407</v>
      </c>
      <c r="J6229">
        <f t="shared" si="788"/>
        <v>42823.340227580877</v>
      </c>
      <c r="K6229">
        <f t="shared" si="787"/>
        <v>176808.96478121704</v>
      </c>
      <c r="L6229" s="236">
        <f>I6229/MAX(I$2:I6229)-1</f>
        <v>-2.5614059252285104E-2</v>
      </c>
      <c r="M6229" s="236">
        <f>J6229/MAX(J$2:J6229)-1</f>
        <v>-2.5143552039232797E-2</v>
      </c>
      <c r="N6229" s="236"/>
    </row>
    <row r="6230" spans="1:14">
      <c r="A6230" s="237">
        <v>43048</v>
      </c>
      <c r="B6230">
        <v>921.62</v>
      </c>
      <c r="D6230" s="237">
        <v>43362</v>
      </c>
      <c r="E6230">
        <f t="shared" si="783"/>
        <v>994.57</v>
      </c>
      <c r="F6230">
        <v>543.53470089999996</v>
      </c>
      <c r="G6230" s="236">
        <f t="shared" si="785"/>
        <v>5.1957862781353492E-4</v>
      </c>
      <c r="H6230" s="236">
        <f t="shared" si="786"/>
        <v>7.8706647415005548E-4</v>
      </c>
      <c r="I6230">
        <f t="shared" si="788"/>
        <v>143400.21418636147</v>
      </c>
      <c r="J6230">
        <f t="shared" si="788"/>
        <v>42857.045042985126</v>
      </c>
      <c r="K6230">
        <f t="shared" si="787"/>
        <v>176906.79473497017</v>
      </c>
      <c r="L6230" s="236">
        <f>I6230/MAX(I$2:I6230)-1</f>
        <v>-2.5107789142230552E-2</v>
      </c>
      <c r="M6230" s="236">
        <f>J6230/MAX(J$2:J6230)-1</f>
        <v>-2.4376275211933862E-2</v>
      </c>
      <c r="N6230" s="236"/>
    </row>
    <row r="6231" spans="1:14">
      <c r="A6231" s="237">
        <v>43049</v>
      </c>
      <c r="B6231">
        <v>919.78</v>
      </c>
      <c r="D6231" s="237">
        <v>43363</v>
      </c>
      <c r="E6231">
        <f t="shared" si="783"/>
        <v>1002.25</v>
      </c>
      <c r="F6231">
        <v>546.91072399999996</v>
      </c>
      <c r="G6231" s="236">
        <f t="shared" si="785"/>
        <v>7.6881999216060117E-3</v>
      </c>
      <c r="H6231" s="236">
        <f t="shared" si="786"/>
        <v>6.2112374691254413E-3</v>
      </c>
      <c r="I6231">
        <f t="shared" si="788"/>
        <v>144502.70370182735</v>
      </c>
      <c r="J6231">
        <f t="shared" si="788"/>
        <v>43123.240326972111</v>
      </c>
      <c r="K6231">
        <f t="shared" si="787"/>
        <v>178272.85663465</v>
      </c>
      <c r="L6231" s="236">
        <f>I6231/MAX(I$2:I6231)-1</f>
        <v>-1.7612622923139365E-2</v>
      </c>
      <c r="M6231" s="236">
        <f>J6231/MAX(J$2:J6231)-1</f>
        <v>-1.8316444576762514E-2</v>
      </c>
      <c r="N6231" s="236"/>
    </row>
    <row r="6232" spans="1:14">
      <c r="A6232" s="237">
        <v>43052</v>
      </c>
      <c r="B6232">
        <v>917.36</v>
      </c>
      <c r="D6232" s="237">
        <v>43364</v>
      </c>
      <c r="E6232">
        <f t="shared" si="783"/>
        <v>1001.02</v>
      </c>
      <c r="F6232">
        <v>547.25237609999999</v>
      </c>
      <c r="G6232" s="236">
        <f t="shared" si="785"/>
        <v>-1.2609688716261427E-3</v>
      </c>
      <c r="H6232" s="236">
        <f t="shared" si="786"/>
        <v>6.2469446110191562E-4</v>
      </c>
      <c r="I6232">
        <f t="shared" si="788"/>
        <v>144320.49029059353</v>
      </c>
      <c r="J6232">
        <f t="shared" si="788"/>
        <v>43150.179176349135</v>
      </c>
      <c r="K6232">
        <f t="shared" si="787"/>
        <v>178054.0732835294</v>
      </c>
      <c r="L6232" s="236">
        <f>I6232/MAX(I$2:I6232)-1</f>
        <v>-1.8851382825511798E-2</v>
      </c>
      <c r="M6232" s="236">
        <f>J6232/MAX(J$2:J6232)-1</f>
        <v>-1.7703192297134906E-2</v>
      </c>
      <c r="N6232" s="236"/>
    </row>
    <row r="6233" spans="1:14">
      <c r="A6233" s="237">
        <v>43053</v>
      </c>
      <c r="B6233">
        <v>916.12</v>
      </c>
      <c r="D6233" s="237">
        <v>43367</v>
      </c>
      <c r="E6233">
        <f t="shared" si="783"/>
        <v>998.23</v>
      </c>
      <c r="F6233">
        <v>545.50641040000005</v>
      </c>
      <c r="G6233" s="236">
        <f t="shared" si="785"/>
        <v>-2.8208872584883451E-3</v>
      </c>
      <c r="H6233" s="236">
        <f t="shared" si="786"/>
        <v>-3.1904214147823184E-3</v>
      </c>
      <c r="I6233">
        <f t="shared" si="788"/>
        <v>143913.378458394</v>
      </c>
      <c r="J6233">
        <f t="shared" si="788"/>
        <v>43012.511920653218</v>
      </c>
      <c r="K6233">
        <f t="shared" si="787"/>
        <v>177557.80860903635</v>
      </c>
      <c r="L6233" s="236">
        <f>I6233/MAX(I$2:I6233)-1</f>
        <v>-2.1619092458382783E-2</v>
      </c>
      <c r="M6233" s="236">
        <f>J6233/MAX(J$2:J6233)-1</f>
        <v>-2.0837133068102309E-2</v>
      </c>
      <c r="N6233" s="236"/>
    </row>
    <row r="6234" spans="1:14">
      <c r="A6234" s="237">
        <v>43054</v>
      </c>
      <c r="B6234">
        <v>911.14</v>
      </c>
      <c r="D6234" s="237">
        <v>43368</v>
      </c>
      <c r="E6234">
        <f t="shared" si="783"/>
        <v>997.25</v>
      </c>
      <c r="F6234">
        <v>546.06316370000002</v>
      </c>
      <c r="G6234" s="236">
        <f t="shared" si="785"/>
        <v>-1.0154678344161485E-3</v>
      </c>
      <c r="H6234" s="236">
        <f t="shared" si="786"/>
        <v>1.0206173371853922E-3</v>
      </c>
      <c r="I6234">
        <f t="shared" si="788"/>
        <v>143767.23905162734</v>
      </c>
      <c r="J6234">
        <f t="shared" si="788"/>
        <v>43056.411236035332</v>
      </c>
      <c r="K6234">
        <f t="shared" si="787"/>
        <v>177383.49341871261</v>
      </c>
      <c r="L6234" s="236">
        <f>I6234/MAX(I$2:I6234)-1</f>
        <v>-2.2612606799798152E-2</v>
      </c>
      <c r="M6234" s="236">
        <f>J6234/MAX(J$2:J6234)-1</f>
        <v>-1.9837782470183418E-2</v>
      </c>
      <c r="N6234" s="236"/>
    </row>
    <row r="6235" spans="1:14">
      <c r="A6235" s="237">
        <v>43055</v>
      </c>
      <c r="B6235">
        <v>920.19</v>
      </c>
      <c r="D6235" s="237">
        <v>43369</v>
      </c>
      <c r="E6235">
        <f t="shared" si="783"/>
        <v>995.32</v>
      </c>
      <c r="F6235">
        <v>546.36180879999995</v>
      </c>
      <c r="G6235" s="236">
        <f t="shared" si="785"/>
        <v>-1.9690522946037106E-3</v>
      </c>
      <c r="H6235" s="236">
        <f t="shared" si="786"/>
        <v>5.4690577913429905E-4</v>
      </c>
      <c r="I6235">
        <f t="shared" si="788"/>
        <v>143484.15383968389</v>
      </c>
      <c r="J6235">
        <f t="shared" si="788"/>
        <v>43079.959036169101</v>
      </c>
      <c r="K6235">
        <f t="shared" si="787"/>
        <v>177040.19921736079</v>
      </c>
      <c r="L6235" s="236">
        <f>I6235/MAX(I$2:I6235)-1</f>
        <v>-2.4537133689095825E-2</v>
      </c>
      <c r="M6235" s="236">
        <f>J6235/MAX(J$2:J6235)-1</f>
        <v>-1.9301726088927329E-2</v>
      </c>
      <c r="N6235" s="236"/>
    </row>
    <row r="6236" spans="1:14">
      <c r="A6236" s="237">
        <v>43056</v>
      </c>
      <c r="B6236">
        <v>917.63</v>
      </c>
      <c r="D6236" s="237">
        <v>43370</v>
      </c>
      <c r="E6236">
        <f t="shared" si="783"/>
        <v>997.53</v>
      </c>
      <c r="F6236">
        <v>546.50677480000002</v>
      </c>
      <c r="G6236" s="236">
        <f t="shared" si="785"/>
        <v>2.1866612731710664E-3</v>
      </c>
      <c r="H6236" s="236">
        <f t="shared" si="786"/>
        <v>2.653296728745147E-4</v>
      </c>
      <c r="I6236">
        <f t="shared" si="788"/>
        <v>143797.90508219885</v>
      </c>
      <c r="J6236">
        <f t="shared" si="788"/>
        <v>43091.389427607617</v>
      </c>
      <c r="K6236">
        <f t="shared" si="787"/>
        <v>177433.2977588051</v>
      </c>
      <c r="L6236" s="236">
        <f>I6236/MAX(I$2:I6236)-1</f>
        <v>-2.2404126815917302E-2</v>
      </c>
      <c r="M6236" s="236">
        <f>J6236/MAX(J$2:J6236)-1</f>
        <v>-1.9041517736721914E-2</v>
      </c>
      <c r="N6236" s="236"/>
    </row>
    <row r="6237" spans="1:14">
      <c r="A6237" s="237">
        <v>43059</v>
      </c>
      <c r="B6237">
        <v>920.04</v>
      </c>
      <c r="D6237" s="237">
        <v>43371</v>
      </c>
      <c r="E6237">
        <f t="shared" si="783"/>
        <v>997.35</v>
      </c>
      <c r="F6237">
        <v>545.48637229999997</v>
      </c>
      <c r="G6237" s="236">
        <f t="shared" si="785"/>
        <v>-2.1417585961131869E-4</v>
      </c>
      <c r="H6237" s="236">
        <f t="shared" si="786"/>
        <v>-1.8671360485392752E-3</v>
      </c>
      <c r="I6237">
        <f t="shared" si="788"/>
        <v>143767.10704226757</v>
      </c>
      <c r="J6237">
        <f t="shared" si="788"/>
        <v>43010.931941025687</v>
      </c>
      <c r="K6237">
        <f t="shared" si="787"/>
        <v>177401.28068303136</v>
      </c>
      <c r="L6237" s="236">
        <f>I6237/MAX(I$2:I6237)-1</f>
        <v>-2.2613504252408934E-2</v>
      </c>
      <c r="M6237" s="236">
        <f>J6237/MAX(J$2:J6237)-1</f>
        <v>-2.0873100681076062E-2</v>
      </c>
      <c r="N6237" s="236"/>
    </row>
    <row r="6238" spans="1:14">
      <c r="A6238" s="237">
        <v>43060</v>
      </c>
      <c r="B6238">
        <v>926.94</v>
      </c>
      <c r="D6238" s="237">
        <v>43374</v>
      </c>
      <c r="E6238">
        <f t="shared" si="783"/>
        <v>1000.15</v>
      </c>
      <c r="F6238">
        <v>546.35295429999996</v>
      </c>
      <c r="G6238" s="236">
        <f t="shared" si="785"/>
        <v>2.7737095565151713E-3</v>
      </c>
      <c r="H6238" s="236">
        <f t="shared" si="786"/>
        <v>1.588640970710431E-3</v>
      </c>
      <c r="I6238">
        <f t="shared" si="788"/>
        <v>144165.87524098327</v>
      </c>
      <c r="J6238">
        <f t="shared" si="788"/>
        <v>43079.260869695638</v>
      </c>
      <c r="K6238">
        <f t="shared" si="787"/>
        <v>177899.32408395628</v>
      </c>
      <c r="L6238" s="236">
        <f>I6238/MAX(I$2:I6238)-1</f>
        <v>-1.9902517988744872E-2</v>
      </c>
      <c r="M6238" s="236">
        <f>J6238/MAX(J$2:J6238)-1</f>
        <v>-1.9317619573293365E-2</v>
      </c>
      <c r="N6238" s="236"/>
    </row>
    <row r="6239" spans="1:14">
      <c r="A6239" s="237">
        <v>43061</v>
      </c>
      <c r="B6239">
        <v>928.55</v>
      </c>
      <c r="D6239" s="237">
        <v>43375</v>
      </c>
      <c r="E6239">
        <f t="shared" si="783"/>
        <v>1000.07</v>
      </c>
      <c r="F6239">
        <v>545.50149280000005</v>
      </c>
      <c r="G6239" s="236">
        <f t="shared" si="785"/>
        <v>-1.1371816052980555E-4</v>
      </c>
      <c r="H6239" s="236">
        <f t="shared" si="786"/>
        <v>-1.5584458604983586E-3</v>
      </c>
      <c r="I6239">
        <f t="shared" si="788"/>
        <v>144149.48096283968</v>
      </c>
      <c r="J6239">
        <f t="shared" si="788"/>
        <v>43012.124173919932</v>
      </c>
      <c r="K6239">
        <f t="shared" si="787"/>
        <v>177885.0942725013</v>
      </c>
      <c r="L6239" s="236">
        <f>I6239/MAX(I$2:I6239)-1</f>
        <v>-2.0013972871539165E-2</v>
      </c>
      <c r="M6239" s="236">
        <f>J6239/MAX(J$2:J6239)-1</f>
        <v>-2.0845959969532979E-2</v>
      </c>
      <c r="N6239" s="236"/>
    </row>
    <row r="6240" spans="1:14">
      <c r="A6240" s="237">
        <v>43062</v>
      </c>
      <c r="B6240">
        <v>928.55</v>
      </c>
      <c r="D6240" s="237">
        <v>43376</v>
      </c>
      <c r="E6240">
        <f t="shared" si="783"/>
        <v>999.75</v>
      </c>
      <c r="F6240">
        <v>544.24543860000006</v>
      </c>
      <c r="G6240" s="236">
        <f t="shared" si="785"/>
        <v>-3.5370776029814766E-4</v>
      </c>
      <c r="H6240" s="236">
        <f t="shared" si="786"/>
        <v>-2.3025678510113501E-3</v>
      </c>
      <c r="I6240">
        <f t="shared" si="788"/>
        <v>144098.49417278016</v>
      </c>
      <c r="J6240">
        <f t="shared" si="788"/>
        <v>42913.085839593354</v>
      </c>
      <c r="K6240">
        <f t="shared" si="787"/>
        <v>177828.1750266813</v>
      </c>
      <c r="L6240" s="236">
        <f>I6240/MAX(I$2:I6240)-1</f>
        <v>-2.036060153431829E-2</v>
      </c>
      <c r="M6240" s="236">
        <f>J6240/MAX(J$2:J6240)-1</f>
        <v>-2.3100528583295032E-2</v>
      </c>
      <c r="N6240" s="236"/>
    </row>
    <row r="6241" spans="1:14">
      <c r="A6241" s="237">
        <v>43063</v>
      </c>
      <c r="B6241">
        <v>932.67</v>
      </c>
      <c r="D6241" s="237">
        <v>43377</v>
      </c>
      <c r="E6241">
        <f t="shared" si="783"/>
        <v>993.05</v>
      </c>
      <c r="F6241">
        <v>540.14480660000004</v>
      </c>
      <c r="G6241" s="236">
        <f t="shared" si="785"/>
        <v>-6.7354055775849606E-3</v>
      </c>
      <c r="H6241" s="236">
        <f t="shared" si="786"/>
        <v>-7.5345270886392202E-3</v>
      </c>
      <c r="I6241">
        <f t="shared" si="788"/>
        <v>143127.93237140722</v>
      </c>
      <c r="J6241">
        <f t="shared" si="788"/>
        <v>42589.756031877834</v>
      </c>
      <c r="K6241">
        <f t="shared" si="787"/>
        <v>176636.42831732519</v>
      </c>
      <c r="L6241" s="236">
        <f>I6241/MAX(I$2:I6241)-1</f>
        <v>-2.6958870202765994E-2</v>
      </c>
      <c r="M6241" s="236">
        <f>J6241/MAX(J$2:J6241)-1</f>
        <v>-3.0461004113561674E-2</v>
      </c>
      <c r="N6241" s="236"/>
    </row>
    <row r="6242" spans="1:14">
      <c r="A6242" s="237">
        <v>43066</v>
      </c>
      <c r="B6242">
        <v>928.83</v>
      </c>
      <c r="D6242" s="237">
        <v>43378</v>
      </c>
      <c r="E6242">
        <f t="shared" si="783"/>
        <v>987.57</v>
      </c>
      <c r="F6242">
        <v>537.77031880000004</v>
      </c>
      <c r="G6242" s="236">
        <f t="shared" si="785"/>
        <v>-5.5520827089540845E-3</v>
      </c>
      <c r="H6242" s="236">
        <f t="shared" si="786"/>
        <v>-4.3960207910661575E-3</v>
      </c>
      <c r="I6242">
        <f t="shared" si="788"/>
        <v>142333.27425291957</v>
      </c>
      <c r="J6242">
        <f t="shared" si="788"/>
        <v>42402.530578875267</v>
      </c>
      <c r="K6242">
        <f t="shared" si="787"/>
        <v>175661.68623265784</v>
      </c>
      <c r="L6242" s="236">
        <f>I6242/MAX(I$2:I6242)-1</f>
        <v>-3.2361275034614501E-2</v>
      </c>
      <c r="M6242" s="236">
        <f>J6242/MAX(J$2:J6242)-1</f>
        <v>-3.4723117697227801E-2</v>
      </c>
      <c r="N6242" s="236"/>
    </row>
    <row r="6243" spans="1:14">
      <c r="A6243" s="237">
        <v>43067</v>
      </c>
      <c r="B6243">
        <v>935.7</v>
      </c>
      <c r="D6243" s="237">
        <v>43381</v>
      </c>
      <c r="E6243">
        <f t="shared" si="783"/>
        <v>987.58</v>
      </c>
      <c r="F6243">
        <v>537.15716190000001</v>
      </c>
      <c r="G6243" s="236">
        <f t="shared" si="785"/>
        <v>-2.36042942343785E-5</v>
      </c>
      <c r="H6243" s="236">
        <f t="shared" si="786"/>
        <v>-1.1401836036027957E-3</v>
      </c>
      <c r="I6243">
        <f t="shared" ref="I6243:J6258" si="789">I6242*(1+G6243)</f>
        <v>142329.91457643476</v>
      </c>
      <c r="J6243">
        <f t="shared" si="789"/>
        <v>42354.183908757965</v>
      </c>
      <c r="K6243">
        <f t="shared" si="787"/>
        <v>175663.46495908973</v>
      </c>
      <c r="L6243" s="236">
        <f>I6243/MAX(I$2:I6243)-1</f>
        <v>-3.2384115463791163E-2</v>
      </c>
      <c r="M6243" s="236">
        <f>J6243/MAX(J$2:J6243)-1</f>
        <v>-3.5823710571366241E-2</v>
      </c>
      <c r="N6243" s="236"/>
    </row>
    <row r="6244" spans="1:14">
      <c r="A6244" s="237">
        <v>43068</v>
      </c>
      <c r="B6244">
        <v>932.43</v>
      </c>
      <c r="D6244" s="237">
        <v>43382</v>
      </c>
      <c r="E6244">
        <f t="shared" si="783"/>
        <v>986.43</v>
      </c>
      <c r="F6244">
        <v>536.84660559999998</v>
      </c>
      <c r="G6244" s="236">
        <f t="shared" si="785"/>
        <v>-1.198192784542871E-3</v>
      </c>
      <c r="H6244" s="236">
        <f t="shared" si="786"/>
        <v>-5.7814792769694812E-4</v>
      </c>
      <c r="I6244">
        <f t="shared" si="789"/>
        <v>142159.37589976468</v>
      </c>
      <c r="J6244">
        <f t="shared" si="789"/>
        <v>42329.696925101824</v>
      </c>
      <c r="K6244">
        <f t="shared" si="787"/>
        <v>175458.91141942411</v>
      </c>
      <c r="L6244" s="236">
        <f>I6244/MAX(I$2:I6244)-1</f>
        <v>-3.3543505834851439E-2</v>
      </c>
      <c r="M6244" s="236">
        <f>J6244/MAX(J$2:J6244)-1</f>
        <v>-3.6381147095033928E-2</v>
      </c>
      <c r="N6244" s="236"/>
    </row>
    <row r="6245" spans="1:14">
      <c r="A6245" s="237">
        <v>43069</v>
      </c>
      <c r="B6245">
        <v>935.96</v>
      </c>
      <c r="D6245" s="237">
        <v>43383</v>
      </c>
      <c r="E6245">
        <f t="shared" si="783"/>
        <v>956.07</v>
      </c>
      <c r="F6245">
        <v>527.43502350000006</v>
      </c>
      <c r="G6245" s="236">
        <f t="shared" si="785"/>
        <v>-3.0811382906517481E-2</v>
      </c>
      <c r="H6245" s="236">
        <f t="shared" si="786"/>
        <v>-1.7531231457598939E-2</v>
      </c>
      <c r="I6245">
        <f t="shared" si="789"/>
        <v>137779.24893516547</v>
      </c>
      <c r="J6245">
        <f t="shared" si="789"/>
        <v>41587.605210777852</v>
      </c>
      <c r="K6245">
        <f t="shared" si="787"/>
        <v>170058.6979722523</v>
      </c>
      <c r="L6245" s="236">
        <f>I6245/MAX(I$2:I6245)-1</f>
        <v>-6.3321366939064427E-2</v>
      </c>
      <c r="M6245" s="236">
        <f>J6245/MAX(J$2:J6245)-1</f>
        <v>-5.3274572242216767E-2</v>
      </c>
      <c r="N6245" s="236"/>
    </row>
    <row r="6246" spans="1:14">
      <c r="A6246" s="237">
        <v>43070</v>
      </c>
      <c r="B6246">
        <v>932.99</v>
      </c>
      <c r="D6246" s="237">
        <v>43384</v>
      </c>
      <c r="E6246">
        <f t="shared" si="783"/>
        <v>936.88</v>
      </c>
      <c r="F6246">
        <v>522.72586539999998</v>
      </c>
      <c r="G6246" s="236">
        <f t="shared" si="785"/>
        <v>-2.0105482227093362E-2</v>
      </c>
      <c r="H6246" s="236">
        <f t="shared" si="786"/>
        <v>-8.9284137195717594E-3</v>
      </c>
      <c r="I6246">
        <f t="shared" si="789"/>
        <v>135009.13069443722</v>
      </c>
      <c r="J6246">
        <f t="shared" si="789"/>
        <v>41216.29386584981</v>
      </c>
      <c r="K6246">
        <f t="shared" si="787"/>
        <v>166645.32194948458</v>
      </c>
      <c r="L6246" s="236">
        <f>I6246/MAX(I$2:I6246)-1</f>
        <v>-8.215374254856922E-2</v>
      </c>
      <c r="M6246" s="236">
        <f>J6246/MAX(J$2:J6246)-1</f>
        <v>-6.1727328540076787E-2</v>
      </c>
      <c r="N6246" s="236"/>
    </row>
    <row r="6247" spans="1:14">
      <c r="A6247" s="237">
        <v>43073</v>
      </c>
      <c r="B6247">
        <v>930.29</v>
      </c>
      <c r="D6247" s="237">
        <v>43385</v>
      </c>
      <c r="E6247">
        <f t="shared" si="783"/>
        <v>948.84</v>
      </c>
      <c r="F6247">
        <v>526.58211410000001</v>
      </c>
      <c r="G6247" s="236">
        <f t="shared" si="785"/>
        <v>1.2732045607643341E-2</v>
      </c>
      <c r="H6247" s="236">
        <f t="shared" si="786"/>
        <v>7.3771912875386647E-3</v>
      </c>
      <c r="I6247">
        <f t="shared" si="789"/>
        <v>136728.07310388709</v>
      </c>
      <c r="J6247">
        <f t="shared" si="789"/>
        <v>41520.354349861591</v>
      </c>
      <c r="K6247">
        <f t="shared" si="787"/>
        <v>168772.67876200684</v>
      </c>
      <c r="L6247" s="236">
        <f>I6247/MAX(I$2:I6247)-1</f>
        <v>-7.0467682137892784E-2</v>
      </c>
      <c r="M6247" s="236">
        <f>J6247/MAX(J$2:J6247)-1</f>
        <v>-5.4805511562847076E-2</v>
      </c>
      <c r="N6247" s="236"/>
    </row>
    <row r="6248" spans="1:14">
      <c r="A6248" s="237">
        <v>43074</v>
      </c>
      <c r="B6248">
        <v>927.94</v>
      </c>
      <c r="D6248" s="237">
        <v>43388</v>
      </c>
      <c r="E6248">
        <f t="shared" si="783"/>
        <v>944</v>
      </c>
      <c r="F6248">
        <v>524.73211200000003</v>
      </c>
      <c r="G6248" s="236">
        <f t="shared" si="785"/>
        <v>-5.1346955480476384E-3</v>
      </c>
      <c r="H6248" s="236">
        <f t="shared" si="786"/>
        <v>-3.5132262385362267E-3</v>
      </c>
      <c r="I6248">
        <f t="shared" si="789"/>
        <v>136026.01607562741</v>
      </c>
      <c r="J6248">
        <f t="shared" si="789"/>
        <v>41374.483951526337</v>
      </c>
      <c r="K6248">
        <f t="shared" si="787"/>
        <v>167911.77516897945</v>
      </c>
      <c r="L6248" s="236">
        <f>I6248/MAX(I$2:I6248)-1</f>
        <v>-7.5240547592185791E-2</v>
      </c>
      <c r="M6248" s="236">
        <f>J6248/MAX(J$2:J6248)-1</f>
        <v>-5.8126193640144264E-2</v>
      </c>
      <c r="N6248" s="236"/>
    </row>
    <row r="6249" spans="1:14">
      <c r="A6249" s="237">
        <v>43075</v>
      </c>
      <c r="B6249">
        <v>925.86</v>
      </c>
      <c r="D6249" s="237">
        <v>43389</v>
      </c>
      <c r="E6249">
        <f t="shared" si="783"/>
        <v>962.01</v>
      </c>
      <c r="F6249">
        <v>531.20785160000003</v>
      </c>
      <c r="G6249" s="236">
        <f t="shared" si="785"/>
        <v>1.9044659671778309E-2</v>
      </c>
      <c r="H6249" s="236">
        <f t="shared" si="786"/>
        <v>1.2341039269195608E-2</v>
      </c>
      <c r="I6249">
        <f t="shared" si="789"/>
        <v>138616.58525829558</v>
      </c>
      <c r="J6249">
        <f t="shared" si="789"/>
        <v>41885.088082714828</v>
      </c>
      <c r="K6249">
        <f t="shared" si="787"/>
        <v>171115.26147278593</v>
      </c>
      <c r="L6249" s="236">
        <f>I6249/MAX(I$2:I6249)-1</f>
        <v>-5.7628818542818872E-2</v>
      </c>
      <c r="M6249" s="236">
        <f>J6249/MAX(J$2:J6249)-1</f>
        <v>-4.6502492009230512E-2</v>
      </c>
      <c r="N6249" s="236"/>
    </row>
    <row r="6250" spans="1:14">
      <c r="A6250" s="237">
        <v>43076</v>
      </c>
      <c r="B6250">
        <v>928.16</v>
      </c>
      <c r="D6250" s="237">
        <v>43390</v>
      </c>
      <c r="E6250">
        <f t="shared" si="783"/>
        <v>961.69</v>
      </c>
      <c r="F6250">
        <v>529.93172979999997</v>
      </c>
      <c r="G6250" s="236">
        <f t="shared" si="785"/>
        <v>-3.6636703360666057E-4</v>
      </c>
      <c r="H6250" s="236">
        <f t="shared" si="786"/>
        <v>-2.4023022177785958E-3</v>
      </c>
      <c r="I6250">
        <f t="shared" si="789"/>
        <v>138565.8007111458</v>
      </c>
      <c r="J6250">
        <f t="shared" si="789"/>
        <v>41784.467442721871</v>
      </c>
      <c r="K6250">
        <f t="shared" si="787"/>
        <v>171058.34222696596</v>
      </c>
      <c r="L6250" s="236">
        <f>I6250/MAX(I$2:I6250)-1</f>
        <v>-5.7974072277125921E-2</v>
      </c>
      <c r="M6250" s="236">
        <f>J6250/MAX(J$2:J6250)-1</f>
        <v>-4.8793081187323062E-2</v>
      </c>
      <c r="N6250" s="236"/>
    </row>
    <row r="6251" spans="1:14">
      <c r="A6251" s="237">
        <v>43077</v>
      </c>
      <c r="B6251">
        <v>933.94</v>
      </c>
      <c r="D6251" s="237">
        <v>43391</v>
      </c>
      <c r="E6251">
        <f t="shared" si="783"/>
        <v>949.75</v>
      </c>
      <c r="F6251">
        <v>524.68978589999995</v>
      </c>
      <c r="G6251" s="236">
        <f t="shared" si="785"/>
        <v>-1.2449373453347021E-2</v>
      </c>
      <c r="H6251" s="236">
        <f t="shared" si="786"/>
        <v>-9.8917343597794138E-3</v>
      </c>
      <c r="I6251">
        <f t="shared" si="789"/>
        <v>136840.74331023067</v>
      </c>
      <c r="J6251">
        <f t="shared" si="789"/>
        <v>41371.146590413613</v>
      </c>
      <c r="K6251">
        <f t="shared" si="787"/>
        <v>168934.54286730746</v>
      </c>
      <c r="L6251" s="236">
        <f>I6251/MAX(I$2:I6251)-1</f>
        <v>-6.9701704854083779E-2</v>
      </c>
      <c r="M6251" s="236">
        <f>J6251/MAX(J$2:J6251)-1</f>
        <v>-5.8202167349402312E-2</v>
      </c>
      <c r="N6251" s="236"/>
    </row>
    <row r="6252" spans="1:14">
      <c r="A6252" s="237">
        <v>43080</v>
      </c>
      <c r="B6252">
        <v>936.49</v>
      </c>
      <c r="D6252" s="237">
        <v>43392</v>
      </c>
      <c r="E6252">
        <f t="shared" si="783"/>
        <v>949.02</v>
      </c>
      <c r="F6252">
        <v>525.13885649999997</v>
      </c>
      <c r="G6252" s="236">
        <f t="shared" si="785"/>
        <v>-8.0235348065700108E-4</v>
      </c>
      <c r="H6252" s="236">
        <f t="shared" si="786"/>
        <v>8.5587829621980305E-4</v>
      </c>
      <c r="I6252">
        <f t="shared" si="789"/>
        <v>136730.94866354001</v>
      </c>
      <c r="J6252">
        <f t="shared" si="789"/>
        <v>41406.555256870073</v>
      </c>
      <c r="K6252">
        <f t="shared" si="787"/>
        <v>168804.6958377806</v>
      </c>
      <c r="L6252" s="236">
        <f>I6252/MAX(I$2:I6252)-1</f>
        <v>-7.0448132929243346E-2</v>
      </c>
      <c r="M6252" s="236">
        <f>J6252/MAX(J$2:J6252)-1</f>
        <v>-5.739610302500997E-2</v>
      </c>
      <c r="N6252" s="236"/>
    </row>
    <row r="6253" spans="1:14">
      <c r="A6253" s="237">
        <v>43081</v>
      </c>
      <c r="B6253">
        <v>937.36</v>
      </c>
      <c r="D6253" s="237">
        <v>43395</v>
      </c>
      <c r="E6253">
        <f t="shared" si="783"/>
        <v>945.85</v>
      </c>
      <c r="F6253">
        <v>524.28930179999998</v>
      </c>
      <c r="G6253" s="236">
        <f t="shared" si="785"/>
        <v>-3.3740180346441642E-3</v>
      </c>
      <c r="H6253" s="236">
        <f t="shared" si="786"/>
        <v>-1.6177715464862352E-3</v>
      </c>
      <c r="I6253">
        <f t="shared" si="789"/>
        <v>136269.61597685522</v>
      </c>
      <c r="J6253">
        <f t="shared" si="789"/>
        <v>41339.568909937501</v>
      </c>
      <c r="K6253">
        <f t="shared" si="787"/>
        <v>168240.83955887632</v>
      </c>
      <c r="L6253" s="236">
        <f>I6253/MAX(I$2:I6253)-1</f>
        <v>-7.3584457692877248E-2</v>
      </c>
      <c r="M6253" s="236">
        <f>J6253/MAX(J$2:J6253)-1</f>
        <v>-5.8921020789143075E-2</v>
      </c>
      <c r="N6253" s="236"/>
    </row>
    <row r="6254" spans="1:14">
      <c r="A6254" s="237">
        <v>43082</v>
      </c>
      <c r="B6254">
        <v>939.32</v>
      </c>
      <c r="D6254" s="237">
        <v>43396</v>
      </c>
      <c r="E6254">
        <f t="shared" si="783"/>
        <v>942.5</v>
      </c>
      <c r="F6254">
        <v>522.12013950000005</v>
      </c>
      <c r="G6254" s="236">
        <f t="shared" si="785"/>
        <v>-3.575517968636597E-3</v>
      </c>
      <c r="H6254" s="236">
        <f t="shared" si="786"/>
        <v>-4.1373384742978692E-3</v>
      </c>
      <c r="I6254">
        <f t="shared" si="789"/>
        <v>135782.38151635075</v>
      </c>
      <c r="J6254">
        <f t="shared" si="789"/>
        <v>41168.533120975531</v>
      </c>
      <c r="K6254">
        <f t="shared" si="787"/>
        <v>167644.96620419828</v>
      </c>
      <c r="L6254" s="236">
        <f>I6254/MAX(I$2:I6254)-1</f>
        <v>-7.6896873110820718E-2</v>
      </c>
      <c r="M6254" s="236">
        <f>J6254/MAX(J$2:J6254)-1</f>
        <v>-6.2814583057185014E-2</v>
      </c>
      <c r="N6254" s="236"/>
    </row>
    <row r="6255" spans="1:14">
      <c r="A6255" s="237">
        <v>43083</v>
      </c>
      <c r="B6255">
        <v>935.12</v>
      </c>
      <c r="D6255" s="237">
        <v>43397</v>
      </c>
      <c r="E6255">
        <f t="shared" si="783"/>
        <v>924.37</v>
      </c>
      <c r="F6255">
        <v>513.98690729999998</v>
      </c>
      <c r="G6255" s="236">
        <f t="shared" si="785"/>
        <v>-1.9269804429287229E-2</v>
      </c>
      <c r="H6255" s="236">
        <f t="shared" si="786"/>
        <v>-1.5577319441821835E-2</v>
      </c>
      <c r="I6255">
        <f t="shared" si="789"/>
        <v>133165.88157958779</v>
      </c>
      <c r="J6255">
        <f t="shared" si="789"/>
        <v>40527.23772959887</v>
      </c>
      <c r="K6255">
        <f t="shared" si="787"/>
        <v>164420.13518320929</v>
      </c>
      <c r="L6255" s="236">
        <f>I6255/MAX(I$2:I6255)-1</f>
        <v>-9.4684889834038777E-2</v>
      </c>
      <c r="M6255" s="236">
        <f>J6255/MAX(J$2:J6255)-1</f>
        <v>-7.7413419673120321E-2</v>
      </c>
      <c r="N6255" s="236"/>
    </row>
    <row r="6256" spans="1:14">
      <c r="A6256" s="237">
        <v>43084</v>
      </c>
      <c r="B6256">
        <v>939.41</v>
      </c>
      <c r="D6256" s="237">
        <v>43398</v>
      </c>
      <c r="E6256">
        <f t="shared" si="783"/>
        <v>935.02</v>
      </c>
      <c r="F6256">
        <v>518.20066489999999</v>
      </c>
      <c r="G6256" s="236">
        <f t="shared" si="785"/>
        <v>1.1487630335444246E-2</v>
      </c>
      <c r="H6256" s="236">
        <f t="shared" si="786"/>
        <v>8.1981808099647058E-3</v>
      </c>
      <c r="I6256">
        <f t="shared" si="789"/>
        <v>134695.64200046763</v>
      </c>
      <c r="J6256">
        <f t="shared" si="789"/>
        <v>40859.487352234544</v>
      </c>
      <c r="K6256">
        <f t="shared" si="787"/>
        <v>166314.47883315594</v>
      </c>
      <c r="L6256" s="236">
        <f>I6256/MAX(I$2:I6256)-1</f>
        <v>-8.4284964511360361E-2</v>
      </c>
      <c r="M6256" s="236">
        <f>J6256/MAX(J$2:J6256)-1</f>
        <v>-6.9849888074753563E-2</v>
      </c>
      <c r="N6256" s="236"/>
    </row>
    <row r="6257" spans="1:14">
      <c r="A6257" s="237">
        <v>43087</v>
      </c>
      <c r="B6257">
        <v>947.64</v>
      </c>
      <c r="D6257" s="237">
        <v>43399</v>
      </c>
      <c r="E6257">
        <f t="shared" si="783"/>
        <v>924.62</v>
      </c>
      <c r="F6257">
        <v>514.49346739999999</v>
      </c>
      <c r="G6257" s="236">
        <f t="shared" si="785"/>
        <v>-1.1156486891206472E-2</v>
      </c>
      <c r="H6257" s="236">
        <f t="shared" si="786"/>
        <v>-7.1539805930496136E-3</v>
      </c>
      <c r="I6257">
        <f t="shared" si="789"/>
        <v>133192.91183618677</v>
      </c>
      <c r="J6257">
        <f t="shared" si="789"/>
        <v>40567.179372674706</v>
      </c>
      <c r="K6257">
        <f t="shared" si="787"/>
        <v>164464.60334400617</v>
      </c>
      <c r="L6257" s="236">
        <f>I6257/MAX(I$2:I6257)-1</f>
        <v>-9.4501127300870014E-2</v>
      </c>
      <c r="M6257" s="236">
        <f>J6257/MAX(J$2:J6257)-1</f>
        <v>-7.6504163924089652E-2</v>
      </c>
      <c r="N6257" s="236"/>
    </row>
    <row r="6258" spans="1:14">
      <c r="A6258" s="237">
        <v>43088</v>
      </c>
      <c r="B6258">
        <v>944.03</v>
      </c>
      <c r="D6258" s="237">
        <v>43402</v>
      </c>
      <c r="E6258">
        <f t="shared" si="783"/>
        <v>921.33</v>
      </c>
      <c r="F6258">
        <v>512.26458360000004</v>
      </c>
      <c r="G6258" s="236">
        <f t="shared" si="785"/>
        <v>-3.5919486701185368E-3</v>
      </c>
      <c r="H6258" s="236">
        <f t="shared" si="786"/>
        <v>-4.3321906714649527E-3</v>
      </c>
      <c r="I6258">
        <f t="shared" si="789"/>
        <v>132714.48973364756</v>
      </c>
      <c r="J6258">
        <f t="shared" si="789"/>
        <v>40391.434616628758</v>
      </c>
      <c r="K6258">
        <f t="shared" si="787"/>
        <v>163879.40234791939</v>
      </c>
      <c r="L6258" s="236">
        <f>I6258/MAX(I$2:I6258)-1</f>
        <v>-9.7753632772455523E-2</v>
      </c>
      <c r="M6258" s="236">
        <f>J6258/MAX(J$2:J6258)-1</f>
        <v>-8.0504923970274422E-2</v>
      </c>
      <c r="N6258" s="236"/>
    </row>
    <row r="6259" spans="1:14">
      <c r="A6259" s="237">
        <v>43089</v>
      </c>
      <c r="B6259">
        <v>943.17</v>
      </c>
      <c r="D6259" s="237">
        <v>43403</v>
      </c>
      <c r="E6259">
        <f t="shared" si="783"/>
        <v>928.7</v>
      </c>
      <c r="F6259">
        <v>516.37303569999995</v>
      </c>
      <c r="G6259" s="236">
        <f t="shared" si="785"/>
        <v>7.9655751933153576E-3</v>
      </c>
      <c r="H6259" s="236">
        <f t="shared" si="786"/>
        <v>8.0201759628339975E-3</v>
      </c>
      <c r="I6259">
        <f t="shared" ref="I6259:J6274" si="790">I6258*(1+G6259)</f>
        <v>133771.6369808634</v>
      </c>
      <c r="J6259">
        <f t="shared" si="790"/>
        <v>40715.381029645425</v>
      </c>
      <c r="K6259">
        <f t="shared" si="787"/>
        <v>165190.32372821111</v>
      </c>
      <c r="L6259" s="236">
        <f>I6259/MAX(I$2:I6259)-1</f>
        <v>-9.0566721491408986E-2</v>
      </c>
      <c r="M6259" s="236">
        <f>J6259/MAX(J$2:J6259)-1</f>
        <v>-7.3130411663556605E-2</v>
      </c>
      <c r="N6259" s="236"/>
    </row>
    <row r="6260" spans="1:14">
      <c r="A6260" s="237">
        <v>43090</v>
      </c>
      <c r="B6260">
        <v>945.66</v>
      </c>
      <c r="D6260" s="237">
        <v>43404</v>
      </c>
      <c r="E6260">
        <f t="shared" si="783"/>
        <v>933.57</v>
      </c>
      <c r="F6260">
        <v>519.69192439999995</v>
      </c>
      <c r="G6260" s="236">
        <f t="shared" si="785"/>
        <v>5.2101591489041501E-3</v>
      </c>
      <c r="H6260" s="236">
        <f t="shared" si="786"/>
        <v>6.4273083033874467E-3</v>
      </c>
      <c r="I6260">
        <f t="shared" si="790"/>
        <v>134468.60849914316</v>
      </c>
      <c r="J6260">
        <f t="shared" si="790"/>
        <v>40977.071336212852</v>
      </c>
      <c r="K6260">
        <f t="shared" si="787"/>
        <v>166056.56350053413</v>
      </c>
      <c r="L6260" s="236">
        <f>I6260/MAX(I$2:I6260)-1</f>
        <v>-8.5828429375069404E-2</v>
      </c>
      <c r="M6260" s="236">
        <f>J6260/MAX(J$2:J6260)-1</f>
        <v>-6.7173135062284395E-2</v>
      </c>
      <c r="N6260" s="236"/>
    </row>
    <row r="6261" spans="1:14">
      <c r="A6261" s="237">
        <v>43091</v>
      </c>
      <c r="B6261">
        <v>946.21</v>
      </c>
      <c r="D6261" s="237">
        <v>43405</v>
      </c>
      <c r="E6261">
        <f t="shared" si="783"/>
        <v>938.73</v>
      </c>
      <c r="F6261">
        <v>524.05954680000002</v>
      </c>
      <c r="G6261" s="236">
        <f t="shared" si="785"/>
        <v>5.4934397374747836E-3</v>
      </c>
      <c r="H6261" s="236">
        <f t="shared" si="786"/>
        <v>8.4042529716863434E-3</v>
      </c>
      <c r="I6261">
        <f t="shared" si="790"/>
        <v>135207.3036965153</v>
      </c>
      <c r="J6261">
        <f t="shared" si="790"/>
        <v>41321.453009761222</v>
      </c>
      <c r="K6261">
        <f t="shared" si="787"/>
        <v>166974.38633938154</v>
      </c>
      <c r="L6261" s="236">
        <f>I6261/MAX(I$2:I6261)-1</f>
        <v>-8.0806482942128555E-2</v>
      </c>
      <c r="M6261" s="236">
        <f>J6261/MAX(J$2:J6261)-1</f>
        <v>-5.9333422110562695E-2</v>
      </c>
      <c r="N6261" s="236"/>
    </row>
    <row r="6262" spans="1:14">
      <c r="A6262" s="237">
        <v>43094</v>
      </c>
      <c r="B6262">
        <v>946.21</v>
      </c>
      <c r="D6262" s="237">
        <v>43406</v>
      </c>
      <c r="E6262">
        <f t="shared" si="783"/>
        <v>934.91</v>
      </c>
      <c r="F6262">
        <v>522.85047569999995</v>
      </c>
      <c r="G6262" s="236">
        <f t="shared" si="785"/>
        <v>-4.1030578674430915E-3</v>
      </c>
      <c r="H6262" s="236">
        <f t="shared" si="786"/>
        <v>-2.3071254161532995E-3</v>
      </c>
      <c r="I6262">
        <f t="shared" si="790"/>
        <v>134652.54030534753</v>
      </c>
      <c r="J6262">
        <f t="shared" si="790"/>
        <v>41226.119235290018</v>
      </c>
      <c r="K6262">
        <f t="shared" si="787"/>
        <v>166294.91284240535</v>
      </c>
      <c r="L6262" s="236">
        <f>I6262/MAX(I$2:I6262)-1</f>
        <v>-8.4577987133995669E-2</v>
      </c>
      <c r="M6262" s="236">
        <f>J6262/MAX(J$2:J6262)-1</f>
        <v>-6.1503657880537355E-2</v>
      </c>
      <c r="N6262" s="236"/>
    </row>
    <row r="6263" spans="1:14">
      <c r="A6263" s="237">
        <v>43095</v>
      </c>
      <c r="B6263">
        <v>945.2</v>
      </c>
      <c r="D6263" s="237">
        <v>43409</v>
      </c>
      <c r="E6263">
        <f t="shared" si="783"/>
        <v>938.15</v>
      </c>
      <c r="F6263">
        <v>523.93815500000005</v>
      </c>
      <c r="G6263" s="236">
        <f t="shared" si="785"/>
        <v>3.431844067665881E-3</v>
      </c>
      <c r="H6263" s="236">
        <f t="shared" si="786"/>
        <v>2.0802874828484974E-3</v>
      </c>
      <c r="I6263">
        <f t="shared" si="790"/>
        <v>135114.64682699059</v>
      </c>
      <c r="J6263">
        <f t="shared" si="790"/>
        <v>41311.881415101612</v>
      </c>
      <c r="K6263">
        <f t="shared" si="787"/>
        <v>166871.22020633277</v>
      </c>
      <c r="L6263" s="236">
        <f>I6263/MAX(I$2:I6263)-1</f>
        <v>-8.143640152973064E-2</v>
      </c>
      <c r="M6263" s="236">
        <f>J6263/MAX(J$2:J6263)-1</f>
        <v>-5.9551315687327189E-2</v>
      </c>
      <c r="N6263" s="236"/>
    </row>
    <row r="6264" spans="1:14">
      <c r="A6264" s="237">
        <v>43096</v>
      </c>
      <c r="B6264">
        <v>946.21</v>
      </c>
      <c r="D6264" s="237">
        <v>43410</v>
      </c>
      <c r="E6264">
        <f t="shared" si="783"/>
        <v>940.04</v>
      </c>
      <c r="F6264">
        <v>525.30938690000005</v>
      </c>
      <c r="G6264" s="236">
        <f t="shared" si="785"/>
        <v>1.9808730497118863E-3</v>
      </c>
      <c r="H6264" s="236">
        <f t="shared" si="786"/>
        <v>2.6171636612339899E-3</v>
      </c>
      <c r="I6264">
        <f t="shared" si="790"/>
        <v>135382.29178951151</v>
      </c>
      <c r="J6264">
        <f t="shared" si="790"/>
        <v>41420.001369918427</v>
      </c>
      <c r="K6264">
        <f t="shared" si="787"/>
        <v>167207.39950195709</v>
      </c>
      <c r="L6264" s="236">
        <f>I6264/MAX(I$2:I6264)-1</f>
        <v>-7.9616843653074532E-2</v>
      </c>
      <c r="M6264" s="236">
        <f>J6264/MAX(J$2:J6264)-1</f>
        <v>-5.7090007565488654E-2</v>
      </c>
      <c r="N6264" s="236"/>
    </row>
    <row r="6265" spans="1:14">
      <c r="A6265" s="237">
        <v>43097</v>
      </c>
      <c r="B6265">
        <v>947.79</v>
      </c>
      <c r="D6265" s="237">
        <v>43411</v>
      </c>
      <c r="E6265">
        <f t="shared" si="783"/>
        <v>947.87</v>
      </c>
      <c r="F6265">
        <v>531.24790589999998</v>
      </c>
      <c r="G6265" s="236">
        <f t="shared" si="785"/>
        <v>8.2957026313638573E-3</v>
      </c>
      <c r="H6265" s="236">
        <f t="shared" si="786"/>
        <v>1.1304802746900933E-2</v>
      </c>
      <c r="I6265">
        <f t="shared" si="790"/>
        <v>136505.38302374983</v>
      </c>
      <c r="J6265">
        <f t="shared" si="790"/>
        <v>41888.246315181721</v>
      </c>
      <c r="K6265">
        <f t="shared" si="787"/>
        <v>168600.14229811504</v>
      </c>
      <c r="L6265" s="236">
        <f>I6265/MAX(I$2:I6265)-1</f>
        <v>-7.1981618681104309E-2</v>
      </c>
      <c r="M6265" s="236">
        <f>J6265/MAX(J$2:J6265)-1</f>
        <v>-4.6430596092934651E-2</v>
      </c>
      <c r="N6265" s="236"/>
    </row>
    <row r="6266" spans="1:14">
      <c r="A6266" s="237">
        <v>43098</v>
      </c>
      <c r="B6266">
        <v>945.6</v>
      </c>
      <c r="D6266" s="237">
        <v>43412</v>
      </c>
      <c r="E6266">
        <f t="shared" si="783"/>
        <v>946.81</v>
      </c>
      <c r="F6266">
        <v>528.26970630000005</v>
      </c>
      <c r="G6266" s="236">
        <f t="shared" si="785"/>
        <v>-1.1520269715842948E-3</v>
      </c>
      <c r="H6266" s="236">
        <f t="shared" si="786"/>
        <v>-5.6060448745759439E-3</v>
      </c>
      <c r="I6266">
        <f t="shared" si="790"/>
        <v>136348.12514074001</v>
      </c>
      <c r="J6266">
        <f t="shared" si="790"/>
        <v>41653.418926621525</v>
      </c>
      <c r="K6266">
        <f t="shared" si="787"/>
        <v>168411.59729633632</v>
      </c>
      <c r="L6266" s="236">
        <f>I6266/MAX(I$2:I6266)-1</f>
        <v>-7.3050720886509768E-2</v>
      </c>
      <c r="M6266" s="236">
        <f>J6266/MAX(J$2:J6266)-1</f>
        <v>-5.1776348962260244E-2</v>
      </c>
      <c r="N6266" s="236"/>
    </row>
    <row r="6267" spans="1:14">
      <c r="A6267" s="237">
        <v>43101</v>
      </c>
      <c r="B6267">
        <v>945.6</v>
      </c>
      <c r="D6267" s="237">
        <v>43413</v>
      </c>
      <c r="E6267">
        <f t="shared" si="783"/>
        <v>944.08</v>
      </c>
      <c r="F6267">
        <v>525.84688440000002</v>
      </c>
      <c r="G6267" s="236">
        <f t="shared" si="785"/>
        <v>-2.917096409614637E-3</v>
      </c>
      <c r="H6267" s="236">
        <f t="shared" si="786"/>
        <v>-4.58633510706008E-3</v>
      </c>
      <c r="I6267">
        <f t="shared" si="790"/>
        <v>135950.38451443426</v>
      </c>
      <c r="J6267">
        <f t="shared" si="790"/>
        <v>41462.38238906928</v>
      </c>
      <c r="K6267">
        <f t="shared" si="787"/>
        <v>167926.00498043452</v>
      </c>
      <c r="L6267" s="236">
        <f>I6267/MAX(I$2:I6267)-1</f>
        <v>-7.5754721300506755E-2</v>
      </c>
      <c r="M6267" s="236">
        <f>J6267/MAX(J$2:J6267)-1</f>
        <v>-5.6125220382359342E-2</v>
      </c>
      <c r="N6267" s="236"/>
    </row>
    <row r="6268" spans="1:14">
      <c r="A6268" s="237">
        <v>43102</v>
      </c>
      <c r="B6268">
        <v>952.58</v>
      </c>
      <c r="D6268" s="237">
        <v>43416</v>
      </c>
      <c r="E6268">
        <f t="shared" si="783"/>
        <v>937.47</v>
      </c>
      <c r="F6268">
        <v>520.39111060000005</v>
      </c>
      <c r="G6268" s="236">
        <f t="shared" si="785"/>
        <v>-7.0352554531967846E-3</v>
      </c>
      <c r="H6268" s="236">
        <f t="shared" si="786"/>
        <v>-1.037521370165595E-2</v>
      </c>
      <c r="I6268">
        <f t="shared" si="790"/>
        <v>134993.93883041487</v>
      </c>
      <c r="J6268">
        <f t="shared" si="790"/>
        <v>41032.201311202909</v>
      </c>
      <c r="K6268">
        <f t="shared" si="787"/>
        <v>166750.26680896527</v>
      </c>
      <c r="L6268" s="236">
        <f>I6268/MAX(I$2:I6268)-1</f>
        <v>-8.2257022937568758E-2</v>
      </c>
      <c r="M6268" s="236">
        <f>J6268/MAX(J$2:J6268)-1</f>
        <v>-6.5918122928495748E-2</v>
      </c>
      <c r="N6268" s="236"/>
    </row>
    <row r="6269" spans="1:14">
      <c r="A6269" s="237">
        <v>43103</v>
      </c>
      <c r="B6269">
        <v>958.28</v>
      </c>
      <c r="D6269" s="237">
        <v>43417</v>
      </c>
      <c r="E6269">
        <f t="shared" si="783"/>
        <v>937.23</v>
      </c>
      <c r="F6269">
        <v>520.92399269999999</v>
      </c>
      <c r="G6269" s="236">
        <f t="shared" si="785"/>
        <v>-2.8973835099228363E-4</v>
      </c>
      <c r="H6269" s="236">
        <f t="shared" si="786"/>
        <v>1.0240030798864819E-3</v>
      </c>
      <c r="I6269">
        <f t="shared" si="790"/>
        <v>134954.8259091842</v>
      </c>
      <c r="J6269">
        <f t="shared" si="790"/>
        <v>41074.218411720103</v>
      </c>
      <c r="K6269">
        <f t="shared" si="787"/>
        <v>166707.57737460028</v>
      </c>
      <c r="L6269" s="236">
        <f>I6269/MAX(I$2:I6269)-1</f>
        <v>-8.2522928274377572E-2</v>
      </c>
      <c r="M6269" s="236">
        <f>J6269/MAX(J$2:J6269)-1</f>
        <v>-6.4961620209508353E-2</v>
      </c>
      <c r="N6269" s="236"/>
    </row>
    <row r="6270" spans="1:14">
      <c r="A6270" s="237">
        <v>43104</v>
      </c>
      <c r="B6270">
        <v>963.57</v>
      </c>
      <c r="D6270" s="237">
        <v>43418</v>
      </c>
      <c r="E6270">
        <f t="shared" si="783"/>
        <v>935.84</v>
      </c>
      <c r="F6270">
        <v>519.81110980000005</v>
      </c>
      <c r="G6270" s="236">
        <f t="shared" si="785"/>
        <v>-1.5168239564105714E-3</v>
      </c>
      <c r="H6270" s="236">
        <f t="shared" si="786"/>
        <v>-2.1363632998199211E-3</v>
      </c>
      <c r="I6270">
        <f t="shared" si="790"/>
        <v>134750.12319621193</v>
      </c>
      <c r="J6270">
        <f t="shared" si="790"/>
        <v>40986.468958936515</v>
      </c>
      <c r="K6270">
        <f t="shared" si="787"/>
        <v>166460.33440056967</v>
      </c>
      <c r="L6270" s="236">
        <f>I6270/MAX(I$2:I6270)-1</f>
        <v>-8.3914579476228379E-2</v>
      </c>
      <c r="M6270" s="236">
        <f>J6270/MAX(J$2:J6270)-1</f>
        <v>-6.6959201888015962E-2</v>
      </c>
      <c r="N6270" s="236"/>
    </row>
    <row r="6271" spans="1:14">
      <c r="A6271" s="237">
        <v>43105</v>
      </c>
      <c r="B6271">
        <v>969.42</v>
      </c>
      <c r="D6271" s="237">
        <v>43419</v>
      </c>
      <c r="E6271">
        <f t="shared" si="783"/>
        <v>939.16</v>
      </c>
      <c r="F6271">
        <v>523.06474379999997</v>
      </c>
      <c r="G6271" s="236">
        <f t="shared" si="785"/>
        <v>3.5138848181889746E-3</v>
      </c>
      <c r="H6271" s="236">
        <f t="shared" si="786"/>
        <v>6.2592621409183202E-3</v>
      </c>
      <c r="I6271">
        <f t="shared" si="790"/>
        <v>135223.6196083602</v>
      </c>
      <c r="J6271">
        <f t="shared" si="790"/>
        <v>41243.014012381107</v>
      </c>
      <c r="K6271">
        <f t="shared" si="787"/>
        <v>167050.8715759521</v>
      </c>
      <c r="L6271" s="236">
        <f>I6271/MAX(I$2:I6271)-1</f>
        <v>-8.0695560824885715E-2</v>
      </c>
      <c r="M6271" s="236">
        <f>J6271/MAX(J$2:J6271)-1</f>
        <v>-6.1119054944461459E-2</v>
      </c>
      <c r="N6271" s="236"/>
    </row>
    <row r="6272" spans="1:14">
      <c r="A6272" s="237">
        <v>43108</v>
      </c>
      <c r="B6272">
        <v>970.95</v>
      </c>
      <c r="D6272" s="237">
        <v>43420</v>
      </c>
      <c r="E6272">
        <f t="shared" si="783"/>
        <v>940.82</v>
      </c>
      <c r="F6272">
        <v>524.21913659999996</v>
      </c>
      <c r="G6272" s="236">
        <f t="shared" si="785"/>
        <v>1.7338067891809381E-3</v>
      </c>
      <c r="H6272" s="236">
        <f t="shared" si="786"/>
        <v>2.2069787988643341E-3</v>
      </c>
      <c r="I6272">
        <f t="shared" si="790"/>
        <v>135458.0712380948</v>
      </c>
      <c r="J6272">
        <f t="shared" si="790"/>
        <v>41334.036469907696</v>
      </c>
      <c r="K6272">
        <f t="shared" si="787"/>
        <v>167346.14016364334</v>
      </c>
      <c r="L6272" s="236">
        <f>I6272/MAX(I$2:I6272)-1</f>
        <v>-7.9101664546919692E-2</v>
      </c>
      <c r="M6272" s="236">
        <f>J6272/MAX(J$2:J6272)-1</f>
        <v>-5.904696460406611E-2</v>
      </c>
      <c r="N6272" s="236"/>
    </row>
    <row r="6273" spans="1:14">
      <c r="A6273" s="237">
        <v>43109</v>
      </c>
      <c r="B6273">
        <v>973.09</v>
      </c>
      <c r="D6273" s="237">
        <v>43423</v>
      </c>
      <c r="E6273">
        <f t="shared" si="783"/>
        <v>936.46</v>
      </c>
      <c r="F6273">
        <v>519.45251510000003</v>
      </c>
      <c r="G6273" s="236">
        <f t="shared" si="785"/>
        <v>-4.66798538289632E-3</v>
      </c>
      <c r="H6273" s="236">
        <f t="shared" si="786"/>
        <v>-9.0928033091570715E-3</v>
      </c>
      <c r="I6273">
        <f t="shared" si="790"/>
        <v>134825.75494156004</v>
      </c>
      <c r="J6273">
        <f t="shared" si="790"/>
        <v>40958.194206313303</v>
      </c>
      <c r="K6273">
        <f t="shared" si="787"/>
        <v>166570.61543934594</v>
      </c>
      <c r="L6273" s="236">
        <f>I6273/MAX(I$2:I6273)-1</f>
        <v>-8.3400404515948212E-2</v>
      </c>
      <c r="M6273" s="236">
        <f>J6273/MAX(J$2:J6273)-1</f>
        <v>-6.7602865478075591E-2</v>
      </c>
      <c r="N6273" s="236"/>
    </row>
    <row r="6274" spans="1:14">
      <c r="A6274" s="237">
        <v>43110</v>
      </c>
      <c r="B6274">
        <v>971.5</v>
      </c>
      <c r="D6274" s="237">
        <v>43424</v>
      </c>
      <c r="E6274">
        <f t="shared" ref="E6274:E6337" si="791">SUMIF(A:A,D6274,B:B)</f>
        <v>933.17</v>
      </c>
      <c r="F6274">
        <v>513.68829359999995</v>
      </c>
      <c r="G6274" s="236">
        <f t="shared" si="785"/>
        <v>-3.5469608359614637E-3</v>
      </c>
      <c r="H6274" s="236">
        <f t="shared" si="786"/>
        <v>-1.1096724594528928E-2</v>
      </c>
      <c r="I6274">
        <f t="shared" si="790"/>
        <v>134347.53326910338</v>
      </c>
      <c r="J6274">
        <f t="shared" si="790"/>
        <v>40503.692405316615</v>
      </c>
      <c r="K6274">
        <f t="shared" si="787"/>
        <v>165985.41444325913</v>
      </c>
      <c r="L6274" s="236">
        <f>I6274/MAX(I$2:I6274)-1</f>
        <v>-8.6651547383388317E-2</v>
      </c>
      <c r="M6274" s="236">
        <f>J6274/MAX(J$2:J6274)-1</f>
        <v>-7.7949419692593391E-2</v>
      </c>
      <c r="N6274" s="236"/>
    </row>
    <row r="6275" spans="1:14">
      <c r="A6275" s="237">
        <v>43111</v>
      </c>
      <c r="B6275">
        <v>978.28</v>
      </c>
      <c r="D6275" s="237">
        <v>43425</v>
      </c>
      <c r="E6275">
        <f t="shared" si="791"/>
        <v>933.68</v>
      </c>
      <c r="F6275">
        <v>516.66638139999998</v>
      </c>
      <c r="G6275" s="236">
        <f t="shared" si="785"/>
        <v>5.1279405443576331E-4</v>
      </c>
      <c r="H6275" s="236">
        <f t="shared" si="786"/>
        <v>5.7974609059692206E-3</v>
      </c>
      <c r="I6275">
        <f t="shared" ref="I6275:J6290" si="792">I6274*(1+G6275)</f>
        <v>134416.42588539189</v>
      </c>
      <c r="J6275">
        <f t="shared" si="792"/>
        <v>40738.510978583843</v>
      </c>
      <c r="K6275">
        <f t="shared" si="787"/>
        <v>166076.12949128475</v>
      </c>
      <c r="L6275" s="236">
        <f>I6275/MAX(I$2:I6275)-1</f>
        <v>-8.6183187727258415E-2</v>
      </c>
      <c r="M6275" s="236">
        <f>J6275/MAX(J$2:J6275)-1</f>
        <v>-7.260386749993486E-2</v>
      </c>
      <c r="N6275" s="236"/>
    </row>
    <row r="6276" spans="1:14">
      <c r="A6276" s="237">
        <v>43112</v>
      </c>
      <c r="B6276">
        <v>985.47</v>
      </c>
      <c r="D6276" s="237">
        <v>43427</v>
      </c>
      <c r="E6276">
        <f t="shared" si="791"/>
        <v>932.68</v>
      </c>
      <c r="F6276">
        <v>514.55246959999999</v>
      </c>
      <c r="G6276" s="236">
        <f t="shared" ref="G6276:G6339" si="793">(E6276/E6275-1)-($P$21/252)</f>
        <v>-1.1047609187336362E-3</v>
      </c>
      <c r="H6276" s="236">
        <f t="shared" ref="H6276:H6339" si="794">F6276/F6275-1</f>
        <v>-4.0914444525536053E-3</v>
      </c>
      <c r="I6276">
        <f t="shared" si="792"/>
        <v>134267.92787123786</v>
      </c>
      <c r="J6276">
        <f t="shared" si="792"/>
        <v>40571.83162383522</v>
      </c>
      <c r="K6276">
        <f t="shared" ref="K6276:K6339" si="795">K6275*(1+(E6276/E6275-1))</f>
        <v>165898.25684809725</v>
      </c>
      <c r="L6276" s="236">
        <f>I6276/MAX(I$2:I6276)-1</f>
        <v>-8.7192736828339057E-2</v>
      </c>
      <c r="M6276" s="236">
        <f>J6276/MAX(J$2:J6276)-1</f>
        <v>-7.6398257261572011E-2</v>
      </c>
      <c r="N6276" s="236"/>
    </row>
    <row r="6277" spans="1:14">
      <c r="A6277" s="237">
        <v>43115</v>
      </c>
      <c r="B6277">
        <v>985.47</v>
      </c>
      <c r="D6277" s="237">
        <v>43430</v>
      </c>
      <c r="E6277">
        <f t="shared" si="791"/>
        <v>935.12</v>
      </c>
      <c r="F6277">
        <v>519.04466760000003</v>
      </c>
      <c r="G6277" s="236">
        <f t="shared" si="793"/>
        <v>2.5823868374529788E-3</v>
      </c>
      <c r="H6277" s="236">
        <f t="shared" si="794"/>
        <v>8.7303011167980671E-3</v>
      </c>
      <c r="I6277">
        <f t="shared" si="792"/>
        <v>134614.65960086463</v>
      </c>
      <c r="J6277">
        <f t="shared" si="792"/>
        <v>40926.03593077133</v>
      </c>
      <c r="K6277">
        <f t="shared" si="795"/>
        <v>166332.26609747473</v>
      </c>
      <c r="L6277" s="236">
        <f>I6277/MAX(I$2:I6277)-1</f>
        <v>-8.4835515366793013E-2</v>
      </c>
      <c r="M6277" s="236">
        <f>J6277/MAX(J$2:J6277)-1</f>
        <v>-6.8334935935466135E-2</v>
      </c>
      <c r="N6277" s="236"/>
    </row>
    <row r="6278" spans="1:14">
      <c r="A6278" s="237">
        <v>43116</v>
      </c>
      <c r="B6278">
        <v>982.43</v>
      </c>
      <c r="D6278" s="237">
        <v>43431</v>
      </c>
      <c r="E6278">
        <f t="shared" si="791"/>
        <v>935.89</v>
      </c>
      <c r="F6278">
        <v>519.46813239999994</v>
      </c>
      <c r="G6278" s="236">
        <f t="shared" si="793"/>
        <v>7.8969357298335418E-4</v>
      </c>
      <c r="H6278" s="236">
        <f t="shared" si="794"/>
        <v>8.1585425385055643E-4</v>
      </c>
      <c r="I6278">
        <f t="shared" si="792"/>
        <v>134720.96393238078</v>
      </c>
      <c r="J6278">
        <f t="shared" si="792"/>
        <v>40959.42561127869</v>
      </c>
      <c r="K6278">
        <f t="shared" si="795"/>
        <v>166469.22803272906</v>
      </c>
      <c r="L6278" s="236">
        <f>I6278/MAX(I$2:I6278)-1</f>
        <v>-8.4112815855055589E-2</v>
      </c>
      <c r="M6278" s="236">
        <f>J6278/MAX(J$2:J6278)-1</f>
        <v>-6.7574833029785064E-2</v>
      </c>
      <c r="N6278" s="236"/>
    </row>
    <row r="6279" spans="1:14">
      <c r="A6279" s="237">
        <v>43117</v>
      </c>
      <c r="B6279">
        <v>991.27</v>
      </c>
      <c r="D6279" s="237">
        <v>43432</v>
      </c>
      <c r="E6279">
        <f t="shared" si="791"/>
        <v>939.49</v>
      </c>
      <c r="F6279">
        <v>526.18822539999996</v>
      </c>
      <c r="G6279" s="236">
        <f t="shared" si="793"/>
        <v>3.8128757458099536E-3</v>
      </c>
      <c r="H6279" s="236">
        <f t="shared" si="794"/>
        <v>1.2936487497226201E-2</v>
      </c>
      <c r="I6279">
        <f t="shared" si="792"/>
        <v>135234.63822821071</v>
      </c>
      <c r="J6279">
        <f t="shared" si="792"/>
        <v>41489.296708592563</v>
      </c>
      <c r="K6279">
        <f t="shared" si="795"/>
        <v>167109.56954820399</v>
      </c>
      <c r="L6279" s="236">
        <f>I6279/MAX(I$2:I6279)-1</f>
        <v>-8.0620651824730993E-2</v>
      </c>
      <c r="M6279" s="236">
        <f>J6279/MAX(J$2:J6279)-1</f>
        <v>-5.5512526515175908E-2</v>
      </c>
      <c r="N6279" s="236"/>
    </row>
    <row r="6280" spans="1:14">
      <c r="A6280" s="237">
        <v>43118</v>
      </c>
      <c r="B6280">
        <v>989.69</v>
      </c>
      <c r="D6280" s="237">
        <v>43433</v>
      </c>
      <c r="E6280">
        <f t="shared" si="791"/>
        <v>939.99</v>
      </c>
      <c r="F6280">
        <v>524.97882660000005</v>
      </c>
      <c r="G6280" s="236">
        <f t="shared" si="793"/>
        <v>4.9847348367164856E-4</v>
      </c>
      <c r="H6280" s="236">
        <f t="shared" si="794"/>
        <v>-2.2984147907919583E-3</v>
      </c>
      <c r="I6280">
        <f t="shared" si="792"/>
        <v>135302.0491094414</v>
      </c>
      <c r="J6280">
        <f t="shared" si="792"/>
        <v>41393.93709537798</v>
      </c>
      <c r="K6280">
        <f t="shared" si="795"/>
        <v>167198.50586979775</v>
      </c>
      <c r="L6280" s="236">
        <f>I6280/MAX(I$2:I6280)-1</f>
        <v>-8.0162365598230312E-2</v>
      </c>
      <c r="M6280" s="236">
        <f>J6280/MAX(J$2:J6280)-1</f>
        <v>-5.7683350493951013E-2</v>
      </c>
      <c r="N6280" s="236"/>
    </row>
    <row r="6281" spans="1:14">
      <c r="A6281" s="237">
        <v>43119</v>
      </c>
      <c r="B6281">
        <v>994.27</v>
      </c>
      <c r="D6281" s="237">
        <v>43434</v>
      </c>
      <c r="E6281">
        <f t="shared" si="791"/>
        <v>941.74</v>
      </c>
      <c r="F6281">
        <v>525.86883639999996</v>
      </c>
      <c r="G6281" s="236">
        <f t="shared" si="793"/>
        <v>1.8279917744818317E-3</v>
      </c>
      <c r="H6281" s="236">
        <f t="shared" si="794"/>
        <v>1.6953251348517107E-3</v>
      </c>
      <c r="I6281">
        <f t="shared" si="792"/>
        <v>135549.380142284</v>
      </c>
      <c r="J6281">
        <f t="shared" si="792"/>
        <v>41464.113277366247</v>
      </c>
      <c r="K6281">
        <f t="shared" si="795"/>
        <v>167509.78299537583</v>
      </c>
      <c r="L6281" s="236">
        <f>I6281/MAX(I$2:I6281)-1</f>
        <v>-7.8480909968684953E-2</v>
      </c>
      <c r="M6281" s="236">
        <f>J6281/MAX(J$2:J6281)-1</f>
        <v>-5.6085817393054183E-2</v>
      </c>
      <c r="N6281" s="236"/>
    </row>
    <row r="6282" spans="1:14">
      <c r="A6282" s="237">
        <v>43122</v>
      </c>
      <c r="B6282">
        <v>1001.62</v>
      </c>
      <c r="D6282" s="237">
        <v>43437</v>
      </c>
      <c r="E6282">
        <f t="shared" si="791"/>
        <v>943.77</v>
      </c>
      <c r="F6282">
        <v>530.27989920000005</v>
      </c>
      <c r="G6282" s="236">
        <f t="shared" si="793"/>
        <v>2.1218541851439252E-3</v>
      </c>
      <c r="H6282" s="236">
        <f t="shared" si="794"/>
        <v>8.3881426216418919E-3</v>
      </c>
      <c r="I6282">
        <f t="shared" si="792"/>
        <v>135836.99616183259</v>
      </c>
      <c r="J6282">
        <f t="shared" si="792"/>
        <v>41811.920173216713</v>
      </c>
      <c r="K6282">
        <f t="shared" si="795"/>
        <v>167870.86446104641</v>
      </c>
      <c r="L6282" s="236">
        <f>I6282/MAX(I$2:I6282)-1</f>
        <v>-7.6525580830811957E-2</v>
      </c>
      <c r="M6282" s="236">
        <f>J6282/MAX(J$2:J6282)-1</f>
        <v>-4.816813060675651E-2</v>
      </c>
      <c r="N6282" s="236"/>
    </row>
    <row r="6283" spans="1:14">
      <c r="A6283" s="237">
        <v>43123</v>
      </c>
      <c r="B6283">
        <v>1004.1</v>
      </c>
      <c r="D6283" s="237">
        <v>43438</v>
      </c>
      <c r="E6283">
        <f t="shared" si="791"/>
        <v>941.15</v>
      </c>
      <c r="F6283">
        <v>521.93977889999996</v>
      </c>
      <c r="G6283" s="236">
        <f t="shared" si="793"/>
        <v>-2.8098302678669176E-3</v>
      </c>
      <c r="H6283" s="236">
        <f t="shared" si="794"/>
        <v>-1.5727770018404086E-2</v>
      </c>
      <c r="I6283">
        <f t="shared" si="792"/>
        <v>135455.31725852095</v>
      </c>
      <c r="J6283">
        <f t="shared" si="792"/>
        <v>41154.311908704491</v>
      </c>
      <c r="K6283">
        <f t="shared" si="795"/>
        <v>167404.83813589523</v>
      </c>
      <c r="L6283" s="236">
        <f>I6283/MAX(I$2:I6283)-1</f>
        <v>-7.9120387205394271E-2</v>
      </c>
      <c r="M6283" s="236">
        <f>J6283/MAX(J$2:J6283)-1</f>
        <v>-6.3138323344761105E-2</v>
      </c>
      <c r="N6283" s="236"/>
    </row>
    <row r="6284" spans="1:14">
      <c r="A6284" s="237">
        <v>43124</v>
      </c>
      <c r="B6284">
        <v>1004.55</v>
      </c>
      <c r="D6284" s="237">
        <v>43440</v>
      </c>
      <c r="E6284">
        <f t="shared" si="791"/>
        <v>942.03</v>
      </c>
      <c r="F6284">
        <v>521.09013689999995</v>
      </c>
      <c r="G6284" s="236">
        <f t="shared" si="793"/>
        <v>9.0129613888450188E-4</v>
      </c>
      <c r="H6284" s="236">
        <f t="shared" si="794"/>
        <v>-1.6278544658746563E-3</v>
      </c>
      <c r="I6284">
        <f t="shared" si="792"/>
        <v>135577.40261295743</v>
      </c>
      <c r="J6284">
        <f t="shared" si="792"/>
        <v>41087.318678273907</v>
      </c>
      <c r="K6284">
        <f t="shared" si="795"/>
        <v>167561.36606190022</v>
      </c>
      <c r="L6284" s="236">
        <f>I6284/MAX(I$2:I6284)-1</f>
        <v>-7.8290401966005119E-2</v>
      </c>
      <c r="M6284" s="236">
        <f>J6284/MAX(J$2:J6284)-1</f>
        <v>-6.4663397809011092E-2</v>
      </c>
      <c r="N6284" s="236"/>
    </row>
    <row r="6285" spans="1:14">
      <c r="A6285" s="237">
        <v>43125</v>
      </c>
      <c r="B6285">
        <v>1003.67</v>
      </c>
      <c r="D6285" s="237">
        <v>43441</v>
      </c>
      <c r="E6285">
        <f t="shared" si="791"/>
        <v>940.42</v>
      </c>
      <c r="F6285">
        <v>515.38339380000002</v>
      </c>
      <c r="G6285" s="236">
        <f t="shared" si="793"/>
        <v>-1.7428052412647534E-3</v>
      </c>
      <c r="H6285" s="236">
        <f t="shared" si="794"/>
        <v>-1.0951546951070146E-2</v>
      </c>
      <c r="I6285">
        <f t="shared" si="792"/>
        <v>135341.1176050865</v>
      </c>
      <c r="J6285">
        <f t="shared" si="792"/>
        <v>40637.348978675211</v>
      </c>
      <c r="K6285">
        <f t="shared" si="795"/>
        <v>167274.99110636837</v>
      </c>
      <c r="L6285" s="236">
        <f>I6285/MAX(I$2:I6285)-1</f>
        <v>-7.9896762284382805E-2</v>
      </c>
      <c r="M6285" s="236">
        <f>J6285/MAX(J$2:J6285)-1</f>
        <v>-7.490678052296007E-2</v>
      </c>
      <c r="N6285" s="236"/>
    </row>
    <row r="6286" spans="1:14">
      <c r="A6286" s="237">
        <v>43126</v>
      </c>
      <c r="B6286">
        <v>1014.59</v>
      </c>
      <c r="D6286" s="237">
        <v>43444</v>
      </c>
      <c r="E6286">
        <f t="shared" si="791"/>
        <v>940.76</v>
      </c>
      <c r="F6286">
        <v>514.59879769999998</v>
      </c>
      <c r="G6286" s="236">
        <f t="shared" si="793"/>
        <v>3.2781042951761862E-4</v>
      </c>
      <c r="H6286" s="236">
        <f t="shared" si="794"/>
        <v>-1.5223542501342502E-3</v>
      </c>
      <c r="I6286">
        <f t="shared" si="792"/>
        <v>135385.48383498003</v>
      </c>
      <c r="J6286">
        <f t="shared" si="792"/>
        <v>40575.484537743338</v>
      </c>
      <c r="K6286">
        <f t="shared" si="795"/>
        <v>167335.46780505212</v>
      </c>
      <c r="L6286" s="236">
        <f>I6286/MAX(I$2:I6286)-1</f>
        <v>-7.9595142846826672E-2</v>
      </c>
      <c r="M6286" s="236">
        <f>J6286/MAX(J$2:J6286)-1</f>
        <v>-7.631510011740128E-2</v>
      </c>
      <c r="N6286" s="236"/>
    </row>
    <row r="6287" spans="1:14">
      <c r="A6287" s="237">
        <v>43129</v>
      </c>
      <c r="B6287">
        <v>1007.08</v>
      </c>
      <c r="D6287" s="237">
        <v>43445</v>
      </c>
      <c r="E6287">
        <f t="shared" si="791"/>
        <v>939.4</v>
      </c>
      <c r="F6287">
        <v>515.07257900000002</v>
      </c>
      <c r="G6287" s="236">
        <f t="shared" si="793"/>
        <v>-1.479369854295485E-3</v>
      </c>
      <c r="H6287" s="236">
        <f t="shared" si="794"/>
        <v>9.2068093069319623E-4</v>
      </c>
      <c r="I6287">
        <f t="shared" si="792"/>
        <v>135185.19863148534</v>
      </c>
      <c r="J6287">
        <f t="shared" si="792"/>
        <v>40612.841612610871</v>
      </c>
      <c r="K6287">
        <f t="shared" si="795"/>
        <v>167093.56101031715</v>
      </c>
      <c r="L6287" s="236">
        <f>I6287/MAX(I$2:I6287)-1</f>
        <v>-8.0956762046246245E-2</v>
      </c>
      <c r="M6287" s="236">
        <f>J6287/MAX(J$2:J6287)-1</f>
        <v>-7.5464681044110193E-2</v>
      </c>
      <c r="N6287" s="236"/>
    </row>
    <row r="6288" spans="1:14">
      <c r="A6288" s="237">
        <v>43130</v>
      </c>
      <c r="B6288">
        <v>997.5</v>
      </c>
      <c r="D6288" s="237">
        <v>43446</v>
      </c>
      <c r="E6288">
        <f t="shared" si="791"/>
        <v>938.95</v>
      </c>
      <c r="F6288">
        <v>518.19019820000005</v>
      </c>
      <c r="G6288" s="236">
        <f t="shared" si="793"/>
        <v>-5.1275932628387156E-4</v>
      </c>
      <c r="H6288" s="236">
        <f t="shared" si="794"/>
        <v>6.0527764961839647E-3</v>
      </c>
      <c r="I6288">
        <f t="shared" si="792"/>
        <v>135115.88116011152</v>
      </c>
      <c r="J6288">
        <f t="shared" si="792"/>
        <v>40858.662065766926</v>
      </c>
      <c r="K6288">
        <f t="shared" si="795"/>
        <v>167013.51832088278</v>
      </c>
      <c r="L6288" s="236">
        <f>I6288/MAX(I$2:I6288)-1</f>
        <v>-8.1428010037765119E-2</v>
      </c>
      <c r="M6288" s="236">
        <f>J6288/MAX(J$2:J6288)-1</f>
        <v>-6.986867539564201E-2</v>
      </c>
      <c r="N6288" s="236"/>
    </row>
    <row r="6289" spans="1:14">
      <c r="A6289" s="237">
        <v>43131</v>
      </c>
      <c r="B6289">
        <v>997.89</v>
      </c>
      <c r="D6289" s="237">
        <v>43447</v>
      </c>
      <c r="E6289">
        <f t="shared" si="791"/>
        <v>939.48</v>
      </c>
      <c r="F6289">
        <v>517.97354729999995</v>
      </c>
      <c r="G6289" s="236">
        <f t="shared" si="793"/>
        <v>5.307301426704013E-4</v>
      </c>
      <c r="H6289" s="236">
        <f t="shared" si="794"/>
        <v>-4.1809146670990227E-4</v>
      </c>
      <c r="I6289">
        <f t="shared" si="792"/>
        <v>135187.59123099668</v>
      </c>
      <c r="J6289">
        <f t="shared" si="792"/>
        <v>40841.579407816047</v>
      </c>
      <c r="K6289">
        <f t="shared" si="795"/>
        <v>167107.79082177216</v>
      </c>
      <c r="L6289" s="236">
        <f>I6289/MAX(I$2:I6289)-1</f>
        <v>-8.0940496194479294E-2</v>
      </c>
      <c r="M6289" s="236">
        <f>J6289/MAX(J$2:J6289)-1</f>
        <v>-7.0257555365378699E-2</v>
      </c>
      <c r="N6289" s="236"/>
    </row>
    <row r="6290" spans="1:14">
      <c r="A6290" s="237">
        <v>43132</v>
      </c>
      <c r="B6290">
        <v>998.15</v>
      </c>
      <c r="D6290" s="237">
        <v>43448</v>
      </c>
      <c r="E6290">
        <f t="shared" si="791"/>
        <v>938.23</v>
      </c>
      <c r="F6290">
        <v>513.02725859999998</v>
      </c>
      <c r="G6290" s="236">
        <f t="shared" si="793"/>
        <v>-1.3642534269211006E-3</v>
      </c>
      <c r="H6290" s="236">
        <f t="shared" si="794"/>
        <v>-9.5493075385473247E-3</v>
      </c>
      <c r="I6290">
        <f t="shared" si="792"/>
        <v>135003.16109638257</v>
      </c>
      <c r="J6290">
        <f t="shared" si="792"/>
        <v>40451.570605690809</v>
      </c>
      <c r="K6290">
        <f t="shared" si="795"/>
        <v>166885.45001778781</v>
      </c>
      <c r="L6290" s="236">
        <f>I6290/MAX(I$2:I6290)-1</f>
        <v>-8.2194326272090446E-2</v>
      </c>
      <c r="M6290" s="236">
        <f>J6290/MAX(J$2:J6290)-1</f>
        <v>-7.9135951900835444E-2</v>
      </c>
      <c r="N6290" s="236"/>
    </row>
    <row r="6291" spans="1:14">
      <c r="A6291" s="237">
        <v>43133</v>
      </c>
      <c r="B6291">
        <v>976.39</v>
      </c>
      <c r="D6291" s="237">
        <v>43451</v>
      </c>
      <c r="E6291">
        <f t="shared" si="791"/>
        <v>937.54</v>
      </c>
      <c r="F6291">
        <v>508.70810119999999</v>
      </c>
      <c r="G6291" s="236">
        <f t="shared" si="793"/>
        <v>-7.6915750596912925E-4</v>
      </c>
      <c r="H6291" s="236">
        <f t="shared" si="794"/>
        <v>-8.418962789202511E-3</v>
      </c>
      <c r="I6291">
        <f t="shared" ref="I6291:J6306" si="796">I6290*(1+G6291)</f>
        <v>134899.32240169571</v>
      </c>
      <c r="J6291">
        <f t="shared" si="796"/>
        <v>40111.010337996697</v>
      </c>
      <c r="K6291">
        <f t="shared" si="795"/>
        <v>166762.71789398845</v>
      </c>
      <c r="L6291" s="236">
        <f>I6291/MAX(I$2:I6291)-1</f>
        <v>-8.2900263395059404E-2</v>
      </c>
      <c r="M6291" s="236">
        <f>J6291/MAX(J$2:J6291)-1</f>
        <v>-8.6888672055696836E-2</v>
      </c>
      <c r="N6291" s="236"/>
    </row>
    <row r="6292" spans="1:14">
      <c r="A6292" s="237">
        <v>43136</v>
      </c>
      <c r="B6292">
        <v>936.03</v>
      </c>
      <c r="D6292" s="237">
        <v>43452</v>
      </c>
      <c r="E6292">
        <f t="shared" si="791"/>
        <v>938.92</v>
      </c>
      <c r="F6292">
        <v>509.15617609999998</v>
      </c>
      <c r="G6292" s="236">
        <f t="shared" si="793"/>
        <v>1.4382070386160148E-3</v>
      </c>
      <c r="H6292" s="236">
        <f t="shared" si="794"/>
        <v>8.8080944443968967E-4</v>
      </c>
      <c r="I6292">
        <f t="shared" si="796"/>
        <v>135093.33555667836</v>
      </c>
      <c r="J6292">
        <f t="shared" si="796"/>
        <v>40146.340494728422</v>
      </c>
      <c r="K6292">
        <f t="shared" si="795"/>
        <v>167008.18214158717</v>
      </c>
      <c r="L6292" s="236">
        <f>I6292/MAX(I$2:I6292)-1</f>
        <v>-8.1581284098761309E-2</v>
      </c>
      <c r="M6292" s="236">
        <f>J6292/MAX(J$2:J6292)-1</f>
        <v>-8.6084394974218603E-2</v>
      </c>
      <c r="N6292" s="236"/>
    </row>
    <row r="6293" spans="1:14">
      <c r="A6293" s="237">
        <v>43137</v>
      </c>
      <c r="B6293">
        <v>954.81</v>
      </c>
      <c r="D6293" s="237">
        <v>43453</v>
      </c>
      <c r="E6293">
        <f t="shared" si="791"/>
        <v>939.26</v>
      </c>
      <c r="F6293">
        <v>505.11572159999997</v>
      </c>
      <c r="G6293" s="236">
        <f t="shared" si="793"/>
        <v>3.2838801960249008E-4</v>
      </c>
      <c r="H6293" s="236">
        <f t="shared" si="794"/>
        <v>-7.9355896867416842E-3</v>
      </c>
      <c r="I6293">
        <f t="shared" si="796"/>
        <v>135137.69858960333</v>
      </c>
      <c r="J6293">
        <f t="shared" si="796"/>
        <v>39827.755609138032</v>
      </c>
      <c r="K6293">
        <f t="shared" si="795"/>
        <v>167068.65884027092</v>
      </c>
      <c r="L6293" s="236">
        <f>I6293/MAX(I$2:I6293)-1</f>
        <v>-8.1279686395480555E-2</v>
      </c>
      <c r="M6293" s="236">
        <f>J6293/MAX(J$2:J6293)-1</f>
        <v>-9.333685422401361E-2</v>
      </c>
      <c r="N6293" s="236"/>
    </row>
    <row r="6294" spans="1:14">
      <c r="A6294" s="237">
        <v>43138</v>
      </c>
      <c r="B6294">
        <v>946.42</v>
      </c>
      <c r="D6294" s="237">
        <v>43454</v>
      </c>
      <c r="E6294">
        <f t="shared" si="791"/>
        <v>937.07</v>
      </c>
      <c r="F6294">
        <v>502.27489509999998</v>
      </c>
      <c r="G6294" s="236">
        <f t="shared" si="793"/>
        <v>-2.3653529255891017E-3</v>
      </c>
      <c r="H6294" s="236">
        <f t="shared" si="794"/>
        <v>-5.6241102355741868E-3</v>
      </c>
      <c r="I6294">
        <f t="shared" si="796"/>
        <v>134818.05023888702</v>
      </c>
      <c r="J6294">
        <f t="shared" si="796"/>
        <v>39603.759921156729</v>
      </c>
      <c r="K6294">
        <f t="shared" si="795"/>
        <v>166679.11775169036</v>
      </c>
      <c r="L6294" s="236">
        <f>I6294/MAX(I$2:I6294)-1</f>
        <v>-8.3452784177063255E-2</v>
      </c>
      <c r="M6294" s="236">
        <f>J6294/MAX(J$2:J6294)-1</f>
        <v>-9.8436027702390239E-2</v>
      </c>
      <c r="N6294" s="236"/>
    </row>
    <row r="6295" spans="1:14">
      <c r="A6295" s="237">
        <v>43139</v>
      </c>
      <c r="B6295">
        <v>914.88</v>
      </c>
      <c r="D6295" s="237">
        <v>43455</v>
      </c>
      <c r="E6295">
        <f t="shared" si="791"/>
        <v>935.88</v>
      </c>
      <c r="F6295">
        <v>496.48397779999999</v>
      </c>
      <c r="G6295" s="236">
        <f t="shared" si="793"/>
        <v>-1.3036459601110753E-3</v>
      </c>
      <c r="H6295" s="236">
        <f t="shared" si="794"/>
        <v>-1.152937834738299E-2</v>
      </c>
      <c r="I6295">
        <f t="shared" si="796"/>
        <v>134642.29523234305</v>
      </c>
      <c r="J6295">
        <f t="shared" si="796"/>
        <v>39147.153189046789</v>
      </c>
      <c r="K6295">
        <f t="shared" si="795"/>
        <v>166467.44930629726</v>
      </c>
      <c r="L6295" s="236">
        <f>I6295/MAX(I$2:I6295)-1</f>
        <v>-8.4647637252221797E-2</v>
      </c>
      <c r="M6295" s="236">
        <f>J6295/MAX(J$2:J6295)-1</f>
        <v>-0.10883049984337889</v>
      </c>
      <c r="N6295" s="236"/>
    </row>
    <row r="6296" spans="1:14">
      <c r="A6296" s="237">
        <v>43140</v>
      </c>
      <c r="B6296">
        <v>926.17</v>
      </c>
      <c r="D6296" s="237">
        <v>43458</v>
      </c>
      <c r="E6296">
        <f t="shared" si="791"/>
        <v>935.14</v>
      </c>
      <c r="F6296">
        <v>491.3071046</v>
      </c>
      <c r="G6296" s="236">
        <f t="shared" si="793"/>
        <v>-8.2442982108006169E-4</v>
      </c>
      <c r="H6296" s="236">
        <f t="shared" si="794"/>
        <v>-1.0427070019337847E-2</v>
      </c>
      <c r="I6296">
        <f t="shared" si="796"/>
        <v>134531.29210897483</v>
      </c>
      <c r="J6296">
        <f t="shared" si="796"/>
        <v>38738.963081686852</v>
      </c>
      <c r="K6296">
        <f t="shared" si="795"/>
        <v>166335.82355033854</v>
      </c>
      <c r="L6296" s="236">
        <f>I6296/MAX(I$2:I6296)-1</f>
        <v>-8.5402281036867311E-2</v>
      </c>
      <c r="M6296" s="236">
        <f>J6296/MAX(J$2:J6296)-1</f>
        <v>-0.11812278662061038</v>
      </c>
      <c r="N6296" s="236"/>
    </row>
    <row r="6297" spans="1:14">
      <c r="A6297" s="237">
        <v>43143</v>
      </c>
      <c r="B6297">
        <v>939.05</v>
      </c>
      <c r="D6297" s="237">
        <v>43460</v>
      </c>
      <c r="E6297">
        <f t="shared" si="791"/>
        <v>935.49</v>
      </c>
      <c r="F6297">
        <v>501.82545169999997</v>
      </c>
      <c r="G6297" s="236">
        <f t="shared" si="793"/>
        <v>3.4054535081933445E-4</v>
      </c>
      <c r="H6297" s="236">
        <f t="shared" si="794"/>
        <v>2.1408904942588958E-2</v>
      </c>
      <c r="I6297">
        <f t="shared" si="796"/>
        <v>134577.10611504226</v>
      </c>
      <c r="J6297">
        <f t="shared" si="796"/>
        <v>39568.321859877149</v>
      </c>
      <c r="K6297">
        <f t="shared" si="795"/>
        <v>166398.07897545418</v>
      </c>
      <c r="L6297" s="236">
        <f>I6297/MAX(I$2:I6297)-1</f>
        <v>-8.5090819035804399E-2</v>
      </c>
      <c r="M6297" s="236">
        <f>J6297/MAX(J$2:J6297)-1</f>
        <v>-9.9242761188335749E-2</v>
      </c>
      <c r="N6297" s="236"/>
    </row>
    <row r="6298" spans="1:14">
      <c r="A6298" s="237">
        <v>43144</v>
      </c>
      <c r="B6298">
        <v>940.73</v>
      </c>
      <c r="D6298" s="237">
        <v>43461</v>
      </c>
      <c r="E6298">
        <f t="shared" si="791"/>
        <v>937.94</v>
      </c>
      <c r="F6298">
        <v>503.57216290000002</v>
      </c>
      <c r="G6298" s="236">
        <f t="shared" si="793"/>
        <v>2.5852181998841559E-3</v>
      </c>
      <c r="H6298" s="236">
        <f t="shared" si="794"/>
        <v>3.4807146470607897E-3</v>
      </c>
      <c r="I6298">
        <f t="shared" si="796"/>
        <v>134925.01729905861</v>
      </c>
      <c r="J6298">
        <f t="shared" si="796"/>
        <v>39706.047897334436</v>
      </c>
      <c r="K6298">
        <f t="shared" si="795"/>
        <v>166833.86695126351</v>
      </c>
      <c r="L6298" s="236">
        <f>I6298/MAX(I$2:I6298)-1</f>
        <v>-8.2725579169934615E-2</v>
      </c>
      <c r="M6298" s="236">
        <f>J6298/MAX(J$2:J6298)-1</f>
        <v>-9.6107482273757983E-2</v>
      </c>
      <c r="N6298" s="236"/>
    </row>
    <row r="6299" spans="1:14">
      <c r="A6299" s="237">
        <v>43145</v>
      </c>
      <c r="B6299">
        <v>955.74</v>
      </c>
      <c r="D6299" s="237">
        <v>43462</v>
      </c>
      <c r="E6299">
        <f t="shared" si="791"/>
        <v>941.37</v>
      </c>
      <c r="F6299">
        <v>505.04602139999997</v>
      </c>
      <c r="G6299" s="236">
        <f t="shared" si="793"/>
        <v>3.6232201792444816E-3</v>
      </c>
      <c r="H6299" s="236">
        <f t="shared" si="794"/>
        <v>2.9268069376833239E-3</v>
      </c>
      <c r="I6299">
        <f t="shared" si="796"/>
        <v>135413.88034442149</v>
      </c>
      <c r="J6299">
        <f t="shared" si="796"/>
        <v>39822.259833788339</v>
      </c>
      <c r="K6299">
        <f t="shared" si="795"/>
        <v>167443.97011739656</v>
      </c>
      <c r="L6299" s="236">
        <f>I6299/MAX(I$2:I6299)-1</f>
        <v>-7.9402091978478251E-2</v>
      </c>
      <c r="M6299" s="236">
        <f>J6299/MAX(J$2:J6299)-1</f>
        <v>-9.3461963381956892E-2</v>
      </c>
      <c r="N6299" s="236"/>
    </row>
    <row r="6300" spans="1:14">
      <c r="A6300" s="237">
        <v>43146</v>
      </c>
      <c r="B6300">
        <v>966.6</v>
      </c>
      <c r="D6300" s="237">
        <v>43465</v>
      </c>
      <c r="E6300">
        <f t="shared" si="791"/>
        <v>944.3</v>
      </c>
      <c r="F6300">
        <v>507.0308804</v>
      </c>
      <c r="G6300" s="236">
        <f t="shared" si="793"/>
        <v>3.0787548365426762E-3</v>
      </c>
      <c r="H6300" s="236">
        <f t="shared" si="794"/>
        <v>3.9300557095727218E-3</v>
      </c>
      <c r="I6300">
        <f t="shared" si="796"/>
        <v>135830.78648346689</v>
      </c>
      <c r="J6300">
        <f t="shared" si="796"/>
        <v>39978.763533416204</v>
      </c>
      <c r="K6300">
        <f t="shared" si="795"/>
        <v>167965.13696193587</v>
      </c>
      <c r="L6300" s="236">
        <f>I6300/MAX(I$2:I6300)-1</f>
        <v>-7.656779671664582E-2</v>
      </c>
      <c r="M6300" s="236">
        <f>J6300/MAX(J$2:J6300)-1</f>
        <v>-8.9899218395201319E-2</v>
      </c>
      <c r="N6300" s="236"/>
    </row>
    <row r="6301" spans="1:14">
      <c r="A6301" s="237">
        <v>43147</v>
      </c>
      <c r="B6301">
        <v>967.16</v>
      </c>
      <c r="D6301" s="237">
        <v>43467</v>
      </c>
      <c r="E6301">
        <f t="shared" si="791"/>
        <v>945.77</v>
      </c>
      <c r="F6301">
        <v>507.08861020000001</v>
      </c>
      <c r="G6301" s="236">
        <f t="shared" si="793"/>
        <v>1.5229785143610528E-3</v>
      </c>
      <c r="H6301" s="236">
        <f t="shared" si="794"/>
        <v>1.1385854832846043E-4</v>
      </c>
      <c r="I6301">
        <f t="shared" si="796"/>
        <v>136037.65385286999</v>
      </c>
      <c r="J6301">
        <f t="shared" si="796"/>
        <v>39983.315457396086</v>
      </c>
      <c r="K6301">
        <f t="shared" si="795"/>
        <v>168226.60974742146</v>
      </c>
      <c r="L6301" s="236">
        <f>I6301/MAX(I$2:I6301)-1</f>
        <v>-7.51614293115761E-2</v>
      </c>
      <c r="M6301" s="236">
        <f>J6301/MAX(J$2:J6301)-1</f>
        <v>-8.9795595641375292E-2</v>
      </c>
      <c r="N6301" s="236"/>
    </row>
    <row r="6302" spans="1:14">
      <c r="A6302" s="237">
        <v>43150</v>
      </c>
      <c r="B6302">
        <v>967.16</v>
      </c>
      <c r="D6302" s="237">
        <v>43468</v>
      </c>
      <c r="E6302">
        <f t="shared" si="791"/>
        <v>950.62</v>
      </c>
      <c r="F6302">
        <v>502.75537859999997</v>
      </c>
      <c r="G6302" s="236">
        <f t="shared" si="793"/>
        <v>5.0943665243958127E-3</v>
      </c>
      <c r="H6302" s="236">
        <f t="shared" si="794"/>
        <v>-8.5453143944427268E-3</v>
      </c>
      <c r="I6302">
        <f t="shared" si="796"/>
        <v>136730.67952271539</v>
      </c>
      <c r="J6302">
        <f t="shared" si="796"/>
        <v>39641.645456280457</v>
      </c>
      <c r="K6302">
        <f t="shared" si="795"/>
        <v>169089.29206688073</v>
      </c>
      <c r="L6302" s="236">
        <f>I6302/MAX(I$2:I6302)-1</f>
        <v>-7.0449962656590981E-2</v>
      </c>
      <c r="M6302" s="236">
        <f>J6302/MAX(J$2:J6302)-1</f>
        <v>-9.7573578439826059E-2</v>
      </c>
      <c r="N6302" s="236"/>
    </row>
    <row r="6303" spans="1:14">
      <c r="A6303" s="237">
        <v>43151</v>
      </c>
      <c r="B6303">
        <v>960.24</v>
      </c>
      <c r="D6303" s="237">
        <v>43469</v>
      </c>
      <c r="E6303">
        <f t="shared" si="791"/>
        <v>946</v>
      </c>
      <c r="F6303">
        <v>511.77023659999998</v>
      </c>
      <c r="G6303" s="236">
        <f t="shared" si="793"/>
        <v>-4.8937162730555237E-3</v>
      </c>
      <c r="H6303" s="236">
        <f t="shared" si="794"/>
        <v>1.7930903146383681E-2</v>
      </c>
      <c r="I6303">
        <f t="shared" si="796"/>
        <v>136061.55837130913</v>
      </c>
      <c r="J6303">
        <f t="shared" si="796"/>
        <v>40352.455961520303</v>
      </c>
      <c r="K6303">
        <f t="shared" si="795"/>
        <v>168267.52045535459</v>
      </c>
      <c r="L6303" s="236">
        <f>I6303/MAX(I$2:I6303)-1</f>
        <v>-7.4998916800957827E-2</v>
      </c>
      <c r="M6303" s="236">
        <f>J6303/MAX(J$2:J6303)-1</f>
        <v>-8.1392257678092994E-2</v>
      </c>
      <c r="N6303" s="236"/>
    </row>
    <row r="6304" spans="1:14">
      <c r="A6304" s="237">
        <v>43152</v>
      </c>
      <c r="B6304">
        <v>955.94</v>
      </c>
      <c r="D6304" s="237">
        <v>43472</v>
      </c>
      <c r="E6304">
        <f t="shared" si="791"/>
        <v>944.23</v>
      </c>
      <c r="F6304">
        <v>513.31281209999997</v>
      </c>
      <c r="G6304" s="236">
        <f t="shared" si="793"/>
        <v>-1.9047660995335594E-3</v>
      </c>
      <c r="H6304" s="236">
        <f t="shared" si="794"/>
        <v>3.0141954136455595E-3</v>
      </c>
      <c r="I6304">
        <f t="shared" si="796"/>
        <v>135802.39292747376</v>
      </c>
      <c r="J6304">
        <f t="shared" si="796"/>
        <v>40474.086149208852</v>
      </c>
      <c r="K6304">
        <f t="shared" si="795"/>
        <v>167952.68587691276</v>
      </c>
      <c r="L6304" s="236">
        <f>I6304/MAX(I$2:I6304)-1</f>
        <v>-7.6760827506267115E-2</v>
      </c>
      <c r="M6304" s="236">
        <f>J6304/MAX(J$2:J6304)-1</f>
        <v>-7.862339443424704E-2</v>
      </c>
      <c r="N6304" s="236"/>
    </row>
    <row r="6305" spans="1:14">
      <c r="A6305" s="237">
        <v>43153</v>
      </c>
      <c r="B6305">
        <v>958.21</v>
      </c>
      <c r="D6305" s="237">
        <v>43473</v>
      </c>
      <c r="E6305">
        <f t="shared" si="791"/>
        <v>942.45</v>
      </c>
      <c r="F6305">
        <v>515.41726319999998</v>
      </c>
      <c r="G6305" s="236">
        <f t="shared" si="793"/>
        <v>-1.9188640773728041E-3</v>
      </c>
      <c r="H6305" s="236">
        <f t="shared" si="794"/>
        <v>4.0997439580565675E-3</v>
      </c>
      <c r="I6305">
        <f t="shared" si="796"/>
        <v>135541.80659406396</v>
      </c>
      <c r="J6305">
        <f t="shared" si="796"/>
        <v>40640.01953935693</v>
      </c>
      <c r="K6305">
        <f t="shared" si="795"/>
        <v>167636.07257203906</v>
      </c>
      <c r="L6305" s="236">
        <f>I6305/MAX(I$2:I6305)-1</f>
        <v>-7.8532397989188762E-2</v>
      </c>
      <c r="M6305" s="236">
        <f>J6305/MAX(J$2:J6305)-1</f>
        <v>-7.4845986262484177E-2</v>
      </c>
      <c r="N6305" s="236"/>
    </row>
    <row r="6306" spans="1:14">
      <c r="A6306" s="237">
        <v>43154</v>
      </c>
      <c r="B6306">
        <v>971.43</v>
      </c>
      <c r="D6306" s="237">
        <v>43474</v>
      </c>
      <c r="E6306">
        <f t="shared" si="791"/>
        <v>943.04</v>
      </c>
      <c r="F6306">
        <v>518.45228750000001</v>
      </c>
      <c r="G6306" s="236">
        <f t="shared" si="793"/>
        <v>5.9229774725937589E-4</v>
      </c>
      <c r="H6306" s="236">
        <f t="shared" si="794"/>
        <v>5.888480104754068E-3</v>
      </c>
      <c r="I6306">
        <f t="shared" si="796"/>
        <v>135622.0877007691</v>
      </c>
      <c r="J6306">
        <f t="shared" si="796"/>
        <v>40879.327485871247</v>
      </c>
      <c r="K6306">
        <f t="shared" si="795"/>
        <v>167741.01743151963</v>
      </c>
      <c r="L6306" s="236">
        <f>I6306/MAX(I$2:I6306)-1</f>
        <v>-7.7986614804345211E-2</v>
      </c>
      <c r="M6306" s="236">
        <f>J6306/MAX(J$2:J6306)-1</f>
        <v>-6.9398235258757546E-2</v>
      </c>
      <c r="N6306" s="236"/>
    </row>
    <row r="6307" spans="1:14">
      <c r="A6307" s="237">
        <v>43157</v>
      </c>
      <c r="B6307">
        <v>981.31</v>
      </c>
      <c r="D6307" s="237">
        <v>43475</v>
      </c>
      <c r="E6307">
        <f t="shared" si="791"/>
        <v>942.78</v>
      </c>
      <c r="F6307">
        <v>519.66788180000003</v>
      </c>
      <c r="G6307" s="236">
        <f t="shared" si="793"/>
        <v>-3.0943426460057E-4</v>
      </c>
      <c r="H6307" s="236">
        <f t="shared" si="794"/>
        <v>2.344659922056902E-3</v>
      </c>
      <c r="I6307">
        <f t="shared" ref="I6307:J6322" si="797">I6306*(1+G6307)</f>
        <v>135580.12157979782</v>
      </c>
      <c r="J6307">
        <f t="shared" si="797"/>
        <v>40975.17560666801</v>
      </c>
      <c r="K6307">
        <f t="shared" si="795"/>
        <v>167694.77054429089</v>
      </c>
      <c r="L6307" s="236">
        <f>I6307/MAX(I$2:I6307)-1</f>
        <v>-7.8271917338145092E-2</v>
      </c>
      <c r="M6307" s="236">
        <f>J6307/MAX(J$2:J6307)-1</f>
        <v>-6.7216290597573281E-2</v>
      </c>
      <c r="N6307" s="236"/>
    </row>
    <row r="6308" spans="1:14">
      <c r="A6308" s="237">
        <v>43158</v>
      </c>
      <c r="B6308">
        <v>967.42</v>
      </c>
      <c r="D6308" s="237">
        <v>43476</v>
      </c>
      <c r="E6308">
        <f t="shared" si="791"/>
        <v>945.06</v>
      </c>
      <c r="F6308">
        <v>518.84150409999995</v>
      </c>
      <c r="G6308" s="236">
        <f t="shared" si="793"/>
        <v>2.38464952688038E-3</v>
      </c>
      <c r="H6308" s="236">
        <f t="shared" si="794"/>
        <v>-1.5902035298731576E-3</v>
      </c>
      <c r="I6308">
        <f t="shared" si="797"/>
        <v>135903.43265257747</v>
      </c>
      <c r="J6308">
        <f t="shared" si="797"/>
        <v>40910.016737781116</v>
      </c>
      <c r="K6308">
        <f t="shared" si="795"/>
        <v>168100.32017075832</v>
      </c>
      <c r="L6308" s="236">
        <f>I6308/MAX(I$2:I6308)-1</f>
        <v>-7.6073918901913173E-2</v>
      </c>
      <c r="M6308" s="236">
        <f>J6308/MAX(J$2:J6308)-1</f>
        <v>-6.8699606544873171E-2</v>
      </c>
      <c r="N6308" s="236"/>
    </row>
    <row r="6309" spans="1:14">
      <c r="A6309" s="237">
        <v>43159</v>
      </c>
      <c r="B6309">
        <v>956.82</v>
      </c>
      <c r="D6309" s="237">
        <v>43479</v>
      </c>
      <c r="E6309">
        <f t="shared" si="791"/>
        <v>944.56</v>
      </c>
      <c r="F6309">
        <v>516.77364939999995</v>
      </c>
      <c r="G6309" s="236">
        <f t="shared" si="793"/>
        <v>-5.6279709627910857E-4</v>
      </c>
      <c r="H6309" s="236">
        <f t="shared" si="794"/>
        <v>-3.9855229075919096E-3</v>
      </c>
      <c r="I6309">
        <f t="shared" si="797"/>
        <v>135826.94659530622</v>
      </c>
      <c r="J6309">
        <f t="shared" si="797"/>
        <v>40746.968928922717</v>
      </c>
      <c r="K6309">
        <f t="shared" si="795"/>
        <v>168011.38384916459</v>
      </c>
      <c r="L6309" s="236">
        <f>I6309/MAX(I$2:I6309)-1</f>
        <v>-7.6593901817531784E-2</v>
      </c>
      <c r="M6309" s="236">
        <f>J6309/MAX(J$2:J6309)-1</f>
        <v>-7.241132559683805E-2</v>
      </c>
      <c r="N6309" s="236"/>
    </row>
    <row r="6310" spans="1:14">
      <c r="A6310" s="237">
        <v>43160</v>
      </c>
      <c r="B6310">
        <v>946.05</v>
      </c>
      <c r="D6310" s="237">
        <v>43480</v>
      </c>
      <c r="E6310">
        <f t="shared" si="791"/>
        <v>943.99</v>
      </c>
      <c r="F6310">
        <v>519.62120470000002</v>
      </c>
      <c r="G6310" s="236">
        <f t="shared" si="793"/>
        <v>-6.371857359300327E-4</v>
      </c>
      <c r="H6310" s="236">
        <f t="shared" si="794"/>
        <v>5.5102563826663342E-3</v>
      </c>
      <c r="I6310">
        <f t="shared" si="797"/>
        <v>135740.39960238076</v>
      </c>
      <c r="J6310">
        <f t="shared" si="797"/>
        <v>40971.495174537624</v>
      </c>
      <c r="K6310">
        <f t="shared" si="795"/>
        <v>167909.99644254774</v>
      </c>
      <c r="L6310" s="236">
        <f>I6310/MAX(I$2:I6310)-1</f>
        <v>-7.7182283011764552E-2</v>
      </c>
      <c r="M6310" s="236">
        <f>J6310/MAX(J$2:J6310)-1</f>
        <v>-6.7300074183218928E-2</v>
      </c>
      <c r="N6310" s="236"/>
    </row>
    <row r="6311" spans="1:14">
      <c r="A6311" s="237">
        <v>43161</v>
      </c>
      <c r="B6311">
        <v>950.55</v>
      </c>
      <c r="D6311" s="237">
        <v>43481</v>
      </c>
      <c r="E6311">
        <f t="shared" si="791"/>
        <v>943.54</v>
      </c>
      <c r="F6311">
        <v>520.68286790000002</v>
      </c>
      <c r="G6311" s="236">
        <f t="shared" si="793"/>
        <v>-5.1043012377222986E-4</v>
      </c>
      <c r="H6311" s="236">
        <f t="shared" si="794"/>
        <v>2.0431483365135339E-3</v>
      </c>
      <c r="I6311">
        <f t="shared" si="797"/>
        <v>135671.11361341082</v>
      </c>
      <c r="J6311">
        <f t="shared" si="797"/>
        <v>41055.20601674795</v>
      </c>
      <c r="K6311">
        <f t="shared" si="795"/>
        <v>167829.95375311337</v>
      </c>
      <c r="L6311" s="236">
        <f>I6311/MAX(I$2:I6311)-1</f>
        <v>-7.7653316973266051E-2</v>
      </c>
      <c r="M6311" s="236">
        <f>J6311/MAX(J$2:J6311)-1</f>
        <v>-6.5394429881320049E-2</v>
      </c>
      <c r="N6311" s="236"/>
    </row>
    <row r="6312" spans="1:14">
      <c r="A6312" s="237">
        <v>43164</v>
      </c>
      <c r="B6312">
        <v>958.44</v>
      </c>
      <c r="D6312" s="237">
        <v>43482</v>
      </c>
      <c r="E6312">
        <f t="shared" si="791"/>
        <v>942.2</v>
      </c>
      <c r="F6312">
        <v>522.81068440000001</v>
      </c>
      <c r="G6312" s="236">
        <f t="shared" si="793"/>
        <v>-1.4539137227548939E-3</v>
      </c>
      <c r="H6312" s="236">
        <f t="shared" si="794"/>
        <v>4.0865882693275069E-3</v>
      </c>
      <c r="I6312">
        <f t="shared" si="797"/>
        <v>135473.85951954685</v>
      </c>
      <c r="J6312">
        <f t="shared" si="797"/>
        <v>41222.981740050818</v>
      </c>
      <c r="K6312">
        <f t="shared" si="795"/>
        <v>167591.60441124215</v>
      </c>
      <c r="L6312" s="236">
        <f>I6312/MAX(I$2:I6312)-1</f>
        <v>-7.8994329472856006E-2</v>
      </c>
      <c r="M6312" s="236">
        <f>J6312/MAX(J$2:J6312)-1</f>
        <v>-6.157508172202486E-2</v>
      </c>
      <c r="N6312" s="236"/>
    </row>
    <row r="6313" spans="1:14">
      <c r="A6313" s="237">
        <v>43165</v>
      </c>
      <c r="B6313">
        <v>962.44</v>
      </c>
      <c r="D6313" s="237">
        <v>43483</v>
      </c>
      <c r="E6313">
        <f t="shared" si="791"/>
        <v>939.78</v>
      </c>
      <c r="F6313">
        <v>525.95153449999998</v>
      </c>
      <c r="G6313" s="236">
        <f t="shared" si="793"/>
        <v>-2.6021869619567519E-3</v>
      </c>
      <c r="H6313" s="236">
        <f t="shared" si="794"/>
        <v>6.007624162472025E-3</v>
      </c>
      <c r="I6313">
        <f t="shared" si="797"/>
        <v>135121.33120861911</v>
      </c>
      <c r="J6313">
        <f t="shared" si="797"/>
        <v>41470.633921201494</v>
      </c>
      <c r="K6313">
        <f t="shared" si="795"/>
        <v>167161.15261472843</v>
      </c>
      <c r="L6313" s="236">
        <f>I6313/MAX(I$2:I6313)-1</f>
        <v>-8.1390958420590076E-2</v>
      </c>
      <c r="M6313" s="236">
        <f>J6313/MAX(J$2:J6313)-1</f>
        <v>-5.5937377508312291E-2</v>
      </c>
      <c r="N6313" s="236"/>
    </row>
    <row r="6314" spans="1:14">
      <c r="A6314" s="237">
        <v>43166</v>
      </c>
      <c r="B6314">
        <v>962.11</v>
      </c>
      <c r="D6314" s="237">
        <v>43487</v>
      </c>
      <c r="E6314">
        <f t="shared" si="791"/>
        <v>942.21</v>
      </c>
      <c r="F6314">
        <v>521.96736610000005</v>
      </c>
      <c r="G6314" s="236">
        <f t="shared" si="793"/>
        <v>2.5519813907814346E-3</v>
      </c>
      <c r="H6314" s="236">
        <f t="shared" si="794"/>
        <v>-7.5751626122499971E-3</v>
      </c>
      <c r="I6314">
        <f t="shared" si="797"/>
        <v>135466.15833136113</v>
      </c>
      <c r="J6314">
        <f t="shared" si="797"/>
        <v>41156.487125615298</v>
      </c>
      <c r="K6314">
        <f t="shared" si="795"/>
        <v>167593.38313767401</v>
      </c>
      <c r="L6314" s="236">
        <f>I6314/MAX(I$2:I6314)-1</f>
        <v>-7.904668524107572E-2</v>
      </c>
      <c r="M6314" s="236">
        <f>J6314/MAX(J$2:J6314)-1</f>
        <v>-6.3088805389834079E-2</v>
      </c>
      <c r="N6314" s="236"/>
    </row>
    <row r="6315" spans="1:14">
      <c r="A6315" s="237">
        <v>43167</v>
      </c>
      <c r="B6315">
        <v>965.48</v>
      </c>
      <c r="D6315" s="237">
        <v>43488</v>
      </c>
      <c r="E6315">
        <f t="shared" si="791"/>
        <v>941.86</v>
      </c>
      <c r="F6315">
        <v>522.97346879999998</v>
      </c>
      <c r="G6315" s="236">
        <f t="shared" si="793"/>
        <v>-4.0519724144001191E-4</v>
      </c>
      <c r="H6315" s="236">
        <f t="shared" si="794"/>
        <v>1.9275203113122696E-3</v>
      </c>
      <c r="I6315">
        <f t="shared" si="797"/>
        <v>135411.26781769679</v>
      </c>
      <c r="J6315">
        <f t="shared" si="797"/>
        <v>41235.817090492186</v>
      </c>
      <c r="K6315">
        <f t="shared" si="795"/>
        <v>167531.12771255837</v>
      </c>
      <c r="L6315" s="236">
        <f>I6315/MAX(I$2:I6315)-1</f>
        <v>-7.9419852983711126E-2</v>
      </c>
      <c r="M6315" s="236">
        <f>J6315/MAX(J$2:J6315)-1</f>
        <v>-6.1282890032327009E-2</v>
      </c>
      <c r="N6315" s="236"/>
    </row>
    <row r="6316" spans="1:14">
      <c r="A6316" s="237">
        <v>43168</v>
      </c>
      <c r="B6316">
        <v>979.84</v>
      </c>
      <c r="D6316" s="237">
        <v>43489</v>
      </c>
      <c r="E6316">
        <f t="shared" si="791"/>
        <v>944.45</v>
      </c>
      <c r="F6316">
        <v>523.88469569999995</v>
      </c>
      <c r="G6316" s="236">
        <f t="shared" si="793"/>
        <v>2.7161477424441547E-3</v>
      </c>
      <c r="H6316" s="236">
        <f t="shared" si="794"/>
        <v>1.7423960379689962E-3</v>
      </c>
      <c r="I6316">
        <f t="shared" si="797"/>
        <v>135779.06482708134</v>
      </c>
      <c r="J6316">
        <f t="shared" si="797"/>
        <v>41307.666214813071</v>
      </c>
      <c r="K6316">
        <f t="shared" si="795"/>
        <v>167991.81785841394</v>
      </c>
      <c r="L6316" s="236">
        <f>I6316/MAX(I$2:I6316)-1</f>
        <v>-7.6919421295653878E-2</v>
      </c>
      <c r="M6316" s="236">
        <f>J6316/MAX(J$2:J6316)-1</f>
        <v>-5.9647273059145745E-2</v>
      </c>
      <c r="N6316" s="236"/>
    </row>
    <row r="6317" spans="1:14">
      <c r="A6317" s="237">
        <v>43171</v>
      </c>
      <c r="B6317">
        <v>980.01</v>
      </c>
      <c r="D6317" s="237">
        <v>43490</v>
      </c>
      <c r="E6317">
        <f t="shared" si="791"/>
        <v>942.82</v>
      </c>
      <c r="F6317">
        <v>527.2729597</v>
      </c>
      <c r="G6317" s="236">
        <f t="shared" si="793"/>
        <v>-1.7596023594818691E-3</v>
      </c>
      <c r="H6317" s="236">
        <f t="shared" si="794"/>
        <v>6.4675758383678783E-3</v>
      </c>
      <c r="I6317">
        <f t="shared" si="797"/>
        <v>135540.14766424336</v>
      </c>
      <c r="J6317">
        <f t="shared" si="797"/>
        <v>41574.826678763362</v>
      </c>
      <c r="K6317">
        <f t="shared" si="795"/>
        <v>167701.88545001837</v>
      </c>
      <c r="L6317" s="236">
        <f>I6317/MAX(I$2:I6317)-1</f>
        <v>-7.8543676059933953E-2</v>
      </c>
      <c r="M6317" s="236">
        <f>J6317/MAX(J$2:J6317)-1</f>
        <v>-5.3565470482839661E-2</v>
      </c>
      <c r="N6317" s="236"/>
    </row>
    <row r="6318" spans="1:14">
      <c r="A6318" s="237">
        <v>43172</v>
      </c>
      <c r="B6318">
        <v>973.28</v>
      </c>
      <c r="D6318" s="237">
        <v>43493</v>
      </c>
      <c r="E6318">
        <f t="shared" si="791"/>
        <v>942.87</v>
      </c>
      <c r="F6318">
        <v>524.97948280000003</v>
      </c>
      <c r="G6318" s="236">
        <f t="shared" si="793"/>
        <v>1.9302233454856364E-5</v>
      </c>
      <c r="H6318" s="236">
        <f t="shared" si="794"/>
        <v>-4.3496956515746144E-3</v>
      </c>
      <c r="I6318">
        <f t="shared" si="797"/>
        <v>135542.76389181608</v>
      </c>
      <c r="J6318">
        <f t="shared" si="797"/>
        <v>41393.988835943775</v>
      </c>
      <c r="K6318">
        <f t="shared" si="795"/>
        <v>167710.77908217773</v>
      </c>
      <c r="L6318" s="236">
        <f>I6318/MAX(I$2:I6318)-1</f>
        <v>-7.8525889894850764E-2</v>
      </c>
      <c r="M6318" s="236">
        <f>J6318/MAX(J$2:J6318)-1</f>
        <v>-5.7682172640380558E-2</v>
      </c>
      <c r="N6318" s="236"/>
    </row>
    <row r="6319" spans="1:14">
      <c r="A6319" s="237">
        <v>43173</v>
      </c>
      <c r="B6319">
        <v>971.25</v>
      </c>
      <c r="D6319" s="237">
        <v>43494</v>
      </c>
      <c r="E6319">
        <f t="shared" si="791"/>
        <v>945.1</v>
      </c>
      <c r="F6319">
        <v>525.57749939999997</v>
      </c>
      <c r="G6319" s="236">
        <f t="shared" si="793"/>
        <v>2.3313891047950694E-3</v>
      </c>
      <c r="H6319" s="236">
        <f t="shared" si="794"/>
        <v>1.1391237554854161E-3</v>
      </c>
      <c r="I6319">
        <f t="shared" si="797"/>
        <v>135858.76681478729</v>
      </c>
      <c r="J6319">
        <f t="shared" si="797"/>
        <v>41441.1417119611</v>
      </c>
      <c r="K6319">
        <f t="shared" si="795"/>
        <v>168107.43507648582</v>
      </c>
      <c r="L6319" s="236">
        <f>I6319/MAX(I$2:I6319)-1</f>
        <v>-7.6377575194200742E-2</v>
      </c>
      <c r="M6319" s="236">
        <f>J6319/MAX(J$2:J6319)-1</f>
        <v>-5.6608756018017736E-2</v>
      </c>
      <c r="N6319" s="236"/>
    </row>
    <row r="6320" spans="1:14">
      <c r="A6320" s="237">
        <v>43174</v>
      </c>
      <c r="B6320">
        <v>969.7</v>
      </c>
      <c r="D6320" s="237">
        <v>43495</v>
      </c>
      <c r="E6320">
        <f t="shared" si="791"/>
        <v>947.77</v>
      </c>
      <c r="F6320">
        <v>530.50727129999996</v>
      </c>
      <c r="G6320" s="236">
        <f t="shared" si="793"/>
        <v>2.7913677145107638E-3</v>
      </c>
      <c r="H6320" s="236">
        <f t="shared" si="794"/>
        <v>9.3797240285740102E-3</v>
      </c>
      <c r="I6320">
        <f t="shared" si="797"/>
        <v>136237.99859020734</v>
      </c>
      <c r="J6320">
        <f t="shared" si="797"/>
        <v>41829.848184648319</v>
      </c>
      <c r="K6320">
        <f t="shared" si="795"/>
        <v>168582.3550337964</v>
      </c>
      <c r="L6320" s="236">
        <f>I6320/MAX(I$2:I6320)-1</f>
        <v>-7.3799405377199756E-2</v>
      </c>
      <c r="M6320" s="236">
        <f>J6320/MAX(J$2:J6320)-1</f>
        <v>-4.7760006498493657E-2</v>
      </c>
      <c r="N6320" s="236"/>
    </row>
    <row r="6321" spans="1:14">
      <c r="A6321" s="237">
        <v>43175</v>
      </c>
      <c r="B6321">
        <v>969.45</v>
      </c>
      <c r="D6321" s="237">
        <v>43496</v>
      </c>
      <c r="E6321">
        <f t="shared" si="791"/>
        <v>951.73</v>
      </c>
      <c r="F6321">
        <v>533.22108430000003</v>
      </c>
      <c r="G6321" s="236">
        <f t="shared" si="793"/>
        <v>4.1444987364659871E-3</v>
      </c>
      <c r="H6321" s="236">
        <f t="shared" si="794"/>
        <v>5.1155057561227402E-3</v>
      </c>
      <c r="I6321">
        <f t="shared" si="797"/>
        <v>136802.63680322311</v>
      </c>
      <c r="J6321">
        <f t="shared" si="797"/>
        <v>42043.829013814626</v>
      </c>
      <c r="K6321">
        <f t="shared" si="795"/>
        <v>169286.73070081882</v>
      </c>
      <c r="L6321" s="236">
        <f>I6321/MAX(I$2:I6321)-1</f>
        <v>-6.9960768183071398E-2</v>
      </c>
      <c r="M6321" s="236">
        <f>J6321/MAX(J$2:J6321)-1</f>
        <v>-4.2888817330526519E-2</v>
      </c>
      <c r="N6321" s="236"/>
    </row>
    <row r="6322" spans="1:14">
      <c r="A6322" s="237">
        <v>43178</v>
      </c>
      <c r="B6322">
        <v>958.41</v>
      </c>
      <c r="D6322" s="237">
        <v>43497</v>
      </c>
      <c r="E6322">
        <f t="shared" si="791"/>
        <v>947.5</v>
      </c>
      <c r="F6322">
        <v>532.41061449999995</v>
      </c>
      <c r="G6322" s="236">
        <f t="shared" si="793"/>
        <v>-4.4782680003449624E-3</v>
      </c>
      <c r="H6322" s="236">
        <f t="shared" si="794"/>
        <v>-1.5199507743848262E-3</v>
      </c>
      <c r="I6322">
        <f t="shared" si="797"/>
        <v>136189.99793246441</v>
      </c>
      <c r="J6322">
        <f t="shared" si="797"/>
        <v>41979.924463346972</v>
      </c>
      <c r="K6322">
        <f t="shared" si="795"/>
        <v>168534.32942013576</v>
      </c>
      <c r="L6322" s="236">
        <f>I6322/MAX(I$2:I6322)-1</f>
        <v>-7.4125733113982739E-2</v>
      </c>
      <c r="M6322" s="236">
        <f>J6322/MAX(J$2:J6322)-1</f>
        <v>-4.4343579213797391E-2</v>
      </c>
      <c r="N6322" s="236"/>
    </row>
    <row r="6323" spans="1:14">
      <c r="A6323" s="237">
        <v>43179</v>
      </c>
      <c r="B6323">
        <v>961.81</v>
      </c>
      <c r="D6323" s="237">
        <v>43500</v>
      </c>
      <c r="E6323">
        <f t="shared" si="791"/>
        <v>946.14</v>
      </c>
      <c r="F6323">
        <v>534.07686330000001</v>
      </c>
      <c r="G6323" s="236">
        <f t="shared" si="793"/>
        <v>-1.4690863592578631E-3</v>
      </c>
      <c r="H6323" s="236">
        <f t="shared" si="794"/>
        <v>3.1296310678645689E-3</v>
      </c>
      <c r="I6323">
        <f t="shared" ref="I6323:J6338" si="798">I6322*(1+G6323)</f>
        <v>135989.92306423446</v>
      </c>
      <c r="J6323">
        <f t="shared" si="798"/>
        <v>42111.30613917407</v>
      </c>
      <c r="K6323">
        <f t="shared" si="795"/>
        <v>168292.4226254008</v>
      </c>
      <c r="L6323" s="236">
        <f>I6323/MAX(I$2:I6323)-1</f>
        <v>-7.5485922369852854E-2</v>
      </c>
      <c r="M6323" s="236">
        <f>J6323/MAX(J$2:J6323)-1</f>
        <v>-4.1352727189100658E-2</v>
      </c>
      <c r="N6323" s="236"/>
    </row>
    <row r="6324" spans="1:14">
      <c r="A6324" s="237">
        <v>43180</v>
      </c>
      <c r="B6324">
        <v>962.08</v>
      </c>
      <c r="D6324" s="237">
        <v>43501</v>
      </c>
      <c r="E6324">
        <f t="shared" si="791"/>
        <v>947.87</v>
      </c>
      <c r="F6324">
        <v>536.42333080000003</v>
      </c>
      <c r="G6324" s="236">
        <f t="shared" si="793"/>
        <v>1.794751884096548E-3</v>
      </c>
      <c r="H6324" s="236">
        <f t="shared" si="794"/>
        <v>4.3935014999554323E-3</v>
      </c>
      <c r="I6324">
        <f t="shared" si="798"/>
        <v>136233.99123487214</v>
      </c>
      <c r="J6324">
        <f t="shared" si="798"/>
        <v>42296.322225861615</v>
      </c>
      <c r="K6324">
        <f t="shared" si="795"/>
        <v>168600.14229811516</v>
      </c>
      <c r="L6324" s="236">
        <f>I6324/MAX(I$2:I6324)-1</f>
        <v>-7.382664898715241E-2</v>
      </c>
      <c r="M6324" s="236">
        <f>J6324/MAX(J$2:J6324)-1</f>
        <v>-3.7140908958077756E-2</v>
      </c>
      <c r="N6324" s="236"/>
    </row>
    <row r="6325" spans="1:14">
      <c r="A6325" s="237">
        <v>43181</v>
      </c>
      <c r="B6325">
        <v>938.04</v>
      </c>
      <c r="D6325" s="237">
        <v>43502</v>
      </c>
      <c r="E6325">
        <f t="shared" si="791"/>
        <v>948.28</v>
      </c>
      <c r="F6325">
        <v>535.06239600000004</v>
      </c>
      <c r="G6325" s="236">
        <f t="shared" si="793"/>
        <v>3.9881860850592631E-4</v>
      </c>
      <c r="H6325" s="236">
        <f t="shared" si="794"/>
        <v>-2.5370537071353061E-3</v>
      </c>
      <c r="I6325">
        <f t="shared" si="798"/>
        <v>136288.32388568766</v>
      </c>
      <c r="J6325">
        <f t="shared" si="798"/>
        <v>42189.014184760301</v>
      </c>
      <c r="K6325">
        <f t="shared" si="795"/>
        <v>168673.07008182202</v>
      </c>
      <c r="L6325" s="236">
        <f>I6325/MAX(I$2:I6325)-1</f>
        <v>-7.345727382006606E-2</v>
      </c>
      <c r="M6325" s="236">
        <f>J6325/MAX(J$2:J6325)-1</f>
        <v>-3.9583734184454711E-2</v>
      </c>
      <c r="N6325" s="236"/>
    </row>
    <row r="6326" spans="1:14">
      <c r="A6326" s="237">
        <v>43182</v>
      </c>
      <c r="B6326">
        <v>920.35</v>
      </c>
      <c r="D6326" s="237">
        <v>43503</v>
      </c>
      <c r="E6326">
        <f t="shared" si="791"/>
        <v>949.93</v>
      </c>
      <c r="F6326">
        <v>531.80386490000001</v>
      </c>
      <c r="G6326" s="236">
        <f t="shared" si="793"/>
        <v>1.7062622485756649E-3</v>
      </c>
      <c r="H6326" s="236">
        <f t="shared" si="794"/>
        <v>-6.0900020714593772E-3</v>
      </c>
      <c r="I6326">
        <f t="shared" si="798"/>
        <v>136520.86750765546</v>
      </c>
      <c r="J6326">
        <f t="shared" si="798"/>
        <v>41932.083000982282</v>
      </c>
      <c r="K6326">
        <f t="shared" si="795"/>
        <v>168966.55994308135</v>
      </c>
      <c r="L6326" s="236">
        <f>I6326/MAX(I$2:I6326)-1</f>
        <v>-7.1876348944692858E-2</v>
      </c>
      <c r="M6326" s="236">
        <f>J6326/MAX(J$2:J6326)-1</f>
        <v>-4.5432671232734645E-2</v>
      </c>
      <c r="N6326" s="236"/>
    </row>
    <row r="6327" spans="1:14">
      <c r="A6327" s="237">
        <v>43185</v>
      </c>
      <c r="B6327">
        <v>944.73</v>
      </c>
      <c r="D6327" s="237">
        <v>43504</v>
      </c>
      <c r="E6327">
        <f t="shared" si="791"/>
        <v>950.98</v>
      </c>
      <c r="F6327">
        <v>532.18822239999997</v>
      </c>
      <c r="G6327" s="236">
        <f t="shared" si="793"/>
        <v>1.0716144456092611E-3</v>
      </c>
      <c r="H6327" s="236">
        <f t="shared" si="794"/>
        <v>7.2274296102059488E-4</v>
      </c>
      <c r="I6327">
        <f t="shared" si="798"/>
        <v>136667.1652414038</v>
      </c>
      <c r="J6327">
        <f t="shared" si="798"/>
        <v>41962.389118812171</v>
      </c>
      <c r="K6327">
        <f t="shared" si="795"/>
        <v>169153.32621842824</v>
      </c>
      <c r="L6327" s="236">
        <f>I6327/MAX(I$2:I6327)-1</f>
        <v>-7.0881758232910208E-2</v>
      </c>
      <c r="M6327" s="236">
        <f>J6327/MAX(J$2:J6327)-1</f>
        <v>-4.4742764415047875E-2</v>
      </c>
      <c r="N6327" s="236"/>
    </row>
    <row r="6328" spans="1:14">
      <c r="A6328" s="237">
        <v>43186</v>
      </c>
      <c r="B6328">
        <v>930.08</v>
      </c>
      <c r="D6328" s="237">
        <v>43507</v>
      </c>
      <c r="E6328">
        <f t="shared" si="791"/>
        <v>949.78</v>
      </c>
      <c r="F6328">
        <v>531.55381869999997</v>
      </c>
      <c r="G6328" s="236">
        <f t="shared" si="793"/>
        <v>-1.2955863491863153E-3</v>
      </c>
      <c r="H6328" s="236">
        <f t="shared" si="794"/>
        <v>-1.1920664030088401E-3</v>
      </c>
      <c r="I6328">
        <f t="shared" si="798"/>
        <v>136490.10112773505</v>
      </c>
      <c r="J6328">
        <f t="shared" si="798"/>
        <v>41912.367164553652</v>
      </c>
      <c r="K6328">
        <f t="shared" si="795"/>
        <v>168939.87904660325</v>
      </c>
      <c r="L6328" s="236">
        <f>I6328/MAX(I$2:I6328)-1</f>
        <v>-7.2085511143723635E-2</v>
      </c>
      <c r="M6328" s="236">
        <f>J6328/MAX(J$2:J6328)-1</f>
        <v>-4.5881494471819773E-2</v>
      </c>
      <c r="N6328" s="236"/>
    </row>
    <row r="6329" spans="1:14">
      <c r="A6329" s="237">
        <v>43187</v>
      </c>
      <c r="B6329">
        <v>928.07</v>
      </c>
      <c r="D6329" s="237">
        <v>43508</v>
      </c>
      <c r="E6329">
        <f t="shared" si="791"/>
        <v>950.36</v>
      </c>
      <c r="F6329">
        <v>535.52585069999998</v>
      </c>
      <c r="G6329" s="236">
        <f t="shared" si="793"/>
        <v>5.7693757485026908E-4</v>
      </c>
      <c r="H6329" s="236">
        <f t="shared" si="794"/>
        <v>7.4724926437632622E-3</v>
      </c>
      <c r="I6329">
        <f t="shared" si="798"/>
        <v>136568.84739567077</v>
      </c>
      <c r="J6329">
        <f t="shared" si="798"/>
        <v>42225.557019873486</v>
      </c>
      <c r="K6329">
        <f t="shared" si="795"/>
        <v>169043.04517965199</v>
      </c>
      <c r="L6329" s="236">
        <f>I6329/MAX(I$2:I6329)-1</f>
        <v>-7.1550162408854256E-2</v>
      </c>
      <c r="M6329" s="236">
        <f>J6329/MAX(J$2:J6329)-1</f>
        <v>-3.8751850957982059E-2</v>
      </c>
      <c r="N6329" s="236"/>
    </row>
    <row r="6330" spans="1:14">
      <c r="A6330" s="237">
        <v>43188</v>
      </c>
      <c r="B6330">
        <v>941.01</v>
      </c>
      <c r="D6330" s="237">
        <v>43509</v>
      </c>
      <c r="E6330">
        <f t="shared" si="791"/>
        <v>948.76</v>
      </c>
      <c r="F6330">
        <v>535.33042809999995</v>
      </c>
      <c r="G6330" s="236">
        <f t="shared" si="793"/>
        <v>-1.7173026996620358E-3</v>
      </c>
      <c r="H6330" s="236">
        <f t="shared" si="794"/>
        <v>-3.6491721126918897E-4</v>
      </c>
      <c r="I6330">
        <f t="shared" si="798"/>
        <v>136334.31734534845</v>
      </c>
      <c r="J6330">
        <f t="shared" si="798"/>
        <v>42210.148187361505</v>
      </c>
      <c r="K6330">
        <f t="shared" si="795"/>
        <v>168758.44895055203</v>
      </c>
      <c r="L6330" s="236">
        <f>I6330/MAX(I$2:I6330)-1</f>
        <v>-7.3144591821450389E-2</v>
      </c>
      <c r="M6330" s="236">
        <f>J6330/MAX(J$2:J6330)-1</f>
        <v>-3.9102626951868169E-2</v>
      </c>
      <c r="N6330" s="236"/>
    </row>
    <row r="6331" spans="1:14">
      <c r="A6331" s="237">
        <v>43189</v>
      </c>
      <c r="B6331">
        <v>941.01</v>
      </c>
      <c r="D6331" s="237">
        <v>43510</v>
      </c>
      <c r="E6331">
        <f t="shared" si="791"/>
        <v>952.1</v>
      </c>
      <c r="F6331">
        <v>535.46647480000001</v>
      </c>
      <c r="G6331" s="236">
        <f t="shared" si="793"/>
        <v>3.4866543431459249E-3</v>
      </c>
      <c r="H6331" s="236">
        <f t="shared" si="794"/>
        <v>2.5413593709378013E-4</v>
      </c>
      <c r="I6331">
        <f t="shared" si="798"/>
        <v>136809.66798504046</v>
      </c>
      <c r="J6331">
        <f t="shared" si="798"/>
        <v>42220.875302925968</v>
      </c>
      <c r="K6331">
        <f t="shared" si="795"/>
        <v>169352.54357879821</v>
      </c>
      <c r="L6331" s="236">
        <f>I6331/MAX(I$2:I6331)-1</f>
        <v>-6.9912967387056213E-2</v>
      </c>
      <c r="M6331" s="236">
        <f>J6331/MAX(J$2:J6331)-1</f>
        <v>-3.885842839751763E-2</v>
      </c>
      <c r="N6331" s="236"/>
    </row>
    <row r="6332" spans="1:14">
      <c r="A6332" s="237">
        <v>43192</v>
      </c>
      <c r="B6332">
        <v>921.8</v>
      </c>
      <c r="D6332" s="237">
        <v>43511</v>
      </c>
      <c r="E6332">
        <f t="shared" si="791"/>
        <v>952.81</v>
      </c>
      <c r="F6332">
        <v>538.94060139999999</v>
      </c>
      <c r="G6332" s="236">
        <f t="shared" si="793"/>
        <v>7.1198982866598414E-4</v>
      </c>
      <c r="H6332" s="236">
        <f t="shared" si="794"/>
        <v>6.4880375588360906E-3</v>
      </c>
      <c r="I6332">
        <f t="shared" si="798"/>
        <v>136907.07507710898</v>
      </c>
      <c r="J6332">
        <f t="shared" si="798"/>
        <v>42494.805927658286</v>
      </c>
      <c r="K6332">
        <f t="shared" si="795"/>
        <v>169478.8331554613</v>
      </c>
      <c r="L6332" s="236">
        <f>I6332/MAX(I$2:I6332)-1</f>
        <v>-6.9250754880061716E-2</v>
      </c>
      <c r="M6332" s="236">
        <f>J6332/MAX(J$2:J6332)-1</f>
        <v>-3.2622505781601974E-2</v>
      </c>
      <c r="N6332" s="236"/>
    </row>
    <row r="6333" spans="1:14">
      <c r="A6333" s="237">
        <v>43193</v>
      </c>
      <c r="B6333">
        <v>931.67</v>
      </c>
      <c r="D6333" s="237">
        <v>43515</v>
      </c>
      <c r="E6333">
        <f t="shared" si="791"/>
        <v>954.38</v>
      </c>
      <c r="F6333">
        <v>540.16207010000005</v>
      </c>
      <c r="G6333" s="236">
        <f t="shared" si="793"/>
        <v>1.6140275264326285E-3</v>
      </c>
      <c r="H6333" s="236">
        <f t="shared" si="794"/>
        <v>2.2664254591824307E-3</v>
      </c>
      <c r="I6333">
        <f t="shared" si="798"/>
        <v>137128.04686484681</v>
      </c>
      <c r="J6333">
        <f t="shared" si="798"/>
        <v>42591.117237695747</v>
      </c>
      <c r="K6333">
        <f t="shared" si="795"/>
        <v>169758.09320526564</v>
      </c>
      <c r="L6333" s="236">
        <f>I6333/MAX(I$2:I6333)-1</f>
        <v>-6.7748499978231735E-2</v>
      </c>
      <c r="M6333" s="236">
        <f>J6333/MAX(J$2:J6333)-1</f>
        <v>-3.0430016800065296E-2</v>
      </c>
      <c r="N6333" s="236"/>
    </row>
    <row r="6334" spans="1:14">
      <c r="A6334" s="237">
        <v>43194</v>
      </c>
      <c r="B6334">
        <v>939.24</v>
      </c>
      <c r="D6334" s="237">
        <v>43516</v>
      </c>
      <c r="E6334">
        <f t="shared" si="791"/>
        <v>954.56</v>
      </c>
      <c r="F6334">
        <v>541.05249460000005</v>
      </c>
      <c r="G6334" s="236">
        <f t="shared" si="793"/>
        <v>1.5487396122198171E-4</v>
      </c>
      <c r="H6334" s="236">
        <f t="shared" si="794"/>
        <v>1.6484395134133134E-3</v>
      </c>
      <c r="I6334">
        <f t="shared" si="798"/>
        <v>137149.28442865942</v>
      </c>
      <c r="J6334">
        <f t="shared" si="798"/>
        <v>42661.326118270787</v>
      </c>
      <c r="K6334">
        <f t="shared" si="795"/>
        <v>169790.11028103938</v>
      </c>
      <c r="L6334" s="236">
        <f>I6334/MAX(I$2:I6334)-1</f>
        <v>-6.7604118495568133E-2</v>
      </c>
      <c r="M6334" s="236">
        <f>J6334/MAX(J$2:J6334)-1</f>
        <v>-2.8831739328738948E-2</v>
      </c>
      <c r="N6334" s="236"/>
    </row>
    <row r="6335" spans="1:14">
      <c r="A6335" s="237">
        <v>43195</v>
      </c>
      <c r="B6335">
        <v>944.6</v>
      </c>
      <c r="D6335" s="237">
        <v>43517</v>
      </c>
      <c r="E6335">
        <f t="shared" si="791"/>
        <v>951.93</v>
      </c>
      <c r="F6335">
        <v>539.79065900000001</v>
      </c>
      <c r="G6335" s="236">
        <f t="shared" si="793"/>
        <v>-2.7889262700275344E-3</v>
      </c>
      <c r="H6335" s="236">
        <f t="shared" si="794"/>
        <v>-2.3321870106761677E-3</v>
      </c>
      <c r="I6335">
        <f t="shared" si="798"/>
        <v>136766.78518640084</v>
      </c>
      <c r="J6335">
        <f t="shared" si="798"/>
        <v>42561.831927639534</v>
      </c>
      <c r="K6335">
        <f t="shared" si="795"/>
        <v>169322.30522945631</v>
      </c>
      <c r="L6335" s="236">
        <f>I6335/MAX(I$2:I6335)-1</f>
        <v>-7.0204501863561419E-2</v>
      </c>
      <c r="M6335" s="236">
        <f>J6335/MAX(J$2:J6335)-1</f>
        <v>-3.1096685331457485E-2</v>
      </c>
      <c r="N6335" s="236"/>
    </row>
    <row r="6336" spans="1:14">
      <c r="A6336" s="237">
        <v>43196</v>
      </c>
      <c r="B6336">
        <v>927.7</v>
      </c>
      <c r="D6336" s="237">
        <v>43518</v>
      </c>
      <c r="E6336">
        <f t="shared" si="791"/>
        <v>954.96</v>
      </c>
      <c r="F6336">
        <v>542.3029497</v>
      </c>
      <c r="G6336" s="236">
        <f t="shared" si="793"/>
        <v>3.1492769951572594E-3</v>
      </c>
      <c r="H6336" s="236">
        <f t="shared" si="794"/>
        <v>4.6541944698601512E-3</v>
      </c>
      <c r="I6336">
        <f t="shared" si="798"/>
        <v>137197.50167669001</v>
      </c>
      <c r="J6336">
        <f t="shared" si="798"/>
        <v>42759.922970424268</v>
      </c>
      <c r="K6336">
        <f t="shared" si="795"/>
        <v>169861.25933831438</v>
      </c>
      <c r="L6336" s="236">
        <f>I6336/MAX(I$2:I6336)-1</f>
        <v>-6.7276318291079384E-2</v>
      </c>
      <c r="M6336" s="236">
        <f>J6336/MAX(J$2:J6336)-1</f>
        <v>-2.6587220882497986E-2</v>
      </c>
      <c r="N6336" s="236"/>
    </row>
    <row r="6337" spans="1:14">
      <c r="A6337" s="237">
        <v>43199</v>
      </c>
      <c r="B6337">
        <v>931.44</v>
      </c>
      <c r="D6337" s="237">
        <v>43521</v>
      </c>
      <c r="E6337">
        <f t="shared" si="791"/>
        <v>954.12</v>
      </c>
      <c r="F6337">
        <v>543.06471429999999</v>
      </c>
      <c r="G6337" s="236">
        <f t="shared" si="793"/>
        <v>-9.1334815320116348E-4</v>
      </c>
      <c r="H6337" s="236">
        <f t="shared" si="794"/>
        <v>1.4046845963522347E-3</v>
      </c>
      <c r="I6337">
        <f t="shared" si="798"/>
        <v>137072.19259190978</v>
      </c>
      <c r="J6337">
        <f t="shared" si="798"/>
        <v>42819.987175562033</v>
      </c>
      <c r="K6337">
        <f t="shared" si="795"/>
        <v>169711.8463180369</v>
      </c>
      <c r="L6337" s="236">
        <f>I6337/MAX(I$2:I6337)-1</f>
        <v>-6.8128219743215257E-2</v>
      </c>
      <c r="M6337" s="236">
        <f>J6337/MAX(J$2:J6337)-1</f>
        <v>-2.5219882945779259E-2</v>
      </c>
      <c r="N6337" s="236"/>
    </row>
    <row r="6338" spans="1:14">
      <c r="A6338" s="237">
        <v>43200</v>
      </c>
      <c r="B6338">
        <v>944.01</v>
      </c>
      <c r="D6338" s="237">
        <v>43522</v>
      </c>
      <c r="E6338">
        <f t="shared" ref="E6338:E6401" si="799">SUMIF(A:A,D6338,B:B)</f>
        <v>956.18</v>
      </c>
      <c r="F6338">
        <v>543.53591019999999</v>
      </c>
      <c r="G6338" s="236">
        <f t="shared" si="793"/>
        <v>2.1253274021636923E-3</v>
      </c>
      <c r="H6338" s="236">
        <f t="shared" si="794"/>
        <v>8.6766068130095242E-4</v>
      </c>
      <c r="I6338">
        <f t="shared" si="798"/>
        <v>137363.51587890004</v>
      </c>
      <c r="J6338">
        <f t="shared" si="798"/>
        <v>42857.140394808077</v>
      </c>
      <c r="K6338">
        <f t="shared" si="795"/>
        <v>170078.26396300312</v>
      </c>
      <c r="L6338" s="236">
        <f>I6338/MAX(I$2:I6338)-1</f>
        <v>-6.6147687113332299E-2</v>
      </c>
      <c r="M6338" s="236">
        <f>J6338/MAX(J$2:J6338)-1</f>
        <v>-2.4374104565297428E-2</v>
      </c>
      <c r="N6338" s="236"/>
    </row>
    <row r="6339" spans="1:14">
      <c r="A6339" s="237">
        <v>43201</v>
      </c>
      <c r="B6339">
        <v>940.39</v>
      </c>
      <c r="D6339" s="237">
        <v>43523</v>
      </c>
      <c r="E6339">
        <f t="shared" si="799"/>
        <v>953.54</v>
      </c>
      <c r="F6339">
        <v>542.38601319999998</v>
      </c>
      <c r="G6339" s="236">
        <f t="shared" si="793"/>
        <v>-2.7947165838802615E-3</v>
      </c>
      <c r="H6339" s="236">
        <f t="shared" si="794"/>
        <v>-2.1155860696985274E-3</v>
      </c>
      <c r="I6339">
        <f t="shared" ref="I6339:J6354" si="800">I6338*(1+G6339)</f>
        <v>136979.62378305316</v>
      </c>
      <c r="J6339">
        <f t="shared" si="800"/>
        <v>42766.472425601707</v>
      </c>
      <c r="K6339">
        <f t="shared" si="795"/>
        <v>169608.68018498816</v>
      </c>
      <c r="L6339" s="236">
        <f>I6339/MAX(I$2:I6339)-1</f>
        <v>-6.8757539659051847E-2</v>
      </c>
      <c r="M6339" s="236">
        <f>J6339/MAX(J$2:J6339)-1</f>
        <v>-2.6438125118916189E-2</v>
      </c>
      <c r="N6339" s="236"/>
    </row>
    <row r="6340" spans="1:14">
      <c r="A6340" s="237">
        <v>43202</v>
      </c>
      <c r="B6340">
        <v>945.59</v>
      </c>
      <c r="D6340" s="237">
        <v>43524</v>
      </c>
      <c r="E6340">
        <f t="shared" si="799"/>
        <v>951.33</v>
      </c>
      <c r="F6340">
        <v>540.86005780000005</v>
      </c>
      <c r="G6340" s="236">
        <f t="shared" ref="G6340:G6403" si="801">(E6340/E6339-1)-($P$21/252)</f>
        <v>-2.3514095429195228E-3</v>
      </c>
      <c r="H6340" s="236">
        <f t="shared" ref="H6340:H6403" si="802">F6340/F6339-1</f>
        <v>-2.8134121508720522E-3</v>
      </c>
      <c r="I6340">
        <f t="shared" si="800"/>
        <v>136657.52858850415</v>
      </c>
      <c r="J6340">
        <f t="shared" si="800"/>
        <v>42646.152712429583</v>
      </c>
      <c r="K6340">
        <f t="shared" ref="K6340:K6403" si="803">K6339*(1+(E6340/E6339-1))</f>
        <v>169215.58164354385</v>
      </c>
      <c r="L6340" s="236">
        <f>I6340/MAX(I$2:I6340)-1</f>
        <v>-7.0947272067069411E-2</v>
      </c>
      <c r="M6340" s="236">
        <f>J6340/MAX(J$2:J6340)-1</f>
        <v>-2.9177155927332499E-2</v>
      </c>
      <c r="N6340" s="236"/>
    </row>
    <row r="6341" spans="1:14">
      <c r="A6341" s="237">
        <v>43203</v>
      </c>
      <c r="B6341">
        <v>942.85</v>
      </c>
      <c r="D6341" s="237">
        <v>43525</v>
      </c>
      <c r="E6341">
        <f t="shared" si="799"/>
        <v>950.38</v>
      </c>
      <c r="F6341">
        <v>542.24553419999995</v>
      </c>
      <c r="G6341" s="236">
        <f t="shared" si="801"/>
        <v>-1.0323321159900292E-3</v>
      </c>
      <c r="H6341" s="236">
        <f t="shared" si="802"/>
        <v>2.5616171503501928E-3</v>
      </c>
      <c r="I6341">
        <f t="shared" si="800"/>
        <v>136516.45263285041</v>
      </c>
      <c r="J6341">
        <f t="shared" si="800"/>
        <v>42755.395828614193</v>
      </c>
      <c r="K6341">
        <f t="shared" si="803"/>
        <v>169046.60263251574</v>
      </c>
      <c r="L6341" s="236">
        <f>I6341/MAX(I$2:I6341)-1</f>
        <v>-7.1906363035562748E-2</v>
      </c>
      <c r="M6341" s="236">
        <f>J6341/MAX(J$2:J6341)-1</f>
        <v>-2.6690279480004242E-2</v>
      </c>
      <c r="N6341" s="236"/>
    </row>
    <row r="6342" spans="1:14">
      <c r="A6342" s="237">
        <v>43206</v>
      </c>
      <c r="B6342">
        <v>947.82</v>
      </c>
      <c r="D6342" s="237">
        <v>43528</v>
      </c>
      <c r="E6342">
        <f t="shared" si="799"/>
        <v>951.72</v>
      </c>
      <c r="F6342">
        <v>541.55319469999995</v>
      </c>
      <c r="G6342" s="236">
        <f t="shared" si="801"/>
        <v>1.3762321721270585E-3</v>
      </c>
      <c r="H6342" s="236">
        <f t="shared" si="802"/>
        <v>-1.2768007412388149E-3</v>
      </c>
      <c r="I6342">
        <f t="shared" si="800"/>
        <v>136704.3309669884</v>
      </c>
      <c r="J6342">
        <f t="shared" si="800"/>
        <v>42700.805707528263</v>
      </c>
      <c r="K6342">
        <f t="shared" si="803"/>
        <v>169284.95197438699</v>
      </c>
      <c r="L6342" s="236">
        <f>I6342/MAX(I$2:I6342)-1</f>
        <v>-7.0629090713625886E-2</v>
      </c>
      <c r="M6342" s="236">
        <f>J6342/MAX(J$2:J6342)-1</f>
        <v>-2.793300205261906E-2</v>
      </c>
      <c r="N6342" s="236"/>
    </row>
    <row r="6343" spans="1:14">
      <c r="A6343" s="237">
        <v>43207</v>
      </c>
      <c r="B6343">
        <v>953.93</v>
      </c>
      <c r="D6343" s="237">
        <v>43529</v>
      </c>
      <c r="E6343">
        <f t="shared" si="799"/>
        <v>951.95</v>
      </c>
      <c r="F6343">
        <v>541.74049920000004</v>
      </c>
      <c r="G6343" s="236">
        <f t="shared" si="801"/>
        <v>2.0793755866581819E-4</v>
      </c>
      <c r="H6343" s="236">
        <f t="shared" si="802"/>
        <v>3.4586537727632205E-4</v>
      </c>
      <c r="I6343">
        <f t="shared" si="800"/>
        <v>136732.75693182874</v>
      </c>
      <c r="J6343">
        <f t="shared" si="800"/>
        <v>42715.574437804302</v>
      </c>
      <c r="K6343">
        <f t="shared" si="803"/>
        <v>169325.86268232012</v>
      </c>
      <c r="L6343" s="236">
        <f>I6343/MAX(I$2:I6343)-1</f>
        <v>-7.0435839595653693E-2</v>
      </c>
      <c r="M6343" s="236">
        <f>J6343/MAX(J$2:J6343)-1</f>
        <v>-2.7596797733635992E-2</v>
      </c>
      <c r="N6343" s="236"/>
    </row>
    <row r="6344" spans="1:14">
      <c r="A6344" s="237">
        <v>43208</v>
      </c>
      <c r="B6344">
        <v>956.16</v>
      </c>
      <c r="D6344" s="237">
        <v>43530</v>
      </c>
      <c r="E6344">
        <f t="shared" si="799"/>
        <v>952.02</v>
      </c>
      <c r="F6344">
        <v>540.46758880000004</v>
      </c>
      <c r="G6344" s="236">
        <f t="shared" si="801"/>
        <v>3.9803115076277749E-5</v>
      </c>
      <c r="H6344" s="236">
        <f t="shared" si="802"/>
        <v>-2.3496681563954791E-3</v>
      </c>
      <c r="I6344">
        <f t="shared" si="800"/>
        <v>136738.1993214876</v>
      </c>
      <c r="J6344">
        <f t="shared" si="800"/>
        <v>42615.207012765655</v>
      </c>
      <c r="K6344">
        <f t="shared" si="803"/>
        <v>169338.31376734324</v>
      </c>
      <c r="L6344" s="236">
        <f>I6344/MAX(I$2:I6344)-1</f>
        <v>-7.0398840046406286E-2</v>
      </c>
      <c r="M6344" s="236">
        <f>J6344/MAX(J$2:J6344)-1</f>
        <v>-2.9881622573178279E-2</v>
      </c>
      <c r="N6344" s="236"/>
    </row>
    <row r="6345" spans="1:14">
      <c r="A6345" s="237">
        <v>43209</v>
      </c>
      <c r="B6345">
        <v>952.16</v>
      </c>
      <c r="D6345" s="237">
        <v>43531</v>
      </c>
      <c r="E6345">
        <f t="shared" si="799"/>
        <v>951.63</v>
      </c>
      <c r="F6345">
        <v>537.68741169999998</v>
      </c>
      <c r="G6345" s="236">
        <f t="shared" si="801"/>
        <v>-4.4338541807338106E-4</v>
      </c>
      <c r="H6345" s="236">
        <f t="shared" si="802"/>
        <v>-5.144021875896132E-3</v>
      </c>
      <c r="I6345">
        <f t="shared" si="800"/>
        <v>136677.57159781482</v>
      </c>
      <c r="J6345">
        <f t="shared" si="800"/>
        <v>42395.993455646145</v>
      </c>
      <c r="K6345">
        <f t="shared" si="803"/>
        <v>169268.94343650012</v>
      </c>
      <c r="L6345" s="236">
        <f>I6345/MAX(I$2:I6345)-1</f>
        <v>-7.0811011645353972E-2</v>
      </c>
      <c r="M6345" s="236">
        <f>J6345/MAX(J$2:J6345)-1</f>
        <v>-3.487193272887068E-2</v>
      </c>
      <c r="N6345" s="236"/>
    </row>
    <row r="6346" spans="1:14">
      <c r="A6346" s="237">
        <v>43210</v>
      </c>
      <c r="B6346">
        <v>945.67</v>
      </c>
      <c r="D6346" s="237">
        <v>43532</v>
      </c>
      <c r="E6346">
        <f t="shared" si="799"/>
        <v>951.96</v>
      </c>
      <c r="F6346">
        <v>537.14007389999995</v>
      </c>
      <c r="G6346" s="236">
        <f t="shared" si="801"/>
        <v>3.1304327212005256E-4</v>
      </c>
      <c r="H6346" s="236">
        <f t="shared" si="802"/>
        <v>-1.0179479528255042E-3</v>
      </c>
      <c r="I6346">
        <f t="shared" si="800"/>
        <v>136720.35759205325</v>
      </c>
      <c r="J6346">
        <f t="shared" si="800"/>
        <v>42352.836540899967</v>
      </c>
      <c r="K6346">
        <f t="shared" si="803"/>
        <v>169327.64140875198</v>
      </c>
      <c r="L6346" s="236">
        <f>I6346/MAX(I$2:I6346)-1</f>
        <v>-7.0520135284021346E-2</v>
      </c>
      <c r="M6346" s="236">
        <f>J6346/MAX(J$2:J6346)-1</f>
        <v>-3.5854382869163759E-2</v>
      </c>
      <c r="N6346" s="236"/>
    </row>
    <row r="6347" spans="1:14">
      <c r="A6347" s="237">
        <v>43213</v>
      </c>
      <c r="B6347">
        <v>944.19</v>
      </c>
      <c r="D6347" s="237">
        <v>43535</v>
      </c>
      <c r="E6347">
        <f t="shared" si="799"/>
        <v>955.44</v>
      </c>
      <c r="F6347">
        <v>541.44537590000004</v>
      </c>
      <c r="G6347" s="236">
        <f t="shared" si="801"/>
        <v>3.6218856234454997E-3</v>
      </c>
      <c r="H6347" s="236">
        <f t="shared" si="802"/>
        <v>8.0152314250929724E-3</v>
      </c>
      <c r="I6347">
        <f t="shared" si="800"/>
        <v>137215.54308964824</v>
      </c>
      <c r="J6347">
        <f t="shared" si="800"/>
        <v>42692.304327284415</v>
      </c>
      <c r="K6347">
        <f t="shared" si="803"/>
        <v>169946.63820704439</v>
      </c>
      <c r="L6347" s="236">
        <f>I6347/MAX(I$2:I6347)-1</f>
        <v>-6.715366552472446E-2</v>
      </c>
      <c r="M6347" s="236">
        <f>J6347/MAX(J$2:J6347)-1</f>
        <v>-2.8126532620371014E-2</v>
      </c>
      <c r="N6347" s="236"/>
    </row>
    <row r="6348" spans="1:14">
      <c r="A6348" s="237">
        <v>43214</v>
      </c>
      <c r="B6348">
        <v>938.1</v>
      </c>
      <c r="D6348" s="237">
        <v>43536</v>
      </c>
      <c r="E6348">
        <f t="shared" si="799"/>
        <v>958.37</v>
      </c>
      <c r="F6348">
        <v>543.08605620000003</v>
      </c>
      <c r="G6348" s="236">
        <f t="shared" si="801"/>
        <v>3.0329197617253076E-3</v>
      </c>
      <c r="H6348" s="236">
        <f t="shared" si="802"/>
        <v>3.0301861887227499E-3</v>
      </c>
      <c r="I6348">
        <f t="shared" si="800"/>
        <v>137631.70682190071</v>
      </c>
      <c r="J6348">
        <f t="shared" si="800"/>
        <v>42821.669958221704</v>
      </c>
      <c r="K6348">
        <f t="shared" si="803"/>
        <v>170467.80505158371</v>
      </c>
      <c r="L6348" s="236">
        <f>I6348/MAX(I$2:I6348)-1</f>
        <v>-6.4324417442241377E-2</v>
      </c>
      <c r="M6348" s="236">
        <f>J6348/MAX(J$2:J6348)-1</f>
        <v>-2.5181575062331096E-2</v>
      </c>
      <c r="N6348" s="236"/>
    </row>
    <row r="6349" spans="1:14">
      <c r="A6349" s="237">
        <v>43215</v>
      </c>
      <c r="B6349">
        <v>936.52</v>
      </c>
      <c r="D6349" s="237">
        <v>43537</v>
      </c>
      <c r="E6349">
        <f t="shared" si="799"/>
        <v>960.83</v>
      </c>
      <c r="F6349">
        <v>544.86332140000002</v>
      </c>
      <c r="G6349" s="236">
        <f t="shared" si="801"/>
        <v>2.533128152777999E-3</v>
      </c>
      <c r="H6349" s="236">
        <f t="shared" si="802"/>
        <v>3.2725296105660107E-3</v>
      </c>
      <c r="I6349">
        <f t="shared" si="800"/>
        <v>137980.34557316615</v>
      </c>
      <c r="J6349">
        <f t="shared" si="800"/>
        <v>42961.805141133867</v>
      </c>
      <c r="K6349">
        <f t="shared" si="803"/>
        <v>170905.37175382493</v>
      </c>
      <c r="L6349" s="236">
        <f>I6349/MAX(I$2:I6349)-1</f>
        <v>-6.1954231282197347E-2</v>
      </c>
      <c r="M6349" s="236">
        <f>J6349/MAX(J$2:J6349)-1</f>
        <v>-2.199145290179727E-2</v>
      </c>
      <c r="N6349" s="236"/>
    </row>
    <row r="6350" spans="1:14">
      <c r="A6350" s="237">
        <v>43216</v>
      </c>
      <c r="B6350">
        <v>943.71</v>
      </c>
      <c r="D6350" s="237">
        <v>43538</v>
      </c>
      <c r="E6350">
        <f t="shared" si="799"/>
        <v>959.62</v>
      </c>
      <c r="F6350">
        <v>544.21927770000002</v>
      </c>
      <c r="G6350" s="236">
        <f t="shared" si="801"/>
        <v>-1.2930580315068754E-3</v>
      </c>
      <c r="H6350" s="236">
        <f t="shared" si="802"/>
        <v>-1.1820279962049263E-3</v>
      </c>
      <c r="I6350">
        <f t="shared" si="800"/>
        <v>137801.92897913267</v>
      </c>
      <c r="J6350">
        <f t="shared" si="800"/>
        <v>42911.023084689543</v>
      </c>
      <c r="K6350">
        <f t="shared" si="803"/>
        <v>170690.14585556809</v>
      </c>
      <c r="L6350" s="236">
        <f>I6350/MAX(I$2:I6350)-1</f>
        <v>-6.31671788973589E-2</v>
      </c>
      <c r="M6350" s="236">
        <f>J6350/MAX(J$2:J6350)-1</f>
        <v>-2.3147486384995197E-2</v>
      </c>
      <c r="N6350" s="236"/>
    </row>
    <row r="6351" spans="1:14">
      <c r="A6351" s="237">
        <v>43217</v>
      </c>
      <c r="B6351">
        <v>945.86</v>
      </c>
      <c r="D6351" s="237">
        <v>43539</v>
      </c>
      <c r="E6351">
        <f t="shared" si="799"/>
        <v>963.96</v>
      </c>
      <c r="F6351">
        <v>547.41575460000001</v>
      </c>
      <c r="G6351" s="236">
        <f t="shared" si="801"/>
        <v>4.4888933797539356E-3</v>
      </c>
      <c r="H6351" s="236">
        <f t="shared" si="802"/>
        <v>5.8735091368116166E-3</v>
      </c>
      <c r="I6351">
        <f t="shared" si="800"/>
        <v>138420.50714584443</v>
      </c>
      <c r="J6351">
        <f t="shared" si="800"/>
        <v>43163.061370847397</v>
      </c>
      <c r="K6351">
        <f t="shared" si="803"/>
        <v>171462.11312700176</v>
      </c>
      <c r="L6351" s="236">
        <f>I6351/MAX(I$2:I6351)-1</f>
        <v>-5.8961836248775046E-2</v>
      </c>
      <c r="M6351" s="236">
        <f>J6351/MAX(J$2:J6351)-1</f>
        <v>-1.7409934220960155E-2</v>
      </c>
      <c r="N6351" s="236"/>
    </row>
    <row r="6352" spans="1:14">
      <c r="A6352" s="237">
        <v>43220</v>
      </c>
      <c r="B6352">
        <v>940.94</v>
      </c>
      <c r="D6352" s="237">
        <v>43542</v>
      </c>
      <c r="E6352">
        <f t="shared" si="799"/>
        <v>965.61</v>
      </c>
      <c r="F6352">
        <v>549.19842570000003</v>
      </c>
      <c r="G6352" s="236">
        <f t="shared" si="801"/>
        <v>1.6779591229826771E-3</v>
      </c>
      <c r="H6352" s="236">
        <f t="shared" si="802"/>
        <v>3.2565213642830049E-3</v>
      </c>
      <c r="I6352">
        <f t="shared" si="800"/>
        <v>138652.7710986177</v>
      </c>
      <c r="J6352">
        <f t="shared" si="800"/>
        <v>43303.622802349419</v>
      </c>
      <c r="K6352">
        <f t="shared" si="803"/>
        <v>171755.60298826109</v>
      </c>
      <c r="L6352" s="236">
        <f>I6352/MAX(I$2:I6352)-1</f>
        <v>-5.7382812676833761E-2</v>
      </c>
      <c r="M6352" s="236">
        <f>J6352/MAX(J$2:J6352)-1</f>
        <v>-1.4210108679418521E-2</v>
      </c>
      <c r="N6352" s="236"/>
    </row>
    <row r="6353" spans="1:14">
      <c r="A6353" s="237">
        <v>43221</v>
      </c>
      <c r="B6353">
        <v>939.76</v>
      </c>
      <c r="D6353" s="237">
        <v>43543</v>
      </c>
      <c r="E6353">
        <f t="shared" si="799"/>
        <v>965.52</v>
      </c>
      <c r="F6353">
        <v>549.34906820000003</v>
      </c>
      <c r="G6353" s="236">
        <f t="shared" si="801"/>
        <v>-1.2693549007509531E-4</v>
      </c>
      <c r="H6353" s="236">
        <f t="shared" si="802"/>
        <v>2.7429521453559147E-4</v>
      </c>
      <c r="I6353">
        <f t="shared" si="800"/>
        <v>138635.17114116802</v>
      </c>
      <c r="J6353">
        <f t="shared" si="800"/>
        <v>43315.500778856156</v>
      </c>
      <c r="K6353">
        <f t="shared" si="803"/>
        <v>171739.59445037422</v>
      </c>
      <c r="L6353" s="236">
        <f>I6353/MAX(I$2:I6353)-1</f>
        <v>-5.7502464251459884E-2</v>
      </c>
      <c r="M6353" s="236">
        <f>J6353/MAX(J$2:J6353)-1</f>
        <v>-1.3939711229691731E-2</v>
      </c>
      <c r="N6353" s="236"/>
    </row>
    <row r="6354" spans="1:14">
      <c r="A6354" s="237">
        <v>43222</v>
      </c>
      <c r="B6354">
        <v>936.26</v>
      </c>
      <c r="D6354" s="237">
        <v>43544</v>
      </c>
      <c r="E6354">
        <f t="shared" si="799"/>
        <v>967.36</v>
      </c>
      <c r="F6354">
        <v>549.42917309999996</v>
      </c>
      <c r="G6354" s="236">
        <f t="shared" si="801"/>
        <v>1.8719786821016957E-3</v>
      </c>
      <c r="H6354" s="236">
        <f t="shared" si="802"/>
        <v>1.4581784995537639E-4</v>
      </c>
      <c r="I6354">
        <f t="shared" si="800"/>
        <v>138894.69322613382</v>
      </c>
      <c r="J6354">
        <f t="shared" si="800"/>
        <v>43321.81695204947</v>
      </c>
      <c r="K6354">
        <f t="shared" si="803"/>
        <v>172066.88011383917</v>
      </c>
      <c r="L6354" s="236">
        <f>I6354/MAX(I$2:I6354)-1</f>
        <v>-5.5738128956605126E-2</v>
      </c>
      <c r="M6354" s="236">
        <f>J6354/MAX(J$2:J6354)-1</f>
        <v>-1.3795926038456807E-2</v>
      </c>
      <c r="N6354" s="236"/>
    </row>
    <row r="6355" spans="1:14">
      <c r="A6355" s="237">
        <v>43223</v>
      </c>
      <c r="B6355">
        <v>936.32</v>
      </c>
      <c r="D6355" s="237">
        <v>43545</v>
      </c>
      <c r="E6355">
        <f t="shared" si="799"/>
        <v>971.64</v>
      </c>
      <c r="F6355">
        <v>551.79416790000005</v>
      </c>
      <c r="G6355" s="236">
        <f t="shared" si="801"/>
        <v>4.3906826762020647E-3</v>
      </c>
      <c r="H6355" s="236">
        <f t="shared" si="802"/>
        <v>4.3044580007578492E-3</v>
      </c>
      <c r="I6355">
        <f t="shared" ref="I6355:J6370" si="804">I6354*(1+G6355)</f>
        <v>139504.53574949823</v>
      </c>
      <c r="J6355">
        <f t="shared" si="804"/>
        <v>43508.293893636088</v>
      </c>
      <c r="K6355">
        <f t="shared" si="803"/>
        <v>172828.17502668159</v>
      </c>
      <c r="L6355" s="236">
        <f>I6355/MAX(I$2:I6355)-1</f>
        <v>-5.1592174717616568E-2</v>
      </c>
      <c r="M6355" s="236">
        <f>J6355/MAX(J$2:J6355)-1</f>
        <v>-9.550852021913081E-3</v>
      </c>
      <c r="N6355" s="236"/>
    </row>
    <row r="6356" spans="1:14">
      <c r="A6356" s="237">
        <v>43224</v>
      </c>
      <c r="B6356">
        <v>941.39</v>
      </c>
      <c r="D6356" s="237">
        <v>43546</v>
      </c>
      <c r="E6356">
        <f t="shared" si="799"/>
        <v>964.49</v>
      </c>
      <c r="F6356">
        <v>546.03436929999998</v>
      </c>
      <c r="G6356" s="236">
        <f t="shared" si="801"/>
        <v>-7.3924226785934775E-3</v>
      </c>
      <c r="H6356" s="236">
        <f t="shared" si="802"/>
        <v>-1.0438310034918463E-2</v>
      </c>
      <c r="I6356">
        <f t="shared" si="804"/>
        <v>138473.25925565697</v>
      </c>
      <c r="J6356">
        <f t="shared" si="804"/>
        <v>43054.140832883968</v>
      </c>
      <c r="K6356">
        <f t="shared" si="803"/>
        <v>171556.38562789111</v>
      </c>
      <c r="L6356" s="236">
        <f>I6356/MAX(I$2:I6356)-1</f>
        <v>-5.8603206233789673E-2</v>
      </c>
      <c r="M6356" s="236">
        <f>J6356/MAX(J$2:J6356)-1</f>
        <v>-1.98894673023291E-2</v>
      </c>
      <c r="N6356" s="236"/>
    </row>
    <row r="6357" spans="1:14">
      <c r="A6357" s="237">
        <v>43227</v>
      </c>
      <c r="B6357">
        <v>941.28</v>
      </c>
      <c r="D6357" s="237">
        <v>43549</v>
      </c>
      <c r="E6357">
        <f t="shared" si="799"/>
        <v>965.61</v>
      </c>
      <c r="F6357">
        <v>546.39048449999996</v>
      </c>
      <c r="G6357" s="236">
        <f t="shared" si="801"/>
        <v>1.1275053128662524E-3</v>
      </c>
      <c r="H6357" s="236">
        <f t="shared" si="802"/>
        <v>6.5218458767812848E-4</v>
      </c>
      <c r="I6357">
        <f t="shared" si="804"/>
        <v>138629.38859115765</v>
      </c>
      <c r="J6357">
        <f t="shared" si="804"/>
        <v>43082.220079970895</v>
      </c>
      <c r="K6357">
        <f t="shared" si="803"/>
        <v>171755.60298826109</v>
      </c>
      <c r="L6357" s="236">
        <f>I6357/MAX(I$2:I6357)-1</f>
        <v>-5.7541776347302842E-2</v>
      </c>
      <c r="M6357" s="236">
        <f>J6357/MAX(J$2:J6357)-1</f>
        <v>-1.9250254318682769E-2</v>
      </c>
      <c r="N6357" s="236"/>
    </row>
    <row r="6358" spans="1:14">
      <c r="A6358" s="237">
        <v>43228</v>
      </c>
      <c r="B6358">
        <v>941.86</v>
      </c>
      <c r="D6358" s="237">
        <v>43550</v>
      </c>
      <c r="E6358">
        <f t="shared" si="799"/>
        <v>969.11</v>
      </c>
      <c r="F6358">
        <v>548.68299809999996</v>
      </c>
      <c r="G6358" s="236">
        <f t="shared" si="801"/>
        <v>3.5909216157958188E-3</v>
      </c>
      <c r="H6358" s="236">
        <f t="shared" si="802"/>
        <v>4.1957421753013868E-3</v>
      </c>
      <c r="I6358">
        <f t="shared" si="804"/>
        <v>139127.1958592342</v>
      </c>
      <c r="J6358">
        <f t="shared" si="804"/>
        <v>43262.981967766049</v>
      </c>
      <c r="K6358">
        <f t="shared" si="803"/>
        <v>172378.15723941728</v>
      </c>
      <c r="L6358" s="236">
        <f>I6358/MAX(I$2:I6358)-1</f>
        <v>-5.4157482740003871E-2</v>
      </c>
      <c r="M6358" s="236">
        <f>J6358/MAX(J$2:J6358)-1</f>
        <v>-1.513528124731145E-2</v>
      </c>
      <c r="N6358" s="236"/>
    </row>
    <row r="6359" spans="1:14">
      <c r="A6359" s="237">
        <v>43229</v>
      </c>
      <c r="B6359">
        <v>945.05</v>
      </c>
      <c r="D6359" s="237">
        <v>43551</v>
      </c>
      <c r="E6359">
        <f t="shared" si="799"/>
        <v>966.49</v>
      </c>
      <c r="F6359">
        <v>547.63411140000005</v>
      </c>
      <c r="G6359" s="236">
        <f t="shared" si="801"/>
        <v>-2.7372416280164271E-3</v>
      </c>
      <c r="H6359" s="236">
        <f t="shared" si="802"/>
        <v>-1.911644252932998E-3</v>
      </c>
      <c r="I6359">
        <f t="shared" si="804"/>
        <v>138746.3711071391</v>
      </c>
      <c r="J6359">
        <f t="shared" si="804"/>
        <v>43180.278536922626</v>
      </c>
      <c r="K6359">
        <f t="shared" si="803"/>
        <v>171912.13091426608</v>
      </c>
      <c r="L6359" s="236">
        <f>I6359/MAX(I$2:I6359)-1</f>
        <v>-5.6746482251795793E-2</v>
      </c>
      <c r="M6359" s="236">
        <f>J6359/MAX(J$2:J6359)-1</f>
        <v>-1.7017992226831535E-2</v>
      </c>
      <c r="N6359" s="236"/>
    </row>
    <row r="6360" spans="1:14">
      <c r="A6360" s="237">
        <v>43230</v>
      </c>
      <c r="B6360">
        <v>952.25</v>
      </c>
      <c r="D6360" s="237">
        <v>43552</v>
      </c>
      <c r="E6360">
        <f t="shared" si="799"/>
        <v>969.22</v>
      </c>
      <c r="F6360">
        <v>548.61940919999995</v>
      </c>
      <c r="G6360" s="236">
        <f t="shared" si="801"/>
        <v>2.7909240022027568E-3</v>
      </c>
      <c r="H6360" s="236">
        <f t="shared" si="802"/>
        <v>1.79918996915851E-3</v>
      </c>
      <c r="I6360">
        <f t="shared" si="804"/>
        <v>139133.60168448056</v>
      </c>
      <c r="J6360">
        <f t="shared" si="804"/>
        <v>43257.968060931729</v>
      </c>
      <c r="K6360">
        <f t="shared" si="803"/>
        <v>172397.7232301679</v>
      </c>
      <c r="L6360" s="236">
        <f>I6360/MAX(I$2:I6360)-1</f>
        <v>-5.4113933368950096E-2</v>
      </c>
      <c r="M6360" s="236">
        <f>J6360/MAX(J$2:J6360)-1</f>
        <v>-1.5249420858582718E-2</v>
      </c>
      <c r="N6360" s="236"/>
    </row>
    <row r="6361" spans="1:14">
      <c r="A6361" s="237">
        <v>43231</v>
      </c>
      <c r="B6361">
        <v>953.95</v>
      </c>
      <c r="D6361" s="237">
        <v>43553</v>
      </c>
      <c r="E6361">
        <f t="shared" si="799"/>
        <v>973.01</v>
      </c>
      <c r="F6361">
        <v>550.66478219999999</v>
      </c>
      <c r="G6361" s="236">
        <f t="shared" si="801"/>
        <v>3.8766307500419004E-3</v>
      </c>
      <c r="H6361" s="236">
        <f t="shared" si="802"/>
        <v>3.7282184437890109E-3</v>
      </c>
      <c r="I6361">
        <f t="shared" si="804"/>
        <v>139672.97128313471</v>
      </c>
      <c r="J6361">
        <f t="shared" si="804"/>
        <v>43419.243215297334</v>
      </c>
      <c r="K6361">
        <f t="shared" si="803"/>
        <v>173071.86054784845</v>
      </c>
      <c r="L6361" s="236">
        <f>I6361/MAX(I$2:I6361)-1</f>
        <v>-5.0447082357011896E-2</v>
      </c>
      <c r="M6361" s="236">
        <f>J6361/MAX(J$2:J6361)-1</f>
        <v>-1.1578055586895619E-2</v>
      </c>
      <c r="N6361" s="236"/>
    </row>
    <row r="6362" spans="1:14">
      <c r="A6362" s="237">
        <v>43234</v>
      </c>
      <c r="B6362">
        <v>954.89</v>
      </c>
      <c r="D6362" s="237">
        <v>43556</v>
      </c>
      <c r="E6362">
        <f t="shared" si="799"/>
        <v>978.29</v>
      </c>
      <c r="F6362">
        <v>553.68653089999998</v>
      </c>
      <c r="G6362" s="236">
        <f t="shared" si="801"/>
        <v>5.3927300009803305E-3</v>
      </c>
      <c r="H6362" s="236">
        <f t="shared" si="802"/>
        <v>5.4874558854618449E-3</v>
      </c>
      <c r="I6362">
        <f t="shared" si="804"/>
        <v>140426.18990569934</v>
      </c>
      <c r="J6362">
        <f t="shared" si="804"/>
        <v>43657.504397021417</v>
      </c>
      <c r="K6362">
        <f t="shared" si="803"/>
        <v>174011.02810387831</v>
      </c>
      <c r="L6362" s="236">
        <f>I6362/MAX(I$2:I6362)-1</f>
        <v>-4.5326399850520116E-2</v>
      </c>
      <c r="M6362" s="236">
        <f>J6362/MAX(J$2:J6362)-1</f>
        <v>-6.1541337707062826E-3</v>
      </c>
      <c r="N6362" s="236"/>
    </row>
    <row r="6363" spans="1:14">
      <c r="A6363" s="237">
        <v>43235</v>
      </c>
      <c r="B6363">
        <v>947.22</v>
      </c>
      <c r="D6363" s="237">
        <v>43557</v>
      </c>
      <c r="E6363">
        <f t="shared" si="799"/>
        <v>978.61</v>
      </c>
      <c r="F6363">
        <v>553.79547839999998</v>
      </c>
      <c r="G6363" s="236">
        <f t="shared" si="801"/>
        <v>2.9337121202914972E-4</v>
      </c>
      <c r="H6363" s="236">
        <f t="shared" si="802"/>
        <v>1.9676747386809801E-4</v>
      </c>
      <c r="I6363">
        <f t="shared" si="804"/>
        <v>140467.38690723263</v>
      </c>
      <c r="J6363">
        <f t="shared" si="804"/>
        <v>43666.094773877005</v>
      </c>
      <c r="K6363">
        <f t="shared" si="803"/>
        <v>174067.94734969834</v>
      </c>
      <c r="L6363" s="236">
        <f>I6363/MAX(I$2:I6363)-1</f>
        <v>-4.5046326099351885E-2</v>
      </c>
      <c r="M6363" s="236">
        <f>J6363/MAX(J$2:J6363)-1</f>
        <v>-5.9585772301941065E-3</v>
      </c>
      <c r="N6363" s="236"/>
    </row>
    <row r="6364" spans="1:14">
      <c r="A6364" s="237">
        <v>43236</v>
      </c>
      <c r="B6364">
        <v>950.85</v>
      </c>
      <c r="D6364" s="237">
        <v>43558</v>
      </c>
      <c r="E6364">
        <f t="shared" si="799"/>
        <v>979.47</v>
      </c>
      <c r="F6364">
        <v>554.93456319999996</v>
      </c>
      <c r="G6364" s="236">
        <f t="shared" si="801"/>
        <v>8.450673193253676E-4</v>
      </c>
      <c r="H6364" s="236">
        <f t="shared" si="802"/>
        <v>2.0568690869253725E-3</v>
      </c>
      <c r="I6364">
        <f t="shared" si="804"/>
        <v>140586.09130533898</v>
      </c>
      <c r="J6364">
        <f t="shared" si="804"/>
        <v>43755.910214364143</v>
      </c>
      <c r="K6364">
        <f t="shared" si="803"/>
        <v>174220.91782283955</v>
      </c>
      <c r="L6364" s="236">
        <f>I6364/MAX(I$2:I6364)-1</f>
        <v>-4.4239325958068676E-2</v>
      </c>
      <c r="M6364" s="236">
        <f>J6364/MAX(J$2:J6364)-1</f>
        <v>-3.9139641565756333E-3</v>
      </c>
      <c r="N6364" s="236"/>
    </row>
    <row r="6365" spans="1:14">
      <c r="A6365" s="237">
        <v>43237</v>
      </c>
      <c r="B6365">
        <v>950.12</v>
      </c>
      <c r="D6365" s="237">
        <v>43559</v>
      </c>
      <c r="E6365">
        <f t="shared" si="799"/>
        <v>981.61</v>
      </c>
      <c r="F6365">
        <v>555.59786020000001</v>
      </c>
      <c r="G6365" s="236">
        <f t="shared" si="801"/>
        <v>2.1511249159530863E-3</v>
      </c>
      <c r="H6365" s="236">
        <f t="shared" si="802"/>
        <v>1.1952706570936833E-3</v>
      </c>
      <c r="I6365">
        <f t="shared" si="804"/>
        <v>140888.50954918237</v>
      </c>
      <c r="J6365">
        <f t="shared" si="804"/>
        <v>43808.210369917797</v>
      </c>
      <c r="K6365">
        <f t="shared" si="803"/>
        <v>174601.56527926074</v>
      </c>
      <c r="L6365" s="236">
        <f>I6365/MAX(I$2:I6365)-1</f>
        <v>-4.2183365358448799E-2</v>
      </c>
      <c r="M6365" s="236">
        <f>J6365/MAX(J$2:J6365)-1</f>
        <v>-2.7233717459912432E-3</v>
      </c>
      <c r="N6365" s="236"/>
    </row>
    <row r="6366" spans="1:14">
      <c r="A6366" s="237">
        <v>43238</v>
      </c>
      <c r="B6366">
        <v>947.11</v>
      </c>
      <c r="D6366" s="237">
        <v>43560</v>
      </c>
      <c r="E6366">
        <f t="shared" si="799"/>
        <v>984.86</v>
      </c>
      <c r="F6366">
        <v>557.03295979999996</v>
      </c>
      <c r="G6366" s="236">
        <f t="shared" si="801"/>
        <v>3.2771570571702899E-3</v>
      </c>
      <c r="H6366" s="236">
        <f t="shared" si="802"/>
        <v>2.5829825901118042E-3</v>
      </c>
      <c r="I6366">
        <f t="shared" si="804"/>
        <v>141350.22332252568</v>
      </c>
      <c r="J6366">
        <f t="shared" si="804"/>
        <v>43921.366214607253</v>
      </c>
      <c r="K6366">
        <f t="shared" si="803"/>
        <v>175179.65136962006</v>
      </c>
      <c r="L6366" s="236">
        <f>I6366/MAX(I$2:I6366)-1</f>
        <v>-3.9044449814758186E-2</v>
      </c>
      <c r="M6366" s="236">
        <f>J6366/MAX(J$2:J6366)-1</f>
        <v>-1.4742357768571246E-4</v>
      </c>
      <c r="N6366" s="236"/>
    </row>
    <row r="6367" spans="1:14">
      <c r="A6367" s="237">
        <v>43241</v>
      </c>
      <c r="B6367">
        <v>952.28</v>
      </c>
      <c r="D6367" s="237">
        <v>43563</v>
      </c>
      <c r="E6367">
        <f t="shared" si="799"/>
        <v>984.75</v>
      </c>
      <c r="F6367">
        <v>557.33787859999995</v>
      </c>
      <c r="G6367" s="236">
        <f t="shared" si="801"/>
        <v>-1.4542116049693699E-4</v>
      </c>
      <c r="H6367" s="236">
        <f t="shared" si="802"/>
        <v>5.4739812902537821E-4</v>
      </c>
      <c r="I6367">
        <f t="shared" si="804"/>
        <v>141329.66800901361</v>
      </c>
      <c r="J6367">
        <f t="shared" si="804"/>
        <v>43945.408688297364</v>
      </c>
      <c r="K6367">
        <f t="shared" si="803"/>
        <v>175160.08537886944</v>
      </c>
      <c r="L6367" s="236">
        <f>I6367/MAX(I$2:I6367)-1</f>
        <v>-3.9184193086052144E-2</v>
      </c>
      <c r="M6367" s="236">
        <f>J6367/MAX(J$2:J6367)-1</f>
        <v>0</v>
      </c>
      <c r="N6367" s="236"/>
    </row>
    <row r="6368" spans="1:14">
      <c r="A6368" s="237">
        <v>43242</v>
      </c>
      <c r="B6368">
        <v>950.79</v>
      </c>
      <c r="D6368" s="237">
        <v>43564</v>
      </c>
      <c r="E6368">
        <f t="shared" si="799"/>
        <v>982.25</v>
      </c>
      <c r="F6368">
        <v>555.69502309999996</v>
      </c>
      <c r="G6368" s="236">
        <f t="shared" si="801"/>
        <v>-2.57244556873266E-3</v>
      </c>
      <c r="H6368" s="236">
        <f t="shared" si="802"/>
        <v>-2.9476831973572759E-3</v>
      </c>
      <c r="I6368">
        <f t="shared" si="804"/>
        <v>140966.10513081335</v>
      </c>
      <c r="J6368">
        <f t="shared" si="804"/>
        <v>43815.87154550587</v>
      </c>
      <c r="K6368">
        <f t="shared" si="803"/>
        <v>174715.40377090074</v>
      </c>
      <c r="L6368" s="236">
        <f>I6368/MAX(I$2:I6368)-1</f>
        <v>-4.1655839450916332E-2</v>
      </c>
      <c r="M6368" s="236">
        <f>J6368/MAX(J$2:J6368)-1</f>
        <v>-2.9476831973572759E-3</v>
      </c>
      <c r="N6368" s="236"/>
    </row>
    <row r="6369" spans="1:14">
      <c r="A6369" s="237">
        <v>43243</v>
      </c>
      <c r="B6369">
        <v>947.42</v>
      </c>
      <c r="D6369" s="237">
        <v>43565</v>
      </c>
      <c r="E6369">
        <f t="shared" si="799"/>
        <v>985.34</v>
      </c>
      <c r="F6369">
        <v>557.53324620000001</v>
      </c>
      <c r="G6369" s="236">
        <f t="shared" si="801"/>
        <v>3.1121084770550553E-3</v>
      </c>
      <c r="H6369" s="236">
        <f t="shared" si="802"/>
        <v>3.3079711416981183E-3</v>
      </c>
      <c r="I6369">
        <f t="shared" si="804"/>
        <v>141404.80694156839</v>
      </c>
      <c r="J6369">
        <f t="shared" si="804"/>
        <v>43960.813184126753</v>
      </c>
      <c r="K6369">
        <f t="shared" si="803"/>
        <v>175265.03023835004</v>
      </c>
      <c r="L6369" s="236">
        <f>I6369/MAX(I$2:I6369)-1</f>
        <v>-3.8673368464935298E-2</v>
      </c>
      <c r="M6369" s="236">
        <f>J6369/MAX(J$2:J6369)-1</f>
        <v>0</v>
      </c>
      <c r="N6369" s="236"/>
    </row>
    <row r="6370" spans="1:14">
      <c r="A6370" s="237">
        <v>43244</v>
      </c>
      <c r="B6370">
        <v>945.48</v>
      </c>
      <c r="D6370" s="237">
        <v>43566</v>
      </c>
      <c r="E6370">
        <f t="shared" si="799"/>
        <v>983.47</v>
      </c>
      <c r="F6370">
        <v>556.22306230000004</v>
      </c>
      <c r="G6370" s="236">
        <f t="shared" si="801"/>
        <v>-1.9315522302993473E-3</v>
      </c>
      <c r="H6370" s="236">
        <f t="shared" si="802"/>
        <v>-2.3499655113481399E-3</v>
      </c>
      <c r="I6370">
        <f t="shared" si="804"/>
        <v>141131.67617134535</v>
      </c>
      <c r="J6370">
        <f t="shared" si="804"/>
        <v>43857.506789293235</v>
      </c>
      <c r="K6370">
        <f t="shared" si="803"/>
        <v>174932.40839558945</v>
      </c>
      <c r="L6370" s="236">
        <f>I6370/MAX(I$2:I6370)-1</f>
        <v>-4.0530221064123073E-2</v>
      </c>
      <c r="M6370" s="236">
        <f>J6370/MAX(J$2:J6370)-1</f>
        <v>-2.3499655113481399E-3</v>
      </c>
      <c r="N6370" s="236"/>
    </row>
    <row r="6371" spans="1:14">
      <c r="A6371" s="237">
        <v>43245</v>
      </c>
      <c r="B6371">
        <v>941.83</v>
      </c>
      <c r="D6371" s="237">
        <v>43567</v>
      </c>
      <c r="E6371">
        <f t="shared" si="799"/>
        <v>986.64</v>
      </c>
      <c r="F6371">
        <v>558.15261080000005</v>
      </c>
      <c r="G6371" s="236">
        <f t="shared" si="801"/>
        <v>3.1895506734253474E-3</v>
      </c>
      <c r="H6371" s="236">
        <f t="shared" si="802"/>
        <v>3.4690192312798462E-3</v>
      </c>
      <c r="I6371">
        <f t="shared" ref="I6371:J6386" si="805">I6370*(1+G6371)</f>
        <v>141581.82280411932</v>
      </c>
      <c r="J6371">
        <f t="shared" si="805"/>
        <v>44009.649323781283</v>
      </c>
      <c r="K6371">
        <f t="shared" si="803"/>
        <v>175496.26467449375</v>
      </c>
      <c r="L6371" s="236">
        <f>I6371/MAX(I$2:I6371)-1</f>
        <v>-3.7469943584586773E-2</v>
      </c>
      <c r="M6371" s="236">
        <f>J6371/MAX(J$2:J6371)-1</f>
        <v>0</v>
      </c>
      <c r="N6371" s="236"/>
    </row>
    <row r="6372" spans="1:14">
      <c r="A6372" s="237">
        <v>43248</v>
      </c>
      <c r="B6372">
        <v>941.83</v>
      </c>
      <c r="D6372" s="237">
        <v>43570</v>
      </c>
      <c r="E6372">
        <f t="shared" si="799"/>
        <v>986.14</v>
      </c>
      <c r="F6372">
        <v>557.97599920000005</v>
      </c>
      <c r="G6372" s="236">
        <f t="shared" si="801"/>
        <v>-5.4050061198569266E-4</v>
      </c>
      <c r="H6372" s="236">
        <f t="shared" si="802"/>
        <v>-3.1642170363921363E-4</v>
      </c>
      <c r="I6372">
        <f t="shared" si="805"/>
        <v>141505.29774224764</v>
      </c>
      <c r="J6372">
        <f t="shared" si="805"/>
        <v>43995.723715565691</v>
      </c>
      <c r="K6372">
        <f t="shared" si="803"/>
        <v>175407.32835290002</v>
      </c>
      <c r="L6372" s="236">
        <f>I6372/MAX(I$2:I6372)-1</f>
        <v>-3.7990191669133977E-2</v>
      </c>
      <c r="M6372" s="236">
        <f>J6372/MAX(J$2:J6372)-1</f>
        <v>-3.164217036391026E-4</v>
      </c>
      <c r="N6372" s="236"/>
    </row>
    <row r="6373" spans="1:14">
      <c r="A6373" s="237">
        <v>43249</v>
      </c>
      <c r="B6373">
        <v>928.96</v>
      </c>
      <c r="D6373" s="237">
        <v>43571</v>
      </c>
      <c r="E6373">
        <f t="shared" si="799"/>
        <v>986.56</v>
      </c>
      <c r="F6373">
        <v>557.94597669999996</v>
      </c>
      <c r="G6373" s="236">
        <f t="shared" si="801"/>
        <v>3.9217285706876425E-4</v>
      </c>
      <c r="H6373" s="236">
        <f t="shared" si="802"/>
        <v>-5.3806077758067339E-5</v>
      </c>
      <c r="I6373">
        <f t="shared" si="805"/>
        <v>141560.7922791536</v>
      </c>
      <c r="J6373">
        <f t="shared" si="805"/>
        <v>43993.356478234426</v>
      </c>
      <c r="K6373">
        <f t="shared" si="803"/>
        <v>175482.03486303875</v>
      </c>
      <c r="L6373" s="236">
        <f>I6373/MAX(I$2:I6373)-1</f>
        <v>-3.7612917534072587E-2</v>
      </c>
      <c r="M6373" s="236">
        <f>J6373/MAX(J$2:J6373)-1</f>
        <v>-3.7021075598653308E-4</v>
      </c>
      <c r="N6373" s="236"/>
    </row>
    <row r="6374" spans="1:14">
      <c r="A6374" s="237">
        <v>43250</v>
      </c>
      <c r="B6374">
        <v>940.97</v>
      </c>
      <c r="D6374" s="237">
        <v>43572</v>
      </c>
      <c r="E6374">
        <f t="shared" si="799"/>
        <v>985.29</v>
      </c>
      <c r="F6374">
        <v>558.06102559999999</v>
      </c>
      <c r="G6374" s="236">
        <f t="shared" si="801"/>
        <v>-1.3210314886036947E-3</v>
      </c>
      <c r="H6374" s="236">
        <f t="shared" si="802"/>
        <v>2.0620078789801433E-4</v>
      </c>
      <c r="I6374">
        <f t="shared" si="805"/>
        <v>141373.78601500115</v>
      </c>
      <c r="J6374">
        <f t="shared" si="805"/>
        <v>44002.427943002513</v>
      </c>
      <c r="K6374">
        <f t="shared" si="803"/>
        <v>175256.13660619064</v>
      </c>
      <c r="L6374" s="236">
        <f>I6374/MAX(I$2:I6374)-1</f>
        <v>-3.8884261174235379E-2</v>
      </c>
      <c r="M6374" s="236">
        <f>J6374/MAX(J$2:J6374)-1</f>
        <v>-1.6408630583808481E-4</v>
      </c>
      <c r="N6374" s="236"/>
    </row>
    <row r="6375" spans="1:14">
      <c r="A6375" s="237">
        <v>43251</v>
      </c>
      <c r="B6375">
        <v>936.13</v>
      </c>
      <c r="D6375" s="237">
        <v>43573</v>
      </c>
      <c r="E6375">
        <f t="shared" si="799"/>
        <v>987.01</v>
      </c>
      <c r="F6375">
        <v>558.44050170000003</v>
      </c>
      <c r="G6375" s="236">
        <f t="shared" si="801"/>
        <v>1.7119487784355478E-3</v>
      </c>
      <c r="H6375" s="236">
        <f t="shared" si="802"/>
        <v>6.7999032828369721E-4</v>
      </c>
      <c r="I6375">
        <f t="shared" si="805"/>
        <v>141615.81069527235</v>
      </c>
      <c r="J6375">
        <f t="shared" si="805"/>
        <v>44032.349168424756</v>
      </c>
      <c r="K6375">
        <f t="shared" si="803"/>
        <v>175562.07755247311</v>
      </c>
      <c r="L6375" s="236">
        <f>I6375/MAX(I$2:I6375)-1</f>
        <v>-3.7238880259217511E-2</v>
      </c>
      <c r="M6375" s="236">
        <f>J6375/MAX(J$2:J6375)-1</f>
        <v>0</v>
      </c>
      <c r="N6375" s="236"/>
    </row>
    <row r="6376" spans="1:14">
      <c r="A6376" s="237">
        <v>43252</v>
      </c>
      <c r="B6376">
        <v>943.34</v>
      </c>
      <c r="D6376" s="237">
        <v>43577</v>
      </c>
      <c r="E6376">
        <f t="shared" si="799"/>
        <v>986.73</v>
      </c>
      <c r="F6376">
        <v>558.12720639999998</v>
      </c>
      <c r="G6376" s="236">
        <f t="shared" si="801"/>
        <v>-3.1741522777701604E-4</v>
      </c>
      <c r="H6376" s="236">
        <f t="shared" si="802"/>
        <v>-5.6101822673382262E-4</v>
      </c>
      <c r="I6376">
        <f t="shared" si="805"/>
        <v>141570.85968046368</v>
      </c>
      <c r="J6376">
        <f t="shared" si="805"/>
        <v>44007.646217975365</v>
      </c>
      <c r="K6376">
        <f t="shared" si="803"/>
        <v>175512.27321238062</v>
      </c>
      <c r="L6376" s="236">
        <f>I6376/MAX(I$2:I6376)-1</f>
        <v>-3.7544475299334912E-2</v>
      </c>
      <c r="M6376" s="236">
        <f>J6376/MAX(J$2:J6376)-1</f>
        <v>-5.610182267337116E-4</v>
      </c>
      <c r="N6376" s="236"/>
    </row>
    <row r="6377" spans="1:14">
      <c r="A6377" s="237">
        <v>43255</v>
      </c>
      <c r="B6377">
        <v>946.95</v>
      </c>
      <c r="D6377" s="237">
        <v>43578</v>
      </c>
      <c r="E6377">
        <f t="shared" si="799"/>
        <v>993.78</v>
      </c>
      <c r="F6377">
        <v>560.32690530000002</v>
      </c>
      <c r="G6377" s="236">
        <f t="shared" si="801"/>
        <v>7.1110814918732747E-3</v>
      </c>
      <c r="H6377" s="236">
        <f t="shared" si="802"/>
        <v>3.9412142514758663E-3</v>
      </c>
      <c r="I6377">
        <f t="shared" si="805"/>
        <v>142577.58160052603</v>
      </c>
      <c r="J6377">
        <f t="shared" si="805"/>
        <v>44181.089780423557</v>
      </c>
      <c r="K6377">
        <f t="shared" si="803"/>
        <v>176766.27534685234</v>
      </c>
      <c r="L6377" s="236">
        <f>I6377/MAX(I$2:I6377)-1</f>
        <v>-3.070037563088468E-2</v>
      </c>
      <c r="M6377" s="236">
        <f>J6377/MAX(J$2:J6377)-1</f>
        <v>0</v>
      </c>
      <c r="N6377" s="236"/>
    </row>
    <row r="6378" spans="1:14">
      <c r="A6378" s="237">
        <v>43256</v>
      </c>
      <c r="B6378">
        <v>947.18</v>
      </c>
      <c r="D6378" s="237">
        <v>43579</v>
      </c>
      <c r="E6378">
        <f t="shared" si="799"/>
        <v>992.85</v>
      </c>
      <c r="F6378">
        <v>558.99473130000001</v>
      </c>
      <c r="G6378" s="236">
        <f t="shared" si="801"/>
        <v>-9.6955096413970721E-4</v>
      </c>
      <c r="H6378" s="236">
        <f t="shared" si="802"/>
        <v>-2.3774942580827574E-3</v>
      </c>
      <c r="I6378">
        <f t="shared" si="805"/>
        <v>142439.34536882053</v>
      </c>
      <c r="J6378">
        <f t="shared" si="805"/>
        <v>44076.049493154758</v>
      </c>
      <c r="K6378">
        <f t="shared" si="803"/>
        <v>176600.85378868799</v>
      </c>
      <c r="L6378" s="236">
        <f>I6378/MAX(I$2:I6378)-1</f>
        <v>-3.1640161016232016E-2</v>
      </c>
      <c r="M6378" s="236">
        <f>J6378/MAX(J$2:J6378)-1</f>
        <v>-2.3774942580828684E-3</v>
      </c>
      <c r="N6378" s="236"/>
    </row>
    <row r="6379" spans="1:14">
      <c r="A6379" s="237">
        <v>43257</v>
      </c>
      <c r="B6379">
        <v>954.67</v>
      </c>
      <c r="D6379" s="237">
        <v>43580</v>
      </c>
      <c r="E6379">
        <f t="shared" si="799"/>
        <v>992.11</v>
      </c>
      <c r="F6379">
        <v>558.88368219999995</v>
      </c>
      <c r="G6379" s="236">
        <f t="shared" si="801"/>
        <v>-7.7905926181726993E-4</v>
      </c>
      <c r="H6379" s="236">
        <f t="shared" si="802"/>
        <v>-1.9865858080947429E-4</v>
      </c>
      <c r="I6379">
        <f t="shared" si="805"/>
        <v>142328.37667756376</v>
      </c>
      <c r="J6379">
        <f t="shared" si="805"/>
        <v>44067.293407714758</v>
      </c>
      <c r="K6379">
        <f t="shared" si="803"/>
        <v>176469.22803272924</v>
      </c>
      <c r="L6379" s="236">
        <f>I6379/MAX(I$2:I6379)-1</f>
        <v>-3.2394570717564131E-2</v>
      </c>
      <c r="M6379" s="236">
        <f>J6379/MAX(J$2:J6379)-1</f>
        <v>-2.5756805292571627E-3</v>
      </c>
      <c r="N6379" s="236"/>
    </row>
    <row r="6380" spans="1:14">
      <c r="A6380" s="237">
        <v>43258</v>
      </c>
      <c r="B6380">
        <v>952.57</v>
      </c>
      <c r="D6380" s="237">
        <v>43581</v>
      </c>
      <c r="E6380">
        <f t="shared" si="799"/>
        <v>996.46</v>
      </c>
      <c r="F6380">
        <v>560.60417640000003</v>
      </c>
      <c r="G6380" s="236">
        <f t="shared" si="801"/>
        <v>4.3508642914819508E-3</v>
      </c>
      <c r="H6380" s="236">
        <f t="shared" si="802"/>
        <v>3.0784477249854447E-3</v>
      </c>
      <c r="I6380">
        <f t="shared" si="805"/>
        <v>142947.62812931478</v>
      </c>
      <c r="J6380">
        <f t="shared" si="805"/>
        <v>44202.952266852</v>
      </c>
      <c r="K6380">
        <f t="shared" si="803"/>
        <v>177242.97403059475</v>
      </c>
      <c r="L6380" s="236">
        <f>I6380/MAX(I$2:I6380)-1</f>
        <v>-2.8184650807055123E-2</v>
      </c>
      <c r="M6380" s="236">
        <f>J6380/MAX(J$2:J6380)-1</f>
        <v>0</v>
      </c>
      <c r="N6380" s="236"/>
    </row>
    <row r="6381" spans="1:14">
      <c r="A6381" s="237">
        <v>43259</v>
      </c>
      <c r="B6381">
        <v>954.77</v>
      </c>
      <c r="D6381" s="237">
        <v>43584</v>
      </c>
      <c r="E6381">
        <f t="shared" si="799"/>
        <v>996.91</v>
      </c>
      <c r="F6381">
        <v>561.0262725</v>
      </c>
      <c r="G6381" s="236">
        <f t="shared" si="801"/>
        <v>4.1786850052354595E-4</v>
      </c>
      <c r="H6381" s="236">
        <f t="shared" si="802"/>
        <v>7.5293070899062897E-4</v>
      </c>
      <c r="I6381">
        <f t="shared" si="805"/>
        <v>143007.36144033459</v>
      </c>
      <c r="J6381">
        <f t="shared" si="805"/>
        <v>44236.234027041763</v>
      </c>
      <c r="K6381">
        <f t="shared" si="803"/>
        <v>177323.01672002912</v>
      </c>
      <c r="L6381" s="236">
        <f>I6381/MAX(I$2:I6381)-1</f>
        <v>-2.7778559784301993E-2</v>
      </c>
      <c r="M6381" s="236">
        <f>J6381/MAX(J$2:J6381)-1</f>
        <v>0</v>
      </c>
      <c r="N6381" s="236"/>
    </row>
    <row r="6382" spans="1:14">
      <c r="A6382" s="237">
        <v>43262</v>
      </c>
      <c r="B6382">
        <v>957.72</v>
      </c>
      <c r="D6382" s="237">
        <v>43585</v>
      </c>
      <c r="E6382">
        <f t="shared" si="799"/>
        <v>997.64</v>
      </c>
      <c r="F6382">
        <v>561.48706500000003</v>
      </c>
      <c r="G6382" s="236">
        <f t="shared" si="801"/>
        <v>6.985325329872859E-4</v>
      </c>
      <c r="H6382" s="236">
        <f t="shared" si="802"/>
        <v>8.2133854079002866E-4</v>
      </c>
      <c r="I6382">
        <f t="shared" si="805"/>
        <v>143107.25673475733</v>
      </c>
      <c r="J6382">
        <f t="shared" si="805"/>
        <v>44272.566950947577</v>
      </c>
      <c r="K6382">
        <f t="shared" si="803"/>
        <v>177452.86374955598</v>
      </c>
      <c r="L6382" s="236">
        <f>I6382/MAX(I$2:I6382)-1</f>
        <v>-2.7099431479043479E-2</v>
      </c>
      <c r="M6382" s="236">
        <f>J6382/MAX(J$2:J6382)-1</f>
        <v>0</v>
      </c>
      <c r="N6382" s="236"/>
    </row>
    <row r="6383" spans="1:14">
      <c r="A6383" s="237">
        <v>43263</v>
      </c>
      <c r="B6383">
        <v>957.23</v>
      </c>
      <c r="D6383" s="237">
        <v>43586</v>
      </c>
      <c r="E6383">
        <f t="shared" si="799"/>
        <v>991.46</v>
      </c>
      <c r="F6383">
        <v>559.33047160000001</v>
      </c>
      <c r="G6383" s="236">
        <f t="shared" si="801"/>
        <v>-6.2283494602817877E-3</v>
      </c>
      <c r="H6383" s="236">
        <f t="shared" si="802"/>
        <v>-3.8408603411015374E-3</v>
      </c>
      <c r="I6383">
        <f t="shared" si="805"/>
        <v>142215.93472951101</v>
      </c>
      <c r="J6383">
        <f t="shared" si="805"/>
        <v>44102.522204346918</v>
      </c>
      <c r="K6383">
        <f t="shared" si="803"/>
        <v>176353.61081465738</v>
      </c>
      <c r="L6383" s="236">
        <f>I6383/MAX(I$2:I6383)-1</f>
        <v>-3.3158996209898817E-2</v>
      </c>
      <c r="M6383" s="236">
        <f>J6383/MAX(J$2:J6383)-1</f>
        <v>-3.8408603411015374E-3</v>
      </c>
      <c r="N6383" s="236"/>
    </row>
    <row r="6384" spans="1:14">
      <c r="A6384" s="237">
        <v>43264</v>
      </c>
      <c r="B6384">
        <v>955.03</v>
      </c>
      <c r="D6384" s="237">
        <v>43587</v>
      </c>
      <c r="E6384">
        <f t="shared" si="799"/>
        <v>989.49</v>
      </c>
      <c r="F6384">
        <v>558.06519749999995</v>
      </c>
      <c r="G6384" s="236">
        <f t="shared" si="801"/>
        <v>-2.0206988715376164E-3</v>
      </c>
      <c r="H6384" s="236">
        <f t="shared" si="802"/>
        <v>-2.2621225987932148E-3</v>
      </c>
      <c r="I6384">
        <f t="shared" si="805"/>
        <v>141928.55915068841</v>
      </c>
      <c r="J6384">
        <f t="shared" si="805"/>
        <v>44002.756892204685</v>
      </c>
      <c r="K6384">
        <f t="shared" si="803"/>
        <v>176003.20170757803</v>
      </c>
      <c r="L6384" s="236">
        <f>I6384/MAX(I$2:I6384)-1</f>
        <v>-3.5112690735213836E-2</v>
      </c>
      <c r="M6384" s="236">
        <f>J6384/MAX(J$2:J6384)-1</f>
        <v>-6.0942944429184243E-3</v>
      </c>
      <c r="N6384" s="236"/>
    </row>
    <row r="6385" spans="1:14">
      <c r="A6385" s="237">
        <v>43265</v>
      </c>
      <c r="B6385">
        <v>956.56</v>
      </c>
      <c r="D6385" s="237">
        <v>43588</v>
      </c>
      <c r="E6385">
        <f t="shared" si="799"/>
        <v>997.57</v>
      </c>
      <c r="F6385">
        <v>561.96892920000005</v>
      </c>
      <c r="G6385" s="236">
        <f t="shared" si="801"/>
        <v>8.132092638872759E-3</v>
      </c>
      <c r="H6385" s="236">
        <f t="shared" si="802"/>
        <v>6.9951176269151816E-3</v>
      </c>
      <c r="I6385">
        <f t="shared" si="805"/>
        <v>143082.73534180355</v>
      </c>
      <c r="J6385">
        <f t="shared" si="805"/>
        <v>44310.561352574208</v>
      </c>
      <c r="K6385">
        <f t="shared" si="803"/>
        <v>177440.41266453287</v>
      </c>
      <c r="L6385" s="236">
        <f>I6385/MAX(I$2:I6385)-1</f>
        <v>-2.7266137750199815E-2</v>
      </c>
      <c r="M6385" s="236">
        <f>J6385/MAX(J$2:J6385)-1</f>
        <v>0</v>
      </c>
      <c r="N6385" s="236"/>
    </row>
    <row r="6386" spans="1:14">
      <c r="A6386" s="237">
        <v>43266</v>
      </c>
      <c r="B6386">
        <v>954.47</v>
      </c>
      <c r="D6386" s="237">
        <v>43591</v>
      </c>
      <c r="E6386">
        <f t="shared" si="799"/>
        <v>994.71</v>
      </c>
      <c r="F6386">
        <v>559.4615086</v>
      </c>
      <c r="G6386" s="236">
        <f t="shared" si="801"/>
        <v>-2.9006968878820352E-3</v>
      </c>
      <c r="H6386" s="236">
        <f t="shared" si="802"/>
        <v>-4.4618491694363716E-3</v>
      </c>
      <c r="I6386">
        <f t="shared" si="805"/>
        <v>142667.69569668794</v>
      </c>
      <c r="J6386">
        <f t="shared" si="805"/>
        <v>44112.854311205963</v>
      </c>
      <c r="K6386">
        <f t="shared" si="803"/>
        <v>176931.69690501667</v>
      </c>
      <c r="L6386" s="236">
        <f>I6386/MAX(I$2:I6386)-1</f>
        <v>-3.0087743837165282E-2</v>
      </c>
      <c r="M6386" s="236">
        <f>J6386/MAX(J$2:J6386)-1</f>
        <v>-4.4618491694363716E-3</v>
      </c>
      <c r="N6386" s="236"/>
    </row>
    <row r="6387" spans="1:14">
      <c r="A6387" s="237">
        <v>43269</v>
      </c>
      <c r="B6387">
        <v>951.47</v>
      </c>
      <c r="D6387" s="237">
        <v>43592</v>
      </c>
      <c r="E6387">
        <f t="shared" si="799"/>
        <v>980.34</v>
      </c>
      <c r="F6387">
        <v>554.02191849999997</v>
      </c>
      <c r="G6387" s="236">
        <f t="shared" si="801"/>
        <v>-1.4480151728836052E-2</v>
      </c>
      <c r="H6387" s="236">
        <f t="shared" si="802"/>
        <v>-9.7229032138638205E-3</v>
      </c>
      <c r="I6387">
        <f t="shared" ref="I6387:J6402" si="806">I6386*(1+G6387)</f>
        <v>140601.84581619647</v>
      </c>
      <c r="J6387">
        <f t="shared" si="806"/>
        <v>43683.949298250831</v>
      </c>
      <c r="K6387">
        <f t="shared" si="803"/>
        <v>174375.66702241258</v>
      </c>
      <c r="L6387" s="236">
        <f>I6387/MAX(I$2:I6387)-1</f>
        <v>-4.4132220470060934E-2</v>
      </c>
      <c r="M6387" s="236">
        <f>J6387/MAX(J$2:J6387)-1</f>
        <v>-1.4141370255670971E-2</v>
      </c>
      <c r="N6387" s="236"/>
    </row>
    <row r="6388" spans="1:14">
      <c r="A6388" s="237">
        <v>43270</v>
      </c>
      <c r="B6388">
        <v>947.95</v>
      </c>
      <c r="D6388" s="237">
        <v>43593</v>
      </c>
      <c r="E6388">
        <f t="shared" si="799"/>
        <v>978.98</v>
      </c>
      <c r="F6388">
        <v>553.79880930000002</v>
      </c>
      <c r="G6388" s="236">
        <f t="shared" si="801"/>
        <v>-1.4210039616964856E-3</v>
      </c>
      <c r="H6388" s="236">
        <f t="shared" si="802"/>
        <v>-4.0270825494415075E-4</v>
      </c>
      <c r="I6388">
        <f t="shared" si="806"/>
        <v>140402.05003626979</v>
      </c>
      <c r="J6388">
        <f t="shared" si="806"/>
        <v>43666.357411259865</v>
      </c>
      <c r="K6388">
        <f t="shared" si="803"/>
        <v>174133.76022767762</v>
      </c>
      <c r="L6388" s="236">
        <f>I6388/MAX(I$2:I6388)-1</f>
        <v>-4.5490512371631153E-2</v>
      </c>
      <c r="M6388" s="236">
        <f>J6388/MAX(J$2:J6388)-1</f>
        <v>-1.4538383664076893E-2</v>
      </c>
      <c r="N6388" s="236"/>
    </row>
    <row r="6389" spans="1:14">
      <c r="A6389" s="237">
        <v>43271</v>
      </c>
      <c r="B6389">
        <v>949.59</v>
      </c>
      <c r="D6389" s="237">
        <v>43594</v>
      </c>
      <c r="E6389">
        <f t="shared" si="799"/>
        <v>976.9</v>
      </c>
      <c r="F6389">
        <v>552.23243309999998</v>
      </c>
      <c r="G6389" s="236">
        <f t="shared" si="801"/>
        <v>-2.1583905195138955E-3</v>
      </c>
      <c r="H6389" s="236">
        <f t="shared" si="802"/>
        <v>-2.828421032504469E-3</v>
      </c>
      <c r="I6389">
        <f t="shared" si="806"/>
        <v>140099.00758255119</v>
      </c>
      <c r="J6389">
        <f t="shared" si="806"/>
        <v>43542.850567545</v>
      </c>
      <c r="K6389">
        <f t="shared" si="803"/>
        <v>173763.78512984765</v>
      </c>
      <c r="L6389" s="236">
        <f>I6389/MAX(I$2:I6389)-1</f>
        <v>-4.7550716600514353E-2</v>
      </c>
      <c r="M6389" s="236">
        <f>J6389/MAX(J$2:J6389)-1</f>
        <v>-1.7325684026447297E-2</v>
      </c>
      <c r="N6389" s="236"/>
    </row>
    <row r="6390" spans="1:14">
      <c r="A6390" s="237">
        <v>43272</v>
      </c>
      <c r="B6390">
        <v>943.53</v>
      </c>
      <c r="D6390" s="237">
        <v>43595</v>
      </c>
      <c r="E6390">
        <f t="shared" si="799"/>
        <v>980.63</v>
      </c>
      <c r="F6390">
        <v>554.33138099999996</v>
      </c>
      <c r="G6390" s="236">
        <f t="shared" si="801"/>
        <v>3.7844702712012588E-3</v>
      </c>
      <c r="H6390" s="236">
        <f t="shared" si="802"/>
        <v>3.8008414105947796E-3</v>
      </c>
      <c r="I6390">
        <f t="shared" si="806"/>
        <v>140629.20811177217</v>
      </c>
      <c r="J6390">
        <f t="shared" si="806"/>
        <v>43708.350037117467</v>
      </c>
      <c r="K6390">
        <f t="shared" si="803"/>
        <v>174427.25008893694</v>
      </c>
      <c r="L6390" s="236">
        <f>I6390/MAX(I$2:I6390)-1</f>
        <v>-4.3946200602661967E-2</v>
      </c>
      <c r="M6390" s="236">
        <f>J6390/MAX(J$2:J6390)-1</f>
        <v>-1.3590694793167102E-2</v>
      </c>
      <c r="N6390" s="236"/>
    </row>
    <row r="6391" spans="1:14">
      <c r="A6391" s="237">
        <v>43273</v>
      </c>
      <c r="B6391">
        <v>945.87</v>
      </c>
      <c r="D6391" s="237">
        <v>43598</v>
      </c>
      <c r="E6391">
        <f t="shared" si="799"/>
        <v>959.93</v>
      </c>
      <c r="F6391">
        <v>546.34709339999995</v>
      </c>
      <c r="G6391" s="236">
        <f t="shared" si="801"/>
        <v>-2.1142609144688195E-2</v>
      </c>
      <c r="H6391" s="236">
        <f t="shared" si="802"/>
        <v>-1.4403455899603901E-2</v>
      </c>
      <c r="I6391">
        <f t="shared" si="806"/>
        <v>137655.93973033794</v>
      </c>
      <c r="J6391">
        <f t="shared" si="806"/>
        <v>43078.798744913394</v>
      </c>
      <c r="K6391">
        <f t="shared" si="803"/>
        <v>170745.28637495614</v>
      </c>
      <c r="L6391" s="236">
        <f>I6391/MAX(I$2:I6391)-1</f>
        <v>-6.4159672404614065E-2</v>
      </c>
      <c r="M6391" s="236">
        <f>J6391/MAX(J$2:J6391)-1</f>
        <v>-2.779839771967263E-2</v>
      </c>
      <c r="N6391" s="236"/>
    </row>
    <row r="6392" spans="1:14">
      <c r="A6392" s="237">
        <v>43276</v>
      </c>
      <c r="B6392">
        <v>933.8</v>
      </c>
      <c r="D6392" s="237">
        <v>43599</v>
      </c>
      <c r="E6392">
        <f t="shared" si="799"/>
        <v>967.32</v>
      </c>
      <c r="F6392">
        <v>549.57287129999997</v>
      </c>
      <c r="G6392" s="236">
        <f t="shared" si="801"/>
        <v>7.6647478552917449E-3</v>
      </c>
      <c r="H6392" s="236">
        <f t="shared" si="802"/>
        <v>5.9042647777725055E-3</v>
      </c>
      <c r="I6392">
        <f t="shared" si="806"/>
        <v>138711.03779915423</v>
      </c>
      <c r="J6392">
        <f t="shared" si="806"/>
        <v>43333.147379011738</v>
      </c>
      <c r="K6392">
        <f t="shared" si="803"/>
        <v>172059.76520811161</v>
      </c>
      <c r="L6392" s="236">
        <f>I6392/MAX(I$2:I6392)-1</f>
        <v>-5.6986692260781679E-2</v>
      </c>
      <c r="M6392" s="236">
        <f>J6392/MAX(J$2:J6392)-1</f>
        <v>-2.2058262042434884E-2</v>
      </c>
      <c r="N6392" s="236"/>
    </row>
    <row r="6393" spans="1:14">
      <c r="A6393" s="237">
        <v>43277</v>
      </c>
      <c r="B6393">
        <v>935.82</v>
      </c>
      <c r="D6393" s="237">
        <v>43600</v>
      </c>
      <c r="E6393">
        <f t="shared" si="799"/>
        <v>972.77</v>
      </c>
      <c r="F6393">
        <v>551.28998549999994</v>
      </c>
      <c r="G6393" s="236">
        <f t="shared" si="801"/>
        <v>5.6003929856273584E-3</v>
      </c>
      <c r="H6393" s="236">
        <f t="shared" si="802"/>
        <v>3.1244522604221281E-3</v>
      </c>
      <c r="I6393">
        <f t="shared" si="806"/>
        <v>139487.87412227373</v>
      </c>
      <c r="J6393">
        <f t="shared" si="806"/>
        <v>43468.539729291297</v>
      </c>
      <c r="K6393">
        <f t="shared" si="803"/>
        <v>173029.17111348335</v>
      </c>
      <c r="L6393" s="236">
        <f>I6393/MAX(I$2:I6393)-1</f>
        <v>-5.1705447146765615E-2</v>
      </c>
      <c r="M6393" s="236">
        <f>J6393/MAX(J$2:J6393)-1</f>
        <v>-1.9002729768712201E-2</v>
      </c>
      <c r="N6393" s="236"/>
    </row>
    <row r="6394" spans="1:14">
      <c r="A6394" s="237">
        <v>43278</v>
      </c>
      <c r="B6394">
        <v>928.53</v>
      </c>
      <c r="D6394" s="237">
        <v>43601</v>
      </c>
      <c r="E6394">
        <f t="shared" si="799"/>
        <v>980.06</v>
      </c>
      <c r="F6394">
        <v>553.50815709999995</v>
      </c>
      <c r="G6394" s="236">
        <f t="shared" si="801"/>
        <v>7.4603331861508495E-3</v>
      </c>
      <c r="H6394" s="236">
        <f t="shared" si="802"/>
        <v>4.0236022027286822E-3</v>
      </c>
      <c r="I6394">
        <f t="shared" si="806"/>
        <v>140528.50013865376</v>
      </c>
      <c r="J6394">
        <f t="shared" si="806"/>
        <v>43643.43984149547</v>
      </c>
      <c r="K6394">
        <f t="shared" si="803"/>
        <v>174325.86268232003</v>
      </c>
      <c r="L6394" s="236">
        <f>I6394/MAX(I$2:I6394)-1</f>
        <v>-4.4630853823868555E-2</v>
      </c>
      <c r="M6394" s="236">
        <f>J6394/MAX(J$2:J6394)-1</f>
        <v>-1.5055586991338799E-2</v>
      </c>
      <c r="N6394" s="236"/>
    </row>
    <row r="6395" spans="1:14">
      <c r="A6395" s="237">
        <v>43279</v>
      </c>
      <c r="B6395">
        <v>933.77</v>
      </c>
      <c r="D6395" s="237">
        <v>43602</v>
      </c>
      <c r="E6395">
        <f t="shared" si="799"/>
        <v>975.17</v>
      </c>
      <c r="F6395">
        <v>551.05091960000004</v>
      </c>
      <c r="G6395" s="236">
        <f t="shared" si="801"/>
        <v>-5.0232205980909692E-3</v>
      </c>
      <c r="H6395" s="236">
        <f t="shared" si="802"/>
        <v>-4.4393880532387353E-3</v>
      </c>
      <c r="I6395">
        <f t="shared" si="806"/>
        <v>139822.59448213843</v>
      </c>
      <c r="J6395">
        <f t="shared" si="806"/>
        <v>43449.689676060894</v>
      </c>
      <c r="K6395">
        <f t="shared" si="803"/>
        <v>173456.06545713329</v>
      </c>
      <c r="L6395" s="236">
        <f>I6395/MAX(I$2:I6395)-1</f>
        <v>-4.9429883797721175E-2</v>
      </c>
      <c r="M6395" s="236">
        <f>J6395/MAX(J$2:J6395)-1</f>
        <v>-1.9428137451553695E-2</v>
      </c>
      <c r="N6395" s="236"/>
    </row>
    <row r="6396" spans="1:14">
      <c r="A6396" s="237">
        <v>43280</v>
      </c>
      <c r="B6396">
        <v>934.62</v>
      </c>
      <c r="D6396" s="237">
        <v>43605</v>
      </c>
      <c r="E6396">
        <f t="shared" si="799"/>
        <v>969.27</v>
      </c>
      <c r="F6396">
        <v>548.72694890000002</v>
      </c>
      <c r="G6396" s="236">
        <f t="shared" si="801"/>
        <v>-6.0839572986133936E-3</v>
      </c>
      <c r="H6396" s="236">
        <f t="shared" si="802"/>
        <v>-4.2173429302811982E-3</v>
      </c>
      <c r="I6396">
        <f t="shared" si="806"/>
        <v>138971.91978792776</v>
      </c>
      <c r="J6396">
        <f t="shared" si="806"/>
        <v>43266.447434482645</v>
      </c>
      <c r="K6396">
        <f t="shared" si="803"/>
        <v>172406.61686232718</v>
      </c>
      <c r="L6396" s="236">
        <f>I6396/MAX(I$2:I6396)-1</f>
        <v>-5.5213111794033765E-2</v>
      </c>
      <c r="M6396" s="236">
        <f>J6396/MAX(J$2:J6396)-1</f>
        <v>-2.3563545263705077E-2</v>
      </c>
      <c r="N6396" s="236"/>
    </row>
    <row r="6397" spans="1:14">
      <c r="A6397" s="237">
        <v>43283</v>
      </c>
      <c r="B6397">
        <v>936.71</v>
      </c>
      <c r="D6397" s="237">
        <v>43606</v>
      </c>
      <c r="E6397">
        <f t="shared" si="799"/>
        <v>976.07</v>
      </c>
      <c r="F6397">
        <v>551.6976555</v>
      </c>
      <c r="G6397" s="236">
        <f t="shared" si="801"/>
        <v>6.9818588928242577E-3</v>
      </c>
      <c r="H6397" s="236">
        <f t="shared" si="802"/>
        <v>5.4138157529080022E-3</v>
      </c>
      <c r="I6397">
        <f t="shared" si="806"/>
        <v>139942.20212195197</v>
      </c>
      <c r="J6397">
        <f t="shared" si="806"/>
        <v>43500.684009175813</v>
      </c>
      <c r="K6397">
        <f t="shared" si="803"/>
        <v>173616.15083600205</v>
      </c>
      <c r="L6397" s="236">
        <f>I6397/MAX(I$2:I6397)-1</f>
        <v>-4.8616743056789202E-2</v>
      </c>
      <c r="M6397" s="236">
        <f>J6397/MAX(J$2:J6397)-1</f>
        <v>-1.827729820334012E-2</v>
      </c>
      <c r="N6397" s="236"/>
    </row>
    <row r="6398" spans="1:14">
      <c r="A6398" s="237">
        <v>43284</v>
      </c>
      <c r="B6398">
        <v>933.58</v>
      </c>
      <c r="D6398" s="237">
        <v>43607</v>
      </c>
      <c r="E6398">
        <f t="shared" si="799"/>
        <v>974.25</v>
      </c>
      <c r="F6398">
        <v>550.73313329999996</v>
      </c>
      <c r="G6398" s="236">
        <f t="shared" si="801"/>
        <v>-1.8983505240728984E-3</v>
      </c>
      <c r="H6398" s="236">
        <f t="shared" si="802"/>
        <v>-1.7482804039213873E-3</v>
      </c>
      <c r="I6398">
        <f t="shared" si="806"/>
        <v>139676.54276921385</v>
      </c>
      <c r="J6398">
        <f t="shared" si="806"/>
        <v>43424.632615765397</v>
      </c>
      <c r="K6398">
        <f t="shared" si="803"/>
        <v>173292.42262540082</v>
      </c>
      <c r="L6398" s="236">
        <f>I6398/MAX(I$2:I6398)-1</f>
        <v>-5.0422801961201524E-2</v>
      </c>
      <c r="M6398" s="236">
        <f>J6398/MAX(J$2:J6398)-1</f>
        <v>-1.9993624764975904E-2</v>
      </c>
      <c r="N6398" s="236"/>
    </row>
    <row r="6399" spans="1:14">
      <c r="A6399" s="237">
        <v>43285</v>
      </c>
      <c r="B6399">
        <v>933.58</v>
      </c>
      <c r="D6399" s="237">
        <v>43608</v>
      </c>
      <c r="E6399">
        <f t="shared" si="799"/>
        <v>965.25</v>
      </c>
      <c r="F6399">
        <v>547.65722440000002</v>
      </c>
      <c r="G6399" s="236">
        <f t="shared" si="801"/>
        <v>-9.2716054474137419E-3</v>
      </c>
      <c r="H6399" s="236">
        <f t="shared" si="802"/>
        <v>-5.5851168451933608E-3</v>
      </c>
      <c r="I6399">
        <f t="shared" si="806"/>
        <v>138381.51697439887</v>
      </c>
      <c r="J6399">
        <f t="shared" si="806"/>
        <v>43182.100968646751</v>
      </c>
      <c r="K6399">
        <f t="shared" si="803"/>
        <v>171691.56883671353</v>
      </c>
      <c r="L6399" s="236">
        <f>I6399/MAX(I$2:I6399)-1</f>
        <v>-5.9226907083278046E-2</v>
      </c>
      <c r="M6399" s="236">
        <f>J6399/MAX(J$2:J6399)-1</f>
        <v>-2.5467074879697904E-2</v>
      </c>
      <c r="N6399" s="236"/>
    </row>
    <row r="6400" spans="1:14">
      <c r="A6400" s="237">
        <v>43286</v>
      </c>
      <c r="B6400">
        <v>940.66</v>
      </c>
      <c r="D6400" s="237">
        <v>43609</v>
      </c>
      <c r="E6400">
        <f t="shared" si="799"/>
        <v>967.17</v>
      </c>
      <c r="F6400">
        <v>549.54004569999995</v>
      </c>
      <c r="G6400" s="236">
        <f t="shared" si="801"/>
        <v>1.9553918303917748E-3</v>
      </c>
      <c r="H6400" s="236">
        <f t="shared" si="802"/>
        <v>3.4379557433259489E-3</v>
      </c>
      <c r="I6400">
        <f t="shared" si="806"/>
        <v>138652.10706216784</v>
      </c>
      <c r="J6400">
        <f t="shared" si="806"/>
        <v>43330.559120680795</v>
      </c>
      <c r="K6400">
        <f t="shared" si="803"/>
        <v>172033.08431163349</v>
      </c>
      <c r="L6400" s="236">
        <f>I6400/MAX(I$2:I6400)-1</f>
        <v>-5.7387327063136206E-2</v>
      </c>
      <c r="M6400" s="236">
        <f>J6400/MAX(J$2:J6400)-1</f>
        <v>-2.2116673812720311E-2</v>
      </c>
      <c r="N6400" s="236"/>
    </row>
    <row r="6401" spans="1:14">
      <c r="A6401" s="237">
        <v>43287</v>
      </c>
      <c r="B6401">
        <v>947.16</v>
      </c>
      <c r="D6401" s="237">
        <v>43613</v>
      </c>
      <c r="E6401">
        <f t="shared" si="799"/>
        <v>961.28</v>
      </c>
      <c r="F6401">
        <v>547.04808490000005</v>
      </c>
      <c r="G6401" s="236">
        <f t="shared" si="801"/>
        <v>-6.1236626421611959E-3</v>
      </c>
      <c r="H6401" s="236">
        <f t="shared" si="802"/>
        <v>-4.5346300410658014E-3</v>
      </c>
      <c r="I6401">
        <f t="shared" si="806"/>
        <v>137803.04833389429</v>
      </c>
      <c r="J6401">
        <f t="shared" si="806"/>
        <v>43134.071065595977</v>
      </c>
      <c r="K6401">
        <f t="shared" si="803"/>
        <v>170985.41444325924</v>
      </c>
      <c r="L6401" s="236">
        <f>I6401/MAX(I$2:I6401)-1</f>
        <v>-6.3159569074427546E-2</v>
      </c>
      <c r="M6401" s="236">
        <f>J6401/MAX(J$2:J6401)-1</f>
        <v>-2.6551012920306483E-2</v>
      </c>
      <c r="N6401" s="236"/>
    </row>
    <row r="6402" spans="1:14">
      <c r="A6402" s="237">
        <v>43290</v>
      </c>
      <c r="B6402">
        <v>954.91</v>
      </c>
      <c r="D6402" s="237">
        <v>43614</v>
      </c>
      <c r="E6402">
        <f t="shared" ref="E6402:E6465" si="807">SUMIF(A:A,D6402,B:B)</f>
        <v>956.45</v>
      </c>
      <c r="F6402">
        <v>545.20921469999996</v>
      </c>
      <c r="G6402" s="236">
        <f t="shared" si="801"/>
        <v>-5.058280757931197E-3</v>
      </c>
      <c r="H6402" s="236">
        <f t="shared" si="802"/>
        <v>-3.361441618676464E-3</v>
      </c>
      <c r="I6402">
        <f t="shared" si="806"/>
        <v>137106.00182612269</v>
      </c>
      <c r="J6402">
        <f t="shared" si="806"/>
        <v>42989.078403933134</v>
      </c>
      <c r="K6402">
        <f t="shared" si="803"/>
        <v>170126.28957666372</v>
      </c>
      <c r="L6402" s="236">
        <f>I6402/MAX(I$2:I6402)-1</f>
        <v>-6.7898370999430302E-2</v>
      </c>
      <c r="M6402" s="236">
        <f>J6402/MAX(J$2:J6402)-1</f>
        <v>-2.9823204859134589E-2</v>
      </c>
      <c r="N6402" s="236"/>
    </row>
    <row r="6403" spans="1:14">
      <c r="A6403" s="237">
        <v>43291</v>
      </c>
      <c r="B6403">
        <v>957.71</v>
      </c>
      <c r="D6403" s="237">
        <v>43615</v>
      </c>
      <c r="E6403">
        <f t="shared" si="807"/>
        <v>958.92</v>
      </c>
      <c r="F6403">
        <v>547.2253316</v>
      </c>
      <c r="G6403" s="236">
        <f t="shared" si="801"/>
        <v>2.5487362535234113E-3</v>
      </c>
      <c r="H6403" s="236">
        <f t="shared" si="802"/>
        <v>3.6978775223184268E-3</v>
      </c>
      <c r="I6403">
        <f t="shared" ref="I6403:J6418" si="808">I6402*(1+G6403)</f>
        <v>137455.44886355259</v>
      </c>
      <c r="J6403">
        <f t="shared" si="808"/>
        <v>43148.046750668225</v>
      </c>
      <c r="K6403">
        <f t="shared" si="803"/>
        <v>170565.63500533678</v>
      </c>
      <c r="L6403" s="236">
        <f>I6403/MAX(I$2:I6403)-1</f>
        <v>-6.5522689785628252E-2</v>
      </c>
      <c r="M6403" s="236">
        <f>J6403/MAX(J$2:J6403)-1</f>
        <v>-2.6235609895708278E-2</v>
      </c>
      <c r="N6403" s="236"/>
    </row>
    <row r="6404" spans="1:14">
      <c r="A6404" s="237">
        <v>43292</v>
      </c>
      <c r="B6404">
        <v>951.91</v>
      </c>
      <c r="D6404" s="237">
        <v>43616</v>
      </c>
      <c r="E6404">
        <f t="shared" si="807"/>
        <v>951.29</v>
      </c>
      <c r="F6404">
        <v>545.04027020000001</v>
      </c>
      <c r="G6404" s="236">
        <f t="shared" ref="G6404:G6467" si="809">(E6404/E6403-1)-($P$21/252)</f>
        <v>-7.9905983020580138E-3</v>
      </c>
      <c r="H6404" s="236">
        <f t="shared" ref="H6404:H6467" si="810">F6404/F6403-1</f>
        <v>-3.9929829154861096E-3</v>
      </c>
      <c r="I6404">
        <f t="shared" si="808"/>
        <v>136357.09758725486</v>
      </c>
      <c r="J6404">
        <f t="shared" si="808"/>
        <v>42975.75733715621</v>
      </c>
      <c r="K6404">
        <f t="shared" ref="K6404:K6467" si="811">K6403*(1+(E6404/E6403-1))</f>
        <v>169208.46673781631</v>
      </c>
      <c r="L6404" s="236">
        <f>I6404/MAX(I$2:I6404)-1</f>
        <v>-7.2989722593938988E-2</v>
      </c>
      <c r="M6404" s="236">
        <f>J6404/MAX(J$2:J6404)-1</f>
        <v>-3.0123834469103494E-2</v>
      </c>
      <c r="N6404" s="236"/>
    </row>
    <row r="6405" spans="1:14">
      <c r="A6405" s="237">
        <v>43293</v>
      </c>
      <c r="B6405">
        <v>958.64</v>
      </c>
      <c r="D6405" s="237">
        <v>43619</v>
      </c>
      <c r="E6405">
        <f t="shared" si="807"/>
        <v>950.06</v>
      </c>
      <c r="F6405">
        <v>546.16201869999998</v>
      </c>
      <c r="G6405" s="236">
        <f t="shared" si="809"/>
        <v>-1.3267112685914719E-3</v>
      </c>
      <c r="H6405" s="236">
        <f t="shared" si="810"/>
        <v>2.058102054713018E-3</v>
      </c>
      <c r="I6405">
        <f t="shared" si="808"/>
        <v>136176.19108933341</v>
      </c>
      <c r="J6405">
        <f t="shared" si="808"/>
        <v>43064.205831634659</v>
      </c>
      <c r="K6405">
        <f t="shared" si="811"/>
        <v>168989.68338669572</v>
      </c>
      <c r="L6405" s="236">
        <f>I6405/MAX(I$2:I6405)-1</f>
        <v>-7.4219597575073681E-2</v>
      </c>
      <c r="M6405" s="236">
        <f>J6405/MAX(J$2:J6405)-1</f>
        <v>-2.8127730340007151E-2</v>
      </c>
      <c r="N6405" s="236"/>
    </row>
    <row r="6406" spans="1:14">
      <c r="A6406" s="237">
        <v>43294</v>
      </c>
      <c r="B6406">
        <v>959.58</v>
      </c>
      <c r="D6406" s="237">
        <v>43620</v>
      </c>
      <c r="E6406">
        <f t="shared" si="807"/>
        <v>963.16</v>
      </c>
      <c r="F6406">
        <v>551.28394539999999</v>
      </c>
      <c r="G6406" s="236">
        <f t="shared" si="809"/>
        <v>1.3754872666354492E-2</v>
      </c>
      <c r="H6406" s="236">
        <f t="shared" si="810"/>
        <v>9.3780353166839081E-3</v>
      </c>
      <c r="I6406">
        <f t="shared" si="808"/>
        <v>138049.27725795636</v>
      </c>
      <c r="J6406">
        <f t="shared" si="808"/>
        <v>43468.063474808674</v>
      </c>
      <c r="K6406">
        <f t="shared" si="811"/>
        <v>171319.81501245167</v>
      </c>
      <c r="L6406" s="236">
        <f>I6406/MAX(I$2:I6406)-1</f>
        <v>-6.1485606022712358E-2</v>
      </c>
      <c r="M6406" s="236">
        <f>J6406/MAX(J$2:J6406)-1</f>
        <v>-1.9013477871829942E-2</v>
      </c>
      <c r="N6406" s="236"/>
    </row>
    <row r="6407" spans="1:14">
      <c r="A6407" s="237">
        <v>43297</v>
      </c>
      <c r="B6407">
        <v>959.19</v>
      </c>
      <c r="D6407" s="237">
        <v>43621</v>
      </c>
      <c r="E6407">
        <f t="shared" si="807"/>
        <v>968.81</v>
      </c>
      <c r="F6407">
        <v>552.3226138</v>
      </c>
      <c r="G6407" s="236">
        <f t="shared" si="809"/>
        <v>5.8323772377563612E-3</v>
      </c>
      <c r="H6407" s="236">
        <f t="shared" si="810"/>
        <v>1.8840896940075513E-3</v>
      </c>
      <c r="I6407">
        <f t="shared" si="808"/>
        <v>138854.4327203244</v>
      </c>
      <c r="J6407">
        <f t="shared" si="808"/>
        <v>43549.961205220025</v>
      </c>
      <c r="K6407">
        <f t="shared" si="811"/>
        <v>172324.79544646092</v>
      </c>
      <c r="L6407" s="236">
        <f>I6407/MAX(I$2:I6407)-1</f>
        <v>-5.6011836033972418E-2</v>
      </c>
      <c r="M6407" s="236">
        <f>J6407/MAX(J$2:J6407)-1</f>
        <v>-1.7165211275528058E-2</v>
      </c>
      <c r="N6407" s="236"/>
    </row>
    <row r="6408" spans="1:14">
      <c r="A6408" s="237">
        <v>43298</v>
      </c>
      <c r="B6408">
        <v>962.24</v>
      </c>
      <c r="D6408" s="237">
        <v>43622</v>
      </c>
      <c r="E6408">
        <f t="shared" si="807"/>
        <v>973.2</v>
      </c>
      <c r="F6408">
        <v>554.04116060000001</v>
      </c>
      <c r="G6408" s="236">
        <f t="shared" si="809"/>
        <v>4.497602094240152E-3</v>
      </c>
      <c r="H6408" s="236">
        <f t="shared" si="810"/>
        <v>3.1114909240748112E-3</v>
      </c>
      <c r="I6408">
        <f t="shared" si="808"/>
        <v>139478.94470772188</v>
      </c>
      <c r="J6408">
        <f t="shared" si="808"/>
        <v>43685.46651425388</v>
      </c>
      <c r="K6408">
        <f t="shared" si="811"/>
        <v>173105.65635005399</v>
      </c>
      <c r="L6408" s="236">
        <f>I6408/MAX(I$2:I6408)-1</f>
        <v>-5.1766152890780792E-2</v>
      </c>
      <c r="M6408" s="236">
        <f>J6408/MAX(J$2:J6408)-1</f>
        <v>-1.4107129750546843E-2</v>
      </c>
      <c r="N6408" s="236"/>
    </row>
    <row r="6409" spans="1:14">
      <c r="A6409" s="237">
        <v>43299</v>
      </c>
      <c r="B6409">
        <v>963.88</v>
      </c>
      <c r="D6409" s="237">
        <v>43623</v>
      </c>
      <c r="E6409">
        <f t="shared" si="807"/>
        <v>981.23</v>
      </c>
      <c r="F6409">
        <v>558.17405789999998</v>
      </c>
      <c r="G6409" s="236">
        <f t="shared" si="809"/>
        <v>8.2174001330905157E-3</v>
      </c>
      <c r="H6409" s="236">
        <f t="shared" si="810"/>
        <v>7.4595492066404923E-3</v>
      </c>
      <c r="I6409">
        <f t="shared" si="808"/>
        <v>140625.09900652643</v>
      </c>
      <c r="J6409">
        <f t="shared" si="808"/>
        <v>44011.340401332003</v>
      </c>
      <c r="K6409">
        <f t="shared" si="811"/>
        <v>174533.97367484943</v>
      </c>
      <c r="L6409" s="236">
        <f>I6409/MAX(I$2:I6409)-1</f>
        <v>-4.3974135949344517E-2</v>
      </c>
      <c r="M6409" s="236">
        <f>J6409/MAX(J$2:J6409)-1</f>
        <v>-6.7528133724449324E-3</v>
      </c>
      <c r="N6409" s="236"/>
    </row>
    <row r="6410" spans="1:14">
      <c r="A6410" s="237">
        <v>43300</v>
      </c>
      <c r="B6410">
        <v>960.91</v>
      </c>
      <c r="D6410" s="237">
        <v>43626</v>
      </c>
      <c r="E6410">
        <f t="shared" si="807"/>
        <v>982.84</v>
      </c>
      <c r="F6410">
        <v>559.01544650000005</v>
      </c>
      <c r="G6410" s="236">
        <f t="shared" si="809"/>
        <v>1.6070676154919437E-3</v>
      </c>
      <c r="H6410" s="236">
        <f t="shared" si="810"/>
        <v>1.5073946703392238E-3</v>
      </c>
      <c r="I6410">
        <f t="shared" si="808"/>
        <v>140851.09304906518</v>
      </c>
      <c r="J6410">
        <f t="shared" si="808"/>
        <v>44077.68286128746</v>
      </c>
      <c r="K6410">
        <f t="shared" si="811"/>
        <v>174820.34863038125</v>
      </c>
      <c r="L6410" s="236">
        <f>I6410/MAX(I$2:I6410)-1</f>
        <v>-4.2437737743656001E-2</v>
      </c>
      <c r="M6410" s="236">
        <f>J6410/MAX(J$2:J6410)-1</f>
        <v>-5.2555978569930328E-3</v>
      </c>
      <c r="N6410" s="236"/>
    </row>
    <row r="6411" spans="1:14">
      <c r="A6411" s="237">
        <v>43301</v>
      </c>
      <c r="B6411">
        <v>959.9</v>
      </c>
      <c r="D6411" s="237">
        <v>43627</v>
      </c>
      <c r="E6411">
        <f t="shared" si="807"/>
        <v>982.81</v>
      </c>
      <c r="F6411">
        <v>559.9389291</v>
      </c>
      <c r="G6411" s="236">
        <f t="shared" si="809"/>
        <v>-6.4253946935830648E-5</v>
      </c>
      <c r="H6411" s="236">
        <f t="shared" si="810"/>
        <v>1.6519804699171026E-3</v>
      </c>
      <c r="I6411">
        <f t="shared" si="808"/>
        <v>140842.04281040654</v>
      </c>
      <c r="J6411">
        <f t="shared" si="808"/>
        <v>44150.498332533505</v>
      </c>
      <c r="K6411">
        <f t="shared" si="811"/>
        <v>174815.01245108561</v>
      </c>
      <c r="L6411" s="236">
        <f>I6411/MAX(I$2:I6411)-1</f>
        <v>-4.2499264898442912E-2</v>
      </c>
      <c r="M6411" s="236">
        <f>J6411/MAX(J$2:J6411)-1</f>
        <v>-3.6122995320935214E-3</v>
      </c>
      <c r="N6411" s="236"/>
    </row>
    <row r="6412" spans="1:14">
      <c r="A6412" s="237">
        <v>43304</v>
      </c>
      <c r="B6412">
        <v>960.96</v>
      </c>
      <c r="D6412" s="237">
        <v>43628</v>
      </c>
      <c r="E6412">
        <f t="shared" si="807"/>
        <v>982.44</v>
      </c>
      <c r="F6412">
        <v>558.29770359999998</v>
      </c>
      <c r="G6412" s="236">
        <f t="shared" si="809"/>
        <v>-4.1020170460366113E-4</v>
      </c>
      <c r="H6412" s="236">
        <f t="shared" si="810"/>
        <v>-2.9310794708237164E-3</v>
      </c>
      <c r="I6412">
        <f t="shared" si="808"/>
        <v>140784.26916436583</v>
      </c>
      <c r="J6412">
        <f t="shared" si="808"/>
        <v>44021.089713244379</v>
      </c>
      <c r="K6412">
        <f t="shared" si="811"/>
        <v>174749.19957310625</v>
      </c>
      <c r="L6412" s="236">
        <f>I6412/MAX(I$2:I6412)-1</f>
        <v>-4.2892033332140866E-2</v>
      </c>
      <c r="M6412" s="236">
        <f>J6412/MAX(J$2:J6412)-1</f>
        <v>-6.5327910659161992E-3</v>
      </c>
      <c r="N6412" s="236"/>
    </row>
    <row r="6413" spans="1:14">
      <c r="A6413" s="237">
        <v>43305</v>
      </c>
      <c r="B6413">
        <v>964.8</v>
      </c>
      <c r="D6413" s="237">
        <v>43629</v>
      </c>
      <c r="E6413">
        <f t="shared" si="807"/>
        <v>986.05</v>
      </c>
      <c r="F6413">
        <v>559.93281679999996</v>
      </c>
      <c r="G6413" s="236">
        <f t="shared" si="809"/>
        <v>3.6407944941746948E-3</v>
      </c>
      <c r="H6413" s="236">
        <f t="shared" si="810"/>
        <v>2.9287478516506482E-3</v>
      </c>
      <c r="I6413">
        <f t="shared" si="808"/>
        <v>141296.83575640587</v>
      </c>
      <c r="J6413">
        <f t="shared" si="808"/>
        <v>44150.016385169365</v>
      </c>
      <c r="K6413">
        <f t="shared" si="811"/>
        <v>175391.319815013</v>
      </c>
      <c r="L6413" s="236">
        <f>I6413/MAX(I$2:I6413)-1</f>
        <v>-3.9407399916765784E-2</v>
      </c>
      <c r="M6413" s="236">
        <f>J6413/MAX(J$2:J6413)-1</f>
        <v>-3.6231761120650852E-3</v>
      </c>
      <c r="N6413" s="236"/>
    </row>
    <row r="6414" spans="1:14">
      <c r="A6414" s="237">
        <v>43306</v>
      </c>
      <c r="B6414">
        <v>971.73</v>
      </c>
      <c r="D6414" s="237">
        <v>43630</v>
      </c>
      <c r="E6414">
        <f t="shared" si="807"/>
        <v>985.51</v>
      </c>
      <c r="F6414">
        <v>558.40144210000005</v>
      </c>
      <c r="G6414" s="236">
        <f t="shared" si="809"/>
        <v>-5.8136973075990429E-4</v>
      </c>
      <c r="H6414" s="236">
        <f t="shared" si="810"/>
        <v>-2.7349257876180255E-3</v>
      </c>
      <c r="I6414">
        <f t="shared" si="808"/>
        <v>141214.69005304493</v>
      </c>
      <c r="J6414">
        <f t="shared" si="808"/>
        <v>44029.269366833811</v>
      </c>
      <c r="K6414">
        <f t="shared" si="811"/>
        <v>175295.26858769177</v>
      </c>
      <c r="L6414" s="236">
        <f>I6414/MAX(I$2:I6414)-1</f>
        <v>-3.9965859378046198E-2</v>
      </c>
      <c r="M6414" s="236">
        <f>J6414/MAX(J$2:J6414)-1</f>
        <v>-6.3481927819011297E-3</v>
      </c>
      <c r="N6414" s="236"/>
    </row>
    <row r="6415" spans="1:14">
      <c r="A6415" s="237">
        <v>43307</v>
      </c>
      <c r="B6415">
        <v>969</v>
      </c>
      <c r="D6415" s="237">
        <v>43633</v>
      </c>
      <c r="E6415">
        <f t="shared" si="807"/>
        <v>985.97</v>
      </c>
      <c r="F6415">
        <v>558.64948440000001</v>
      </c>
      <c r="G6415" s="236">
        <f t="shared" si="809"/>
        <v>4.3303324296044764E-4</v>
      </c>
      <c r="H6415" s="236">
        <f t="shared" si="810"/>
        <v>4.4420067947381625E-4</v>
      </c>
      <c r="I6415">
        <f t="shared" si="808"/>
        <v>141275.84070823228</v>
      </c>
      <c r="J6415">
        <f t="shared" si="808"/>
        <v>44048.827198203297</v>
      </c>
      <c r="K6415">
        <f t="shared" si="811"/>
        <v>175377.09000355803</v>
      </c>
      <c r="L6415" s="236">
        <f>I6415/MAX(I$2:I6415)-1</f>
        <v>-3.9550132680779782E-2</v>
      </c>
      <c r="M6415" s="236">
        <f>J6415/MAX(J$2:J6415)-1</f>
        <v>-5.9068119739743574E-3</v>
      </c>
      <c r="N6415" s="236"/>
    </row>
    <row r="6416" spans="1:14">
      <c r="A6416" s="237">
        <v>43308</v>
      </c>
      <c r="B6416">
        <v>964.25</v>
      </c>
      <c r="D6416" s="237">
        <v>43634</v>
      </c>
      <c r="E6416">
        <f t="shared" si="807"/>
        <v>992.53</v>
      </c>
      <c r="F6416">
        <v>563.58906990000003</v>
      </c>
      <c r="G6416" s="236">
        <f t="shared" si="809"/>
        <v>6.6196162919730985E-3</v>
      </c>
      <c r="H6416" s="236">
        <f t="shared" si="810"/>
        <v>8.8420120987049433E-3</v>
      </c>
      <c r="I6416">
        <f t="shared" si="808"/>
        <v>142211.03256504671</v>
      </c>
      <c r="J6416">
        <f t="shared" si="808"/>
        <v>44438.307461223572</v>
      </c>
      <c r="K6416">
        <f t="shared" si="811"/>
        <v>176543.93454286788</v>
      </c>
      <c r="L6416" s="236">
        <f>I6416/MAX(I$2:I6416)-1</f>
        <v>-3.3192323091449927E-2</v>
      </c>
      <c r="M6416" s="236">
        <f>J6416/MAX(J$2:J6416)-1</f>
        <v>0</v>
      </c>
      <c r="N6416" s="236"/>
    </row>
    <row r="6417" spans="1:14">
      <c r="A6417" s="237">
        <v>43311</v>
      </c>
      <c r="B6417">
        <v>959.9</v>
      </c>
      <c r="D6417" s="237">
        <v>43635</v>
      </c>
      <c r="E6417">
        <f t="shared" si="807"/>
        <v>995.29</v>
      </c>
      <c r="F6417">
        <v>565.47564820000002</v>
      </c>
      <c r="G6417" s="236">
        <f t="shared" si="809"/>
        <v>2.747042210870789E-3</v>
      </c>
      <c r="H6417" s="236">
        <f t="shared" si="810"/>
        <v>3.3474359258505171E-3</v>
      </c>
      <c r="I6417">
        <f t="shared" si="808"/>
        <v>142601.69227435443</v>
      </c>
      <c r="J6417">
        <f t="shared" si="808"/>
        <v>44587.061848103265</v>
      </c>
      <c r="K6417">
        <f t="shared" si="811"/>
        <v>177034.86303806532</v>
      </c>
      <c r="L6417" s="236">
        <f>I6417/MAX(I$2:I6417)-1</f>
        <v>-3.0536461593188124E-2</v>
      </c>
      <c r="M6417" s="236">
        <f>J6417/MAX(J$2:J6417)-1</f>
        <v>0</v>
      </c>
      <c r="N6417" s="236"/>
    </row>
    <row r="6418" spans="1:14">
      <c r="A6418" s="237">
        <v>43312</v>
      </c>
      <c r="B6418">
        <v>963.93</v>
      </c>
      <c r="D6418" s="237">
        <v>43636</v>
      </c>
      <c r="E6418">
        <f t="shared" si="807"/>
        <v>1001.84</v>
      </c>
      <c r="F6418">
        <v>569.71394880000003</v>
      </c>
      <c r="G6418" s="236">
        <f t="shared" si="809"/>
        <v>6.5472663347542672E-3</v>
      </c>
      <c r="H6418" s="236">
        <f t="shared" si="810"/>
        <v>7.4951071960236426E-3</v>
      </c>
      <c r="I6418">
        <f t="shared" si="808"/>
        <v>143535.3435334613</v>
      </c>
      <c r="J6418">
        <f t="shared" si="808"/>
        <v>44921.246656210533</v>
      </c>
      <c r="K6418">
        <f t="shared" si="811"/>
        <v>178199.92885094331</v>
      </c>
      <c r="L6418" s="236">
        <f>I6418/MAX(I$2:I6418)-1</f>
        <v>-2.4189125605405426E-2</v>
      </c>
      <c r="M6418" s="236">
        <f>J6418/MAX(J$2:J6418)-1</f>
        <v>0</v>
      </c>
      <c r="N6418" s="236"/>
    </row>
    <row r="6419" spans="1:14">
      <c r="A6419" s="237">
        <v>43313</v>
      </c>
      <c r="B6419">
        <v>962.55</v>
      </c>
      <c r="D6419" s="237">
        <v>43637</v>
      </c>
      <c r="E6419">
        <f t="shared" si="807"/>
        <v>999.34</v>
      </c>
      <c r="F6419">
        <v>568.19620180000004</v>
      </c>
      <c r="G6419" s="236">
        <f t="shared" si="809"/>
        <v>-2.5291386071850199E-3</v>
      </c>
      <c r="H6419" s="236">
        <f t="shared" si="810"/>
        <v>-2.6640509736454154E-3</v>
      </c>
      <c r="I6419">
        <f t="shared" ref="I6419:J6434" si="812">I6418*(1+G6419)</f>
        <v>143172.32275463524</v>
      </c>
      <c r="J6419">
        <f t="shared" si="812"/>
        <v>44801.574165318692</v>
      </c>
      <c r="K6419">
        <f t="shared" si="811"/>
        <v>177755.24724297461</v>
      </c>
      <c r="L6419" s="236">
        <f>I6419/MAX(I$2:I6419)-1</f>
        <v>-2.6657086561147847E-2</v>
      </c>
      <c r="M6419" s="236">
        <f>J6419/MAX(J$2:J6419)-1</f>
        <v>-2.6640509736453044E-3</v>
      </c>
      <c r="N6419" s="236"/>
    </row>
    <row r="6420" spans="1:14">
      <c r="A6420" s="237">
        <v>43314</v>
      </c>
      <c r="B6420">
        <v>966.2</v>
      </c>
      <c r="D6420" s="237">
        <v>43640</v>
      </c>
      <c r="E6420">
        <f t="shared" si="807"/>
        <v>1000</v>
      </c>
      <c r="F6420">
        <v>568.23568150000006</v>
      </c>
      <c r="G6420" s="236">
        <f t="shared" si="809"/>
        <v>6.2670572895566978E-4</v>
      </c>
      <c r="H6420" s="236">
        <f t="shared" si="810"/>
        <v>6.9482513038510163E-5</v>
      </c>
      <c r="I6420">
        <f t="shared" si="812"/>
        <v>143262.04966953347</v>
      </c>
      <c r="J6420">
        <f t="shared" si="812"/>
        <v>44804.687091279782</v>
      </c>
      <c r="K6420">
        <f t="shared" si="811"/>
        <v>177872.64318747833</v>
      </c>
      <c r="L6420" s="236">
        <f>I6420/MAX(I$2:I6420)-1</f>
        <v>-2.6047086981057288E-2</v>
      </c>
      <c r="M6420" s="236">
        <f>J6420/MAX(J$2:J6420)-1</f>
        <v>-2.5947535655632681E-3</v>
      </c>
      <c r="N6420" s="236"/>
    </row>
    <row r="6421" spans="1:14">
      <c r="A6421" s="237">
        <v>43315</v>
      </c>
      <c r="B6421">
        <v>969.95</v>
      </c>
      <c r="D6421" s="237">
        <v>43641</v>
      </c>
      <c r="E6421">
        <f t="shared" si="807"/>
        <v>994.12</v>
      </c>
      <c r="F6421">
        <v>565.54541029999996</v>
      </c>
      <c r="G6421" s="236">
        <f t="shared" si="809"/>
        <v>-5.9137301587301547E-3</v>
      </c>
      <c r="H6421" s="236">
        <f t="shared" si="810"/>
        <v>-4.7344284908305001E-3</v>
      </c>
      <c r="I6421">
        <f t="shared" si="812"/>
        <v>142414.83656580126</v>
      </c>
      <c r="J6421">
        <f t="shared" si="812"/>
        <v>44592.562504192079</v>
      </c>
      <c r="K6421">
        <f t="shared" si="811"/>
        <v>176826.75204553595</v>
      </c>
      <c r="L6421" s="236">
        <f>I6421/MAX(I$2:I6421)-1</f>
        <v>-3.1806781695960407E-2</v>
      </c>
      <c r="M6421" s="236">
        <f>J6421/MAX(J$2:J6421)-1</f>
        <v>-7.3168973811863491E-3</v>
      </c>
      <c r="N6421" s="236"/>
    </row>
    <row r="6422" spans="1:14">
      <c r="A6422" s="237">
        <v>43318</v>
      </c>
      <c r="B6422">
        <v>972.83</v>
      </c>
      <c r="D6422" s="237">
        <v>43642</v>
      </c>
      <c r="E6422">
        <f t="shared" si="807"/>
        <v>992.03</v>
      </c>
      <c r="F6422">
        <v>565.26946310000005</v>
      </c>
      <c r="G6422" s="236">
        <f t="shared" si="809"/>
        <v>-2.1360920466310753E-3</v>
      </c>
      <c r="H6422" s="236">
        <f t="shared" si="810"/>
        <v>-4.8793111034806103E-4</v>
      </c>
      <c r="I6422">
        <f t="shared" si="812"/>
        <v>142110.6253660908</v>
      </c>
      <c r="J6422">
        <f t="shared" si="812"/>
        <v>44570.804405656141</v>
      </c>
      <c r="K6422">
        <f t="shared" si="811"/>
        <v>176454.99822127412</v>
      </c>
      <c r="L6422" s="236">
        <f>I6422/MAX(I$2:I6422)-1</f>
        <v>-3.3874931529181751E-2</v>
      </c>
      <c r="M6422" s="236">
        <f>J6422/MAX(J$2:J6422)-1</f>
        <v>-7.8012583496709365E-3</v>
      </c>
      <c r="N6422" s="236"/>
    </row>
    <row r="6423" spans="1:14">
      <c r="A6423" s="237">
        <v>43319</v>
      </c>
      <c r="B6423">
        <v>974.87</v>
      </c>
      <c r="D6423" s="237">
        <v>43643</v>
      </c>
      <c r="E6423">
        <f t="shared" si="807"/>
        <v>995.72</v>
      </c>
      <c r="F6423">
        <v>567.19940589999999</v>
      </c>
      <c r="G6423" s="236">
        <f t="shared" si="809"/>
        <v>3.6859154165044725E-3</v>
      </c>
      <c r="H6423" s="236">
        <f t="shared" si="810"/>
        <v>3.4141996445657963E-3</v>
      </c>
      <c r="I6423">
        <f t="shared" si="812"/>
        <v>142634.43311097677</v>
      </c>
      <c r="J6423">
        <f t="shared" si="812"/>
        <v>44722.978030215942</v>
      </c>
      <c r="K6423">
        <f t="shared" si="811"/>
        <v>177111.34827463591</v>
      </c>
      <c r="L6423" s="236">
        <f>I6423/MAX(I$2:I6423)-1</f>
        <v>-3.0313876245033677E-2</v>
      </c>
      <c r="M6423" s="236">
        <f>J6423/MAX(J$2:J6423)-1</f>
        <v>-4.4136937585897984E-3</v>
      </c>
      <c r="N6423" s="236"/>
    </row>
    <row r="6424" spans="1:14">
      <c r="A6424" s="237">
        <v>43320</v>
      </c>
      <c r="B6424">
        <v>974.7</v>
      </c>
      <c r="D6424" s="237">
        <v>43644</v>
      </c>
      <c r="E6424">
        <f t="shared" si="807"/>
        <v>999.2</v>
      </c>
      <c r="F6424">
        <v>568.53500729999996</v>
      </c>
      <c r="G6424" s="236">
        <f t="shared" si="809"/>
        <v>3.4612282633161204E-3</v>
      </c>
      <c r="H6424" s="236">
        <f t="shared" si="810"/>
        <v>2.3547298994093246E-3</v>
      </c>
      <c r="I6424">
        <f t="shared" si="812"/>
        <v>143128.12344218255</v>
      </c>
      <c r="J6424">
        <f t="shared" si="812"/>
        <v>44828.288563774317</v>
      </c>
      <c r="K6424">
        <f t="shared" si="811"/>
        <v>177730.34507292832</v>
      </c>
      <c r="L6424" s="236">
        <f>I6424/MAX(I$2:I6424)-1</f>
        <v>-2.695757122694753E-2</v>
      </c>
      <c r="M6424" s="236">
        <f>J6424/MAX(J$2:J6424)-1</f>
        <v>-2.0693569158407588E-3</v>
      </c>
      <c r="N6424" s="236"/>
    </row>
    <row r="6425" spans="1:14">
      <c r="A6425" s="237">
        <v>43321</v>
      </c>
      <c r="B6425">
        <v>974.33</v>
      </c>
      <c r="D6425" s="237">
        <v>43647</v>
      </c>
      <c r="E6425">
        <f t="shared" si="807"/>
        <v>1004.56</v>
      </c>
      <c r="F6425">
        <v>571.38663599999995</v>
      </c>
      <c r="G6425" s="236">
        <f t="shared" si="809"/>
        <v>5.3305612744162702E-3</v>
      </c>
      <c r="H6425" s="236">
        <f t="shared" si="810"/>
        <v>5.0157486581916544E-3</v>
      </c>
      <c r="I6425">
        <f t="shared" si="812"/>
        <v>143891.07667428334</v>
      </c>
      <c r="J6425">
        <f t="shared" si="812"/>
        <v>45053.135991987096</v>
      </c>
      <c r="K6425">
        <f t="shared" si="811"/>
        <v>178683.74244041319</v>
      </c>
      <c r="L6425" s="236">
        <f>I6425/MAX(I$2:I6425)-1</f>
        <v>-2.1770708937765892E-2</v>
      </c>
      <c r="M6425" s="236">
        <f>J6425/MAX(J$2:J6425)-1</f>
        <v>0</v>
      </c>
      <c r="N6425" s="236"/>
    </row>
    <row r="6426" spans="1:14">
      <c r="A6426" s="237">
        <v>43322</v>
      </c>
      <c r="B6426">
        <v>969.16</v>
      </c>
      <c r="D6426" s="237">
        <v>43648</v>
      </c>
      <c r="E6426">
        <f t="shared" si="807"/>
        <v>1007.76</v>
      </c>
      <c r="F6426">
        <v>572.62865239999996</v>
      </c>
      <c r="G6426" s="236">
        <f t="shared" si="809"/>
        <v>3.1517440787469007E-3</v>
      </c>
      <c r="H6426" s="236">
        <f t="shared" si="810"/>
        <v>2.1736882204574925E-3</v>
      </c>
      <c r="I6426">
        <f t="shared" si="812"/>
        <v>144344.58452317605</v>
      </c>
      <c r="J6426">
        <f t="shared" si="812"/>
        <v>45151.06746298755</v>
      </c>
      <c r="K6426">
        <f t="shared" si="811"/>
        <v>179252.93489861311</v>
      </c>
      <c r="L6426" s="236">
        <f>I6426/MAX(I$2:I6426)-1</f>
        <v>-1.8687580562003592E-2</v>
      </c>
      <c r="M6426" s="236">
        <f>J6426/MAX(J$2:J6426)-1</f>
        <v>0</v>
      </c>
      <c r="N6426" s="236"/>
    </row>
    <row r="6427" spans="1:14">
      <c r="A6427" s="237">
        <v>43325</v>
      </c>
      <c r="B6427">
        <v>966.42</v>
      </c>
      <c r="D6427" s="237">
        <v>43649</v>
      </c>
      <c r="E6427">
        <f t="shared" si="807"/>
        <v>1013.93</v>
      </c>
      <c r="F6427">
        <v>575.16737139999998</v>
      </c>
      <c r="G6427" s="236">
        <f t="shared" si="809"/>
        <v>6.08875932289237E-3</v>
      </c>
      <c r="H6427" s="236">
        <f t="shared" si="810"/>
        <v>4.4334473822777998E-3</v>
      </c>
      <c r="I6427">
        <f t="shared" si="812"/>
        <v>145223.46395790056</v>
      </c>
      <c r="J6427">
        <f t="shared" si="812"/>
        <v>45351.242344838378</v>
      </c>
      <c r="K6427">
        <f t="shared" si="811"/>
        <v>180350.40910707985</v>
      </c>
      <c r="L6427" s="236">
        <f>I6427/MAX(I$2:I6427)-1</f>
        <v>-1.2712605419480383E-2</v>
      </c>
      <c r="M6427" s="236">
        <f>J6427/MAX(J$2:J6427)-1</f>
        <v>0</v>
      </c>
      <c r="N6427" s="236"/>
    </row>
    <row r="6428" spans="1:14">
      <c r="A6428" s="237">
        <v>43326</v>
      </c>
      <c r="B6428">
        <v>972.24</v>
      </c>
      <c r="D6428" s="237">
        <v>43651</v>
      </c>
      <c r="E6428">
        <f t="shared" si="807"/>
        <v>1011.28</v>
      </c>
      <c r="F6428">
        <v>572.58600460000002</v>
      </c>
      <c r="G6428" s="236">
        <f t="shared" si="809"/>
        <v>-2.6473228130554174E-3</v>
      </c>
      <c r="H6428" s="236">
        <f t="shared" si="810"/>
        <v>-4.4880271871415856E-3</v>
      </c>
      <c r="I6428">
        <f t="shared" si="812"/>
        <v>144839.01056877387</v>
      </c>
      <c r="J6428">
        <f t="shared" si="812"/>
        <v>45147.704736224099</v>
      </c>
      <c r="K6428">
        <f t="shared" si="811"/>
        <v>179879.04660263303</v>
      </c>
      <c r="L6428" s="236">
        <f>I6428/MAX(I$2:I6428)-1</f>
        <v>-1.5326273862195539E-2</v>
      </c>
      <c r="M6428" s="236">
        <f>J6428/MAX(J$2:J6428)-1</f>
        <v>-4.4880271871414745E-3</v>
      </c>
      <c r="N6428" s="236"/>
    </row>
    <row r="6429" spans="1:14">
      <c r="A6429" s="237">
        <v>43327</v>
      </c>
      <c r="B6429">
        <v>964.96</v>
      </c>
      <c r="D6429" s="237">
        <v>43654</v>
      </c>
      <c r="E6429">
        <f t="shared" si="807"/>
        <v>1006.77</v>
      </c>
      <c r="F6429">
        <v>570.66602980000005</v>
      </c>
      <c r="G6429" s="236">
        <f t="shared" si="809"/>
        <v>-4.4934248031411415E-3</v>
      </c>
      <c r="H6429" s="236">
        <f t="shared" si="810"/>
        <v>-3.3531640392454598E-3</v>
      </c>
      <c r="I6429">
        <f t="shared" si="812"/>
        <v>144188.18736622171</v>
      </c>
      <c r="J6429">
        <f t="shared" si="812"/>
        <v>44996.317076248124</v>
      </c>
      <c r="K6429">
        <f t="shared" si="811"/>
        <v>179076.8409818575</v>
      </c>
      <c r="L6429" s="236">
        <f>I6429/MAX(I$2:I6429)-1</f>
        <v>-1.9750831206224562E-2</v>
      </c>
      <c r="M6429" s="236">
        <f>J6429/MAX(J$2:J6429)-1</f>
        <v>-7.8261421350158678E-3</v>
      </c>
      <c r="N6429" s="236"/>
    </row>
    <row r="6430" spans="1:14">
      <c r="A6430" s="237">
        <v>43328</v>
      </c>
      <c r="B6430">
        <v>972.8</v>
      </c>
      <c r="D6430" s="237">
        <v>43655</v>
      </c>
      <c r="E6430">
        <f t="shared" si="807"/>
        <v>1007.97</v>
      </c>
      <c r="F6430">
        <v>570.41989799999999</v>
      </c>
      <c r="G6430" s="236">
        <f t="shared" si="809"/>
        <v>1.1582004709071356E-3</v>
      </c>
      <c r="H6430" s="236">
        <f t="shared" si="810"/>
        <v>-4.3130620563891497E-4</v>
      </c>
      <c r="I6430">
        <f t="shared" si="812"/>
        <v>144355.18619272852</v>
      </c>
      <c r="J6430">
        <f t="shared" si="812"/>
        <v>44976.909885462243</v>
      </c>
      <c r="K6430">
        <f t="shared" si="811"/>
        <v>179290.28815368246</v>
      </c>
      <c r="L6430" s="236">
        <f>I6430/MAX(I$2:I6430)-1</f>
        <v>-1.8615506157321215E-2</v>
      </c>
      <c r="M6430" s="236">
        <f>J6430/MAX(J$2:J6430)-1</f>
        <v>-8.254072876985652E-3</v>
      </c>
      <c r="N6430" s="236"/>
    </row>
    <row r="6431" spans="1:14">
      <c r="A6431" s="237">
        <v>43329</v>
      </c>
      <c r="B6431">
        <v>975.85</v>
      </c>
      <c r="D6431" s="237">
        <v>43656</v>
      </c>
      <c r="E6431">
        <f t="shared" si="807"/>
        <v>1011.9</v>
      </c>
      <c r="F6431">
        <v>572.33786629999997</v>
      </c>
      <c r="G6431" s="236">
        <f t="shared" si="809"/>
        <v>3.865195404530499E-3</v>
      </c>
      <c r="H6431" s="236">
        <f t="shared" si="810"/>
        <v>3.3623797254000998E-3</v>
      </c>
      <c r="I6431">
        <f t="shared" si="812"/>
        <v>144913.14719502081</v>
      </c>
      <c r="J6431">
        <f t="shared" si="812"/>
        <v>45128.139335372267</v>
      </c>
      <c r="K6431">
        <f t="shared" si="811"/>
        <v>179989.32764140921</v>
      </c>
      <c r="L6431" s="236">
        <f>I6431/MAX(I$2:I6431)-1</f>
        <v>-1.4822263321643048E-2</v>
      </c>
      <c r="M6431" s="236">
        <f>J6431/MAX(J$2:J6431)-1</f>
        <v>-4.9194464788792081E-3</v>
      </c>
      <c r="N6431" s="236"/>
    </row>
    <row r="6432" spans="1:14">
      <c r="A6432" s="237">
        <v>43332</v>
      </c>
      <c r="B6432">
        <v>978.17</v>
      </c>
      <c r="D6432" s="237">
        <v>43657</v>
      </c>
      <c r="E6432">
        <f t="shared" si="807"/>
        <v>1012.55</v>
      </c>
      <c r="F6432">
        <v>571.90783999999996</v>
      </c>
      <c r="G6432" s="236">
        <f t="shared" si="809"/>
        <v>6.0862580529790421E-4</v>
      </c>
      <c r="H6432" s="236">
        <f t="shared" si="810"/>
        <v>-7.5135042659335571E-4</v>
      </c>
      <c r="I6432">
        <f t="shared" si="812"/>
        <v>145001.34507593064</v>
      </c>
      <c r="J6432">
        <f t="shared" si="812"/>
        <v>45094.232288631269</v>
      </c>
      <c r="K6432">
        <f t="shared" si="811"/>
        <v>180104.94485948107</v>
      </c>
      <c r="L6432" s="236">
        <f>I6432/MAX(I$2:I6432)-1</f>
        <v>-1.4222658728295534E-2</v>
      </c>
      <c r="M6432" s="236">
        <f>J6432/MAX(J$2:J6432)-1</f>
        <v>-5.6671006772620602E-3</v>
      </c>
      <c r="N6432" s="236"/>
    </row>
    <row r="6433" spans="1:14">
      <c r="A6433" s="237">
        <v>43333</v>
      </c>
      <c r="B6433">
        <v>979.66</v>
      </c>
      <c r="D6433" s="237">
        <v>43658</v>
      </c>
      <c r="E6433">
        <f t="shared" si="807"/>
        <v>1017.09</v>
      </c>
      <c r="F6433">
        <v>573.16700949999995</v>
      </c>
      <c r="G6433" s="236">
        <f t="shared" si="809"/>
        <v>4.4499990398280589E-3</v>
      </c>
      <c r="H6433" s="236">
        <f t="shared" si="810"/>
        <v>2.2017000151632882E-3</v>
      </c>
      <c r="I6433">
        <f t="shared" si="812"/>
        <v>145646.60092229233</v>
      </c>
      <c r="J6433">
        <f t="shared" si="812"/>
        <v>45193.516260544922</v>
      </c>
      <c r="K6433">
        <f t="shared" si="811"/>
        <v>180912.48665955223</v>
      </c>
      <c r="L6433" s="236">
        <f>I6433/MAX(I$2:I6433)-1</f>
        <v>-9.8359505061520469E-3</v>
      </c>
      <c r="M6433" s="236">
        <f>J6433/MAX(J$2:J6433)-1</f>
        <v>-3.4778779177458974E-3</v>
      </c>
      <c r="N6433" s="236"/>
    </row>
    <row r="6434" spans="1:14">
      <c r="A6434" s="237">
        <v>43334</v>
      </c>
      <c r="B6434">
        <v>979.7</v>
      </c>
      <c r="D6434" s="237">
        <v>43661</v>
      </c>
      <c r="E6434">
        <f t="shared" si="807"/>
        <v>1017.37</v>
      </c>
      <c r="F6434">
        <v>573.77400609999995</v>
      </c>
      <c r="G6434" s="236">
        <f t="shared" si="809"/>
        <v>2.4156504621724239E-4</v>
      </c>
      <c r="H6434" s="236">
        <f t="shared" si="810"/>
        <v>1.0590222220387968E-3</v>
      </c>
      <c r="I6434">
        <f t="shared" si="812"/>
        <v>145681.78405017551</v>
      </c>
      <c r="J6434">
        <f t="shared" si="812"/>
        <v>45241.377198556911</v>
      </c>
      <c r="K6434">
        <f t="shared" si="811"/>
        <v>180962.29099964473</v>
      </c>
      <c r="L6434" s="236">
        <f>I6434/MAX(I$2:I6434)-1</f>
        <v>-9.5967614817733526E-3</v>
      </c>
      <c r="M6434" s="236">
        <f>J6434/MAX(J$2:J6434)-1</f>
        <v>-2.4225388457075336E-3</v>
      </c>
      <c r="N6434" s="236"/>
    </row>
    <row r="6435" spans="1:14">
      <c r="A6435" s="237">
        <v>43335</v>
      </c>
      <c r="B6435">
        <v>978.15</v>
      </c>
      <c r="D6435" s="237">
        <v>43662</v>
      </c>
      <c r="E6435">
        <f t="shared" si="807"/>
        <v>1014.09</v>
      </c>
      <c r="F6435">
        <v>572.23911439999995</v>
      </c>
      <c r="G6435" s="236">
        <f t="shared" si="809"/>
        <v>-3.2577292937547389E-3</v>
      </c>
      <c r="H6435" s="236">
        <f t="shared" si="810"/>
        <v>-2.6750805782103093E-3</v>
      </c>
      <c r="I6435">
        <f t="shared" ref="I6435:J6450" si="813">I6434*(1+G6435)</f>
        <v>145207.19223470881</v>
      </c>
      <c r="J6435">
        <f t="shared" si="813"/>
        <v>45120.352869081566</v>
      </c>
      <c r="K6435">
        <f t="shared" si="811"/>
        <v>180378.8687299898</v>
      </c>
      <c r="L6435" s="236">
        <f>I6435/MAX(I$2:I6435)-1</f>
        <v>-1.2823227124523662E-2</v>
      </c>
      <c r="M6435" s="236">
        <f>J6435/MAX(J$2:J6435)-1</f>
        <v>-5.0911389373017313E-3</v>
      </c>
      <c r="N6435" s="236"/>
    </row>
    <row r="6436" spans="1:14">
      <c r="A6436" s="237">
        <v>43336</v>
      </c>
      <c r="B6436">
        <v>983.74</v>
      </c>
      <c r="D6436" s="237">
        <v>43663</v>
      </c>
      <c r="E6436">
        <f t="shared" si="807"/>
        <v>1009</v>
      </c>
      <c r="F6436">
        <v>571.31973819999996</v>
      </c>
      <c r="G6436" s="236">
        <f t="shared" si="809"/>
        <v>-5.0530085265279665E-3</v>
      </c>
      <c r="H6436" s="236">
        <f t="shared" si="810"/>
        <v>-1.6066294261690706E-3</v>
      </c>
      <c r="I6436">
        <f t="shared" si="813"/>
        <v>144473.45905423362</v>
      </c>
      <c r="J6436">
        <f t="shared" si="813"/>
        <v>45047.861182442968</v>
      </c>
      <c r="K6436">
        <f t="shared" si="811"/>
        <v>179473.49697616551</v>
      </c>
      <c r="L6436" s="236">
        <f>I6436/MAX(I$2:I6436)-1</f>
        <v>-1.781143977505395E-2</v>
      </c>
      <c r="M6436" s="236">
        <f>J6436/MAX(J$2:J6436)-1</f>
        <v>-6.6895887898413831E-3</v>
      </c>
      <c r="N6436" s="236"/>
    </row>
    <row r="6437" spans="1:14">
      <c r="A6437" s="237">
        <v>43339</v>
      </c>
      <c r="B6437">
        <v>990.81</v>
      </c>
      <c r="D6437" s="237">
        <v>43664</v>
      </c>
      <c r="E6437">
        <f t="shared" si="807"/>
        <v>1012.74</v>
      </c>
      <c r="F6437">
        <v>573.30467339999996</v>
      </c>
      <c r="G6437" s="236">
        <f t="shared" si="809"/>
        <v>3.6729100791292233E-3</v>
      </c>
      <c r="H6437" s="236">
        <f t="shared" si="810"/>
        <v>3.4742983084283807E-3</v>
      </c>
      <c r="I6437">
        <f t="shared" si="813"/>
        <v>145004.09707816059</v>
      </c>
      <c r="J6437">
        <f t="shared" si="813"/>
        <v>45204.370890347447</v>
      </c>
      <c r="K6437">
        <f t="shared" si="811"/>
        <v>180138.74066168669</v>
      </c>
      <c r="L6437" s="236">
        <f>I6437/MAX(I$2:I6437)-1</f>
        <v>-1.4203949512598291E-2</v>
      </c>
      <c r="M6437" s="236">
        <f>J6437/MAX(J$2:J6437)-1</f>
        <v>-3.2385321084296148E-3</v>
      </c>
      <c r="N6437" s="236"/>
    </row>
    <row r="6438" spans="1:14">
      <c r="A6438" s="237">
        <v>43340</v>
      </c>
      <c r="B6438">
        <v>990.97</v>
      </c>
      <c r="D6438" s="237">
        <v>43665</v>
      </c>
      <c r="E6438">
        <f t="shared" si="807"/>
        <v>1007.39</v>
      </c>
      <c r="F6438">
        <v>571.05551479999997</v>
      </c>
      <c r="G6438" s="236">
        <f t="shared" si="809"/>
        <v>-5.3164285808325416E-3</v>
      </c>
      <c r="H6438" s="236">
        <f t="shared" si="810"/>
        <v>-3.9231471577952926E-3</v>
      </c>
      <c r="I6438">
        <f t="shared" si="813"/>
        <v>144233.19315211644</v>
      </c>
      <c r="J6438">
        <f t="shared" si="813"/>
        <v>45027.027491169058</v>
      </c>
      <c r="K6438">
        <f t="shared" si="811"/>
        <v>179187.12202063369</v>
      </c>
      <c r="L6438" s="236">
        <f>I6438/MAX(I$2:I6438)-1</f>
        <v>-1.9444863810281321E-2</v>
      </c>
      <c r="M6438" s="236">
        <f>J6438/MAX(J$2:J6438)-1</f>
        <v>-7.1489740281882597E-3</v>
      </c>
      <c r="N6438" s="236"/>
    </row>
    <row r="6439" spans="1:14">
      <c r="A6439" s="237">
        <v>43341</v>
      </c>
      <c r="B6439">
        <v>996.07</v>
      </c>
      <c r="D6439" s="237">
        <v>43668</v>
      </c>
      <c r="E6439">
        <f t="shared" si="807"/>
        <v>1009.44</v>
      </c>
      <c r="F6439">
        <v>572.17393189999996</v>
      </c>
      <c r="G6439" s="236">
        <f t="shared" si="809"/>
        <v>2.0012314747980728E-3</v>
      </c>
      <c r="H6439" s="236">
        <f t="shared" si="810"/>
        <v>1.9585085355346976E-3</v>
      </c>
      <c r="I6439">
        <f t="shared" si="813"/>
        <v>144521.83715796311</v>
      </c>
      <c r="J6439">
        <f t="shared" si="813"/>
        <v>45115.21330884027</v>
      </c>
      <c r="K6439">
        <f t="shared" si="811"/>
        <v>179551.76093916802</v>
      </c>
      <c r="L6439" s="236">
        <f>I6439/MAX(I$2:I6439)-1</f>
        <v>-1.7482546008963484E-2</v>
      </c>
      <c r="M6439" s="236">
        <f>J6439/MAX(J$2:J6439)-1</f>
        <v>-5.2044668193079735E-3</v>
      </c>
      <c r="N6439" s="236"/>
    </row>
    <row r="6440" spans="1:14">
      <c r="A6440" s="237">
        <v>43342</v>
      </c>
      <c r="B6440">
        <v>992.28</v>
      </c>
      <c r="D6440" s="237">
        <v>43669</v>
      </c>
      <c r="E6440">
        <f t="shared" si="807"/>
        <v>1015.83</v>
      </c>
      <c r="F6440">
        <v>573.83958410000002</v>
      </c>
      <c r="G6440" s="236">
        <f t="shared" si="809"/>
        <v>6.2965123519688661E-3</v>
      </c>
      <c r="H6440" s="236">
        <f t="shared" si="810"/>
        <v>2.9110941745791319E-3</v>
      </c>
      <c r="I6440">
        <f t="shared" si="813"/>
        <v>145431.82069075745</v>
      </c>
      <c r="J6440">
        <f t="shared" si="813"/>
        <v>45246.547943488527</v>
      </c>
      <c r="K6440">
        <f t="shared" si="811"/>
        <v>180688.36712913599</v>
      </c>
      <c r="L6440" s="236">
        <f>I6440/MAX(I$2:I6440)-1</f>
        <v>-1.1296112723883867E-2</v>
      </c>
      <c r="M6440" s="236">
        <f>J6440/MAX(J$2:J6440)-1</f>
        <v>-2.3085233377684311E-3</v>
      </c>
      <c r="N6440" s="236"/>
    </row>
    <row r="6441" spans="1:14">
      <c r="A6441" s="237">
        <v>43343</v>
      </c>
      <c r="B6441">
        <v>992.75</v>
      </c>
      <c r="D6441" s="237">
        <v>43670</v>
      </c>
      <c r="E6441">
        <f t="shared" si="807"/>
        <v>1020.4</v>
      </c>
      <c r="F6441">
        <v>575.27442180000003</v>
      </c>
      <c r="G6441" s="236">
        <f t="shared" si="809"/>
        <v>4.4650540866652457E-3</v>
      </c>
      <c r="H6441" s="236">
        <f t="shared" si="810"/>
        <v>2.5004160391799424E-3</v>
      </c>
      <c r="I6441">
        <f t="shared" si="813"/>
        <v>146081.18163606391</v>
      </c>
      <c r="J6441">
        <f t="shared" si="813"/>
        <v>45359.683137683947</v>
      </c>
      <c r="K6441">
        <f t="shared" si="811"/>
        <v>181501.24510850277</v>
      </c>
      <c r="L6441" s="236">
        <f>I6441/MAX(I$2:I6441)-1</f>
        <v>-6.8814963914997085E-3</v>
      </c>
      <c r="M6441" s="236">
        <f>J6441/MAX(J$2:J6441)-1</f>
        <v>0</v>
      </c>
      <c r="N6441" s="236"/>
    </row>
    <row r="6442" spans="1:14">
      <c r="A6442" s="237">
        <v>43346</v>
      </c>
      <c r="B6442">
        <v>992.75</v>
      </c>
      <c r="D6442" s="237">
        <v>43671</v>
      </c>
      <c r="E6442">
        <f t="shared" si="807"/>
        <v>1015.77</v>
      </c>
      <c r="F6442">
        <v>572.3476551</v>
      </c>
      <c r="G6442" s="236">
        <f t="shared" si="809"/>
        <v>-4.5711664582205967E-3</v>
      </c>
      <c r="H6442" s="236">
        <f t="shared" si="810"/>
        <v>-5.0876009589342353E-3</v>
      </c>
      <c r="I6442">
        <f t="shared" si="813"/>
        <v>145413.4202383919</v>
      </c>
      <c r="J6442">
        <f t="shared" si="813"/>
        <v>45128.911170255713</v>
      </c>
      <c r="K6442">
        <f t="shared" si="811"/>
        <v>180677.69477054474</v>
      </c>
      <c r="L6442" s="236">
        <f>I6442/MAX(I$2:I6442)-1</f>
        <v>-1.1421206384233051E-2</v>
      </c>
      <c r="M6442" s="236">
        <f>J6442/MAX(J$2:J6442)-1</f>
        <v>-5.0876009589342353E-3</v>
      </c>
      <c r="N6442" s="236"/>
    </row>
    <row r="6443" spans="1:14">
      <c r="A6443" s="237">
        <v>43347</v>
      </c>
      <c r="B6443">
        <v>991.14</v>
      </c>
      <c r="D6443" s="237">
        <v>43672</v>
      </c>
      <c r="E6443">
        <f t="shared" si="807"/>
        <v>1022.05</v>
      </c>
      <c r="F6443">
        <v>574.09460709999996</v>
      </c>
      <c r="G6443" s="236">
        <f t="shared" si="809"/>
        <v>6.1487717856076231E-3</v>
      </c>
      <c r="H6443" s="236">
        <f t="shared" si="810"/>
        <v>3.0522567611370732E-3</v>
      </c>
      <c r="I6443">
        <f t="shared" si="813"/>
        <v>146307.53417400245</v>
      </c>
      <c r="J6443">
        <f t="shared" si="813"/>
        <v>45266.656194497882</v>
      </c>
      <c r="K6443">
        <f t="shared" si="811"/>
        <v>181794.7349697621</v>
      </c>
      <c r="L6443" s="236">
        <f>I6443/MAX(I$2:I6443)-1</f>
        <v>-5.3426609901983113E-3</v>
      </c>
      <c r="M6443" s="236">
        <f>J6443/MAX(J$2:J6443)-1</f>
        <v>-2.0508728622220529E-3</v>
      </c>
      <c r="N6443" s="236"/>
    </row>
    <row r="6444" spans="1:14">
      <c r="A6444" s="237">
        <v>43348</v>
      </c>
      <c r="B6444">
        <v>988.66</v>
      </c>
      <c r="D6444" s="237">
        <v>43675</v>
      </c>
      <c r="E6444">
        <f t="shared" si="807"/>
        <v>1020.45</v>
      </c>
      <c r="F6444">
        <v>573.96789230000002</v>
      </c>
      <c r="G6444" s="236">
        <f t="shared" si="809"/>
        <v>-1.5992112995744747E-3</v>
      </c>
      <c r="H6444" s="236">
        <f t="shared" si="810"/>
        <v>-2.2072111187398935E-4</v>
      </c>
      <c r="I6444">
        <f t="shared" si="813"/>
        <v>146073.5575121385</v>
      </c>
      <c r="J6444">
        <f t="shared" si="813"/>
        <v>45256.664887811814</v>
      </c>
      <c r="K6444">
        <f t="shared" si="811"/>
        <v>181510.13874066214</v>
      </c>
      <c r="L6444" s="236">
        <f>I6444/MAX(I$2:I6444)-1</f>
        <v>-6.933328245947501E-3</v>
      </c>
      <c r="M6444" s="236">
        <f>J6444/MAX(J$2:J6444)-1</f>
        <v>-2.2711413031575312E-3</v>
      </c>
      <c r="N6444" s="236"/>
    </row>
    <row r="6445" spans="1:14">
      <c r="A6445" s="237">
        <v>43349</v>
      </c>
      <c r="B6445">
        <v>986.08</v>
      </c>
      <c r="D6445" s="237">
        <v>43676</v>
      </c>
      <c r="E6445">
        <f t="shared" si="807"/>
        <v>1018.14</v>
      </c>
      <c r="F6445">
        <v>572.28995129999998</v>
      </c>
      <c r="G6445" s="236">
        <f t="shared" si="809"/>
        <v>-2.2974373467355516E-3</v>
      </c>
      <c r="H6445" s="236">
        <f t="shared" si="810"/>
        <v>-2.9234056861198177E-3</v>
      </c>
      <c r="I6445">
        <f t="shared" si="813"/>
        <v>145737.96266573959</v>
      </c>
      <c r="J6445">
        <f t="shared" si="813"/>
        <v>45124.361296343966</v>
      </c>
      <c r="K6445">
        <f t="shared" si="811"/>
        <v>181099.25293489904</v>
      </c>
      <c r="L6445" s="236">
        <f>I6445/MAX(I$2:I6445)-1</f>
        <v>-9.21483670543366E-3</v>
      </c>
      <c r="M6445" s="236">
        <f>J6445/MAX(J$2:J6445)-1</f>
        <v>-5.1879075218776993E-3</v>
      </c>
      <c r="N6445" s="236"/>
    </row>
    <row r="6446" spans="1:14">
      <c r="A6446" s="237">
        <v>43350</v>
      </c>
      <c r="B6446">
        <v>983.67</v>
      </c>
      <c r="D6446" s="237">
        <v>43677</v>
      </c>
      <c r="E6446">
        <f t="shared" si="807"/>
        <v>1008.04</v>
      </c>
      <c r="F6446">
        <v>569.2107896</v>
      </c>
      <c r="G6446" s="236">
        <f t="shared" si="809"/>
        <v>-9.9537804465098054E-3</v>
      </c>
      <c r="H6446" s="236">
        <f t="shared" si="810"/>
        <v>-5.3804224467081108E-3</v>
      </c>
      <c r="I6446">
        <f t="shared" si="813"/>
        <v>144287.31898264316</v>
      </c>
      <c r="J6446">
        <f t="shared" si="813"/>
        <v>44881.573169931748</v>
      </c>
      <c r="K6446">
        <f t="shared" si="811"/>
        <v>179302.73923870552</v>
      </c>
      <c r="L6446" s="236">
        <f>I6446/MAX(I$2:I6446)-1</f>
        <v>-1.9076894690527202E-2</v>
      </c>
      <c r="M6446" s="236">
        <f>J6446/MAX(J$2:J6446)-1</f>
        <v>-1.0540416834503796E-2</v>
      </c>
      <c r="N6446" s="236"/>
    </row>
    <row r="6447" spans="1:14">
      <c r="A6447" s="237">
        <v>43353</v>
      </c>
      <c r="B6447">
        <v>985.73</v>
      </c>
      <c r="D6447" s="237">
        <v>43678</v>
      </c>
      <c r="E6447">
        <f t="shared" si="807"/>
        <v>1000.2</v>
      </c>
      <c r="F6447">
        <v>568.2169083</v>
      </c>
      <c r="G6447" s="236">
        <f t="shared" si="809"/>
        <v>-7.8111993067797123E-3</v>
      </c>
      <c r="H6447" s="236">
        <f t="shared" si="810"/>
        <v>-1.7460689750776748E-3</v>
      </c>
      <c r="I6447">
        <f t="shared" si="813"/>
        <v>143160.26197662883</v>
      </c>
      <c r="J6447">
        <f t="shared" si="813"/>
        <v>44803.206847467052</v>
      </c>
      <c r="K6447">
        <f t="shared" si="811"/>
        <v>177908.2177161157</v>
      </c>
      <c r="L6447" s="236">
        <f>I6447/MAX(I$2:I6447)-1</f>
        <v>-2.6739080570724827E-2</v>
      </c>
      <c r="M6447" s="236">
        <f>J6447/MAX(J$2:J6447)-1</f>
        <v>-1.226808151476233E-2</v>
      </c>
      <c r="N6447" s="236"/>
    </row>
    <row r="6448" spans="1:14">
      <c r="A6448" s="237">
        <v>43354</v>
      </c>
      <c r="B6448">
        <v>988.55</v>
      </c>
      <c r="D6448" s="237">
        <v>43679</v>
      </c>
      <c r="E6448">
        <f t="shared" si="807"/>
        <v>993.7</v>
      </c>
      <c r="F6448">
        <v>565.2692922</v>
      </c>
      <c r="G6448" s="236">
        <f t="shared" si="809"/>
        <v>-6.5324304186781899E-3</v>
      </c>
      <c r="H6448" s="236">
        <f t="shared" si="810"/>
        <v>-5.1874839642113146E-3</v>
      </c>
      <c r="I6448">
        <f t="shared" si="813"/>
        <v>142225.07752654675</v>
      </c>
      <c r="J6448">
        <f t="shared" si="813"/>
        <v>44570.790930400573</v>
      </c>
      <c r="K6448">
        <f t="shared" si="811"/>
        <v>176752.04553539708</v>
      </c>
      <c r="L6448" s="236">
        <f>I6448/MAX(I$2:I6448)-1</f>
        <v>-3.309683980611533E-2</v>
      </c>
      <c r="M6448" s="236">
        <f>J6448/MAX(J$2:J6448)-1</f>
        <v>-1.7391925002844144E-2</v>
      </c>
      <c r="N6448" s="236"/>
    </row>
    <row r="6449" spans="1:14">
      <c r="A6449" s="237">
        <v>43355</v>
      </c>
      <c r="B6449">
        <v>988.66</v>
      </c>
      <c r="D6449" s="237">
        <v>43682</v>
      </c>
      <c r="E6449">
        <f t="shared" si="807"/>
        <v>966.32</v>
      </c>
      <c r="F6449">
        <v>556.24929259999999</v>
      </c>
      <c r="G6449" s="236">
        <f t="shared" si="809"/>
        <v>-2.758731776062202E-2</v>
      </c>
      <c r="H6449" s="236">
        <f t="shared" si="810"/>
        <v>-1.5956995585050482E-2</v>
      </c>
      <c r="I6449">
        <f t="shared" si="813"/>
        <v>138301.4691192928</v>
      </c>
      <c r="J6449">
        <f t="shared" si="813"/>
        <v>43859.575016301962</v>
      </c>
      <c r="K6449">
        <f t="shared" si="811"/>
        <v>171881.89256492394</v>
      </c>
      <c r="L6449" s="236">
        <f>I6449/MAX(I$2:I6449)-1</f>
        <v>-5.9771104530133679E-2</v>
      </c>
      <c r="M6449" s="236">
        <f>J6449/MAX(J$2:J6449)-1</f>
        <v>-3.3071397717408746E-2</v>
      </c>
      <c r="N6449" s="236"/>
    </row>
    <row r="6450" spans="1:14">
      <c r="A6450" s="237">
        <v>43356</v>
      </c>
      <c r="B6450">
        <v>993.84</v>
      </c>
      <c r="D6450" s="237">
        <v>43683</v>
      </c>
      <c r="E6450">
        <f t="shared" si="807"/>
        <v>978.3</v>
      </c>
      <c r="F6450">
        <v>560.63696330000005</v>
      </c>
      <c r="G6450" s="236">
        <f t="shared" si="809"/>
        <v>1.2363819307285187E-2</v>
      </c>
      <c r="H6450" s="236">
        <f t="shared" si="810"/>
        <v>7.8879573571974948E-3</v>
      </c>
      <c r="I6450">
        <f t="shared" si="813"/>
        <v>140011.40349341583</v>
      </c>
      <c r="J6450">
        <f t="shared" si="813"/>
        <v>44205.537473735356</v>
      </c>
      <c r="K6450">
        <f t="shared" si="811"/>
        <v>174012.80683030991</v>
      </c>
      <c r="L6450" s="236">
        <f>I6450/MAX(I$2:I6450)-1</f>
        <v>-4.814628435905588E-2</v>
      </c>
      <c r="M6450" s="236">
        <f>J6450/MAX(J$2:J6450)-1</f>
        <v>-2.5444306135149142E-2</v>
      </c>
      <c r="N6450" s="236"/>
    </row>
    <row r="6451" spans="1:14">
      <c r="A6451" s="237">
        <v>43357</v>
      </c>
      <c r="B6451">
        <v>993.72</v>
      </c>
      <c r="D6451" s="237">
        <v>43684</v>
      </c>
      <c r="E6451">
        <f t="shared" si="807"/>
        <v>979.17</v>
      </c>
      <c r="F6451">
        <v>561.69930490000002</v>
      </c>
      <c r="G6451" s="236">
        <f t="shared" si="809"/>
        <v>8.555676026928326E-4</v>
      </c>
      <c r="H6451" s="236">
        <f t="shared" si="810"/>
        <v>1.8948832658960413E-3</v>
      </c>
      <c r="I6451">
        <f t="shared" ref="I6451:J6466" si="814">I6450*(1+G6451)</f>
        <v>140131.19271425236</v>
      </c>
      <c r="J6451">
        <f t="shared" si="814"/>
        <v>44289.301806954274</v>
      </c>
      <c r="K6451">
        <f t="shared" si="811"/>
        <v>174167.55602988304</v>
      </c>
      <c r="L6451" s="236">
        <f>I6451/MAX(I$2:I6451)-1</f>
        <v>-4.7331909157450558E-2</v>
      </c>
      <c r="M6451" s="236">
        <f>J6451/MAX(J$2:J6451)-1</f>
        <v>-2.3597636859160942E-2</v>
      </c>
      <c r="N6451" s="236"/>
    </row>
    <row r="6452" spans="1:14">
      <c r="A6452" s="237">
        <v>43360</v>
      </c>
      <c r="B6452">
        <v>989.19</v>
      </c>
      <c r="D6452" s="237">
        <v>43685</v>
      </c>
      <c r="E6452">
        <f t="shared" si="807"/>
        <v>996.66</v>
      </c>
      <c r="F6452">
        <v>566.87361429999999</v>
      </c>
      <c r="G6452" s="236">
        <f t="shared" si="809"/>
        <v>1.7828336693808278E-2</v>
      </c>
      <c r="H6452" s="236">
        <f t="shared" si="810"/>
        <v>9.2118849976521311E-3</v>
      </c>
      <c r="I6452">
        <f t="shared" si="814"/>
        <v>142629.49879926699</v>
      </c>
      <c r="J6452">
        <f t="shared" si="814"/>
        <v>44697.289761826243</v>
      </c>
      <c r="K6452">
        <f t="shared" si="811"/>
        <v>177278.54855923203</v>
      </c>
      <c r="L6452" s="236">
        <f>I6452/MAX(I$2:I6452)-1</f>
        <v>-3.0347421676462094E-2</v>
      </c>
      <c r="M6452" s="236">
        <f>J6452/MAX(J$2:J6452)-1</f>
        <v>-1.4603130578471846E-2</v>
      </c>
      <c r="N6452" s="236"/>
    </row>
    <row r="6453" spans="1:14">
      <c r="A6453" s="237">
        <v>43361</v>
      </c>
      <c r="B6453">
        <v>994.02</v>
      </c>
      <c r="D6453" s="237">
        <v>43686</v>
      </c>
      <c r="E6453">
        <f t="shared" si="807"/>
        <v>990.57</v>
      </c>
      <c r="F6453">
        <v>564.27207799999996</v>
      </c>
      <c r="G6453" s="236">
        <f t="shared" si="809"/>
        <v>-6.1441389240060682E-3</v>
      </c>
      <c r="H6453" s="236">
        <f t="shared" si="810"/>
        <v>-4.5892704023849928E-3</v>
      </c>
      <c r="I6453">
        <f t="shared" si="814"/>
        <v>141753.16334398295</v>
      </c>
      <c r="J6453">
        <f t="shared" si="814"/>
        <v>44492.161812855469</v>
      </c>
      <c r="K6453">
        <f t="shared" si="811"/>
        <v>176195.3041622203</v>
      </c>
      <c r="L6453" s="236">
        <f>I6453/MAX(I$2:I6453)-1</f>
        <v>-3.6305101825702568E-2</v>
      </c>
      <c r="M6453" s="236">
        <f>J6453/MAX(J$2:J6453)-1</f>
        <v>-1.9125383265910845E-2</v>
      </c>
      <c r="N6453" s="236"/>
    </row>
    <row r="6454" spans="1:14">
      <c r="A6454" s="237">
        <v>43362</v>
      </c>
      <c r="B6454">
        <v>994.57</v>
      </c>
      <c r="D6454" s="237">
        <v>43689</v>
      </c>
      <c r="E6454">
        <f t="shared" si="807"/>
        <v>980.01</v>
      </c>
      <c r="F6454">
        <v>561.28371849999996</v>
      </c>
      <c r="G6454" s="236">
        <f t="shared" si="809"/>
        <v>-1.069425894518645E-2</v>
      </c>
      <c r="H6454" s="236">
        <f t="shared" si="810"/>
        <v>-5.2959549417931351E-3</v>
      </c>
      <c r="I6454">
        <f t="shared" si="814"/>
        <v>140237.21830888308</v>
      </c>
      <c r="J6454">
        <f t="shared" si="814"/>
        <v>44256.533328631616</v>
      </c>
      <c r="K6454">
        <f t="shared" si="811"/>
        <v>174316.96905016052</v>
      </c>
      <c r="L6454" s="236">
        <f>I6454/MAX(I$2:I6454)-1</f>
        <v>-4.661110461093354E-2</v>
      </c>
      <c r="M6454" s="236">
        <f>J6454/MAX(J$2:J6454)-1</f>
        <v>-2.4320051039683155E-2</v>
      </c>
      <c r="N6454" s="236"/>
    </row>
    <row r="6455" spans="1:14">
      <c r="A6455" s="237">
        <v>43363</v>
      </c>
      <c r="B6455">
        <v>1002.25</v>
      </c>
      <c r="D6455" s="237">
        <v>43690</v>
      </c>
      <c r="E6455">
        <f t="shared" si="807"/>
        <v>991.73</v>
      </c>
      <c r="F6455">
        <v>565.88732070000003</v>
      </c>
      <c r="G6455" s="236">
        <f t="shared" si="809"/>
        <v>1.1925331483498105E-2</v>
      </c>
      <c r="H6455" s="236">
        <f t="shared" si="810"/>
        <v>8.2019165143485395E-3</v>
      </c>
      <c r="I6455">
        <f t="shared" si="814"/>
        <v>141909.59362354022</v>
      </c>
      <c r="J6455">
        <f t="shared" si="814"/>
        <v>44619.521720207536</v>
      </c>
      <c r="K6455">
        <f t="shared" si="811"/>
        <v>176401.63642831778</v>
      </c>
      <c r="L6455" s="236">
        <f>I6455/MAX(I$2:I6455)-1</f>
        <v>-3.5241626000732773E-2</v>
      </c>
      <c r="M6455" s="236">
        <f>J6455/MAX(J$2:J6455)-1</f>
        <v>-1.6317605553586856E-2</v>
      </c>
      <c r="N6455" s="236"/>
    </row>
    <row r="6456" spans="1:14">
      <c r="A6456" s="237">
        <v>43364</v>
      </c>
      <c r="B6456">
        <v>1001.02</v>
      </c>
      <c r="D6456" s="237">
        <v>43691</v>
      </c>
      <c r="E6456">
        <f t="shared" si="807"/>
        <v>968.93</v>
      </c>
      <c r="F6456">
        <v>556.90285040000003</v>
      </c>
      <c r="G6456" s="236">
        <f t="shared" si="809"/>
        <v>-2.3023858520280282E-2</v>
      </c>
      <c r="H6456" s="236">
        <f t="shared" si="810"/>
        <v>-1.5876783188720767E-2</v>
      </c>
      <c r="I6456">
        <f t="shared" si="814"/>
        <v>138642.28721728135</v>
      </c>
      <c r="J6456">
        <f t="shared" si="814"/>
        <v>43911.107247871383</v>
      </c>
      <c r="K6456">
        <f t="shared" si="811"/>
        <v>172346.14016364326</v>
      </c>
      <c r="L6456" s="236">
        <f>I6456/MAX(I$2:I6456)-1</f>
        <v>-5.7454086309947527E-2</v>
      </c>
      <c r="M6456" s="236">
        <f>J6456/MAX(J$2:J6456)-1</f>
        <v>-3.1935317656774265E-2</v>
      </c>
      <c r="N6456" s="236"/>
    </row>
    <row r="6457" spans="1:14">
      <c r="A6457" s="237">
        <v>43367</v>
      </c>
      <c r="B6457">
        <v>998.23</v>
      </c>
      <c r="D6457" s="237">
        <v>43692</v>
      </c>
      <c r="E6457">
        <f t="shared" si="807"/>
        <v>972.12</v>
      </c>
      <c r="F6457">
        <v>558.54529309999998</v>
      </c>
      <c r="G6457" s="236">
        <f t="shared" si="809"/>
        <v>3.2585613380757181E-3</v>
      </c>
      <c r="H6457" s="236">
        <f t="shared" si="810"/>
        <v>2.9492445564254233E-3</v>
      </c>
      <c r="I6457">
        <f t="shared" si="814"/>
        <v>139094.06161422998</v>
      </c>
      <c r="J6457">
        <f t="shared" si="814"/>
        <v>44040.611841888778</v>
      </c>
      <c r="K6457">
        <f t="shared" si="811"/>
        <v>172913.55389541134</v>
      </c>
      <c r="L6457" s="236">
        <f>I6457/MAX(I$2:I6457)-1</f>
        <v>-5.4382742636235881E-2</v>
      </c>
      <c r="M6457" s="236">
        <f>J6457/MAX(J$2:J6457)-1</f>
        <v>-2.908025816210591E-2</v>
      </c>
      <c r="N6457" s="236"/>
    </row>
    <row r="6458" spans="1:14">
      <c r="A6458" s="237">
        <v>43368</v>
      </c>
      <c r="B6458">
        <v>997.25</v>
      </c>
      <c r="D6458" s="237">
        <v>43693</v>
      </c>
      <c r="E6458">
        <f t="shared" si="807"/>
        <v>983.36</v>
      </c>
      <c r="F6458">
        <v>562.94623460000003</v>
      </c>
      <c r="G6458" s="236">
        <f t="shared" si="809"/>
        <v>1.1528628397826582E-2</v>
      </c>
      <c r="H6458" s="236">
        <f t="shared" si="810"/>
        <v>7.8792920724015669E-3</v>
      </c>
      <c r="I6458">
        <f t="shared" si="814"/>
        <v>140697.62536292485</v>
      </c>
      <c r="J6458">
        <f t="shared" si="814"/>
        <v>44387.620685638285</v>
      </c>
      <c r="K6458">
        <f t="shared" si="811"/>
        <v>174912.84240483859</v>
      </c>
      <c r="L6458" s="236">
        <f>I6458/MAX(I$2:I6458)-1</f>
        <v>-4.3481072669516951E-2</v>
      </c>
      <c r="M6458" s="236">
        <f>J6458/MAX(J$2:J6458)-1</f>
        <v>-2.1430097937304438E-2</v>
      </c>
      <c r="N6458" s="236"/>
    </row>
    <row r="6459" spans="1:14">
      <c r="A6459" s="237">
        <v>43369</v>
      </c>
      <c r="B6459">
        <v>995.32</v>
      </c>
      <c r="D6459" s="237">
        <v>43696</v>
      </c>
      <c r="E6459">
        <f t="shared" si="807"/>
        <v>992.15</v>
      </c>
      <c r="F6459">
        <v>565.19640289999995</v>
      </c>
      <c r="G6459" s="236">
        <f t="shared" si="809"/>
        <v>8.9050104855913827E-3</v>
      </c>
      <c r="H6459" s="236">
        <f t="shared" si="810"/>
        <v>3.9971282543505016E-3</v>
      </c>
      <c r="I6459">
        <f t="shared" si="814"/>
        <v>141950.53919207951</v>
      </c>
      <c r="J6459">
        <f t="shared" si="814"/>
        <v>44565.043698424241</v>
      </c>
      <c r="K6459">
        <f t="shared" si="811"/>
        <v>176476.34293845654</v>
      </c>
      <c r="L6459" s="236">
        <f>I6459/MAX(I$2:I6459)-1</f>
        <v>-3.4963261591972383E-2</v>
      </c>
      <c r="M6459" s="236">
        <f>J6459/MAX(J$2:J6459)-1</f>
        <v>-1.7518628532912639E-2</v>
      </c>
      <c r="N6459" s="236"/>
    </row>
    <row r="6460" spans="1:14">
      <c r="A6460" s="237">
        <v>43370</v>
      </c>
      <c r="B6460">
        <v>997.53</v>
      </c>
      <c r="D6460" s="237">
        <v>43697</v>
      </c>
      <c r="E6460">
        <f t="shared" si="807"/>
        <v>988.03</v>
      </c>
      <c r="F6460">
        <v>564.02127189999999</v>
      </c>
      <c r="G6460" s="236">
        <f t="shared" si="809"/>
        <v>-4.1863280521938304E-3</v>
      </c>
      <c r="H6460" s="236">
        <f t="shared" si="810"/>
        <v>-2.0791551290320065E-3</v>
      </c>
      <c r="I6460">
        <f t="shared" si="814"/>
        <v>141356.28766783566</v>
      </c>
      <c r="J6460">
        <f t="shared" si="814"/>
        <v>44472.386059243123</v>
      </c>
      <c r="K6460">
        <f t="shared" si="811"/>
        <v>175743.50764852413</v>
      </c>
      <c r="L6460" s="236">
        <f>I6460/MAX(I$2:I6460)-1</f>
        <v>-3.9003221961367629E-2</v>
      </c>
      <c r="M6460" s="236">
        <f>J6460/MAX(J$2:J6460)-1</f>
        <v>-1.9561359715576931E-2</v>
      </c>
      <c r="N6460" s="236"/>
    </row>
    <row r="6461" spans="1:14">
      <c r="A6461" s="237">
        <v>43371</v>
      </c>
      <c r="B6461">
        <v>997.35</v>
      </c>
      <c r="D6461" s="237">
        <v>43698</v>
      </c>
      <c r="E6461">
        <f t="shared" si="807"/>
        <v>992.93</v>
      </c>
      <c r="F6461">
        <v>566.69595949999996</v>
      </c>
      <c r="G6461" s="236">
        <f t="shared" si="809"/>
        <v>4.9256334233473333E-3</v>
      </c>
      <c r="H6461" s="236">
        <f t="shared" si="810"/>
        <v>4.7421750441962729E-3</v>
      </c>
      <c r="I6461">
        <f t="shared" si="814"/>
        <v>142052.55692297267</v>
      </c>
      <c r="J6461">
        <f t="shared" si="814"/>
        <v>44683.281898569126</v>
      </c>
      <c r="K6461">
        <f t="shared" si="811"/>
        <v>176615.08360014277</v>
      </c>
      <c r="L6461" s="236">
        <f>I6461/MAX(I$2:I6461)-1</f>
        <v>-3.4269704111731247E-2</v>
      </c>
      <c r="M6461" s="236">
        <f>J6461/MAX(J$2:J6461)-1</f>
        <v>-1.4911948063254465E-2</v>
      </c>
      <c r="N6461" s="236"/>
    </row>
    <row r="6462" spans="1:14">
      <c r="A6462" s="237">
        <v>43374</v>
      </c>
      <c r="B6462">
        <v>1000.15</v>
      </c>
      <c r="D6462" s="237">
        <v>43699</v>
      </c>
      <c r="E6462">
        <f t="shared" si="807"/>
        <v>992.02</v>
      </c>
      <c r="F6462">
        <v>565.57829270000002</v>
      </c>
      <c r="G6462" s="236">
        <f t="shared" si="809"/>
        <v>-9.5020966886678394E-4</v>
      </c>
      <c r="H6462" s="236">
        <f t="shared" si="810"/>
        <v>-1.9722512244239043E-3</v>
      </c>
      <c r="I6462">
        <f t="shared" si="814"/>
        <v>141917.57720989719</v>
      </c>
      <c r="J6462">
        <f t="shared" si="814"/>
        <v>44595.155241133398</v>
      </c>
      <c r="K6462">
        <f t="shared" si="811"/>
        <v>176453.21949484217</v>
      </c>
      <c r="L6462" s="236">
        <f>I6462/MAX(I$2:I6462)-1</f>
        <v>-3.5187350376401971E-2</v>
      </c>
      <c r="M6462" s="236">
        <f>J6462/MAX(J$2:J6462)-1</f>
        <v>-1.6854789179851948E-2</v>
      </c>
      <c r="N6462" s="236"/>
    </row>
    <row r="6463" spans="1:14">
      <c r="A6463" s="237">
        <v>43375</v>
      </c>
      <c r="B6463">
        <v>1000.07</v>
      </c>
      <c r="D6463" s="237">
        <v>43700</v>
      </c>
      <c r="E6463">
        <f t="shared" si="807"/>
        <v>975.94</v>
      </c>
      <c r="F6463">
        <v>559.42128749999995</v>
      </c>
      <c r="G6463" s="236">
        <f t="shared" si="809"/>
        <v>-1.6243080776661211E-2</v>
      </c>
      <c r="H6463" s="236">
        <f t="shared" si="810"/>
        <v>-1.088621200542772E-2</v>
      </c>
      <c r="I6463">
        <f t="shared" si="814"/>
        <v>139612.39853964877</v>
      </c>
      <c r="J6463">
        <f t="shared" si="814"/>
        <v>44109.68292676346</v>
      </c>
      <c r="K6463">
        <f t="shared" si="811"/>
        <v>173593.02739238754</v>
      </c>
      <c r="L6463" s="236">
        <f>I6463/MAX(I$2:I6463)-1</f>
        <v>-5.0858880178582644E-2</v>
      </c>
      <c r="M6463" s="236">
        <f>J6463/MAX(J$2:J6463)-1</f>
        <v>-2.7557516376961022E-2</v>
      </c>
      <c r="N6463" s="236"/>
    </row>
    <row r="6464" spans="1:14">
      <c r="A6464" s="237">
        <v>43376</v>
      </c>
      <c r="B6464">
        <v>999.75</v>
      </c>
      <c r="D6464" s="237">
        <v>43703</v>
      </c>
      <c r="E6464">
        <f t="shared" si="807"/>
        <v>983.23</v>
      </c>
      <c r="F6464">
        <v>562.42005830000005</v>
      </c>
      <c r="G6464" s="236">
        <f t="shared" si="809"/>
        <v>7.4359913405423386E-3</v>
      </c>
      <c r="H6464" s="236">
        <f t="shared" si="810"/>
        <v>5.3604874662551705E-3</v>
      </c>
      <c r="I6464">
        <f t="shared" si="814"/>
        <v>140650.55512622197</v>
      </c>
      <c r="J6464">
        <f t="shared" si="814"/>
        <v>44346.132329232867</v>
      </c>
      <c r="K6464">
        <f t="shared" si="811"/>
        <v>174889.71896122425</v>
      </c>
      <c r="L6464" s="236">
        <f>I6464/MAX(I$2:I6464)-1</f>
        <v>-4.3801075030637793E-2</v>
      </c>
      <c r="M6464" s="236">
        <f>J6464/MAX(J$2:J6464)-1</f>
        <v>-2.23447506318456E-2</v>
      </c>
      <c r="N6464" s="236"/>
    </row>
    <row r="6465" spans="1:14">
      <c r="A6465" s="237">
        <v>43377</v>
      </c>
      <c r="B6465">
        <v>993.05</v>
      </c>
      <c r="D6465" s="237">
        <v>43704</v>
      </c>
      <c r="E6465">
        <f t="shared" si="807"/>
        <v>982.77</v>
      </c>
      <c r="F6465">
        <v>562.23045030000003</v>
      </c>
      <c r="G6465" s="236">
        <f t="shared" si="809"/>
        <v>-5.0157593235384613E-4</v>
      </c>
      <c r="H6465" s="236">
        <f t="shared" si="810"/>
        <v>-3.3712880115466248E-4</v>
      </c>
      <c r="I6465">
        <f t="shared" si="814"/>
        <v>140580.00819289844</v>
      </c>
      <c r="J6465">
        <f t="shared" si="814"/>
        <v>44331.181970804864</v>
      </c>
      <c r="K6465">
        <f t="shared" si="811"/>
        <v>174807.89754535802</v>
      </c>
      <c r="L6465" s="236">
        <f>I6465/MAX(I$2:I6465)-1</f>
        <v>-4.4280681397945054E-2</v>
      </c>
      <c r="M6465" s="236">
        <f>J6465/MAX(J$2:J6465)-1</f>
        <v>-2.267434637400767E-2</v>
      </c>
      <c r="N6465" s="236"/>
    </row>
    <row r="6466" spans="1:14">
      <c r="A6466" s="237">
        <v>43378</v>
      </c>
      <c r="B6466">
        <v>987.57</v>
      </c>
      <c r="D6466" s="237">
        <v>43705</v>
      </c>
      <c r="E6466">
        <f t="shared" ref="E6466:E6529" si="815">SUMIF(A:A,D6466,B:B)</f>
        <v>986.79</v>
      </c>
      <c r="F6466">
        <v>563.62981890000003</v>
      </c>
      <c r="G6466" s="236">
        <f t="shared" si="809"/>
        <v>4.0567487936188831E-3</v>
      </c>
      <c r="H6466" s="236">
        <f t="shared" si="810"/>
        <v>2.4889591078771645E-3</v>
      </c>
      <c r="I6466">
        <f t="shared" si="814"/>
        <v>141150.30597154194</v>
      </c>
      <c r="J6466">
        <f t="shared" si="814"/>
        <v>44441.520469934061</v>
      </c>
      <c r="K6466">
        <f t="shared" si="811"/>
        <v>175522.9455709717</v>
      </c>
      <c r="L6466" s="236">
        <f>I6466/MAX(I$2:I6466)-1</f>
        <v>-4.0403568205167772E-2</v>
      </c>
      <c r="M6466" s="236">
        <f>J6466/MAX(J$2:J6466)-1</f>
        <v>-2.0241822787053221E-2</v>
      </c>
      <c r="N6466" s="236"/>
    </row>
    <row r="6467" spans="1:14">
      <c r="A6467" s="237">
        <v>43381</v>
      </c>
      <c r="B6467">
        <v>987.58</v>
      </c>
      <c r="D6467" s="237">
        <v>43706</v>
      </c>
      <c r="E6467">
        <f t="shared" si="815"/>
        <v>993.55</v>
      </c>
      <c r="F6467">
        <v>567.29153289999999</v>
      </c>
      <c r="G6467" s="236">
        <f t="shared" si="809"/>
        <v>6.8167648807412797E-3</v>
      </c>
      <c r="H6467" s="236">
        <f t="shared" si="810"/>
        <v>6.4966647917001907E-3</v>
      </c>
      <c r="I6467">
        <f t="shared" ref="I6467:J6482" si="816">I6466*(1+G6467)</f>
        <v>142112.49442019465</v>
      </c>
      <c r="J6467">
        <f t="shared" si="816"/>
        <v>44730.242131260704</v>
      </c>
      <c r="K6467">
        <f t="shared" si="811"/>
        <v>176725.36463891907</v>
      </c>
      <c r="L6467" s="236">
        <f>I6467/MAX(I$2:I6467)-1</f>
        <v>-3.3862224949223974E-2</v>
      </c>
      <c r="M6467" s="236">
        <f>J6467/MAX(J$2:J6467)-1</f>
        <v>-1.3876662332773626E-2</v>
      </c>
      <c r="N6467" s="236"/>
    </row>
    <row r="6468" spans="1:14">
      <c r="A6468" s="237">
        <v>43382</v>
      </c>
      <c r="B6468">
        <v>986.43</v>
      </c>
      <c r="D6468" s="237">
        <v>43707</v>
      </c>
      <c r="E6468">
        <f t="shared" si="815"/>
        <v>993.63</v>
      </c>
      <c r="F6468">
        <v>568.15293859999997</v>
      </c>
      <c r="G6468" s="236">
        <f t="shared" ref="G6468:G6531" si="817">(E6468/E6467-1)-($P$21/252)</f>
        <v>4.6789191076192936E-5</v>
      </c>
      <c r="H6468" s="236">
        <f t="shared" ref="H6468:H6531" si="818">F6468/F6467-1</f>
        <v>1.5184532996579403E-3</v>
      </c>
      <c r="I6468">
        <f t="shared" si="816"/>
        <v>142119.14374885039</v>
      </c>
      <c r="J6468">
        <f t="shared" si="816"/>
        <v>44798.162915019413</v>
      </c>
      <c r="K6468">
        <f t="shared" ref="K6468:K6531" si="819">K6467*(1+(E6468/E6467-1))</f>
        <v>176739.59445037408</v>
      </c>
      <c r="L6468" s="236">
        <f>I6468/MAX(I$2:I6468)-1</f>
        <v>-3.3817020144261245E-2</v>
      </c>
      <c r="M6468" s="236">
        <f>J6468/MAX(J$2:J6468)-1</f>
        <v>-1.2379280096823098E-2</v>
      </c>
      <c r="N6468" s="236"/>
    </row>
    <row r="6469" spans="1:14">
      <c r="A6469" s="237">
        <v>43383</v>
      </c>
      <c r="B6469">
        <v>956.07</v>
      </c>
      <c r="D6469" s="237">
        <v>43711</v>
      </c>
      <c r="E6469">
        <f t="shared" si="815"/>
        <v>990.82</v>
      </c>
      <c r="F6469">
        <v>566.25613710000005</v>
      </c>
      <c r="G6469" s="236">
        <f t="shared" si="817"/>
        <v>-2.8617446107897606E-3</v>
      </c>
      <c r="H6469" s="236">
        <f t="shared" si="818"/>
        <v>-3.3385403315414619E-3</v>
      </c>
      <c r="I6469">
        <f t="shared" si="816"/>
        <v>141712.43505513706</v>
      </c>
      <c r="J6469">
        <f t="shared" si="816"/>
        <v>44648.602441348659</v>
      </c>
      <c r="K6469">
        <f t="shared" si="819"/>
        <v>176239.77232301727</v>
      </c>
      <c r="L6469" s="236">
        <f>I6469/MAX(I$2:I6469)-1</f>
        <v>-3.6581989079900179E-2</v>
      </c>
      <c r="M6469" s="236">
        <f>J6469/MAX(J$2:J6469)-1</f>
        <v>-1.5676491702485862E-2</v>
      </c>
      <c r="N6469" s="236"/>
    </row>
    <row r="6470" spans="1:14">
      <c r="A6470" s="237">
        <v>43384</v>
      </c>
      <c r="B6470">
        <v>936.88</v>
      </c>
      <c r="D6470" s="237">
        <v>43712</v>
      </c>
      <c r="E6470">
        <f t="shared" si="815"/>
        <v>996.98</v>
      </c>
      <c r="F6470">
        <v>571.20055709999997</v>
      </c>
      <c r="G6470" s="236">
        <f t="shared" si="817"/>
        <v>6.183342568909447E-3</v>
      </c>
      <c r="H6470" s="236">
        <f t="shared" si="818"/>
        <v>8.7317729134417377E-3</v>
      </c>
      <c r="I6470">
        <f t="shared" si="816"/>
        <v>142588.69158735732</v>
      </c>
      <c r="J6470">
        <f t="shared" si="816"/>
        <v>45038.463898769056</v>
      </c>
      <c r="K6470">
        <f t="shared" si="819"/>
        <v>177335.46780505212</v>
      </c>
      <c r="L6470" s="236">
        <f>I6470/MAX(I$2:I6470)-1</f>
        <v>-3.0624845481323826E-2</v>
      </c>
      <c r="M6470" s="236">
        <f>J6470/MAX(J$2:J6470)-1</f>
        <v>-7.0816023546695916E-3</v>
      </c>
      <c r="N6470" s="236"/>
    </row>
    <row r="6471" spans="1:14">
      <c r="A6471" s="237">
        <v>43385</v>
      </c>
      <c r="B6471">
        <v>948.84</v>
      </c>
      <c r="D6471" s="237">
        <v>43713</v>
      </c>
      <c r="E6471">
        <f t="shared" si="815"/>
        <v>998.88</v>
      </c>
      <c r="F6471">
        <v>573.94329300000004</v>
      </c>
      <c r="G6471" s="236">
        <f t="shared" si="817"/>
        <v>1.8720252225212139E-3</v>
      </c>
      <c r="H6471" s="236">
        <f t="shared" si="818"/>
        <v>4.8017038252290423E-3</v>
      </c>
      <c r="I6471">
        <f t="shared" si="816"/>
        <v>142855.62121445517</v>
      </c>
      <c r="J6471">
        <f t="shared" si="816"/>
        <v>45254.725263154214</v>
      </c>
      <c r="K6471">
        <f t="shared" si="819"/>
        <v>177673.42582710832</v>
      </c>
      <c r="L6471" s="236">
        <f>I6471/MAX(I$2:I6471)-1</f>
        <v>-2.8810150741979346E-2</v>
      </c>
      <c r="M6471" s="236">
        <f>J6471/MAX(J$2:J6471)-1</f>
        <v>-2.3139022865558134E-3</v>
      </c>
      <c r="N6471" s="236"/>
    </row>
    <row r="6472" spans="1:14">
      <c r="A6472" s="237">
        <v>43388</v>
      </c>
      <c r="B6472">
        <v>944</v>
      </c>
      <c r="D6472" s="237">
        <v>43714</v>
      </c>
      <c r="E6472">
        <f t="shared" si="815"/>
        <v>999.52</v>
      </c>
      <c r="F6472">
        <v>574.65447619999998</v>
      </c>
      <c r="G6472" s="236">
        <f t="shared" si="817"/>
        <v>6.0698744498604228E-4</v>
      </c>
      <c r="H6472" s="236">
        <f t="shared" si="818"/>
        <v>1.2391175376971209E-3</v>
      </c>
      <c r="I6472">
        <f t="shared" si="816"/>
        <v>142942.33278297805</v>
      </c>
      <c r="J6472">
        <f t="shared" si="816"/>
        <v>45310.801186891455</v>
      </c>
      <c r="K6472">
        <f t="shared" si="819"/>
        <v>177787.26431874832</v>
      </c>
      <c r="L6472" s="236">
        <f>I6472/MAX(I$2:I6472)-1</f>
        <v>-2.8220650696781591E-2</v>
      </c>
      <c r="M6472" s="236">
        <f>J6472/MAX(J$2:J6472)-1</f>
        <v>-1.0776519457624811E-3</v>
      </c>
      <c r="N6472" s="236"/>
    </row>
    <row r="6473" spans="1:14">
      <c r="A6473" s="237">
        <v>43389</v>
      </c>
      <c r="B6473">
        <v>962.01</v>
      </c>
      <c r="D6473" s="237">
        <v>43717</v>
      </c>
      <c r="E6473">
        <f t="shared" si="815"/>
        <v>996.51</v>
      </c>
      <c r="F6473">
        <v>574.10540219999996</v>
      </c>
      <c r="G6473" s="236">
        <f t="shared" si="817"/>
        <v>-3.0451756525671871E-3</v>
      </c>
      <c r="H6473" s="236">
        <f t="shared" si="818"/>
        <v>-9.5548546603319018E-4</v>
      </c>
      <c r="I6473">
        <f t="shared" si="816"/>
        <v>142507.04827146616</v>
      </c>
      <c r="J6473">
        <f t="shared" si="816"/>
        <v>45267.507374903063</v>
      </c>
      <c r="K6473">
        <f t="shared" si="819"/>
        <v>177251.86766275403</v>
      </c>
      <c r="L6473" s="236">
        <f>I6473/MAX(I$2:I6473)-1</f>
        <v>-3.1179889510947412E-2</v>
      </c>
      <c r="M6473" s="236">
        <f>J6473/MAX(J$2:J6473)-1</f>
        <v>-2.0321077310239133E-3</v>
      </c>
      <c r="N6473" s="236"/>
    </row>
    <row r="6474" spans="1:14">
      <c r="A6474" s="237">
        <v>43390</v>
      </c>
      <c r="B6474">
        <v>961.69</v>
      </c>
      <c r="D6474" s="237">
        <v>43718</v>
      </c>
      <c r="E6474">
        <f t="shared" si="815"/>
        <v>992.11</v>
      </c>
      <c r="F6474">
        <v>572.91450780000002</v>
      </c>
      <c r="G6474" s="236">
        <f t="shared" si="817"/>
        <v>-4.4491399388628203E-3</v>
      </c>
      <c r="H6474" s="236">
        <f t="shared" si="818"/>
        <v>-2.0743480124666425E-3</v>
      </c>
      <c r="I6474">
        <f t="shared" si="816"/>
        <v>141873.01447143214</v>
      </c>
      <c r="J6474">
        <f t="shared" si="816"/>
        <v>45173.606810950616</v>
      </c>
      <c r="K6474">
        <f t="shared" si="819"/>
        <v>176469.22803272912</v>
      </c>
      <c r="L6474" s="236">
        <f>I6474/MAX(I$2:I6474)-1</f>
        <v>-3.5490305758097751E-2</v>
      </c>
      <c r="M6474" s="236">
        <f>J6474/MAX(J$2:J6474)-1</f>
        <v>-4.10224044485763E-3</v>
      </c>
      <c r="N6474" s="236"/>
    </row>
    <row r="6475" spans="1:14">
      <c r="A6475" s="237">
        <v>43391</v>
      </c>
      <c r="B6475">
        <v>949.75</v>
      </c>
      <c r="D6475" s="237">
        <v>43719</v>
      </c>
      <c r="E6475">
        <f t="shared" si="815"/>
        <v>994.37</v>
      </c>
      <c r="F6475">
        <v>575.61435779999999</v>
      </c>
      <c r="G6475" s="236">
        <f t="shared" si="817"/>
        <v>2.2442430498858432E-3</v>
      </c>
      <c r="H6475" s="236">
        <f t="shared" si="818"/>
        <v>4.7124832121416826E-3</v>
      </c>
      <c r="I6475">
        <f t="shared" si="816"/>
        <v>142191.41199812602</v>
      </c>
      <c r="J6475">
        <f t="shared" si="816"/>
        <v>45386.486674679109</v>
      </c>
      <c r="K6475">
        <f t="shared" si="819"/>
        <v>176871.22020633283</v>
      </c>
      <c r="L6475" s="236">
        <f>I6475/MAX(I$2:I6475)-1</f>
        <v>-3.3325711580247663E-2</v>
      </c>
      <c r="M6475" s="236">
        <f>J6475/MAX(J$2:J6475)-1</f>
        <v>0</v>
      </c>
      <c r="N6475" s="236"/>
    </row>
    <row r="6476" spans="1:14">
      <c r="A6476" s="237">
        <v>43392</v>
      </c>
      <c r="B6476">
        <v>949.02</v>
      </c>
      <c r="D6476" s="237">
        <v>43720</v>
      </c>
      <c r="E6476">
        <f t="shared" si="815"/>
        <v>994.3</v>
      </c>
      <c r="F6476">
        <v>576.73467340000002</v>
      </c>
      <c r="G6476" s="236">
        <f t="shared" si="817"/>
        <v>-1.0412649007569342E-4</v>
      </c>
      <c r="H6476" s="236">
        <f t="shared" si="818"/>
        <v>1.9462954403741684E-3</v>
      </c>
      <c r="I6476">
        <f t="shared" si="816"/>
        <v>142176.60610547574</v>
      </c>
      <c r="J6476">
        <f t="shared" si="816"/>
        <v>45474.822186748643</v>
      </c>
      <c r="K6476">
        <f t="shared" si="819"/>
        <v>176858.76912130968</v>
      </c>
      <c r="L6476" s="236">
        <f>I6476/MAX(I$2:I6476)-1</f>
        <v>-3.3426367980947225E-2</v>
      </c>
      <c r="M6476" s="236">
        <f>J6476/MAX(J$2:J6476)-1</f>
        <v>0</v>
      </c>
      <c r="N6476" s="236"/>
    </row>
    <row r="6477" spans="1:14">
      <c r="A6477" s="237">
        <v>43395</v>
      </c>
      <c r="B6477">
        <v>945.85</v>
      </c>
      <c r="D6477" s="237">
        <v>43721</v>
      </c>
      <c r="E6477">
        <f t="shared" si="815"/>
        <v>988.59</v>
      </c>
      <c r="F6477">
        <v>575.73061110000003</v>
      </c>
      <c r="G6477" s="236">
        <f t="shared" si="817"/>
        <v>-5.7764637401441308E-3</v>
      </c>
      <c r="H6477" s="236">
        <f t="shared" si="818"/>
        <v>-1.7409431863716351E-3</v>
      </c>
      <c r="I6477">
        <f t="shared" si="816"/>
        <v>141355.32809561069</v>
      </c>
      <c r="J6477">
        <f t="shared" si="816"/>
        <v>45395.653104911158</v>
      </c>
      <c r="K6477">
        <f t="shared" si="819"/>
        <v>175843.11632870921</v>
      </c>
      <c r="L6477" s="236">
        <f>I6477/MAX(I$2:I6477)-1</f>
        <v>-3.9009745518484906E-2</v>
      </c>
      <c r="M6477" s="236">
        <f>J6477/MAX(J$2:J6477)-1</f>
        <v>-1.7409431863717462E-3</v>
      </c>
      <c r="N6477" s="236"/>
    </row>
    <row r="6478" spans="1:14">
      <c r="A6478" s="237">
        <v>43396</v>
      </c>
      <c r="B6478">
        <v>942.5</v>
      </c>
      <c r="D6478" s="237">
        <v>43724</v>
      </c>
      <c r="E6478">
        <f t="shared" si="815"/>
        <v>989.97</v>
      </c>
      <c r="F6478">
        <v>574.9144963</v>
      </c>
      <c r="G6478" s="236">
        <f t="shared" si="817"/>
        <v>1.3621973744230484E-3</v>
      </c>
      <c r="H6478" s="236">
        <f t="shared" si="818"/>
        <v>-1.4175289350009113E-3</v>
      </c>
      <c r="I6478">
        <f t="shared" si="816"/>
        <v>141547.88195240326</v>
      </c>
      <c r="J6478">
        <f t="shared" si="816"/>
        <v>45331.303453111679</v>
      </c>
      <c r="K6478">
        <f t="shared" si="819"/>
        <v>176088.58057630793</v>
      </c>
      <c r="L6478" s="236">
        <f>I6478/MAX(I$2:I6478)-1</f>
        <v>-3.7700687116983822E-2</v>
      </c>
      <c r="M6478" s="236">
        <f>J6478/MAX(J$2:J6478)-1</f>
        <v>-3.1560042840318436E-3</v>
      </c>
      <c r="N6478" s="236"/>
    </row>
    <row r="6479" spans="1:14">
      <c r="A6479" s="237">
        <v>43397</v>
      </c>
      <c r="B6479">
        <v>924.37</v>
      </c>
      <c r="D6479" s="237">
        <v>43725</v>
      </c>
      <c r="E6479">
        <f t="shared" si="815"/>
        <v>992.46</v>
      </c>
      <c r="F6479">
        <v>575.82033279999996</v>
      </c>
      <c r="G6479" s="236">
        <f t="shared" si="817"/>
        <v>2.4814975754436273E-3</v>
      </c>
      <c r="H6479" s="236">
        <f t="shared" si="818"/>
        <v>1.5756021214106131E-3</v>
      </c>
      <c r="I6479">
        <f t="shared" si="816"/>
        <v>141899.13267827732</v>
      </c>
      <c r="J6479">
        <f t="shared" si="816"/>
        <v>45402.727550998708</v>
      </c>
      <c r="K6479">
        <f t="shared" si="819"/>
        <v>176531.48345784476</v>
      </c>
      <c r="L6479" s="236">
        <f>I6479/MAX(I$2:I6479)-1</f>
        <v>-3.5312743705213645E-2</v>
      </c>
      <c r="M6479" s="236">
        <f>J6479/MAX(J$2:J6479)-1</f>
        <v>-1.5853747696663589E-3</v>
      </c>
      <c r="N6479" s="236"/>
    </row>
    <row r="6480" spans="1:14">
      <c r="A6480" s="237">
        <v>43398</v>
      </c>
      <c r="B6480">
        <v>935.02</v>
      </c>
      <c r="D6480" s="237">
        <v>43726</v>
      </c>
      <c r="E6480">
        <f t="shared" si="815"/>
        <v>992.99</v>
      </c>
      <c r="F6480">
        <v>575.90164519999996</v>
      </c>
      <c r="G6480" s="236">
        <f t="shared" si="817"/>
        <v>5.0029640153430798E-4</v>
      </c>
      <c r="H6480" s="236">
        <f t="shared" si="818"/>
        <v>1.4121140808742716E-4</v>
      </c>
      <c r="I6480">
        <f t="shared" si="816"/>
        <v>141970.1243037371</v>
      </c>
      <c r="J6480">
        <f t="shared" si="816"/>
        <v>45409.138934087197</v>
      </c>
      <c r="K6480">
        <f t="shared" si="819"/>
        <v>176625.75595873414</v>
      </c>
      <c r="L6480" s="236">
        <f>I6480/MAX(I$2:I6480)-1</f>
        <v>-3.4830114142283319E-2</v>
      </c>
      <c r="M6480" s="236">
        <f>J6480/MAX(J$2:J6480)-1</f>
        <v>-1.4443872345824005E-3</v>
      </c>
      <c r="N6480" s="236"/>
    </row>
    <row r="6481" spans="1:14">
      <c r="A6481" s="237">
        <v>43399</v>
      </c>
      <c r="B6481">
        <v>924.62</v>
      </c>
      <c r="D6481" s="237">
        <v>43727</v>
      </c>
      <c r="E6481">
        <f t="shared" si="815"/>
        <v>993.18</v>
      </c>
      <c r="F6481">
        <v>576.60096729999998</v>
      </c>
      <c r="G6481" s="236">
        <f t="shared" si="817"/>
        <v>1.576111438005755E-4</v>
      </c>
      <c r="H6481" s="236">
        <f t="shared" si="818"/>
        <v>1.2143082170865682E-3</v>
      </c>
      <c r="I6481">
        <f t="shared" si="816"/>
        <v>141992.50037741414</v>
      </c>
      <c r="J6481">
        <f t="shared" si="816"/>
        <v>45464.279624625684</v>
      </c>
      <c r="K6481">
        <f t="shared" si="819"/>
        <v>176659.55176093976</v>
      </c>
      <c r="L6481" s="236">
        <f>I6481/MAX(I$2:I6481)-1</f>
        <v>-3.4677992612611397E-2</v>
      </c>
      <c r="M6481" s="236">
        <f>J6481/MAX(J$2:J6481)-1</f>
        <v>-2.3183294878348359E-4</v>
      </c>
      <c r="N6481" s="236"/>
    </row>
    <row r="6482" spans="1:14">
      <c r="A6482" s="237">
        <v>43402</v>
      </c>
      <c r="B6482">
        <v>921.33</v>
      </c>
      <c r="D6482" s="237">
        <v>43728</v>
      </c>
      <c r="E6482">
        <f t="shared" si="815"/>
        <v>993.16</v>
      </c>
      <c r="F6482">
        <v>576.14117160000001</v>
      </c>
      <c r="G6482" s="236">
        <f t="shared" si="817"/>
        <v>-5.3867495366020214E-5</v>
      </c>
      <c r="H6482" s="236">
        <f t="shared" si="818"/>
        <v>-7.9742443401198404E-4</v>
      </c>
      <c r="I6482">
        <f t="shared" si="816"/>
        <v>141984.85159705803</v>
      </c>
      <c r="J6482">
        <f t="shared" si="816"/>
        <v>45428.025297178254</v>
      </c>
      <c r="K6482">
        <f t="shared" si="819"/>
        <v>176655.99430807601</v>
      </c>
      <c r="L6482" s="236">
        <f>I6482/MAX(I$2:I6482)-1</f>
        <v>-3.4729992091371176E-2</v>
      </c>
      <c r="M6482" s="236">
        <f>J6482/MAX(J$2:J6482)-1</f>
        <v>-1.0290725135375656E-3</v>
      </c>
      <c r="N6482" s="236"/>
    </row>
    <row r="6483" spans="1:14">
      <c r="A6483" s="237">
        <v>43403</v>
      </c>
      <c r="B6483">
        <v>928.7</v>
      </c>
      <c r="D6483" s="237">
        <v>43731</v>
      </c>
      <c r="E6483">
        <f t="shared" si="815"/>
        <v>994.09</v>
      </c>
      <c r="F6483">
        <v>575.77757559999998</v>
      </c>
      <c r="G6483" s="236">
        <f t="shared" si="817"/>
        <v>9.026748515400994E-4</v>
      </c>
      <c r="H6483" s="236">
        <f t="shared" si="818"/>
        <v>-6.3108838236691778E-4</v>
      </c>
      <c r="I6483">
        <f t="shared" ref="I6483:J6498" si="820">I6482*(1+G6483)</f>
        <v>142113.01775189437</v>
      </c>
      <c r="J6483">
        <f t="shared" si="820"/>
        <v>45399.356198179332</v>
      </c>
      <c r="K6483">
        <f t="shared" si="819"/>
        <v>176821.41586624036</v>
      </c>
      <c r="L6483" s="236">
        <f>I6483/MAX(I$2:I6483)-1</f>
        <v>-3.3858667130285958E-2</v>
      </c>
      <c r="M6483" s="236">
        <f>J6483/MAX(J$2:J6483)-1</f>
        <v>-1.6595114601966054E-3</v>
      </c>
      <c r="N6483" s="236"/>
    </row>
    <row r="6484" spans="1:14">
      <c r="A6484" s="237">
        <v>43404</v>
      </c>
      <c r="B6484">
        <v>933.57</v>
      </c>
      <c r="D6484" s="237">
        <v>43732</v>
      </c>
      <c r="E6484">
        <f t="shared" si="815"/>
        <v>989.99</v>
      </c>
      <c r="F6484">
        <v>574.35919200000001</v>
      </c>
      <c r="G6484" s="236">
        <f t="shared" si="817"/>
        <v>-4.1581052153146312E-3</v>
      </c>
      <c r="H6484" s="236">
        <f t="shared" si="818"/>
        <v>-2.4634227870404812E-3</v>
      </c>
      <c r="I6484">
        <f t="shared" si="820"/>
        <v>141522.09687161612</v>
      </c>
      <c r="J6484">
        <f t="shared" si="820"/>
        <v>45287.518389603771</v>
      </c>
      <c r="K6484">
        <f t="shared" si="819"/>
        <v>176092.13802917171</v>
      </c>
      <c r="L6484" s="236">
        <f>I6484/MAX(I$2:I6484)-1</f>
        <v>-3.7875984445222555E-2</v>
      </c>
      <c r="M6484" s="236">
        <f>J6484/MAX(J$2:J6484)-1</f>
        <v>-4.1188461688905775E-3</v>
      </c>
      <c r="N6484" s="236"/>
    </row>
    <row r="6485" spans="1:14">
      <c r="A6485" s="237">
        <v>43405</v>
      </c>
      <c r="B6485">
        <v>938.73</v>
      </c>
      <c r="D6485" s="237">
        <v>43733</v>
      </c>
      <c r="E6485">
        <f t="shared" si="815"/>
        <v>991.89</v>
      </c>
      <c r="F6485">
        <v>574.34122749999995</v>
      </c>
      <c r="G6485" s="236">
        <f t="shared" si="817"/>
        <v>1.8854811464345442E-3</v>
      </c>
      <c r="H6485" s="236">
        <f t="shared" si="818"/>
        <v>-3.1277465826762274E-5</v>
      </c>
      <c r="I6485">
        <f t="shared" si="820"/>
        <v>141788.93411707145</v>
      </c>
      <c r="J6485">
        <f t="shared" si="820"/>
        <v>45286.101910794961</v>
      </c>
      <c r="K6485">
        <f t="shared" si="819"/>
        <v>176430.09605122791</v>
      </c>
      <c r="L6485" s="236">
        <f>I6485/MAX(I$2:I6485)-1</f>
        <v>-3.6061917753361983E-2</v>
      </c>
      <c r="M6485" s="236">
        <f>J6485/MAX(J$2:J6485)-1</f>
        <v>-4.149994807647106E-3</v>
      </c>
      <c r="N6485" s="236"/>
    </row>
    <row r="6486" spans="1:14">
      <c r="A6486" s="237">
        <v>43406</v>
      </c>
      <c r="B6486">
        <v>934.91</v>
      </c>
      <c r="D6486" s="237">
        <v>43734</v>
      </c>
      <c r="E6486">
        <f t="shared" si="815"/>
        <v>991.21</v>
      </c>
      <c r="F6486">
        <v>574.35522800000001</v>
      </c>
      <c r="G6486" s="236">
        <f t="shared" si="817"/>
        <v>-7.1929004944377495E-4</v>
      </c>
      <c r="H6486" s="236">
        <f t="shared" si="818"/>
        <v>2.437662373822036E-5</v>
      </c>
      <c r="I6486">
        <f t="shared" si="820"/>
        <v>141686.9467476398</v>
      </c>
      <c r="J6486">
        <f t="shared" si="820"/>
        <v>45287.205833061809</v>
      </c>
      <c r="K6486">
        <f t="shared" si="819"/>
        <v>176309.14265386044</v>
      </c>
      <c r="L6486" s="236">
        <f>I6486/MAX(I$2:I6486)-1</f>
        <v>-3.6755268824201992E-2</v>
      </c>
      <c r="M6486" s="236">
        <f>J6486/MAX(J$2:J6486)-1</f>
        <v>-4.1257193467708619E-3</v>
      </c>
      <c r="N6486" s="236"/>
    </row>
    <row r="6487" spans="1:14">
      <c r="A6487" s="237">
        <v>43409</v>
      </c>
      <c r="B6487">
        <v>938.15</v>
      </c>
      <c r="D6487" s="237">
        <v>43735</v>
      </c>
      <c r="E6487">
        <f t="shared" si="815"/>
        <v>987.89</v>
      </c>
      <c r="F6487">
        <v>572.72573279999995</v>
      </c>
      <c r="G6487" s="236">
        <f t="shared" si="817"/>
        <v>-3.3831717503202776E-3</v>
      </c>
      <c r="H6487" s="236">
        <f t="shared" si="818"/>
        <v>-2.8370860411147669E-3</v>
      </c>
      <c r="I6487">
        <f t="shared" si="820"/>
        <v>141207.59547201404</v>
      </c>
      <c r="J6487">
        <f t="shared" si="820"/>
        <v>45158.722133551739</v>
      </c>
      <c r="K6487">
        <f t="shared" si="819"/>
        <v>175718.60547847801</v>
      </c>
      <c r="L6487" s="236">
        <f>I6487/MAX(I$2:I6487)-1</f>
        <v>-4.0014091187360767E-2</v>
      </c>
      <c r="M6487" s="236">
        <f>J6487/MAX(J$2:J6487)-1</f>
        <v>-6.9511003671173244E-3</v>
      </c>
      <c r="N6487" s="236"/>
    </row>
    <row r="6488" spans="1:14">
      <c r="A6488" s="237">
        <v>43410</v>
      </c>
      <c r="B6488">
        <v>940.04</v>
      </c>
      <c r="D6488" s="237">
        <v>43738</v>
      </c>
      <c r="E6488">
        <f t="shared" si="815"/>
        <v>991.65</v>
      </c>
      <c r="F6488">
        <v>574.42488930000002</v>
      </c>
      <c r="G6488" s="236">
        <f t="shared" si="817"/>
        <v>3.7723616126210022E-3</v>
      </c>
      <c r="H6488" s="236">
        <f t="shared" si="818"/>
        <v>2.9667891674660662E-3</v>
      </c>
      <c r="I6488">
        <f t="shared" si="820"/>
        <v>141740.28158458319</v>
      </c>
      <c r="J6488">
        <f t="shared" si="820"/>
        <v>45292.698541194171</v>
      </c>
      <c r="K6488">
        <f t="shared" si="819"/>
        <v>176387.40661686295</v>
      </c>
      <c r="L6488" s="236">
        <f>I6488/MAX(I$2:I6488)-1</f>
        <v>-3.6392677196298795E-2</v>
      </c>
      <c r="M6488" s="236">
        <f>J6488/MAX(J$2:J6488)-1</f>
        <v>-4.0049336489224041E-3</v>
      </c>
      <c r="N6488" s="236"/>
    </row>
    <row r="6489" spans="1:14">
      <c r="A6489" s="237">
        <v>43411</v>
      </c>
      <c r="B6489">
        <v>947.87</v>
      </c>
      <c r="D6489" s="237">
        <v>43739</v>
      </c>
      <c r="E6489">
        <f t="shared" si="815"/>
        <v>984.02</v>
      </c>
      <c r="F6489">
        <v>570.87043440000002</v>
      </c>
      <c r="G6489" s="236">
        <f t="shared" si="817"/>
        <v>-7.7279771208639911E-3</v>
      </c>
      <c r="H6489" s="236">
        <f t="shared" si="818"/>
        <v>-6.1878497366844032E-3</v>
      </c>
      <c r="I6489">
        <f t="shared" si="820"/>
        <v>140644.91593139272</v>
      </c>
      <c r="J6489">
        <f t="shared" si="820"/>
        <v>45012.434128452318</v>
      </c>
      <c r="K6489">
        <f t="shared" si="819"/>
        <v>175030.23834934249</v>
      </c>
      <c r="L6489" s="236">
        <f>I6489/MAX(I$2:I6489)-1</f>
        <v>-4.3839412540422784E-2</v>
      </c>
      <c r="M6489" s="236">
        <f>J6489/MAX(J$2:J6489)-1</f>
        <v>-1.0168001457981801E-2</v>
      </c>
      <c r="N6489" s="236"/>
    </row>
    <row r="6490" spans="1:14">
      <c r="A6490" s="237">
        <v>43412</v>
      </c>
      <c r="B6490">
        <v>946.81</v>
      </c>
      <c r="D6490" s="237">
        <v>43740</v>
      </c>
      <c r="E6490">
        <f t="shared" si="815"/>
        <v>970.37</v>
      </c>
      <c r="F6490">
        <v>565.29950110000004</v>
      </c>
      <c r="G6490" s="236">
        <f t="shared" si="817"/>
        <v>-1.3905399433744867E-2</v>
      </c>
      <c r="H6490" s="236">
        <f t="shared" si="818"/>
        <v>-9.7586649514529444E-3</v>
      </c>
      <c r="I6490">
        <f t="shared" si="820"/>
        <v>138689.19219704124</v>
      </c>
      <c r="J6490">
        <f t="shared" si="820"/>
        <v>44573.17286514341</v>
      </c>
      <c r="K6490">
        <f t="shared" si="819"/>
        <v>172602.27676983341</v>
      </c>
      <c r="L6490" s="236">
        <f>I6490/MAX(I$2:I6490)-1</f>
        <v>-5.7135207431852408E-2</v>
      </c>
      <c r="M6490" s="236">
        <f>J6490/MAX(J$2:J6490)-1</f>
        <v>-1.9827440289980403E-2</v>
      </c>
      <c r="N6490" s="236"/>
    </row>
    <row r="6491" spans="1:14">
      <c r="A6491" s="237">
        <v>43413</v>
      </c>
      <c r="B6491">
        <v>944.08</v>
      </c>
      <c r="D6491" s="237">
        <v>43741</v>
      </c>
      <c r="E6491">
        <f t="shared" si="815"/>
        <v>977.78</v>
      </c>
      <c r="F6491">
        <v>569.01783130000001</v>
      </c>
      <c r="G6491" s="236">
        <f t="shared" si="817"/>
        <v>7.6025322978585021E-3</v>
      </c>
      <c r="H6491" s="236">
        <f t="shared" si="818"/>
        <v>6.5776286601431089E-3</v>
      </c>
      <c r="I6491">
        <f t="shared" si="820"/>
        <v>139743.58126008316</v>
      </c>
      <c r="J6491">
        <f t="shared" si="820"/>
        <v>44866.358644454689</v>
      </c>
      <c r="K6491">
        <f t="shared" si="819"/>
        <v>173920.3130558526</v>
      </c>
      <c r="L6491" s="236">
        <f>I6491/MAX(I$2:I6491)-1</f>
        <v>-4.9967047393839392E-2</v>
      </c>
      <c r="M6491" s="236">
        <f>J6491/MAX(J$2:J6491)-1</f>
        <v>-1.3380229169345892E-2</v>
      </c>
      <c r="N6491" s="236"/>
    </row>
    <row r="6492" spans="1:14">
      <c r="A6492" s="237">
        <v>43416</v>
      </c>
      <c r="B6492">
        <v>937.47</v>
      </c>
      <c r="D6492" s="237">
        <v>43742</v>
      </c>
      <c r="E6492">
        <f t="shared" si="815"/>
        <v>988.66</v>
      </c>
      <c r="F6492">
        <v>572.96808959999998</v>
      </c>
      <c r="G6492" s="236">
        <f t="shared" si="817"/>
        <v>1.1093517279343759E-2</v>
      </c>
      <c r="H6492" s="236">
        <f t="shared" si="818"/>
        <v>6.9422399135983248E-3</v>
      </c>
      <c r="I6492">
        <f t="shared" si="820"/>
        <v>141293.82909346928</v>
      </c>
      <c r="J6492">
        <f t="shared" si="820"/>
        <v>45177.831670214036</v>
      </c>
      <c r="K6492">
        <f t="shared" si="819"/>
        <v>175855.56741373235</v>
      </c>
      <c r="L6492" s="236">
        <f>I6492/MAX(I$2:I6492)-1</f>
        <v>-3.9427840418156834E-2</v>
      </c>
      <c r="M6492" s="236">
        <f>J6492/MAX(J$2:J6492)-1</f>
        <v>-6.530878016740238E-3</v>
      </c>
      <c r="N6492" s="236"/>
    </row>
    <row r="6493" spans="1:14">
      <c r="A6493" s="237">
        <v>43417</v>
      </c>
      <c r="B6493">
        <v>937.23</v>
      </c>
      <c r="D6493" s="237">
        <v>43745</v>
      </c>
      <c r="E6493">
        <f t="shared" si="815"/>
        <v>984.55</v>
      </c>
      <c r="F6493">
        <v>570.97862950000001</v>
      </c>
      <c r="G6493" s="236">
        <f t="shared" si="817"/>
        <v>-4.1908721488986365E-3</v>
      </c>
      <c r="H6493" s="236">
        <f t="shared" si="818"/>
        <v>-3.4722005223516428E-3</v>
      </c>
      <c r="I6493">
        <f t="shared" si="820"/>
        <v>140701.68472031021</v>
      </c>
      <c r="J6493">
        <f t="shared" si="820"/>
        <v>45020.965179490006</v>
      </c>
      <c r="K6493">
        <f t="shared" si="819"/>
        <v>175124.51085023183</v>
      </c>
      <c r="L6493" s="236">
        <f>I6493/MAX(I$2:I6493)-1</f>
        <v>-4.3453475528755892E-2</v>
      </c>
      <c r="M6493" s="236">
        <f>J6493/MAX(J$2:J6493)-1</f>
        <v>-9.9804020210306765E-3</v>
      </c>
      <c r="N6493" s="236"/>
    </row>
    <row r="6494" spans="1:14">
      <c r="A6494" s="237">
        <v>43418</v>
      </c>
      <c r="B6494">
        <v>935.84</v>
      </c>
      <c r="D6494" s="237">
        <v>43746</v>
      </c>
      <c r="E6494">
        <f t="shared" si="815"/>
        <v>972.87</v>
      </c>
      <c r="F6494">
        <v>566.53836579999995</v>
      </c>
      <c r="G6494" s="236">
        <f t="shared" si="817"/>
        <v>-1.1897017955185338E-2</v>
      </c>
      <c r="H6494" s="236">
        <f t="shared" si="818"/>
        <v>-7.7765847451914949E-3</v>
      </c>
      <c r="I6494">
        <f t="shared" si="820"/>
        <v>139027.75425086785</v>
      </c>
      <c r="J6494">
        <f t="shared" si="820"/>
        <v>44670.855828461383</v>
      </c>
      <c r="K6494">
        <f t="shared" si="819"/>
        <v>173046.9583778021</v>
      </c>
      <c r="L6494" s="236">
        <f>I6494/MAX(I$2:I6494)-1</f>
        <v>-5.4833526705360458E-2</v>
      </c>
      <c r="M6494" s="236">
        <f>J6494/MAX(J$2:J6494)-1</f>
        <v>-1.7679373324114622E-2</v>
      </c>
      <c r="N6494" s="236"/>
    </row>
    <row r="6495" spans="1:14">
      <c r="A6495" s="237">
        <v>43419</v>
      </c>
      <c r="B6495">
        <v>939.16</v>
      </c>
      <c r="D6495" s="237">
        <v>43747</v>
      </c>
      <c r="E6495">
        <f t="shared" si="815"/>
        <v>979.8</v>
      </c>
      <c r="F6495">
        <v>569.35442969999997</v>
      </c>
      <c r="G6495" s="236">
        <f t="shared" si="817"/>
        <v>7.0895237189718043E-3</v>
      </c>
      <c r="H6495" s="236">
        <f t="shared" si="818"/>
        <v>4.970649950641004E-3</v>
      </c>
      <c r="I6495">
        <f t="shared" si="820"/>
        <v>140013.39481222475</v>
      </c>
      <c r="J6495">
        <f t="shared" si="820"/>
        <v>44892.899015780218</v>
      </c>
      <c r="K6495">
        <f t="shared" si="819"/>
        <v>174279.61579509132</v>
      </c>
      <c r="L6495" s="236">
        <f>I6495/MAX(I$2:I6495)-1</f>
        <v>-4.8132746574561125E-2</v>
      </c>
      <c r="M6495" s="236">
        <f>J6495/MAX(J$2:J6495)-1</f>
        <v>-1.2796601349614467E-2</v>
      </c>
      <c r="N6495" s="236"/>
    </row>
    <row r="6496" spans="1:14">
      <c r="A6496" s="237">
        <v>43420</v>
      </c>
      <c r="B6496">
        <v>940.82</v>
      </c>
      <c r="D6496" s="237">
        <v>43748</v>
      </c>
      <c r="E6496">
        <f t="shared" si="815"/>
        <v>984.23</v>
      </c>
      <c r="F6496">
        <v>571.26105930000006</v>
      </c>
      <c r="G6496" s="236">
        <f t="shared" si="817"/>
        <v>4.4876007251237107E-3</v>
      </c>
      <c r="H6496" s="236">
        <f t="shared" si="818"/>
        <v>3.3487569439034637E-3</v>
      </c>
      <c r="I6496">
        <f t="shared" si="820"/>
        <v>140641.71902431114</v>
      </c>
      <c r="J6496">
        <f t="shared" si="820"/>
        <v>45043.234423091271</v>
      </c>
      <c r="K6496">
        <f t="shared" si="819"/>
        <v>175067.59160441186</v>
      </c>
      <c r="L6496" s="236">
        <f>I6496/MAX(I$2:I6496)-1</f>
        <v>-4.3861146397867534E-2</v>
      </c>
      <c r="M6496" s="236">
        <f>J6496/MAX(J$2:J6496)-1</f>
        <v>-9.4906971133388307E-3</v>
      </c>
      <c r="N6496" s="236"/>
    </row>
    <row r="6497" spans="1:14">
      <c r="A6497" s="237">
        <v>43423</v>
      </c>
      <c r="B6497">
        <v>936.46</v>
      </c>
      <c r="D6497" s="237">
        <v>43749</v>
      </c>
      <c r="E6497">
        <f t="shared" si="815"/>
        <v>991.43</v>
      </c>
      <c r="F6497">
        <v>575.16320599999995</v>
      </c>
      <c r="G6497" s="236">
        <f t="shared" si="817"/>
        <v>7.2816331201780906E-3</v>
      </c>
      <c r="H6497" s="236">
        <f t="shared" si="818"/>
        <v>6.8307591362544162E-3</v>
      </c>
      <c r="I6497">
        <f t="shared" si="820"/>
        <v>141665.82042363734</v>
      </c>
      <c r="J6497">
        <f t="shared" si="820"/>
        <v>45350.913908153248</v>
      </c>
      <c r="K6497">
        <f t="shared" si="819"/>
        <v>176348.27463536168</v>
      </c>
      <c r="L6497" s="236">
        <f>I6497/MAX(I$2:I6497)-1</f>
        <v>-3.6898894053989162E-2</v>
      </c>
      <c r="M6497" s="236">
        <f>J6497/MAX(J$2:J6497)-1</f>
        <v>-2.7247666431008399E-3</v>
      </c>
      <c r="N6497" s="236"/>
    </row>
    <row r="6498" spans="1:14">
      <c r="A6498" s="237">
        <v>43424</v>
      </c>
      <c r="B6498">
        <v>933.17</v>
      </c>
      <c r="D6498" s="237">
        <v>43752</v>
      </c>
      <c r="E6498">
        <f t="shared" si="815"/>
        <v>991.18</v>
      </c>
      <c r="F6498">
        <v>574.61757709999995</v>
      </c>
      <c r="G6498" s="236">
        <f t="shared" si="817"/>
        <v>-2.85891178671014E-4</v>
      </c>
      <c r="H6498" s="236">
        <f t="shared" si="818"/>
        <v>-9.4865056441040263E-4</v>
      </c>
      <c r="I6498">
        <f t="shared" si="820"/>
        <v>141625.31941525903</v>
      </c>
      <c r="J6498">
        <f t="shared" si="820"/>
        <v>45307.891738077749</v>
      </c>
      <c r="K6498">
        <f t="shared" si="819"/>
        <v>176303.80647456483</v>
      </c>
      <c r="L6498" s="236">
        <f>I6498/MAX(I$2:I6498)-1</f>
        <v>-3.7174236164347452E-2</v>
      </c>
      <c r="M6498" s="236">
        <f>J6498/MAX(J$2:J6498)-1</f>
        <v>-3.6708323560974421E-3</v>
      </c>
      <c r="N6498" s="236"/>
    </row>
    <row r="6499" spans="1:14">
      <c r="A6499" s="237">
        <v>43425</v>
      </c>
      <c r="B6499">
        <v>933.68</v>
      </c>
      <c r="D6499" s="237">
        <v>43753</v>
      </c>
      <c r="E6499">
        <f t="shared" si="815"/>
        <v>997.68</v>
      </c>
      <c r="F6499">
        <v>577.32302430000004</v>
      </c>
      <c r="G6499" s="236">
        <f t="shared" si="817"/>
        <v>6.5241099913939029E-3</v>
      </c>
      <c r="H6499" s="236">
        <f t="shared" si="818"/>
        <v>4.7082569483063441E-3</v>
      </c>
      <c r="I6499">
        <f t="shared" ref="I6499:J6514" si="821">I6498*(1+G6499)</f>
        <v>142549.29857669049</v>
      </c>
      <c r="J6499">
        <f t="shared" si="821"/>
        <v>45521.212934166666</v>
      </c>
      <c r="K6499">
        <f t="shared" si="819"/>
        <v>177459.97865528343</v>
      </c>
      <c r="L6499" s="236">
        <f>I6499/MAX(I$2:I6499)-1</f>
        <v>-3.0892654978535661E-2</v>
      </c>
      <c r="M6499" s="236">
        <f>J6499/MAX(J$2:J6499)-1</f>
        <v>0</v>
      </c>
      <c r="N6499" s="236"/>
    </row>
    <row r="6500" spans="1:14">
      <c r="A6500" s="237">
        <v>43426</v>
      </c>
      <c r="B6500">
        <v>933.68</v>
      </c>
      <c r="D6500" s="237">
        <v>43754</v>
      </c>
      <c r="E6500">
        <f t="shared" si="815"/>
        <v>996.94</v>
      </c>
      <c r="F6500">
        <v>577.82657959999995</v>
      </c>
      <c r="G6500" s="236">
        <f t="shared" si="817"/>
        <v>-7.754509509680464E-4</v>
      </c>
      <c r="H6500" s="236">
        <f t="shared" si="818"/>
        <v>8.7222452388835414E-4</v>
      </c>
      <c r="I6500">
        <f t="shared" si="821"/>
        <v>142438.75858754935</v>
      </c>
      <c r="J6500">
        <f t="shared" si="821"/>
        <v>45560.917652444987</v>
      </c>
      <c r="K6500">
        <f t="shared" si="819"/>
        <v>177328.3528993247</v>
      </c>
      <c r="L6500" s="236">
        <f>I6500/MAX(I$2:I6500)-1</f>
        <v>-3.1644150190822784E-2</v>
      </c>
      <c r="M6500" s="236">
        <f>J6500/MAX(J$2:J6500)-1</f>
        <v>0</v>
      </c>
      <c r="N6500" s="236"/>
    </row>
    <row r="6501" spans="1:14">
      <c r="A6501" s="237">
        <v>43427</v>
      </c>
      <c r="B6501">
        <v>932.68</v>
      </c>
      <c r="D6501" s="237">
        <v>43755</v>
      </c>
      <c r="E6501">
        <f t="shared" si="815"/>
        <v>998.96</v>
      </c>
      <c r="F6501">
        <v>578.60220860000004</v>
      </c>
      <c r="G6501" s="236">
        <f t="shared" si="817"/>
        <v>1.9924700137978111E-3</v>
      </c>
      <c r="H6501" s="236">
        <f t="shared" si="818"/>
        <v>1.3423214289260965E-3</v>
      </c>
      <c r="I6501">
        <f t="shared" si="821"/>
        <v>142722.56354283763</v>
      </c>
      <c r="J6501">
        <f t="shared" si="821"/>
        <v>45622.075048531398</v>
      </c>
      <c r="K6501">
        <f t="shared" si="819"/>
        <v>177687.65563856342</v>
      </c>
      <c r="L6501" s="236">
        <f>I6501/MAX(I$2:I6501)-1</f>
        <v>-2.9714730197392347E-2</v>
      </c>
      <c r="M6501" s="236">
        <f>J6501/MAX(J$2:J6501)-1</f>
        <v>0</v>
      </c>
      <c r="N6501" s="236"/>
    </row>
    <row r="6502" spans="1:14">
      <c r="A6502" s="237">
        <v>43430</v>
      </c>
      <c r="B6502">
        <v>935.12</v>
      </c>
      <c r="D6502" s="237">
        <v>43756</v>
      </c>
      <c r="E6502">
        <f t="shared" si="815"/>
        <v>996.09</v>
      </c>
      <c r="F6502">
        <v>577.60479559999999</v>
      </c>
      <c r="G6502" s="236">
        <f t="shared" si="817"/>
        <v>-2.9067180661538996E-3</v>
      </c>
      <c r="H6502" s="236">
        <f t="shared" si="818"/>
        <v>-1.7238319957565418E-3</v>
      </c>
      <c r="I6502">
        <f t="shared" si="821"/>
        <v>142307.70928893986</v>
      </c>
      <c r="J6502">
        <f t="shared" si="821"/>
        <v>45543.430255849933</v>
      </c>
      <c r="K6502">
        <f t="shared" si="819"/>
        <v>177177.16115261536</v>
      </c>
      <c r="L6502" s="236">
        <f>I6502/MAX(I$2:I6502)-1</f>
        <v>-3.2535075920450574E-2</v>
      </c>
      <c r="M6502" s="236">
        <f>J6502/MAX(J$2:J6502)-1</f>
        <v>-1.7238319957565418E-3</v>
      </c>
      <c r="N6502" s="236"/>
    </row>
    <row r="6503" spans="1:14">
      <c r="A6503" s="237">
        <v>43431</v>
      </c>
      <c r="B6503">
        <v>935.89</v>
      </c>
      <c r="D6503" s="237">
        <v>43759</v>
      </c>
      <c r="E6503">
        <f t="shared" si="815"/>
        <v>1000.65</v>
      </c>
      <c r="F6503">
        <v>579.48301149999998</v>
      </c>
      <c r="G6503" s="236">
        <f t="shared" si="817"/>
        <v>4.5441694286564773E-3</v>
      </c>
      <c r="H6503" s="236">
        <f t="shared" si="818"/>
        <v>3.2517318317084598E-3</v>
      </c>
      <c r="I6503">
        <f t="shared" si="821"/>
        <v>142954.37963095281</v>
      </c>
      <c r="J6503">
        <f t="shared" si="821"/>
        <v>45691.525277738074</v>
      </c>
      <c r="K6503">
        <f t="shared" si="819"/>
        <v>177988.26040555025</v>
      </c>
      <c r="L6503" s="236">
        <f>I6503/MAX(I$2:I6503)-1</f>
        <v>-2.8138751389150785E-2</v>
      </c>
      <c r="M6503" s="236">
        <f>J6503/MAX(J$2:J6503)-1</f>
        <v>0</v>
      </c>
      <c r="N6503" s="236"/>
    </row>
    <row r="6504" spans="1:14">
      <c r="A6504" s="237">
        <v>43432</v>
      </c>
      <c r="B6504">
        <v>939.49</v>
      </c>
      <c r="D6504" s="237">
        <v>43760</v>
      </c>
      <c r="E6504">
        <f t="shared" si="815"/>
        <v>998.53</v>
      </c>
      <c r="F6504">
        <v>578.72070680000002</v>
      </c>
      <c r="G6504" s="236">
        <f t="shared" si="817"/>
        <v>-2.1523530538483751E-3</v>
      </c>
      <c r="H6504" s="236">
        <f t="shared" si="818"/>
        <v>-1.3154910236742312E-3</v>
      </c>
      <c r="I6504">
        <f t="shared" si="821"/>
        <v>142646.69133539312</v>
      </c>
      <c r="J6504">
        <f t="shared" si="821"/>
        <v>45631.418486377224</v>
      </c>
      <c r="K6504">
        <f t="shared" si="819"/>
        <v>177611.17040199277</v>
      </c>
      <c r="L6504" s="236">
        <f>I6504/MAX(I$2:I6504)-1</f>
        <v>-3.0230539915515275E-2</v>
      </c>
      <c r="M6504" s="236">
        <f>J6504/MAX(J$2:J6504)-1</f>
        <v>-1.3154910236742312E-3</v>
      </c>
      <c r="N6504" s="236"/>
    </row>
    <row r="6505" spans="1:14">
      <c r="A6505" s="237">
        <v>43433</v>
      </c>
      <c r="B6505">
        <v>939.99</v>
      </c>
      <c r="D6505" s="237">
        <v>43761</v>
      </c>
      <c r="E6505">
        <f t="shared" si="815"/>
        <v>1001.04</v>
      </c>
      <c r="F6505">
        <v>580.15991369999995</v>
      </c>
      <c r="G6505" s="236">
        <f t="shared" si="817"/>
        <v>2.4799649731136928E-3</v>
      </c>
      <c r="H6505" s="236">
        <f t="shared" si="818"/>
        <v>2.4868764554113465E-3</v>
      </c>
      <c r="I6505">
        <f t="shared" si="821"/>
        <v>143000.45013343546</v>
      </c>
      <c r="J6505">
        <f t="shared" si="821"/>
        <v>45744.89818663802</v>
      </c>
      <c r="K6505">
        <f t="shared" si="819"/>
        <v>178057.63073639336</v>
      </c>
      <c r="L6505" s="236">
        <f>I6505/MAX(I$2:I6505)-1</f>
        <v>-2.7825545622510384E-2</v>
      </c>
      <c r="M6505" s="236">
        <f>J6505/MAX(J$2:J6505)-1</f>
        <v>0</v>
      </c>
      <c r="N6505" s="236"/>
    </row>
    <row r="6506" spans="1:14">
      <c r="A6506" s="237">
        <v>43434</v>
      </c>
      <c r="B6506">
        <v>941.74</v>
      </c>
      <c r="D6506" s="237">
        <v>43762</v>
      </c>
      <c r="E6506">
        <f t="shared" si="815"/>
        <v>1002.36</v>
      </c>
      <c r="F6506">
        <v>581.01047800000003</v>
      </c>
      <c r="G6506" s="236">
        <f t="shared" si="817"/>
        <v>1.2848984674986206E-3</v>
      </c>
      <c r="H6506" s="236">
        <f t="shared" si="818"/>
        <v>1.4660859530530868E-3</v>
      </c>
      <c r="I6506">
        <f t="shared" si="821"/>
        <v>143184.19119266354</v>
      </c>
      <c r="J6506">
        <f t="shared" si="821"/>
        <v>45811.964139293297</v>
      </c>
      <c r="K6506">
        <f t="shared" si="819"/>
        <v>178292.42262540085</v>
      </c>
      <c r="L6506" s="236">
        <f>I6506/MAX(I$2:I6506)-1</f>
        <v>-2.6576400155939317E-2</v>
      </c>
      <c r="M6506" s="236">
        <f>J6506/MAX(J$2:J6506)-1</f>
        <v>0</v>
      </c>
      <c r="N6506" s="236"/>
    </row>
    <row r="6507" spans="1:14">
      <c r="A6507" s="237">
        <v>43437</v>
      </c>
      <c r="B6507">
        <v>943.77</v>
      </c>
      <c r="D6507" s="237">
        <v>43763</v>
      </c>
      <c r="E6507">
        <f t="shared" si="815"/>
        <v>1004.61</v>
      </c>
      <c r="F6507">
        <v>581.6539057</v>
      </c>
      <c r="G6507" s="236">
        <f t="shared" si="817"/>
        <v>2.2109723433649162E-3</v>
      </c>
      <c r="H6507" s="236">
        <f t="shared" si="818"/>
        <v>1.1074287372834224E-3</v>
      </c>
      <c r="I6507">
        <f t="shared" si="821"/>
        <v>143500.76747939759</v>
      </c>
      <c r="J6507">
        <f t="shared" si="821"/>
        <v>45862.697624892549</v>
      </c>
      <c r="K6507">
        <f t="shared" si="819"/>
        <v>178692.63607257267</v>
      </c>
      <c r="L6507" s="236">
        <f>I6507/MAX(I$2:I6507)-1</f>
        <v>-2.4424187498305328E-2</v>
      </c>
      <c r="M6507" s="236">
        <f>J6507/MAX(J$2:J6507)-1</f>
        <v>0</v>
      </c>
      <c r="N6507" s="236"/>
    </row>
    <row r="6508" spans="1:14">
      <c r="A6508" s="237">
        <v>43438</v>
      </c>
      <c r="B6508">
        <v>941.15</v>
      </c>
      <c r="D6508" s="237">
        <v>43766</v>
      </c>
      <c r="E6508">
        <f t="shared" si="815"/>
        <v>1007.98</v>
      </c>
      <c r="F6508">
        <v>583.24091099999998</v>
      </c>
      <c r="G6508" s="236">
        <f t="shared" si="817"/>
        <v>3.3208054321957523E-3</v>
      </c>
      <c r="H6508" s="236">
        <f t="shared" si="818"/>
        <v>2.7284357320529473E-3</v>
      </c>
      <c r="I6508">
        <f t="shared" si="821"/>
        <v>143977.30560756745</v>
      </c>
      <c r="J6508">
        <f t="shared" si="821"/>
        <v>45987.831047860644</v>
      </c>
      <c r="K6508">
        <f t="shared" si="819"/>
        <v>179292.06688011449</v>
      </c>
      <c r="L6508" s="236">
        <f>I6508/MAX(I$2:I6508)-1</f>
        <v>-2.1184490040630832E-2</v>
      </c>
      <c r="M6508" s="236">
        <f>J6508/MAX(J$2:J6508)-1</f>
        <v>0</v>
      </c>
      <c r="N6508" s="236"/>
    </row>
    <row r="6509" spans="1:14">
      <c r="A6509" s="237">
        <v>43439</v>
      </c>
      <c r="B6509">
        <v>941.15</v>
      </c>
      <c r="D6509" s="237">
        <v>43767</v>
      </c>
      <c r="E6509">
        <f t="shared" si="815"/>
        <v>1007.95</v>
      </c>
      <c r="F6509">
        <v>582.84627030000001</v>
      </c>
      <c r="G6509" s="236">
        <f t="shared" si="817"/>
        <v>-6.34926540177917E-5</v>
      </c>
      <c r="H6509" s="236">
        <f t="shared" si="818"/>
        <v>-6.7663411903551296E-4</v>
      </c>
      <c r="I6509">
        <f t="shared" si="821"/>
        <v>143968.16410631608</v>
      </c>
      <c r="J6509">
        <f t="shared" si="821"/>
        <v>45956.714112313217</v>
      </c>
      <c r="K6509">
        <f t="shared" si="819"/>
        <v>179286.73070081885</v>
      </c>
      <c r="L6509" s="236">
        <f>I6509/MAX(I$2:I6509)-1</f>
        <v>-2.1246637635151999E-2</v>
      </c>
      <c r="M6509" s="236">
        <f>J6509/MAX(J$2:J6509)-1</f>
        <v>-6.7663411903562398E-4</v>
      </c>
      <c r="N6509" s="236"/>
    </row>
    <row r="6510" spans="1:14">
      <c r="A6510" s="237">
        <v>43440</v>
      </c>
      <c r="B6510">
        <v>942.03</v>
      </c>
      <c r="D6510" s="237">
        <v>43768</v>
      </c>
      <c r="E6510">
        <f t="shared" si="815"/>
        <v>1011.58</v>
      </c>
      <c r="F6510">
        <v>584.34096899999997</v>
      </c>
      <c r="G6510" s="236">
        <f t="shared" si="817"/>
        <v>3.5676389568012798E-3</v>
      </c>
      <c r="H6510" s="236">
        <f t="shared" si="818"/>
        <v>2.5644818816985548E-3</v>
      </c>
      <c r="I6510">
        <f t="shared" si="821"/>
        <v>144481.79053712095</v>
      </c>
      <c r="J6510">
        <f t="shared" si="821"/>
        <v>46074.569272996647</v>
      </c>
      <c r="K6510">
        <f t="shared" si="819"/>
        <v>179932.40839558939</v>
      </c>
      <c r="L6510" s="236">
        <f>I6510/MAX(I$2:I6510)-1</f>
        <v>-1.7754799010478828E-2</v>
      </c>
      <c r="M6510" s="236">
        <f>J6510/MAX(J$2:J6510)-1</f>
        <v>0</v>
      </c>
      <c r="N6510" s="236"/>
    </row>
    <row r="6511" spans="1:14">
      <c r="A6511" s="237">
        <v>43441</v>
      </c>
      <c r="B6511">
        <v>940.42</v>
      </c>
      <c r="D6511" s="237">
        <v>43769</v>
      </c>
      <c r="E6511">
        <f t="shared" si="815"/>
        <v>1010.48</v>
      </c>
      <c r="F6511">
        <v>584.42242480000004</v>
      </c>
      <c r="G6511" s="236">
        <f t="shared" si="817"/>
        <v>-1.1211379762037879E-3</v>
      </c>
      <c r="H6511" s="236">
        <f t="shared" si="818"/>
        <v>1.3939772208582113E-4</v>
      </c>
      <c r="I6511">
        <f t="shared" si="821"/>
        <v>144319.80651487986</v>
      </c>
      <c r="J6511">
        <f t="shared" si="821"/>
        <v>46080.991962999389</v>
      </c>
      <c r="K6511">
        <f t="shared" si="819"/>
        <v>179736.74848808316</v>
      </c>
      <c r="L6511" s="236">
        <f>I6511/MAX(I$2:I6511)-1</f>
        <v>-1.8856031407252116E-2</v>
      </c>
      <c r="M6511" s="236">
        <f>J6511/MAX(J$2:J6511)-1</f>
        <v>0</v>
      </c>
      <c r="N6511" s="236"/>
    </row>
    <row r="6512" spans="1:14">
      <c r="A6512" s="237">
        <v>43444</v>
      </c>
      <c r="B6512">
        <v>940.76</v>
      </c>
      <c r="D6512" s="237">
        <v>43770</v>
      </c>
      <c r="E6512">
        <f t="shared" si="815"/>
        <v>1017.96</v>
      </c>
      <c r="F6512">
        <v>588.05076440000005</v>
      </c>
      <c r="G6512" s="236">
        <f t="shared" si="817"/>
        <v>7.3686924523061383E-3</v>
      </c>
      <c r="H6512" s="236">
        <f t="shared" si="818"/>
        <v>6.2084195370184503E-3</v>
      </c>
      <c r="I6512">
        <f t="shared" si="821"/>
        <v>145383.25478386434</v>
      </c>
      <c r="J6512">
        <f t="shared" si="821"/>
        <v>46367.082093787663</v>
      </c>
      <c r="K6512">
        <f t="shared" si="819"/>
        <v>181067.2358591255</v>
      </c>
      <c r="L6512" s="236">
        <f>I6512/MAX(I$2:I6512)-1</f>
        <v>-1.162628325125703E-2</v>
      </c>
      <c r="M6512" s="236">
        <f>J6512/MAX(J$2:J6512)-1</f>
        <v>0</v>
      </c>
      <c r="N6512" s="236"/>
    </row>
    <row r="6513" spans="1:14">
      <c r="A6513" s="237">
        <v>43445</v>
      </c>
      <c r="B6513">
        <v>939.4</v>
      </c>
      <c r="D6513" s="237">
        <v>43773</v>
      </c>
      <c r="E6513">
        <f t="shared" si="815"/>
        <v>1020.19</v>
      </c>
      <c r="F6513">
        <v>588.9890216</v>
      </c>
      <c r="G6513" s="236">
        <f t="shared" si="817"/>
        <v>2.156925662716682E-3</v>
      </c>
      <c r="H6513" s="236">
        <f t="shared" si="818"/>
        <v>1.5955377610252786E-3</v>
      </c>
      <c r="I6513">
        <f t="shared" si="821"/>
        <v>145696.83565703695</v>
      </c>
      <c r="J6513">
        <f t="shared" si="821"/>
        <v>46441.062524136862</v>
      </c>
      <c r="K6513">
        <f t="shared" si="819"/>
        <v>181463.8918534336</v>
      </c>
      <c r="L6513" s="236">
        <f>I6513/MAX(I$2:I6513)-1</f>
        <v>-9.4944346172469718E-3</v>
      </c>
      <c r="M6513" s="236">
        <f>J6513/MAX(J$2:J6513)-1</f>
        <v>0</v>
      </c>
      <c r="N6513" s="236"/>
    </row>
    <row r="6514" spans="1:14">
      <c r="A6514" s="237">
        <v>43446</v>
      </c>
      <c r="B6514">
        <v>938.95</v>
      </c>
      <c r="D6514" s="237">
        <v>43774</v>
      </c>
      <c r="E6514">
        <f t="shared" si="815"/>
        <v>1018.43</v>
      </c>
      <c r="F6514">
        <v>588.20224610000002</v>
      </c>
      <c r="G6514" s="236">
        <f t="shared" si="817"/>
        <v>-1.7588989998284601E-3</v>
      </c>
      <c r="H6514" s="236">
        <f t="shared" si="818"/>
        <v>-1.3358067317836841E-3</v>
      </c>
      <c r="I6514">
        <f t="shared" si="821"/>
        <v>145440.56963852161</v>
      </c>
      <c r="J6514">
        <f t="shared" si="821"/>
        <v>46379.026240185929</v>
      </c>
      <c r="K6514">
        <f t="shared" si="819"/>
        <v>181150.83600142362</v>
      </c>
      <c r="L6514" s="236">
        <f>I6514/MAX(I$2:I6514)-1</f>
        <v>-1.1236633865523205E-2</v>
      </c>
      <c r="M6514" s="236">
        <f>J6514/MAX(J$2:J6514)-1</f>
        <v>-1.3358067317837952E-3</v>
      </c>
      <c r="N6514" s="236"/>
    </row>
    <row r="6515" spans="1:14">
      <c r="A6515" s="237">
        <v>43447</v>
      </c>
      <c r="B6515">
        <v>939.48</v>
      </c>
      <c r="D6515" s="237">
        <v>43775</v>
      </c>
      <c r="E6515">
        <f t="shared" si="815"/>
        <v>1018.94</v>
      </c>
      <c r="F6515">
        <v>588.37526149999997</v>
      </c>
      <c r="G6515" s="236">
        <f t="shared" si="817"/>
        <v>4.67040635531759E-4</v>
      </c>
      <c r="H6515" s="236">
        <f t="shared" si="818"/>
        <v>2.9414270541661125E-4</v>
      </c>
      <c r="I6515">
        <f t="shared" ref="I6515:J6530" si="822">I6514*(1+G6515)</f>
        <v>145508.49629459769</v>
      </c>
      <c r="J6515">
        <f t="shared" si="822"/>
        <v>46392.668292438808</v>
      </c>
      <c r="K6515">
        <f t="shared" si="819"/>
        <v>181241.55104944928</v>
      </c>
      <c r="L6515" s="236">
        <f>I6515/MAX(I$2:I6515)-1</f>
        <v>-1.0774841194613249E-2</v>
      </c>
      <c r="M6515" s="236">
        <f>J6515/MAX(J$2:J6515)-1</f>
        <v>-1.042056944173142E-3</v>
      </c>
      <c r="N6515" s="236"/>
    </row>
    <row r="6516" spans="1:14">
      <c r="A6516" s="237">
        <v>43448</v>
      </c>
      <c r="B6516">
        <v>938.23</v>
      </c>
      <c r="D6516" s="237">
        <v>43776</v>
      </c>
      <c r="E6516">
        <f t="shared" si="815"/>
        <v>1021.18</v>
      </c>
      <c r="F6516">
        <v>588.73551029999999</v>
      </c>
      <c r="G6516" s="236">
        <f t="shared" si="817"/>
        <v>2.1646328459609585E-3</v>
      </c>
      <c r="H6516" s="236">
        <f t="shared" si="818"/>
        <v>6.122772719601155E-4</v>
      </c>
      <c r="I6516">
        <f t="shared" si="822"/>
        <v>145823.46876504336</v>
      </c>
      <c r="J6516">
        <f t="shared" si="822"/>
        <v>46421.07346881985</v>
      </c>
      <c r="K6516">
        <f t="shared" si="819"/>
        <v>181639.98577018923</v>
      </c>
      <c r="L6516" s="236">
        <f>I6516/MAX(I$2:I6516)-1</f>
        <v>-8.63353192381211E-3</v>
      </c>
      <c r="M6516" s="236">
        <f>J6516/MAX(J$2:J6516)-1</f>
        <v>-4.3041769999607737E-4</v>
      </c>
      <c r="N6516" s="236"/>
    </row>
    <row r="6517" spans="1:14">
      <c r="A6517" s="237">
        <v>43451</v>
      </c>
      <c r="B6517">
        <v>937.54</v>
      </c>
      <c r="D6517" s="237">
        <v>43777</v>
      </c>
      <c r="E6517">
        <f t="shared" si="815"/>
        <v>1022.42</v>
      </c>
      <c r="F6517">
        <v>588.60913819999996</v>
      </c>
      <c r="G6517" s="236">
        <f t="shared" si="817"/>
        <v>1.1805513587301217E-3</v>
      </c>
      <c r="H6517" s="236">
        <f t="shared" si="818"/>
        <v>-2.1465003858123222E-4</v>
      </c>
      <c r="I6517">
        <f t="shared" si="822"/>
        <v>145995.62085922869</v>
      </c>
      <c r="J6517">
        <f t="shared" si="822"/>
        <v>46411.109183608787</v>
      </c>
      <c r="K6517">
        <f t="shared" si="819"/>
        <v>181860.54784774172</v>
      </c>
      <c r="L6517" s="236">
        <f>I6517/MAX(I$2:I6517)-1</f>
        <v>-7.4631728929251961E-3</v>
      </c>
      <c r="M6517" s="236">
        <f>J6517/MAX(J$2:J6517)-1</f>
        <v>-6.4497534940133328E-4</v>
      </c>
      <c r="N6517" s="236"/>
    </row>
    <row r="6518" spans="1:14">
      <c r="A6518" s="237">
        <v>43452</v>
      </c>
      <c r="B6518">
        <v>938.92</v>
      </c>
      <c r="D6518" s="237">
        <v>43780</v>
      </c>
      <c r="E6518">
        <f t="shared" si="815"/>
        <v>1021.18</v>
      </c>
      <c r="F6518">
        <v>587.82787619999999</v>
      </c>
      <c r="G6518" s="236">
        <f t="shared" si="817"/>
        <v>-1.2465389848485644E-3</v>
      </c>
      <c r="H6518" s="236">
        <f t="shared" si="818"/>
        <v>-1.3273018532962144E-3</v>
      </c>
      <c r="I6518">
        <f t="shared" si="822"/>
        <v>145813.63162621047</v>
      </c>
      <c r="J6518">
        <f t="shared" si="822"/>
        <v>46349.507632375848</v>
      </c>
      <c r="K6518">
        <f t="shared" si="819"/>
        <v>181639.98577018926</v>
      </c>
      <c r="L6518" s="236">
        <f>I6518/MAX(I$2:I6518)-1</f>
        <v>-8.7004087418122156E-3</v>
      </c>
      <c r="M6518" s="236">
        <f>J6518/MAX(J$2:J6518)-1</f>
        <v>-1.9714211257210179E-3</v>
      </c>
      <c r="N6518" s="236"/>
    </row>
    <row r="6519" spans="1:14">
      <c r="A6519" s="237">
        <v>43453</v>
      </c>
      <c r="B6519">
        <v>939.26</v>
      </c>
      <c r="D6519" s="237">
        <v>43781</v>
      </c>
      <c r="E6519">
        <f t="shared" si="815"/>
        <v>1022.56</v>
      </c>
      <c r="F6519">
        <v>587.85106680000001</v>
      </c>
      <c r="G6519" s="236">
        <f t="shared" si="817"/>
        <v>1.3176476590885298E-3</v>
      </c>
      <c r="H6519" s="236">
        <f t="shared" si="818"/>
        <v>3.9451344413743428E-5</v>
      </c>
      <c r="I6519">
        <f t="shared" si="822"/>
        <v>146005.76261658594</v>
      </c>
      <c r="J6519">
        <f t="shared" si="822"/>
        <v>46351.336182764862</v>
      </c>
      <c r="K6519">
        <f t="shared" si="819"/>
        <v>181885.45001778801</v>
      </c>
      <c r="L6519" s="236">
        <f>I6519/MAX(I$2:I6519)-1</f>
        <v>-7.3942251559354633E-3</v>
      </c>
      <c r="M6519" s="236">
        <f>J6519/MAX(J$2:J6519)-1</f>
        <v>-1.9320475565209883E-3</v>
      </c>
      <c r="N6519" s="236"/>
    </row>
    <row r="6520" spans="1:14">
      <c r="A6520" s="237">
        <v>43454</v>
      </c>
      <c r="B6520">
        <v>937.07</v>
      </c>
      <c r="D6520" s="237">
        <v>43782</v>
      </c>
      <c r="E6520">
        <f t="shared" si="815"/>
        <v>1022.2</v>
      </c>
      <c r="F6520">
        <v>587.95002550000004</v>
      </c>
      <c r="G6520" s="236">
        <f t="shared" si="817"/>
        <v>-3.857877397032784E-4</v>
      </c>
      <c r="H6520" s="236">
        <f t="shared" si="818"/>
        <v>1.68339747240287E-4</v>
      </c>
      <c r="I6520">
        <f t="shared" si="822"/>
        <v>145949.43538344244</v>
      </c>
      <c r="J6520">
        <f t="shared" si="822"/>
        <v>46359.138954982118</v>
      </c>
      <c r="K6520">
        <f t="shared" si="819"/>
        <v>181821.41586624054</v>
      </c>
      <c r="L6520" s="236">
        <f>I6520/MAX(I$2:I6520)-1</f>
        <v>-7.7771602942289242E-3</v>
      </c>
      <c r="M6520" s="236">
        <f>J6520/MAX(J$2:J6520)-1</f>
        <v>-1.7640330496780932E-3</v>
      </c>
      <c r="N6520" s="236"/>
    </row>
    <row r="6521" spans="1:14">
      <c r="A6521" s="237">
        <v>43455</v>
      </c>
      <c r="B6521">
        <v>935.88</v>
      </c>
      <c r="D6521" s="237">
        <v>43783</v>
      </c>
      <c r="E6521">
        <f t="shared" si="815"/>
        <v>1022.97</v>
      </c>
      <c r="F6521">
        <v>588.66713240000001</v>
      </c>
      <c r="G6521" s="236">
        <f t="shared" si="817"/>
        <v>7.1954708642734332E-4</v>
      </c>
      <c r="H6521" s="236">
        <f t="shared" si="818"/>
        <v>1.2196732186382508E-3</v>
      </c>
      <c r="I6521">
        <f t="shared" si="822"/>
        <v>146054.45287443831</v>
      </c>
      <c r="J6521">
        <f t="shared" si="822"/>
        <v>46415.681955204636</v>
      </c>
      <c r="K6521">
        <f t="shared" si="819"/>
        <v>181958.37780149491</v>
      </c>
      <c r="L6521" s="236">
        <f>I6521/MAX(I$2:I6521)-1</f>
        <v>-7.0632092408320357E-3</v>
      </c>
      <c r="M6521" s="236">
        <f>J6521/MAX(J$2:J6521)-1</f>
        <v>-5.4651137490735469E-4</v>
      </c>
      <c r="N6521" s="236"/>
    </row>
    <row r="6522" spans="1:14">
      <c r="A6522" s="237">
        <v>43458</v>
      </c>
      <c r="B6522">
        <v>935.14</v>
      </c>
      <c r="D6522" s="237">
        <v>43784</v>
      </c>
      <c r="E6522">
        <f t="shared" si="815"/>
        <v>1029.98</v>
      </c>
      <c r="F6522">
        <v>590.88446529999999</v>
      </c>
      <c r="G6522" s="236">
        <f t="shared" si="817"/>
        <v>6.8188657140714672E-3</v>
      </c>
      <c r="H6522" s="236">
        <f t="shared" si="818"/>
        <v>3.7667007005468545E-3</v>
      </c>
      <c r="I6522">
        <f t="shared" si="822"/>
        <v>147050.3785755313</v>
      </c>
      <c r="J6522">
        <f t="shared" si="822"/>
        <v>46590.515936941665</v>
      </c>
      <c r="K6522">
        <f t="shared" si="819"/>
        <v>183205.2650302391</v>
      </c>
      <c r="L6522" s="236">
        <f>I6522/MAX(I$2:I6522)-1</f>
        <v>-2.9250660208401946E-4</v>
      </c>
      <c r="M6522" s="236">
        <f>J6522/MAX(J$2:J6522)-1</f>
        <v>0</v>
      </c>
      <c r="N6522" s="236"/>
    </row>
    <row r="6523" spans="1:14">
      <c r="A6523" s="237">
        <v>43459</v>
      </c>
      <c r="B6523">
        <v>935.14</v>
      </c>
      <c r="D6523" s="237">
        <v>43787</v>
      </c>
      <c r="E6523">
        <f t="shared" si="815"/>
        <v>1030.7</v>
      </c>
      <c r="F6523">
        <v>591.64642219999996</v>
      </c>
      <c r="G6523" s="236">
        <f t="shared" si="817"/>
        <v>6.6531254112816229E-4</v>
      </c>
      <c r="H6523" s="236">
        <f t="shared" si="818"/>
        <v>1.2895192626414254E-3</v>
      </c>
      <c r="I6523">
        <f t="shared" si="822"/>
        <v>147148.21303657527</v>
      </c>
      <c r="J6523">
        <f t="shared" si="822"/>
        <v>46650.595304698756</v>
      </c>
      <c r="K6523">
        <f t="shared" si="819"/>
        <v>183333.3333333341</v>
      </c>
      <c r="L6523" s="236">
        <f>I6523/MAX(I$2:I6523)-1</f>
        <v>0</v>
      </c>
      <c r="M6523" s="236">
        <f>J6523/MAX(J$2:J6523)-1</f>
        <v>0</v>
      </c>
      <c r="N6523" s="236"/>
    </row>
    <row r="6524" spans="1:14">
      <c r="A6524" s="237">
        <v>43460</v>
      </c>
      <c r="B6524">
        <v>935.49</v>
      </c>
      <c r="D6524" s="237">
        <v>43788</v>
      </c>
      <c r="E6524">
        <f t="shared" si="815"/>
        <v>1030.3499999999999</v>
      </c>
      <c r="F6524">
        <v>591.40220780000004</v>
      </c>
      <c r="G6524" s="236">
        <f t="shared" si="817"/>
        <v>-3.7330520481544183E-4</v>
      </c>
      <c r="H6524" s="236">
        <f t="shared" si="818"/>
        <v>-4.1277085576185701E-4</v>
      </c>
      <c r="I6524">
        <f t="shared" si="822"/>
        <v>147093.28184276941</v>
      </c>
      <c r="J6524">
        <f t="shared" si="822"/>
        <v>46631.339298553037</v>
      </c>
      <c r="K6524">
        <f t="shared" si="819"/>
        <v>183271.07790821846</v>
      </c>
      <c r="L6524" s="236">
        <f>I6524/MAX(I$2:I6524)-1</f>
        <v>-3.7330520481548835E-4</v>
      </c>
      <c r="M6524" s="236">
        <f>J6524/MAX(J$2:J6524)-1</f>
        <v>-4.1277085576185701E-4</v>
      </c>
      <c r="N6524" s="236"/>
    </row>
    <row r="6525" spans="1:14">
      <c r="A6525" s="237">
        <v>43461</v>
      </c>
      <c r="B6525">
        <v>937.94</v>
      </c>
      <c r="D6525" s="237">
        <v>43789</v>
      </c>
      <c r="E6525">
        <f t="shared" si="815"/>
        <v>1025.6500000000001</v>
      </c>
      <c r="F6525">
        <v>590.45581809999999</v>
      </c>
      <c r="G6525" s="236">
        <f t="shared" si="817"/>
        <v>-4.5952869112898063E-3</v>
      </c>
      <c r="H6525" s="236">
        <f t="shared" si="818"/>
        <v>-1.6002471541670671E-3</v>
      </c>
      <c r="I6525">
        <f t="shared" si="822"/>
        <v>146417.34600997868</v>
      </c>
      <c r="J6525">
        <f t="shared" si="822"/>
        <v>46556.717630545529</v>
      </c>
      <c r="K6525">
        <f t="shared" si="819"/>
        <v>182435.07648523734</v>
      </c>
      <c r="L6525" s="236">
        <f>I6525/MAX(I$2:I6525)-1</f>
        <v>-4.9668766715836865E-3</v>
      </c>
      <c r="M6525" s="236">
        <f>J6525/MAX(J$2:J6525)-1</f>
        <v>-2.0123574745416484E-3</v>
      </c>
      <c r="N6525" s="236"/>
    </row>
    <row r="6526" spans="1:14">
      <c r="A6526" s="237">
        <v>43462</v>
      </c>
      <c r="B6526">
        <v>941.37</v>
      </c>
      <c r="D6526" s="237">
        <v>43790</v>
      </c>
      <c r="E6526">
        <f t="shared" si="815"/>
        <v>1024.33</v>
      </c>
      <c r="F6526">
        <v>589.9830422</v>
      </c>
      <c r="G6526" s="236">
        <f t="shared" si="817"/>
        <v>-1.3207188975788522E-3</v>
      </c>
      <c r="H6526" s="236">
        <f t="shared" si="818"/>
        <v>-8.00696488217012E-4</v>
      </c>
      <c r="I6526">
        <f t="shared" si="822"/>
        <v>146223.96985416996</v>
      </c>
      <c r="J6526">
        <f t="shared" si="822"/>
        <v>46519.439830235839</v>
      </c>
      <c r="K6526">
        <f t="shared" si="819"/>
        <v>182200.28459622985</v>
      </c>
      <c r="L6526" s="236">
        <f>I6526/MAX(I$2:I6526)-1</f>
        <v>-6.2810357212803591E-3</v>
      </c>
      <c r="M6526" s="236">
        <f>J6526/MAX(J$2:J6526)-1</f>
        <v>-2.81144267519573E-3</v>
      </c>
      <c r="N6526" s="236"/>
    </row>
    <row r="6527" spans="1:14">
      <c r="A6527" s="237">
        <v>43465</v>
      </c>
      <c r="B6527">
        <v>944.3</v>
      </c>
      <c r="D6527" s="237">
        <v>43791</v>
      </c>
      <c r="E6527">
        <f t="shared" si="815"/>
        <v>1026.47</v>
      </c>
      <c r="F6527">
        <v>590.43035559999998</v>
      </c>
      <c r="G6527" s="236">
        <f t="shared" si="817"/>
        <v>2.0554403234386751E-3</v>
      </c>
      <c r="H6527" s="236">
        <f t="shared" si="818"/>
        <v>7.5818009672268261E-4</v>
      </c>
      <c r="I6527">
        <f t="shared" si="822"/>
        <v>146524.52449806151</v>
      </c>
      <c r="J6527">
        <f t="shared" si="822"/>
        <v>46554.709943625814</v>
      </c>
      <c r="K6527">
        <f t="shared" si="819"/>
        <v>182580.93205265104</v>
      </c>
      <c r="L6527" s="236">
        <f>I6527/MAX(I$2:I6527)-1</f>
        <v>-4.2385056919361785E-3</v>
      </c>
      <c r="M6527" s="236">
        <f>J6527/MAX(J$2:J6527)-1</f>
        <v>-2.0553941583524304E-3</v>
      </c>
      <c r="N6527" s="236"/>
    </row>
    <row r="6528" spans="1:14">
      <c r="A6528" s="237">
        <v>43466</v>
      </c>
      <c r="B6528">
        <v>944.3</v>
      </c>
      <c r="D6528" s="237">
        <v>43794</v>
      </c>
      <c r="E6528">
        <f t="shared" si="815"/>
        <v>1034.3399999999999</v>
      </c>
      <c r="F6528">
        <v>593.37198869999997</v>
      </c>
      <c r="G6528" s="236">
        <f t="shared" si="817"/>
        <v>7.6333229455982001E-3</v>
      </c>
      <c r="H6528" s="236">
        <f t="shared" si="818"/>
        <v>4.9821847269533315E-3</v>
      </c>
      <c r="I6528">
        <f t="shared" si="822"/>
        <v>147642.99351300544</v>
      </c>
      <c r="J6528">
        <f t="shared" si="822"/>
        <v>46786.654108474686</v>
      </c>
      <c r="K6528">
        <f t="shared" si="819"/>
        <v>183980.7897545365</v>
      </c>
      <c r="L6528" s="236">
        <f>I6528/MAX(I$2:I6528)-1</f>
        <v>0</v>
      </c>
      <c r="M6528" s="236">
        <f>J6528/MAX(J$2:J6528)-1</f>
        <v>0</v>
      </c>
      <c r="N6528" s="236"/>
    </row>
    <row r="6529" spans="1:14">
      <c r="A6529" s="237">
        <v>43467</v>
      </c>
      <c r="B6529">
        <v>945.77</v>
      </c>
      <c r="D6529" s="237">
        <v>43795</v>
      </c>
      <c r="E6529">
        <f t="shared" si="815"/>
        <v>1035.83</v>
      </c>
      <c r="F6529">
        <v>593.98326550000002</v>
      </c>
      <c r="G6529" s="236">
        <f t="shared" si="817"/>
        <v>1.4068019680365993E-3</v>
      </c>
      <c r="H6529" s="236">
        <f t="shared" si="818"/>
        <v>1.0301746823933033E-3</v>
      </c>
      <c r="I6529">
        <f t="shared" si="822"/>
        <v>147850.69796684635</v>
      </c>
      <c r="J6529">
        <f t="shared" si="822"/>
        <v>46834.85253501113</v>
      </c>
      <c r="K6529">
        <f t="shared" si="819"/>
        <v>184245.81999288584</v>
      </c>
      <c r="L6529" s="236">
        <f>I6529/MAX(I$2:I6529)-1</f>
        <v>0</v>
      </c>
      <c r="M6529" s="236">
        <f>J6529/MAX(J$2:J6529)-1</f>
        <v>0</v>
      </c>
      <c r="N6529" s="236"/>
    </row>
    <row r="6530" spans="1:14">
      <c r="A6530" s="237">
        <v>43468</v>
      </c>
      <c r="B6530">
        <v>950.62</v>
      </c>
      <c r="D6530" s="237">
        <v>43796</v>
      </c>
      <c r="E6530">
        <f t="shared" ref="E6530:E6593" si="823">SUMIF(A:A,D6530,B:B)</f>
        <v>1040.26</v>
      </c>
      <c r="F6530">
        <v>595.01866810000001</v>
      </c>
      <c r="G6530" s="236">
        <f t="shared" si="817"/>
        <v>4.2430334028581897E-3</v>
      </c>
      <c r="H6530" s="236">
        <f t="shared" si="818"/>
        <v>1.7431511292298474E-3</v>
      </c>
      <c r="I6530">
        <f t="shared" si="822"/>
        <v>148478.03341695559</v>
      </c>
      <c r="J6530">
        <f t="shared" si="822"/>
        <v>46916.492761094851</v>
      </c>
      <c r="K6530">
        <f t="shared" si="819"/>
        <v>185033.79580220638</v>
      </c>
      <c r="L6530" s="236">
        <f>I6530/MAX(I$2:I6530)-1</f>
        <v>0</v>
      </c>
      <c r="M6530" s="236">
        <f>J6530/MAX(J$2:J6530)-1</f>
        <v>0</v>
      </c>
      <c r="N6530" s="236"/>
    </row>
    <row r="6531" spans="1:14">
      <c r="A6531" s="237">
        <v>43469</v>
      </c>
      <c r="B6531">
        <v>946</v>
      </c>
      <c r="D6531" s="237">
        <v>43798</v>
      </c>
      <c r="E6531">
        <f t="shared" si="823"/>
        <v>1033.9100000000001</v>
      </c>
      <c r="F6531">
        <v>592.52776940000001</v>
      </c>
      <c r="G6531" s="236">
        <f t="shared" si="817"/>
        <v>-6.137973328706756E-3</v>
      </c>
      <c r="H6531" s="236">
        <f t="shared" si="818"/>
        <v>-4.1862530262350983E-3</v>
      </c>
      <c r="I6531">
        <f t="shared" ref="I6531:J6546" si="824">I6530*(1+G6531)</f>
        <v>147566.67920794347</v>
      </c>
      <c r="J6531">
        <f t="shared" si="824"/>
        <v>46720.088451293377</v>
      </c>
      <c r="K6531">
        <f t="shared" si="819"/>
        <v>183904.30451796591</v>
      </c>
      <c r="L6531" s="236">
        <f>I6531/MAX(I$2:I6531)-1</f>
        <v>-6.1379733287069138E-3</v>
      </c>
      <c r="M6531" s="236">
        <f>J6531/MAX(J$2:J6531)-1</f>
        <v>-4.1862530262352093E-3</v>
      </c>
      <c r="N6531" s="236"/>
    </row>
    <row r="6532" spans="1:14">
      <c r="A6532" s="237">
        <v>43472</v>
      </c>
      <c r="B6532">
        <v>944.23</v>
      </c>
      <c r="D6532" s="237">
        <v>43801</v>
      </c>
      <c r="E6532">
        <f t="shared" si="823"/>
        <v>1027.69</v>
      </c>
      <c r="F6532">
        <v>589.97377310000002</v>
      </c>
      <c r="G6532" s="236">
        <f t="shared" ref="G6532:G6595" si="825">(E6532/E6531-1)-($P$21/252)</f>
        <v>-6.0497276826925826E-3</v>
      </c>
      <c r="H6532" s="236">
        <f t="shared" ref="H6532:H6595" si="826">F6532/F6531-1</f>
        <v>-4.3103402606534669E-3</v>
      </c>
      <c r="I6532">
        <f t="shared" si="824"/>
        <v>146673.94098369614</v>
      </c>
      <c r="J6532">
        <f t="shared" si="824"/>
        <v>46518.708973060478</v>
      </c>
      <c r="K6532">
        <f t="shared" ref="K6532:K6595" si="827">K6531*(1+(E6532/E6531-1))</f>
        <v>182797.93667733981</v>
      </c>
      <c r="L6532" s="236">
        <f>I6532/MAX(I$2:I6532)-1</f>
        <v>-1.2150567944237189E-2</v>
      </c>
      <c r="M6532" s="236">
        <f>J6532/MAX(J$2:J6532)-1</f>
        <v>-8.4785491119283574E-3</v>
      </c>
      <c r="N6532" s="236"/>
    </row>
    <row r="6533" spans="1:14">
      <c r="A6533" s="237">
        <v>43473</v>
      </c>
      <c r="B6533">
        <v>942.45</v>
      </c>
      <c r="D6533" s="237">
        <v>43802</v>
      </c>
      <c r="E6533">
        <f t="shared" si="823"/>
        <v>1021.57</v>
      </c>
      <c r="F6533">
        <v>589.25134639999999</v>
      </c>
      <c r="G6533" s="236">
        <f t="shared" si="825"/>
        <v>-5.9888333513271139E-3</v>
      </c>
      <c r="H6533" s="236">
        <f t="shared" si="826"/>
        <v>-1.2245064661163818E-3</v>
      </c>
      <c r="I6533">
        <f t="shared" si="824"/>
        <v>145795.5351941624</v>
      </c>
      <c r="J6533">
        <f t="shared" si="824"/>
        <v>46461.746513127582</v>
      </c>
      <c r="K6533">
        <f t="shared" si="827"/>
        <v>181709.35610103243</v>
      </c>
      <c r="L6533" s="236">
        <f>I6533/MAX(I$2:I6533)-1</f>
        <v>-1.8066633569022383E-2</v>
      </c>
      <c r="M6533" s="236">
        <f>J6533/MAX(J$2:J6533)-1</f>
        <v>-9.6926735398338293E-3</v>
      </c>
      <c r="N6533" s="236"/>
    </row>
    <row r="6534" spans="1:14">
      <c r="A6534" s="237">
        <v>43474</v>
      </c>
      <c r="B6534">
        <v>943.04</v>
      </c>
      <c r="D6534" s="237">
        <v>43803</v>
      </c>
      <c r="E6534">
        <f t="shared" si="823"/>
        <v>1028.81</v>
      </c>
      <c r="F6534">
        <v>591.30001230000005</v>
      </c>
      <c r="G6534" s="236">
        <f t="shared" si="825"/>
        <v>7.053400434376458E-3</v>
      </c>
      <c r="H6534" s="236">
        <f t="shared" si="826"/>
        <v>3.4767267186002204E-3</v>
      </c>
      <c r="I6534">
        <f t="shared" si="824"/>
        <v>146823.88948543105</v>
      </c>
      <c r="J6534">
        <f t="shared" si="824"/>
        <v>46623.281308622602</v>
      </c>
      <c r="K6534">
        <f t="shared" si="827"/>
        <v>182997.15403770976</v>
      </c>
      <c r="L6534" s="236">
        <f>I6534/MAX(I$2:I6534)-1</f>
        <v>-1.1140664335709372E-2</v>
      </c>
      <c r="M6534" s="236">
        <f>J6534/MAX(J$2:J6534)-1</f>
        <v>-6.2496455983042098E-3</v>
      </c>
      <c r="N6534" s="236"/>
    </row>
    <row r="6535" spans="1:14">
      <c r="A6535" s="237">
        <v>43475</v>
      </c>
      <c r="B6535">
        <v>942.78</v>
      </c>
      <c r="D6535" s="237">
        <v>43804</v>
      </c>
      <c r="E6535">
        <f t="shared" si="823"/>
        <v>1029.94</v>
      </c>
      <c r="F6535">
        <v>591.39494879999995</v>
      </c>
      <c r="G6535" s="236">
        <f t="shared" si="825"/>
        <v>1.0646261947268496E-3</v>
      </c>
      <c r="H6535" s="236">
        <f t="shared" si="826"/>
        <v>1.6055555221550222E-4</v>
      </c>
      <c r="I6535">
        <f t="shared" si="824"/>
        <v>146980.20204418892</v>
      </c>
      <c r="J6535">
        <f t="shared" si="824"/>
        <v>46630.766935299209</v>
      </c>
      <c r="K6535">
        <f t="shared" si="827"/>
        <v>183198.15012451162</v>
      </c>
      <c r="L6535" s="236">
        <f>I6535/MAX(I$2:I6535)-1</f>
        <v>-1.0087898784060911E-2</v>
      </c>
      <c r="M6535" s="236">
        <f>J6535/MAX(J$2:J6535)-1</f>
        <v>-6.0900934613888902E-3</v>
      </c>
      <c r="N6535" s="236"/>
    </row>
    <row r="6536" spans="1:14">
      <c r="A6536" s="237">
        <v>43476</v>
      </c>
      <c r="B6536">
        <v>945.06</v>
      </c>
      <c r="D6536" s="237">
        <v>43805</v>
      </c>
      <c r="E6536">
        <f t="shared" si="823"/>
        <v>1039.17</v>
      </c>
      <c r="F6536">
        <v>593.86045209999997</v>
      </c>
      <c r="G6536" s="236">
        <f t="shared" si="825"/>
        <v>8.9279569298381014E-3</v>
      </c>
      <c r="H6536" s="236">
        <f t="shared" si="826"/>
        <v>4.1689623913812035E-3</v>
      </c>
      <c r="I6536">
        <f t="shared" si="824"/>
        <v>148292.43495757834</v>
      </c>
      <c r="J6536">
        <f t="shared" si="824"/>
        <v>46825.168848933732</v>
      </c>
      <c r="K6536">
        <f t="shared" si="827"/>
        <v>184839.91462113205</v>
      </c>
      <c r="L6536" s="236">
        <f>I6536/MAX(I$2:I6536)-1</f>
        <v>-1.2500061800795326E-3</v>
      </c>
      <c r="M6536" s="236">
        <f>J6536/MAX(J$2:J6536)-1</f>
        <v>-1.9465204406081682E-3</v>
      </c>
      <c r="N6536" s="236"/>
    </row>
    <row r="6537" spans="1:14">
      <c r="A6537" s="237">
        <v>43479</v>
      </c>
      <c r="B6537">
        <v>944.56</v>
      </c>
      <c r="D6537" s="237">
        <v>43808</v>
      </c>
      <c r="E6537">
        <f t="shared" si="823"/>
        <v>1035.52</v>
      </c>
      <c r="F6537">
        <v>592.84322880000002</v>
      </c>
      <c r="G6537" s="236">
        <f t="shared" si="825"/>
        <v>-3.5461487235463698E-3</v>
      </c>
      <c r="H6537" s="236">
        <f t="shared" si="826"/>
        <v>-1.7128995480383269E-3</v>
      </c>
      <c r="I6537">
        <f t="shared" si="824"/>
        <v>147766.56792864195</v>
      </c>
      <c r="J6537">
        <f t="shared" si="824"/>
        <v>46744.962038375576</v>
      </c>
      <c r="K6537">
        <f t="shared" si="827"/>
        <v>184190.67947349773</v>
      </c>
      <c r="L6537" s="236">
        <f>I6537/MAX(I$2:I6537)-1</f>
        <v>-4.7917221958059253E-3</v>
      </c>
      <c r="M6537" s="236">
        <f>J6537/MAX(J$2:J6537)-1</f>
        <v>-3.6560857946635883E-3</v>
      </c>
      <c r="N6537" s="236"/>
    </row>
    <row r="6538" spans="1:14">
      <c r="A6538" s="237">
        <v>43480</v>
      </c>
      <c r="B6538">
        <v>943.99</v>
      </c>
      <c r="D6538" s="237">
        <v>43809</v>
      </c>
      <c r="E6538">
        <f t="shared" si="823"/>
        <v>1034.8699999999999</v>
      </c>
      <c r="F6538">
        <v>592.52991840000004</v>
      </c>
      <c r="G6538" s="236">
        <f t="shared" si="825"/>
        <v>-6.6143411423087229E-4</v>
      </c>
      <c r="H6538" s="236">
        <f t="shared" si="826"/>
        <v>-5.2848777683467407E-4</v>
      </c>
      <c r="I6538">
        <f t="shared" si="824"/>
        <v>147668.83007967111</v>
      </c>
      <c r="J6538">
        <f t="shared" si="824"/>
        <v>46720.25789730969</v>
      </c>
      <c r="K6538">
        <f t="shared" si="827"/>
        <v>184075.06225542584</v>
      </c>
      <c r="L6538" s="236">
        <f>I6538/MAX(I$2:I6538)-1</f>
        <v>-5.4499869015106617E-3</v>
      </c>
      <c r="M6538" s="236">
        <f>J6538/MAX(J$2:J6538)-1</f>
        <v>-4.1826413748448088E-3</v>
      </c>
      <c r="N6538" s="236"/>
    </row>
    <row r="6539" spans="1:14">
      <c r="A6539" s="237">
        <v>43481</v>
      </c>
      <c r="B6539">
        <v>943.54</v>
      </c>
      <c r="D6539" s="237">
        <v>43810</v>
      </c>
      <c r="E6539">
        <f t="shared" si="823"/>
        <v>1037.8699999999999</v>
      </c>
      <c r="F6539">
        <v>594.85763320000001</v>
      </c>
      <c r="G6539" s="236">
        <f t="shared" si="825"/>
        <v>2.8651846808149159E-3</v>
      </c>
      <c r="H6539" s="236">
        <f t="shared" si="826"/>
        <v>3.9284342068084399E-3</v>
      </c>
      <c r="I6539">
        <f t="shared" si="824"/>
        <v>148091.92854944925</v>
      </c>
      <c r="J6539">
        <f t="shared" si="824"/>
        <v>46903.795356584393</v>
      </c>
      <c r="K6539">
        <f t="shared" si="827"/>
        <v>184608.68018498828</v>
      </c>
      <c r="L6539" s="236">
        <f>I6539/MAX(I$2:I6539)-1</f>
        <v>-2.60041743967665E-3</v>
      </c>
      <c r="M6539" s="236">
        <f>J6539/MAX(J$2:J6539)-1</f>
        <v>-2.7063839948815449E-4</v>
      </c>
      <c r="N6539" s="236"/>
    </row>
    <row r="6540" spans="1:14">
      <c r="A6540" s="237">
        <v>43482</v>
      </c>
      <c r="B6540">
        <v>942.2</v>
      </c>
      <c r="D6540" s="237">
        <v>43811</v>
      </c>
      <c r="E6540">
        <f t="shared" si="823"/>
        <v>1046.51</v>
      </c>
      <c r="F6540">
        <v>597.00495579999995</v>
      </c>
      <c r="G6540" s="236">
        <f t="shared" si="825"/>
        <v>8.2910118609832908E-3</v>
      </c>
      <c r="H6540" s="236">
        <f t="shared" si="826"/>
        <v>3.6098092722598452E-3</v>
      </c>
      <c r="I6540">
        <f t="shared" si="824"/>
        <v>149319.76048556864</v>
      </c>
      <c r="J6540">
        <f t="shared" si="824"/>
        <v>47073.109111966769</v>
      </c>
      <c r="K6540">
        <f t="shared" si="827"/>
        <v>186145.4998221281</v>
      </c>
      <c r="L6540" s="236">
        <f>I6540/MAX(I$2:I6540)-1</f>
        <v>0</v>
      </c>
      <c r="M6540" s="236">
        <f>J6540/MAX(J$2:J6540)-1</f>
        <v>0</v>
      </c>
      <c r="N6540" s="236"/>
    </row>
    <row r="6541" spans="1:14">
      <c r="A6541" s="237">
        <v>43483</v>
      </c>
      <c r="B6541">
        <v>939.78</v>
      </c>
      <c r="D6541" s="237">
        <v>43812</v>
      </c>
      <c r="E6541">
        <f t="shared" si="823"/>
        <v>1048.31</v>
      </c>
      <c r="F6541">
        <v>599.10078599999997</v>
      </c>
      <c r="G6541" s="236">
        <f t="shared" si="825"/>
        <v>1.6862725168295587E-3</v>
      </c>
      <c r="H6541" s="236">
        <f t="shared" si="826"/>
        <v>3.5105742082015556E-3</v>
      </c>
      <c r="I6541">
        <f t="shared" si="824"/>
        <v>149571.55429389502</v>
      </c>
      <c r="J6541">
        <f t="shared" si="824"/>
        <v>47238.362754715097</v>
      </c>
      <c r="K6541">
        <f t="shared" si="827"/>
        <v>186465.67057986555</v>
      </c>
      <c r="L6541" s="236">
        <f>I6541/MAX(I$2:I6541)-1</f>
        <v>0</v>
      </c>
      <c r="M6541" s="236">
        <f>J6541/MAX(J$2:J6541)-1</f>
        <v>0</v>
      </c>
      <c r="N6541" s="236"/>
    </row>
    <row r="6542" spans="1:14">
      <c r="A6542" s="237">
        <v>43486</v>
      </c>
      <c r="B6542">
        <v>939.78</v>
      </c>
      <c r="D6542" s="237">
        <v>43815</v>
      </c>
      <c r="E6542">
        <f t="shared" si="823"/>
        <v>1056.58</v>
      </c>
      <c r="F6542">
        <v>601.25479640000003</v>
      </c>
      <c r="G6542" s="236">
        <f t="shared" si="825"/>
        <v>7.8551576702516248E-3</v>
      </c>
      <c r="H6542" s="236">
        <f t="shared" si="826"/>
        <v>3.59540573194983E-3</v>
      </c>
      <c r="I6542">
        <f t="shared" si="824"/>
        <v>150746.46243585818</v>
      </c>
      <c r="J6542">
        <f t="shared" si="824"/>
        <v>47408.203834931322</v>
      </c>
      <c r="K6542">
        <f t="shared" si="827"/>
        <v>187936.67733902598</v>
      </c>
      <c r="L6542" s="236">
        <f>I6542/MAX(I$2:I6542)-1</f>
        <v>0</v>
      </c>
      <c r="M6542" s="236">
        <f>J6542/MAX(J$2:J6542)-1</f>
        <v>0</v>
      </c>
      <c r="N6542" s="236"/>
    </row>
    <row r="6543" spans="1:14">
      <c r="A6543" s="237">
        <v>43487</v>
      </c>
      <c r="B6543">
        <v>942.21</v>
      </c>
      <c r="D6543" s="237">
        <v>43816</v>
      </c>
      <c r="E6543">
        <f t="shared" si="823"/>
        <v>1056.1500000000001</v>
      </c>
      <c r="F6543">
        <v>601.23024550000002</v>
      </c>
      <c r="G6543" s="236">
        <f t="shared" si="825"/>
        <v>-4.4070360134680143E-4</v>
      </c>
      <c r="H6543" s="236">
        <f t="shared" si="826"/>
        <v>-4.0832771974530502E-5</v>
      </c>
      <c r="I6543">
        <f t="shared" si="824"/>
        <v>150680.0279269724</v>
      </c>
      <c r="J6543">
        <f t="shared" si="824"/>
        <v>47406.268026554411</v>
      </c>
      <c r="K6543">
        <f t="shared" si="827"/>
        <v>187860.19210245539</v>
      </c>
      <c r="L6543" s="236">
        <f>I6543/MAX(I$2:I6543)-1</f>
        <v>-4.4070360134684794E-4</v>
      </c>
      <c r="M6543" s="236">
        <f>J6543/MAX(J$2:J6543)-1</f>
        <v>-4.0832771974419479E-5</v>
      </c>
      <c r="N6543" s="236"/>
    </row>
    <row r="6544" spans="1:14">
      <c r="A6544" s="237">
        <v>43488</v>
      </c>
      <c r="B6544">
        <v>941.86</v>
      </c>
      <c r="D6544" s="237">
        <v>43817</v>
      </c>
      <c r="E6544">
        <f t="shared" si="823"/>
        <v>1056.04</v>
      </c>
      <c r="F6544">
        <v>600.99015299999996</v>
      </c>
      <c r="G6544" s="236">
        <f t="shared" si="825"/>
        <v>-1.3788203109694542E-4</v>
      </c>
      <c r="H6544" s="236">
        <f t="shared" si="826"/>
        <v>-3.9933536577219098E-4</v>
      </c>
      <c r="I6544">
        <f t="shared" si="824"/>
        <v>150659.25185867609</v>
      </c>
      <c r="J6544">
        <f t="shared" si="824"/>
        <v>47387.337027172136</v>
      </c>
      <c r="K6544">
        <f t="shared" si="827"/>
        <v>187840.62611170474</v>
      </c>
      <c r="L6544" s="236">
        <f>I6544/MAX(I$2:I6544)-1</f>
        <v>-5.7852486733611652E-4</v>
      </c>
      <c r="M6544" s="236">
        <f>J6544/MAX(J$2:J6544)-1</f>
        <v>-4.4015183177670281E-4</v>
      </c>
      <c r="N6544" s="236"/>
    </row>
    <row r="6545" spans="1:14">
      <c r="A6545" s="237">
        <v>43489</v>
      </c>
      <c r="B6545">
        <v>944.45</v>
      </c>
      <c r="D6545" s="237">
        <v>43818</v>
      </c>
      <c r="E6545">
        <f t="shared" si="823"/>
        <v>1060.1500000000001</v>
      </c>
      <c r="F6545">
        <v>602.07469319999996</v>
      </c>
      <c r="G6545" s="236">
        <f t="shared" si="825"/>
        <v>3.8581678754354052E-3</v>
      </c>
      <c r="H6545" s="236">
        <f t="shared" si="826"/>
        <v>1.8045889680324834E-3</v>
      </c>
      <c r="I6545">
        <f t="shared" si="824"/>
        <v>151240.52054433437</v>
      </c>
      <c r="J6545">
        <f t="shared" si="824"/>
        <v>47472.851692795812</v>
      </c>
      <c r="K6545">
        <f t="shared" si="827"/>
        <v>188571.68267520532</v>
      </c>
      <c r="L6545" s="236">
        <f>I6545/MAX(I$2:I6545)-1</f>
        <v>0</v>
      </c>
      <c r="M6545" s="236">
        <f>J6545/MAX(J$2:J6545)-1</f>
        <v>0</v>
      </c>
      <c r="N6545" s="236"/>
    </row>
    <row r="6546" spans="1:14">
      <c r="A6546" s="237">
        <v>43490</v>
      </c>
      <c r="B6546">
        <v>942.82</v>
      </c>
      <c r="D6546" s="237">
        <v>43819</v>
      </c>
      <c r="E6546">
        <f t="shared" si="823"/>
        <v>1065.18</v>
      </c>
      <c r="F6546">
        <v>602.75995980000005</v>
      </c>
      <c r="G6546" s="236">
        <f t="shared" si="825"/>
        <v>4.710881452834206E-3</v>
      </c>
      <c r="H6546" s="236">
        <f t="shared" si="826"/>
        <v>1.1381753920896021E-3</v>
      </c>
      <c r="I6546">
        <f t="shared" si="824"/>
        <v>151952.99670748369</v>
      </c>
      <c r="J6546">
        <f t="shared" si="824"/>
        <v>47526.884124384873</v>
      </c>
      <c r="K6546">
        <f t="shared" si="827"/>
        <v>189466.38207043833</v>
      </c>
      <c r="L6546" s="236">
        <f>I6546/MAX(I$2:I6546)-1</f>
        <v>0</v>
      </c>
      <c r="M6546" s="236">
        <f>J6546/MAX(J$2:J6546)-1</f>
        <v>0</v>
      </c>
      <c r="N6546" s="236"/>
    </row>
    <row r="6547" spans="1:14">
      <c r="A6547" s="237">
        <v>43493</v>
      </c>
      <c r="B6547">
        <v>942.87</v>
      </c>
      <c r="D6547" s="237">
        <v>43822</v>
      </c>
      <c r="E6547">
        <f t="shared" si="823"/>
        <v>1066.0899999999999</v>
      </c>
      <c r="F6547">
        <v>603.4136178</v>
      </c>
      <c r="G6547" s="236">
        <f t="shared" si="825"/>
        <v>8.2058554378010783E-4</v>
      </c>
      <c r="H6547" s="236">
        <f t="shared" si="826"/>
        <v>1.0844416411084357E-3</v>
      </c>
      <c r="I6547">
        <f t="shared" ref="I6547:J6562" si="828">I6546*(1+G6547)</f>
        <v>152077.68713991591</v>
      </c>
      <c r="J6547">
        <f t="shared" si="828"/>
        <v>47578.424256601495</v>
      </c>
      <c r="K6547">
        <f t="shared" si="827"/>
        <v>189628.24617573892</v>
      </c>
      <c r="L6547" s="236">
        <f>I6547/MAX(I$2:I6547)-1</f>
        <v>0</v>
      </c>
      <c r="M6547" s="236">
        <f>J6547/MAX(J$2:J6547)-1</f>
        <v>0</v>
      </c>
      <c r="N6547" s="236"/>
    </row>
    <row r="6548" spans="1:14">
      <c r="A6548" s="237">
        <v>43494</v>
      </c>
      <c r="B6548">
        <v>945.1</v>
      </c>
      <c r="D6548" s="237">
        <v>43823</v>
      </c>
      <c r="E6548">
        <f t="shared" si="823"/>
        <v>1066.1400000000001</v>
      </c>
      <c r="F6548">
        <v>603.80627930000003</v>
      </c>
      <c r="G6548" s="236">
        <f t="shared" si="825"/>
        <v>1.317019677464991E-5</v>
      </c>
      <c r="H6548" s="236">
        <f t="shared" si="826"/>
        <v>6.507335738157316E-4</v>
      </c>
      <c r="I6548">
        <f t="shared" si="828"/>
        <v>152079.69003298058</v>
      </c>
      <c r="J6548">
        <f t="shared" si="828"/>
        <v>47609.385134654513</v>
      </c>
      <c r="K6548">
        <f t="shared" si="827"/>
        <v>189637.13980789832</v>
      </c>
      <c r="L6548" s="236">
        <f>I6548/MAX(I$2:I6548)-1</f>
        <v>0</v>
      </c>
      <c r="M6548" s="236">
        <f>J6548/MAX(J$2:J6548)-1</f>
        <v>0</v>
      </c>
      <c r="N6548" s="236"/>
    </row>
    <row r="6549" spans="1:14">
      <c r="A6549" s="237">
        <v>43495</v>
      </c>
      <c r="B6549">
        <v>947.77</v>
      </c>
      <c r="D6549" s="237">
        <v>43825</v>
      </c>
      <c r="E6549">
        <f t="shared" si="823"/>
        <v>1071.56</v>
      </c>
      <c r="F6549">
        <v>605.99137380000002</v>
      </c>
      <c r="G6549" s="236">
        <f t="shared" si="825"/>
        <v>5.0500299478223789E-3</v>
      </c>
      <c r="H6549" s="236">
        <f t="shared" si="826"/>
        <v>3.6188668036596372E-3</v>
      </c>
      <c r="I6549">
        <f t="shared" si="828"/>
        <v>152847.69702210269</v>
      </c>
      <c r="J6549">
        <f t="shared" si="828"/>
        <v>47781.677158060964</v>
      </c>
      <c r="K6549">
        <f t="shared" si="827"/>
        <v>190601.20953397444</v>
      </c>
      <c r="L6549" s="236">
        <f>I6549/MAX(I$2:I6549)-1</f>
        <v>0</v>
      </c>
      <c r="M6549" s="236">
        <f>J6549/MAX(J$2:J6549)-1</f>
        <v>0</v>
      </c>
      <c r="N6549" s="236"/>
    </row>
    <row r="6550" spans="1:14">
      <c r="A6550" s="237">
        <v>43496</v>
      </c>
      <c r="B6550">
        <v>951.73</v>
      </c>
      <c r="D6550" s="237">
        <v>43826</v>
      </c>
      <c r="E6550">
        <f t="shared" si="823"/>
        <v>1071.58</v>
      </c>
      <c r="F6550">
        <v>606.54330259999995</v>
      </c>
      <c r="G6550" s="236">
        <f t="shared" si="825"/>
        <v>-1.506578156036177E-5</v>
      </c>
      <c r="H6550" s="236">
        <f t="shared" si="826"/>
        <v>9.1078656209075959E-4</v>
      </c>
      <c r="I6550">
        <f t="shared" si="828"/>
        <v>152845.39425208734</v>
      </c>
      <c r="J6550">
        <f t="shared" si="828"/>
        <v>47825.196067530684</v>
      </c>
      <c r="K6550">
        <f t="shared" si="827"/>
        <v>190604.76698683819</v>
      </c>
      <c r="L6550" s="236">
        <f>I6550/MAX(I$2:I6550)-1</f>
        <v>-1.5065781560408276E-5</v>
      </c>
      <c r="M6550" s="236">
        <f>J6550/MAX(J$2:J6550)-1</f>
        <v>0</v>
      </c>
      <c r="N6550" s="236"/>
    </row>
    <row r="6551" spans="1:14">
      <c r="A6551" s="237">
        <v>43497</v>
      </c>
      <c r="B6551">
        <v>947.5</v>
      </c>
      <c r="D6551" s="237">
        <v>43829</v>
      </c>
      <c r="E6551">
        <f t="shared" si="823"/>
        <v>1065.6400000000001</v>
      </c>
      <c r="F6551">
        <v>604.34739479999996</v>
      </c>
      <c r="G6551" s="236">
        <f t="shared" si="825"/>
        <v>-5.5769467174564078E-3</v>
      </c>
      <c r="H6551" s="236">
        <f t="shared" si="826"/>
        <v>-3.62036443331748E-3</v>
      </c>
      <c r="I6551">
        <f t="shared" si="828"/>
        <v>151992.98363233483</v>
      </c>
      <c r="J6551">
        <f t="shared" si="828"/>
        <v>47652.051428671359</v>
      </c>
      <c r="K6551">
        <f t="shared" si="827"/>
        <v>189548.20348630458</v>
      </c>
      <c r="L6551" s="236">
        <f>I6551/MAX(I$2:I6551)-1</f>
        <v>-5.5919284779558653E-3</v>
      </c>
      <c r="M6551" s="236">
        <f>J6551/MAX(J$2:J6551)-1</f>
        <v>-3.62036443331748E-3</v>
      </c>
      <c r="N6551" s="236"/>
    </row>
    <row r="6552" spans="1:14">
      <c r="A6552" s="237">
        <v>43500</v>
      </c>
      <c r="B6552">
        <v>946.14</v>
      </c>
      <c r="D6552" s="237">
        <v>43830</v>
      </c>
      <c r="E6552">
        <f t="shared" si="823"/>
        <v>1068.19</v>
      </c>
      <c r="F6552">
        <v>604.61481900000001</v>
      </c>
      <c r="G6552" s="236">
        <f t="shared" si="825"/>
        <v>2.3591980346559425E-3</v>
      </c>
      <c r="H6552" s="236">
        <f t="shared" si="826"/>
        <v>4.4250079060659253E-4</v>
      </c>
      <c r="I6552">
        <f t="shared" si="828"/>
        <v>152351.56518060173</v>
      </c>
      <c r="J6552">
        <f t="shared" si="828"/>
        <v>47673.137499102573</v>
      </c>
      <c r="K6552">
        <f t="shared" si="827"/>
        <v>190001.77872643265</v>
      </c>
      <c r="L6552" s="236">
        <f>I6552/MAX(I$2:I6552)-1</f>
        <v>-3.2459229099749409E-3</v>
      </c>
      <c r="M6552" s="236">
        <f>J6552/MAX(J$2:J6552)-1</f>
        <v>-3.1794656568349122E-3</v>
      </c>
      <c r="N6552" s="236"/>
    </row>
    <row r="6553" spans="1:14">
      <c r="A6553" s="237">
        <v>43501</v>
      </c>
      <c r="B6553">
        <v>947.87</v>
      </c>
      <c r="D6553" s="237">
        <v>43832</v>
      </c>
      <c r="E6553">
        <f t="shared" si="823"/>
        <v>1078.42</v>
      </c>
      <c r="F6553">
        <v>609.03549368370727</v>
      </c>
      <c r="G6553" s="236">
        <f t="shared" si="825"/>
        <v>9.5432177625198091E-3</v>
      </c>
      <c r="H6553" s="236">
        <f t="shared" si="826"/>
        <v>7.311555298989969E-3</v>
      </c>
      <c r="I6553">
        <f t="shared" si="828"/>
        <v>153805.48934358094</v>
      </c>
      <c r="J6553">
        <f t="shared" si="828"/>
        <v>48021.702280203615</v>
      </c>
      <c r="K6553">
        <f t="shared" si="827"/>
        <v>191821.41586624054</v>
      </c>
      <c r="L6553" s="236">
        <f>I6553/MAX(I$2:I6553)-1</f>
        <v>0</v>
      </c>
      <c r="M6553" s="236">
        <f>J6553/MAX(J$2:J6553)-1</f>
        <v>0</v>
      </c>
      <c r="N6553" s="236"/>
    </row>
    <row r="6554" spans="1:14">
      <c r="A6554" s="237">
        <v>43502</v>
      </c>
      <c r="B6554">
        <v>948.28</v>
      </c>
      <c r="D6554" s="237">
        <v>43833</v>
      </c>
      <c r="E6554">
        <f t="shared" si="823"/>
        <v>1069.8399999999999</v>
      </c>
      <c r="F6554">
        <v>606.5999208326599</v>
      </c>
      <c r="G6554" s="236">
        <f t="shared" si="825"/>
        <v>-7.9898140592514297E-3</v>
      </c>
      <c r="H6554" s="236">
        <f t="shared" si="826"/>
        <v>-3.9990655328082658E-3</v>
      </c>
      <c r="I6554">
        <f t="shared" si="828"/>
        <v>152576.61208243354</v>
      </c>
      <c r="J6554">
        <f t="shared" si="828"/>
        <v>47829.66034578807</v>
      </c>
      <c r="K6554">
        <f t="shared" si="827"/>
        <v>190295.26858769194</v>
      </c>
      <c r="L6554" s="236">
        <f>I6554/MAX(I$2:I6554)-1</f>
        <v>-7.9898140592514766E-3</v>
      </c>
      <c r="M6554" s="236">
        <f>J6554/MAX(J$2:J6554)-1</f>
        <v>-3.9990655328083768E-3</v>
      </c>
      <c r="N6554" s="236"/>
    </row>
    <row r="6555" spans="1:14">
      <c r="A6555" s="237">
        <v>43503</v>
      </c>
      <c r="B6555">
        <v>949.93</v>
      </c>
      <c r="D6555" s="237">
        <v>43836</v>
      </c>
      <c r="E6555">
        <f t="shared" si="823"/>
        <v>1074.04</v>
      </c>
      <c r="F6555">
        <v>607.23205781418631</v>
      </c>
      <c r="G6555" s="236">
        <f t="shared" si="825"/>
        <v>3.8920905247365376E-3</v>
      </c>
      <c r="H6555" s="236">
        <f t="shared" si="826"/>
        <v>1.0420986878116878E-3</v>
      </c>
      <c r="I6555">
        <f t="shared" si="828"/>
        <v>153170.454068616</v>
      </c>
      <c r="J6555">
        <f t="shared" si="828"/>
        <v>47879.503572072892</v>
      </c>
      <c r="K6555">
        <f t="shared" si="827"/>
        <v>191042.33368907936</v>
      </c>
      <c r="L6555" s="236">
        <f>I6555/MAX(I$2:I6555)-1</f>
        <v>-4.1288206141092409E-3</v>
      </c>
      <c r="M6555" s="236">
        <f>J6555/MAX(J$2:J6555)-1</f>
        <v>-2.9611342659409123E-3</v>
      </c>
      <c r="N6555" s="236"/>
    </row>
    <row r="6556" spans="1:14">
      <c r="A6556" s="237">
        <v>43504</v>
      </c>
      <c r="B6556">
        <v>950.98</v>
      </c>
      <c r="D6556" s="237">
        <v>43837</v>
      </c>
      <c r="E6556">
        <f t="shared" si="823"/>
        <v>1071.1199999999999</v>
      </c>
      <c r="F6556">
        <v>606.05813982164125</v>
      </c>
      <c r="G6556" s="236">
        <f t="shared" si="825"/>
        <v>-2.7524370970192871E-3</v>
      </c>
      <c r="H6556" s="236">
        <f t="shared" si="826"/>
        <v>-1.9332279602805036E-3</v>
      </c>
      <c r="I6556">
        <f t="shared" si="828"/>
        <v>152748.86202867024</v>
      </c>
      <c r="J6556">
        <f t="shared" si="828"/>
        <v>47786.941577043013</v>
      </c>
      <c r="K6556">
        <f t="shared" si="827"/>
        <v>190522.9455709719</v>
      </c>
      <c r="L6556" s="236">
        <f>I6556/MAX(I$2:I6556)-1</f>
        <v>-6.8698933921034211E-3</v>
      </c>
      <c r="M6556" s="236">
        <f>J6556/MAX(J$2:J6556)-1</f>
        <v>-4.8886376786643204E-3</v>
      </c>
      <c r="N6556" s="236"/>
    </row>
    <row r="6557" spans="1:14">
      <c r="A6557" s="237">
        <v>43507</v>
      </c>
      <c r="B6557">
        <v>949.78</v>
      </c>
      <c r="D6557" s="237">
        <v>43838</v>
      </c>
      <c r="E6557">
        <f t="shared" si="823"/>
        <v>1076.45</v>
      </c>
      <c r="F6557">
        <v>607.56572028065284</v>
      </c>
      <c r="G6557" s="236">
        <f t="shared" si="825"/>
        <v>4.9423696246743611E-3</v>
      </c>
      <c r="H6557" s="236">
        <f t="shared" si="826"/>
        <v>2.4875178798113851E-3</v>
      </c>
      <c r="I6557">
        <f t="shared" si="828"/>
        <v>153503.80336456432</v>
      </c>
      <c r="J6557">
        <f t="shared" si="828"/>
        <v>47905.812448637407</v>
      </c>
      <c r="K6557">
        <f t="shared" si="827"/>
        <v>191471.00675916122</v>
      </c>
      <c r="L6557" s="236">
        <f>I6557/MAX(I$2:I6557)-1</f>
        <v>-1.9614773198548541E-3</v>
      </c>
      <c r="M6557" s="236">
        <f>J6557/MAX(J$2:J6557)-1</f>
        <v>-2.4132803724865592E-3</v>
      </c>
      <c r="N6557" s="236"/>
    </row>
    <row r="6558" spans="1:14">
      <c r="A6558" s="237">
        <v>43508</v>
      </c>
      <c r="B6558">
        <v>950.36</v>
      </c>
      <c r="D6558" s="237">
        <v>43839</v>
      </c>
      <c r="E6558">
        <f t="shared" si="823"/>
        <v>1083.55</v>
      </c>
      <c r="F6558">
        <v>609.88142972370986</v>
      </c>
      <c r="G6558" s="236">
        <f t="shared" si="825"/>
        <v>6.5620244048815637E-3</v>
      </c>
      <c r="H6558" s="236">
        <f t="shared" si="826"/>
        <v>3.8114550669305913E-3</v>
      </c>
      <c r="I6558">
        <f t="shared" si="828"/>
        <v>154511.09906848473</v>
      </c>
      <c r="J6558">
        <f t="shared" si="828"/>
        <v>48088.403300230195</v>
      </c>
      <c r="K6558">
        <f t="shared" si="827"/>
        <v>192733.90252579228</v>
      </c>
      <c r="L6558" s="236">
        <f>I6558/MAX(I$2:I6558)-1</f>
        <v>0</v>
      </c>
      <c r="M6558" s="236">
        <f>J6558/MAX(J$2:J6558)-1</f>
        <v>0</v>
      </c>
      <c r="N6558" s="236"/>
    </row>
    <row r="6559" spans="1:14">
      <c r="A6559" s="237">
        <v>43509</v>
      </c>
      <c r="B6559">
        <v>948.76</v>
      </c>
      <c r="D6559" s="237">
        <v>43840</v>
      </c>
      <c r="E6559">
        <f t="shared" si="823"/>
        <v>1080.46</v>
      </c>
      <c r="F6559">
        <v>609.47109518313971</v>
      </c>
      <c r="G6559" s="236">
        <f t="shared" si="825"/>
        <v>-2.8854675035688373E-3</v>
      </c>
      <c r="H6559" s="236">
        <f t="shared" si="826"/>
        <v>-6.7281035390109878E-4</v>
      </c>
      <c r="I6559">
        <f t="shared" si="828"/>
        <v>154065.26231318191</v>
      </c>
      <c r="J6559">
        <f t="shared" si="828"/>
        <v>48056.04892458723</v>
      </c>
      <c r="K6559">
        <f t="shared" si="827"/>
        <v>192184.27605834298</v>
      </c>
      <c r="L6559" s="236">
        <f>I6559/MAX(I$2:I6559)-1</f>
        <v>-2.8854675035688837E-3</v>
      </c>
      <c r="M6559" s="236">
        <f>J6559/MAX(J$2:J6559)-1</f>
        <v>-6.7281035390109878E-4</v>
      </c>
      <c r="N6559" s="236"/>
    </row>
    <row r="6560" spans="1:14">
      <c r="A6560" s="237">
        <v>43510</v>
      </c>
      <c r="B6560">
        <v>952.1</v>
      </c>
      <c r="D6560" s="237">
        <v>43843</v>
      </c>
      <c r="E6560">
        <f t="shared" si="823"/>
        <v>1087.99</v>
      </c>
      <c r="F6560">
        <v>612.06210822936578</v>
      </c>
      <c r="G6560" s="236">
        <f t="shared" si="825"/>
        <v>6.9355236775986897E-3</v>
      </c>
      <c r="H6560" s="236">
        <f t="shared" si="826"/>
        <v>4.2512484459127364E-3</v>
      </c>
      <c r="I6560">
        <f t="shared" si="828"/>
        <v>155133.78558785046</v>
      </c>
      <c r="J6560">
        <f t="shared" si="828"/>
        <v>48260.347127894587</v>
      </c>
      <c r="K6560">
        <f t="shared" si="827"/>
        <v>193523.65706154465</v>
      </c>
      <c r="L6560" s="236">
        <f>I6560/MAX(I$2:I6560)-1</f>
        <v>0</v>
      </c>
      <c r="M6560" s="236">
        <f>J6560/MAX(J$2:J6560)-1</f>
        <v>0</v>
      </c>
      <c r="N6560" s="236"/>
    </row>
    <row r="6561" spans="1:14">
      <c r="A6561" s="237">
        <v>43511</v>
      </c>
      <c r="B6561">
        <v>952.81</v>
      </c>
      <c r="D6561" s="237">
        <v>43844</v>
      </c>
      <c r="E6561">
        <f t="shared" si="823"/>
        <v>1086.3499999999999</v>
      </c>
      <c r="F6561">
        <v>611.95993066973506</v>
      </c>
      <c r="G6561" s="236">
        <f t="shared" si="825"/>
        <v>-1.5410969543809363E-3</v>
      </c>
      <c r="H6561" s="236">
        <f t="shared" si="826"/>
        <v>-1.6693985505211728E-4</v>
      </c>
      <c r="I6561">
        <f t="shared" si="828"/>
        <v>154894.70938335944</v>
      </c>
      <c r="J6561">
        <f t="shared" si="828"/>
        <v>48252.290552540289</v>
      </c>
      <c r="K6561">
        <f t="shared" si="827"/>
        <v>193231.94592671716</v>
      </c>
      <c r="L6561" s="236">
        <f>I6561/MAX(I$2:I6561)-1</f>
        <v>-1.5410969543809827E-3</v>
      </c>
      <c r="M6561" s="236">
        <f>J6561/MAX(J$2:J6561)-1</f>
        <v>-1.6693985505211728E-4</v>
      </c>
      <c r="N6561" s="236"/>
    </row>
    <row r="6562" spans="1:14">
      <c r="A6562" s="237">
        <v>43514</v>
      </c>
      <c r="B6562">
        <v>952.81</v>
      </c>
      <c r="D6562" s="237">
        <v>43845</v>
      </c>
      <c r="E6562">
        <f t="shared" si="823"/>
        <v>1088.74</v>
      </c>
      <c r="F6562">
        <v>612.10040220540577</v>
      </c>
      <c r="G6562" s="236">
        <f t="shared" si="825"/>
        <v>2.1662974566793356E-3</v>
      </c>
      <c r="H6562" s="236">
        <f t="shared" si="826"/>
        <v>2.2954368191552277E-4</v>
      </c>
      <c r="I6562">
        <f t="shared" si="828"/>
        <v>155230.2573983497</v>
      </c>
      <c r="J6562">
        <f t="shared" si="828"/>
        <v>48263.36656097458</v>
      </c>
      <c r="K6562">
        <f t="shared" si="827"/>
        <v>193657.06154393524</v>
      </c>
      <c r="L6562" s="236">
        <f>I6562/MAX(I$2:I6562)-1</f>
        <v>0</v>
      </c>
      <c r="M6562" s="236">
        <f>J6562/MAX(J$2:J6562)-1</f>
        <v>0</v>
      </c>
      <c r="N6562" s="236"/>
    </row>
    <row r="6563" spans="1:14">
      <c r="A6563" s="237">
        <v>43515</v>
      </c>
      <c r="B6563">
        <v>954.38</v>
      </c>
      <c r="D6563" s="237">
        <v>43846</v>
      </c>
      <c r="E6563">
        <f t="shared" si="823"/>
        <v>1097.71</v>
      </c>
      <c r="F6563">
        <v>614.79212322876856</v>
      </c>
      <c r="G6563" s="236">
        <f t="shared" si="825"/>
        <v>8.2051514842699704E-3</v>
      </c>
      <c r="H6563" s="236">
        <f t="shared" si="826"/>
        <v>4.397515527950091E-3</v>
      </c>
      <c r="I6563">
        <f t="shared" ref="I6563:J6578" si="829">I6562*(1+G6563)</f>
        <v>156503.94517524538</v>
      </c>
      <c r="J6563">
        <f t="shared" si="829"/>
        <v>48475.60546485761</v>
      </c>
      <c r="K6563">
        <f t="shared" si="827"/>
        <v>195252.57915332692</v>
      </c>
      <c r="L6563" s="236">
        <f>I6563/MAX(I$2:I6563)-1</f>
        <v>0</v>
      </c>
      <c r="M6563" s="236">
        <f>J6563/MAX(J$2:J6563)-1</f>
        <v>0</v>
      </c>
      <c r="N6563" s="236"/>
    </row>
    <row r="6564" spans="1:14">
      <c r="A6564" s="237">
        <v>43516</v>
      </c>
      <c r="B6564">
        <v>954.56</v>
      </c>
      <c r="D6564" s="237">
        <v>43847</v>
      </c>
      <c r="E6564">
        <f t="shared" si="823"/>
        <v>1101.3399999999999</v>
      </c>
      <c r="F6564">
        <v>615.51038373324548</v>
      </c>
      <c r="G6564" s="236">
        <f t="shared" si="825"/>
        <v>3.2731541731971145E-3</v>
      </c>
      <c r="H6564" s="236">
        <f t="shared" si="826"/>
        <v>1.1682981569522966E-3</v>
      </c>
      <c r="I6564">
        <f t="shared" si="829"/>
        <v>157016.20671651754</v>
      </c>
      <c r="J6564">
        <f t="shared" si="829"/>
        <v>48532.239425379346</v>
      </c>
      <c r="K6564">
        <f t="shared" si="827"/>
        <v>195898.25684809746</v>
      </c>
      <c r="L6564" s="236">
        <f>I6564/MAX(I$2:I6564)-1</f>
        <v>0</v>
      </c>
      <c r="M6564" s="236">
        <f>J6564/MAX(J$2:J6564)-1</f>
        <v>0</v>
      </c>
      <c r="N6564" s="236"/>
    </row>
    <row r="6565" spans="1:14">
      <c r="A6565" s="237">
        <v>43517</v>
      </c>
      <c r="B6565">
        <v>951.93</v>
      </c>
      <c r="D6565" s="237">
        <v>43851</v>
      </c>
      <c r="E6565">
        <f t="shared" si="823"/>
        <v>1098.8499999999999</v>
      </c>
      <c r="F6565">
        <v>614.20888166064594</v>
      </c>
      <c r="G6565" s="236">
        <f t="shared" si="825"/>
        <v>-2.2946123567798107E-3</v>
      </c>
      <c r="H6565" s="236">
        <f t="shared" si="826"/>
        <v>-2.1145087182860012E-3</v>
      </c>
      <c r="I6565">
        <f t="shared" si="829"/>
        <v>156655.91538837113</v>
      </c>
      <c r="J6565">
        <f t="shared" si="829"/>
        <v>48429.617581996441</v>
      </c>
      <c r="K6565">
        <f t="shared" si="827"/>
        <v>195455.35396656065</v>
      </c>
      <c r="L6565" s="236">
        <f>I6565/MAX(I$2:I6565)-1</f>
        <v>-2.2946123567798571E-3</v>
      </c>
      <c r="M6565" s="236">
        <f>J6565/MAX(J$2:J6565)-1</f>
        <v>-2.1145087182858902E-3</v>
      </c>
      <c r="N6565" s="236"/>
    </row>
    <row r="6566" spans="1:14">
      <c r="A6566" s="237">
        <v>43518</v>
      </c>
      <c r="B6566">
        <v>954.96</v>
      </c>
      <c r="D6566" s="237">
        <v>43852</v>
      </c>
      <c r="E6566">
        <f t="shared" si="823"/>
        <v>1099.0999999999999</v>
      </c>
      <c r="F6566">
        <v>614.61228277531279</v>
      </c>
      <c r="G6566" s="236">
        <f t="shared" si="825"/>
        <v>1.9378042051181532E-4</v>
      </c>
      <c r="H6566" s="236">
        <f t="shared" si="826"/>
        <v>6.5678163685323199E-4</v>
      </c>
      <c r="I6566">
        <f t="shared" si="829"/>
        <v>156686.27223753076</v>
      </c>
      <c r="J6566">
        <f t="shared" si="829"/>
        <v>48461.42526550412</v>
      </c>
      <c r="K6566">
        <f t="shared" si="827"/>
        <v>195499.82212735753</v>
      </c>
      <c r="L6566" s="236">
        <f>I6566/MAX(I$2:I6566)-1</f>
        <v>-2.1012765872152617E-3</v>
      </c>
      <c r="M6566" s="236">
        <f>J6566/MAX(J$2:J6566)-1</f>
        <v>-1.4591158519298153E-3</v>
      </c>
      <c r="N6566" s="236"/>
    </row>
    <row r="6567" spans="1:14">
      <c r="A6567" s="237">
        <v>43521</v>
      </c>
      <c r="B6567">
        <v>954.12</v>
      </c>
      <c r="D6567" s="237">
        <v>43853</v>
      </c>
      <c r="E6567">
        <f t="shared" si="823"/>
        <v>1100.42</v>
      </c>
      <c r="F6567">
        <v>614.9828418876416</v>
      </c>
      <c r="G6567" s="236">
        <f t="shared" si="825"/>
        <v>1.16725246341536E-3</v>
      </c>
      <c r="H6567" s="236">
        <f t="shared" si="826"/>
        <v>6.0291524057332069E-4</v>
      </c>
      <c r="I6567">
        <f t="shared" si="829"/>
        <v>156869.16467478339</v>
      </c>
      <c r="J6567">
        <f t="shared" si="829"/>
        <v>48490.643397376596</v>
      </c>
      <c r="K6567">
        <f t="shared" si="827"/>
        <v>195734.61401636503</v>
      </c>
      <c r="L6567" s="236">
        <f>I6567/MAX(I$2:I6567)-1</f>
        <v>-9.3647684407272003E-4</v>
      </c>
      <c r="M6567" s="236">
        <f>J6567/MAX(J$2:J6567)-1</f>
        <v>-8.5708033454146015E-4</v>
      </c>
      <c r="N6567" s="236"/>
    </row>
    <row r="6568" spans="1:14">
      <c r="A6568" s="237">
        <v>43522</v>
      </c>
      <c r="B6568">
        <v>956.18</v>
      </c>
      <c r="D6568" s="237">
        <v>43854</v>
      </c>
      <c r="E6568">
        <f t="shared" si="823"/>
        <v>1090.45</v>
      </c>
      <c r="F6568">
        <v>612.38332360094034</v>
      </c>
      <c r="G6568" s="236">
        <f t="shared" si="825"/>
        <v>-9.0939071820485638E-3</v>
      </c>
      <c r="H6568" s="236">
        <f t="shared" si="826"/>
        <v>-4.2269769327584195E-3</v>
      </c>
      <c r="I6568">
        <f t="shared" si="829"/>
        <v>155442.6110515054</v>
      </c>
      <c r="J6568">
        <f t="shared" si="829"/>
        <v>48285.674566281268</v>
      </c>
      <c r="K6568">
        <f t="shared" si="827"/>
        <v>193961.22376378585</v>
      </c>
      <c r="L6568" s="236">
        <f>I6568/MAX(I$2:I6568)-1</f>
        <v>-1.0021867792623262E-2</v>
      </c>
      <c r="M6568" s="236">
        <f>J6568/MAX(J$2:J6568)-1</f>
        <v>-5.0804344084962594E-3</v>
      </c>
      <c r="N6568" s="236"/>
    </row>
    <row r="6569" spans="1:14">
      <c r="A6569" s="237">
        <v>43523</v>
      </c>
      <c r="B6569">
        <v>953.54</v>
      </c>
      <c r="D6569" s="237">
        <v>43857</v>
      </c>
      <c r="E6569">
        <f t="shared" si="823"/>
        <v>1072.72</v>
      </c>
      <c r="F6569">
        <v>606.31642394200219</v>
      </c>
      <c r="G6569" s="236">
        <f t="shared" si="825"/>
        <v>-1.6293072632021021E-2</v>
      </c>
      <c r="H6569" s="236">
        <f t="shared" si="826"/>
        <v>-9.9070295109663364E-3</v>
      </c>
      <c r="I6569">
        <f t="shared" si="829"/>
        <v>152909.97329953223</v>
      </c>
      <c r="J6569">
        <f t="shared" si="829"/>
        <v>47807.3069633962</v>
      </c>
      <c r="K6569">
        <f t="shared" si="827"/>
        <v>190807.54180007186</v>
      </c>
      <c r="L6569" s="236">
        <f>I6569/MAX(I$2:I6569)-1</f>
        <v>-2.6151653404790531E-2</v>
      </c>
      <c r="M6569" s="236">
        <f>J6569/MAX(J$2:J6569)-1</f>
        <v>-1.4937131905849221E-2</v>
      </c>
      <c r="N6569" s="236"/>
    </row>
    <row r="6570" spans="1:14">
      <c r="A6570" s="237">
        <v>43524</v>
      </c>
      <c r="B6570">
        <v>951.33</v>
      </c>
      <c r="D6570" s="237">
        <v>43858</v>
      </c>
      <c r="E6570">
        <f t="shared" si="823"/>
        <v>1084.1400000000001</v>
      </c>
      <c r="F6570">
        <v>609.52104137647495</v>
      </c>
      <c r="G6570" s="236">
        <f t="shared" si="825"/>
        <v>1.0612104728286045E-2</v>
      </c>
      <c r="H6570" s="236">
        <f t="shared" si="826"/>
        <v>5.2853878073064742E-3</v>
      </c>
      <c r="I6570">
        <f t="shared" si="829"/>
        <v>154532.6699501863</v>
      </c>
      <c r="J6570">
        <f t="shared" si="829"/>
        <v>48059.987120720696</v>
      </c>
      <c r="K6570">
        <f t="shared" si="827"/>
        <v>192838.84738527288</v>
      </c>
      <c r="L6570" s="236">
        <f>I6570/MAX(I$2:I6570)-1</f>
        <v>-1.5817072761253881E-2</v>
      </c>
      <c r="M6570" s="236">
        <f>J6570/MAX(J$2:J6570)-1</f>
        <v>-9.7306926333939892E-3</v>
      </c>
      <c r="N6570" s="236"/>
    </row>
    <row r="6571" spans="1:14">
      <c r="A6571" s="237">
        <v>43525</v>
      </c>
      <c r="B6571">
        <v>950.38</v>
      </c>
      <c r="D6571" s="237">
        <v>43859</v>
      </c>
      <c r="E6571">
        <f t="shared" si="823"/>
        <v>1083.3800000000001</v>
      </c>
      <c r="F6571">
        <v>610.03100485976472</v>
      </c>
      <c r="G6571" s="236">
        <f t="shared" si="825"/>
        <v>-7.3474663261725371E-4</v>
      </c>
      <c r="H6571" s="236">
        <f t="shared" si="826"/>
        <v>8.3666263946868824E-4</v>
      </c>
      <c r="I6571">
        <f t="shared" si="829"/>
        <v>154419.12759131106</v>
      </c>
      <c r="J6571">
        <f t="shared" si="829"/>
        <v>48100.197116397947</v>
      </c>
      <c r="K6571">
        <f t="shared" si="827"/>
        <v>192703.6641764504</v>
      </c>
      <c r="L6571" s="236">
        <f>I6571/MAX(I$2:I6571)-1</f>
        <v>-1.6540197852921823E-2</v>
      </c>
      <c r="M6571" s="236">
        <f>J6571/MAX(J$2:J6571)-1</f>
        <v>-8.9021713009078685E-3</v>
      </c>
      <c r="N6571" s="236"/>
    </row>
    <row r="6572" spans="1:14">
      <c r="A6572" s="237">
        <v>43528</v>
      </c>
      <c r="B6572">
        <v>951.72</v>
      </c>
      <c r="D6572" s="237">
        <v>43860</v>
      </c>
      <c r="E6572">
        <f t="shared" si="823"/>
        <v>1086.6300000000001</v>
      </c>
      <c r="F6572">
        <v>610.05227425648707</v>
      </c>
      <c r="G6572" s="236">
        <f t="shared" si="825"/>
        <v>2.9661406160671941E-3</v>
      </c>
      <c r="H6572" s="236">
        <f t="shared" si="826"/>
        <v>3.486609131808649E-5</v>
      </c>
      <c r="I6572">
        <f t="shared" si="829"/>
        <v>154877.15643755731</v>
      </c>
      <c r="J6572">
        <f t="shared" si="829"/>
        <v>48101.874182263025</v>
      </c>
      <c r="K6572">
        <f t="shared" si="827"/>
        <v>193281.75026680969</v>
      </c>
      <c r="L6572" s="236">
        <f>I6572/MAX(I$2:I6572)-1</f>
        <v>-1.362311778950398E-2</v>
      </c>
      <c r="M6572" s="236">
        <f>J6572/MAX(J$2:J6572)-1</f>
        <v>-8.8676155935072387E-3</v>
      </c>
      <c r="N6572" s="236"/>
    </row>
    <row r="6573" spans="1:14">
      <c r="A6573" s="237">
        <v>43529</v>
      </c>
      <c r="B6573">
        <v>951.95</v>
      </c>
      <c r="D6573" s="237">
        <v>43861</v>
      </c>
      <c r="E6573">
        <f t="shared" si="823"/>
        <v>1067.33</v>
      </c>
      <c r="F6573">
        <v>604.33316407703046</v>
      </c>
      <c r="G6573" s="236">
        <f t="shared" si="825"/>
        <v>-1.7795065663916042E-2</v>
      </c>
      <c r="H6573" s="236">
        <f t="shared" si="826"/>
        <v>-9.3747870810364509E-3</v>
      </c>
      <c r="I6573">
        <f t="shared" si="829"/>
        <v>152121.10726891036</v>
      </c>
      <c r="J6573">
        <f t="shared" si="829"/>
        <v>47650.929353605505</v>
      </c>
      <c r="K6573">
        <f t="shared" si="827"/>
        <v>189848.80825329132</v>
      </c>
      <c r="L6573" s="236">
        <f>I6573/MAX(I$2:I6573)-1</f>
        <v>-3.1175759177808682E-2</v>
      </c>
      <c r="M6573" s="236">
        <f>J6573/MAX(J$2:J6573)-1</f>
        <v>-1.8159270666438077E-2</v>
      </c>
      <c r="N6573" s="236"/>
    </row>
    <row r="6574" spans="1:14">
      <c r="A6574" s="237">
        <v>43530</v>
      </c>
      <c r="B6574">
        <v>952.02</v>
      </c>
      <c r="D6574" s="237">
        <v>43864</v>
      </c>
      <c r="E6574">
        <f t="shared" si="823"/>
        <v>1074.96</v>
      </c>
      <c r="F6574">
        <v>606.71627849023639</v>
      </c>
      <c r="G6574" s="236">
        <f t="shared" si="825"/>
        <v>7.1149492562587093E-3</v>
      </c>
      <c r="H6574" s="236">
        <f t="shared" si="826"/>
        <v>3.9433785118272446E-3</v>
      </c>
      <c r="I6574">
        <f t="shared" si="829"/>
        <v>153203.44122793456</v>
      </c>
      <c r="J6574">
        <f t="shared" si="829"/>
        <v>47838.835004487111</v>
      </c>
      <c r="K6574">
        <f t="shared" si="827"/>
        <v>191205.97652081179</v>
      </c>
      <c r="L6574" s="236">
        <f>I6574/MAX(I$2:I6574)-1</f>
        <v>-2.4282623866125341E-2</v>
      </c>
      <c r="M6574" s="236">
        <f>J6574/MAX(J$2:J6574)-1</f>
        <v>-1.4287501032347327E-2</v>
      </c>
      <c r="N6574" s="236"/>
    </row>
    <row r="6575" spans="1:14">
      <c r="A6575" s="237">
        <v>43531</v>
      </c>
      <c r="B6575">
        <v>951.63</v>
      </c>
      <c r="D6575" s="237">
        <v>43865</v>
      </c>
      <c r="E6575">
        <f t="shared" si="823"/>
        <v>1091.44</v>
      </c>
      <c r="F6575">
        <v>612.15918243734518</v>
      </c>
      <c r="G6575" s="236">
        <f t="shared" si="825"/>
        <v>1.5297072847893325E-2</v>
      </c>
      <c r="H6575" s="236">
        <f t="shared" si="826"/>
        <v>8.9710860579725882E-3</v>
      </c>
      <c r="I6575">
        <f t="shared" si="829"/>
        <v>155547.00542894623</v>
      </c>
      <c r="J6575">
        <f t="shared" si="829"/>
        <v>48268.001310225518</v>
      </c>
      <c r="K6575">
        <f t="shared" si="827"/>
        <v>194137.31768054143</v>
      </c>
      <c r="L6575" s="236">
        <f>I6575/MAX(I$2:I6575)-1</f>
        <v>-9.3570040844500602E-3</v>
      </c>
      <c r="M6575" s="236">
        <f>J6575/MAX(J$2:J6575)-1</f>
        <v>-5.4445893756892572E-3</v>
      </c>
      <c r="N6575" s="236"/>
    </row>
    <row r="6576" spans="1:14">
      <c r="A6576" s="237">
        <v>43532</v>
      </c>
      <c r="B6576">
        <v>951.96</v>
      </c>
      <c r="D6576" s="237">
        <v>43866</v>
      </c>
      <c r="E6576">
        <f t="shared" si="823"/>
        <v>1103.44</v>
      </c>
      <c r="F6576">
        <v>615.28371346985762</v>
      </c>
      <c r="G6576" s="236">
        <f t="shared" si="825"/>
        <v>1.0960919111958114E-2</v>
      </c>
      <c r="H6576" s="236">
        <f t="shared" si="826"/>
        <v>5.1041152728803496E-3</v>
      </c>
      <c r="I6576">
        <f t="shared" si="829"/>
        <v>157251.94357356022</v>
      </c>
      <c r="J6576">
        <f t="shared" si="829"/>
        <v>48514.366752904447</v>
      </c>
      <c r="K6576">
        <f t="shared" si="827"/>
        <v>196271.78939879118</v>
      </c>
      <c r="L6576" s="236">
        <f>I6576/MAX(I$2:I6576)-1</f>
        <v>0</v>
      </c>
      <c r="M6576" s="236">
        <f>J6576/MAX(J$2:J6576)-1</f>
        <v>-3.6826391459598984E-4</v>
      </c>
      <c r="N6576" s="236"/>
    </row>
    <row r="6577" spans="1:14">
      <c r="A6577" s="237">
        <v>43535</v>
      </c>
      <c r="B6577">
        <v>955.44</v>
      </c>
      <c r="D6577" s="237">
        <v>43867</v>
      </c>
      <c r="E6577">
        <f t="shared" si="823"/>
        <v>1107.6400000000001</v>
      </c>
      <c r="F6577">
        <v>616.16654569635318</v>
      </c>
      <c r="G6577" s="236">
        <f t="shared" si="825"/>
        <v>3.7725483883589892E-3</v>
      </c>
      <c r="H6577" s="236">
        <f t="shared" si="826"/>
        <v>1.4348376320849621E-3</v>
      </c>
      <c r="I6577">
        <f t="shared" si="829"/>
        <v>157845.18413985497</v>
      </c>
      <c r="J6577">
        <f t="shared" si="829"/>
        <v>48583.976992018288</v>
      </c>
      <c r="K6577">
        <f t="shared" si="827"/>
        <v>197018.8545001786</v>
      </c>
      <c r="L6577" s="236">
        <f>I6577/MAX(I$2:I6577)-1</f>
        <v>0</v>
      </c>
      <c r="M6577" s="236">
        <f>J6577/MAX(J$2:J6577)-1</f>
        <v>0</v>
      </c>
      <c r="N6577" s="236"/>
    </row>
    <row r="6578" spans="1:14">
      <c r="A6578" s="237">
        <v>43536</v>
      </c>
      <c r="B6578">
        <v>958.37</v>
      </c>
      <c r="D6578" s="237">
        <v>43868</v>
      </c>
      <c r="E6578">
        <f t="shared" si="823"/>
        <v>1101.72</v>
      </c>
      <c r="F6578">
        <v>614.45895077601733</v>
      </c>
      <c r="G6578" s="236">
        <f t="shared" si="825"/>
        <v>-5.378426991636218E-3</v>
      </c>
      <c r="H6578" s="236">
        <f t="shared" si="826"/>
        <v>-2.7713204039762074E-3</v>
      </c>
      <c r="I6578">
        <f t="shared" si="829"/>
        <v>156996.22534097737</v>
      </c>
      <c r="J6578">
        <f t="shared" si="829"/>
        <v>48449.335225274001</v>
      </c>
      <c r="K6578">
        <f t="shared" si="827"/>
        <v>195965.84845250871</v>
      </c>
      <c r="L6578" s="236">
        <f>I6578/MAX(I$2:I6578)-1</f>
        <v>-5.3784269916363758E-3</v>
      </c>
      <c r="M6578" s="236">
        <f>J6578/MAX(J$2:J6578)-1</f>
        <v>-2.7713204039760964E-3</v>
      </c>
      <c r="N6578" s="236"/>
    </row>
    <row r="6579" spans="1:14">
      <c r="A6579" s="237">
        <v>43537</v>
      </c>
      <c r="B6579">
        <v>960.83</v>
      </c>
      <c r="D6579" s="237">
        <v>43871</v>
      </c>
      <c r="E6579">
        <f t="shared" si="823"/>
        <v>1109.82</v>
      </c>
      <c r="F6579">
        <v>616.57323811972969</v>
      </c>
      <c r="G6579" s="236">
        <f t="shared" si="825"/>
        <v>7.3184101309985896E-3</v>
      </c>
      <c r="H6579" s="236">
        <f t="shared" si="826"/>
        <v>3.440892741561008E-3</v>
      </c>
      <c r="I6579">
        <f t="shared" ref="I6579:J6594" si="830">I6578*(1+G6579)</f>
        <v>158145.18810704132</v>
      </c>
      <c r="J6579">
        <f t="shared" si="830"/>
        <v>48616.044191184104</v>
      </c>
      <c r="K6579">
        <f t="shared" si="827"/>
        <v>197406.61686232727</v>
      </c>
      <c r="L6579" s="236">
        <f>I6579/MAX(I$2:I6579)-1</f>
        <v>0</v>
      </c>
      <c r="M6579" s="236">
        <f>J6579/MAX(J$2:J6579)-1</f>
        <v>0</v>
      </c>
      <c r="N6579" s="236"/>
    </row>
    <row r="6580" spans="1:14">
      <c r="A6580" s="237">
        <v>43538</v>
      </c>
      <c r="B6580">
        <v>959.62</v>
      </c>
      <c r="D6580" s="237">
        <v>43872</v>
      </c>
      <c r="E6580">
        <f t="shared" si="823"/>
        <v>1111.8</v>
      </c>
      <c r="F6580">
        <v>618.14896617073418</v>
      </c>
      <c r="G6580" s="236">
        <f t="shared" si="825"/>
        <v>1.7503429342037766E-3</v>
      </c>
      <c r="H6580" s="236">
        <f t="shared" si="826"/>
        <v>2.5556218687170507E-3</v>
      </c>
      <c r="I6580">
        <f t="shared" si="830"/>
        <v>158421.99641962282</v>
      </c>
      <c r="J6580">
        <f t="shared" si="830"/>
        <v>48740.288416889613</v>
      </c>
      <c r="K6580">
        <f t="shared" si="827"/>
        <v>197758.80469583845</v>
      </c>
      <c r="L6580" s="236">
        <f>I6580/MAX(I$2:I6580)-1</f>
        <v>0</v>
      </c>
      <c r="M6580" s="236">
        <f>J6580/MAX(J$2:J6580)-1</f>
        <v>0</v>
      </c>
      <c r="N6580" s="236"/>
    </row>
    <row r="6581" spans="1:14">
      <c r="A6581" s="237">
        <v>43539</v>
      </c>
      <c r="B6581">
        <v>963.96</v>
      </c>
      <c r="D6581" s="237">
        <v>43873</v>
      </c>
      <c r="E6581">
        <f t="shared" si="823"/>
        <v>1118.8</v>
      </c>
      <c r="F6581">
        <v>620.35597021890226</v>
      </c>
      <c r="G6581" s="236">
        <f t="shared" si="825"/>
        <v>6.2623662614892852E-3</v>
      </c>
      <c r="H6581" s="236">
        <f t="shared" si="826"/>
        <v>3.5703433459410849E-3</v>
      </c>
      <c r="I6581">
        <f t="shared" si="830"/>
        <v>159414.09298507887</v>
      </c>
      <c r="J6581">
        <f t="shared" si="830"/>
        <v>48914.307981318103</v>
      </c>
      <c r="K6581">
        <f t="shared" si="827"/>
        <v>199003.91319815078</v>
      </c>
      <c r="L6581" s="236">
        <f>I6581/MAX(I$2:I6581)-1</f>
        <v>0</v>
      </c>
      <c r="M6581" s="236">
        <f>J6581/MAX(J$2:J6581)-1</f>
        <v>0</v>
      </c>
      <c r="N6581" s="236"/>
    </row>
    <row r="6582" spans="1:14">
      <c r="A6582" s="237">
        <v>43542</v>
      </c>
      <c r="B6582">
        <v>965.61</v>
      </c>
      <c r="D6582" s="237">
        <v>43874</v>
      </c>
      <c r="E6582">
        <f t="shared" si="823"/>
        <v>1117.44</v>
      </c>
      <c r="F6582">
        <v>618.84499926291551</v>
      </c>
      <c r="G6582" s="236">
        <f t="shared" si="825"/>
        <v>-1.2493182888694923E-3</v>
      </c>
      <c r="H6582" s="236">
        <f t="shared" si="826"/>
        <v>-2.4356515106215282E-3</v>
      </c>
      <c r="I6582">
        <f t="shared" si="830"/>
        <v>159214.93404320907</v>
      </c>
      <c r="J6582">
        <f t="shared" si="830"/>
        <v>48795.1697731924</v>
      </c>
      <c r="K6582">
        <f t="shared" si="827"/>
        <v>198762.00640341584</v>
      </c>
      <c r="L6582" s="236">
        <f>I6582/MAX(I$2:I6582)-1</f>
        <v>-1.2493182888694276E-3</v>
      </c>
      <c r="M6582" s="236">
        <f>J6582/MAX(J$2:J6582)-1</f>
        <v>-2.4356515106215282E-3</v>
      </c>
      <c r="N6582" s="236"/>
    </row>
    <row r="6583" spans="1:14">
      <c r="A6583" s="237">
        <v>43543</v>
      </c>
      <c r="B6583">
        <v>965.52</v>
      </c>
      <c r="D6583" s="237">
        <v>43875</v>
      </c>
      <c r="E6583">
        <f t="shared" si="823"/>
        <v>1119.07</v>
      </c>
      <c r="F6583">
        <v>619.47028862458183</v>
      </c>
      <c r="G6583" s="236">
        <f t="shared" si="825"/>
        <v>1.4249611356568679E-3</v>
      </c>
      <c r="H6583" s="236">
        <f t="shared" si="826"/>
        <v>1.010413532324117E-3</v>
      </c>
      <c r="I6583">
        <f t="shared" si="830"/>
        <v>159441.80913643682</v>
      </c>
      <c r="J6583">
        <f t="shared" si="830"/>
        <v>48844.473073043286</v>
      </c>
      <c r="K6583">
        <f t="shared" si="827"/>
        <v>199051.93881181141</v>
      </c>
      <c r="L6583" s="236">
        <f>I6583/MAX(I$2:I6583)-1</f>
        <v>0</v>
      </c>
      <c r="M6583" s="236">
        <f>J6583/MAX(J$2:J6583)-1</f>
        <v>-1.42769899354378E-3</v>
      </c>
      <c r="N6583" s="236"/>
    </row>
    <row r="6584" spans="1:14">
      <c r="A6584" s="237">
        <v>43544</v>
      </c>
      <c r="B6584">
        <v>967.36</v>
      </c>
      <c r="D6584" s="237">
        <v>43879</v>
      </c>
      <c r="E6584">
        <f t="shared" si="823"/>
        <v>1116.46</v>
      </c>
      <c r="F6584">
        <v>618.33512540880156</v>
      </c>
      <c r="G6584" s="236">
        <f t="shared" si="825"/>
        <v>-2.3660239383864281E-3</v>
      </c>
      <c r="H6584" s="236">
        <f t="shared" si="826"/>
        <v>-1.8324740292237074E-3</v>
      </c>
      <c r="I6584">
        <f t="shared" si="830"/>
        <v>159064.56599924035</v>
      </c>
      <c r="J6584">
        <f t="shared" si="830"/>
        <v>48754.966844665818</v>
      </c>
      <c r="K6584">
        <f t="shared" si="827"/>
        <v>198587.6912130921</v>
      </c>
      <c r="L6584" s="236">
        <f>I6584/MAX(I$2:I6584)-1</f>
        <v>-2.3660239383864745E-3</v>
      </c>
      <c r="M6584" s="236">
        <f>J6584/MAX(J$2:J6584)-1</f>
        <v>-3.2575568014402423E-3</v>
      </c>
      <c r="N6584" s="236"/>
    </row>
    <row r="6585" spans="1:14">
      <c r="A6585" s="237">
        <v>43545</v>
      </c>
      <c r="B6585">
        <v>971.64</v>
      </c>
      <c r="D6585" s="237">
        <v>43880</v>
      </c>
      <c r="E6585">
        <f t="shared" si="823"/>
        <v>1121.73</v>
      </c>
      <c r="F6585">
        <v>619.82521561948886</v>
      </c>
      <c r="G6585" s="236">
        <f t="shared" si="825"/>
        <v>4.6865464297726669E-3</v>
      </c>
      <c r="H6585" s="236">
        <f t="shared" si="826"/>
        <v>2.409842413047647E-3</v>
      </c>
      <c r="I6585">
        <f t="shared" si="830"/>
        <v>159810.02947312745</v>
      </c>
      <c r="J6585">
        <f t="shared" si="830"/>
        <v>48872.458631614827</v>
      </c>
      <c r="K6585">
        <f t="shared" si="827"/>
        <v>199525.0800426901</v>
      </c>
      <c r="L6585" s="236">
        <f>I6585/MAX(I$2:I6585)-1</f>
        <v>0</v>
      </c>
      <c r="M6585" s="236">
        <f>J6585/MAX(J$2:J6585)-1</f>
        <v>-8.5556458693558657E-4</v>
      </c>
      <c r="N6585" s="236"/>
    </row>
    <row r="6586" spans="1:14">
      <c r="A6586" s="237">
        <v>43546</v>
      </c>
      <c r="B6586">
        <v>964.49</v>
      </c>
      <c r="D6586" s="237">
        <v>43881</v>
      </c>
      <c r="E6586">
        <f t="shared" si="823"/>
        <v>1117.25</v>
      </c>
      <c r="F6586">
        <v>618.24290635561977</v>
      </c>
      <c r="G6586" s="236">
        <f t="shared" si="825"/>
        <v>-4.0275611162689604E-3</v>
      </c>
      <c r="H6586" s="236">
        <f t="shared" si="826"/>
        <v>-2.5528313853570017E-3</v>
      </c>
      <c r="I6586">
        <f t="shared" si="830"/>
        <v>159166.38481243167</v>
      </c>
      <c r="J6586">
        <f t="shared" si="830"/>
        <v>48747.695485340482</v>
      </c>
      <c r="K6586">
        <f t="shared" si="827"/>
        <v>198728.21060121019</v>
      </c>
      <c r="L6586" s="236">
        <f>I6586/MAX(I$2:I6586)-1</f>
        <v>-4.0275611162690073E-3</v>
      </c>
      <c r="M6586" s="236">
        <f>J6586/MAX(J$2:J6586)-1</f>
        <v>-3.4062118601627667E-3</v>
      </c>
      <c r="N6586" s="236"/>
    </row>
    <row r="6587" spans="1:14">
      <c r="A6587" s="237">
        <v>43549</v>
      </c>
      <c r="B6587">
        <v>965.61</v>
      </c>
      <c r="D6587" s="237">
        <v>43882</v>
      </c>
      <c r="E6587">
        <f t="shared" si="823"/>
        <v>1105.98</v>
      </c>
      <c r="F6587">
        <v>615.85336445398491</v>
      </c>
      <c r="G6587" s="236">
        <f t="shared" si="825"/>
        <v>-1.0120998003885615E-2</v>
      </c>
      <c r="H6587" s="236">
        <f t="shared" si="826"/>
        <v>-3.8650534879900444E-3</v>
      </c>
      <c r="I6587">
        <f t="shared" si="830"/>
        <v>157555.46214945934</v>
      </c>
      <c r="J6587">
        <f t="shared" si="830"/>
        <v>48559.283034873391</v>
      </c>
      <c r="K6587">
        <f t="shared" si="827"/>
        <v>196723.58591248732</v>
      </c>
      <c r="L6587" s="236">
        <f>I6587/MAX(I$2:I6587)-1</f>
        <v>-1.4107796182136423E-2</v>
      </c>
      <c r="M6587" s="236">
        <f>J6587/MAX(J$2:J6587)-1</f>
        <v>-7.2581001571218051E-3</v>
      </c>
      <c r="N6587" s="236"/>
    </row>
    <row r="6588" spans="1:14">
      <c r="A6588" s="237">
        <v>43550</v>
      </c>
      <c r="B6588">
        <v>969.11</v>
      </c>
      <c r="D6588" s="237">
        <v>43885</v>
      </c>
      <c r="E6588">
        <f t="shared" si="823"/>
        <v>1069.71</v>
      </c>
      <c r="F6588">
        <v>603.95569849915842</v>
      </c>
      <c r="G6588" s="236">
        <f t="shared" si="825"/>
        <v>-3.2828174904566416E-2</v>
      </c>
      <c r="H6588" s="236">
        <f t="shared" si="826"/>
        <v>-1.931899156770045E-2</v>
      </c>
      <c r="I6588">
        <f t="shared" si="830"/>
        <v>152383.20388084708</v>
      </c>
      <c r="J6588">
        <f t="shared" si="830"/>
        <v>47621.16665538909</v>
      </c>
      <c r="K6588">
        <f t="shared" si="827"/>
        <v>190272.14514407748</v>
      </c>
      <c r="L6588" s="236">
        <f>I6588/MAX(I$2:I6588)-1</f>
        <v>-4.647283788611789E-2</v>
      </c>
      <c r="M6588" s="236">
        <f>J6588/MAX(J$2:J6588)-1</f>
        <v>-2.6436872549089441E-2</v>
      </c>
      <c r="N6588" s="236"/>
    </row>
    <row r="6589" spans="1:14">
      <c r="A6589" s="237">
        <v>43551</v>
      </c>
      <c r="B6589">
        <v>966.49</v>
      </c>
      <c r="D6589" s="237">
        <v>43886</v>
      </c>
      <c r="E6589">
        <f t="shared" si="823"/>
        <v>1038.1300000000001</v>
      </c>
      <c r="F6589">
        <v>595.08191085946169</v>
      </c>
      <c r="G6589" s="236">
        <f t="shared" si="825"/>
        <v>-2.9555750145455483E-2</v>
      </c>
      <c r="H6589" s="236">
        <f t="shared" si="826"/>
        <v>-1.469277905937183E-2</v>
      </c>
      <c r="I6589">
        <f t="shared" si="830"/>
        <v>147879.40398058077</v>
      </c>
      <c r="J6589">
        <f t="shared" si="830"/>
        <v>46921.479375171933</v>
      </c>
      <c r="K6589">
        <f t="shared" si="827"/>
        <v>184654.92707221693</v>
      </c>
      <c r="L6589" s="236">
        <f>I6589/MAX(I$2:I6589)-1</f>
        <v>-7.4655048446460981E-2</v>
      </c>
      <c r="M6589" s="236">
        <f>J6589/MAX(J$2:J6589)-1</f>
        <v>-4.0741220481076645E-2</v>
      </c>
      <c r="N6589" s="236"/>
    </row>
    <row r="6590" spans="1:14">
      <c r="A6590" s="237">
        <v>43552</v>
      </c>
      <c r="B6590">
        <v>969.22</v>
      </c>
      <c r="D6590" s="237">
        <v>43887</v>
      </c>
      <c r="E6590">
        <f t="shared" si="823"/>
        <v>1034.18</v>
      </c>
      <c r="F6590">
        <v>595.16508690347757</v>
      </c>
      <c r="G6590" s="236">
        <f t="shared" si="825"/>
        <v>-3.8386486178826986E-3</v>
      </c>
      <c r="H6590" s="236">
        <f t="shared" si="826"/>
        <v>1.3977242880014451E-4</v>
      </c>
      <c r="I6590">
        <f t="shared" si="830"/>
        <v>147311.74691087738</v>
      </c>
      <c r="J6590">
        <f t="shared" si="830"/>
        <v>46928.037704307098</v>
      </c>
      <c r="K6590">
        <f t="shared" si="827"/>
        <v>183952.3301316264</v>
      </c>
      <c r="L6590" s="236">
        <f>I6590/MAX(I$2:I6590)-1</f>
        <v>-7.8207122565806753E-2</v>
      </c>
      <c r="M6590" s="236">
        <f>J6590/MAX(J$2:J6590)-1</f>
        <v>-4.060714255161546E-2</v>
      </c>
      <c r="N6590" s="236"/>
    </row>
    <row r="6591" spans="1:14">
      <c r="A6591" s="237">
        <v>43553</v>
      </c>
      <c r="B6591">
        <v>973.01</v>
      </c>
      <c r="D6591" s="237">
        <v>43888</v>
      </c>
      <c r="E6591">
        <f t="shared" si="823"/>
        <v>988.01</v>
      </c>
      <c r="F6591">
        <v>582.70220216681025</v>
      </c>
      <c r="G6591" s="236">
        <f t="shared" si="825"/>
        <v>-4.4677795988663123E-2</v>
      </c>
      <c r="H6591" s="236">
        <f t="shared" si="826"/>
        <v>-2.09402147587473E-2</v>
      </c>
      <c r="I6591">
        <f t="shared" si="830"/>
        <v>140730.18273565962</v>
      </c>
      <c r="J6591">
        <f t="shared" si="830"/>
        <v>45945.354516572319</v>
      </c>
      <c r="K6591">
        <f t="shared" si="827"/>
        <v>175739.95019566049</v>
      </c>
      <c r="L6591" s="236">
        <f>I6591/MAX(I$2:I6591)-1</f>
        <v>-0.11939079668761443</v>
      </c>
      <c r="M6591" s="236">
        <f>J6591/MAX(J$2:J6591)-1</f>
        <v>-6.0697035024592783E-2</v>
      </c>
      <c r="N6591" s="236"/>
    </row>
    <row r="6592" spans="1:14">
      <c r="A6592" s="237">
        <v>43556</v>
      </c>
      <c r="B6592">
        <v>978.29</v>
      </c>
      <c r="D6592" s="237">
        <v>43889</v>
      </c>
      <c r="E6592">
        <f t="shared" si="823"/>
        <v>979.06</v>
      </c>
      <c r="F6592">
        <v>580.73333336522705</v>
      </c>
      <c r="G6592" s="236">
        <f t="shared" si="825"/>
        <v>-9.0923429258074704E-3</v>
      </c>
      <c r="H6592" s="236">
        <f t="shared" si="826"/>
        <v>-3.3788593800776479E-3</v>
      </c>
      <c r="I6592">
        <f t="shared" si="830"/>
        <v>139450.61565421545</v>
      </c>
      <c r="J6592">
        <f t="shared" si="830"/>
        <v>45790.111624493009</v>
      </c>
      <c r="K6592">
        <f t="shared" si="827"/>
        <v>174147.99003913256</v>
      </c>
      <c r="L6592" s="236">
        <f>I6592/MAX(I$2:I6592)-1</f>
        <v>-0.12739759754775282</v>
      </c>
      <c r="M6592" s="236">
        <f>J6592/MAX(J$2:J6592)-1</f>
        <v>-6.387080765853459E-2</v>
      </c>
      <c r="N6592" s="236"/>
    </row>
    <row r="6593" spans="1:14">
      <c r="A6593" s="237">
        <v>43557</v>
      </c>
      <c r="B6593">
        <v>978.61</v>
      </c>
      <c r="D6593" s="237">
        <v>43892</v>
      </c>
      <c r="E6593">
        <f t="shared" si="823"/>
        <v>1026.24</v>
      </c>
      <c r="F6593">
        <v>592.17589497889674</v>
      </c>
      <c r="G6593" s="236">
        <f t="shared" si="825"/>
        <v>4.8155349162251219E-2</v>
      </c>
      <c r="H6593" s="236">
        <f t="shared" si="826"/>
        <v>1.9703641854622811E-2</v>
      </c>
      <c r="I6593">
        <f t="shared" si="830"/>
        <v>146165.9087419351</v>
      </c>
      <c r="J6593">
        <f t="shared" si="830"/>
        <v>46692.343584425224</v>
      </c>
      <c r="K6593">
        <f t="shared" si="827"/>
        <v>182540.0213447178</v>
      </c>
      <c r="L6593" s="236">
        <f>I6593/MAX(I$2:I6593)-1</f>
        <v>-8.5377124177845487E-2</v>
      </c>
      <c r="M6593" s="236">
        <f>J6593/MAX(J$2:J6593)-1</f>
        <v>-4.5425653322980986E-2</v>
      </c>
      <c r="N6593" s="236"/>
    </row>
    <row r="6594" spans="1:14">
      <c r="A6594" s="237">
        <v>43558</v>
      </c>
      <c r="B6594">
        <v>979.47</v>
      </c>
      <c r="D6594" s="237">
        <v>43893</v>
      </c>
      <c r="E6594">
        <f t="shared" ref="E6594:E6657" si="831">SUMIF(A:A,D6594,B:B)</f>
        <v>1000.19</v>
      </c>
      <c r="F6594">
        <v>585.31778301916574</v>
      </c>
      <c r="G6594" s="236">
        <f t="shared" si="825"/>
        <v>-2.5417655946070327E-2</v>
      </c>
      <c r="H6594" s="236">
        <f t="shared" si="826"/>
        <v>-1.1581207573427843E-2</v>
      </c>
      <c r="I6594">
        <f t="shared" si="830"/>
        <v>142450.71396248788</v>
      </c>
      <c r="J6594">
        <f t="shared" si="830"/>
        <v>46151.589861284185</v>
      </c>
      <c r="K6594">
        <f t="shared" si="827"/>
        <v>177906.43898968399</v>
      </c>
      <c r="L6594" s="236">
        <f>I6594/MAX(I$2:I6594)-1</f>
        <v>-0.10862469375589845</v>
      </c>
      <c r="M6594" s="236">
        <f>J6594/MAX(J$2:J6594)-1</f>
        <v>-5.6480776976116864E-2</v>
      </c>
      <c r="N6594" s="236"/>
    </row>
    <row r="6595" spans="1:14">
      <c r="A6595" s="237">
        <v>43559</v>
      </c>
      <c r="B6595">
        <v>981.61</v>
      </c>
      <c r="D6595" s="237">
        <v>43894</v>
      </c>
      <c r="E6595">
        <f t="shared" si="831"/>
        <v>1040.24</v>
      </c>
      <c r="F6595">
        <v>599.54732745236072</v>
      </c>
      <c r="G6595" s="236">
        <f t="shared" si="825"/>
        <v>4.000866178680023E-2</v>
      </c>
      <c r="H6595" s="236">
        <f t="shared" si="826"/>
        <v>2.4310801492817502E-2</v>
      </c>
      <c r="I6595">
        <f t="shared" ref="I6595:J6610" si="832">I6594*(1+G6595)</f>
        <v>148149.97639870128</v>
      </c>
      <c r="J6595">
        <f t="shared" si="832"/>
        <v>47273.572000979795</v>
      </c>
      <c r="K6595">
        <f t="shared" si="827"/>
        <v>185030.23834934251</v>
      </c>
      <c r="L6595" s="236">
        <f>I6595/MAX(I$2:I6595)-1</f>
        <v>-7.2961960603272646E-2</v>
      </c>
      <c r="M6595" s="236">
        <f>J6595/MAX(J$2:J6595)-1</f>
        <v>-3.3543068440525792E-2</v>
      </c>
      <c r="N6595" s="236"/>
    </row>
    <row r="6596" spans="1:14">
      <c r="A6596" s="237">
        <v>43560</v>
      </c>
      <c r="B6596">
        <v>984.86</v>
      </c>
      <c r="D6596" s="237">
        <v>43895</v>
      </c>
      <c r="E6596">
        <f t="shared" si="831"/>
        <v>1007.61</v>
      </c>
      <c r="F6596">
        <v>589.28601127820025</v>
      </c>
      <c r="G6596" s="236">
        <f t="shared" ref="G6596:G6659" si="833">(E6596/E6595-1)-($P$21/252)</f>
        <v>-3.1401491444587211E-2</v>
      </c>
      <c r="H6596" s="236">
        <f t="shared" ref="H6596:H6659" si="834">F6596/F6595-1</f>
        <v>-1.7115106188136275E-2</v>
      </c>
      <c r="I6596">
        <f t="shared" si="832"/>
        <v>143497.84618230167</v>
      </c>
      <c r="J6596">
        <f t="shared" si="832"/>
        <v>46464.479796290521</v>
      </c>
      <c r="K6596">
        <f t="shared" ref="K6596:K6659" si="835">K6595*(1+(E6596/E6595-1))</f>
        <v>179226.2540021351</v>
      </c>
      <c r="L6596" s="236">
        <f>I6596/MAX(I$2:I6596)-1</f>
        <v>-0.10207233766619583</v>
      </c>
      <c r="M6596" s="236">
        <f>J6596/MAX(J$2:J6596)-1</f>
        <v>-5.0084081450426421E-2</v>
      </c>
      <c r="N6596" s="236"/>
    </row>
    <row r="6597" spans="1:14">
      <c r="A6597" s="237">
        <v>43563</v>
      </c>
      <c r="B6597">
        <v>984.75</v>
      </c>
      <c r="D6597" s="237">
        <v>43896</v>
      </c>
      <c r="E6597">
        <f t="shared" si="831"/>
        <v>993.09</v>
      </c>
      <c r="F6597">
        <v>584.72039667422746</v>
      </c>
      <c r="G6597" s="236">
        <f t="shared" si="833"/>
        <v>-1.4444067491626808E-2</v>
      </c>
      <c r="H6597" s="236">
        <f t="shared" si="834"/>
        <v>-7.7477057262392846E-3</v>
      </c>
      <c r="I6597">
        <f t="shared" si="832"/>
        <v>141425.1536071414</v>
      </c>
      <c r="J6597">
        <f t="shared" si="832"/>
        <v>46104.486680106071</v>
      </c>
      <c r="K6597">
        <f t="shared" si="835"/>
        <v>176643.54322305293</v>
      </c>
      <c r="L6597" s="236">
        <f>I6597/MAX(I$2:I6597)-1</f>
        <v>-0.11504206542354412</v>
      </c>
      <c r="M6597" s="236">
        <f>J6597/MAX(J$2:J6597)-1</f>
        <v>-5.7443750452018882E-2</v>
      </c>
      <c r="N6597" s="236"/>
    </row>
    <row r="6598" spans="1:14">
      <c r="A6598" s="237">
        <v>43564</v>
      </c>
      <c r="B6598">
        <v>982.25</v>
      </c>
      <c r="D6598" s="237">
        <v>43899</v>
      </c>
      <c r="E6598">
        <f t="shared" si="831"/>
        <v>921.25</v>
      </c>
      <c r="F6598">
        <v>557.99976367894817</v>
      </c>
      <c r="G6598" s="236">
        <f t="shared" si="833"/>
        <v>-7.2373598650004881E-2</v>
      </c>
      <c r="H6598" s="236">
        <f t="shared" si="834"/>
        <v>-4.5698137344380108E-2</v>
      </c>
      <c r="I6598">
        <f t="shared" si="832"/>
        <v>131189.70630096286</v>
      </c>
      <c r="J6598">
        <f t="shared" si="832"/>
        <v>43997.597515606438</v>
      </c>
      <c r="K6598">
        <f t="shared" si="835"/>
        <v>163865.17253646447</v>
      </c>
      <c r="L6598" s="236">
        <f>I6598/MAX(I$2:I6598)-1</f>
        <v>-0.17908965580271785</v>
      </c>
      <c r="M6598" s="236">
        <f>J6598/MAX(J$2:J6598)-1</f>
        <v>-0.10051681539866641</v>
      </c>
      <c r="N6598" s="236"/>
    </row>
    <row r="6599" spans="1:14">
      <c r="A6599" s="237">
        <v>43565</v>
      </c>
      <c r="B6599">
        <v>985.34</v>
      </c>
      <c r="D6599" s="237">
        <v>43900</v>
      </c>
      <c r="E6599">
        <f t="shared" si="831"/>
        <v>958.75</v>
      </c>
      <c r="F6599">
        <v>570.86677522647392</v>
      </c>
      <c r="G6599" s="236">
        <f t="shared" si="833"/>
        <v>4.0671832934892675E-2</v>
      </c>
      <c r="H6599" s="236">
        <f t="shared" si="834"/>
        <v>2.305917024532822E-2</v>
      </c>
      <c r="I6599">
        <f t="shared" si="832"/>
        <v>136525.43211841327</v>
      </c>
      <c r="J6599">
        <f t="shared" si="832"/>
        <v>45012.145607104234</v>
      </c>
      <c r="K6599">
        <f t="shared" si="835"/>
        <v>170535.3966559949</v>
      </c>
      <c r="L6599" s="236">
        <f>I6599/MAX(I$2:I6599)-1</f>
        <v>-0.14570172742900067</v>
      </c>
      <c r="M6599" s="236">
        <f>J6599/MAX(J$2:J6599)-1</f>
        <v>-7.9775479512134262E-2</v>
      </c>
      <c r="N6599" s="236"/>
    </row>
    <row r="6600" spans="1:14">
      <c r="A6600" s="237">
        <v>43566</v>
      </c>
      <c r="B6600">
        <v>983.47</v>
      </c>
      <c r="D6600" s="237">
        <v>43901</v>
      </c>
      <c r="E6600">
        <f t="shared" si="831"/>
        <v>918.4</v>
      </c>
      <c r="F6600">
        <v>549.91011814277101</v>
      </c>
      <c r="G6600" s="236">
        <f t="shared" si="833"/>
        <v>-4.211977970240683E-2</v>
      </c>
      <c r="H6600" s="236">
        <f t="shared" si="834"/>
        <v>-3.6710241326251669E-2</v>
      </c>
      <c r="I6600">
        <f t="shared" si="832"/>
        <v>130775.0109938098</v>
      </c>
      <c r="J6600">
        <f t="shared" si="832"/>
        <v>43359.738879255056</v>
      </c>
      <c r="K6600">
        <f t="shared" si="835"/>
        <v>163358.23550338016</v>
      </c>
      <c r="L6600" s="236">
        <f>I6600/MAX(I$2:I6600)-1</f>
        <v>-0.18168458246983787</v>
      </c>
      <c r="M6600" s="236">
        <f>J6600/MAX(J$2:J6600)-1</f>
        <v>-0.11355714373357817</v>
      </c>
      <c r="N6600" s="236"/>
    </row>
    <row r="6601" spans="1:14">
      <c r="A6601" s="237">
        <v>43567</v>
      </c>
      <c r="B6601">
        <v>986.64</v>
      </c>
      <c r="D6601" s="237">
        <v>43902</v>
      </c>
      <c r="E6601">
        <f t="shared" si="831"/>
        <v>845.55</v>
      </c>
      <c r="F6601">
        <v>508.68739526229177</v>
      </c>
      <c r="G6601" s="236">
        <f t="shared" si="833"/>
        <v>-7.9356465350367847E-2</v>
      </c>
      <c r="H6601" s="236">
        <f t="shared" si="834"/>
        <v>-7.4962655751274476E-2</v>
      </c>
      <c r="I6601">
        <f t="shared" si="832"/>
        <v>120397.16836518556</v>
      </c>
      <c r="J6601">
        <f t="shared" si="832"/>
        <v>40109.377700184305</v>
      </c>
      <c r="K6601">
        <f t="shared" si="835"/>
        <v>150400.21344717234</v>
      </c>
      <c r="L6601" s="236">
        <f>I6601/MAX(I$2:I6601)-1</f>
        <v>-0.246623201546742</v>
      </c>
      <c r="M6601" s="236">
        <f>J6601/MAX(J$2:J6601)-1</f>
        <v>-0.18000725441105447</v>
      </c>
      <c r="N6601" s="236"/>
    </row>
    <row r="6602" spans="1:14">
      <c r="A6602" s="237">
        <v>43570</v>
      </c>
      <c r="B6602">
        <v>986.14</v>
      </c>
      <c r="D6602" s="237">
        <v>43903</v>
      </c>
      <c r="E6602">
        <f t="shared" si="831"/>
        <v>906.58</v>
      </c>
      <c r="F6602">
        <v>533.75035377436211</v>
      </c>
      <c r="G6602" s="236">
        <f t="shared" si="833"/>
        <v>7.2144142232021632E-2</v>
      </c>
      <c r="H6602" s="236">
        <f t="shared" si="834"/>
        <v>4.9269863467222841E-2</v>
      </c>
      <c r="I6602">
        <f t="shared" si="832"/>
        <v>129083.11880405617</v>
      </c>
      <c r="J6602">
        <f t="shared" si="832"/>
        <v>42085.561263227661</v>
      </c>
      <c r="K6602">
        <f t="shared" si="835"/>
        <v>161255.78086090417</v>
      </c>
      <c r="L6602" s="236">
        <f>I6602/MAX(I$2:I6602)-1</f>
        <v>-0.19227147864482497</v>
      </c>
      <c r="M6602" s="236">
        <f>J6602/MAX(J$2:J6602)-1</f>
        <v>-0.13960632379177385</v>
      </c>
      <c r="N6602" s="236"/>
    </row>
    <row r="6603" spans="1:14">
      <c r="A6603" s="237">
        <v>43571</v>
      </c>
      <c r="B6603">
        <v>986.56</v>
      </c>
      <c r="D6603" s="237">
        <v>43906</v>
      </c>
      <c r="E6603">
        <f t="shared" si="831"/>
        <v>824.38</v>
      </c>
      <c r="F6603">
        <v>501.402716831634</v>
      </c>
      <c r="G6603" s="236">
        <f t="shared" si="833"/>
        <v>-9.0704161891175208E-2</v>
      </c>
      <c r="H6603" s="236">
        <f t="shared" si="834"/>
        <v>-6.0604431854677121E-2</v>
      </c>
      <c r="I6603">
        <f t="shared" si="832"/>
        <v>117374.74269863525</v>
      </c>
      <c r="J6603">
        <f t="shared" si="832"/>
        <v>39534.989733584538</v>
      </c>
      <c r="K6603">
        <f t="shared" si="835"/>
        <v>146634.64959089344</v>
      </c>
      <c r="L6603" s="236">
        <f>I6603/MAX(I$2:I6603)-1</f>
        <v>-0.26553581720994435</v>
      </c>
      <c r="M6603" s="236">
        <f>J6603/MAX(J$2:J6603)-1</f>
        <v>-0.19174999370973045</v>
      </c>
      <c r="N6603" s="236"/>
    </row>
    <row r="6604" spans="1:14">
      <c r="A6604" s="237">
        <v>43572</v>
      </c>
      <c r="B6604">
        <v>985.29</v>
      </c>
      <c r="D6604" s="237">
        <v>43907</v>
      </c>
      <c r="E6604">
        <f t="shared" si="831"/>
        <v>850.86</v>
      </c>
      <c r="F6604">
        <v>515.00737883936972</v>
      </c>
      <c r="G6604" s="236">
        <f t="shared" si="833"/>
        <v>3.2087379038484735E-2</v>
      </c>
      <c r="H6604" s="236">
        <f t="shared" si="834"/>
        <v>2.7133203612664136E-2</v>
      </c>
      <c r="I6604">
        <f t="shared" si="832"/>
        <v>121140.99055715099</v>
      </c>
      <c r="J6604">
        <f t="shared" si="832"/>
        <v>40607.700659850474</v>
      </c>
      <c r="K6604">
        <f t="shared" si="835"/>
        <v>151344.71718249787</v>
      </c>
      <c r="L6604" s="236">
        <f>I6604/MAX(I$2:I6604)-1</f>
        <v>-0.24196878658656884</v>
      </c>
      <c r="M6604" s="236">
        <f>J6604/MAX(J$2:J6604)-1</f>
        <v>-0.16981958171911948</v>
      </c>
      <c r="N6604" s="236"/>
    </row>
    <row r="6605" spans="1:14">
      <c r="A6605" s="237">
        <v>43573</v>
      </c>
      <c r="B6605">
        <v>987.01</v>
      </c>
      <c r="D6605" s="237">
        <v>43908</v>
      </c>
      <c r="E6605">
        <f t="shared" si="831"/>
        <v>815.4</v>
      </c>
      <c r="F6605">
        <v>488.58668087200118</v>
      </c>
      <c r="G6605" s="236">
        <f t="shared" si="833"/>
        <v>-4.1709211436496259E-2</v>
      </c>
      <c r="H6605" s="236">
        <f t="shared" si="834"/>
        <v>-5.1301591109064737E-2</v>
      </c>
      <c r="I6605">
        <f t="shared" si="832"/>
        <v>116088.29536837617</v>
      </c>
      <c r="J6605">
        <f t="shared" si="832"/>
        <v>38524.461004719524</v>
      </c>
      <c r="K6605">
        <f t="shared" si="835"/>
        <v>145037.35325506987</v>
      </c>
      <c r="L6605" s="236">
        <f>I6605/MAX(I$2:I6605)-1</f>
        <v>-0.27358567074229356</v>
      </c>
      <c r="M6605" s="236">
        <f>J6605/MAX(J$2:J6605)-1</f>
        <v>-0.21240915808451766</v>
      </c>
      <c r="N6605" s="236"/>
    </row>
    <row r="6606" spans="1:14">
      <c r="A6606" s="237">
        <v>43574</v>
      </c>
      <c r="B6606">
        <v>987.01</v>
      </c>
      <c r="D6606" s="237">
        <v>43909</v>
      </c>
      <c r="E6606">
        <f t="shared" si="831"/>
        <v>818.31</v>
      </c>
      <c r="F6606">
        <v>494.81064229705254</v>
      </c>
      <c r="G6606" s="236">
        <f t="shared" si="833"/>
        <v>3.535070429937883E-3</v>
      </c>
      <c r="H6606" s="236">
        <f t="shared" si="834"/>
        <v>1.2738704653068256E-2</v>
      </c>
      <c r="I6606">
        <f t="shared" si="832"/>
        <v>116498.67566859482</v>
      </c>
      <c r="J6606">
        <f t="shared" si="832"/>
        <v>39015.212735377288</v>
      </c>
      <c r="K6606">
        <f t="shared" si="835"/>
        <v>145554.96264674541</v>
      </c>
      <c r="L6606" s="236">
        <f>I6606/MAX(I$2:I6606)-1</f>
        <v>-0.27101774492705144</v>
      </c>
      <c r="M6606" s="236">
        <f>J6606/MAX(J$2:J6606)-1</f>
        <v>-0.20237627096189492</v>
      </c>
      <c r="N6606" s="236"/>
    </row>
    <row r="6607" spans="1:14">
      <c r="A6607" s="237">
        <v>43577</v>
      </c>
      <c r="B6607">
        <v>986.73</v>
      </c>
      <c r="D6607" s="237">
        <v>43910</v>
      </c>
      <c r="E6607">
        <f t="shared" si="831"/>
        <v>801.4</v>
      </c>
      <c r="F6607">
        <v>487.36485541408365</v>
      </c>
      <c r="G6607" s="236">
        <f t="shared" si="833"/>
        <v>-2.0698270491855752E-2</v>
      </c>
      <c r="H6607" s="236">
        <f t="shared" si="834"/>
        <v>-1.5047750081533029E-2</v>
      </c>
      <c r="I6607">
        <f t="shared" si="832"/>
        <v>114087.35456766326</v>
      </c>
      <c r="J6607">
        <f t="shared" si="832"/>
        <v>38428.121564757486</v>
      </c>
      <c r="K6607">
        <f t="shared" si="835"/>
        <v>142547.13625044515</v>
      </c>
      <c r="L6607" s="236">
        <f>I6607/MAX(I$2:I6607)-1</f>
        <v>-0.28610641682631432</v>
      </c>
      <c r="M6607" s="236">
        <f>J6607/MAX(J$2:J6607)-1</f>
        <v>-0.21437871349556081</v>
      </c>
      <c r="N6607" s="236"/>
    </row>
    <row r="6608" spans="1:14">
      <c r="A6608" s="237">
        <v>43578</v>
      </c>
      <c r="B6608">
        <v>993.78</v>
      </c>
      <c r="D6608" s="237">
        <v>43913</v>
      </c>
      <c r="E6608">
        <f t="shared" si="831"/>
        <v>790.43</v>
      </c>
      <c r="F6608">
        <v>486.80800656758822</v>
      </c>
      <c r="G6608" s="236">
        <f t="shared" si="833"/>
        <v>-1.372227520489939E-2</v>
      </c>
      <c r="H6608" s="236">
        <f t="shared" si="834"/>
        <v>-1.1425707871822732E-3</v>
      </c>
      <c r="I6608">
        <f t="shared" si="832"/>
        <v>112521.81649088685</v>
      </c>
      <c r="J6608">
        <f t="shared" si="832"/>
        <v>38384.214715651302</v>
      </c>
      <c r="K6608">
        <f t="shared" si="835"/>
        <v>140595.87335467851</v>
      </c>
      <c r="L6608" s="236">
        <f>I6608/MAX(I$2:I6608)-1</f>
        <v>-0.29590266104163543</v>
      </c>
      <c r="M6608" s="236">
        <f>J6608/MAX(J$2:J6608)-1</f>
        <v>-0.21527634142730945</v>
      </c>
      <c r="N6608" s="236"/>
    </row>
    <row r="6609" spans="1:14">
      <c r="A6609" s="237">
        <v>43579</v>
      </c>
      <c r="B6609">
        <v>992.85</v>
      </c>
      <c r="D6609" s="237">
        <v>43914</v>
      </c>
      <c r="E6609">
        <f t="shared" si="831"/>
        <v>815.66</v>
      </c>
      <c r="F6609">
        <v>512.17819275224974</v>
      </c>
      <c r="G6609" s="236">
        <f t="shared" si="833"/>
        <v>3.1885604886751455E-2</v>
      </c>
      <c r="H6609" s="236">
        <f t="shared" si="834"/>
        <v>5.2115383975590346E-2</v>
      </c>
      <c r="I6609">
        <f t="shared" si="832"/>
        <v>116109.64267265482</v>
      </c>
      <c r="J6609">
        <f t="shared" si="832"/>
        <v>40384.622804158978</v>
      </c>
      <c r="K6609">
        <f t="shared" si="835"/>
        <v>145083.60014229859</v>
      </c>
      <c r="L6609" s="236">
        <f>I6609/MAX(I$2:I6609)-1</f>
        <v>-0.27345209148979588</v>
      </c>
      <c r="M6609" s="236">
        <f>J6609/MAX(J$2:J6609)-1</f>
        <v>-0.17438016664606348</v>
      </c>
      <c r="N6609" s="236"/>
    </row>
    <row r="6610" spans="1:14">
      <c r="A6610" s="237">
        <v>43580</v>
      </c>
      <c r="B6610">
        <v>992.11</v>
      </c>
      <c r="D6610" s="237">
        <v>43915</v>
      </c>
      <c r="E6610">
        <f t="shared" si="831"/>
        <v>820.21</v>
      </c>
      <c r="F6610">
        <v>522.69225865928217</v>
      </c>
      <c r="G6610" s="236">
        <f t="shared" si="833"/>
        <v>5.544574527045867E-3</v>
      </c>
      <c r="H6610" s="236">
        <f t="shared" si="834"/>
        <v>2.0528140510110093E-2</v>
      </c>
      <c r="I6610">
        <f t="shared" si="832"/>
        <v>116753.42123976203</v>
      </c>
      <c r="J6610">
        <f t="shared" si="832"/>
        <v>41213.644015530554</v>
      </c>
      <c r="K6610">
        <f t="shared" si="835"/>
        <v>145892.92066880161</v>
      </c>
      <c r="L6610" s="236">
        <f>I6610/MAX(I$2:I6610)-1</f>
        <v>-0.26942369246359177</v>
      </c>
      <c r="M6610" s="236">
        <f>J6610/MAX(J$2:J6610)-1</f>
        <v>-0.15743172669904015</v>
      </c>
      <c r="N6610" s="236"/>
    </row>
    <row r="6611" spans="1:14">
      <c r="A6611" s="237">
        <v>43581</v>
      </c>
      <c r="B6611">
        <v>996.46</v>
      </c>
      <c r="D6611" s="237">
        <v>43916</v>
      </c>
      <c r="E6611">
        <f t="shared" si="831"/>
        <v>841.52</v>
      </c>
      <c r="F6611">
        <v>539.85247287302946</v>
      </c>
      <c r="G6611" s="236">
        <f t="shared" si="833"/>
        <v>2.594742100987284E-2</v>
      </c>
      <c r="H6611" s="236">
        <f t="shared" si="834"/>
        <v>3.2830434982457302E-2</v>
      </c>
      <c r="I6611">
        <f t="shared" ref="I6611:J6626" si="836">I6610*(1+G6611)</f>
        <v>119782.87141501317</v>
      </c>
      <c r="J6611">
        <f t="shared" si="836"/>
        <v>42566.705875772568</v>
      </c>
      <c r="K6611">
        <f t="shared" si="835"/>
        <v>149683.38669512674</v>
      </c>
      <c r="L6611" s="236">
        <f>I6611/MAX(I$2:I6611)-1</f>
        <v>-0.25046712143210614</v>
      </c>
      <c r="M6611" s="236">
        <f>J6611/MAX(J$2:J6611)-1</f>
        <v>-0.12976984378415168</v>
      </c>
      <c r="N6611" s="236"/>
    </row>
    <row r="6612" spans="1:14">
      <c r="A6612" s="237">
        <v>43584</v>
      </c>
      <c r="B6612">
        <v>996.91</v>
      </c>
      <c r="D6612" s="237">
        <v>43917</v>
      </c>
      <c r="E6612">
        <f t="shared" si="831"/>
        <v>834.12</v>
      </c>
      <c r="F6612">
        <v>531.29020753932946</v>
      </c>
      <c r="G6612" s="236">
        <f t="shared" si="833"/>
        <v>-8.8273417187643786E-3</v>
      </c>
      <c r="H6612" s="236">
        <f t="shared" si="834"/>
        <v>-1.5860379944418246E-2</v>
      </c>
      <c r="I6612">
        <f t="shared" si="836"/>
        <v>118725.50707697803</v>
      </c>
      <c r="J6612">
        <f t="shared" si="836"/>
        <v>41891.581747600518</v>
      </c>
      <c r="K6612">
        <f t="shared" si="835"/>
        <v>148367.12913553941</v>
      </c>
      <c r="L6612" s="236">
        <f>I6612/MAX(I$2:I6612)-1</f>
        <v>-0.25708350428067417</v>
      </c>
      <c r="M6612" s="236">
        <f>J6612/MAX(J$2:J6612)-1</f>
        <v>-0.14357202470082542</v>
      </c>
      <c r="N6612" s="236"/>
    </row>
    <row r="6613" spans="1:14">
      <c r="A6613" s="237">
        <v>43585</v>
      </c>
      <c r="B6613">
        <v>997.64</v>
      </c>
      <c r="D6613" s="237">
        <v>43920</v>
      </c>
      <c r="E6613">
        <f t="shared" si="831"/>
        <v>846.22</v>
      </c>
      <c r="F6613">
        <v>538.52129162246797</v>
      </c>
      <c r="G6613" s="236">
        <f t="shared" si="833"/>
        <v>1.4472575888361419E-2</v>
      </c>
      <c r="H6613" s="236">
        <f t="shared" si="834"/>
        <v>1.3610422289974666E-2</v>
      </c>
      <c r="I6613">
        <f t="shared" si="836"/>
        <v>120443.77098803379</v>
      </c>
      <c r="J6613">
        <f t="shared" si="836"/>
        <v>42461.743865580356</v>
      </c>
      <c r="K6613">
        <f t="shared" si="835"/>
        <v>150519.38811810789</v>
      </c>
      <c r="L6613" s="236">
        <f>I6613/MAX(I$2:I6613)-1</f>
        <v>-0.2463315889176606</v>
      </c>
      <c r="M6613" s="236">
        <f>J6613/MAX(J$2:J6613)-1</f>
        <v>-0.13191567829605566</v>
      </c>
      <c r="N6613" s="236"/>
    </row>
    <row r="6614" spans="1:14">
      <c r="A6614" s="237">
        <v>43586</v>
      </c>
      <c r="B6614">
        <v>991.46</v>
      </c>
      <c r="D6614" s="237">
        <v>43921</v>
      </c>
      <c r="E6614">
        <f t="shared" si="831"/>
        <v>844.01</v>
      </c>
      <c r="F6614">
        <v>535.53491711442985</v>
      </c>
      <c r="G6614" s="236">
        <f t="shared" si="833"/>
        <v>-2.6453441598173846E-3</v>
      </c>
      <c r="H6614" s="236">
        <f t="shared" si="834"/>
        <v>-5.5455087003908332E-3</v>
      </c>
      <c r="I6614">
        <f t="shared" si="836"/>
        <v>120125.15576186421</v>
      </c>
      <c r="J6614">
        <f t="shared" si="836"/>
        <v>42226.271895540012</v>
      </c>
      <c r="K6614">
        <f t="shared" si="835"/>
        <v>150126.28957666355</v>
      </c>
      <c r="L6614" s="236">
        <f>I6614/MAX(I$2:I6614)-1</f>
        <v>-0.24832530124735619</v>
      </c>
      <c r="M6614" s="236">
        <f>J6614/MAX(J$2:J6614)-1</f>
        <v>-0.13672964745473781</v>
      </c>
      <c r="N6614" s="236"/>
    </row>
    <row r="6615" spans="1:14">
      <c r="A6615" s="237">
        <v>43587</v>
      </c>
      <c r="B6615">
        <v>989.49</v>
      </c>
      <c r="D6615" s="237">
        <v>43922</v>
      </c>
      <c r="E6615">
        <f t="shared" si="831"/>
        <v>836.75</v>
      </c>
      <c r="F6615">
        <v>520.06828351128388</v>
      </c>
      <c r="G6615" s="236">
        <f t="shared" si="833"/>
        <v>-8.6355239763389966E-3</v>
      </c>
      <c r="H6615" s="236">
        <f t="shared" si="834"/>
        <v>-2.8880719275006905E-2</v>
      </c>
      <c r="I6615">
        <f t="shared" si="836"/>
        <v>119087.81209912118</v>
      </c>
      <c r="J6615">
        <f t="shared" si="836"/>
        <v>41006.746790894809</v>
      </c>
      <c r="K6615">
        <f t="shared" si="835"/>
        <v>148834.93418712245</v>
      </c>
      <c r="L6615" s="236">
        <f>I6615/MAX(I$2:I6615)-1</f>
        <v>-0.254816406130842</v>
      </c>
      <c r="M6615" s="236">
        <f>J6615/MAX(J$2:J6615)-1</f>
        <v>-0.16166151616503366</v>
      </c>
      <c r="N6615" s="236"/>
    </row>
    <row r="6616" spans="1:14">
      <c r="A6616" s="237">
        <v>43588</v>
      </c>
      <c r="B6616">
        <v>997.57</v>
      </c>
      <c r="D6616" s="237">
        <v>43923</v>
      </c>
      <c r="E6616">
        <f t="shared" si="831"/>
        <v>841.74</v>
      </c>
      <c r="F6616">
        <v>526.64848528502682</v>
      </c>
      <c r="G6616" s="236">
        <f t="shared" si="833"/>
        <v>5.9298192885361336E-3</v>
      </c>
      <c r="H6616" s="236">
        <f t="shared" si="834"/>
        <v>1.2652572714713761E-2</v>
      </c>
      <c r="I6616">
        <f t="shared" si="836"/>
        <v>119793.98130433612</v>
      </c>
      <c r="J6616">
        <f t="shared" si="836"/>
        <v>41525.587636460463</v>
      </c>
      <c r="K6616">
        <f t="shared" si="835"/>
        <v>149722.51867662798</v>
      </c>
      <c r="L6616" s="236">
        <f>I6616/MAX(I$2:I6616)-1</f>
        <v>-0.2503976020824159</v>
      </c>
      <c r="M6616" s="236">
        <f>J6616/MAX(J$2:J6616)-1</f>
        <v>-0.15105437753876882</v>
      </c>
      <c r="N6616" s="236"/>
    </row>
    <row r="6617" spans="1:14">
      <c r="A6617" s="237">
        <v>43591</v>
      </c>
      <c r="B6617">
        <v>994.71</v>
      </c>
      <c r="D6617" s="237">
        <v>43924</v>
      </c>
      <c r="E6617">
        <f t="shared" si="831"/>
        <v>839.17</v>
      </c>
      <c r="F6617">
        <v>522.0739237319799</v>
      </c>
      <c r="G6617" s="236">
        <f t="shared" si="833"/>
        <v>-3.0869294839375818E-3</v>
      </c>
      <c r="H6617" s="236">
        <f t="shared" si="834"/>
        <v>-8.6861762273390264E-3</v>
      </c>
      <c r="I6617">
        <f t="shared" si="836"/>
        <v>119424.1857314495</v>
      </c>
      <c r="J6617">
        <f t="shared" si="836"/>
        <v>41164.889064306357</v>
      </c>
      <c r="K6617">
        <f t="shared" si="835"/>
        <v>149265.38598363614</v>
      </c>
      <c r="L6617" s="236">
        <f>I6617/MAX(I$2:I6617)-1</f>
        <v>-0.25271157182577797</v>
      </c>
      <c r="M6617" s="236">
        <f>J6617/MAX(J$2:J6617)-1</f>
        <v>-0.15842846882289519</v>
      </c>
      <c r="N6617" s="236"/>
    </row>
    <row r="6618" spans="1:14">
      <c r="A6618" s="237">
        <v>43592</v>
      </c>
      <c r="B6618">
        <v>980.34</v>
      </c>
      <c r="D6618" s="237">
        <v>43927</v>
      </c>
      <c r="E6618">
        <f t="shared" si="831"/>
        <v>850.51</v>
      </c>
      <c r="F6618">
        <v>542.41065313448451</v>
      </c>
      <c r="G6618" s="236">
        <f t="shared" si="833"/>
        <v>1.3479622320505305E-2</v>
      </c>
      <c r="H6618" s="236">
        <f t="shared" si="834"/>
        <v>3.8953735243334897E-2</v>
      </c>
      <c r="I6618">
        <f t="shared" si="836"/>
        <v>121033.97865104332</v>
      </c>
      <c r="J6618">
        <f t="shared" si="836"/>
        <v>42768.4152542386</v>
      </c>
      <c r="K6618">
        <f t="shared" si="835"/>
        <v>151282.46175738215</v>
      </c>
      <c r="L6618" s="236">
        <f>I6618/MAX(I$2:I6618)-1</f>
        <v>-0.24263840604950548</v>
      </c>
      <c r="M6618" s="236">
        <f>J6618/MAX(J$2:J6618)-1</f>
        <v>-0.12564611420909422</v>
      </c>
      <c r="N6618" s="236"/>
    </row>
    <row r="6619" spans="1:14">
      <c r="A6619" s="237">
        <v>43593</v>
      </c>
      <c r="B6619">
        <v>978.98</v>
      </c>
      <c r="D6619" s="237">
        <v>43928</v>
      </c>
      <c r="E6619">
        <f t="shared" si="831"/>
        <v>847.11</v>
      </c>
      <c r="F6619">
        <v>543.06875504600237</v>
      </c>
      <c r="G6619" s="236">
        <f t="shared" si="833"/>
        <v>-4.0313315978666806E-3</v>
      </c>
      <c r="H6619" s="236">
        <f t="shared" si="834"/>
        <v>1.2132909036997042E-3</v>
      </c>
      <c r="I6619">
        <f t="shared" si="836"/>
        <v>120546.05054849184</v>
      </c>
      <c r="J6619">
        <f t="shared" si="836"/>
        <v>42820.305783432217</v>
      </c>
      <c r="K6619">
        <f t="shared" si="835"/>
        <v>150677.69477054471</v>
      </c>
      <c r="L6619" s="236">
        <f>I6619/MAX(I$2:I6619)-1</f>
        <v>-0.2456915817742088</v>
      </c>
      <c r="M6619" s="236">
        <f>J6619/MAX(J$2:J6619)-1</f>
        <v>-0.12458526859284969</v>
      </c>
      <c r="N6619" s="236"/>
    </row>
    <row r="6620" spans="1:14">
      <c r="A6620" s="237">
        <v>43594</v>
      </c>
      <c r="B6620">
        <v>976.9</v>
      </c>
      <c r="D6620" s="237">
        <v>43929</v>
      </c>
      <c r="E6620">
        <f t="shared" si="831"/>
        <v>848.73</v>
      </c>
      <c r="F6620">
        <v>551.14551412169317</v>
      </c>
      <c r="G6620" s="236">
        <f t="shared" si="833"/>
        <v>1.8786543013752841E-3</v>
      </c>
      <c r="H6620" s="236">
        <f t="shared" si="834"/>
        <v>1.4872442946946229E-2</v>
      </c>
      <c r="I6620">
        <f t="shared" si="836"/>
        <v>120772.51490486857</v>
      </c>
      <c r="J6620">
        <f t="shared" si="836"/>
        <v>43457.148338167106</v>
      </c>
      <c r="K6620">
        <f t="shared" si="835"/>
        <v>150965.84845250842</v>
      </c>
      <c r="L6620" s="236">
        <f>I6620/MAX(I$2:I6620)-1</f>
        <v>-0.24427449701974524</v>
      </c>
      <c r="M6620" s="236">
        <f>J6620/MAX(J$2:J6620)-1</f>
        <v>-0.11156571294508055</v>
      </c>
      <c r="N6620" s="236"/>
    </row>
    <row r="6621" spans="1:14">
      <c r="A6621" s="237">
        <v>43595</v>
      </c>
      <c r="B6621">
        <v>980.63</v>
      </c>
      <c r="D6621" s="237">
        <v>43930</v>
      </c>
      <c r="E6621">
        <f t="shared" si="831"/>
        <v>851.57</v>
      </c>
      <c r="F6621">
        <v>558.69785193121311</v>
      </c>
      <c r="G6621" s="236">
        <f t="shared" si="833"/>
        <v>3.3124458925465803E-3</v>
      </c>
      <c r="H6621" s="236">
        <f t="shared" si="834"/>
        <v>1.3702983361037369E-2</v>
      </c>
      <c r="I6621">
        <f t="shared" si="836"/>
        <v>121172.56732579773</v>
      </c>
      <c r="J6621">
        <f t="shared" si="836"/>
        <v>44052.640918763143</v>
      </c>
      <c r="K6621">
        <f t="shared" si="835"/>
        <v>151471.00675916087</v>
      </c>
      <c r="L6621" s="236">
        <f>I6621/MAX(I$2:I6621)-1</f>
        <v>-0.24177119718150564</v>
      </c>
      <c r="M6621" s="236">
        <f>J6621/MAX(J$2:J6621)-1</f>
        <v>-9.9391512692191819E-2</v>
      </c>
      <c r="N6621" s="236"/>
    </row>
    <row r="6622" spans="1:14">
      <c r="A6622" s="237">
        <v>43598</v>
      </c>
      <c r="B6622">
        <v>959.93</v>
      </c>
      <c r="D6622" s="237">
        <v>43934</v>
      </c>
      <c r="E6622">
        <f t="shared" si="831"/>
        <v>849.15</v>
      </c>
      <c r="F6622">
        <v>554.96767830460237</v>
      </c>
      <c r="G6622" s="236">
        <f t="shared" si="833"/>
        <v>-2.8755399923317639E-3</v>
      </c>
      <c r="H6622" s="236">
        <f t="shared" si="834"/>
        <v>-6.6765490751699019E-3</v>
      </c>
      <c r="I6622">
        <f t="shared" si="836"/>
        <v>120824.13076247888</v>
      </c>
      <c r="J6622">
        <f t="shared" si="836"/>
        <v>43758.521299778185</v>
      </c>
      <c r="K6622">
        <f t="shared" si="835"/>
        <v>151040.55496264715</v>
      </c>
      <c r="L6622" s="236">
        <f>I6622/MAX(I$2:I6622)-1</f>
        <v>-0.24395151442734808</v>
      </c>
      <c r="M6622" s="236">
        <f>J6622/MAX(J$2:J6622)-1</f>
        <v>-0.10540446945521698</v>
      </c>
      <c r="N6622" s="236"/>
    </row>
    <row r="6623" spans="1:14">
      <c r="A6623" s="237">
        <v>43599</v>
      </c>
      <c r="B6623">
        <v>967.32</v>
      </c>
      <c r="D6623" s="237">
        <v>43935</v>
      </c>
      <c r="E6623">
        <f t="shared" si="831"/>
        <v>851.8</v>
      </c>
      <c r="F6623">
        <v>563.6442428171049</v>
      </c>
      <c r="G6623" s="236">
        <f t="shared" si="833"/>
        <v>3.0870376679198916E-3</v>
      </c>
      <c r="H6623" s="236">
        <f t="shared" si="834"/>
        <v>1.5634360074822773E-2</v>
      </c>
      <c r="I6623">
        <f t="shared" si="836"/>
        <v>121197.11940533633</v>
      </c>
      <c r="J6623">
        <f t="shared" si="836"/>
        <v>44442.657778120716</v>
      </c>
      <c r="K6623">
        <f t="shared" si="835"/>
        <v>151511.91746709394</v>
      </c>
      <c r="L6623" s="236">
        <f>I6623/MAX(I$2:I6623)-1</f>
        <v>-0.24161756427361147</v>
      </c>
      <c r="M6623" s="236">
        <f>J6623/MAX(J$2:J6623)-1</f>
        <v>-9.1418040809352785E-2</v>
      </c>
      <c r="N6623" s="236"/>
    </row>
    <row r="6624" spans="1:14">
      <c r="A6624" s="237">
        <v>43600</v>
      </c>
      <c r="B6624">
        <v>972.77</v>
      </c>
      <c r="D6624" s="237">
        <v>43936</v>
      </c>
      <c r="E6624">
        <f t="shared" si="831"/>
        <v>857.69</v>
      </c>
      <c r="F6624">
        <v>556.14287171953322</v>
      </c>
      <c r="G6624" s="236">
        <f t="shared" si="833"/>
        <v>6.8810385663228748E-3</v>
      </c>
      <c r="H6624" s="236">
        <f t="shared" si="834"/>
        <v>-1.3308698160527044E-2</v>
      </c>
      <c r="I6624">
        <f t="shared" si="836"/>
        <v>122031.08145809169</v>
      </c>
      <c r="J6624">
        <f t="shared" si="836"/>
        <v>43851.183860300109</v>
      </c>
      <c r="K6624">
        <f t="shared" si="835"/>
        <v>152559.58733546821</v>
      </c>
      <c r="L6624" s="236">
        <f>I6624/MAX(I$2:I6624)-1</f>
        <v>-0.23639910548535625</v>
      </c>
      <c r="M6624" s="236">
        <f>J6624/MAX(J$2:J6624)-1</f>
        <v>-0.10351008385832139</v>
      </c>
      <c r="N6624" s="236"/>
    </row>
    <row r="6625" spans="1:14">
      <c r="A6625" s="237">
        <v>43601</v>
      </c>
      <c r="B6625">
        <v>980.06</v>
      </c>
      <c r="D6625" s="237">
        <v>43937</v>
      </c>
      <c r="E6625">
        <f t="shared" si="831"/>
        <v>858.83</v>
      </c>
      <c r="F6625">
        <v>557.84910962503079</v>
      </c>
      <c r="G6625" s="236">
        <f t="shared" si="833"/>
        <v>1.2954213995250339E-3</v>
      </c>
      <c r="H6625" s="236">
        <f t="shared" si="834"/>
        <v>3.0679848511265817E-3</v>
      </c>
      <c r="I6625">
        <f t="shared" si="836"/>
        <v>122189.16313241969</v>
      </c>
      <c r="J6625">
        <f t="shared" si="836"/>
        <v>43985.718628087474</v>
      </c>
      <c r="K6625">
        <f t="shared" si="835"/>
        <v>152762.36214870191</v>
      </c>
      <c r="L6625" s="236">
        <f>I6625/MAX(I$2:I6625)-1</f>
        <v>-0.23540992054590548</v>
      </c>
      <c r="M6625" s="236">
        <f>J6625/MAX(J$2:J6625)-1</f>
        <v>-0.10075966637641098</v>
      </c>
      <c r="N6625" s="236"/>
    </row>
    <row r="6626" spans="1:14">
      <c r="A6626" s="237">
        <v>43602</v>
      </c>
      <c r="B6626">
        <v>975.17</v>
      </c>
      <c r="D6626" s="237">
        <v>43938</v>
      </c>
      <c r="E6626">
        <f t="shared" si="831"/>
        <v>858.17</v>
      </c>
      <c r="F6626">
        <v>566.71005756043803</v>
      </c>
      <c r="G6626" s="236">
        <f t="shared" si="833"/>
        <v>-8.0221751944193687E-4</v>
      </c>
      <c r="H6626" s="236">
        <f t="shared" si="834"/>
        <v>1.5884130282762809E-2</v>
      </c>
      <c r="I6626">
        <f t="shared" si="836"/>
        <v>122091.14084506891</v>
      </c>
      <c r="J6626">
        <f t="shared" si="836"/>
        <v>44684.393513356961</v>
      </c>
      <c r="K6626">
        <f t="shared" si="835"/>
        <v>152644.96620419816</v>
      </c>
      <c r="L6626" s="236">
        <f>I6626/MAX(I$2:I6626)-1</f>
        <v>-0.23602328810283524</v>
      </c>
      <c r="M6626" s="236">
        <f>J6626/MAX(J$2:J6626)-1</f>
        <v>-8.6476015761618785E-2</v>
      </c>
      <c r="N6626" s="236"/>
    </row>
    <row r="6627" spans="1:14">
      <c r="A6627" s="237">
        <v>43605</v>
      </c>
      <c r="B6627">
        <v>969.27</v>
      </c>
      <c r="D6627" s="237">
        <v>43941</v>
      </c>
      <c r="E6627">
        <f t="shared" si="831"/>
        <v>859.29</v>
      </c>
      <c r="F6627">
        <v>561.41716875819304</v>
      </c>
      <c r="G6627" s="236">
        <f t="shared" si="833"/>
        <v>1.271372559845376E-3</v>
      </c>
      <c r="H6627" s="236">
        <f t="shared" si="834"/>
        <v>-9.3396768446808442E-3</v>
      </c>
      <c r="I6627">
        <f t="shared" ref="I6627:J6642" si="837">I6626*(1+G6627)</f>
        <v>122246.36417133955</v>
      </c>
      <c r="J6627">
        <f t="shared" si="837"/>
        <v>44267.055717941657</v>
      </c>
      <c r="K6627">
        <f t="shared" si="835"/>
        <v>152844.18356456814</v>
      </c>
      <c r="L6627" s="236">
        <f>I6627/MAX(I$2:I6627)-1</f>
        <v>-0.23505198907496816</v>
      </c>
      <c r="M6627" s="236">
        <f>J6627/MAX(J$2:J6627)-1</f>
        <v>-9.5008034564270538E-2</v>
      </c>
      <c r="N6627" s="236"/>
    </row>
    <row r="6628" spans="1:14">
      <c r="A6628" s="237">
        <v>43606</v>
      </c>
      <c r="B6628">
        <v>976.07</v>
      </c>
      <c r="D6628" s="237">
        <v>43942</v>
      </c>
      <c r="E6628">
        <f t="shared" si="831"/>
        <v>860.25</v>
      </c>
      <c r="F6628">
        <v>551.19796245412761</v>
      </c>
      <c r="G6628" s="236">
        <f t="shared" si="833"/>
        <v>1.0834712517366249E-3</v>
      </c>
      <c r="H6628" s="236">
        <f t="shared" si="834"/>
        <v>-1.8202518328161332E-2</v>
      </c>
      <c r="I6628">
        <f t="shared" si="837"/>
        <v>122378.81459254853</v>
      </c>
      <c r="J6628">
        <f t="shared" si="837"/>
        <v>43461.283824902086</v>
      </c>
      <c r="K6628">
        <f t="shared" si="835"/>
        <v>153014.94130202814</v>
      </c>
      <c r="L6628" s="236">
        <f>I6628/MAX(I$2:I6628)-1</f>
        <v>-0.23422318989605773</v>
      </c>
      <c r="M6628" s="236">
        <f>J6628/MAX(J$2:J6628)-1</f>
        <v>-0.11148116740195313</v>
      </c>
      <c r="N6628" s="236"/>
    </row>
    <row r="6629" spans="1:14">
      <c r="A6629" s="237">
        <v>43607</v>
      </c>
      <c r="B6629">
        <v>974.25</v>
      </c>
      <c r="D6629" s="237">
        <v>43943</v>
      </c>
      <c r="E6629">
        <f t="shared" si="831"/>
        <v>858.66</v>
      </c>
      <c r="F6629">
        <v>558.95891105496446</v>
      </c>
      <c r="G6629" s="236">
        <f t="shared" si="833"/>
        <v>-1.882030071546257E-3</v>
      </c>
      <c r="H6629" s="236">
        <f t="shared" si="834"/>
        <v>1.4080147477836036E-2</v>
      </c>
      <c r="I6629">
        <f t="shared" si="837"/>
        <v>122148.49398336516</v>
      </c>
      <c r="J6629">
        <f t="shared" si="837"/>
        <v>44073.225110732797</v>
      </c>
      <c r="K6629">
        <f t="shared" si="835"/>
        <v>152732.12379936004</v>
      </c>
      <c r="L6629" s="236">
        <f>I6629/MAX(I$2:I6629)-1</f>
        <v>-0.23566440488076623</v>
      </c>
      <c r="M6629" s="236">
        <f>J6629/MAX(J$2:J6629)-1</f>
        <v>-9.8970691202137973E-2</v>
      </c>
      <c r="N6629" s="236"/>
    </row>
    <row r="6630" spans="1:14">
      <c r="A6630" s="237">
        <v>43608</v>
      </c>
      <c r="B6630">
        <v>965.25</v>
      </c>
      <c r="D6630" s="237">
        <v>43944</v>
      </c>
      <c r="E6630">
        <f t="shared" si="831"/>
        <v>859.18</v>
      </c>
      <c r="F6630">
        <v>559.13925941908292</v>
      </c>
      <c r="G6630" s="236">
        <f t="shared" si="833"/>
        <v>5.7186460520435511E-4</v>
      </c>
      <c r="H6630" s="236">
        <f t="shared" si="834"/>
        <v>3.2265048566459953E-4</v>
      </c>
      <c r="I6630">
        <f t="shared" si="837"/>
        <v>122218.34638365328</v>
      </c>
      <c r="J6630">
        <f t="shared" si="837"/>
        <v>44087.445358219578</v>
      </c>
      <c r="K6630">
        <f t="shared" si="835"/>
        <v>152824.61757381752</v>
      </c>
      <c r="L6630" s="236">
        <f>I6630/MAX(I$2:I6630)-1</f>
        <v>-0.23522730840741968</v>
      </c>
      <c r="M6630" s="236">
        <f>J6630/MAX(J$2:J6630)-1</f>
        <v>-9.8679973658056364E-2</v>
      </c>
      <c r="N6630" s="236"/>
    </row>
    <row r="6631" spans="1:14">
      <c r="A6631" s="237">
        <v>43609</v>
      </c>
      <c r="B6631">
        <v>967.17</v>
      </c>
      <c r="D6631" s="237">
        <v>43945</v>
      </c>
      <c r="E6631">
        <f t="shared" si="831"/>
        <v>859.98</v>
      </c>
      <c r="F6631">
        <v>562.46993426718439</v>
      </c>
      <c r="G6631" s="236">
        <f t="shared" si="833"/>
        <v>8.9739021185579958E-4</v>
      </c>
      <c r="H6631" s="236">
        <f t="shared" si="834"/>
        <v>5.9567894616483485E-3</v>
      </c>
      <c r="I6631">
        <f t="shared" si="837"/>
        <v>122328.02393140718</v>
      </c>
      <c r="J6631">
        <f t="shared" si="837"/>
        <v>44350.064988120415</v>
      </c>
      <c r="K6631">
        <f t="shared" si="835"/>
        <v>152966.9156883675</v>
      </c>
      <c r="L6631" s="236">
        <f>I6631/MAX(I$2:I6631)-1</f>
        <v>-0.23454100887968976</v>
      </c>
      <c r="M6631" s="236">
        <f>J6631/MAX(J$2:J6631)-1</f>
        <v>-9.3311000023570068E-2</v>
      </c>
      <c r="N6631" s="236"/>
    </row>
    <row r="6632" spans="1:14">
      <c r="A6632" s="237">
        <v>43612</v>
      </c>
      <c r="B6632">
        <v>967.17</v>
      </c>
      <c r="D6632" s="237">
        <v>43948</v>
      </c>
      <c r="E6632">
        <f t="shared" si="831"/>
        <v>856.31</v>
      </c>
      <c r="F6632">
        <v>566.93356272570043</v>
      </c>
      <c r="G6632" s="236">
        <f t="shared" si="833"/>
        <v>-4.3012712643373894E-3</v>
      </c>
      <c r="H6632" s="236">
        <f t="shared" si="834"/>
        <v>7.9357636498944562E-3</v>
      </c>
      <c r="I6632">
        <f t="shared" si="837"/>
        <v>121801.85791724783</v>
      </c>
      <c r="J6632">
        <f t="shared" si="837"/>
        <v>44702.016621723596</v>
      </c>
      <c r="K6632">
        <f t="shared" si="835"/>
        <v>152314.12308786943</v>
      </c>
      <c r="L6632" s="236">
        <f>I6632/MAX(I$2:I6632)-1</f>
        <v>-0.23783345564222425</v>
      </c>
      <c r="M6632" s="236">
        <f>J6632/MAX(J$2:J6632)-1</f>
        <v>-8.6115730415798009E-2</v>
      </c>
      <c r="N6632" s="236"/>
    </row>
    <row r="6633" spans="1:14">
      <c r="A6633" s="237">
        <v>43613</v>
      </c>
      <c r="B6633">
        <v>961.28</v>
      </c>
      <c r="D6633" s="237">
        <v>43949</v>
      </c>
      <c r="E6633">
        <f t="shared" si="831"/>
        <v>859.68</v>
      </c>
      <c r="F6633">
        <v>567.87652405796075</v>
      </c>
      <c r="G6633" s="236">
        <f t="shared" si="833"/>
        <v>3.9017604930197589E-3</v>
      </c>
      <c r="H6633" s="236">
        <f t="shared" si="834"/>
        <v>1.6632660231417074E-3</v>
      </c>
      <c r="I6633">
        <f t="shared" si="837"/>
        <v>122277.09959444577</v>
      </c>
      <c r="J6633">
        <f t="shared" si="837"/>
        <v>44776.367967136423</v>
      </c>
      <c r="K6633">
        <f t="shared" si="835"/>
        <v>152913.55389541123</v>
      </c>
      <c r="L6633" s="236">
        <f>I6633/MAX(I$2:I6633)-1</f>
        <v>-0.23485966433034766</v>
      </c>
      <c r="M6633" s="236">
        <f>J6633/MAX(J$2:J6633)-1</f>
        <v>-8.4595697761114974E-2</v>
      </c>
      <c r="N6633" s="236"/>
    </row>
    <row r="6634" spans="1:14">
      <c r="A6634" s="237">
        <v>43614</v>
      </c>
      <c r="B6634">
        <v>956.45</v>
      </c>
      <c r="D6634" s="237">
        <v>43950</v>
      </c>
      <c r="E6634">
        <f t="shared" si="831"/>
        <v>860.24</v>
      </c>
      <c r="F6634">
        <v>577.05060820839037</v>
      </c>
      <c r="G6634" s="236">
        <f t="shared" si="833"/>
        <v>6.1767501528813484E-4</v>
      </c>
      <c r="H6634" s="236">
        <f t="shared" si="834"/>
        <v>1.6155068508331594E-2</v>
      </c>
      <c r="I6634">
        <f t="shared" si="837"/>
        <v>122352.62710380716</v>
      </c>
      <c r="J6634">
        <f t="shared" si="837"/>
        <v>45499.733259199777</v>
      </c>
      <c r="K6634">
        <f t="shared" si="835"/>
        <v>153013.16257559622</v>
      </c>
      <c r="L6634" s="236">
        <f>I6634/MAX(I$2:I6634)-1</f>
        <v>-0.23438705626181533</v>
      </c>
      <c r="M6634" s="236">
        <f>J6634/MAX(J$2:J6634)-1</f>
        <v>-6.9807278545624296E-2</v>
      </c>
      <c r="N6634" s="236"/>
    </row>
    <row r="6635" spans="1:14">
      <c r="A6635" s="237">
        <v>43615</v>
      </c>
      <c r="B6635">
        <v>958.92</v>
      </c>
      <c r="D6635" s="237">
        <v>43951</v>
      </c>
      <c r="E6635">
        <f t="shared" si="831"/>
        <v>857.9</v>
      </c>
      <c r="F6635">
        <v>571.18182871720535</v>
      </c>
      <c r="G6635" s="236">
        <f t="shared" si="833"/>
        <v>-2.7539012737679094E-3</v>
      </c>
      <c r="H6635" s="236">
        <f t="shared" si="834"/>
        <v>-1.0170302929592645E-2</v>
      </c>
      <c r="I6635">
        <f t="shared" si="837"/>
        <v>122015.68004817712</v>
      </c>
      <c r="J6635">
        <f t="shared" si="837"/>
        <v>45036.98718873805</v>
      </c>
      <c r="K6635">
        <f t="shared" si="835"/>
        <v>152596.9405905375</v>
      </c>
      <c r="L6635" s="236">
        <f>I6635/MAX(I$2:I6635)-1</f>
        <v>-0.2364954787227892</v>
      </c>
      <c r="M6635" s="236">
        <f>J6635/MAX(J$2:J6635)-1</f>
        <v>-7.9267620305717545E-2</v>
      </c>
      <c r="N6635" s="236"/>
    </row>
    <row r="6636" spans="1:14">
      <c r="A6636" s="237">
        <v>43616</v>
      </c>
      <c r="B6636">
        <v>951.29</v>
      </c>
      <c r="D6636" s="237">
        <v>43952</v>
      </c>
      <c r="E6636">
        <f t="shared" si="831"/>
        <v>858.06</v>
      </c>
      <c r="F6636">
        <v>562.16772215244964</v>
      </c>
      <c r="G6636" s="236">
        <f t="shared" si="833"/>
        <v>1.5277176457078256E-4</v>
      </c>
      <c r="H6636" s="236">
        <f t="shared" si="834"/>
        <v>-1.578150093640085E-2</v>
      </c>
      <c r="I6636">
        <f t="shared" si="837"/>
        <v>122034.3205989234</v>
      </c>
      <c r="J6636">
        <f t="shared" si="837"/>
        <v>44326.235933246309</v>
      </c>
      <c r="K6636">
        <f t="shared" si="835"/>
        <v>152625.40021344749</v>
      </c>
      <c r="L6636" s="236">
        <f>I6636/MAX(I$2:I6636)-1</f>
        <v>-0.23637883678981586</v>
      </c>
      <c r="M6636" s="236">
        <f>J6636/MAX(J$2:J6636)-1</f>
        <v>-9.3798159218037469E-2</v>
      </c>
      <c r="N6636" s="236"/>
    </row>
    <row r="6637" spans="1:14">
      <c r="A6637" s="237">
        <v>43619</v>
      </c>
      <c r="B6637">
        <v>950.06</v>
      </c>
      <c r="D6637" s="237">
        <v>43955</v>
      </c>
      <c r="E6637">
        <f t="shared" si="831"/>
        <v>858.33</v>
      </c>
      <c r="F6637">
        <v>563.46934890325144</v>
      </c>
      <c r="G6637" s="236">
        <f t="shared" si="833"/>
        <v>2.809331515280421E-4</v>
      </c>
      <c r="H6637" s="236">
        <f t="shared" si="834"/>
        <v>2.3153708395389216E-3</v>
      </c>
      <c r="I6637">
        <f t="shared" si="837"/>
        <v>122068.60408520384</v>
      </c>
      <c r="J6637">
        <f t="shared" si="837"/>
        <v>44428.867607352673</v>
      </c>
      <c r="K6637">
        <f t="shared" si="835"/>
        <v>152673.42582710812</v>
      </c>
      <c r="L6637" s="236">
        <f>I6637/MAX(I$2:I6637)-1</f>
        <v>-0.23616431028986162</v>
      </c>
      <c r="M6637" s="236">
        <f>J6637/MAX(J$2:J6637)-1</f>
        <v>-9.1699965901154257E-2</v>
      </c>
      <c r="N6637" s="236"/>
    </row>
    <row r="6638" spans="1:14">
      <c r="A6638" s="237">
        <v>43620</v>
      </c>
      <c r="B6638">
        <v>963.16</v>
      </c>
      <c r="D6638" s="237">
        <v>43956</v>
      </c>
      <c r="E6638">
        <f t="shared" si="831"/>
        <v>858.09</v>
      </c>
      <c r="F6638">
        <v>565.66260167882206</v>
      </c>
      <c r="G6638" s="236">
        <f t="shared" si="833"/>
        <v>-3.1334289509028291E-4</v>
      </c>
      <c r="H6638" s="236">
        <f t="shared" si="834"/>
        <v>3.8924083090581263E-3</v>
      </c>
      <c r="I6638">
        <f t="shared" si="837"/>
        <v>122030.35475540016</v>
      </c>
      <c r="J6638">
        <f t="shared" si="837"/>
        <v>44601.802900789575</v>
      </c>
      <c r="K6638">
        <f t="shared" si="835"/>
        <v>152630.73639274313</v>
      </c>
      <c r="L6638" s="236">
        <f>I6638/MAX(I$2:I6638)-1</f>
        <v>-0.23640365277624875</v>
      </c>
      <c r="M6638" s="236">
        <f>J6638/MAX(J$2:J6638)-1</f>
        <v>-8.8164491301310211E-2</v>
      </c>
      <c r="N6638" s="236"/>
    </row>
    <row r="6639" spans="1:14">
      <c r="A6639" s="237">
        <v>43621</v>
      </c>
      <c r="B6639">
        <v>968.81</v>
      </c>
      <c r="D6639" s="237">
        <v>43957</v>
      </c>
      <c r="E6639">
        <f t="shared" si="831"/>
        <v>854.8</v>
      </c>
      <c r="F6639">
        <v>562.9453141819896</v>
      </c>
      <c r="G6639" s="236">
        <f t="shared" si="833"/>
        <v>-3.8678268152581665E-3</v>
      </c>
      <c r="H6639" s="236">
        <f t="shared" si="834"/>
        <v>-4.8037248507641905E-3</v>
      </c>
      <c r="I6639">
        <f t="shared" si="837"/>
        <v>121558.36247700175</v>
      </c>
      <c r="J6639">
        <f t="shared" si="837"/>
        <v>44387.548111806165</v>
      </c>
      <c r="K6639">
        <f t="shared" si="835"/>
        <v>152045.53539665631</v>
      </c>
      <c r="L6639" s="236">
        <f>I6639/MAX(I$2:I6639)-1</f>
        <v>-0.23935711120407388</v>
      </c>
      <c r="M6639" s="236">
        <f>J6639/MAX(J$2:J6639)-1</f>
        <v>-9.2544698194255259E-2</v>
      </c>
      <c r="N6639" s="236"/>
    </row>
    <row r="6640" spans="1:14">
      <c r="A6640" s="237">
        <v>43622</v>
      </c>
      <c r="B6640">
        <v>973.2</v>
      </c>
      <c r="D6640" s="237">
        <v>43958</v>
      </c>
      <c r="E6640">
        <f t="shared" si="831"/>
        <v>860.25</v>
      </c>
      <c r="F6640">
        <v>568.11263489160797</v>
      </c>
      <c r="G6640" s="236">
        <f t="shared" si="833"/>
        <v>6.3420302530620611E-3</v>
      </c>
      <c r="H6640" s="236">
        <f t="shared" si="834"/>
        <v>9.1790811282033147E-3</v>
      </c>
      <c r="I6640">
        <f t="shared" si="837"/>
        <v>122329.28928934359</v>
      </c>
      <c r="J6640">
        <f t="shared" si="837"/>
        <v>44794.98501700646</v>
      </c>
      <c r="K6640">
        <f t="shared" si="835"/>
        <v>153014.94130202808</v>
      </c>
      <c r="L6640" s="236">
        <f>I6640/MAX(I$2:I6640)-1</f>
        <v>-0.23453309099155351</v>
      </c>
      <c r="M6640" s="236">
        <f>J6640/MAX(J$2:J6640)-1</f>
        <v>-8.4215092358762234E-2</v>
      </c>
      <c r="N6640" s="236"/>
    </row>
    <row r="6641" spans="1:14">
      <c r="A6641" s="237">
        <v>43623</v>
      </c>
      <c r="B6641">
        <v>981.23</v>
      </c>
      <c r="D6641" s="237">
        <v>43959</v>
      </c>
      <c r="E6641">
        <f t="shared" si="831"/>
        <v>858.26</v>
      </c>
      <c r="F6641">
        <v>573.16296198752866</v>
      </c>
      <c r="G6641" s="236">
        <f t="shared" si="833"/>
        <v>-2.3470111816886277E-3</v>
      </c>
      <c r="H6641" s="236">
        <f t="shared" si="834"/>
        <v>8.8896581166237887E-3</v>
      </c>
      <c r="I6641">
        <f t="shared" si="837"/>
        <v>122042.18107953347</v>
      </c>
      <c r="J6641">
        <f t="shared" si="837"/>
        <v>45193.197119146935</v>
      </c>
      <c r="K6641">
        <f t="shared" si="835"/>
        <v>152660.974742085</v>
      </c>
      <c r="L6641" s="236">
        <f>I6641/MAX(I$2:I6641)-1</f>
        <v>-0.23632965038620901</v>
      </c>
      <c r="M6641" s="236">
        <f>J6641/MAX(J$2:J6641)-1</f>
        <v>-7.6074077621467673E-2</v>
      </c>
      <c r="N6641" s="236"/>
    </row>
    <row r="6642" spans="1:14">
      <c r="A6642" s="237">
        <v>43626</v>
      </c>
      <c r="B6642">
        <v>982.84</v>
      </c>
      <c r="D6642" s="237">
        <v>43962</v>
      </c>
      <c r="E6642">
        <f t="shared" si="831"/>
        <v>855.98</v>
      </c>
      <c r="F6642">
        <v>572.82146612471672</v>
      </c>
      <c r="G6642" s="236">
        <f t="shared" si="833"/>
        <v>-2.6902678046649233E-3</v>
      </c>
      <c r="H6642" s="236">
        <f t="shared" si="834"/>
        <v>-5.9580936916747707E-4</v>
      </c>
      <c r="I6642">
        <f t="shared" si="837"/>
        <v>121713.85492896411</v>
      </c>
      <c r="J6642">
        <f t="shared" si="837"/>
        <v>45166.270588880718</v>
      </c>
      <c r="K6642">
        <f t="shared" si="835"/>
        <v>152255.42511561755</v>
      </c>
      <c r="L6642" s="236">
        <f>I6642/MAX(I$2:I6642)-1</f>
        <v>-0.23838412814115228</v>
      </c>
      <c r="M6642" s="236">
        <f>J6642/MAX(J$2:J6642)-1</f>
        <v>-7.6624561342437447E-2</v>
      </c>
      <c r="N6642" s="236"/>
    </row>
    <row r="6643" spans="1:14">
      <c r="A6643" s="237">
        <v>43627</v>
      </c>
      <c r="B6643">
        <v>982.81</v>
      </c>
      <c r="D6643" s="237">
        <v>43963</v>
      </c>
      <c r="E6643">
        <f t="shared" si="831"/>
        <v>857.68</v>
      </c>
      <c r="F6643">
        <v>567.61331741907395</v>
      </c>
      <c r="G6643" s="236">
        <f t="shared" si="833"/>
        <v>1.9522975521976591E-3</v>
      </c>
      <c r="H6643" s="236">
        <f t="shared" si="834"/>
        <v>-9.0920976493378269E-3</v>
      </c>
      <c r="I6643">
        <f t="shared" ref="I6643:J6658" si="838">I6642*(1+G6643)</f>
        <v>121951.47659001047</v>
      </c>
      <c r="J6643">
        <f t="shared" si="838"/>
        <v>44755.614446230196</v>
      </c>
      <c r="K6643">
        <f t="shared" si="835"/>
        <v>152557.80860903626</v>
      </c>
      <c r="L6643" s="236">
        <f>I6643/MAX(I$2:I6643)-1</f>
        <v>-0.23689722733880736</v>
      </c>
      <c r="M6643" s="236">
        <f>J6643/MAX(J$2:J6643)-1</f>
        <v>-8.5019980997712241E-2</v>
      </c>
      <c r="N6643" s="236"/>
    </row>
    <row r="6644" spans="1:14">
      <c r="A6644" s="237">
        <v>43628</v>
      </c>
      <c r="B6644">
        <v>982.44</v>
      </c>
      <c r="D6644" s="237">
        <v>43964</v>
      </c>
      <c r="E6644">
        <f t="shared" si="831"/>
        <v>858.55</v>
      </c>
      <c r="F6644">
        <v>563.48720498568798</v>
      </c>
      <c r="G6644" s="236">
        <f t="shared" si="833"/>
        <v>9.8063417295539889E-4</v>
      </c>
      <c r="H6644" s="236">
        <f t="shared" si="834"/>
        <v>-7.2692311944816401E-3</v>
      </c>
      <c r="I6644">
        <f t="shared" si="838"/>
        <v>122071.06637539701</v>
      </c>
      <c r="J6644">
        <f t="shared" si="838"/>
        <v>44430.275537569469</v>
      </c>
      <c r="K6644">
        <f t="shared" si="835"/>
        <v>152712.55780860939</v>
      </c>
      <c r="L6644" s="236">
        <f>I6644/MAX(I$2:I6644)-1</f>
        <v>-0.23614890268245869</v>
      </c>
      <c r="M6644" s="236">
        <f>J6644/MAX(J$2:J6644)-1</f>
        <v>-9.1671182294170928E-2</v>
      </c>
      <c r="N6644" s="236"/>
    </row>
    <row r="6645" spans="1:14">
      <c r="A6645" s="237">
        <v>43629</v>
      </c>
      <c r="B6645">
        <v>986.05</v>
      </c>
      <c r="D6645" s="237">
        <v>43965</v>
      </c>
      <c r="E6645">
        <f t="shared" si="831"/>
        <v>860.35</v>
      </c>
      <c r="F6645">
        <v>566.29428530970176</v>
      </c>
      <c r="G6645" s="236">
        <f t="shared" si="833"/>
        <v>2.0628279916396395E-3</v>
      </c>
      <c r="H6645" s="236">
        <f t="shared" si="834"/>
        <v>4.9816221187934939E-3</v>
      </c>
      <c r="I6645">
        <f t="shared" si="838"/>
        <v>122322.87798808549</v>
      </c>
      <c r="J6645">
        <f t="shared" si="838"/>
        <v>44651.610380931517</v>
      </c>
      <c r="K6645">
        <f t="shared" si="835"/>
        <v>153032.72856634684</v>
      </c>
      <c r="L6645" s="236">
        <f>I6645/MAX(I$2:I6645)-1</f>
        <v>-0.23457320925746739</v>
      </c>
      <c r="M6645" s="236">
        <f>J6645/MAX(J$2:J6645)-1</f>
        <v>-8.7146231364749971E-2</v>
      </c>
      <c r="N6645" s="236"/>
    </row>
    <row r="6646" spans="1:14">
      <c r="A6646" s="237">
        <v>43630</v>
      </c>
      <c r="B6646">
        <v>985.51</v>
      </c>
      <c r="D6646" s="237">
        <v>43966</v>
      </c>
      <c r="E6646">
        <f t="shared" si="831"/>
        <v>860.02</v>
      </c>
      <c r="F6646">
        <v>566.73120689402367</v>
      </c>
      <c r="G6646" s="236">
        <f t="shared" si="833"/>
        <v>-4.1729498699778279E-4</v>
      </c>
      <c r="H6646" s="236">
        <f t="shared" si="834"/>
        <v>7.7154510588606229E-4</v>
      </c>
      <c r="I6646">
        <f t="shared" si="838"/>
        <v>122271.83326430591</v>
      </c>
      <c r="J6646">
        <f t="shared" si="838"/>
        <v>44686.061112390853</v>
      </c>
      <c r="K6646">
        <f t="shared" si="835"/>
        <v>152974.03059409495</v>
      </c>
      <c r="L6646" s="236">
        <f>I6646/MAX(I$2:I6646)-1</f>
        <v>-0.23489261802015815</v>
      </c>
      <c r="M6646" s="236">
        <f>J6646/MAX(J$2:J6646)-1</f>
        <v>-8.6441923507169949E-2</v>
      </c>
      <c r="N6646" s="236"/>
    </row>
    <row r="6647" spans="1:14">
      <c r="A6647" s="237">
        <v>43633</v>
      </c>
      <c r="B6647">
        <v>985.97</v>
      </c>
      <c r="D6647" s="237">
        <v>43969</v>
      </c>
      <c r="E6647">
        <f t="shared" si="831"/>
        <v>856.46</v>
      </c>
      <c r="F6647">
        <v>577.94728593429909</v>
      </c>
      <c r="G6647" s="236">
        <f t="shared" si="833"/>
        <v>-4.1731687764366508E-3</v>
      </c>
      <c r="H6647" s="236">
        <f t="shared" si="834"/>
        <v>1.9790826592636757E-2</v>
      </c>
      <c r="I6647">
        <f t="shared" si="838"/>
        <v>121761.57226748964</v>
      </c>
      <c r="J6647">
        <f t="shared" si="838"/>
        <v>45570.435198974148</v>
      </c>
      <c r="K6647">
        <f t="shared" si="835"/>
        <v>152340.80398434753</v>
      </c>
      <c r="L6647" s="236">
        <f>I6647/MAX(I$2:I6647)-1</f>
        <v>-0.23808554025725759</v>
      </c>
      <c r="M6647" s="236">
        <f>J6647/MAX(J$2:J6647)-1</f>
        <v>-6.8361854032997549E-2</v>
      </c>
      <c r="N6647" s="236"/>
    </row>
    <row r="6648" spans="1:14">
      <c r="A6648" s="237">
        <v>43634</v>
      </c>
      <c r="B6648">
        <v>992.53</v>
      </c>
      <c r="D6648" s="237">
        <v>43970</v>
      </c>
      <c r="E6648">
        <f t="shared" si="831"/>
        <v>858.13</v>
      </c>
      <c r="F6648">
        <v>574.68892511926481</v>
      </c>
      <c r="G6648" s="236">
        <f t="shared" si="833"/>
        <v>1.916156584375208E-3</v>
      </c>
      <c r="H6648" s="236">
        <f t="shared" si="834"/>
        <v>-5.6378166215744763E-3</v>
      </c>
      <c r="I6648">
        <f t="shared" si="838"/>
        <v>121994.88650591388</v>
      </c>
      <c r="J6648">
        <f t="shared" si="838"/>
        <v>45313.517441956988</v>
      </c>
      <c r="K6648">
        <f t="shared" si="835"/>
        <v>152637.85129847063</v>
      </c>
      <c r="L6648" s="236">
        <f>I6648/MAX(I$2:I6648)-1</f>
        <v>-0.23662559284849083</v>
      </c>
      <c r="M6648" s="236">
        <f>J6648/MAX(J$2:J6648)-1</f>
        <v>-7.3614259057623199E-2</v>
      </c>
      <c r="N6648" s="236"/>
    </row>
    <row r="6649" spans="1:14">
      <c r="A6649" s="237">
        <v>43635</v>
      </c>
      <c r="B6649">
        <v>995.29</v>
      </c>
      <c r="D6649" s="237">
        <v>43971</v>
      </c>
      <c r="E6649">
        <f t="shared" si="831"/>
        <v>859.25</v>
      </c>
      <c r="F6649">
        <v>581.04785276508017</v>
      </c>
      <c r="G6649" s="236">
        <f t="shared" si="833"/>
        <v>1.2714333945775167E-3</v>
      </c>
      <c r="H6649" s="236">
        <f t="shared" si="834"/>
        <v>1.1064990759123594E-2</v>
      </c>
      <c r="I6649">
        <f t="shared" si="838"/>
        <v>122149.9948785852</v>
      </c>
      <c r="J6649">
        <f t="shared" si="838"/>
        <v>45814.911093715629</v>
      </c>
      <c r="K6649">
        <f t="shared" si="835"/>
        <v>152837.06865884058</v>
      </c>
      <c r="L6649" s="236">
        <f>I6649/MAX(I$2:I6649)-1</f>
        <v>-0.23565501313467252</v>
      </c>
      <c r="M6649" s="236">
        <f>J6649/MAX(J$2:J6649)-1</f>
        <v>-6.3363809394711867E-2</v>
      </c>
      <c r="N6649" s="236"/>
    </row>
    <row r="6650" spans="1:14">
      <c r="A6650" s="237">
        <v>43636</v>
      </c>
      <c r="B6650">
        <v>1001.84</v>
      </c>
      <c r="D6650" s="237">
        <v>43972</v>
      </c>
      <c r="E6650">
        <f t="shared" si="831"/>
        <v>859.38</v>
      </c>
      <c r="F6650">
        <v>578.15986182678387</v>
      </c>
      <c r="G6650" s="236">
        <f t="shared" si="833"/>
        <v>1.1756457504923589E-4</v>
      </c>
      <c r="H6650" s="236">
        <f t="shared" si="834"/>
        <v>-4.9703151376482291E-3</v>
      </c>
      <c r="I6650">
        <f t="shared" si="838"/>
        <v>122164.35539082538</v>
      </c>
      <c r="J6650">
        <f t="shared" si="838"/>
        <v>45587.196547576525</v>
      </c>
      <c r="K6650">
        <f t="shared" si="835"/>
        <v>152860.19210245495</v>
      </c>
      <c r="L6650" s="236">
        <f>I6650/MAX(I$2:I6650)-1</f>
        <v>-0.23556515324110061</v>
      </c>
      <c r="M6650" s="236">
        <f>J6650/MAX(J$2:J6650)-1</f>
        <v>-6.8019186431346523E-2</v>
      </c>
      <c r="N6650" s="236"/>
    </row>
    <row r="6651" spans="1:14">
      <c r="A6651" s="237">
        <v>43637</v>
      </c>
      <c r="B6651">
        <v>999.34</v>
      </c>
      <c r="D6651" s="237">
        <v>43973</v>
      </c>
      <c r="E6651">
        <f t="shared" si="831"/>
        <v>861</v>
      </c>
      <c r="F6651">
        <v>577.88107211439069</v>
      </c>
      <c r="G6651" s="236">
        <f t="shared" si="833"/>
        <v>1.8513497826228484E-3</v>
      </c>
      <c r="H6651" s="236">
        <f t="shared" si="834"/>
        <v>-4.8220177636038031E-4</v>
      </c>
      <c r="I6651">
        <f t="shared" si="838"/>
        <v>122390.52434362246</v>
      </c>
      <c r="J6651">
        <f t="shared" si="838"/>
        <v>45565.21432042199</v>
      </c>
      <c r="K6651">
        <f t="shared" si="835"/>
        <v>153148.34578441866</v>
      </c>
      <c r="L6651" s="236">
        <f>I6651/MAX(I$2:I6651)-1</f>
        <v>-0.23414991695372411</v>
      </c>
      <c r="M6651" s="236">
        <f>J6651/MAX(J$2:J6651)-1</f>
        <v>-6.8468589235183175E-2</v>
      </c>
      <c r="N6651" s="236"/>
    </row>
    <row r="6652" spans="1:14">
      <c r="A6652" s="237">
        <v>43640</v>
      </c>
      <c r="B6652">
        <v>1000</v>
      </c>
      <c r="D6652" s="237">
        <v>43977</v>
      </c>
      <c r="E6652">
        <f t="shared" si="831"/>
        <v>859.59</v>
      </c>
      <c r="F6652">
        <v>584.01535250830989</v>
      </c>
      <c r="G6652" s="236">
        <f t="shared" si="833"/>
        <v>-1.6713608207509869E-3</v>
      </c>
      <c r="H6652" s="236">
        <f t="shared" si="834"/>
        <v>1.0615126000709241E-2</v>
      </c>
      <c r="I6652">
        <f t="shared" si="838"/>
        <v>122185.96561640335</v>
      </c>
      <c r="J6652">
        <f t="shared" si="838"/>
        <v>46048.894811682592</v>
      </c>
      <c r="K6652">
        <f t="shared" si="835"/>
        <v>152897.54535752433</v>
      </c>
      <c r="L6652" s="236">
        <f>I6652/MAX(I$2:I6652)-1</f>
        <v>-0.23542992877709656</v>
      </c>
      <c r="M6652" s="236">
        <f>J6652/MAX(J$2:J6652)-1</f>
        <v>-5.8580265936296172E-2</v>
      </c>
    </row>
    <row r="6653" spans="1:14">
      <c r="A6653" s="237">
        <v>43641</v>
      </c>
      <c r="B6653">
        <v>994.12</v>
      </c>
      <c r="D6653" s="237">
        <v>43978</v>
      </c>
      <c r="E6653">
        <f t="shared" si="831"/>
        <v>861.26</v>
      </c>
      <c r="F6653">
        <v>588.74002390499743</v>
      </c>
      <c r="G6653" s="236">
        <f t="shared" si="833"/>
        <v>1.9090565186391981E-3</v>
      </c>
      <c r="H6653" s="236">
        <f t="shared" si="834"/>
        <v>8.0899780740273375E-3</v>
      </c>
      <c r="I6653">
        <f t="shared" si="838"/>
        <v>122419.22553054958</v>
      </c>
      <c r="J6653">
        <f t="shared" si="838"/>
        <v>46421.429361042297</v>
      </c>
      <c r="K6653">
        <f t="shared" si="835"/>
        <v>153194.59267164741</v>
      </c>
      <c r="L6653" s="236">
        <f>I6653/MAX(I$2:I6653)-1</f>
        <v>-0.23397032129867201</v>
      </c>
      <c r="M6653" s="236">
        <f>J6653/MAX(J$2:J6653)-1</f>
        <v>-5.0964200929264125E-2</v>
      </c>
    </row>
    <row r="6654" spans="1:14">
      <c r="A6654" s="237">
        <v>43642</v>
      </c>
      <c r="B6654">
        <v>992.03</v>
      </c>
      <c r="D6654" s="237">
        <v>43979</v>
      </c>
      <c r="E6654">
        <f t="shared" si="831"/>
        <v>860.42</v>
      </c>
      <c r="F6654">
        <v>588.87401309925247</v>
      </c>
      <c r="G6654" s="236">
        <f t="shared" si="833"/>
        <v>-1.0090453945474456E-3</v>
      </c>
      <c r="H6654" s="236">
        <f t="shared" si="834"/>
        <v>2.2758635189479293E-4</v>
      </c>
      <c r="I6654">
        <f t="shared" si="838"/>
        <v>122295.6989748239</v>
      </c>
      <c r="J6654">
        <f t="shared" si="838"/>
        <v>46431.99424480032</v>
      </c>
      <c r="K6654">
        <f t="shared" si="835"/>
        <v>153045.17965136992</v>
      </c>
      <c r="L6654" s="236">
        <f>I6654/MAX(I$2:I6654)-1</f>
        <v>-0.23474328001805234</v>
      </c>
      <c r="M6654" s="236">
        <f>J6654/MAX(J$2:J6654)-1</f>
        <v>-5.0748213333936087E-2</v>
      </c>
    </row>
    <row r="6655" spans="1:14">
      <c r="A6655" s="237">
        <v>43643</v>
      </c>
      <c r="B6655">
        <v>995.72</v>
      </c>
      <c r="D6655" s="237">
        <v>43980</v>
      </c>
      <c r="E6655">
        <f t="shared" si="831"/>
        <v>863.21</v>
      </c>
      <c r="F6655">
        <v>590.33019315467516</v>
      </c>
      <c r="G6655" s="236">
        <f t="shared" si="833"/>
        <v>3.2088722912361665E-3</v>
      </c>
      <c r="H6655" s="236">
        <f t="shared" si="834"/>
        <v>2.4728210500557513E-3</v>
      </c>
      <c r="I6655">
        <f t="shared" si="838"/>
        <v>122688.13025460158</v>
      </c>
      <c r="J6655">
        <f t="shared" si="838"/>
        <v>46546.812257564932</v>
      </c>
      <c r="K6655">
        <f t="shared" si="835"/>
        <v>153541.44432586301</v>
      </c>
      <c r="L6655" s="236">
        <f>I6655/MAX(I$2:I6655)-1</f>
        <v>-0.23228766893361996</v>
      </c>
      <c r="M6655" s="236">
        <f>J6655/MAX(J$2:J6655)-1</f>
        <v>-4.8400883534065131E-2</v>
      </c>
    </row>
    <row r="6656" spans="1:14">
      <c r="A6656" s="237">
        <v>43644</v>
      </c>
      <c r="B6656">
        <v>999.2</v>
      </c>
      <c r="D6656" s="237">
        <v>43983</v>
      </c>
      <c r="E6656">
        <f t="shared" si="831"/>
        <v>863.26</v>
      </c>
      <c r="F6656">
        <v>594.70830508801021</v>
      </c>
      <c r="G6656" s="236">
        <f t="shared" si="833"/>
        <v>2.4193173946576039E-5</v>
      </c>
      <c r="H6656" s="236">
        <f t="shared" si="834"/>
        <v>7.4163781288887343E-3</v>
      </c>
      <c r="I6656">
        <f t="shared" si="838"/>
        <v>122691.09846987802</v>
      </c>
      <c r="J6656">
        <f t="shared" si="838"/>
        <v>46892.02101796143</v>
      </c>
      <c r="K6656">
        <f t="shared" si="835"/>
        <v>153550.33795802237</v>
      </c>
      <c r="L6656" s="236">
        <f>I6656/MAX(I$2:I6656)-1</f>
        <v>-0.23226909553565345</v>
      </c>
      <c r="M6656" s="236">
        <f>J6656/MAX(J$2:J6656)-1</f>
        <v>-4.1343464659237328E-2</v>
      </c>
    </row>
    <row r="6657" spans="1:13">
      <c r="A6657" s="237">
        <v>43647</v>
      </c>
      <c r="B6657">
        <v>1004.56</v>
      </c>
      <c r="D6657" s="237">
        <v>43984</v>
      </c>
      <c r="E6657">
        <f t="shared" si="831"/>
        <v>862.75</v>
      </c>
      <c r="F6657">
        <v>598.81394769702752</v>
      </c>
      <c r="G6657" s="236">
        <f t="shared" si="833"/>
        <v>-6.2451393186919513E-4</v>
      </c>
      <c r="H6657" s="236">
        <f t="shared" si="834"/>
        <v>6.9036241362221418E-3</v>
      </c>
      <c r="I6657">
        <f t="shared" si="838"/>
        <v>122614.47616956725</v>
      </c>
      <c r="J6657">
        <f t="shared" si="838"/>
        <v>47215.745906057266</v>
      </c>
      <c r="K6657">
        <f t="shared" si="835"/>
        <v>153459.62290999675</v>
      </c>
      <c r="L6657" s="236">
        <f>I6657/MAX(I$2:I6657)-1</f>
        <v>-0.23274855418141793</v>
      </c>
      <c r="M6657" s="236">
        <f>J6657/MAX(J$2:J6657)-1</f>
        <v>-3.4725260263511637E-2</v>
      </c>
    </row>
    <row r="6658" spans="1:13">
      <c r="A6658" s="237">
        <v>43648</v>
      </c>
      <c r="B6658">
        <v>1007.76</v>
      </c>
      <c r="D6658" s="237">
        <v>43985</v>
      </c>
      <c r="E6658">
        <f t="shared" ref="E6658:E6721" si="839">SUMIF(A:A,D6658,B:B)</f>
        <v>859.45</v>
      </c>
      <c r="F6658">
        <v>604.10261126248008</v>
      </c>
      <c r="G6658" s="236">
        <f t="shared" si="833"/>
        <v>-3.8587084258990358E-3</v>
      </c>
      <c r="H6658" s="236">
        <f t="shared" si="834"/>
        <v>8.83189776355775E-3</v>
      </c>
      <c r="I6658">
        <f t="shared" si="838"/>
        <v>122141.34265723453</v>
      </c>
      <c r="J6658">
        <f t="shared" si="838"/>
        <v>47632.750546729687</v>
      </c>
      <c r="K6658">
        <f t="shared" si="835"/>
        <v>152872.64318747807</v>
      </c>
      <c r="L6658" s="236">
        <f>I6658/MAX(I$2:I6658)-1</f>
        <v>-0.23570915380018131</v>
      </c>
      <c r="M6658" s="236">
        <f>J6658/MAX(J$2:J6658)-1</f>
        <v>-2.6200052448414168E-2</v>
      </c>
    </row>
    <row r="6659" spans="1:13">
      <c r="A6659" s="237">
        <v>43649</v>
      </c>
      <c r="B6659">
        <v>1013.93</v>
      </c>
      <c r="D6659" s="237">
        <v>43986</v>
      </c>
      <c r="E6659">
        <f t="shared" si="839"/>
        <v>856.14</v>
      </c>
      <c r="F6659">
        <v>601.40304486635887</v>
      </c>
      <c r="G6659" s="236">
        <f t="shared" si="833"/>
        <v>-3.8850304088901646E-3</v>
      </c>
      <c r="H6659" s="236">
        <f t="shared" si="834"/>
        <v>-4.4687216141634512E-3</v>
      </c>
      <c r="I6659">
        <f t="shared" ref="I6659:J6674" si="840">I6658*(1+G6659)</f>
        <v>121666.81982682851</v>
      </c>
      <c r="J6659">
        <f t="shared" si="840"/>
        <v>47419.893044819459</v>
      </c>
      <c r="K6659">
        <f t="shared" si="835"/>
        <v>152283.8847385275</v>
      </c>
      <c r="L6659" s="236">
        <f>I6659/MAX(I$2:I6659)-1</f>
        <v>-0.23867844697890406</v>
      </c>
      <c r="M6659" s="236">
        <f>J6659/MAX(J$2:J6659)-1</f>
        <v>-3.0551693321909212E-2</v>
      </c>
    </row>
    <row r="6660" spans="1:13">
      <c r="A6660" s="237">
        <v>43651</v>
      </c>
      <c r="B6660">
        <v>1011.28</v>
      </c>
      <c r="D6660" s="237">
        <v>43987</v>
      </c>
      <c r="E6660">
        <f t="shared" si="839"/>
        <v>854.72</v>
      </c>
      <c r="F6660">
        <v>609.80329146648762</v>
      </c>
      <c r="G6660" s="236">
        <f t="shared" ref="G6660:G6723" si="841">(E6660/E6659-1)-($P$21/252)</f>
        <v>-1.6923373958642276E-3</v>
      </c>
      <c r="H6660" s="236">
        <f t="shared" ref="H6660:H6723" si="842">F6660/F6659-1</f>
        <v>1.3967748703359817E-2</v>
      </c>
      <c r="I6660">
        <f t="shared" si="840"/>
        <v>121460.91851779968</v>
      </c>
      <c r="J6660">
        <f t="shared" si="840"/>
        <v>48082.2421944097</v>
      </c>
      <c r="K6660">
        <f t="shared" ref="K6660:K6723" si="843">K6659*(1+(E6660/E6659-1))</f>
        <v>152031.30558520128</v>
      </c>
      <c r="L6660" s="236">
        <f>I6660/MAX(I$2:I6660)-1</f>
        <v>-0.23996685991335909</v>
      </c>
      <c r="M6660" s="236">
        <f>J6660/MAX(J$2:J6660)-1</f>
        <v>-1.701068299333186E-2</v>
      </c>
    </row>
    <row r="6661" spans="1:13">
      <c r="A6661" s="237">
        <v>43654</v>
      </c>
      <c r="B6661">
        <v>1006.77</v>
      </c>
      <c r="D6661" s="237">
        <v>43990</v>
      </c>
      <c r="E6661">
        <f t="shared" si="839"/>
        <v>856.66</v>
      </c>
      <c r="F6661">
        <v>614.33393168117709</v>
      </c>
      <c r="G6661" s="236">
        <f t="shared" si="841"/>
        <v>2.2360189988887467E-3</v>
      </c>
      <c r="H6661" s="236">
        <f t="shared" si="842"/>
        <v>7.429674910074624E-3</v>
      </c>
      <c r="I6661">
        <f t="shared" si="840"/>
        <v>121732.50743922796</v>
      </c>
      <c r="J6661">
        <f t="shared" si="840"/>
        <v>48439.477622861639</v>
      </c>
      <c r="K6661">
        <f t="shared" si="843"/>
        <v>152376.37851298499</v>
      </c>
      <c r="L6661" s="236">
        <f>I6661/MAX(I$2:I6661)-1</f>
        <v>-0.23826741137234031</v>
      </c>
      <c r="M6661" s="236">
        <f>J6661/MAX(J$2:J6661)-1</f>
        <v>-9.7073919278959364E-3</v>
      </c>
    </row>
    <row r="6662" spans="1:13">
      <c r="A6662" s="237">
        <v>43655</v>
      </c>
      <c r="B6662">
        <v>1007.97</v>
      </c>
      <c r="D6662" s="237">
        <v>43991</v>
      </c>
      <c r="E6662">
        <f t="shared" si="839"/>
        <v>857.82</v>
      </c>
      <c r="F6662">
        <v>611.40797023899836</v>
      </c>
      <c r="G6662" s="236">
        <f t="shared" si="841"/>
        <v>1.3203659820958855E-3</v>
      </c>
      <c r="H6662" s="236">
        <f t="shared" si="842"/>
        <v>-4.7628191953708043E-3</v>
      </c>
      <c r="I6662">
        <f t="shared" si="840"/>
        <v>121893.23890096597</v>
      </c>
      <c r="J6662">
        <f t="shared" si="840"/>
        <v>48208.769149025742</v>
      </c>
      <c r="K6662">
        <f t="shared" si="843"/>
        <v>152582.71077908247</v>
      </c>
      <c r="L6662" s="236">
        <f>I6662/MAX(I$2:I6662)-1</f>
        <v>-0.2372616455748624</v>
      </c>
      <c r="M6662" s="236">
        <f>J6662/MAX(J$2:J6662)-1</f>
        <v>-1.4423976570655528E-2</v>
      </c>
    </row>
    <row r="6663" spans="1:13">
      <c r="A6663" s="237">
        <v>43656</v>
      </c>
      <c r="B6663">
        <v>1011.9</v>
      </c>
      <c r="D6663" s="237">
        <v>43992</v>
      </c>
      <c r="E6663">
        <f t="shared" si="839"/>
        <v>861.89</v>
      </c>
      <c r="F6663">
        <v>611.40503581710459</v>
      </c>
      <c r="G6663" s="236">
        <f t="shared" si="841"/>
        <v>4.7108549523652756E-3</v>
      </c>
      <c r="H6663" s="236">
        <f t="shared" si="842"/>
        <v>-4.7994498544312592E-6</v>
      </c>
      <c r="I6663">
        <f t="shared" si="840"/>
        <v>122467.46026910243</v>
      </c>
      <c r="J6663">
        <f t="shared" si="840"/>
        <v>48208.537773455668</v>
      </c>
      <c r="K6663">
        <f t="shared" si="843"/>
        <v>153306.65243685548</v>
      </c>
      <c r="L6663" s="236">
        <f>I6663/MAX(I$2:I6663)-1</f>
        <v>-0.23366849582055982</v>
      </c>
      <c r="M6663" s="236">
        <f>J6663/MAX(J$2:J6663)-1</f>
        <v>-1.4428706793357726E-2</v>
      </c>
    </row>
    <row r="6664" spans="1:13">
      <c r="A6664" s="237">
        <v>43657</v>
      </c>
      <c r="B6664">
        <v>1012.55</v>
      </c>
      <c r="D6664" s="237">
        <v>43993</v>
      </c>
      <c r="E6664">
        <f t="shared" si="839"/>
        <v>854.62</v>
      </c>
      <c r="F6664">
        <v>590.35586081206554</v>
      </c>
      <c r="G6664" s="236">
        <f t="shared" si="841"/>
        <v>-8.4686812545776233E-3</v>
      </c>
      <c r="H6664" s="236">
        <f t="shared" si="842"/>
        <v>-3.442754601605158E-2</v>
      </c>
      <c r="I6664">
        <f t="shared" si="840"/>
        <v>121430.32238402576</v>
      </c>
      <c r="J6664">
        <f t="shared" si="840"/>
        <v>46548.836120893458</v>
      </c>
      <c r="K6664">
        <f t="shared" si="843"/>
        <v>152013.51832088252</v>
      </c>
      <c r="L6664" s="236">
        <f>I6664/MAX(I$2:I6664)-1</f>
        <v>-0.24015831306479651</v>
      </c>
      <c r="M6664" s="236">
        <f>J6664/MAX(J$2:J6664)-1</f>
        <v>-4.8359507842328897E-2</v>
      </c>
    </row>
    <row r="6665" spans="1:13">
      <c r="A6665" s="237">
        <v>43658</v>
      </c>
      <c r="B6665">
        <v>1017.09</v>
      </c>
      <c r="D6665" s="237">
        <v>43994</v>
      </c>
      <c r="E6665">
        <f t="shared" si="839"/>
        <v>855.14</v>
      </c>
      <c r="F6665">
        <v>595.70257186222352</v>
      </c>
      <c r="G6665" s="236">
        <f t="shared" si="841"/>
        <v>5.7472740135493738E-4</v>
      </c>
      <c r="H6665" s="236">
        <f t="shared" si="842"/>
        <v>9.0567594989288125E-3</v>
      </c>
      <c r="I6665">
        <f t="shared" si="840"/>
        <v>121500.11171765522</v>
      </c>
      <c r="J6665">
        <f t="shared" si="840"/>
        <v>46970.417734595438</v>
      </c>
      <c r="K6665">
        <f t="shared" si="843"/>
        <v>152106.01209534</v>
      </c>
      <c r="L6665" s="236">
        <f>I6665/MAX(I$2:I6665)-1</f>
        <v>-0.23972161122662305</v>
      </c>
      <c r="M6665" s="236">
        <f>J6665/MAX(J$2:J6665)-1</f>
        <v>-3.974072877541468E-2</v>
      </c>
    </row>
    <row r="6666" spans="1:13">
      <c r="A6666" s="237">
        <v>43661</v>
      </c>
      <c r="B6666">
        <v>1017.37</v>
      </c>
      <c r="D6666" s="237">
        <v>43997</v>
      </c>
      <c r="E6666">
        <f t="shared" si="839"/>
        <v>855.97</v>
      </c>
      <c r="F6666">
        <v>598.92633773973512</v>
      </c>
      <c r="G6666" s="236">
        <f t="shared" si="841"/>
        <v>9.368711463192868E-4</v>
      </c>
      <c r="H6666" s="236">
        <f t="shared" si="842"/>
        <v>5.4117038095602421E-3</v>
      </c>
      <c r="I6666">
        <f t="shared" si="840"/>
        <v>121613.94166659807</v>
      </c>
      <c r="J6666">
        <f t="shared" si="840"/>
        <v>47224.607723186382</v>
      </c>
      <c r="K6666">
        <f t="shared" si="843"/>
        <v>152253.6463891856</v>
      </c>
      <c r="L6666" s="236">
        <f>I6666/MAX(I$2:I6666)-1</f>
        <v>-0.23900932834101107</v>
      </c>
      <c r="M6666" s="236">
        <f>J6666/MAX(J$2:J6666)-1</f>
        <v>-3.4544090019163143E-2</v>
      </c>
    </row>
    <row r="6667" spans="1:13">
      <c r="A6667" s="237">
        <v>43662</v>
      </c>
      <c r="B6667">
        <v>1014.09</v>
      </c>
      <c r="D6667" s="237">
        <v>43998</v>
      </c>
      <c r="E6667">
        <f t="shared" si="839"/>
        <v>861.42</v>
      </c>
      <c r="F6667">
        <v>604.40993041445438</v>
      </c>
      <c r="G6667" s="236">
        <f t="shared" si="841"/>
        <v>6.3333154152968498E-3</v>
      </c>
      <c r="H6667" s="236">
        <f t="shared" si="842"/>
        <v>9.1557046821710841E-3</v>
      </c>
      <c r="I6667">
        <f t="shared" si="840"/>
        <v>122384.16111807016</v>
      </c>
      <c r="J6667">
        <f t="shared" si="840"/>
        <v>47656.98228523125</v>
      </c>
      <c r="K6667">
        <f t="shared" si="843"/>
        <v>153223.05229455733</v>
      </c>
      <c r="L6667" s="236">
        <f>I6667/MAX(I$2:I6667)-1</f>
        <v>-0.23418973438929602</v>
      </c>
      <c r="M6667" s="236">
        <f>J6667/MAX(J$2:J6667)-1</f>
        <v>-2.5704660823721914E-2</v>
      </c>
    </row>
    <row r="6668" spans="1:13">
      <c r="A6668" s="237">
        <v>43663</v>
      </c>
      <c r="B6668">
        <v>1009</v>
      </c>
      <c r="D6668" s="237">
        <v>43999</v>
      </c>
      <c r="E6668">
        <f t="shared" si="839"/>
        <v>860.82</v>
      </c>
      <c r="F6668">
        <v>604.00933088525096</v>
      </c>
      <c r="G6668" s="236">
        <f t="shared" si="841"/>
        <v>-7.3025450225589828E-4</v>
      </c>
      <c r="H6668" s="236">
        <f t="shared" si="842"/>
        <v>-6.6279441988770227E-4</v>
      </c>
      <c r="I6668">
        <f t="shared" si="840"/>
        <v>122294.78953340887</v>
      </c>
      <c r="J6668">
        <f t="shared" si="840"/>
        <v>47625.395503303909</v>
      </c>
      <c r="K6668">
        <f t="shared" si="843"/>
        <v>153116.32870864487</v>
      </c>
      <c r="L6668" s="236">
        <f>I6668/MAX(I$2:I6668)-1</f>
        <v>-0.2347489707836321</v>
      </c>
      <c r="M6668" s="236">
        <f>J6668/MAX(J$2:J6668)-1</f>
        <v>-2.6350418337850567E-2</v>
      </c>
    </row>
    <row r="6669" spans="1:13">
      <c r="A6669" s="237">
        <v>43664</v>
      </c>
      <c r="B6669">
        <v>1012.74</v>
      </c>
      <c r="D6669" s="237">
        <v>44000</v>
      </c>
      <c r="E6669">
        <f t="shared" si="839"/>
        <v>862.06</v>
      </c>
      <c r="F6669">
        <v>603.81649680775251</v>
      </c>
      <c r="G6669" s="236">
        <f t="shared" si="841"/>
        <v>1.4067568188026922E-3</v>
      </c>
      <c r="H6669" s="236">
        <f t="shared" si="842"/>
        <v>-3.1925678567878979E-4</v>
      </c>
      <c r="I6669">
        <f t="shared" si="840"/>
        <v>122466.82856248904</v>
      </c>
      <c r="J6669">
        <f t="shared" si="840"/>
        <v>47610.190772618844</v>
      </c>
      <c r="K6669">
        <f t="shared" si="843"/>
        <v>153336.8907861973</v>
      </c>
      <c r="L6669" s="236">
        <f>I6669/MAX(I$2:I6669)-1</f>
        <v>-0.23367244868018611</v>
      </c>
      <c r="M6669" s="236">
        <f>J6669/MAX(J$2:J6669)-1</f>
        <v>-2.666126257366952E-2</v>
      </c>
    </row>
    <row r="6670" spans="1:13">
      <c r="A6670" s="237">
        <v>43665</v>
      </c>
      <c r="B6670">
        <v>1007.39</v>
      </c>
      <c r="D6670" s="237">
        <v>44001</v>
      </c>
      <c r="E6670">
        <f t="shared" si="839"/>
        <v>860.18</v>
      </c>
      <c r="F6670">
        <v>601.84640621841731</v>
      </c>
      <c r="G6670" s="236">
        <f t="shared" si="841"/>
        <v>-2.2145528392860194E-3</v>
      </c>
      <c r="H6670" s="236">
        <f t="shared" si="842"/>
        <v>-3.2627306470602857E-3</v>
      </c>
      <c r="I6670">
        <f t="shared" si="840"/>
        <v>122195.61929957762</v>
      </c>
      <c r="J6670">
        <f t="shared" si="840"/>
        <v>47454.851544072633</v>
      </c>
      <c r="K6670">
        <f t="shared" si="843"/>
        <v>153002.49021700484</v>
      </c>
      <c r="L6670" s="236">
        <f>I6670/MAX(I$2:I6670)-1</f>
        <v>-0.23536952153478452</v>
      </c>
      <c r="M6670" s="236">
        <f>J6670/MAX(J$2:J6670)-1</f>
        <v>-2.9837004702241376E-2</v>
      </c>
    </row>
    <row r="6671" spans="1:13">
      <c r="A6671" s="237">
        <v>43668</v>
      </c>
      <c r="B6671">
        <v>1009.44</v>
      </c>
      <c r="D6671" s="237">
        <v>44004</v>
      </c>
      <c r="E6671">
        <f t="shared" si="839"/>
        <v>862.25</v>
      </c>
      <c r="F6671">
        <v>605.40948876755476</v>
      </c>
      <c r="G6671" s="236">
        <f t="shared" si="841"/>
        <v>2.3727429050472335E-3</v>
      </c>
      <c r="H6671" s="236">
        <f t="shared" si="842"/>
        <v>5.9202522642369804E-3</v>
      </c>
      <c r="I6671">
        <f t="shared" si="840"/>
        <v>122485.55808829855</v>
      </c>
      <c r="J6671">
        <f t="shared" si="840"/>
        <v>47735.796236375456</v>
      </c>
      <c r="K6671">
        <f t="shared" si="843"/>
        <v>153370.68658840292</v>
      </c>
      <c r="L6671" s="236">
        <f>I6671/MAX(I$2:I6671)-1</f>
        <v>-0.23355524999202337</v>
      </c>
      <c r="M6671" s="236">
        <f>J6671/MAX(J$2:J6671)-1</f>
        <v>-2.4093395032650955E-2</v>
      </c>
    </row>
    <row r="6672" spans="1:13">
      <c r="A6672" s="237">
        <v>43669</v>
      </c>
      <c r="B6672">
        <v>1015.83</v>
      </c>
      <c r="D6672" s="237">
        <v>44005</v>
      </c>
      <c r="E6672">
        <f t="shared" si="839"/>
        <v>864.17</v>
      </c>
      <c r="F6672">
        <v>607.07549708839815</v>
      </c>
      <c r="G6672" s="236">
        <f t="shared" si="841"/>
        <v>2.1930022274687009E-3</v>
      </c>
      <c r="H6672" s="236">
        <f t="shared" si="842"/>
        <v>2.7518701833282311E-3</v>
      </c>
      <c r="I6672">
        <f t="shared" si="840"/>
        <v>122754.16919001895</v>
      </c>
      <c r="J6672">
        <f t="shared" si="840"/>
        <v>47867.15895071577</v>
      </c>
      <c r="K6672">
        <f t="shared" si="843"/>
        <v>153712.20206332288</v>
      </c>
      <c r="L6672" s="236">
        <f>I6672/MAX(I$2:I6672)-1</f>
        <v>-0.23187443494802407</v>
      </c>
      <c r="M6672" s="236">
        <f>J6672/MAX(J$2:J6672)-1</f>
        <v>-2.1407826744728187E-2</v>
      </c>
    </row>
    <row r="6673" spans="1:13">
      <c r="A6673" s="237">
        <v>43670</v>
      </c>
      <c r="B6673">
        <v>1020.4</v>
      </c>
      <c r="D6673" s="237">
        <v>44006</v>
      </c>
      <c r="E6673">
        <f t="shared" si="839"/>
        <v>852.47</v>
      </c>
      <c r="F6673">
        <v>598.46598748881115</v>
      </c>
      <c r="G6673" s="236">
        <f t="shared" si="841"/>
        <v>-1.3572732901246007E-2</v>
      </c>
      <c r="H6673" s="236">
        <f t="shared" si="842"/>
        <v>-1.4181942181621832E-2</v>
      </c>
      <c r="I6673">
        <f t="shared" si="840"/>
        <v>121088.05963908845</v>
      </c>
      <c r="J6673">
        <f t="shared" si="840"/>
        <v>47188.309670078219</v>
      </c>
      <c r="K6673">
        <f t="shared" si="843"/>
        <v>151631.0921380294</v>
      </c>
      <c r="L6673" s="236">
        <f>I6673/MAX(I$2:I6673)-1</f>
        <v>-0.24229999807709324</v>
      </c>
      <c r="M6673" s="236">
        <f>J6673/MAX(J$2:J6673)-1</f>
        <v>-3.5286164365222028E-2</v>
      </c>
    </row>
    <row r="6674" spans="1:13">
      <c r="A6674" s="237">
        <v>43671</v>
      </c>
      <c r="B6674">
        <v>1015.77</v>
      </c>
      <c r="D6674" s="237">
        <v>44007</v>
      </c>
      <c r="E6674">
        <f t="shared" si="839"/>
        <v>857.63</v>
      </c>
      <c r="F6674">
        <v>602.58437693042072</v>
      </c>
      <c r="G6674" s="236">
        <f t="shared" si="841"/>
        <v>6.0192687737836061E-3</v>
      </c>
      <c r="H6674" s="236">
        <f t="shared" si="842"/>
        <v>6.8815764432836879E-3</v>
      </c>
      <c r="I6674">
        <f t="shared" si="840"/>
        <v>121816.92121535206</v>
      </c>
      <c r="J6674">
        <f t="shared" si="840"/>
        <v>47513.039630302206</v>
      </c>
      <c r="K6674">
        <f t="shared" si="843"/>
        <v>152548.91497687678</v>
      </c>
      <c r="L6674" s="236">
        <f>I6674/MAX(I$2:I6674)-1</f>
        <v>-0.23773919811562294</v>
      </c>
      <c r="M6674" s="236">
        <f>J6674/MAX(J$2:J6674)-1</f>
        <v>-2.8647412359407931E-2</v>
      </c>
    </row>
    <row r="6675" spans="1:13">
      <c r="A6675" s="237">
        <v>43672</v>
      </c>
      <c r="B6675">
        <v>1022.05</v>
      </c>
      <c r="D6675" s="237">
        <v>44008</v>
      </c>
      <c r="E6675">
        <f t="shared" si="839"/>
        <v>847.4</v>
      </c>
      <c r="F6675">
        <v>595.86872993677514</v>
      </c>
      <c r="G6675" s="236">
        <f t="shared" si="841"/>
        <v>-1.1961950953245324E-2</v>
      </c>
      <c r="H6675" s="236">
        <f t="shared" si="842"/>
        <v>-1.1144741302214434E-2</v>
      </c>
      <c r="I6675">
        <f t="shared" ref="I6675:J6690" si="844">I6674*(1+G6675)</f>
        <v>120359.75317849866</v>
      </c>
      <c r="J6675">
        <f t="shared" si="844"/>
        <v>46983.519095140626</v>
      </c>
      <c r="K6675">
        <f t="shared" si="843"/>
        <v>150729.27783706886</v>
      </c>
      <c r="L6675" s="236">
        <f>I6675/MAX(I$2:I6675)-1</f>
        <v>-0.24685732444134534</v>
      </c>
      <c r="M6675" s="236">
        <f>J6675/MAX(J$2:J6675)-1</f>
        <v>-3.9472885661898882E-2</v>
      </c>
    </row>
    <row r="6676" spans="1:13">
      <c r="A6676" s="237">
        <v>43675</v>
      </c>
      <c r="B6676">
        <v>1020.45</v>
      </c>
      <c r="D6676" s="237">
        <v>44011</v>
      </c>
      <c r="E6676">
        <f t="shared" si="839"/>
        <v>854.57</v>
      </c>
      <c r="F6676">
        <v>600.1687680791656</v>
      </c>
      <c r="G6676" s="236">
        <f t="shared" si="841"/>
        <v>8.4274452011944747E-3</v>
      </c>
      <c r="H6676" s="236">
        <f t="shared" si="842"/>
        <v>7.2164185270247039E-3</v>
      </c>
      <c r="I6676">
        <f t="shared" si="844"/>
        <v>121374.07840283976</v>
      </c>
      <c r="J6676">
        <f t="shared" si="844"/>
        <v>47322.571832803616</v>
      </c>
      <c r="K6676">
        <f t="shared" si="843"/>
        <v>152004.6246887231</v>
      </c>
      <c r="L6676" s="236">
        <f>I6676/MAX(I$2:I6676)-1</f>
        <v>-0.24051025581439378</v>
      </c>
      <c r="M6676" s="236">
        <f>J6676/MAX(J$2:J6676)-1</f>
        <v>-3.2541319998279805E-2</v>
      </c>
    </row>
    <row r="6677" spans="1:13">
      <c r="A6677" s="237">
        <v>43676</v>
      </c>
      <c r="B6677">
        <v>1018.14</v>
      </c>
      <c r="D6677" s="237">
        <v>44012</v>
      </c>
      <c r="E6677">
        <f t="shared" si="839"/>
        <v>860.42</v>
      </c>
      <c r="F6677">
        <v>602.73203244036881</v>
      </c>
      <c r="G6677" s="236">
        <f t="shared" si="841"/>
        <v>6.8118178946767107E-3</v>
      </c>
      <c r="H6677" s="236">
        <f t="shared" si="842"/>
        <v>4.2709059476835343E-3</v>
      </c>
      <c r="I6677">
        <f t="shared" si="844"/>
        <v>122200.85652205412</v>
      </c>
      <c r="J6677">
        <f t="shared" si="844"/>
        <v>47524.682086304019</v>
      </c>
      <c r="K6677">
        <f t="shared" si="843"/>
        <v>153045.17965136984</v>
      </c>
      <c r="L6677" s="236">
        <f>I6677/MAX(I$2:I6677)-1</f>
        <v>-0.23533674998412679</v>
      </c>
      <c r="M6677" s="236">
        <f>J6677/MAX(J$2:J6677)-1</f>
        <v>-2.8409394967722434E-2</v>
      </c>
    </row>
    <row r="6678" spans="1:13">
      <c r="A6678" s="237">
        <v>43677</v>
      </c>
      <c r="B6678">
        <v>1008.04</v>
      </c>
      <c r="D6678" s="237">
        <v>44013</v>
      </c>
      <c r="E6678">
        <f t="shared" si="839"/>
        <v>863.44</v>
      </c>
      <c r="F6678">
        <v>605.55866977028847</v>
      </c>
      <c r="G6678" s="236">
        <f t="shared" si="841"/>
        <v>3.4761836043159431E-3</v>
      </c>
      <c r="H6678" s="236">
        <f t="shared" si="842"/>
        <v>4.6897081584913458E-3</v>
      </c>
      <c r="I6678">
        <f t="shared" si="844"/>
        <v>122625.64913592946</v>
      </c>
      <c r="J6678">
        <f t="shared" si="844"/>
        <v>47747.558975613865</v>
      </c>
      <c r="K6678">
        <f t="shared" si="843"/>
        <v>153582.35503379605</v>
      </c>
      <c r="L6678" s="236">
        <f>I6678/MAX(I$2:I6678)-1</f>
        <v>-0.23267864013159856</v>
      </c>
      <c r="M6678" s="236">
        <f>J6678/MAX(J$2:J6678)-1</f>
        <v>-2.3852918580589022E-2</v>
      </c>
    </row>
    <row r="6679" spans="1:13">
      <c r="A6679" s="237">
        <v>43678</v>
      </c>
      <c r="B6679">
        <v>1000.2</v>
      </c>
      <c r="D6679" s="237">
        <v>44014</v>
      </c>
      <c r="E6679">
        <f t="shared" si="839"/>
        <v>866.79</v>
      </c>
      <c r="F6679">
        <v>609.22149502036757</v>
      </c>
      <c r="G6679" s="236">
        <f t="shared" si="841"/>
        <v>3.8460993604025238E-3</v>
      </c>
      <c r="H6679" s="236">
        <f t="shared" si="842"/>
        <v>6.0486711410945304E-3</v>
      </c>
      <c r="I6679">
        <f t="shared" si="844"/>
        <v>123097.27956664011</v>
      </c>
      <c r="J6679">
        <f t="shared" si="844"/>
        <v>48036.368257647373</v>
      </c>
      <c r="K6679">
        <f t="shared" si="843"/>
        <v>154178.22838847409</v>
      </c>
      <c r="L6679" s="236">
        <f>I6679/MAX(I$2:I6679)-1</f>
        <v>-0.22972744594018557</v>
      </c>
      <c r="M6679" s="236">
        <f>J6679/MAX(J$2:J6679)-1</f>
        <v>-1.7948525899743717E-2</v>
      </c>
    </row>
    <row r="6680" spans="1:13">
      <c r="A6680" s="237">
        <v>43679</v>
      </c>
      <c r="B6680">
        <v>993.7</v>
      </c>
      <c r="D6680" s="237">
        <v>44018</v>
      </c>
      <c r="E6680">
        <f t="shared" si="839"/>
        <v>874.63</v>
      </c>
      <c r="F6680">
        <v>616.22274797447176</v>
      </c>
      <c r="G6680" s="236">
        <f t="shared" si="841"/>
        <v>9.0111365333175788E-3</v>
      </c>
      <c r="H6680" s="236">
        <f t="shared" si="842"/>
        <v>1.1492130549120017E-2</v>
      </c>
      <c r="I6680">
        <f t="shared" si="844"/>
        <v>124206.52595969508</v>
      </c>
      <c r="J6680">
        <f t="shared" si="844"/>
        <v>48588.408472769865</v>
      </c>
      <c r="K6680">
        <f t="shared" si="843"/>
        <v>155572.74991106393</v>
      </c>
      <c r="L6680" s="236">
        <f>I6680/MAX(I$2:I6680)-1</f>
        <v>-0.22278641478768524</v>
      </c>
      <c r="M6680" s="236">
        <f>J6680/MAX(J$2:J6680)-1</f>
        <v>-6.6626621534278119E-3</v>
      </c>
    </row>
    <row r="6681" spans="1:13">
      <c r="A6681" s="237">
        <v>43682</v>
      </c>
      <c r="B6681">
        <v>966.32</v>
      </c>
      <c r="D6681" s="237">
        <v>44019</v>
      </c>
      <c r="E6681">
        <f t="shared" si="839"/>
        <v>869.99</v>
      </c>
      <c r="F6681">
        <v>612.29110057791434</v>
      </c>
      <c r="G6681" s="236">
        <f t="shared" si="841"/>
        <v>-5.3388306012029461E-3</v>
      </c>
      <c r="H6681" s="236">
        <f t="shared" si="842"/>
        <v>-6.3802373565090553E-3</v>
      </c>
      <c r="I6681">
        <f t="shared" si="844"/>
        <v>123543.40835803235</v>
      </c>
      <c r="J6681">
        <f t="shared" si="844"/>
        <v>48278.402893938575</v>
      </c>
      <c r="K6681">
        <f t="shared" si="843"/>
        <v>154747.42084667404</v>
      </c>
      <c r="L6681" s="236">
        <f>I6681/MAX(I$2:I6681)-1</f>
        <v>-0.22693582646008736</v>
      </c>
      <c r="M6681" s="236">
        <f>J6681/MAX(J$2:J6681)-1</f>
        <v>-1.3000390143971807E-2</v>
      </c>
    </row>
    <row r="6682" spans="1:13">
      <c r="A6682" s="237">
        <v>43683</v>
      </c>
      <c r="B6682">
        <v>978.3</v>
      </c>
      <c r="D6682" s="237">
        <v>44020</v>
      </c>
      <c r="E6682">
        <f t="shared" si="839"/>
        <v>873.44</v>
      </c>
      <c r="F6682">
        <v>616.00321482333629</v>
      </c>
      <c r="G6682" s="236">
        <f t="shared" si="841"/>
        <v>3.931832663831061E-3</v>
      </c>
      <c r="H6682" s="236">
        <f t="shared" si="842"/>
        <v>6.0626624197515078E-3</v>
      </c>
      <c r="I6682">
        <f t="shared" si="844"/>
        <v>124029.16036641548</v>
      </c>
      <c r="J6682">
        <f t="shared" si="844"/>
        <v>48571.098552849282</v>
      </c>
      <c r="K6682">
        <f t="shared" si="843"/>
        <v>155361.08146567084</v>
      </c>
      <c r="L6682" s="236">
        <f>I6682/MAX(I$2:I6682)-1</f>
        <v>-0.22389626749132552</v>
      </c>
      <c r="M6682" s="236">
        <f>J6682/MAX(J$2:J6682)-1</f>
        <v>-7.0165447009882254E-3</v>
      </c>
    </row>
    <row r="6683" spans="1:13">
      <c r="A6683" s="237">
        <v>43684</v>
      </c>
      <c r="B6683">
        <v>979.17</v>
      </c>
      <c r="D6683" s="237">
        <v>44021</v>
      </c>
      <c r="E6683">
        <f t="shared" si="839"/>
        <v>871.5</v>
      </c>
      <c r="F6683">
        <v>614.37173160187615</v>
      </c>
      <c r="G6683" s="236">
        <f t="shared" si="841"/>
        <v>-2.2548329248046153E-3</v>
      </c>
      <c r="H6683" s="236">
        <f t="shared" si="842"/>
        <v>-2.6484979009858689E-3</v>
      </c>
      <c r="I6683">
        <f t="shared" si="844"/>
        <v>123749.49533198541</v>
      </c>
      <c r="J6683">
        <f t="shared" si="844"/>
        <v>48442.458100283482</v>
      </c>
      <c r="K6683">
        <f t="shared" si="843"/>
        <v>155016.00853788713</v>
      </c>
      <c r="L6683" s="236">
        <f>I6683/MAX(I$2:I6683)-1</f>
        <v>-0.22564625174044994</v>
      </c>
      <c r="M6683" s="236">
        <f>J6683/MAX(J$2:J6683)-1</f>
        <v>-9.646459298061294E-3</v>
      </c>
    </row>
    <row r="6684" spans="1:13">
      <c r="A6684" s="237">
        <v>43685</v>
      </c>
      <c r="B6684">
        <v>996.66</v>
      </c>
      <c r="D6684" s="237">
        <v>44022</v>
      </c>
      <c r="E6684">
        <f t="shared" si="839"/>
        <v>876.21</v>
      </c>
      <c r="F6684">
        <v>617.04760648707406</v>
      </c>
      <c r="G6684" s="236">
        <f t="shared" si="841"/>
        <v>5.3707448842991636E-3</v>
      </c>
      <c r="H6684" s="236">
        <f t="shared" si="842"/>
        <v>4.3554655065607406E-3</v>
      </c>
      <c r="I6684">
        <f t="shared" si="844"/>
        <v>124414.12230097428</v>
      </c>
      <c r="J6684">
        <f t="shared" si="844"/>
        <v>48653.447555592284</v>
      </c>
      <c r="K6684">
        <f t="shared" si="843"/>
        <v>155853.78868730017</v>
      </c>
      <c r="L6684" s="236">
        <f>I6684/MAX(I$2:I6684)-1</f>
        <v>-0.22148739530834705</v>
      </c>
      <c r="M6684" s="236">
        <f>J6684/MAX(J$2:J6684)-1</f>
        <v>-5.3330086122336251E-3</v>
      </c>
    </row>
    <row r="6685" spans="1:13">
      <c r="A6685" s="237">
        <v>43686</v>
      </c>
      <c r="B6685">
        <v>990.57</v>
      </c>
      <c r="D6685" s="237">
        <v>44025</v>
      </c>
      <c r="E6685">
        <f t="shared" si="839"/>
        <v>871.89</v>
      </c>
      <c r="F6685">
        <v>613.78117528294433</v>
      </c>
      <c r="G6685" s="236">
        <f t="shared" si="841"/>
        <v>-4.9640550808379234E-3</v>
      </c>
      <c r="H6685" s="236">
        <f t="shared" si="842"/>
        <v>-5.2936453683467555E-3</v>
      </c>
      <c r="I6685">
        <f t="shared" si="844"/>
        <v>123796.52374503814</v>
      </c>
      <c r="J6685">
        <f t="shared" si="844"/>
        <v>48395.893458285522</v>
      </c>
      <c r="K6685">
        <f t="shared" si="843"/>
        <v>155085.37886873024</v>
      </c>
      <c r="L6685" s="236">
        <f>I6685/MAX(I$2:I6685)-1</f>
        <v>-0.22535197475916302</v>
      </c>
      <c r="M6685" s="236">
        <f>J6685/MAX(J$2:J6685)-1</f>
        <v>-1.0598422924240847E-2</v>
      </c>
    </row>
    <row r="6686" spans="1:13">
      <c r="A6686" s="237">
        <v>43689</v>
      </c>
      <c r="B6686">
        <v>980.01</v>
      </c>
      <c r="D6686" s="237">
        <v>44026</v>
      </c>
      <c r="E6686">
        <f t="shared" si="839"/>
        <v>879.29</v>
      </c>
      <c r="F6686">
        <v>618.74415122180267</v>
      </c>
      <c r="G6686" s="236">
        <f t="shared" si="841"/>
        <v>8.4535790201800045E-3</v>
      </c>
      <c r="H6686" s="236">
        <f t="shared" si="842"/>
        <v>8.085904453766446E-3</v>
      </c>
      <c r="I6686">
        <f t="shared" si="844"/>
        <v>124843.04744094041</v>
      </c>
      <c r="J6686">
        <f t="shared" si="844"/>
        <v>48787.218028743882</v>
      </c>
      <c r="K6686">
        <f t="shared" si="843"/>
        <v>156401.63642831758</v>
      </c>
      <c r="L6686" s="236">
        <f>I6686/MAX(I$2:I6686)-1</f>
        <v>-0.2188034264649632</v>
      </c>
      <c r="M6686" s="236">
        <f>J6686/MAX(J$2:J6686)-1</f>
        <v>-2.5982163056004204E-3</v>
      </c>
    </row>
    <row r="6687" spans="1:13">
      <c r="A6687" s="237">
        <v>43690</v>
      </c>
      <c r="B6687">
        <v>991.73</v>
      </c>
      <c r="D6687" s="237">
        <v>44027</v>
      </c>
      <c r="E6687">
        <f t="shared" si="839"/>
        <v>884.85</v>
      </c>
      <c r="F6687">
        <v>622.44369697043203</v>
      </c>
      <c r="G6687" s="236">
        <f t="shared" si="841"/>
        <v>6.2895533995954069E-3</v>
      </c>
      <c r="H6687" s="236">
        <f t="shared" si="842"/>
        <v>5.9791203542272076E-3</v>
      </c>
      <c r="I6687">
        <f t="shared" si="844"/>
        <v>125628.25445438844</v>
      </c>
      <c r="J6687">
        <f t="shared" si="844"/>
        <v>49078.922677085662</v>
      </c>
      <c r="K6687">
        <f t="shared" si="843"/>
        <v>157390.60832443996</v>
      </c>
      <c r="L6687" s="236">
        <f>I6687/MAX(I$2:I6687)-1</f>
        <v>-0.21389004890013352</v>
      </c>
      <c r="M6687" s="236">
        <f>J6687/MAX(J$2:J6687)-1</f>
        <v>0</v>
      </c>
    </row>
    <row r="6688" spans="1:13">
      <c r="A6688" s="237">
        <v>43691</v>
      </c>
      <c r="B6688">
        <v>968.93</v>
      </c>
      <c r="D6688" s="237">
        <v>44028</v>
      </c>
      <c r="E6688">
        <f t="shared" si="839"/>
        <v>882.79</v>
      </c>
      <c r="F6688">
        <v>620.34548068636616</v>
      </c>
      <c r="G6688" s="236">
        <f t="shared" si="841"/>
        <v>-2.3618083640757994E-3</v>
      </c>
      <c r="H6688" s="236">
        <f t="shared" si="842"/>
        <v>-3.3709334583646999E-3</v>
      </c>
      <c r="I6688">
        <f t="shared" si="844"/>
        <v>125331.54459225382</v>
      </c>
      <c r="J6688">
        <f t="shared" si="844"/>
        <v>48913.480894532979</v>
      </c>
      <c r="K6688">
        <f t="shared" si="843"/>
        <v>157024.19067947374</v>
      </c>
      <c r="L6688" s="236">
        <f>I6688/MAX(I$2:I6688)-1</f>
        <v>-0.21574668995772439</v>
      </c>
      <c r="M6688" s="236">
        <f>J6688/MAX(J$2:J6688)-1</f>
        <v>-3.3709334583646999E-3</v>
      </c>
    </row>
    <row r="6689" spans="1:13">
      <c r="A6689" s="237">
        <v>43692</v>
      </c>
      <c r="B6689">
        <v>972.12</v>
      </c>
      <c r="D6689" s="237">
        <v>44029</v>
      </c>
      <c r="E6689">
        <f t="shared" si="839"/>
        <v>884.55</v>
      </c>
      <c r="F6689">
        <v>621.9015427144227</v>
      </c>
      <c r="G6689" s="236">
        <f t="shared" si="841"/>
        <v>1.9599489722070171E-3</v>
      </c>
      <c r="H6689" s="236">
        <f t="shared" si="842"/>
        <v>2.5083797279137343E-3</v>
      </c>
      <c r="I6689">
        <f t="shared" si="844"/>
        <v>125577.18802426253</v>
      </c>
      <c r="J6689">
        <f t="shared" si="844"/>
        <v>49036.174478430519</v>
      </c>
      <c r="K6689">
        <f t="shared" si="843"/>
        <v>157337.24653148372</v>
      </c>
      <c r="L6689" s="236">
        <f>I6689/MAX(I$2:I6689)-1</f>
        <v>-0.21420959348875701</v>
      </c>
      <c r="M6689" s="236">
        <f>J6689/MAX(J$2:J6689)-1</f>
        <v>-8.7100931160211115E-4</v>
      </c>
    </row>
    <row r="6690" spans="1:13">
      <c r="A6690" s="237">
        <v>43693</v>
      </c>
      <c r="B6690">
        <v>983.36</v>
      </c>
      <c r="D6690" s="237">
        <v>44032</v>
      </c>
      <c r="E6690">
        <f t="shared" si="839"/>
        <v>889.41</v>
      </c>
      <c r="F6690">
        <v>625.45767100373178</v>
      </c>
      <c r="G6690" s="236">
        <f t="shared" si="841"/>
        <v>5.4605889865978943E-3</v>
      </c>
      <c r="H6690" s="236">
        <f t="shared" si="842"/>
        <v>5.7181531883447878E-3</v>
      </c>
      <c r="I6690">
        <f t="shared" si="844"/>
        <v>126262.91343415577</v>
      </c>
      <c r="J6690">
        <f t="shared" si="844"/>
        <v>49316.570835868588</v>
      </c>
      <c r="K6690">
        <f t="shared" si="843"/>
        <v>158201.70757737485</v>
      </c>
      <c r="L6690" s="236">
        <f>I6690/MAX(I$2:I6690)-1</f>
        <v>-0.20991871504918747</v>
      </c>
      <c r="M6690" s="236">
        <f>J6690/MAX(J$2:J6690)-1</f>
        <v>0</v>
      </c>
    </row>
    <row r="6691" spans="1:13">
      <c r="A6691" s="237">
        <v>43696</v>
      </c>
      <c r="B6691">
        <v>992.15</v>
      </c>
      <c r="D6691" s="237">
        <v>44033</v>
      </c>
      <c r="E6691">
        <f t="shared" si="839"/>
        <v>891.06</v>
      </c>
      <c r="F6691">
        <v>626.76052315434526</v>
      </c>
      <c r="G6691" s="236">
        <f t="shared" si="841"/>
        <v>1.8214322523064006E-3</v>
      </c>
      <c r="H6691" s="236">
        <f t="shared" si="842"/>
        <v>2.0830380871701415E-3</v>
      </c>
      <c r="I6691">
        <f t="shared" ref="I6691:J6706" si="845">I6690*(1+G6691)</f>
        <v>126492.89277695492</v>
      </c>
      <c r="J6691">
        <f t="shared" si="845"/>
        <v>49419.299131248328</v>
      </c>
      <c r="K6691">
        <f t="shared" si="843"/>
        <v>158495.1974386342</v>
      </c>
      <c r="L6691" s="236">
        <f>I6691/MAX(I$2:I6691)-1</f>
        <v>-0.20847963551483428</v>
      </c>
      <c r="M6691" s="236">
        <f>J6691/MAX(J$2:J6691)-1</f>
        <v>0</v>
      </c>
    </row>
    <row r="6692" spans="1:13">
      <c r="A6692" s="237">
        <v>43697</v>
      </c>
      <c r="B6692">
        <v>988.03</v>
      </c>
      <c r="D6692" s="237">
        <v>44034</v>
      </c>
      <c r="E6692">
        <f t="shared" si="839"/>
        <v>894.47</v>
      </c>
      <c r="F6692">
        <v>628.17360863828549</v>
      </c>
      <c r="G6692" s="236">
        <f t="shared" si="841"/>
        <v>3.7931726312054235E-3</v>
      </c>
      <c r="H6692" s="236">
        <f t="shared" si="842"/>
        <v>2.2545859730100926E-3</v>
      </c>
      <c r="I6692">
        <f t="shared" si="845"/>
        <v>126972.70215587848</v>
      </c>
      <c r="J6692">
        <f t="shared" si="845"/>
        <v>49530.719189865631</v>
      </c>
      <c r="K6692">
        <f t="shared" si="843"/>
        <v>159101.7431519035</v>
      </c>
      <c r="L6692" s="236">
        <f>I6692/MAX(I$2:I6692)-1</f>
        <v>-0.2054772621312273</v>
      </c>
      <c r="M6692" s="236">
        <f>J6692/MAX(J$2:J6692)-1</f>
        <v>0</v>
      </c>
    </row>
    <row r="6693" spans="1:13">
      <c r="A6693" s="237">
        <v>43698</v>
      </c>
      <c r="B6693">
        <v>992.93</v>
      </c>
      <c r="D6693" s="237">
        <v>44035</v>
      </c>
      <c r="E6693">
        <f t="shared" si="839"/>
        <v>887.42</v>
      </c>
      <c r="F6693">
        <v>624.57604013008427</v>
      </c>
      <c r="G6693" s="236">
        <f t="shared" si="841"/>
        <v>-7.9154925431589949E-3</v>
      </c>
      <c r="H6693" s="236">
        <f t="shared" si="842"/>
        <v>-5.7270290549132907E-3</v>
      </c>
      <c r="I6693">
        <f t="shared" si="845"/>
        <v>125967.65067877887</v>
      </c>
      <c r="J6693">
        <f t="shared" si="845"/>
        <v>49247.055321954518</v>
      </c>
      <c r="K6693">
        <f t="shared" si="843"/>
        <v>157847.74101743178</v>
      </c>
      <c r="L6693" s="236">
        <f>I6693/MAX(I$2:I6693)-1</f>
        <v>-0.21176630093819793</v>
      </c>
      <c r="M6693" s="236">
        <f>J6693/MAX(J$2:J6693)-1</f>
        <v>-5.7270290549132907E-3</v>
      </c>
    </row>
    <row r="6694" spans="1:13">
      <c r="A6694" s="237">
        <v>43699</v>
      </c>
      <c r="B6694">
        <v>992.02</v>
      </c>
      <c r="D6694" s="237">
        <v>44036</v>
      </c>
      <c r="E6694">
        <f t="shared" si="839"/>
        <v>883.54</v>
      </c>
      <c r="F6694">
        <v>622.27142381878537</v>
      </c>
      <c r="G6694" s="236">
        <f t="shared" si="841"/>
        <v>-4.405955260711145E-3</v>
      </c>
      <c r="H6694" s="236">
        <f t="shared" si="842"/>
        <v>-3.6898890819104802E-3</v>
      </c>
      <c r="I6694">
        <f t="shared" si="845"/>
        <v>125412.64284559127</v>
      </c>
      <c r="J6694">
        <f t="shared" si="845"/>
        <v>49065.3391502058</v>
      </c>
      <c r="K6694">
        <f t="shared" si="843"/>
        <v>157157.59516186436</v>
      </c>
      <c r="L6694" s="236">
        <f>I6694/MAX(I$2:I6694)-1</f>
        <v>-0.21523922335124912</v>
      </c>
      <c r="M6694" s="236">
        <f>J6694/MAX(J$2:J6694)-1</f>
        <v>-9.3957860348422573E-3</v>
      </c>
    </row>
    <row r="6695" spans="1:13">
      <c r="A6695" s="237">
        <v>43700</v>
      </c>
      <c r="B6695">
        <v>975.94</v>
      </c>
      <c r="D6695" s="237">
        <v>44039</v>
      </c>
      <c r="E6695">
        <f t="shared" si="839"/>
        <v>888.15</v>
      </c>
      <c r="F6695">
        <v>626.26605846485393</v>
      </c>
      <c r="G6695" s="236">
        <f t="shared" si="841"/>
        <v>5.1839170332476561E-3</v>
      </c>
      <c r="H6695" s="236">
        <f t="shared" si="842"/>
        <v>6.4194409274880293E-3</v>
      </c>
      <c r="I6695">
        <f t="shared" si="845"/>
        <v>126062.77158102315</v>
      </c>
      <c r="J6695">
        <f t="shared" si="845"/>
        <v>49380.311196467715</v>
      </c>
      <c r="K6695">
        <f t="shared" si="843"/>
        <v>157977.58804695864</v>
      </c>
      <c r="L6695" s="236">
        <f>I6695/MAX(I$2:I6695)-1</f>
        <v>-0.2111710885941549</v>
      </c>
      <c r="M6695" s="236">
        <f>J6695/MAX(J$2:J6695)-1</f>
        <v>-3.0366608007721396E-3</v>
      </c>
    </row>
    <row r="6696" spans="1:13">
      <c r="A6696" s="237">
        <v>43703</v>
      </c>
      <c r="B6696">
        <v>983.23</v>
      </c>
      <c r="D6696" s="237">
        <v>44040</v>
      </c>
      <c r="E6696">
        <f t="shared" si="839"/>
        <v>884.14</v>
      </c>
      <c r="F6696">
        <v>623.88140234855996</v>
      </c>
      <c r="G6696" s="236">
        <f t="shared" si="841"/>
        <v>-4.5487332550539581E-3</v>
      </c>
      <c r="H6696" s="236">
        <f t="shared" si="842"/>
        <v>-3.807736478868784E-3</v>
      </c>
      <c r="I6696">
        <f t="shared" si="845"/>
        <v>125489.34565970827</v>
      </c>
      <c r="J6696">
        <f t="shared" si="845"/>
        <v>49192.28398418703</v>
      </c>
      <c r="K6696">
        <f t="shared" si="843"/>
        <v>157264.31874777685</v>
      </c>
      <c r="L6696" s="236">
        <f>I6696/MAX(I$2:I6696)-1</f>
        <v>-0.21475926089601471</v>
      </c>
      <c r="M6696" s="236">
        <f>J6696/MAX(J$2:J6696)-1</f>
        <v>-6.8328344755358428E-3</v>
      </c>
    </row>
    <row r="6697" spans="1:13">
      <c r="A6697" s="237">
        <v>43704</v>
      </c>
      <c r="B6697">
        <v>982.77</v>
      </c>
      <c r="D6697" s="237">
        <v>44041</v>
      </c>
      <c r="E6697">
        <f t="shared" si="839"/>
        <v>892.87</v>
      </c>
      <c r="F6697">
        <v>628.61854814556989</v>
      </c>
      <c r="G6697" s="236">
        <f t="shared" si="841"/>
        <v>9.8402716961797834E-3</v>
      </c>
      <c r="H6697" s="236">
        <f t="shared" si="842"/>
        <v>7.593022935412419E-3</v>
      </c>
      <c r="I6697">
        <f t="shared" si="845"/>
        <v>126724.19491597563</v>
      </c>
      <c r="J6697">
        <f t="shared" si="845"/>
        <v>49565.80212472428</v>
      </c>
      <c r="K6697">
        <f t="shared" si="843"/>
        <v>158817.14692280354</v>
      </c>
      <c r="L6697" s="236">
        <f>I6697/MAX(I$2:I6697)-1</f>
        <v>-0.20703227867632235</v>
      </c>
      <c r="M6697" s="236">
        <f>J6697/MAX(J$2:J6697)-1</f>
        <v>0</v>
      </c>
    </row>
    <row r="6698" spans="1:13">
      <c r="A6698" s="237">
        <v>43705</v>
      </c>
      <c r="B6698">
        <v>986.79</v>
      </c>
      <c r="D6698" s="237">
        <v>44042</v>
      </c>
      <c r="E6698">
        <f t="shared" si="839"/>
        <v>889.31</v>
      </c>
      <c r="F6698">
        <v>626.35494763092697</v>
      </c>
      <c r="G6698" s="236">
        <f t="shared" si="841"/>
        <v>-4.0208727438770329E-3</v>
      </c>
      <c r="H6698" s="236">
        <f t="shared" si="842"/>
        <v>-3.6009127018611364E-3</v>
      </c>
      <c r="I6698">
        <f t="shared" si="845"/>
        <v>126214.65305464822</v>
      </c>
      <c r="J6698">
        <f t="shared" si="845"/>
        <v>49387.319998275423</v>
      </c>
      <c r="K6698">
        <f t="shared" si="843"/>
        <v>158183.92031305609</v>
      </c>
      <c r="L6698" s="236">
        <f>I6698/MAX(I$2:I6698)-1</f>
        <v>-0.21022070097376699</v>
      </c>
      <c r="M6698" s="236">
        <f>J6698/MAX(J$2:J6698)-1</f>
        <v>-3.6009127018611364E-3</v>
      </c>
    </row>
    <row r="6699" spans="1:13">
      <c r="A6699" s="237">
        <v>43706</v>
      </c>
      <c r="B6699">
        <v>993.55</v>
      </c>
      <c r="D6699" s="237">
        <v>44043</v>
      </c>
      <c r="E6699">
        <f t="shared" si="839"/>
        <v>891.45</v>
      </c>
      <c r="F6699">
        <v>625.35008255900186</v>
      </c>
      <c r="G6699" s="236">
        <f t="shared" si="841"/>
        <v>2.3726298282262157E-3</v>
      </c>
      <c r="H6699" s="236">
        <f t="shared" si="842"/>
        <v>-1.604306113850984E-3</v>
      </c>
      <c r="I6699">
        <f t="shared" si="845"/>
        <v>126514.11370524492</v>
      </c>
      <c r="J6699">
        <f t="shared" si="845"/>
        <v>49308.087618855476</v>
      </c>
      <c r="K6699">
        <f t="shared" si="843"/>
        <v>158564.56776947732</v>
      </c>
      <c r="L6699" s="236">
        <f>I6699/MAX(I$2:I6699)-1</f>
        <v>-0.20834684705118178</v>
      </c>
      <c r="M6699" s="236">
        <f>J6699/MAX(J$2:J6699)-1</f>
        <v>-5.1994418494490935E-3</v>
      </c>
    </row>
    <row r="6700" spans="1:13">
      <c r="A6700" s="237">
        <v>43707</v>
      </c>
      <c r="B6700">
        <v>993.63</v>
      </c>
      <c r="D6700" s="237">
        <v>44046</v>
      </c>
      <c r="E6700">
        <f t="shared" si="839"/>
        <v>896.76</v>
      </c>
      <c r="F6700">
        <v>629.41061278059908</v>
      </c>
      <c r="G6700" s="236">
        <f t="shared" si="841"/>
        <v>5.9228574232991684E-3</v>
      </c>
      <c r="H6700" s="236">
        <f t="shared" si="842"/>
        <v>6.4932112985114365E-3</v>
      </c>
      <c r="I6700">
        <f t="shared" si="845"/>
        <v>127263.43876275615</v>
      </c>
      <c r="J6700">
        <f t="shared" si="845"/>
        <v>49628.255450490222</v>
      </c>
      <c r="K6700">
        <f t="shared" si="843"/>
        <v>159509.07150480282</v>
      </c>
      <c r="L6700" s="236">
        <f>I6700/MAX(I$2:I6700)-1</f>
        <v>-0.20365799829756059</v>
      </c>
      <c r="M6700" s="236">
        <f>J6700/MAX(J$2:J6700)-1</f>
        <v>0</v>
      </c>
    </row>
    <row r="6701" spans="1:13">
      <c r="A6701" s="237">
        <v>43711</v>
      </c>
      <c r="B6701">
        <v>990.82</v>
      </c>
      <c r="D6701" s="237">
        <v>44047</v>
      </c>
      <c r="E6701">
        <f t="shared" si="839"/>
        <v>901.22</v>
      </c>
      <c r="F6701">
        <v>631.86840923808495</v>
      </c>
      <c r="G6701" s="236">
        <f t="shared" si="841"/>
        <v>4.9397298528672164E-3</v>
      </c>
      <c r="H6701" s="236">
        <f t="shared" si="842"/>
        <v>3.9049174061871472E-3</v>
      </c>
      <c r="I6701">
        <f t="shared" si="845"/>
        <v>127892.08577039109</v>
      </c>
      <c r="J6701">
        <f t="shared" si="845"/>
        <v>49822.049689037543</v>
      </c>
      <c r="K6701">
        <f t="shared" si="843"/>
        <v>160302.38349341898</v>
      </c>
      <c r="L6701" s="236">
        <f>I6701/MAX(I$2:I6701)-1</f>
        <v>-0.19972428393865893</v>
      </c>
      <c r="M6701" s="236">
        <f>J6701/MAX(J$2:J6701)-1</f>
        <v>0</v>
      </c>
    </row>
    <row r="6702" spans="1:13">
      <c r="A6702" s="237">
        <v>43712</v>
      </c>
      <c r="B6702">
        <v>996.98</v>
      </c>
      <c r="D6702" s="237">
        <v>44048</v>
      </c>
      <c r="E6702">
        <f t="shared" si="839"/>
        <v>906.26</v>
      </c>
      <c r="F6702">
        <v>633.97707165450606</v>
      </c>
      <c r="G6702" s="236">
        <f t="shared" si="841"/>
        <v>5.5586890064015983E-3</v>
      </c>
      <c r="H6702" s="236">
        <f t="shared" si="842"/>
        <v>3.3371860115047891E-3</v>
      </c>
      <c r="I6702">
        <f t="shared" si="845"/>
        <v>128602.99810156874</v>
      </c>
      <c r="J6702">
        <f t="shared" si="845"/>
        <v>49988.315136324294</v>
      </c>
      <c r="K6702">
        <f t="shared" si="843"/>
        <v>161198.86161508388</v>
      </c>
      <c r="L6702" s="236">
        <f>I6702/MAX(I$2:I6702)-1</f>
        <v>-0.19527580011369861</v>
      </c>
      <c r="M6702" s="236">
        <f>J6702/MAX(J$2:J6702)-1</f>
        <v>0</v>
      </c>
    </row>
    <row r="6703" spans="1:13">
      <c r="A6703" s="237">
        <v>43713</v>
      </c>
      <c r="B6703">
        <v>998.88</v>
      </c>
      <c r="D6703" s="237">
        <v>44049</v>
      </c>
      <c r="E6703">
        <f t="shared" si="839"/>
        <v>910.62</v>
      </c>
      <c r="F6703">
        <v>635.6790175899589</v>
      </c>
      <c r="G6703" s="236">
        <f t="shared" si="841"/>
        <v>4.7772512373371236E-3</v>
      </c>
      <c r="H6703" s="236">
        <f t="shared" si="842"/>
        <v>2.6845543972295882E-3</v>
      </c>
      <c r="I6703">
        <f t="shared" si="845"/>
        <v>129217.36693337472</v>
      </c>
      <c r="J6703">
        <f t="shared" si="845"/>
        <v>50122.511487533615</v>
      </c>
      <c r="K6703">
        <f t="shared" si="843"/>
        <v>161974.38633938128</v>
      </c>
      <c r="L6703" s="236">
        <f>I6703/MAX(I$2:I6703)-1</f>
        <v>-0.19143143043407662</v>
      </c>
      <c r="M6703" s="236">
        <f>J6703/MAX(J$2:J6703)-1</f>
        <v>0</v>
      </c>
    </row>
    <row r="6704" spans="1:13">
      <c r="A6704" s="237">
        <v>43714</v>
      </c>
      <c r="B6704">
        <v>999.52</v>
      </c>
      <c r="D6704" s="237">
        <v>44050</v>
      </c>
      <c r="E6704">
        <f t="shared" si="839"/>
        <v>907.78</v>
      </c>
      <c r="F6704">
        <v>633.65879037310742</v>
      </c>
      <c r="G6704" s="236">
        <f t="shared" si="841"/>
        <v>-3.1524844140727406E-3</v>
      </c>
      <c r="H6704" s="236">
        <f t="shared" si="842"/>
        <v>-3.1780618220037526E-3</v>
      </c>
      <c r="I6704">
        <f t="shared" si="845"/>
        <v>128810.01119808973</v>
      </c>
      <c r="J6704">
        <f t="shared" si="845"/>
        <v>49963.21904735214</v>
      </c>
      <c r="K6704">
        <f t="shared" si="843"/>
        <v>161469.22803272883</v>
      </c>
      <c r="L6704" s="236">
        <f>I6704/MAX(I$2:I6704)-1</f>
        <v>-0.19398043024734224</v>
      </c>
      <c r="M6704" s="236">
        <f>J6704/MAX(J$2:J6704)-1</f>
        <v>-3.1780618220037526E-3</v>
      </c>
    </row>
    <row r="6705" spans="1:13">
      <c r="A6705" s="237">
        <v>43717</v>
      </c>
      <c r="B6705">
        <v>996.51</v>
      </c>
      <c r="D6705" s="237">
        <v>44053</v>
      </c>
      <c r="E6705">
        <f t="shared" si="839"/>
        <v>909.86</v>
      </c>
      <c r="F6705">
        <v>634.38355922124572</v>
      </c>
      <c r="G6705" s="236">
        <f t="shared" si="841"/>
        <v>2.2575739017251426E-3</v>
      </c>
      <c r="H6705" s="236">
        <f t="shared" si="842"/>
        <v>1.1437840982393421E-3</v>
      </c>
      <c r="I6705">
        <f t="shared" si="845"/>
        <v>129100.80931765147</v>
      </c>
      <c r="J6705">
        <f t="shared" si="845"/>
        <v>50020.366182795347</v>
      </c>
      <c r="K6705">
        <f t="shared" si="843"/>
        <v>161839.2031305588</v>
      </c>
      <c r="L6705" s="236">
        <f>I6705/MAX(I$2:I6705)-1</f>
        <v>-0.19216078150238891</v>
      </c>
      <c r="M6705" s="236">
        <f>J6705/MAX(J$2:J6705)-1</f>
        <v>-2.037912740339709E-3</v>
      </c>
    </row>
    <row r="6706" spans="1:13">
      <c r="A6706" s="237">
        <v>43718</v>
      </c>
      <c r="B6706">
        <v>992.11</v>
      </c>
      <c r="D6706" s="237">
        <v>44054</v>
      </c>
      <c r="E6706">
        <f t="shared" si="839"/>
        <v>904.75</v>
      </c>
      <c r="F6706">
        <v>632.34217217276012</v>
      </c>
      <c r="G6706" s="236">
        <f t="shared" si="841"/>
        <v>-5.6499788123692361E-3</v>
      </c>
      <c r="H6706" s="236">
        <f t="shared" si="842"/>
        <v>-3.2179066099877751E-3</v>
      </c>
      <c r="I6706">
        <f t="shared" si="845"/>
        <v>128371.39248034701</v>
      </c>
      <c r="J6706">
        <f t="shared" si="845"/>
        <v>49859.405315821721</v>
      </c>
      <c r="K6706">
        <f t="shared" si="843"/>
        <v>160930.27392387079</v>
      </c>
      <c r="L6706" s="236">
        <f>I6706/MAX(I$2:I6706)-1</f>
        <v>-0.19672505597070133</v>
      </c>
      <c r="M6706" s="236">
        <f>J6706/MAX(J$2:J6706)-1</f>
        <v>-5.2492615374497564E-3</v>
      </c>
    </row>
    <row r="6707" spans="1:13">
      <c r="A6707" s="237">
        <v>43719</v>
      </c>
      <c r="B6707">
        <v>994.37</v>
      </c>
      <c r="D6707" s="237">
        <v>44055</v>
      </c>
      <c r="E6707">
        <f t="shared" si="839"/>
        <v>915.26</v>
      </c>
      <c r="F6707">
        <v>637.81403976303932</v>
      </c>
      <c r="G6707" s="236">
        <f t="shared" si="841"/>
        <v>1.1582738479014967E-2</v>
      </c>
      <c r="H6707" s="236">
        <f t="shared" si="842"/>
        <v>8.6533333234404264E-3</v>
      </c>
      <c r="I6707">
        <f t="shared" ref="I6707:J6722" si="846">I6706*(1+G6707)</f>
        <v>129858.28474763386</v>
      </c>
      <c r="J6707">
        <f t="shared" si="846"/>
        <v>50290.855369328041</v>
      </c>
      <c r="K6707">
        <f t="shared" si="843"/>
        <v>162799.71540377117</v>
      </c>
      <c r="L6707" s="236">
        <f>I6707/MAX(I$2:I6707)-1</f>
        <v>-0.18742093236726465</v>
      </c>
      <c r="M6707" s="236">
        <f>J6707/MAX(J$2:J6707)-1</f>
        <v>0</v>
      </c>
    </row>
    <row r="6708" spans="1:13">
      <c r="A6708" s="237">
        <v>43720</v>
      </c>
      <c r="B6708">
        <v>994.3</v>
      </c>
      <c r="D6708" s="237">
        <v>44056</v>
      </c>
      <c r="E6708">
        <f t="shared" si="839"/>
        <v>913.07</v>
      </c>
      <c r="F6708">
        <v>636.06092274963328</v>
      </c>
      <c r="G6708" s="236">
        <f t="shared" si="841"/>
        <v>-2.4264928709649227E-3</v>
      </c>
      <c r="H6708" s="236">
        <f t="shared" si="842"/>
        <v>-2.7486334638500143E-3</v>
      </c>
      <c r="I6708">
        <f t="shared" si="846"/>
        <v>129543.18454545799</v>
      </c>
      <c r="J6708">
        <f t="shared" si="846"/>
        <v>50152.624241334262</v>
      </c>
      <c r="K6708">
        <f t="shared" si="843"/>
        <v>162410.17431519061</v>
      </c>
      <c r="L6708" s="236">
        <f>I6708/MAX(I$2:I6708)-1</f>
        <v>-0.18939264968197078</v>
      </c>
      <c r="M6708" s="236">
        <f>J6708/MAX(J$2:J6708)-1</f>
        <v>-2.7486334638500143E-3</v>
      </c>
    </row>
    <row r="6709" spans="1:13">
      <c r="A6709" s="237">
        <v>43721</v>
      </c>
      <c r="B6709">
        <v>988.59</v>
      </c>
      <c r="D6709" s="237">
        <v>44057</v>
      </c>
      <c r="E6709">
        <f t="shared" si="839"/>
        <v>912.61</v>
      </c>
      <c r="F6709">
        <v>634.96960030114667</v>
      </c>
      <c r="G6709" s="236">
        <f t="shared" si="841"/>
        <v>-5.3752504849764249E-4</v>
      </c>
      <c r="H6709" s="236">
        <f t="shared" si="842"/>
        <v>-1.7157514468408852E-3</v>
      </c>
      <c r="I6709">
        <f t="shared" si="846"/>
        <v>129473.55183890264</v>
      </c>
      <c r="J6709">
        <f t="shared" si="846"/>
        <v>50066.574803729323</v>
      </c>
      <c r="K6709">
        <f t="shared" si="843"/>
        <v>162328.35289932438</v>
      </c>
      <c r="L6709" s="236">
        <f>I6709/MAX(I$2:I6709)-1</f>
        <v>-0.18982837143726317</v>
      </c>
      <c r="M6709" s="236">
        <f>J6709/MAX(J$2:J6709)-1</f>
        <v>-4.4596689388485267E-3</v>
      </c>
    </row>
    <row r="6710" spans="1:13">
      <c r="A6710" s="237">
        <v>43724</v>
      </c>
      <c r="B6710">
        <v>989.97</v>
      </c>
      <c r="D6710" s="237">
        <v>44060</v>
      </c>
      <c r="E6710">
        <f t="shared" si="839"/>
        <v>917.43</v>
      </c>
      <c r="F6710">
        <v>638.06918837722094</v>
      </c>
      <c r="G6710" s="236">
        <f t="shared" si="841"/>
        <v>5.2478249414768443E-3</v>
      </c>
      <c r="H6710" s="236">
        <f t="shared" si="842"/>
        <v>4.8814747581682472E-3</v>
      </c>
      <c r="I6710">
        <f t="shared" si="846"/>
        <v>130153.00637350444</v>
      </c>
      <c r="J6710">
        <f t="shared" si="846"/>
        <v>50310.973524861671</v>
      </c>
      <c r="K6710">
        <f t="shared" si="843"/>
        <v>163185.69903948801</v>
      </c>
      <c r="L6710" s="236">
        <f>I6710/MAX(I$2:I6710)-1</f>
        <v>-0.18557673255801466</v>
      </c>
      <c r="M6710" s="236">
        <f>J6710/MAX(J$2:J6710)-1</f>
        <v>0</v>
      </c>
    </row>
    <row r="6711" spans="1:13">
      <c r="A6711" s="237">
        <v>43725</v>
      </c>
      <c r="B6711">
        <v>992.46</v>
      </c>
      <c r="D6711" s="237">
        <v>44061</v>
      </c>
      <c r="E6711">
        <f t="shared" si="839"/>
        <v>918.89</v>
      </c>
      <c r="F6711">
        <v>638.86235032152138</v>
      </c>
      <c r="G6711" s="236">
        <f t="shared" si="841"/>
        <v>1.5576719100926415E-3</v>
      </c>
      <c r="H6711" s="236">
        <f t="shared" si="842"/>
        <v>1.2430657344819629E-3</v>
      </c>
      <c r="I6711">
        <f t="shared" si="846"/>
        <v>130355.74205554657</v>
      </c>
      <c r="J6711">
        <f t="shared" si="846"/>
        <v>50373.513372118854</v>
      </c>
      <c r="K6711">
        <f t="shared" si="843"/>
        <v>163445.39309854174</v>
      </c>
      <c r="L6711" s="236">
        <f>I6711/MAX(I$2:I6711)-1</f>
        <v>-0.18430812831139431</v>
      </c>
      <c r="M6711" s="236">
        <f>J6711/MAX(J$2:J6711)-1</f>
        <v>0</v>
      </c>
    </row>
    <row r="6712" spans="1:13">
      <c r="A6712" s="237">
        <v>43726</v>
      </c>
      <c r="B6712">
        <v>992.99</v>
      </c>
      <c r="D6712" s="237">
        <v>44062</v>
      </c>
      <c r="E6712">
        <f t="shared" si="839"/>
        <v>913.73</v>
      </c>
      <c r="F6712">
        <v>636.38818935305198</v>
      </c>
      <c r="G6712" s="236">
        <f t="shared" si="841"/>
        <v>-5.649200998547774E-3</v>
      </c>
      <c r="H6712" s="236">
        <f t="shared" si="842"/>
        <v>-3.8727606458953678E-3</v>
      </c>
      <c r="I6712">
        <f t="shared" si="846"/>
        <v>129619.33626735993</v>
      </c>
      <c r="J6712">
        <f t="shared" si="846"/>
        <v>50178.428811935832</v>
      </c>
      <c r="K6712">
        <f t="shared" si="843"/>
        <v>162527.57025969436</v>
      </c>
      <c r="L6712" s="236">
        <f>I6712/MAX(I$2:I6712)-1</f>
        <v>-0.18891613564744492</v>
      </c>
      <c r="M6712" s="236">
        <f>J6712/MAX(J$2:J6712)-1</f>
        <v>-3.8727606458952568E-3</v>
      </c>
    </row>
    <row r="6713" spans="1:13">
      <c r="A6713" s="237">
        <v>43727</v>
      </c>
      <c r="B6713">
        <v>993.18</v>
      </c>
      <c r="D6713" s="237">
        <v>44063</v>
      </c>
      <c r="E6713">
        <f t="shared" si="839"/>
        <v>914.81</v>
      </c>
      <c r="F6713">
        <v>637.21976767228875</v>
      </c>
      <c r="G6713" s="236">
        <f t="shared" si="841"/>
        <v>1.1482382564471003E-3</v>
      </c>
      <c r="H6713" s="236">
        <f t="shared" si="842"/>
        <v>1.3067155128729802E-3</v>
      </c>
      <c r="I6713">
        <f t="shared" si="846"/>
        <v>129768.1701480374</v>
      </c>
      <c r="J6713">
        <f t="shared" si="846"/>
        <v>50243.997743275984</v>
      </c>
      <c r="K6713">
        <f t="shared" si="843"/>
        <v>162719.67271433683</v>
      </c>
      <c r="L6713" s="236">
        <f>I6713/MAX(I$2:I6713)-1</f>
        <v>-0.18798481812520829</v>
      </c>
      <c r="M6713" s="236">
        <f>J6713/MAX(J$2:J6713)-1</f>
        <v>-2.571105729435863E-3</v>
      </c>
    </row>
    <row r="6714" spans="1:13">
      <c r="A6714" s="237">
        <v>43728</v>
      </c>
      <c r="B6714">
        <v>993.16</v>
      </c>
      <c r="D6714" s="237">
        <v>44064</v>
      </c>
      <c r="E6714">
        <f t="shared" si="839"/>
        <v>917.61</v>
      </c>
      <c r="F6714">
        <v>638.09526410332467</v>
      </c>
      <c r="G6714" s="236">
        <f t="shared" si="841"/>
        <v>3.0270146953927288E-3</v>
      </c>
      <c r="H6714" s="236">
        <f t="shared" si="842"/>
        <v>1.3739316880172492E-3</v>
      </c>
      <c r="I6714">
        <f t="shared" si="846"/>
        <v>130160.98030606974</v>
      </c>
      <c r="J6714">
        <f t="shared" si="846"/>
        <v>50313.029563908138</v>
      </c>
      <c r="K6714">
        <f t="shared" si="843"/>
        <v>163217.71611526181</v>
      </c>
      <c r="L6714" s="236">
        <f>I6714/MAX(I$2:I6714)-1</f>
        <v>-0.18552683623679123</v>
      </c>
      <c r="M6714" s="236">
        <f>J6714/MAX(J$2:J6714)-1</f>
        <v>-1.2007065650535553E-3</v>
      </c>
    </row>
    <row r="6715" spans="1:13">
      <c r="A6715" s="237">
        <v>43731</v>
      </c>
      <c r="B6715">
        <v>994.09</v>
      </c>
      <c r="D6715" s="237">
        <v>44067</v>
      </c>
      <c r="E6715">
        <f t="shared" si="839"/>
        <v>926.24</v>
      </c>
      <c r="F6715">
        <v>642.0718645711047</v>
      </c>
      <c r="G6715" s="236">
        <f t="shared" si="841"/>
        <v>9.3711368326931301E-3</v>
      </c>
      <c r="H6715" s="236">
        <f t="shared" si="842"/>
        <v>6.2319855537058544E-3</v>
      </c>
      <c r="I6715">
        <f t="shared" si="846"/>
        <v>131380.73666279542</v>
      </c>
      <c r="J6715">
        <f t="shared" si="846"/>
        <v>50626.579637313589</v>
      </c>
      <c r="K6715">
        <f t="shared" si="843"/>
        <v>164752.75702596974</v>
      </c>
      <c r="L6715" s="236">
        <f>I6715/MAX(I$2:I6715)-1</f>
        <v>-0.17789429677260971</v>
      </c>
      <c r="M6715" s="236">
        <f>J6715/MAX(J$2:J6715)-1</f>
        <v>0</v>
      </c>
    </row>
    <row r="6716" spans="1:13">
      <c r="A6716" s="237">
        <v>43732</v>
      </c>
      <c r="B6716">
        <v>989.99</v>
      </c>
      <c r="D6716" s="237">
        <v>44068</v>
      </c>
      <c r="E6716">
        <f t="shared" si="839"/>
        <v>929.6</v>
      </c>
      <c r="F6716">
        <v>643.04352368297089</v>
      </c>
      <c r="G6716" s="236">
        <f t="shared" si="841"/>
        <v>3.5938393696858715E-3</v>
      </c>
      <c r="H6716" s="236">
        <f t="shared" si="842"/>
        <v>1.5133183144775408E-3</v>
      </c>
      <c r="I6716">
        <f t="shared" si="846"/>
        <v>131852.89792663252</v>
      </c>
      <c r="J6716">
        <f t="shared" si="846"/>
        <v>50703.193767478093</v>
      </c>
      <c r="K6716">
        <f t="shared" si="843"/>
        <v>165350.40910707967</v>
      </c>
      <c r="L6716" s="236">
        <f>I6716/MAX(I$2:I6716)-1</f>
        <v>-0.17493978093030771</v>
      </c>
      <c r="M6716" s="236">
        <f>J6716/MAX(J$2:J6716)-1</f>
        <v>0</v>
      </c>
    </row>
    <row r="6717" spans="1:13">
      <c r="A6717" s="237">
        <v>43733</v>
      </c>
      <c r="B6717">
        <v>991.89</v>
      </c>
      <c r="D6717" s="237">
        <v>44069</v>
      </c>
      <c r="E6717">
        <f t="shared" si="839"/>
        <v>937.19</v>
      </c>
      <c r="F6717">
        <v>646.16032861290125</v>
      </c>
      <c r="G6717" s="236">
        <f t="shared" si="841"/>
        <v>8.1310719066744388E-3</v>
      </c>
      <c r="H6717" s="236">
        <f t="shared" si="842"/>
        <v>4.8469579665140206E-3</v>
      </c>
      <c r="I6717">
        <f t="shared" si="846"/>
        <v>132925.00332077738</v>
      </c>
      <c r="J6717">
        <f t="shared" si="846"/>
        <v>50948.950016437077</v>
      </c>
      <c r="K6717">
        <f t="shared" si="843"/>
        <v>166700.46246887266</v>
      </c>
      <c r="L6717" s="236">
        <f>I6717/MAX(I$2:I6717)-1</f>
        <v>-0.16823115696171542</v>
      </c>
      <c r="M6717" s="236">
        <f>J6717/MAX(J$2:J6717)-1</f>
        <v>0</v>
      </c>
    </row>
    <row r="6718" spans="1:13">
      <c r="A6718" s="237">
        <v>43734</v>
      </c>
      <c r="B6718">
        <v>991.21</v>
      </c>
      <c r="D6718" s="237">
        <v>44070</v>
      </c>
      <c r="E6718">
        <f t="shared" si="839"/>
        <v>937.31</v>
      </c>
      <c r="F6718">
        <v>644.0897959900401</v>
      </c>
      <c r="G6718" s="236">
        <f t="shared" si="841"/>
        <v>9.4312180603341894E-5</v>
      </c>
      <c r="H6718" s="236">
        <f t="shared" si="842"/>
        <v>-3.2043635784727575E-3</v>
      </c>
      <c r="I6718">
        <f t="shared" si="846"/>
        <v>132937.53976769728</v>
      </c>
      <c r="J6718">
        <f t="shared" si="846"/>
        <v>50785.69105664298</v>
      </c>
      <c r="K6718">
        <f t="shared" si="843"/>
        <v>166721.80718605514</v>
      </c>
      <c r="L6718" s="236">
        <f>I6718/MAX(I$2:I6718)-1</f>
        <v>-0.16815271102837048</v>
      </c>
      <c r="M6718" s="236">
        <f>J6718/MAX(J$2:J6718)-1</f>
        <v>-3.2043635784726465E-3</v>
      </c>
    </row>
    <row r="6719" spans="1:13">
      <c r="A6719" s="237">
        <v>43735</v>
      </c>
      <c r="B6719">
        <v>987.89</v>
      </c>
      <c r="D6719" s="237">
        <v>44071</v>
      </c>
      <c r="E6719">
        <f t="shared" si="839"/>
        <v>943.69</v>
      </c>
      <c r="F6719">
        <v>647.40051381079752</v>
      </c>
      <c r="G6719" s="236">
        <f t="shared" si="841"/>
        <v>6.7729826684030294E-3</v>
      </c>
      <c r="H6719" s="236">
        <f t="shared" si="842"/>
        <v>5.1401494657565827E-3</v>
      </c>
      <c r="I6719">
        <f t="shared" si="846"/>
        <v>133837.92342052405</v>
      </c>
      <c r="J6719">
        <f t="shared" si="846"/>
        <v>51046.737099395861</v>
      </c>
      <c r="K6719">
        <f t="shared" si="843"/>
        <v>167856.63464959129</v>
      </c>
      <c r="L6719" s="236">
        <f>I6719/MAX(I$2:I6719)-1</f>
        <v>-0.16251862375740744</v>
      </c>
      <c r="M6719" s="236">
        <f>J6719/MAX(J$2:J6719)-1</f>
        <v>0</v>
      </c>
    </row>
    <row r="6720" spans="1:13">
      <c r="A6720" s="237">
        <v>43738</v>
      </c>
      <c r="B6720">
        <v>991.65</v>
      </c>
      <c r="D6720" s="237">
        <v>44074</v>
      </c>
      <c r="E6720">
        <f t="shared" si="839"/>
        <v>938.63</v>
      </c>
      <c r="F6720">
        <v>645.6262730271394</v>
      </c>
      <c r="G6720" s="236">
        <f t="shared" si="841"/>
        <v>-5.3956604536364392E-3</v>
      </c>
      <c r="H6720" s="236">
        <f t="shared" si="842"/>
        <v>-2.7405612844116911E-3</v>
      </c>
      <c r="I6720">
        <f t="shared" si="846"/>
        <v>133115.77942992709</v>
      </c>
      <c r="J6720">
        <f t="shared" si="846"/>
        <v>50906.840388005716</v>
      </c>
      <c r="K6720">
        <f t="shared" si="843"/>
        <v>166956.59907506264</v>
      </c>
      <c r="L6720" s="236">
        <f>I6720/MAX(I$2:I6720)-1</f>
        <v>-0.16703738889985675</v>
      </c>
      <c r="M6720" s="236">
        <f>J6720/MAX(J$2:J6720)-1</f>
        <v>-2.7405612844116911E-3</v>
      </c>
    </row>
    <row r="6721" spans="1:13">
      <c r="A6721" s="237">
        <v>43739</v>
      </c>
      <c r="B6721">
        <v>984.02</v>
      </c>
      <c r="D6721" s="237">
        <v>44075</v>
      </c>
      <c r="E6721">
        <f t="shared" si="839"/>
        <v>947.78</v>
      </c>
      <c r="F6721">
        <v>649.50200823557338</v>
      </c>
      <c r="G6721" s="236">
        <f t="shared" si="841"/>
        <v>9.7145199504715032E-3</v>
      </c>
      <c r="H6721" s="236">
        <f t="shared" si="842"/>
        <v>6.0030630263261386E-3</v>
      </c>
      <c r="I6721">
        <f t="shared" si="846"/>
        <v>134408.93532492168</v>
      </c>
      <c r="J6721">
        <f t="shared" si="846"/>
        <v>51212.437359326039</v>
      </c>
      <c r="K6721">
        <f t="shared" si="843"/>
        <v>168584.13376022805</v>
      </c>
      <c r="L6721" s="236">
        <f>I6721/MAX(I$2:I6721)-1</f>
        <v>-0.15894555699632762</v>
      </c>
      <c r="M6721" s="236">
        <f>J6721/MAX(J$2:J6721)-1</f>
        <v>0</v>
      </c>
    </row>
    <row r="6722" spans="1:13">
      <c r="A6722" s="237">
        <v>43740</v>
      </c>
      <c r="B6722">
        <v>970.37</v>
      </c>
      <c r="D6722" s="237">
        <v>44076</v>
      </c>
      <c r="E6722">
        <f t="shared" ref="E6722:E6785" si="847">SUMIF(A:A,D6722,B:B)</f>
        <v>959.28</v>
      </c>
      <c r="F6722">
        <v>654.48577791291996</v>
      </c>
      <c r="G6722" s="236">
        <f t="shared" si="841"/>
        <v>1.2099887347442209E-2</v>
      </c>
      <c r="H6722" s="236">
        <f t="shared" si="842"/>
        <v>7.6732167324400358E-3</v>
      </c>
      <c r="I6722">
        <f t="shared" si="846"/>
        <v>136035.2683008429</v>
      </c>
      <c r="J6722">
        <f t="shared" si="846"/>
        <v>51605.401490580654</v>
      </c>
      <c r="K6722">
        <f t="shared" si="843"/>
        <v>170629.66915688408</v>
      </c>
      <c r="L6722" s="236">
        <f>I6722/MAX(I$2:I6722)-1</f>
        <v>-0.14876889298291729</v>
      </c>
      <c r="M6722" s="236">
        <f>J6722/MAX(J$2:J6722)-1</f>
        <v>0</v>
      </c>
    </row>
    <row r="6723" spans="1:13">
      <c r="A6723" s="237">
        <v>43741</v>
      </c>
      <c r="B6723">
        <v>977.78</v>
      </c>
      <c r="D6723" s="237">
        <v>44077</v>
      </c>
      <c r="E6723">
        <f t="shared" si="847"/>
        <v>929.62</v>
      </c>
      <c r="F6723">
        <v>642.58554246370647</v>
      </c>
      <c r="G6723" s="236">
        <f t="shared" si="841"/>
        <v>-3.0952752759013723E-2</v>
      </c>
      <c r="H6723" s="236">
        <f t="shared" si="842"/>
        <v>-1.8182573022689663E-2</v>
      </c>
      <c r="I6723">
        <f t="shared" ref="I6723:J6738" si="848">I6722*(1+G6723)</f>
        <v>131824.60227462082</v>
      </c>
      <c r="J6723">
        <f t="shared" si="848"/>
        <v>50667.082509612956</v>
      </c>
      <c r="K6723">
        <f t="shared" si="843"/>
        <v>165353.96655994348</v>
      </c>
      <c r="L6723" s="236">
        <f>I6723/MAX(I$2:I6723)-1</f>
        <v>-0.1751168389791985</v>
      </c>
      <c r="M6723" s="236">
        <f>J6723/MAX(J$2:J6723)-1</f>
        <v>-1.8182573022689663E-2</v>
      </c>
    </row>
    <row r="6724" spans="1:13">
      <c r="A6724" s="237">
        <v>43742</v>
      </c>
      <c r="B6724">
        <v>988.66</v>
      </c>
      <c r="D6724" s="237">
        <v>44078</v>
      </c>
      <c r="E6724">
        <f t="shared" si="847"/>
        <v>923.05</v>
      </c>
      <c r="F6724">
        <v>639.41438702915821</v>
      </c>
      <c r="G6724" s="236">
        <f t="shared" ref="G6724:G6787" si="849">(E6724/E6723-1)-($P$21/252)</f>
        <v>-7.1011340441888369E-3</v>
      </c>
      <c r="H6724" s="236">
        <f t="shared" ref="H6724:H6787" si="850">F6724/F6723-1</f>
        <v>-4.9349934366557102E-3</v>
      </c>
      <c r="I6724">
        <f t="shared" si="848"/>
        <v>130888.49810354685</v>
      </c>
      <c r="J6724">
        <f t="shared" si="848"/>
        <v>50417.040789973522</v>
      </c>
      <c r="K6724">
        <f t="shared" ref="K6724:K6787" si="851">K6723*(1+(E6724/E6723-1))</f>
        <v>164185.34329420174</v>
      </c>
      <c r="L6724" s="236">
        <f>I6724/MAX(I$2:I6724)-1</f>
        <v>-0.18097444487640146</v>
      </c>
      <c r="M6724" s="236">
        <f>J6724/MAX(J$2:J6724)-1</f>
        <v>-2.3027835580816891E-2</v>
      </c>
    </row>
    <row r="6725" spans="1:13">
      <c r="A6725" s="237">
        <v>43745</v>
      </c>
      <c r="B6725">
        <v>984.55</v>
      </c>
      <c r="D6725" s="237">
        <v>44082</v>
      </c>
      <c r="E6725">
        <f t="shared" si="847"/>
        <v>900.59</v>
      </c>
      <c r="F6725">
        <v>630.70235845279308</v>
      </c>
      <c r="G6725" s="236">
        <f t="shared" si="849"/>
        <v>-2.4366106519707231E-2</v>
      </c>
      <c r="H6725" s="236">
        <f t="shared" si="850"/>
        <v>-1.3625011812516297E-2</v>
      </c>
      <c r="I6725">
        <f t="shared" si="848"/>
        <v>127699.25501655132</v>
      </c>
      <c r="J6725">
        <f t="shared" si="848"/>
        <v>49730.108013658013</v>
      </c>
      <c r="K6725">
        <f t="shared" si="851"/>
        <v>160190.32372821099</v>
      </c>
      <c r="L6725" s="236">
        <f>I6725/MAX(I$2:I6725)-1</f>
        <v>-0.20093090879490549</v>
      </c>
      <c r="M6725" s="236">
        <f>J6725/MAX(J$2:J6725)-1</f>
        <v>-3.6339092861527922E-2</v>
      </c>
    </row>
    <row r="6726" spans="1:13">
      <c r="A6726" s="237">
        <v>43746</v>
      </c>
      <c r="B6726">
        <v>972.87</v>
      </c>
      <c r="D6726" s="237">
        <v>44083</v>
      </c>
      <c r="E6726">
        <f t="shared" si="847"/>
        <v>917.59</v>
      </c>
      <c r="F6726">
        <v>638.09163689005243</v>
      </c>
      <c r="G6726" s="236">
        <f t="shared" si="849"/>
        <v>1.8842784126349588E-2</v>
      </c>
      <c r="H6726" s="236">
        <f t="shared" si="850"/>
        <v>1.1715951808688896E-2</v>
      </c>
      <c r="I6726">
        <f t="shared" si="848"/>
        <v>130105.46451192387</v>
      </c>
      <c r="J6726">
        <f t="shared" si="848"/>
        <v>50312.743562586926</v>
      </c>
      <c r="K6726">
        <f t="shared" si="851"/>
        <v>163214.15866239811</v>
      </c>
      <c r="L6726" s="236">
        <f>I6726/MAX(I$2:I6726)-1</f>
        <v>-0.18587422240728946</v>
      </c>
      <c r="M6726" s="236">
        <f>J6726/MAX(J$2:J6726)-1</f>
        <v>-2.5048888113576084E-2</v>
      </c>
    </row>
    <row r="6727" spans="1:13">
      <c r="A6727" s="237">
        <v>43747</v>
      </c>
      <c r="B6727">
        <v>979.8</v>
      </c>
      <c r="D6727" s="237">
        <v>44084</v>
      </c>
      <c r="E6727">
        <f t="shared" si="847"/>
        <v>902.16</v>
      </c>
      <c r="F6727">
        <v>632.46769468664718</v>
      </c>
      <c r="G6727" s="236">
        <f t="shared" si="849"/>
        <v>-1.6849519345622021E-2</v>
      </c>
      <c r="H6727" s="236">
        <f t="shared" si="850"/>
        <v>-8.8136905081773742E-3</v>
      </c>
      <c r="I6727">
        <f t="shared" si="848"/>
        <v>127913.24997065906</v>
      </c>
      <c r="J6727">
        <f t="shared" si="848"/>
        <v>49869.302612208994</v>
      </c>
      <c r="K6727">
        <f t="shared" si="851"/>
        <v>160469.58377801531</v>
      </c>
      <c r="L6727" s="236">
        <f>I6727/MAX(I$2:I6727)-1</f>
        <v>-0.19959185044660743</v>
      </c>
      <c r="M6727" s="236">
        <f>J6727/MAX(J$2:J6727)-1</f>
        <v>-3.3641805474346365E-2</v>
      </c>
    </row>
    <row r="6728" spans="1:13">
      <c r="A6728" s="237">
        <v>43748</v>
      </c>
      <c r="B6728">
        <v>984.23</v>
      </c>
      <c r="D6728" s="237">
        <v>44085</v>
      </c>
      <c r="E6728">
        <f t="shared" si="847"/>
        <v>902.69</v>
      </c>
      <c r="F6728">
        <v>634.15144376747446</v>
      </c>
      <c r="G6728" s="236">
        <f t="shared" si="849"/>
        <v>5.5374878070429056E-4</v>
      </c>
      <c r="H6728" s="236">
        <f t="shared" si="850"/>
        <v>2.6621898556598023E-3</v>
      </c>
      <c r="I6728">
        <f t="shared" si="848"/>
        <v>127984.08177686624</v>
      </c>
      <c r="J6728">
        <f t="shared" si="848"/>
        <v>50002.064163732044</v>
      </c>
      <c r="K6728">
        <f t="shared" si="851"/>
        <v>160563.85627890471</v>
      </c>
      <c r="L6728" s="236">
        <f>I6728/MAX(I$2:I6728)-1</f>
        <v>-0.19914862540972655</v>
      </c>
      <c r="M6728" s="236">
        <f>J6728/MAX(J$2:J6728)-1</f>
        <v>-3.1069176491946515E-2</v>
      </c>
    </row>
    <row r="6729" spans="1:13">
      <c r="A6729" s="237">
        <v>43749</v>
      </c>
      <c r="B6729">
        <v>991.43</v>
      </c>
      <c r="D6729" s="237">
        <v>44088</v>
      </c>
      <c r="E6729">
        <f t="shared" si="847"/>
        <v>914.21</v>
      </c>
      <c r="F6729">
        <v>638.84560474982811</v>
      </c>
      <c r="G6729" s="236">
        <f t="shared" si="849"/>
        <v>1.2728126070983217E-2</v>
      </c>
      <c r="H6729" s="236">
        <f t="shared" si="850"/>
        <v>7.402271221627732E-3</v>
      </c>
      <c r="I6729">
        <f t="shared" si="848"/>
        <v>129613.07930480123</v>
      </c>
      <c r="J6729">
        <f t="shared" si="848"/>
        <v>50372.193004313223</v>
      </c>
      <c r="K6729">
        <f t="shared" si="851"/>
        <v>162612.94912842446</v>
      </c>
      <c r="L6729" s="236">
        <f>I6729/MAX(I$2:I6729)-1</f>
        <v>-0.18895528814982121</v>
      </c>
      <c r="M6729" s="236">
        <f>J6729/MAX(J$2:J6729)-1</f>
        <v>-2.3896887741344797E-2</v>
      </c>
    </row>
    <row r="6730" spans="1:13">
      <c r="A6730" s="237">
        <v>43752</v>
      </c>
      <c r="B6730">
        <v>991.18</v>
      </c>
      <c r="D6730" s="237">
        <v>44089</v>
      </c>
      <c r="E6730">
        <f t="shared" si="847"/>
        <v>918.72</v>
      </c>
      <c r="F6730">
        <v>641.42935358566399</v>
      </c>
      <c r="G6730" s="236">
        <f t="shared" si="849"/>
        <v>4.8994908736365497E-3</v>
      </c>
      <c r="H6730" s="236">
        <f t="shared" si="850"/>
        <v>4.044402617198406E-3</v>
      </c>
      <c r="I6730">
        <f t="shared" si="848"/>
        <v>130248.11740395904</v>
      </c>
      <c r="J6730">
        <f t="shared" si="848"/>
        <v>50575.918433533894</v>
      </c>
      <c r="K6730">
        <f t="shared" si="851"/>
        <v>163415.15474919998</v>
      </c>
      <c r="L6730" s="236">
        <f>I6730/MAX(I$2:I6730)-1</f>
        <v>-0.18498158198600001</v>
      </c>
      <c r="M6730" s="236">
        <f>J6730/MAX(J$2:J6730)-1</f>
        <v>-1.9949133759470272E-2</v>
      </c>
    </row>
    <row r="6731" spans="1:13">
      <c r="A6731" s="237">
        <v>43753</v>
      </c>
      <c r="B6731">
        <v>997.68</v>
      </c>
      <c r="D6731" s="237">
        <v>44090</v>
      </c>
      <c r="E6731">
        <f t="shared" si="847"/>
        <v>915.2</v>
      </c>
      <c r="F6731">
        <v>640.25813867687793</v>
      </c>
      <c r="G6731" s="236">
        <f t="shared" si="849"/>
        <v>-3.865147783251264E-3</v>
      </c>
      <c r="H6731" s="236">
        <f t="shared" si="850"/>
        <v>-1.825945292710407E-3</v>
      </c>
      <c r="I6731">
        <f t="shared" si="848"/>
        <v>129744.68918170247</v>
      </c>
      <c r="J6731">
        <f t="shared" si="848"/>
        <v>50483.569573345674</v>
      </c>
      <c r="K6731">
        <f t="shared" si="851"/>
        <v>162789.04304518006</v>
      </c>
      <c r="L6731" s="236">
        <f>I6731/MAX(I$2:I6731)-1</f>
        <v>-0.18813174861769588</v>
      </c>
      <c r="M6731" s="236">
        <f>J6731/MAX(J$2:J6731)-1</f>
        <v>-2.1738653025298982E-2</v>
      </c>
    </row>
    <row r="6732" spans="1:13">
      <c r="A6732" s="237">
        <v>43754</v>
      </c>
      <c r="B6732">
        <v>996.94</v>
      </c>
      <c r="D6732" s="237">
        <v>44091</v>
      </c>
      <c r="E6732">
        <f t="shared" si="847"/>
        <v>907.68</v>
      </c>
      <c r="F6732">
        <v>638.23898504424858</v>
      </c>
      <c r="G6732" s="236">
        <f t="shared" si="849"/>
        <v>-8.2505133755134772E-3</v>
      </c>
      <c r="H6732" s="236">
        <f t="shared" si="850"/>
        <v>-3.1536555502472696E-3</v>
      </c>
      <c r="I6732">
        <f t="shared" si="848"/>
        <v>128674.228888207</v>
      </c>
      <c r="J6732">
        <f t="shared" si="848"/>
        <v>50324.361783964399</v>
      </c>
      <c r="K6732">
        <f t="shared" si="851"/>
        <v>161451.44076841022</v>
      </c>
      <c r="L6732" s="236">
        <f>I6732/MAX(I$2:I6732)-1</f>
        <v>-0.19483007848488032</v>
      </c>
      <c r="M6732" s="236">
        <f>J6732/MAX(J$2:J6732)-1</f>
        <v>-2.4823752351778139E-2</v>
      </c>
    </row>
    <row r="6733" spans="1:13">
      <c r="A6733" s="237">
        <v>43755</v>
      </c>
      <c r="B6733">
        <v>998.96</v>
      </c>
      <c r="D6733" s="237">
        <v>44092</v>
      </c>
      <c r="E6733">
        <f t="shared" si="847"/>
        <v>897.38</v>
      </c>
      <c r="F6733">
        <v>634.32873399826019</v>
      </c>
      <c r="G6733" s="236">
        <f t="shared" si="849"/>
        <v>-1.1381341651767249E-2</v>
      </c>
      <c r="H6733" s="236">
        <f t="shared" si="850"/>
        <v>-6.1266251946632266E-3</v>
      </c>
      <c r="I6733">
        <f t="shared" si="848"/>
        <v>127209.74352745261</v>
      </c>
      <c r="J6733">
        <f t="shared" si="848"/>
        <v>50016.043281153419</v>
      </c>
      <c r="K6733">
        <f t="shared" si="851"/>
        <v>159619.35254357921</v>
      </c>
      <c r="L6733" s="236">
        <f>I6733/MAX(I$2:I6733)-1</f>
        <v>-0.20399399244937055</v>
      </c>
      <c r="M6733" s="236">
        <f>J6733/MAX(J$2:J6733)-1</f>
        <v>-3.0798291719856818E-2</v>
      </c>
    </row>
    <row r="6734" spans="1:13">
      <c r="A6734" s="237">
        <v>43756</v>
      </c>
      <c r="B6734">
        <v>996.09</v>
      </c>
      <c r="D6734" s="237">
        <v>44095</v>
      </c>
      <c r="E6734">
        <f t="shared" si="847"/>
        <v>887.59</v>
      </c>
      <c r="F6734">
        <v>629.13197101934031</v>
      </c>
      <c r="G6734" s="236">
        <f t="shared" si="849"/>
        <v>-1.0943266809870076E-2</v>
      </c>
      <c r="H6734" s="236">
        <f t="shared" si="850"/>
        <v>-8.1925391368667944E-3</v>
      </c>
      <c r="I6734">
        <f t="shared" si="848"/>
        <v>125817.65336321654</v>
      </c>
      <c r="J6734">
        <f t="shared" si="848"/>
        <v>49606.284889101349</v>
      </c>
      <c r="K6734">
        <f t="shared" si="851"/>
        <v>157877.9793667738</v>
      </c>
      <c r="L6734" s="236">
        <f>I6734/MAX(I$2:I6734)-1</f>
        <v>-0.21270489857225661</v>
      </c>
      <c r="M6734" s="236">
        <f>J6734/MAX(J$2:J6734)-1</f>
        <v>-3.8738514646459943E-2</v>
      </c>
    </row>
    <row r="6735" spans="1:13">
      <c r="A6735" s="237">
        <v>43759</v>
      </c>
      <c r="B6735">
        <v>1000.65</v>
      </c>
      <c r="D6735" s="237">
        <v>44096</v>
      </c>
      <c r="E6735">
        <f t="shared" si="847"/>
        <v>896.01</v>
      </c>
      <c r="F6735">
        <v>631.09584903719633</v>
      </c>
      <c r="G6735" s="236">
        <f t="shared" si="849"/>
        <v>9.4526317876639145E-3</v>
      </c>
      <c r="H6735" s="236">
        <f t="shared" si="850"/>
        <v>3.1215676651659141E-3</v>
      </c>
      <c r="I6735">
        <f t="shared" si="848"/>
        <v>127006.96131284696</v>
      </c>
      <c r="J6735">
        <f t="shared" si="848"/>
        <v>49761.134264000175</v>
      </c>
      <c r="K6735">
        <f t="shared" si="851"/>
        <v>159375.66702241235</v>
      </c>
      <c r="L6735" s="236">
        <f>I6735/MAX(I$2:I6735)-1</f>
        <v>-0.20526288787022862</v>
      </c>
      <c r="M6735" s="236">
        <f>J6735/MAX(J$2:J6735)-1</f>
        <v>-3.5737871876011074E-2</v>
      </c>
    </row>
    <row r="6736" spans="1:13">
      <c r="A6736" s="237">
        <v>43760</v>
      </c>
      <c r="B6736">
        <v>998.53</v>
      </c>
      <c r="D6736" s="237">
        <v>44097</v>
      </c>
      <c r="E6736">
        <f t="shared" si="847"/>
        <v>876.2</v>
      </c>
      <c r="F6736">
        <v>623.53189312436575</v>
      </c>
      <c r="G6736" s="236">
        <f t="shared" si="849"/>
        <v>-2.2142858405066645E-2</v>
      </c>
      <c r="H6736" s="236">
        <f t="shared" si="850"/>
        <v>-1.1985431253224377E-2</v>
      </c>
      <c r="I6736">
        <f t="shared" si="848"/>
        <v>124194.66415203881</v>
      </c>
      <c r="J6736">
        <f t="shared" si="848"/>
        <v>49164.725610196532</v>
      </c>
      <c r="K6736">
        <f t="shared" si="851"/>
        <v>155852.00996086842</v>
      </c>
      <c r="L6736" s="236">
        <f>I6736/MAX(I$2:I6736)-1</f>
        <v>-0.22286063921336974</v>
      </c>
      <c r="M6736" s="236">
        <f>J6736/MAX(J$2:J6736)-1</f>
        <v>-4.7294969322728919E-2</v>
      </c>
    </row>
    <row r="6737" spans="1:13">
      <c r="A6737" s="237">
        <v>43761</v>
      </c>
      <c r="B6737">
        <v>1001.04</v>
      </c>
      <c r="D6737" s="237">
        <v>44098</v>
      </c>
      <c r="E6737">
        <f t="shared" si="847"/>
        <v>878.34</v>
      </c>
      <c r="F6737">
        <v>623.74564834439468</v>
      </c>
      <c r="G6737" s="236">
        <f t="shared" si="849"/>
        <v>2.4086345981745769E-3</v>
      </c>
      <c r="H6737" s="236">
        <f t="shared" si="850"/>
        <v>3.4281361127797005E-4</v>
      </c>
      <c r="I6737">
        <f t="shared" si="848"/>
        <v>124493.80371702409</v>
      </c>
      <c r="J6737">
        <f t="shared" si="848"/>
        <v>49181.579947330458</v>
      </c>
      <c r="K6737">
        <f t="shared" si="851"/>
        <v>156232.65741728962</v>
      </c>
      <c r="L6737" s="236">
        <f>I6737/MAX(I$2:I6737)-1</f>
        <v>-0.22098879446137576</v>
      </c>
      <c r="M6737" s="236">
        <f>J6737/MAX(J$2:J6737)-1</f>
        <v>-4.6968369070679694E-2</v>
      </c>
    </row>
    <row r="6738" spans="1:13">
      <c r="A6738" s="237">
        <v>43762</v>
      </c>
      <c r="B6738">
        <v>1002.36</v>
      </c>
      <c r="D6738" s="237">
        <v>44099</v>
      </c>
      <c r="E6738">
        <f t="shared" si="847"/>
        <v>891.83</v>
      </c>
      <c r="F6738">
        <v>627.92206937637116</v>
      </c>
      <c r="G6738" s="236">
        <f t="shared" si="849"/>
        <v>1.5324787044175439E-2</v>
      </c>
      <c r="H6738" s="236">
        <f t="shared" si="850"/>
        <v>6.6957116944412753E-3</v>
      </c>
      <c r="I6738">
        <f t="shared" si="848"/>
        <v>126401.64474730687</v>
      </c>
      <c r="J6738">
        <f t="shared" si="848"/>
        <v>49510.885627334894</v>
      </c>
      <c r="K6738">
        <f t="shared" si="851"/>
        <v>158632.15937388872</v>
      </c>
      <c r="L6738" s="236">
        <f>I6738/MAX(I$2:I6738)-1</f>
        <v>-0.20905061363146982</v>
      </c>
      <c r="M6738" s="236">
        <f>J6738/MAX(J$2:J6738)-1</f>
        <v>-4.0587144034293865E-2</v>
      </c>
    </row>
    <row r="6739" spans="1:13">
      <c r="A6739" s="237">
        <v>43763</v>
      </c>
      <c r="B6739">
        <v>1004.61</v>
      </c>
      <c r="D6739" s="237">
        <v>44102</v>
      </c>
      <c r="E6739">
        <f t="shared" si="847"/>
        <v>906.18</v>
      </c>
      <c r="F6739">
        <v>634.12701313111393</v>
      </c>
      <c r="G6739" s="236">
        <f t="shared" si="849"/>
        <v>1.6056780364575852E-2</v>
      </c>
      <c r="H6739" s="236">
        <f t="shared" si="850"/>
        <v>9.8817099403836206E-3</v>
      </c>
      <c r="I6739">
        <f t="shared" ref="I6739:J6754" si="852">I6738*(1+G6739)</f>
        <v>128431.24819473553</v>
      </c>
      <c r="J6739">
        <f t="shared" si="852"/>
        <v>50000.137837995724</v>
      </c>
      <c r="K6739">
        <f t="shared" si="851"/>
        <v>161184.63180362902</v>
      </c>
      <c r="L6739" s="236">
        <f>I6739/MAX(I$2:I6739)-1</f>
        <v>-0.19635051305505424</v>
      </c>
      <c r="M6739" s="236">
        <f>J6739/MAX(J$2:J6739)-1</f>
        <v>-3.1106504478565777E-2</v>
      </c>
    </row>
    <row r="6740" spans="1:13">
      <c r="A6740" s="237">
        <v>43766</v>
      </c>
      <c r="B6740">
        <v>1007.98</v>
      </c>
      <c r="D6740" s="237">
        <v>44103</v>
      </c>
      <c r="E6740">
        <f t="shared" si="847"/>
        <v>901.73</v>
      </c>
      <c r="F6740">
        <v>632.83565919565774</v>
      </c>
      <c r="G6740" s="236">
        <f t="shared" si="849"/>
        <v>-4.9444542974221382E-3</v>
      </c>
      <c r="H6740" s="236">
        <f t="shared" si="850"/>
        <v>-2.0364278901791044E-3</v>
      </c>
      <c r="I6740">
        <f t="shared" si="852"/>
        <v>127796.22575767577</v>
      </c>
      <c r="J6740">
        <f t="shared" si="852"/>
        <v>49898.316162789633</v>
      </c>
      <c r="K6740">
        <f t="shared" si="851"/>
        <v>160393.09854144475</v>
      </c>
      <c r="L6740" s="236">
        <f>I6740/MAX(I$2:I6740)-1</f>
        <v>-0.20032412121440035</v>
      </c>
      <c r="M6740" s="236">
        <f>J6740/MAX(J$2:J6740)-1</f>
        <v>-3.3079586215458701E-2</v>
      </c>
    </row>
    <row r="6741" spans="1:13">
      <c r="A6741" s="237">
        <v>43767</v>
      </c>
      <c r="B6741">
        <v>1007.95</v>
      </c>
      <c r="D6741" s="237">
        <v>44104</v>
      </c>
      <c r="E6741">
        <f t="shared" si="847"/>
        <v>907.54</v>
      </c>
      <c r="F6741">
        <v>634.14698502062549</v>
      </c>
      <c r="G6741" s="236">
        <f t="shared" si="849"/>
        <v>6.4094401915963297E-3</v>
      </c>
      <c r="H6741" s="236">
        <f t="shared" si="850"/>
        <v>2.0721427528822556E-3</v>
      </c>
      <c r="I6741">
        <f t="shared" si="852"/>
        <v>128615.32802338134</v>
      </c>
      <c r="J6741">
        <f t="shared" si="852"/>
        <v>50001.712597007383</v>
      </c>
      <c r="K6741">
        <f t="shared" si="851"/>
        <v>161426.53859836399</v>
      </c>
      <c r="L6741" s="236">
        <f>I6741/MAX(I$2:I6741)-1</f>
        <v>-0.19519864649666174</v>
      </c>
      <c r="M6741" s="236">
        <f>J6741/MAX(J$2:J6741)-1</f>
        <v>-3.1075989087421152E-2</v>
      </c>
    </row>
    <row r="6742" spans="1:13">
      <c r="A6742" s="237">
        <v>43768</v>
      </c>
      <c r="B6742">
        <v>1011.58</v>
      </c>
      <c r="D6742" s="237">
        <v>44105</v>
      </c>
      <c r="E6742">
        <f t="shared" si="847"/>
        <v>913.03</v>
      </c>
      <c r="F6742">
        <v>637.35163079448262</v>
      </c>
      <c r="G6742" s="236">
        <f t="shared" si="849"/>
        <v>6.0155899814288618E-3</v>
      </c>
      <c r="H6742" s="236">
        <f t="shared" si="850"/>
        <v>5.0534747456898454E-3</v>
      </c>
      <c r="I6742">
        <f t="shared" si="852"/>
        <v>129389.02510209699</v>
      </c>
      <c r="J6742">
        <f t="shared" si="852"/>
        <v>50254.394988857603</v>
      </c>
      <c r="K6742">
        <f t="shared" si="851"/>
        <v>162403.05940946323</v>
      </c>
      <c r="L6742" s="236">
        <f>I6742/MAX(I$2:I6742)-1</f>
        <v>-0.19035729153748671</v>
      </c>
      <c r="M6742" s="236">
        <f>J6742/MAX(J$2:J6742)-1</f>
        <v>-2.6179556067781884E-2</v>
      </c>
    </row>
    <row r="6743" spans="1:13">
      <c r="A6743" s="237">
        <v>43769</v>
      </c>
      <c r="B6743">
        <v>1010.48</v>
      </c>
      <c r="D6743" s="237">
        <v>44106</v>
      </c>
      <c r="E6743">
        <f t="shared" si="847"/>
        <v>905.33</v>
      </c>
      <c r="F6743">
        <v>634.19532705633355</v>
      </c>
      <c r="G6743" s="236">
        <f t="shared" si="849"/>
        <v>-8.4671879859646391E-3</v>
      </c>
      <c r="H6743" s="236">
        <f t="shared" si="850"/>
        <v>-4.9522172465685799E-3</v>
      </c>
      <c r="I6743">
        <f t="shared" si="852"/>
        <v>128293.46390323683</v>
      </c>
      <c r="J6743">
        <f t="shared" si="852"/>
        <v>50005.524307277912</v>
      </c>
      <c r="K6743">
        <f t="shared" si="851"/>
        <v>161033.44005691967</v>
      </c>
      <c r="L6743" s="236">
        <f>I6743/MAX(I$2:I6743)-1</f>
        <v>-0.19721268855150442</v>
      </c>
      <c r="M6743" s="236">
        <f>J6743/MAX(J$2:J6743)-1</f>
        <v>-3.1002126465284108E-2</v>
      </c>
    </row>
    <row r="6744" spans="1:13">
      <c r="A6744" s="237">
        <v>43770</v>
      </c>
      <c r="B6744">
        <v>1017.96</v>
      </c>
      <c r="D6744" s="237">
        <v>44109</v>
      </c>
      <c r="E6744">
        <f t="shared" si="847"/>
        <v>919.85</v>
      </c>
      <c r="F6744">
        <v>639.66312182431386</v>
      </c>
      <c r="G6744" s="236">
        <f t="shared" si="849"/>
        <v>1.6004620497936429E-2</v>
      </c>
      <c r="H6744" s="236">
        <f t="shared" si="850"/>
        <v>8.6216257589906142E-3</v>
      </c>
      <c r="I6744">
        <f t="shared" si="852"/>
        <v>130346.75210537385</v>
      </c>
      <c r="J6744">
        <f t="shared" si="852"/>
        <v>50436.653223737369</v>
      </c>
      <c r="K6744">
        <f t="shared" si="851"/>
        <v>163616.15083600185</v>
      </c>
      <c r="L6744" s="236">
        <f>I6744/MAX(I$2:I6744)-1</f>
        <v>-0.18436438229121244</v>
      </c>
      <c r="M6744" s="236">
        <f>J6744/MAX(J$2:J6744)-1</f>
        <v>-2.264778943841006E-2</v>
      </c>
    </row>
    <row r="6745" spans="1:13">
      <c r="A6745" s="237">
        <v>43773</v>
      </c>
      <c r="B6745">
        <v>1020.19</v>
      </c>
      <c r="D6745" s="237">
        <v>44110</v>
      </c>
      <c r="E6745">
        <f t="shared" si="847"/>
        <v>908.14</v>
      </c>
      <c r="F6745">
        <v>635.77015099650316</v>
      </c>
      <c r="G6745" s="236">
        <f t="shared" si="849"/>
        <v>-1.2764066626632606E-2</v>
      </c>
      <c r="H6745" s="236">
        <f t="shared" si="850"/>
        <v>-6.085970403777452E-3</v>
      </c>
      <c r="I6745">
        <f t="shared" si="852"/>
        <v>128682.99747693568</v>
      </c>
      <c r="J6745">
        <f t="shared" si="852"/>
        <v>50129.697244952113</v>
      </c>
      <c r="K6745">
        <f t="shared" si="851"/>
        <v>161533.26218427648</v>
      </c>
      <c r="L6745" s="236">
        <f>I6745/MAX(I$2:I6745)-1</f>
        <v>-0.19477520965870221</v>
      </c>
      <c r="M6745" s="236">
        <f>J6745/MAX(J$2:J6745)-1</f>
        <v>-2.8595926065954513E-2</v>
      </c>
    </row>
    <row r="6746" spans="1:13">
      <c r="A6746" s="237">
        <v>43774</v>
      </c>
      <c r="B6746">
        <v>1018.43</v>
      </c>
      <c r="D6746" s="237">
        <v>44111</v>
      </c>
      <c r="E6746">
        <f t="shared" si="847"/>
        <v>922.07</v>
      </c>
      <c r="F6746">
        <v>640.81918403022064</v>
      </c>
      <c r="G6746" s="236">
        <f t="shared" si="849"/>
        <v>1.5305314481964085E-2</v>
      </c>
      <c r="H6746" s="236">
        <f t="shared" si="850"/>
        <v>7.9416012623487742E-3</v>
      </c>
      <c r="I6746">
        <f t="shared" si="852"/>
        <v>130652.53122180198</v>
      </c>
      <c r="J6746">
        <f t="shared" si="852"/>
        <v>50527.807311873788</v>
      </c>
      <c r="K6746">
        <f t="shared" si="851"/>
        <v>164011.02810387805</v>
      </c>
      <c r="L6746" s="236">
        <f>I6746/MAX(I$2:I6746)-1</f>
        <v>-0.18245099101385487</v>
      </c>
      <c r="M6746" s="236">
        <f>J6746/MAX(J$2:J6746)-1</f>
        <v>-2.0881422246149084E-2</v>
      </c>
    </row>
    <row r="6747" spans="1:13">
      <c r="A6747" s="237">
        <v>43775</v>
      </c>
      <c r="B6747">
        <v>1018.94</v>
      </c>
      <c r="D6747" s="237">
        <v>44112</v>
      </c>
      <c r="E6747">
        <f t="shared" si="847"/>
        <v>929.7</v>
      </c>
      <c r="F6747">
        <v>644.2613149937215</v>
      </c>
      <c r="G6747" s="236">
        <f t="shared" si="849"/>
        <v>8.2411296675303693E-3</v>
      </c>
      <c r="H6747" s="236">
        <f t="shared" si="850"/>
        <v>5.3714543029950157E-3</v>
      </c>
      <c r="I6747">
        <f t="shared" si="852"/>
        <v>131729.25567299192</v>
      </c>
      <c r="J6747">
        <f t="shared" si="852"/>
        <v>50799.215119880057</v>
      </c>
      <c r="K6747">
        <f t="shared" si="851"/>
        <v>165368.19637139852</v>
      </c>
      <c r="L6747" s="236">
        <f>I6747/MAX(I$2:I6747)-1</f>
        <v>-0.17571346362123907</v>
      </c>
      <c r="M6747" s="236">
        <f>J6747/MAX(J$2:J6747)-1</f>
        <v>-1.562213154853076E-2</v>
      </c>
    </row>
    <row r="6748" spans="1:13">
      <c r="A6748" s="237">
        <v>43776</v>
      </c>
      <c r="B6748">
        <v>1021.18</v>
      </c>
      <c r="D6748" s="237">
        <v>44113</v>
      </c>
      <c r="E6748">
        <f t="shared" si="847"/>
        <v>937.17</v>
      </c>
      <c r="F6748">
        <v>647.62205860543202</v>
      </c>
      <c r="G6748" s="236">
        <f t="shared" si="849"/>
        <v>8.0011197928670421E-3</v>
      </c>
      <c r="H6748" s="236">
        <f t="shared" si="850"/>
        <v>5.2164293175716026E-3</v>
      </c>
      <c r="I6748">
        <f t="shared" si="852"/>
        <v>132783.23722785673</v>
      </c>
      <c r="J6748">
        <f t="shared" si="852"/>
        <v>51064.205634941027</v>
      </c>
      <c r="K6748">
        <f t="shared" si="851"/>
        <v>166696.90501600897</v>
      </c>
      <c r="L6748" s="236">
        <f>I6748/MAX(I$2:I6748)-1</f>
        <v>-0.1691182483000252</v>
      </c>
      <c r="M6748" s="236">
        <f>J6748/MAX(J$2:J6748)-1</f>
        <v>-1.0487193975971865E-2</v>
      </c>
    </row>
    <row r="6749" spans="1:13">
      <c r="A6749" s="237">
        <v>43777</v>
      </c>
      <c r="B6749">
        <v>1022.42</v>
      </c>
      <c r="D6749" s="237">
        <v>44116</v>
      </c>
      <c r="E6749">
        <f t="shared" si="847"/>
        <v>950.81</v>
      </c>
      <c r="F6749">
        <v>652.67907496971247</v>
      </c>
      <c r="G6749" s="236">
        <f t="shared" si="849"/>
        <v>1.4520726343291981E-2</v>
      </c>
      <c r="H6749" s="236">
        <f t="shared" si="850"/>
        <v>7.8085919049299957E-3</v>
      </c>
      <c r="I6749">
        <f t="shared" si="852"/>
        <v>134711.34627861888</v>
      </c>
      <c r="J6749">
        <f t="shared" si="852"/>
        <v>51462.945177693706</v>
      </c>
      <c r="K6749">
        <f t="shared" si="851"/>
        <v>169123.08786908619</v>
      </c>
      <c r="L6749" s="236">
        <f>I6749/MAX(I$2:I6749)-1</f>
        <v>-0.15705324175995472</v>
      </c>
      <c r="M6749" s="236">
        <f>J6749/MAX(J$2:J6749)-1</f>
        <v>-2.7604922890280825E-3</v>
      </c>
    </row>
    <row r="6750" spans="1:13">
      <c r="A6750" s="237">
        <v>43780</v>
      </c>
      <c r="B6750">
        <v>1021.18</v>
      </c>
      <c r="D6750" s="237">
        <v>44117</v>
      </c>
      <c r="E6750">
        <f t="shared" si="847"/>
        <v>944.9</v>
      </c>
      <c r="F6750">
        <v>650.12825299495626</v>
      </c>
      <c r="G6750" s="236">
        <f t="shared" si="849"/>
        <v>-6.2494830431129664E-3</v>
      </c>
      <c r="H6750" s="236">
        <f t="shared" si="850"/>
        <v>-3.9082331157538341E-3</v>
      </c>
      <c r="I6750">
        <f t="shared" si="852"/>
        <v>133869.47000433572</v>
      </c>
      <c r="J6750">
        <f t="shared" si="852"/>
        <v>51261.815991116018</v>
      </c>
      <c r="K6750">
        <f t="shared" si="851"/>
        <v>168071.86054784819</v>
      </c>
      <c r="L6750" s="236">
        <f>I6750/MAX(I$2:I6750)-1</f>
        <v>-0.16232122323182296</v>
      </c>
      <c r="M6750" s="236">
        <f>J6750/MAX(J$2:J6750)-1</f>
        <v>-6.6579367574022275E-3</v>
      </c>
    </row>
    <row r="6751" spans="1:13">
      <c r="A6751" s="237">
        <v>43781</v>
      </c>
      <c r="B6751">
        <v>1022.56</v>
      </c>
      <c r="D6751" s="237">
        <v>44118</v>
      </c>
      <c r="E6751">
        <f t="shared" si="847"/>
        <v>939.69</v>
      </c>
      <c r="F6751">
        <v>648.40776171898176</v>
      </c>
      <c r="G6751" s="236">
        <f t="shared" si="849"/>
        <v>-5.5475411440195164E-3</v>
      </c>
      <c r="H6751" s="236">
        <f t="shared" si="850"/>
        <v>-2.6463874905431339E-3</v>
      </c>
      <c r="I6751">
        <f t="shared" si="852"/>
        <v>133126.82361155856</v>
      </c>
      <c r="J6751">
        <f t="shared" si="852"/>
        <v>51126.157362534606</v>
      </c>
      <c r="K6751">
        <f t="shared" si="851"/>
        <v>167145.14407684145</v>
      </c>
      <c r="L6751" s="236">
        <f>I6751/MAX(I$2:I6751)-1</f>
        <v>-0.16696828071141645</v>
      </c>
      <c r="M6751" s="236">
        <f>J6751/MAX(J$2:J6751)-1</f>
        <v>-9.2867047673976799E-3</v>
      </c>
    </row>
    <row r="6752" spans="1:13">
      <c r="A6752" s="237">
        <v>43782</v>
      </c>
      <c r="B6752">
        <v>1022.2</v>
      </c>
      <c r="D6752" s="237">
        <v>44119</v>
      </c>
      <c r="E6752">
        <f t="shared" si="847"/>
        <v>937.86</v>
      </c>
      <c r="F6752">
        <v>646.16847376733472</v>
      </c>
      <c r="G6752" s="236">
        <f t="shared" si="849"/>
        <v>-1.9811809137664873E-3</v>
      </c>
      <c r="H6752" s="236">
        <f t="shared" si="850"/>
        <v>-3.4535181159931483E-3</v>
      </c>
      <c r="I6752">
        <f t="shared" si="852"/>
        <v>132863.07528950897</v>
      </c>
      <c r="J6752">
        <f t="shared" si="852"/>
        <v>50949.592251881979</v>
      </c>
      <c r="K6752">
        <f t="shared" si="851"/>
        <v>166819.63713980836</v>
      </c>
      <c r="L6752" s="236">
        <f>I6752/MAX(I$2:I6752)-1</f>
        <v>-0.16861866725423325</v>
      </c>
      <c r="M6752" s="236">
        <f>J6752/MAX(J$2:J6752)-1</f>
        <v>-1.2708151080238705E-2</v>
      </c>
    </row>
    <row r="6753" spans="1:13">
      <c r="A6753" s="237">
        <v>43783</v>
      </c>
      <c r="B6753">
        <v>1022.97</v>
      </c>
      <c r="D6753" s="237">
        <v>44120</v>
      </c>
      <c r="E6753">
        <f t="shared" si="847"/>
        <v>937.37</v>
      </c>
      <c r="F6753">
        <v>646.27225152897563</v>
      </c>
      <c r="G6753" s="236">
        <f t="shared" si="849"/>
        <v>-5.5619619843756197E-4</v>
      </c>
      <c r="H6753" s="236">
        <f t="shared" si="850"/>
        <v>1.6060480486745909E-4</v>
      </c>
      <c r="I6753">
        <f t="shared" si="852"/>
        <v>132789.17735212023</v>
      </c>
      <c r="J6753">
        <f t="shared" si="852"/>
        <v>50957.77500120367</v>
      </c>
      <c r="K6753">
        <f t="shared" si="851"/>
        <v>166732.47954464649</v>
      </c>
      <c r="L6753" s="236">
        <f>I6753/MAX(I$2:I6753)-1</f>
        <v>-0.16908107839095832</v>
      </c>
      <c r="M6753" s="236">
        <f>J6753/MAX(J$2:J6753)-1</f>
        <v>-1.254958726549571E-2</v>
      </c>
    </row>
    <row r="6754" spans="1:13">
      <c r="A6754" s="237">
        <v>43784</v>
      </c>
      <c r="B6754">
        <v>1029.98</v>
      </c>
      <c r="D6754" s="237">
        <v>44123</v>
      </c>
      <c r="E6754">
        <f t="shared" si="847"/>
        <v>924.81</v>
      </c>
      <c r="F6754">
        <v>642.15609953564444</v>
      </c>
      <c r="G6754" s="236">
        <f t="shared" si="849"/>
        <v>-1.3432921513264759E-2</v>
      </c>
      <c r="H6754" s="236">
        <f t="shared" si="850"/>
        <v>-6.3690681188818266E-3</v>
      </c>
      <c r="I6754">
        <f t="shared" si="852"/>
        <v>131005.43075493819</v>
      </c>
      <c r="J6754">
        <f t="shared" si="852"/>
        <v>50633.221461034351</v>
      </c>
      <c r="K6754">
        <f t="shared" si="851"/>
        <v>164498.39914621174</v>
      </c>
      <c r="L6754" s="236">
        <f>I6754/MAX(I$2:I6754)-1</f>
        <v>-0.18024274704881926</v>
      </c>
      <c r="M6754" s="236">
        <f>J6754/MAX(J$2:J6754)-1</f>
        <v>-1.8838726208219692E-2</v>
      </c>
    </row>
    <row r="6755" spans="1:13">
      <c r="A6755" s="237">
        <v>43787</v>
      </c>
      <c r="B6755">
        <v>1030.7</v>
      </c>
      <c r="D6755" s="237">
        <v>44124</v>
      </c>
      <c r="E6755">
        <f t="shared" si="847"/>
        <v>928.23</v>
      </c>
      <c r="F6755">
        <v>643.77843724112665</v>
      </c>
      <c r="G6755" s="236">
        <f t="shared" si="849"/>
        <v>3.6643267394435484E-3</v>
      </c>
      <c r="H6755" s="236">
        <f t="shared" si="850"/>
        <v>2.5263914905664375E-3</v>
      </c>
      <c r="I6755">
        <f t="shared" ref="I6755:J6770" si="853">I6754*(1+G6755)</f>
        <v>131485.47745786584</v>
      </c>
      <c r="J6755">
        <f t="shared" si="853"/>
        <v>50761.140800873472</v>
      </c>
      <c r="K6755">
        <f t="shared" si="851"/>
        <v>165106.72358591293</v>
      </c>
      <c r="L6755" s="236">
        <f>I6755/MAX(I$2:I6755)-1</f>
        <v>-0.17723888862697734</v>
      </c>
      <c r="M6755" s="236">
        <f>J6755/MAX(J$2:J6755)-1</f>
        <v>-1.6359928715238836E-2</v>
      </c>
    </row>
    <row r="6756" spans="1:13">
      <c r="A6756" s="237">
        <v>43788</v>
      </c>
      <c r="B6756">
        <v>1030.3499999999999</v>
      </c>
      <c r="D6756" s="237">
        <v>44125</v>
      </c>
      <c r="E6756">
        <f t="shared" si="847"/>
        <v>926.35</v>
      </c>
      <c r="F6756">
        <v>642.53000813160031</v>
      </c>
      <c r="G6756" s="236">
        <f t="shared" si="849"/>
        <v>-2.0590902526724333E-3</v>
      </c>
      <c r="H6756" s="236">
        <f t="shared" si="850"/>
        <v>-1.939221690736348E-3</v>
      </c>
      <c r="I6756">
        <f t="shared" si="853"/>
        <v>131214.73699286437</v>
      </c>
      <c r="J6756">
        <f t="shared" si="853"/>
        <v>50662.7036955859</v>
      </c>
      <c r="K6756">
        <f t="shared" si="851"/>
        <v>164772.32301672047</v>
      </c>
      <c r="L6756" s="236">
        <f>I6756/MAX(I$2:I6756)-1</f>
        <v>-0.17893302801168343</v>
      </c>
      <c r="M6756" s="236">
        <f>J6756/MAX(J$2:J6756)-1</f>
        <v>-1.8267424877351668E-2</v>
      </c>
    </row>
    <row r="6757" spans="1:13">
      <c r="A6757" s="237">
        <v>43789</v>
      </c>
      <c r="B6757">
        <v>1025.6500000000001</v>
      </c>
      <c r="D6757" s="237">
        <v>44126</v>
      </c>
      <c r="E6757">
        <f t="shared" si="847"/>
        <v>930.99</v>
      </c>
      <c r="F6757">
        <v>643.29577224891568</v>
      </c>
      <c r="G6757" s="236">
        <f t="shared" si="849"/>
        <v>4.9751757623578887E-3</v>
      </c>
      <c r="H6757" s="236">
        <f t="shared" si="850"/>
        <v>1.1917951031457097E-3</v>
      </c>
      <c r="I6757">
        <f t="shared" si="853"/>
        <v>131867.55337201545</v>
      </c>
      <c r="J6757">
        <f t="shared" si="853"/>
        <v>50723.083257762424</v>
      </c>
      <c r="K6757">
        <f t="shared" si="851"/>
        <v>165597.65208111037</v>
      </c>
      <c r="L6757" s="236">
        <f>I6757/MAX(I$2:I6757)-1</f>
        <v>-0.17484807551337456</v>
      </c>
      <c r="M6757" s="236">
        <f>J6757/MAX(J$2:J6757)-1</f>
        <v>-1.709740080172184E-2</v>
      </c>
    </row>
    <row r="6758" spans="1:13">
      <c r="A6758" s="237">
        <v>43790</v>
      </c>
      <c r="B6758">
        <v>1024.33</v>
      </c>
      <c r="D6758" s="237">
        <v>44127</v>
      </c>
      <c r="E6758">
        <f t="shared" si="847"/>
        <v>933.94</v>
      </c>
      <c r="F6758">
        <v>645.31421804578838</v>
      </c>
      <c r="G6758" s="236">
        <f t="shared" si="849"/>
        <v>3.1349397517951758E-3</v>
      </c>
      <c r="H6758" s="236">
        <f t="shared" si="850"/>
        <v>3.1376637060995805E-3</v>
      </c>
      <c r="I6758">
        <f t="shared" si="853"/>
        <v>132280.95020705336</v>
      </c>
      <c r="J6758">
        <f t="shared" si="853"/>
        <v>50882.235235161774</v>
      </c>
      <c r="K6758">
        <f t="shared" si="851"/>
        <v>166122.37637851344</v>
      </c>
      <c r="L6758" s="236">
        <f>I6758/MAX(I$2:I6758)-1</f>
        <v>-0.17226127394403101</v>
      </c>
      <c r="M6758" s="236">
        <f>J6758/MAX(J$2:J6758)-1</f>
        <v>-1.4013382989586431E-2</v>
      </c>
    </row>
    <row r="6759" spans="1:13">
      <c r="A6759" s="237">
        <v>43791</v>
      </c>
      <c r="B6759">
        <v>1026.47</v>
      </c>
      <c r="D6759" s="237">
        <v>44130</v>
      </c>
      <c r="E6759">
        <f t="shared" si="847"/>
        <v>917.87</v>
      </c>
      <c r="F6759">
        <v>639.13756354140821</v>
      </c>
      <c r="G6759" s="236">
        <f t="shared" si="849"/>
        <v>-1.7240402964263723E-2</v>
      </c>
      <c r="H6759" s="236">
        <f t="shared" si="850"/>
        <v>-9.5715456620264483E-3</v>
      </c>
      <c r="I6759">
        <f t="shared" si="853"/>
        <v>130000.37332098806</v>
      </c>
      <c r="J6759">
        <f t="shared" si="853"/>
        <v>50395.21359722245</v>
      </c>
      <c r="K6759">
        <f t="shared" si="851"/>
        <v>163263.96300249067</v>
      </c>
      <c r="L6759" s="236">
        <f>I6759/MAX(I$2:I6759)-1</f>
        <v>-0.18653182313036221</v>
      </c>
      <c r="M6759" s="236">
        <f>J6759/MAX(J$2:J6759)-1</f>
        <v>-2.3450798916448634E-2</v>
      </c>
    </row>
    <row r="6760" spans="1:13">
      <c r="A6760" s="237">
        <v>43794</v>
      </c>
      <c r="B6760">
        <v>1034.3399999999999</v>
      </c>
      <c r="D6760" s="237">
        <v>44131</v>
      </c>
      <c r="E6760">
        <f t="shared" si="847"/>
        <v>914.84</v>
      </c>
      <c r="F6760">
        <v>638.44699326586397</v>
      </c>
      <c r="G6760" s="236">
        <f t="shared" si="849"/>
        <v>-3.334851232520484E-3</v>
      </c>
      <c r="H6760" s="236">
        <f t="shared" si="850"/>
        <v>-1.0804720531802925E-3</v>
      </c>
      <c r="I6760">
        <f t="shared" si="853"/>
        <v>129566.84141579043</v>
      </c>
      <c r="J6760">
        <f t="shared" si="853"/>
        <v>50340.762977316597</v>
      </c>
      <c r="K6760">
        <f t="shared" si="851"/>
        <v>162725.00889363262</v>
      </c>
      <c r="L6760" s="236">
        <f>I6760/MAX(I$2:I6760)-1</f>
        <v>-0.1892446184826122</v>
      </c>
      <c r="M6760" s="236">
        <f>J6760/MAX(J$2:J6760)-1</f>
        <v>-2.4505933036774952E-2</v>
      </c>
    </row>
    <row r="6761" spans="1:13">
      <c r="A6761" s="237">
        <v>43795</v>
      </c>
      <c r="B6761">
        <v>1035.83</v>
      </c>
      <c r="D6761" s="237">
        <v>44132</v>
      </c>
      <c r="E6761">
        <f t="shared" si="847"/>
        <v>884.81</v>
      </c>
      <c r="F6761">
        <v>625.84397909304369</v>
      </c>
      <c r="G6761" s="236">
        <f t="shared" si="849"/>
        <v>-3.2859142252648361E-2</v>
      </c>
      <c r="H6761" s="236">
        <f t="shared" si="850"/>
        <v>-1.9740110464537941E-2</v>
      </c>
      <c r="I6761">
        <f t="shared" si="853"/>
        <v>125309.38614248263</v>
      </c>
      <c r="J6761">
        <f t="shared" si="853"/>
        <v>49347.030755275249</v>
      </c>
      <c r="K6761">
        <f t="shared" si="851"/>
        <v>157383.49341871263</v>
      </c>
      <c r="L6761" s="236">
        <f>I6761/MAX(I$2:I6761)-1</f>
        <v>-0.21588534489599231</v>
      </c>
      <c r="M6761" s="236">
        <f>J6761/MAX(J$2:J6761)-1</f>
        <v>-4.3762293676130382E-2</v>
      </c>
    </row>
    <row r="6762" spans="1:13">
      <c r="A6762" s="237">
        <v>43796</v>
      </c>
      <c r="B6762">
        <v>1040.26</v>
      </c>
      <c r="D6762" s="237">
        <v>44133</v>
      </c>
      <c r="E6762">
        <f t="shared" si="847"/>
        <v>893.16</v>
      </c>
      <c r="F6762">
        <v>628.37487322078471</v>
      </c>
      <c r="G6762" s="236">
        <f t="shared" si="849"/>
        <v>9.4033241241102041E-3</v>
      </c>
      <c r="H6762" s="236">
        <f t="shared" si="850"/>
        <v>4.0439697628931182E-3</v>
      </c>
      <c r="I6762">
        <f t="shared" si="853"/>
        <v>126487.71091617369</v>
      </c>
      <c r="J6762">
        <f t="shared" si="853"/>
        <v>49546.588655538137</v>
      </c>
      <c r="K6762">
        <f t="shared" si="851"/>
        <v>158868.72998932807</v>
      </c>
      <c r="L6762" s="236">
        <f>I6762/MAX(I$2:I6762)-1</f>
        <v>-0.20851206064358441</v>
      </c>
      <c r="M6762" s="236">
        <f>J6762/MAX(J$2:J6762)-1</f>
        <v>-3.989529730561836E-2</v>
      </c>
    </row>
    <row r="6763" spans="1:13">
      <c r="A6763" s="237">
        <v>43798</v>
      </c>
      <c r="B6763">
        <v>1033.9100000000001</v>
      </c>
      <c r="D6763" s="237">
        <v>44134</v>
      </c>
      <c r="E6763">
        <f t="shared" si="847"/>
        <v>883.97</v>
      </c>
      <c r="F6763">
        <v>624.43758510631733</v>
      </c>
      <c r="G6763" s="236">
        <f t="shared" si="849"/>
        <v>-1.0323040024823491E-2</v>
      </c>
      <c r="H6763" s="236">
        <f t="shared" si="850"/>
        <v>-6.2658267894871722E-3</v>
      </c>
      <c r="I6763">
        <f t="shared" si="853"/>
        <v>125181.97321373771</v>
      </c>
      <c r="J6763">
        <f t="shared" si="853"/>
        <v>49236.138313012561</v>
      </c>
      <c r="K6763">
        <f t="shared" si="851"/>
        <v>157234.08039843515</v>
      </c>
      <c r="L6763" s="236">
        <f>I6763/MAX(I$2:I6763)-1</f>
        <v>-0.21668262232072577</v>
      </c>
      <c r="M6763" s="236">
        <f>J6763/MAX(J$2:J6763)-1</f>
        <v>-4.5911147072473568E-2</v>
      </c>
    </row>
    <row r="6764" spans="1:13">
      <c r="A6764" s="237">
        <v>43801</v>
      </c>
      <c r="B6764">
        <v>1027.69</v>
      </c>
      <c r="D6764" s="237">
        <v>44137</v>
      </c>
      <c r="E6764">
        <f t="shared" si="847"/>
        <v>893.75</v>
      </c>
      <c r="F6764">
        <v>629.01390748131394</v>
      </c>
      <c r="G6764" s="236">
        <f t="shared" si="849"/>
        <v>1.1029993723301981E-2</v>
      </c>
      <c r="H6764" s="236">
        <f t="shared" si="850"/>
        <v>7.3287106416206615E-3</v>
      </c>
      <c r="I6764">
        <f t="shared" si="853"/>
        <v>126562.7295925558</v>
      </c>
      <c r="J6764">
        <f t="shared" si="853"/>
        <v>49596.975723819443</v>
      </c>
      <c r="K6764">
        <f t="shared" si="851"/>
        <v>158973.67484880867</v>
      </c>
      <c r="L6764" s="236">
        <f>I6764/MAX(I$2:I6764)-1</f>
        <v>-0.20804263656157007</v>
      </c>
      <c r="M6764" s="236">
        <f>J6764/MAX(J$2:J6764)-1</f>
        <v>-3.8918905942971871E-2</v>
      </c>
    </row>
    <row r="6765" spans="1:13">
      <c r="A6765" s="237">
        <v>43802</v>
      </c>
      <c r="B6765">
        <v>1021.57</v>
      </c>
      <c r="D6765" s="237">
        <v>44138</v>
      </c>
      <c r="E6765">
        <f t="shared" si="847"/>
        <v>908.75</v>
      </c>
      <c r="F6765">
        <v>635.8333932087412</v>
      </c>
      <c r="G6765" s="236">
        <f t="shared" si="849"/>
        <v>1.6749486624486543E-2</v>
      </c>
      <c r="H6765" s="236">
        <f t="shared" si="850"/>
        <v>1.0841549998049649E-2</v>
      </c>
      <c r="I6765">
        <f t="shared" si="853"/>
        <v>128682.59033902483</v>
      </c>
      <c r="J6765">
        <f t="shared" si="853"/>
        <v>50134.68381588129</v>
      </c>
      <c r="K6765">
        <f t="shared" si="851"/>
        <v>161641.76449662083</v>
      </c>
      <c r="L6765" s="236">
        <f>I6765/MAX(I$2:I6765)-1</f>
        <v>-0.1947777572954944</v>
      </c>
      <c r="M6765" s="236">
        <f>J6765/MAX(J$2:J6765)-1</f>
        <v>-2.8499297209572338E-2</v>
      </c>
    </row>
    <row r="6766" spans="1:13">
      <c r="A6766" s="237">
        <v>43803</v>
      </c>
      <c r="B6766">
        <v>1028.81</v>
      </c>
      <c r="D6766" s="237">
        <v>44139</v>
      </c>
      <c r="E6766">
        <f t="shared" si="847"/>
        <v>928.21</v>
      </c>
      <c r="F6766">
        <v>645.58835564114906</v>
      </c>
      <c r="G6766" s="236">
        <f t="shared" si="849"/>
        <v>2.1380300102617978E-2</v>
      </c>
      <c r="H6766" s="236">
        <f t="shared" si="850"/>
        <v>1.5342010244506543E-2</v>
      </c>
      <c r="I6766">
        <f t="shared" si="853"/>
        <v>131433.86273845544</v>
      </c>
      <c r="J6766">
        <f t="shared" si="853"/>
        <v>50903.850648589636</v>
      </c>
      <c r="K6766">
        <f t="shared" si="851"/>
        <v>165103.16613304918</v>
      </c>
      <c r="L6766" s="236">
        <f>I6766/MAX(I$2:I6766)-1</f>
        <v>-0.1775618640971689</v>
      </c>
      <c r="M6766" s="236">
        <f>J6766/MAX(J$2:J6766)-1</f>
        <v>-1.3594523474816267E-2</v>
      </c>
    </row>
    <row r="6767" spans="1:13">
      <c r="A6767" s="237">
        <v>43804</v>
      </c>
      <c r="B6767">
        <v>1029.94</v>
      </c>
      <c r="D6767" s="237">
        <v>44140</v>
      </c>
      <c r="E6767">
        <f t="shared" si="847"/>
        <v>945.56</v>
      </c>
      <c r="F6767">
        <v>653.70331534676075</v>
      </c>
      <c r="G6767" s="236">
        <f t="shared" si="849"/>
        <v>1.8658160684936687E-2</v>
      </c>
      <c r="H6767" s="236">
        <f t="shared" si="850"/>
        <v>1.2569866904666327E-2</v>
      </c>
      <c r="I6767">
        <f t="shared" si="853"/>
        <v>133886.17686887147</v>
      </c>
      <c r="J6767">
        <f t="shared" si="853"/>
        <v>51543.705276177418</v>
      </c>
      <c r="K6767">
        <f t="shared" si="851"/>
        <v>168189.25649235194</v>
      </c>
      <c r="L6767" s="236">
        <f>I6767/MAX(I$2:I6767)-1</f>
        <v>-0.16221668120407395</v>
      </c>
      <c r="M6767" s="236">
        <f>J6767/MAX(J$2:J6767)-1</f>
        <v>-1.1955379208608008E-3</v>
      </c>
    </row>
    <row r="6768" spans="1:13">
      <c r="A6768" s="237">
        <v>43805</v>
      </c>
      <c r="B6768">
        <v>1039.17</v>
      </c>
      <c r="D6768" s="237">
        <v>44141</v>
      </c>
      <c r="E6768">
        <f t="shared" si="847"/>
        <v>945.53</v>
      </c>
      <c r="F6768">
        <v>653.64256795936376</v>
      </c>
      <c r="G6768" s="236">
        <f t="shared" si="849"/>
        <v>-6.5457389154375384E-5</v>
      </c>
      <c r="H6768" s="236">
        <f t="shared" si="850"/>
        <v>-9.2928069922337819E-5</v>
      </c>
      <c r="I6768">
        <f t="shared" si="853"/>
        <v>133877.41302928978</v>
      </c>
      <c r="J6768">
        <f t="shared" si="853"/>
        <v>51538.915419129458</v>
      </c>
      <c r="K6768">
        <f t="shared" si="851"/>
        <v>168183.92031305633</v>
      </c>
      <c r="L6768" s="236">
        <f>I6768/MAX(I$2:I6768)-1</f>
        <v>-0.16227152031279946</v>
      </c>
      <c r="M6768" s="236">
        <f>J6768/MAX(J$2:J6768)-1</f>
        <v>-1.2883548917516086E-3</v>
      </c>
    </row>
    <row r="6769" spans="1:13">
      <c r="A6769" s="237">
        <v>43808</v>
      </c>
      <c r="B6769">
        <v>1035.52</v>
      </c>
      <c r="D6769" s="237">
        <v>44144</v>
      </c>
      <c r="E6769">
        <f t="shared" si="847"/>
        <v>956.7</v>
      </c>
      <c r="F6769">
        <v>658.12246096710885</v>
      </c>
      <c r="G6769" s="236">
        <f t="shared" si="849"/>
        <v>1.1779750111594536E-2</v>
      </c>
      <c r="H6769" s="236">
        <f t="shared" si="850"/>
        <v>6.8537350952082576E-3</v>
      </c>
      <c r="I6769">
        <f t="shared" si="853"/>
        <v>135454.45550036154</v>
      </c>
      <c r="J6769">
        <f t="shared" si="853"/>
        <v>51892.149492506513</v>
      </c>
      <c r="K6769">
        <f t="shared" si="851"/>
        <v>170170.75773746049</v>
      </c>
      <c r="L6769" s="236">
        <f>I6769/MAX(I$2:I6769)-1</f>
        <v>-0.15240328816071824</v>
      </c>
      <c r="M6769" s="236">
        <f>J6769/MAX(J$2:J6769)-1</f>
        <v>0</v>
      </c>
    </row>
    <row r="6770" spans="1:13">
      <c r="A6770" s="237">
        <v>43809</v>
      </c>
      <c r="B6770">
        <v>1034.8699999999999</v>
      </c>
      <c r="D6770" s="237">
        <v>44145</v>
      </c>
      <c r="E6770">
        <f t="shared" si="847"/>
        <v>954.33</v>
      </c>
      <c r="F6770">
        <v>657.37100563179786</v>
      </c>
      <c r="G6770" s="236">
        <f t="shared" si="849"/>
        <v>-2.5109957592319245E-3</v>
      </c>
      <c r="H6770" s="236">
        <f t="shared" si="850"/>
        <v>-1.1418168804127049E-3</v>
      </c>
      <c r="I6770">
        <f t="shared" si="853"/>
        <v>135114.32993703106</v>
      </c>
      <c r="J6770">
        <f t="shared" si="853"/>
        <v>51832.89816025507</v>
      </c>
      <c r="K6770">
        <f t="shared" si="851"/>
        <v>169749.19957310616</v>
      </c>
      <c r="L6770" s="236">
        <f>I6770/MAX(I$2:I6770)-1</f>
        <v>-0.15453159990968557</v>
      </c>
      <c r="M6770" s="236">
        <f>J6770/MAX(J$2:J6770)-1</f>
        <v>-1.1418168804127049E-3</v>
      </c>
    </row>
    <row r="6771" spans="1:13">
      <c r="A6771" s="237">
        <v>43810</v>
      </c>
      <c r="B6771">
        <v>1037.8699999999999</v>
      </c>
      <c r="D6771" s="237">
        <v>44146</v>
      </c>
      <c r="E6771">
        <f t="shared" si="847"/>
        <v>960.72</v>
      </c>
      <c r="F6771">
        <v>660.82001537980557</v>
      </c>
      <c r="G6771" s="236">
        <f t="shared" si="849"/>
        <v>6.6620668926042261E-3</v>
      </c>
      <c r="H6771" s="236">
        <f t="shared" si="850"/>
        <v>5.2466715423398202E-3</v>
      </c>
      <c r="I6771">
        <f t="shared" ref="I6771:J6786" si="854">I6770*(1+G6771)</f>
        <v>136014.47064122095</v>
      </c>
      <c r="J6771">
        <f t="shared" si="854"/>
        <v>52104.84835198948</v>
      </c>
      <c r="K6771">
        <f t="shared" si="851"/>
        <v>170885.80576307414</v>
      </c>
      <c r="L6771" s="236">
        <f>I6771/MAX(I$2:I6771)-1</f>
        <v>-0.1488990328727009</v>
      </c>
      <c r="M6771" s="236">
        <f>J6771/MAX(J$2:J6771)-1</f>
        <v>0</v>
      </c>
    </row>
    <row r="6772" spans="1:13">
      <c r="A6772" s="237">
        <v>43811</v>
      </c>
      <c r="B6772">
        <v>1046.51</v>
      </c>
      <c r="D6772" s="237">
        <v>44147</v>
      </c>
      <c r="E6772">
        <f t="shared" si="847"/>
        <v>952.44</v>
      </c>
      <c r="F6772">
        <v>657.62757255753127</v>
      </c>
      <c r="G6772" s="236">
        <f t="shared" si="849"/>
        <v>-8.6522662566566686E-3</v>
      </c>
      <c r="H6772" s="236">
        <f t="shared" si="850"/>
        <v>-4.8310322750128032E-3</v>
      </c>
      <c r="I6772">
        <f t="shared" si="854"/>
        <v>134837.63722647488</v>
      </c>
      <c r="J6772">
        <f t="shared" si="854"/>
        <v>51853.128147916374</v>
      </c>
      <c r="K6772">
        <f t="shared" si="851"/>
        <v>169413.02027748182</v>
      </c>
      <c r="L6772" s="236">
        <f>I6772/MAX(I$2:I6772)-1</f>
        <v>-0.15626298505158431</v>
      </c>
      <c r="M6772" s="236">
        <f>J6772/MAX(J$2:J6772)-1</f>
        <v>-4.8310322750128032E-3</v>
      </c>
    </row>
    <row r="6773" spans="1:13">
      <c r="A6773" s="237">
        <v>43812</v>
      </c>
      <c r="B6773">
        <v>1048.31</v>
      </c>
      <c r="D6773" s="237">
        <v>44148</v>
      </c>
      <c r="E6773">
        <f t="shared" si="847"/>
        <v>964.71</v>
      </c>
      <c r="F6773">
        <v>662.97275886961995</v>
      </c>
      <c r="G6773" s="236">
        <f t="shared" si="849"/>
        <v>1.2848971113790844E-2</v>
      </c>
      <c r="H6773" s="236">
        <f t="shared" si="850"/>
        <v>8.1279838850143449E-3</v>
      </c>
      <c r="I6773">
        <f t="shared" si="854"/>
        <v>136570.16213224968</v>
      </c>
      <c r="J6773">
        <f t="shared" si="854"/>
        <v>52274.589537890221</v>
      </c>
      <c r="K6773">
        <f t="shared" si="851"/>
        <v>171595.51760939215</v>
      </c>
      <c r="L6773" s="236">
        <f>I6773/MAX(I$2:I6773)-1</f>
        <v>-0.14542183251887597</v>
      </c>
      <c r="M6773" s="236">
        <f>J6773/MAX(J$2:J6773)-1</f>
        <v>0</v>
      </c>
    </row>
    <row r="6774" spans="1:13">
      <c r="A6774" s="237">
        <v>43815</v>
      </c>
      <c r="B6774">
        <v>1056.58</v>
      </c>
      <c r="D6774" s="237">
        <v>44151</v>
      </c>
      <c r="E6774">
        <f t="shared" si="847"/>
        <v>976.12</v>
      </c>
      <c r="F6774">
        <v>667.85332251234058</v>
      </c>
      <c r="G6774" s="236">
        <f t="shared" si="849"/>
        <v>1.1793658382904073E-2</v>
      </c>
      <c r="H6774" s="236">
        <f t="shared" si="850"/>
        <v>7.3616352669483298E-3</v>
      </c>
      <c r="I6774">
        <f t="shared" si="854"/>
        <v>138180.82396973527</v>
      </c>
      <c r="J6774">
        <f t="shared" si="854"/>
        <v>52659.415999797602</v>
      </c>
      <c r="K6774">
        <f t="shared" si="851"/>
        <v>173625.04446816127</v>
      </c>
      <c r="L6774" s="236">
        <f>I6774/MAX(I$2:I6774)-1</f>
        <v>-0.13534322955011524</v>
      </c>
      <c r="M6774" s="236">
        <f>J6774/MAX(J$2:J6774)-1</f>
        <v>0</v>
      </c>
    </row>
    <row r="6775" spans="1:13">
      <c r="A6775" s="237">
        <v>43816</v>
      </c>
      <c r="B6775">
        <v>1056.1500000000001</v>
      </c>
      <c r="D6775" s="237">
        <v>44152</v>
      </c>
      <c r="E6775">
        <f t="shared" si="847"/>
        <v>972.24</v>
      </c>
      <c r="F6775">
        <v>667.43189283838956</v>
      </c>
      <c r="G6775" s="236">
        <f t="shared" si="849"/>
        <v>-4.0086512749863499E-3</v>
      </c>
      <c r="H6775" s="236">
        <f t="shared" si="850"/>
        <v>-6.3102130324921291E-4</v>
      </c>
      <c r="I6775">
        <f t="shared" si="854"/>
        <v>137626.90523355032</v>
      </c>
      <c r="J6775">
        <f t="shared" si="854"/>
        <v>52626.186786485065</v>
      </c>
      <c r="K6775">
        <f t="shared" si="851"/>
        <v>172934.89861259385</v>
      </c>
      <c r="L6775" s="236">
        <f>I6775/MAX(I$2:I6775)-1</f>
        <v>-0.13880933701540488</v>
      </c>
      <c r="M6775" s="236">
        <f>J6775/MAX(J$2:J6775)-1</f>
        <v>-6.3102130324921291E-4</v>
      </c>
    </row>
    <row r="6776" spans="1:13">
      <c r="A6776" s="237">
        <v>43817</v>
      </c>
      <c r="B6776">
        <v>1056.04</v>
      </c>
      <c r="D6776" s="237">
        <v>44153</v>
      </c>
      <c r="E6776">
        <f t="shared" si="847"/>
        <v>962.92</v>
      </c>
      <c r="F6776">
        <v>664.24686795625769</v>
      </c>
      <c r="G6776" s="236">
        <f t="shared" si="849"/>
        <v>-9.6198405841396249E-3</v>
      </c>
      <c r="H6776" s="236">
        <f t="shared" si="850"/>
        <v>-4.7720597656591979E-3</v>
      </c>
      <c r="I6776">
        <f t="shared" si="854"/>
        <v>136302.95634511506</v>
      </c>
      <c r="J6776">
        <f t="shared" si="854"/>
        <v>52375.051477901216</v>
      </c>
      <c r="K6776">
        <f t="shared" si="851"/>
        <v>171277.12557808653</v>
      </c>
      <c r="L6776" s="236">
        <f>I6776/MAX(I$2:I6776)-1</f>
        <v>-0.14709385390586627</v>
      </c>
      <c r="M6776" s="236">
        <f>J6776/MAX(J$2:J6776)-1</f>
        <v>-5.4000697975359335E-3</v>
      </c>
    </row>
    <row r="6777" spans="1:13">
      <c r="A6777" s="237">
        <v>43818</v>
      </c>
      <c r="B6777">
        <v>1060.1500000000001</v>
      </c>
      <c r="D6777" s="237">
        <v>44154</v>
      </c>
      <c r="E6777">
        <f t="shared" si="847"/>
        <v>966.37</v>
      </c>
      <c r="F6777">
        <v>666.77865569192841</v>
      </c>
      <c r="G6777" s="236">
        <f t="shared" si="849"/>
        <v>3.5491219992892973E-3</v>
      </c>
      <c r="H6777" s="236">
        <f t="shared" si="850"/>
        <v>3.8115162566900729E-3</v>
      </c>
      <c r="I6777">
        <f t="shared" si="854"/>
        <v>136786.71216604768</v>
      </c>
      <c r="J6777">
        <f t="shared" si="854"/>
        <v>52574.679838054217</v>
      </c>
      <c r="K6777">
        <f t="shared" si="851"/>
        <v>171890.78619708336</v>
      </c>
      <c r="L6777" s="236">
        <f>I6777/MAX(I$2:I6777)-1</f>
        <v>-0.14406678593943445</v>
      </c>
      <c r="M6777" s="236">
        <f>J6777/MAX(J$2:J6777)-1</f>
        <v>-1.6091359946663886E-3</v>
      </c>
    </row>
    <row r="6778" spans="1:13">
      <c r="A6778" s="237">
        <v>43819</v>
      </c>
      <c r="B6778">
        <v>1065.18</v>
      </c>
      <c r="D6778" s="237">
        <v>44155</v>
      </c>
      <c r="E6778">
        <f t="shared" si="847"/>
        <v>962.44</v>
      </c>
      <c r="F6778">
        <v>666.07891837846512</v>
      </c>
      <c r="G6778" s="236">
        <f t="shared" si="849"/>
        <v>-4.1004954763621069E-3</v>
      </c>
      <c r="H6778" s="236">
        <f t="shared" si="850"/>
        <v>-1.0494296832839201E-3</v>
      </c>
      <c r="I6778">
        <f t="shared" si="854"/>
        <v>136225.81887158434</v>
      </c>
      <c r="J6778">
        <f t="shared" si="854"/>
        <v>52519.506408443012</v>
      </c>
      <c r="K6778">
        <f t="shared" si="851"/>
        <v>171191.74670935658</v>
      </c>
      <c r="L6778" s="236">
        <f>I6778/MAX(I$2:I6778)-1</f>
        <v>-0.14757653621175804</v>
      </c>
      <c r="M6778" s="236">
        <f>J6778/MAX(J$2:J6778)-1</f>
        <v>-2.6568770028730926E-3</v>
      </c>
    </row>
    <row r="6779" spans="1:13">
      <c r="A6779" s="237">
        <v>43822</v>
      </c>
      <c r="B6779">
        <v>1066.0899999999999</v>
      </c>
      <c r="D6779" s="237">
        <v>44158</v>
      </c>
      <c r="E6779">
        <f t="shared" si="847"/>
        <v>967.18</v>
      </c>
      <c r="F6779">
        <v>667.4927044779198</v>
      </c>
      <c r="G6779" s="236">
        <f t="shared" si="849"/>
        <v>4.8912521778309761E-3</v>
      </c>
      <c r="H6779" s="236">
        <f t="shared" si="850"/>
        <v>2.1225504372612836E-3</v>
      </c>
      <c r="I6779">
        <f t="shared" si="854"/>
        <v>136892.13370481681</v>
      </c>
      <c r="J6779">
        <f t="shared" si="854"/>
        <v>52630.981709735002</v>
      </c>
      <c r="K6779">
        <f t="shared" si="851"/>
        <v>172034.8630380652</v>
      </c>
      <c r="L6779" s="236">
        <f>I6779/MAX(I$2:I6779)-1</f>
        <v>-0.14340711808806939</v>
      </c>
      <c r="M6779" s="236">
        <f>J6779/MAX(J$2:J6779)-1</f>
        <v>-5.3996592105598484E-4</v>
      </c>
    </row>
    <row r="6780" spans="1:13">
      <c r="A6780" s="237">
        <v>43823</v>
      </c>
      <c r="B6780">
        <v>1066.1400000000001</v>
      </c>
      <c r="D6780" s="237">
        <v>44159</v>
      </c>
      <c r="E6780">
        <f t="shared" si="847"/>
        <v>981.35</v>
      </c>
      <c r="F6780">
        <v>673.09246422801846</v>
      </c>
      <c r="G6780" s="236">
        <f t="shared" si="849"/>
        <v>1.4617110429371463E-2</v>
      </c>
      <c r="H6780" s="236">
        <f t="shared" si="850"/>
        <v>8.3892448749360859E-3</v>
      </c>
      <c r="I6780">
        <f t="shared" si="854"/>
        <v>138893.10114009242</v>
      </c>
      <c r="J6780">
        <f t="shared" si="854"/>
        <v>53072.515903306252</v>
      </c>
      <c r="K6780">
        <f t="shared" si="851"/>
        <v>174555.3183920318</v>
      </c>
      <c r="L6780" s="236">
        <f>I6780/MAX(I$2:I6780)-1</f>
        <v>-0.13088620534014905</v>
      </c>
      <c r="M6780" s="236">
        <f>J6780/MAX(J$2:J6780)-1</f>
        <v>0</v>
      </c>
    </row>
    <row r="6781" spans="1:13">
      <c r="A6781" s="237">
        <v>43825</v>
      </c>
      <c r="B6781">
        <v>1071.56</v>
      </c>
      <c r="D6781" s="237">
        <v>44160</v>
      </c>
      <c r="E6781">
        <f t="shared" si="847"/>
        <v>979.13</v>
      </c>
      <c r="F6781">
        <v>672.58806118521045</v>
      </c>
      <c r="G6781" s="236">
        <f t="shared" si="849"/>
        <v>-2.295919999256E-3</v>
      </c>
      <c r="H6781" s="236">
        <f t="shared" si="850"/>
        <v>-7.4938150345582599E-4</v>
      </c>
      <c r="I6781">
        <f t="shared" si="854"/>
        <v>138574.21369142618</v>
      </c>
      <c r="J6781">
        <f t="shared" si="854"/>
        <v>53032.744341546451</v>
      </c>
      <c r="K6781">
        <f t="shared" si="851"/>
        <v>174160.44112415559</v>
      </c>
      <c r="L6781" s="236">
        <f>I6781/MAX(I$2:I6781)-1</f>
        <v>-0.132881621082938</v>
      </c>
      <c r="M6781" s="236">
        <f>J6781/MAX(J$2:J6781)-1</f>
        <v>-7.4938150345582599E-4</v>
      </c>
    </row>
    <row r="6782" spans="1:13">
      <c r="A6782" s="237">
        <v>43826</v>
      </c>
      <c r="B6782">
        <v>1071.58</v>
      </c>
      <c r="D6782" s="237">
        <v>44162</v>
      </c>
      <c r="E6782">
        <f t="shared" si="847"/>
        <v>983.82</v>
      </c>
      <c r="F6782">
        <v>675.5237545356789</v>
      </c>
      <c r="G6782" s="236">
        <f t="shared" si="849"/>
        <v>4.7562364442745222E-3</v>
      </c>
      <c r="H6782" s="236">
        <f t="shared" si="850"/>
        <v>4.364771722672689E-3</v>
      </c>
      <c r="I6782">
        <f t="shared" si="854"/>
        <v>139233.30541682203</v>
      </c>
      <c r="J6782">
        <f t="shared" si="854"/>
        <v>53264.220164424165</v>
      </c>
      <c r="K6782">
        <f t="shared" si="851"/>
        <v>174994.66382070485</v>
      </c>
      <c r="L6782" s="236">
        <f>I6782/MAX(I$2:I6782)-1</f>
        <v>-0.12875740104763234</v>
      </c>
      <c r="M6782" s="236">
        <f>J6782/MAX(J$2:J6782)-1</f>
        <v>0</v>
      </c>
    </row>
    <row r="6783" spans="1:13">
      <c r="A6783" s="237">
        <v>43829</v>
      </c>
      <c r="B6783">
        <v>1065.6400000000001</v>
      </c>
      <c r="D6783" s="237">
        <v>44165</v>
      </c>
      <c r="E6783">
        <f t="shared" si="847"/>
        <v>972.84</v>
      </c>
      <c r="F6783">
        <v>670.93793540794991</v>
      </c>
      <c r="G6783" s="236">
        <f t="shared" si="849"/>
        <v>-1.1194308313270682E-2</v>
      </c>
      <c r="H6783" s="236">
        <f t="shared" si="850"/>
        <v>-6.7885386663879554E-3</v>
      </c>
      <c r="I6783">
        <f t="shared" si="854"/>
        <v>137674.68486851035</v>
      </c>
      <c r="J6783">
        <f t="shared" si="854"/>
        <v>52902.633946302973</v>
      </c>
      <c r="K6783">
        <f t="shared" si="851"/>
        <v>173041.62219850635</v>
      </c>
      <c r="L6783" s="236">
        <f>I6783/MAX(I$2:I6783)-1</f>
        <v>-0.13851035931596034</v>
      </c>
      <c r="M6783" s="236">
        <f>J6783/MAX(J$2:J6783)-1</f>
        <v>-6.7885386663879554E-3</v>
      </c>
    </row>
    <row r="6784" spans="1:13">
      <c r="A6784" s="237">
        <v>43830</v>
      </c>
      <c r="B6784">
        <v>1068.19</v>
      </c>
      <c r="D6784" s="237">
        <v>44166</v>
      </c>
      <c r="E6784">
        <f t="shared" si="847"/>
        <v>987.7</v>
      </c>
      <c r="F6784">
        <v>675.80504459077179</v>
      </c>
      <c r="G6784" s="236">
        <f t="shared" si="849"/>
        <v>1.5241135183977786E-2</v>
      </c>
      <c r="H6784" s="236">
        <f t="shared" si="850"/>
        <v>7.2541869015985139E-3</v>
      </c>
      <c r="I6784">
        <f t="shared" si="854"/>
        <v>139773.00335200285</v>
      </c>
      <c r="J6784">
        <f t="shared" si="854"/>
        <v>53286.399540536302</v>
      </c>
      <c r="K6784">
        <f t="shared" si="851"/>
        <v>175684.80967627227</v>
      </c>
      <c r="L6784" s="236">
        <f>I6784/MAX(I$2:I6784)-1</f>
        <v>-0.12538027924269846</v>
      </c>
      <c r="M6784" s="236">
        <f>J6784/MAX(J$2:J6784)-1</f>
        <v>0</v>
      </c>
    </row>
    <row r="6785" spans="1:13">
      <c r="A6785" s="237">
        <v>43832</v>
      </c>
      <c r="B6785">
        <v>1078.42</v>
      </c>
      <c r="D6785" s="237">
        <v>44167</v>
      </c>
      <c r="E6785">
        <f t="shared" si="847"/>
        <v>989.13</v>
      </c>
      <c r="F6785">
        <v>676.33072894369207</v>
      </c>
      <c r="G6785" s="236">
        <f t="shared" si="849"/>
        <v>1.41407788014807E-3</v>
      </c>
      <c r="H6785" s="236">
        <f t="shared" si="850"/>
        <v>7.7786390783551873E-4</v>
      </c>
      <c r="I6785">
        <f t="shared" si="854"/>
        <v>139970.6532642848</v>
      </c>
      <c r="J6785">
        <f t="shared" si="854"/>
        <v>53327.849107517388</v>
      </c>
      <c r="K6785">
        <f t="shared" si="851"/>
        <v>175939.16755603036</v>
      </c>
      <c r="L6785" s="236">
        <f>I6785/MAX(I$2:I6785)-1</f>
        <v>-0.12414349884203413</v>
      </c>
      <c r="M6785" s="236">
        <f>J6785/MAX(J$2:J6785)-1</f>
        <v>0</v>
      </c>
    </row>
    <row r="6786" spans="1:13">
      <c r="A6786" s="237">
        <v>43833</v>
      </c>
      <c r="B6786">
        <v>1069.8399999999999</v>
      </c>
      <c r="D6786" s="237">
        <v>44168</v>
      </c>
      <c r="E6786">
        <f t="shared" ref="E6786:E6805" si="855">SUMIF(A:A,D6786,B:B)</f>
        <v>991.81</v>
      </c>
      <c r="F6786">
        <v>677.47606032468184</v>
      </c>
      <c r="G6786" s="236">
        <f t="shared" si="849"/>
        <v>2.6757215816880973E-3</v>
      </c>
      <c r="H6786" s="236">
        <f t="shared" si="850"/>
        <v>1.6934486812074656E-3</v>
      </c>
      <c r="I6786">
        <f t="shared" si="854"/>
        <v>140345.17576202704</v>
      </c>
      <c r="J6786">
        <f t="shared" si="854"/>
        <v>53418.157083260143</v>
      </c>
      <c r="K6786">
        <f t="shared" si="851"/>
        <v>176415.86623977279</v>
      </c>
      <c r="L6786" s="236">
        <f>I6786/MAX(I$2:I6786)-1</f>
        <v>-0.12179995069942395</v>
      </c>
      <c r="M6786" s="236">
        <f>J6786/MAX(J$2:J6786)-1</f>
        <v>0</v>
      </c>
    </row>
    <row r="6787" spans="1:13">
      <c r="A6787" s="237">
        <v>43836</v>
      </c>
      <c r="B6787">
        <v>1074.04</v>
      </c>
      <c r="D6787" s="237">
        <v>44169</v>
      </c>
      <c r="E6787">
        <f t="shared" si="855"/>
        <v>1000.68</v>
      </c>
      <c r="F6787">
        <v>680.30721646774543</v>
      </c>
      <c r="G6787" s="236">
        <f t="shared" si="849"/>
        <v>8.9095150192776609E-3</v>
      </c>
      <c r="H6787" s="236">
        <f t="shared" si="850"/>
        <v>4.1789759208712418E-3</v>
      </c>
      <c r="I6787">
        <f t="shared" ref="I6787:J6802" si="856">I6786*(1+G6787)</f>
        <v>141595.583213362</v>
      </c>
      <c r="J6787">
        <f t="shared" si="856"/>
        <v>53641.390275448408</v>
      </c>
      <c r="K6787">
        <f t="shared" si="851"/>
        <v>177993.59658484571</v>
      </c>
      <c r="L6787" s="236">
        <f>I6787/MAX(I$2:I6787)-1</f>
        <v>-0.11397561417024993</v>
      </c>
      <c r="M6787" s="236">
        <f>J6787/MAX(J$2:J6787)-1</f>
        <v>0</v>
      </c>
    </row>
    <row r="6788" spans="1:13">
      <c r="A6788" s="237">
        <v>43837</v>
      </c>
      <c r="B6788">
        <v>1071.1199999999999</v>
      </c>
      <c r="D6788" s="237">
        <v>44172</v>
      </c>
      <c r="E6788">
        <f t="shared" si="855"/>
        <v>997.75</v>
      </c>
      <c r="F6788">
        <v>679.76784599622317</v>
      </c>
      <c r="G6788" s="236">
        <f t="shared" ref="G6788:G6851" si="857">(E6788/E6787-1)-($P$21/252)</f>
        <v>-2.9617391126414796E-3</v>
      </c>
      <c r="H6788" s="236">
        <f t="shared" ref="H6788:H6851" si="858">F6788/F6787-1</f>
        <v>-7.9283367641280744E-4</v>
      </c>
      <c r="I6788">
        <f t="shared" si="856"/>
        <v>141176.21403638169</v>
      </c>
      <c r="J6788">
        <f t="shared" si="856"/>
        <v>53598.861574788432</v>
      </c>
      <c r="K6788">
        <f t="shared" ref="K6788:K6851" si="859">K6787*(1+(E6788/E6787-1))</f>
        <v>177472.4297403064</v>
      </c>
      <c r="L6788" s="236">
        <f>I6788/MAX(I$2:I6788)-1</f>
        <v>-0.11659978724851616</v>
      </c>
      <c r="M6788" s="236">
        <f>J6788/MAX(J$2:J6788)-1</f>
        <v>-7.9283367641280744E-4</v>
      </c>
    </row>
    <row r="6789" spans="1:13">
      <c r="A6789" s="237">
        <v>43838</v>
      </c>
      <c r="B6789">
        <v>1076.45</v>
      </c>
      <c r="D6789" s="237">
        <v>44173</v>
      </c>
      <c r="E6789">
        <f t="shared" si="855"/>
        <v>1000.21</v>
      </c>
      <c r="F6789">
        <v>681.20452391257686</v>
      </c>
      <c r="G6789" s="236">
        <f t="shared" si="857"/>
        <v>2.4318173231040927E-3</v>
      </c>
      <c r="H6789" s="236">
        <f t="shared" si="858"/>
        <v>2.1134831910858409E-3</v>
      </c>
      <c r="I6789">
        <f t="shared" si="856"/>
        <v>141519.52879928562</v>
      </c>
      <c r="J6789">
        <f t="shared" si="856"/>
        <v>53712.141867788087</v>
      </c>
      <c r="K6789">
        <f t="shared" si="859"/>
        <v>177909.99644254762</v>
      </c>
      <c r="L6789" s="236">
        <f>I6789/MAX(I$2:I6789)-1</f>
        <v>-0.1144515193079132</v>
      </c>
      <c r="M6789" s="236">
        <f>J6789/MAX(J$2:J6789)-1</f>
        <v>0</v>
      </c>
    </row>
    <row r="6790" spans="1:13">
      <c r="A6790" s="237">
        <v>43839</v>
      </c>
      <c r="B6790">
        <v>1083.55</v>
      </c>
      <c r="D6790" s="237">
        <v>44174</v>
      </c>
      <c r="E6790">
        <f t="shared" si="855"/>
        <v>994.46</v>
      </c>
      <c r="F6790">
        <v>677.94276478075824</v>
      </c>
      <c r="G6790" s="236">
        <f t="shared" si="857"/>
        <v>-5.7825229122519615E-3</v>
      </c>
      <c r="H6790" s="236">
        <f t="shared" si="858"/>
        <v>-4.7882229452680392E-3</v>
      </c>
      <c r="I6790">
        <f t="shared" si="856"/>
        <v>140701.18888147263</v>
      </c>
      <c r="J6790">
        <f t="shared" si="856"/>
        <v>53454.956157657252</v>
      </c>
      <c r="K6790">
        <f t="shared" si="859"/>
        <v>176887.22874421961</v>
      </c>
      <c r="L6790" s="236">
        <f>I6790/MAX(I$2:I6790)-1</f>
        <v>-0.11957222368742526</v>
      </c>
      <c r="M6790" s="236">
        <f>J6790/MAX(J$2:J6790)-1</f>
        <v>-4.7882229452680392E-3</v>
      </c>
    </row>
    <row r="6791" spans="1:13">
      <c r="A6791" s="237">
        <v>43840</v>
      </c>
      <c r="B6791">
        <v>1080.46</v>
      </c>
      <c r="D6791" s="237">
        <v>44175</v>
      </c>
      <c r="E6791">
        <f t="shared" si="855"/>
        <v>997.49</v>
      </c>
      <c r="F6791">
        <v>679.70670855231822</v>
      </c>
      <c r="G6791" s="236">
        <f t="shared" si="857"/>
        <v>3.0131495548832341E-3</v>
      </c>
      <c r="H6791" s="236">
        <f t="shared" si="858"/>
        <v>2.6019066257465528E-3</v>
      </c>
      <c r="I6791">
        <f t="shared" si="856"/>
        <v>141125.14260612239</v>
      </c>
      <c r="J6791">
        <f t="shared" si="856"/>
        <v>53594.04096226285</v>
      </c>
      <c r="K6791">
        <f t="shared" si="859"/>
        <v>177426.18285307765</v>
      </c>
      <c r="L6791" s="236">
        <f>I6791/MAX(I$2:I6791)-1</f>
        <v>-0.11691936312512208</v>
      </c>
      <c r="M6791" s="236">
        <f>J6791/MAX(J$2:J6791)-1</f>
        <v>-2.1987748285283715E-3</v>
      </c>
    </row>
    <row r="6792" spans="1:13">
      <c r="A6792" s="237">
        <v>43843</v>
      </c>
      <c r="B6792">
        <v>1087.99</v>
      </c>
      <c r="D6792" s="237">
        <v>44176</v>
      </c>
      <c r="E6792">
        <f t="shared" si="855"/>
        <v>994.43</v>
      </c>
      <c r="F6792">
        <v>678.95693502404356</v>
      </c>
      <c r="G6792" s="236">
        <f t="shared" si="857"/>
        <v>-3.101430085546484E-3</v>
      </c>
      <c r="H6792" s="236">
        <f t="shared" si="858"/>
        <v>-1.1030839019841032E-3</v>
      </c>
      <c r="I6792">
        <f t="shared" si="856"/>
        <v>140687.45284301671</v>
      </c>
      <c r="J6792">
        <f t="shared" si="856"/>
        <v>53534.922238435101</v>
      </c>
      <c r="K6792">
        <f t="shared" si="859"/>
        <v>176881.89256492397</v>
      </c>
      <c r="L6792" s="236">
        <f>I6792/MAX(I$2:I6792)-1</f>
        <v>-0.11965817598028949</v>
      </c>
      <c r="M6792" s="236">
        <f>J6792/MAX(J$2:J6792)-1</f>
        <v>-3.2994332973950158E-3</v>
      </c>
    </row>
    <row r="6793" spans="1:13">
      <c r="A6793" s="237">
        <v>43844</v>
      </c>
      <c r="B6793">
        <v>1086.3499999999999</v>
      </c>
      <c r="D6793" s="237">
        <v>44179</v>
      </c>
      <c r="E6793">
        <f t="shared" si="855"/>
        <v>991.53</v>
      </c>
      <c r="F6793">
        <v>677.57989269408563</v>
      </c>
      <c r="G6793" s="236">
        <f t="shared" si="857"/>
        <v>-2.9499736348923091E-3</v>
      </c>
      <c r="H6793" s="236">
        <f t="shared" si="858"/>
        <v>-2.0281733036707772E-3</v>
      </c>
      <c r="I6793">
        <f t="shared" si="856"/>
        <v>140272.42856636966</v>
      </c>
      <c r="J6793">
        <f t="shared" si="856"/>
        <v>53426.344138337015</v>
      </c>
      <c r="K6793">
        <f t="shared" si="859"/>
        <v>176366.0618996803</v>
      </c>
      <c r="L6793" s="236">
        <f>I6793/MAX(I$2:I6793)-1</f>
        <v>-0.12225516115084056</v>
      </c>
      <c r="M6793" s="236">
        <f>J6793/MAX(J$2:J6793)-1</f>
        <v>-5.3209147785348021E-3</v>
      </c>
    </row>
    <row r="6794" spans="1:13">
      <c r="A6794" s="237">
        <v>43845</v>
      </c>
      <c r="B6794">
        <v>1088.74</v>
      </c>
      <c r="D6794" s="237">
        <v>44180</v>
      </c>
      <c r="E6794">
        <f t="shared" si="855"/>
        <v>1003.74</v>
      </c>
      <c r="F6794">
        <v>682.90259797885005</v>
      </c>
      <c r="G6794" s="236">
        <f t="shared" si="857"/>
        <v>1.2280571980388169E-2</v>
      </c>
      <c r="H6794" s="236">
        <f t="shared" si="858"/>
        <v>7.8554652258069346E-3</v>
      </c>
      <c r="I6794">
        <f t="shared" si="856"/>
        <v>141995.05422224282</v>
      </c>
      <c r="J6794">
        <f t="shared" si="856"/>
        <v>53846.032926857719</v>
      </c>
      <c r="K6794">
        <f t="shared" si="859"/>
        <v>178537.8868729994</v>
      </c>
      <c r="L6794" s="236">
        <f>I6794/MAX(I$2:I6794)-1</f>
        <v>-0.11147595247693931</v>
      </c>
      <c r="M6794" s="236">
        <f>J6794/MAX(J$2:J6794)-1</f>
        <v>0</v>
      </c>
    </row>
    <row r="6795" spans="1:13">
      <c r="A6795" s="237">
        <v>43846</v>
      </c>
      <c r="B6795">
        <v>1097.71</v>
      </c>
      <c r="D6795" s="237">
        <v>44181</v>
      </c>
      <c r="E6795">
        <f t="shared" si="855"/>
        <v>1006.43</v>
      </c>
      <c r="F6795">
        <v>683.79586090639202</v>
      </c>
      <c r="G6795" s="236">
        <f t="shared" si="857"/>
        <v>2.6462467277145649E-3</v>
      </c>
      <c r="H6795" s="236">
        <f t="shared" si="858"/>
        <v>1.3080385551111906E-3</v>
      </c>
      <c r="I6795">
        <f t="shared" si="856"/>
        <v>142370.8081698301</v>
      </c>
      <c r="J6795">
        <f t="shared" si="856"/>
        <v>53916.465613965833</v>
      </c>
      <c r="K6795">
        <f t="shared" si="859"/>
        <v>179016.36428317372</v>
      </c>
      <c r="L6795" s="236">
        <f>I6795/MAX(I$2:I6795)-1</f>
        <v>-0.10912469862368568</v>
      </c>
      <c r="M6795" s="236">
        <f>J6795/MAX(J$2:J6795)-1</f>
        <v>0</v>
      </c>
    </row>
    <row r="6796" spans="1:13">
      <c r="A6796" s="237">
        <v>43847</v>
      </c>
      <c r="B6796">
        <v>1101.3399999999999</v>
      </c>
      <c r="D6796" s="237">
        <v>44182</v>
      </c>
      <c r="E6796">
        <f t="shared" si="855"/>
        <v>1013.02</v>
      </c>
      <c r="F6796">
        <v>686.7171430565827</v>
      </c>
      <c r="G6796" s="236">
        <f t="shared" si="857"/>
        <v>6.5141668634173724E-3</v>
      </c>
      <c r="H6796" s="236">
        <f t="shared" si="858"/>
        <v>4.2721553568902948E-3</v>
      </c>
      <c r="I6796">
        <f t="shared" si="856"/>
        <v>143298.23537072795</v>
      </c>
      <c r="J6796">
        <f t="shared" si="856"/>
        <v>54146.805131363129</v>
      </c>
      <c r="K6796">
        <f t="shared" si="859"/>
        <v>180188.54500177919</v>
      </c>
      <c r="L6796" s="236">
        <f>I6796/MAX(I$2:I6796)-1</f>
        <v>-0.10332138825602311</v>
      </c>
      <c r="M6796" s="236">
        <f>J6796/MAX(J$2:J6796)-1</f>
        <v>0</v>
      </c>
    </row>
    <row r="6797" spans="1:13">
      <c r="A6797" s="237">
        <v>43851</v>
      </c>
      <c r="B6797">
        <v>1098.8499999999999</v>
      </c>
      <c r="D6797" s="237">
        <v>44183</v>
      </c>
      <c r="E6797">
        <f t="shared" si="855"/>
        <v>1009.37</v>
      </c>
      <c r="F6797">
        <v>684.70422140569883</v>
      </c>
      <c r="G6797" s="236">
        <f t="shared" si="857"/>
        <v>-3.636817955614722E-3</v>
      </c>
      <c r="H6797" s="236">
        <f t="shared" si="858"/>
        <v>-2.9312238251754108E-3</v>
      </c>
      <c r="I6797">
        <f t="shared" si="856"/>
        <v>142777.08577532379</v>
      </c>
      <c r="J6797">
        <f t="shared" si="856"/>
        <v>53988.08872610495</v>
      </c>
      <c r="K6797">
        <f t="shared" si="859"/>
        <v>179539.3098541449</v>
      </c>
      <c r="L6797" s="236">
        <f>I6797/MAX(I$2:I6797)-1</f>
        <v>-0.10658244513162918</v>
      </c>
      <c r="M6797" s="236">
        <f>J6797/MAX(J$2:J6797)-1</f>
        <v>-2.9312238251754108E-3</v>
      </c>
    </row>
    <row r="6798" spans="1:13">
      <c r="A6798" s="237">
        <v>43852</v>
      </c>
      <c r="B6798">
        <v>1099.0999999999999</v>
      </c>
      <c r="D6798" s="237">
        <v>44186</v>
      </c>
      <c r="E6798">
        <f t="shared" si="855"/>
        <v>1000.59</v>
      </c>
      <c r="F6798">
        <v>682.09596963781325</v>
      </c>
      <c r="G6798" s="236">
        <f t="shared" si="857"/>
        <v>-8.7322252596346382E-3</v>
      </c>
      <c r="H6798" s="236">
        <f t="shared" si="858"/>
        <v>-3.8093116507019742E-3</v>
      </c>
      <c r="I6798">
        <f t="shared" si="856"/>
        <v>141530.32410041947</v>
      </c>
      <c r="J6798">
        <f t="shared" si="856"/>
        <v>53782.431270721463</v>
      </c>
      <c r="K6798">
        <f t="shared" si="859"/>
        <v>177977.58804695884</v>
      </c>
      <c r="L6798" s="236">
        <f>I6798/MAX(I$2:I6798)-1</f>
        <v>-0.11438396847165189</v>
      </c>
      <c r="M6798" s="236">
        <f>J6798/MAX(J$2:J6798)-1</f>
        <v>-6.7293695308093815E-3</v>
      </c>
    </row>
    <row r="6799" spans="1:13">
      <c r="A6799" s="237">
        <v>43853</v>
      </c>
      <c r="B6799">
        <v>1100.42</v>
      </c>
      <c r="D6799" s="237">
        <v>44187</v>
      </c>
      <c r="E6799">
        <f t="shared" si="855"/>
        <v>997.32</v>
      </c>
      <c r="F6799">
        <v>681.80160639706787</v>
      </c>
      <c r="G6799" s="236">
        <f t="shared" si="857"/>
        <v>-3.3018019963459524E-3</v>
      </c>
      <c r="H6799" s="236">
        <f t="shared" si="858"/>
        <v>-4.3155692724838879E-4</v>
      </c>
      <c r="I6799">
        <f t="shared" si="856"/>
        <v>141063.01899376122</v>
      </c>
      <c r="J6799">
        <f t="shared" si="856"/>
        <v>53759.221089942323</v>
      </c>
      <c r="K6799">
        <f t="shared" si="859"/>
        <v>177395.94450373578</v>
      </c>
      <c r="L6799" s="236">
        <f>I6799/MAX(I$2:I6799)-1</f>
        <v>-0.1173080972525482</v>
      </c>
      <c r="M6799" s="236">
        <f>J6799/MAX(J$2:J6799)-1</f>
        <v>-7.1580223520206765E-3</v>
      </c>
    </row>
    <row r="6800" spans="1:13">
      <c r="A6800" s="237">
        <v>43854</v>
      </c>
      <c r="B6800">
        <v>1090.45</v>
      </c>
      <c r="D6800" s="237">
        <v>44188</v>
      </c>
      <c r="E6800">
        <f t="shared" si="855"/>
        <v>1003.62</v>
      </c>
      <c r="F6800">
        <v>683.54584220449965</v>
      </c>
      <c r="G6800" s="236">
        <f t="shared" si="857"/>
        <v>6.2831992119833282E-3</v>
      </c>
      <c r="H6800" s="236">
        <f t="shared" si="858"/>
        <v>2.5582747108048309E-3</v>
      </c>
      <c r="I6800">
        <f t="shared" si="856"/>
        <v>141949.34604354281</v>
      </c>
      <c r="J6800">
        <f t="shared" si="856"/>
        <v>53896.751945729287</v>
      </c>
      <c r="K6800">
        <f t="shared" si="859"/>
        <v>178516.54215581689</v>
      </c>
      <c r="L6800" s="236">
        <f>I6800/MAX(I$2:I6800)-1</f>
        <v>-0.11176196818478135</v>
      </c>
      <c r="M6800" s="236">
        <f>J6800/MAX(J$2:J6800)-1</f>
        <v>-4.6180598287783869E-3</v>
      </c>
    </row>
    <row r="6801" spans="1:13">
      <c r="A6801" s="237">
        <v>43857</v>
      </c>
      <c r="B6801">
        <v>1072.72</v>
      </c>
      <c r="D6801" s="237">
        <v>44189</v>
      </c>
      <c r="E6801">
        <f t="shared" si="855"/>
        <v>1004.78</v>
      </c>
      <c r="F6801">
        <v>684.30516316126898</v>
      </c>
      <c r="G6801" s="236">
        <f t="shared" si="857"/>
        <v>1.1220857875444044E-3</v>
      </c>
      <c r="H6801" s="236">
        <f t="shared" si="858"/>
        <v>1.1108559366266313E-3</v>
      </c>
      <c r="I6801">
        <f t="shared" si="856"/>
        <v>142108.6253872895</v>
      </c>
      <c r="J6801">
        <f t="shared" si="856"/>
        <v>53956.623472593092</v>
      </c>
      <c r="K6801">
        <f t="shared" si="859"/>
        <v>178722.87442191437</v>
      </c>
      <c r="L6801" s="236">
        <f>I6801/MAX(I$2:I6801)-1</f>
        <v>-0.11076528891332504</v>
      </c>
      <c r="M6801" s="236">
        <f>J6801/MAX(J$2:J6801)-1</f>
        <v>-3.5123338913283231E-3</v>
      </c>
    </row>
    <row r="6802" spans="1:13">
      <c r="A6802" s="237">
        <v>43858</v>
      </c>
      <c r="B6802">
        <v>1084.1400000000001</v>
      </c>
      <c r="D6802" s="237">
        <v>44193</v>
      </c>
      <c r="E6802">
        <f t="shared" si="855"/>
        <v>1011.61</v>
      </c>
      <c r="F6802">
        <v>687.05547882146482</v>
      </c>
      <c r="G6802" s="236">
        <f t="shared" si="857"/>
        <v>6.7637777534496537E-3</v>
      </c>
      <c r="H6802" s="236">
        <f t="shared" si="858"/>
        <v>4.0191362103572104E-3</v>
      </c>
      <c r="I6802">
        <f t="shared" si="856"/>
        <v>143069.81654625738</v>
      </c>
      <c r="J6802">
        <f t="shared" si="856"/>
        <v>54173.4824917804</v>
      </c>
      <c r="K6802">
        <f t="shared" si="859"/>
        <v>179937.74457488485</v>
      </c>
      <c r="L6802" s="236">
        <f>I6802/MAX(I$2:I6802)-1</f>
        <v>-0.1047507029568816</v>
      </c>
      <c r="M6802" s="236">
        <f>J6802/MAX(J$2:J6802)-1</f>
        <v>0</v>
      </c>
    </row>
    <row r="6803" spans="1:13">
      <c r="A6803" s="237">
        <v>43859</v>
      </c>
      <c r="B6803">
        <v>1083.3800000000001</v>
      </c>
      <c r="D6803" s="237">
        <v>44194</v>
      </c>
      <c r="E6803">
        <f t="shared" si="855"/>
        <v>1016.42</v>
      </c>
      <c r="F6803">
        <v>687.92487583952175</v>
      </c>
      <c r="G6803" s="236">
        <f t="shared" si="857"/>
        <v>4.7210666503167322E-3</v>
      </c>
      <c r="H6803" s="236">
        <f t="shared" si="858"/>
        <v>1.2653956556001322E-3</v>
      </c>
      <c r="I6803">
        <f t="shared" ref="I6803:J6818" si="860">I6802*(1+G6803)</f>
        <v>143745.25868582085</v>
      </c>
      <c r="J6803">
        <f t="shared" si="860"/>
        <v>54242.033381174231</v>
      </c>
      <c r="K6803">
        <f t="shared" si="859"/>
        <v>180793.31198861662</v>
      </c>
      <c r="L6803" s="236">
        <f>I6803/MAX(I$2:I6803)-1</f>
        <v>-0.10052417135689184</v>
      </c>
      <c r="M6803" s="236">
        <f>J6803/MAX(J$2:J6803)-1</f>
        <v>0</v>
      </c>
    </row>
    <row r="6804" spans="1:13">
      <c r="A6804" s="237">
        <v>43860</v>
      </c>
      <c r="B6804">
        <v>1086.6300000000001</v>
      </c>
      <c r="D6804" s="237">
        <v>44195</v>
      </c>
      <c r="E6804">
        <f t="shared" si="855"/>
        <v>1021.03</v>
      </c>
      <c r="F6804">
        <v>689.45843903906803</v>
      </c>
      <c r="G6804" s="236">
        <f t="shared" si="857"/>
        <v>4.5017964936379575E-3</v>
      </c>
      <c r="H6804" s="236">
        <f t="shared" si="858"/>
        <v>2.2292596959438971E-3</v>
      </c>
      <c r="I6804">
        <f t="shared" si="860"/>
        <v>144392.37058734978</v>
      </c>
      <c r="J6804">
        <f t="shared" si="860"/>
        <v>54362.952960016926</v>
      </c>
      <c r="K6804">
        <f t="shared" si="859"/>
        <v>181613.30487371091</v>
      </c>
      <c r="L6804" s="236">
        <f>I6804/MAX(I$2:I6804)-1</f>
        <v>-9.6474914225394004E-2</v>
      </c>
      <c r="M6804" s="236">
        <f>J6804/MAX(J$2:J6804)-1</f>
        <v>0</v>
      </c>
    </row>
    <row r="6805" spans="1:13">
      <c r="A6805" s="237">
        <v>43861</v>
      </c>
      <c r="B6805">
        <v>1067.33</v>
      </c>
      <c r="D6805" s="237">
        <v>44196</v>
      </c>
      <c r="E6805">
        <f t="shared" si="855"/>
        <v>1020.4</v>
      </c>
      <c r="F6805">
        <v>689.94237989999999</v>
      </c>
      <c r="G6805" s="236">
        <f t="shared" si="857"/>
        <v>-6.5075414431332369E-4</v>
      </c>
      <c r="H6805" s="236">
        <f t="shared" si="858"/>
        <v>7.0191447885736835E-4</v>
      </c>
      <c r="I6805">
        <f t="shared" si="860"/>
        <v>144298.40665378282</v>
      </c>
      <c r="J6805">
        <f t="shared" si="860"/>
        <v>54401.111103813004</v>
      </c>
      <c r="K6805">
        <f t="shared" si="859"/>
        <v>181501.2451085028</v>
      </c>
      <c r="L6805" s="236">
        <f>I6805/MAX(I$2:I6805)-1</f>
        <v>-9.7062886919453084E-2</v>
      </c>
      <c r="M6805" s="236">
        <f>J6805/MAX(J$2:J6805)-1</f>
        <v>0</v>
      </c>
    </row>
    <row r="6806" spans="1:13">
      <c r="A6806" s="237">
        <v>43864</v>
      </c>
      <c r="B6806">
        <v>1074.96</v>
      </c>
      <c r="D6806" s="237">
        <v>44200</v>
      </c>
      <c r="E6806">
        <v>1017.94</v>
      </c>
      <c r="F6806">
        <v>687.31052810000006</v>
      </c>
      <c r="G6806" s="236">
        <f t="shared" si="857"/>
        <v>-2.4445494452843366E-3</v>
      </c>
      <c r="H6806" s="236">
        <f t="shared" si="858"/>
        <v>-3.8145965180185204E-3</v>
      </c>
      <c r="I6806">
        <f t="shared" si="860"/>
        <v>143945.66206384188</v>
      </c>
      <c r="J6806">
        <f t="shared" si="860"/>
        <v>54193.592814820062</v>
      </c>
      <c r="K6806">
        <f t="shared" si="859"/>
        <v>181063.67840626164</v>
      </c>
      <c r="L6806" s="236">
        <f>I6806/MAX(I$2:I6806)-1</f>
        <v>-9.9270161338360863E-2</v>
      </c>
      <c r="M6806" s="236">
        <f>J6806/MAX(J$2:J6806)-1</f>
        <v>-3.8145965180185204E-3</v>
      </c>
    </row>
    <row r="6807" spans="1:13">
      <c r="A6807" s="237">
        <v>43865</v>
      </c>
      <c r="B6807">
        <v>1091.44</v>
      </c>
      <c r="D6807" s="237">
        <v>44201</v>
      </c>
      <c r="E6807">
        <v>1030.32</v>
      </c>
      <c r="F6807">
        <v>691.28203289999999</v>
      </c>
      <c r="G6807" s="236">
        <f t="shared" si="857"/>
        <v>1.2128086844236543E-2</v>
      </c>
      <c r="H6807" s="236">
        <f t="shared" si="858"/>
        <v>5.7783267353386236E-3</v>
      </c>
      <c r="I6807">
        <f t="shared" si="860"/>
        <v>145691.4475542033</v>
      </c>
      <c r="J6807">
        <f t="shared" si="860"/>
        <v>54506.741101065993</v>
      </c>
      <c r="K6807">
        <f t="shared" si="859"/>
        <v>183265.74172892261</v>
      </c>
      <c r="L6807" s="236">
        <f>I6807/MAX(I$2:I6807)-1</f>
        <v>-8.8346031631877153E-2</v>
      </c>
      <c r="M6807" s="236">
        <f>J6807/MAX(J$2:J6807)-1</f>
        <v>0</v>
      </c>
    </row>
    <row r="6808" spans="1:13">
      <c r="A6808" s="237">
        <v>43866</v>
      </c>
      <c r="B6808">
        <v>1103.44</v>
      </c>
      <c r="D6808" s="237">
        <v>44202</v>
      </c>
      <c r="E6808">
        <v>1035.03</v>
      </c>
      <c r="F6808">
        <v>692.24274200000002</v>
      </c>
      <c r="G6808" s="236">
        <f t="shared" si="857"/>
        <v>4.5376651359356115E-3</v>
      </c>
      <c r="H6808" s="236">
        <f t="shared" si="858"/>
        <v>1.3897498477861703E-3</v>
      </c>
      <c r="I6808">
        <f t="shared" si="860"/>
        <v>146352.546556374</v>
      </c>
      <c r="J6808">
        <f t="shared" si="860"/>
        <v>54582.491836214518</v>
      </c>
      <c r="K6808">
        <f t="shared" si="859"/>
        <v>184103.52187833565</v>
      </c>
      <c r="L6808" s="236">
        <f>I6808/MAX(I$2:I6808)-1</f>
        <v>-8.4209251203575808E-2</v>
      </c>
      <c r="M6808" s="236">
        <f>J6808/MAX(J$2:J6808)-1</f>
        <v>0</v>
      </c>
    </row>
    <row r="6809" spans="1:13">
      <c r="A6809" s="237">
        <v>43867</v>
      </c>
      <c r="B6809">
        <v>1107.6400000000001</v>
      </c>
      <c r="D6809" s="237">
        <v>44203</v>
      </c>
      <c r="E6809">
        <v>1043.71</v>
      </c>
      <c r="F6809">
        <v>696.30974670000001</v>
      </c>
      <c r="G6809" s="236">
        <f t="shared" si="857"/>
        <v>8.3525001920809385E-3</v>
      </c>
      <c r="H6809" s="236">
        <f t="shared" si="858"/>
        <v>5.8751135306234215E-3</v>
      </c>
      <c r="I6809">
        <f t="shared" si="860"/>
        <v>147574.95622959765</v>
      </c>
      <c r="J6809">
        <f t="shared" si="860"/>
        <v>54903.170172536607</v>
      </c>
      <c r="K6809">
        <f t="shared" si="859"/>
        <v>185647.45642120298</v>
      </c>
      <c r="L6809" s="236">
        <f>I6809/MAX(I$2:I6809)-1</f>
        <v>-7.6560108798347737E-2</v>
      </c>
      <c r="M6809" s="236">
        <f>J6809/MAX(J$2:J6809)-1</f>
        <v>0</v>
      </c>
    </row>
    <row r="6810" spans="1:13">
      <c r="A6810" s="237">
        <v>43868</v>
      </c>
      <c r="B6810">
        <v>1101.72</v>
      </c>
      <c r="D6810" s="237">
        <v>44204</v>
      </c>
      <c r="E6810">
        <v>1055.5899999999999</v>
      </c>
      <c r="F6810">
        <v>699.67574520000005</v>
      </c>
      <c r="G6810" s="236">
        <f t="shared" si="857"/>
        <v>1.1348741983914825E-2</v>
      </c>
      <c r="H6810" s="236">
        <f t="shared" si="858"/>
        <v>4.8340534021711346E-3</v>
      </c>
      <c r="I6810">
        <f t="shared" si="860"/>
        <v>149249.7463311349</v>
      </c>
      <c r="J6810">
        <f t="shared" si="860"/>
        <v>55168.575029099142</v>
      </c>
      <c r="K6810">
        <f t="shared" si="859"/>
        <v>187760.58342227023</v>
      </c>
      <c r="L6810" s="236">
        <f>I6810/MAX(I$2:I6810)-1</f>
        <v>-6.608022773544564E-2</v>
      </c>
      <c r="M6810" s="236">
        <f>J6810/MAX(J$2:J6810)-1</f>
        <v>0</v>
      </c>
    </row>
    <row r="6811" spans="1:13">
      <c r="A6811" s="237">
        <v>43871</v>
      </c>
      <c r="B6811">
        <v>1109.82</v>
      </c>
      <c r="D6811" s="237">
        <v>44207</v>
      </c>
      <c r="E6811">
        <v>1044.3900000000001</v>
      </c>
      <c r="F6811">
        <v>695.53746260000003</v>
      </c>
      <c r="G6811" s="236">
        <f t="shared" si="857"/>
        <v>-1.0643910247590213E-2</v>
      </c>
      <c r="H6811" s="236">
        <f t="shared" si="858"/>
        <v>-5.9145720405344715E-3</v>
      </c>
      <c r="I6811">
        <f t="shared" si="860"/>
        <v>147661.14542671069</v>
      </c>
      <c r="J6811">
        <f t="shared" si="860"/>
        <v>54842.276517715902</v>
      </c>
      <c r="K6811">
        <f t="shared" si="859"/>
        <v>185768.40981857051</v>
      </c>
      <c r="L6811" s="236">
        <f>I6811/MAX(I$2:I6811)-1</f>
        <v>-7.602078596987949E-2</v>
      </c>
      <c r="M6811" s="236">
        <f>J6811/MAX(J$2:J6811)-1</f>
        <v>-5.9145720405344715E-3</v>
      </c>
    </row>
    <row r="6812" spans="1:13">
      <c r="A6812" s="237">
        <v>43872</v>
      </c>
      <c r="B6812">
        <v>1111.8</v>
      </c>
      <c r="D6812" s="237">
        <v>44208</v>
      </c>
      <c r="E6812">
        <v>1048.69</v>
      </c>
      <c r="F6812">
        <v>697.26256220000005</v>
      </c>
      <c r="G6812" s="236">
        <f t="shared" si="857"/>
        <v>4.0835057397367504E-3</v>
      </c>
      <c r="H6812" s="236">
        <f t="shared" si="858"/>
        <v>2.4802396603504917E-3</v>
      </c>
      <c r="I6812">
        <f t="shared" si="860"/>
        <v>148264.12056159676</v>
      </c>
      <c r="J6812">
        <f t="shared" si="860"/>
        <v>54978.298506999046</v>
      </c>
      <c r="K6812">
        <f t="shared" si="859"/>
        <v>186533.26218427665</v>
      </c>
      <c r="L6812" s="236">
        <f>I6812/MAX(I$2:I6812)-1</f>
        <v>-7.2247711545990079E-2</v>
      </c>
      <c r="M6812" s="236">
        <f>J6812/MAX(J$2:J6812)-1</f>
        <v>-3.4490019363330182E-3</v>
      </c>
    </row>
    <row r="6813" spans="1:13">
      <c r="A6813" s="237">
        <v>43873</v>
      </c>
      <c r="B6813">
        <v>1118.8</v>
      </c>
      <c r="D6813" s="237">
        <v>44209</v>
      </c>
      <c r="E6813">
        <v>1049.72</v>
      </c>
      <c r="F6813">
        <v>698.41462820000004</v>
      </c>
      <c r="G6813" s="236">
        <f t="shared" si="857"/>
        <v>9.4844760590955467E-4</v>
      </c>
      <c r="H6813" s="236">
        <f t="shared" si="858"/>
        <v>1.6522699804288887E-3</v>
      </c>
      <c r="I6813">
        <f t="shared" si="860"/>
        <v>148404.74131178571</v>
      </c>
      <c r="J6813">
        <f t="shared" si="860"/>
        <v>55069.137499197219</v>
      </c>
      <c r="K6813">
        <f t="shared" si="859"/>
        <v>186716.47100675976</v>
      </c>
      <c r="L6813" s="236">
        <f>I6813/MAX(I$2:I6813)-1</f>
        <v>-7.1367787109128722E-2</v>
      </c>
      <c r="M6813" s="236">
        <f>J6813/MAX(J$2:J6813)-1</f>
        <v>-1.8024306382660171E-3</v>
      </c>
    </row>
    <row r="6814" spans="1:13">
      <c r="A6814" s="237">
        <v>43874</v>
      </c>
      <c r="B6814">
        <v>1117.44</v>
      </c>
      <c r="D6814" s="237">
        <v>44210</v>
      </c>
      <c r="E6814">
        <v>1053.6199999999999</v>
      </c>
      <c r="F6814">
        <v>698.49788839999997</v>
      </c>
      <c r="G6814" s="236">
        <f t="shared" si="857"/>
        <v>3.6815462959433518E-3</v>
      </c>
      <c r="H6814" s="236">
        <f t="shared" si="858"/>
        <v>1.1921313878326956E-4</v>
      </c>
      <c r="I6814">
        <f t="shared" si="860"/>
        <v>148951.10023746255</v>
      </c>
      <c r="J6814">
        <f t="shared" si="860"/>
        <v>55075.702463928588</v>
      </c>
      <c r="K6814">
        <f t="shared" si="859"/>
        <v>187410.1743151909</v>
      </c>
      <c r="L6814" s="236">
        <f>I6814/MAX(I$2:I6814)-1</f>
        <v>-6.7948984625466613E-2</v>
      </c>
      <c r="M6814" s="236">
        <f>J6814/MAX(J$2:J6814)-1</f>
        <v>-1.6834323728964762E-3</v>
      </c>
    </row>
    <row r="6815" spans="1:13">
      <c r="A6815" s="237">
        <v>43875</v>
      </c>
      <c r="B6815">
        <v>1119.07</v>
      </c>
      <c r="D6815" s="237">
        <v>44211</v>
      </c>
      <c r="E6815">
        <v>1041.17</v>
      </c>
      <c r="F6815">
        <v>694.37487450000003</v>
      </c>
      <c r="G6815" s="236">
        <f t="shared" si="857"/>
        <v>-1.1850134555001899E-2</v>
      </c>
      <c r="H6815" s="236">
        <f t="shared" si="858"/>
        <v>-5.9026862764670618E-3</v>
      </c>
      <c r="I6815">
        <f t="shared" si="860"/>
        <v>147186.00965753305</v>
      </c>
      <c r="J6815">
        <f t="shared" si="860"/>
        <v>54750.607870827975</v>
      </c>
      <c r="K6815">
        <f t="shared" si="859"/>
        <v>185195.65990750684</v>
      </c>
      <c r="L6815" s="236">
        <f>I6815/MAX(I$2:I6815)-1</f>
        <v>-7.8993914569780888E-2</v>
      </c>
      <c r="M6815" s="236">
        <f>J6815/MAX(J$2:J6815)-1</f>
        <v>-7.5761818761986843E-3</v>
      </c>
    </row>
    <row r="6816" spans="1:13">
      <c r="A6816" s="237">
        <v>43879</v>
      </c>
      <c r="B6816">
        <v>1116.46</v>
      </c>
      <c r="D6816" s="237">
        <v>44215</v>
      </c>
      <c r="E6816">
        <v>1050.98</v>
      </c>
      <c r="F6816">
        <v>698.64140450000002</v>
      </c>
      <c r="G6816" s="236">
        <f t="shared" si="857"/>
        <v>9.3883622949517045E-3</v>
      </c>
      <c r="H6816" s="236">
        <f t="shared" si="858"/>
        <v>6.1444187522945448E-3</v>
      </c>
      <c r="I6816">
        <f t="shared" si="860"/>
        <v>148567.84524094625</v>
      </c>
      <c r="J6816">
        <f t="shared" si="860"/>
        <v>55087.018532529015</v>
      </c>
      <c r="K6816">
        <f t="shared" si="859"/>
        <v>186940.590537176</v>
      </c>
      <c r="L6816" s="236">
        <f>I6816/MAX(I$2:I6816)-1</f>
        <v>-7.03471757639067E-2</v>
      </c>
      <c r="M6816" s="236">
        <f>J6816/MAX(J$2:J6816)-1</f>
        <v>-1.4783143578950275E-3</v>
      </c>
    </row>
    <row r="6817" spans="1:13">
      <c r="A6817" s="237">
        <v>43880</v>
      </c>
      <c r="B6817">
        <v>1121.73</v>
      </c>
      <c r="D6817" s="237">
        <v>44216</v>
      </c>
      <c r="E6817">
        <v>1063.51</v>
      </c>
      <c r="F6817">
        <v>703.89193760000001</v>
      </c>
      <c r="G6817" s="236">
        <f t="shared" si="857"/>
        <v>1.1888475782391541E-2</v>
      </c>
      <c r="H6817" s="236">
        <f t="shared" si="858"/>
        <v>7.5153477394567236E-3</v>
      </c>
      <c r="I6817">
        <f t="shared" si="860"/>
        <v>150334.09047113534</v>
      </c>
      <c r="J6817">
        <f t="shared" si="860"/>
        <v>55501.016632730869</v>
      </c>
      <c r="K6817">
        <f t="shared" si="859"/>
        <v>189169.33475631513</v>
      </c>
      <c r="L6817" s="236">
        <f>I6817/MAX(I$2:I6817)-1</f>
        <v>-5.9295020676943921E-2</v>
      </c>
      <c r="M6817" s="236">
        <f>J6817/MAX(J$2:J6817)-1</f>
        <v>0</v>
      </c>
    </row>
    <row r="6818" spans="1:13">
      <c r="A6818" s="237">
        <v>43881</v>
      </c>
      <c r="B6818">
        <v>1117.25</v>
      </c>
      <c r="D6818" s="237">
        <v>44217</v>
      </c>
      <c r="E6818">
        <v>1065.47</v>
      </c>
      <c r="F6818">
        <v>703.57394569999997</v>
      </c>
      <c r="G6818" s="236">
        <f t="shared" si="857"/>
        <v>1.8092238332398278E-3</v>
      </c>
      <c r="H6818" s="236">
        <f t="shared" si="858"/>
        <v>-4.5176238427202531E-4</v>
      </c>
      <c r="I6818">
        <f t="shared" si="860"/>
        <v>150606.07849056416</v>
      </c>
      <c r="J6818">
        <f t="shared" si="860"/>
        <v>55475.943361127342</v>
      </c>
      <c r="K6818">
        <f t="shared" si="859"/>
        <v>189517.96513696259</v>
      </c>
      <c r="L6818" s="236">
        <f>I6818/MAX(I$2:I6818)-1</f>
        <v>-5.7593074808305222E-2</v>
      </c>
      <c r="M6818" s="236">
        <f>J6818/MAX(J$2:J6818)-1</f>
        <v>-4.5176238427213633E-4</v>
      </c>
    </row>
    <row r="6819" spans="1:13">
      <c r="A6819" s="237">
        <v>43882</v>
      </c>
      <c r="B6819">
        <v>1105.98</v>
      </c>
      <c r="D6819" s="237">
        <v>44218</v>
      </c>
      <c r="E6819">
        <v>1059.7</v>
      </c>
      <c r="F6819">
        <v>701.60235539999996</v>
      </c>
      <c r="G6819" s="236">
        <f t="shared" si="857"/>
        <v>-5.4491806172132871E-3</v>
      </c>
      <c r="H6819" s="236">
        <f t="shared" si="858"/>
        <v>-2.8022502994172749E-3</v>
      </c>
      <c r="I6819">
        <f t="shared" ref="I6819:J6834" si="861">I6818*(1+G6819)</f>
        <v>149785.39876681886</v>
      </c>
      <c r="J6819">
        <f t="shared" si="861"/>
        <v>55320.485882233166</v>
      </c>
      <c r="K6819">
        <f t="shared" si="859"/>
        <v>188491.63998577083</v>
      </c>
      <c r="L6819" s="236">
        <f>I6819/MAX(I$2:I6819)-1</f>
        <v>-6.2728420358587389E-2</v>
      </c>
      <c r="M6819" s="236">
        <f>J6819/MAX(J$2:J6819)-1</f>
        <v>-3.2527467324128256E-3</v>
      </c>
    </row>
    <row r="6820" spans="1:13">
      <c r="A6820" s="237">
        <v>43885</v>
      </c>
      <c r="B6820">
        <v>1069.71</v>
      </c>
      <c r="D6820" s="237">
        <v>44221</v>
      </c>
      <c r="E6820">
        <v>1062.02</v>
      </c>
      <c r="F6820">
        <v>703.71218180000005</v>
      </c>
      <c r="G6820" s="236">
        <f t="shared" si="857"/>
        <v>2.1555686994371623E-3</v>
      </c>
      <c r="H6820" s="236">
        <f t="shared" si="858"/>
        <v>3.0071541005549651E-3</v>
      </c>
      <c r="I6820">
        <f t="shared" si="861"/>
        <v>150108.27148403335</v>
      </c>
      <c r="J6820">
        <f t="shared" si="861"/>
        <v>55486.84310819862</v>
      </c>
      <c r="K6820">
        <f t="shared" si="859"/>
        <v>188904.30451796576</v>
      </c>
      <c r="L6820" s="236">
        <f>I6820/MAX(I$2:I6820)-1</f>
        <v>-6.0708067078640293E-2</v>
      </c>
      <c r="M6820" s="236">
        <f>J6820/MAX(J$2:J6820)-1</f>
        <v>-2.5537414253218316E-4</v>
      </c>
    </row>
    <row r="6821" spans="1:13">
      <c r="A6821" s="237">
        <v>43886</v>
      </c>
      <c r="B6821">
        <v>1038.1300000000001</v>
      </c>
      <c r="D6821" s="237">
        <v>44222</v>
      </c>
      <c r="E6821">
        <v>1060.5999999999999</v>
      </c>
      <c r="F6821">
        <v>702.31491000000005</v>
      </c>
      <c r="G6821" s="236">
        <f t="shared" si="857"/>
        <v>-1.3708047900930589E-3</v>
      </c>
      <c r="H6821" s="236">
        <f t="shared" si="858"/>
        <v>-1.9855728465947298E-3</v>
      </c>
      <c r="I6821">
        <f t="shared" si="861"/>
        <v>149902.50234645043</v>
      </c>
      <c r="J6821">
        <f t="shared" si="861"/>
        <v>55376.669939179716</v>
      </c>
      <c r="K6821">
        <f t="shared" si="859"/>
        <v>188651.72536463954</v>
      </c>
      <c r="L6821" s="236">
        <f>I6821/MAX(I$2:I6821)-1</f>
        <v>-6.1995652959584757E-2</v>
      </c>
      <c r="M6821" s="236">
        <f>J6821/MAX(J$2:J6821)-1</f>
        <v>-2.2404399251638729E-3</v>
      </c>
    </row>
    <row r="6822" spans="1:13">
      <c r="A6822" s="237">
        <v>43887</v>
      </c>
      <c r="B6822">
        <v>1034.18</v>
      </c>
      <c r="D6822" s="237">
        <v>44223</v>
      </c>
      <c r="E6822">
        <v>1034.26</v>
      </c>
      <c r="F6822">
        <v>691.96009579999998</v>
      </c>
      <c r="G6822" s="236">
        <f t="shared" si="857"/>
        <v>-2.4868729215867535E-2</v>
      </c>
      <c r="H6822" s="236">
        <f t="shared" si="858"/>
        <v>-1.4743833645793014E-2</v>
      </c>
      <c r="I6822">
        <f t="shared" si="861"/>
        <v>146174.61760681559</v>
      </c>
      <c r="J6822">
        <f t="shared" si="861"/>
        <v>54560.205529738465</v>
      </c>
      <c r="K6822">
        <f t="shared" si="859"/>
        <v>183966.55994308137</v>
      </c>
      <c r="L6822" s="236">
        <f>I6822/MAX(I$2:I6822)-1</f>
        <v>-8.5322629069439548E-2</v>
      </c>
      <c r="M6822" s="236">
        <f>J6822/MAX(J$2:J6822)-1</f>
        <v>-1.695124089740685E-2</v>
      </c>
    </row>
    <row r="6823" spans="1:13">
      <c r="A6823" s="237">
        <v>43888</v>
      </c>
      <c r="B6823">
        <v>988.01</v>
      </c>
      <c r="D6823" s="237">
        <v>44224</v>
      </c>
      <c r="E6823">
        <v>1042.73</v>
      </c>
      <c r="F6823">
        <v>695.26631480000003</v>
      </c>
      <c r="G6823" s="236">
        <f t="shared" si="857"/>
        <v>8.1556999652231867E-3</v>
      </c>
      <c r="H6823" s="236">
        <f t="shared" si="858"/>
        <v>4.7780486477007056E-3</v>
      </c>
      <c r="I6823">
        <f t="shared" si="861"/>
        <v>147366.77393054802</v>
      </c>
      <c r="J6823">
        <f t="shared" si="861"/>
        <v>54820.896845988107</v>
      </c>
      <c r="K6823">
        <f t="shared" si="859"/>
        <v>185473.14123087932</v>
      </c>
      <c r="L6823" s="236">
        <f>I6823/MAX(I$2:I6823)-1</f>
        <v>-7.7862794867150642E-2</v>
      </c>
      <c r="M6823" s="236">
        <f>J6823/MAX(J$2:J6823)-1</f>
        <v>-1.2254186103352827E-2</v>
      </c>
    </row>
    <row r="6824" spans="1:13">
      <c r="A6824" s="237">
        <v>43889</v>
      </c>
      <c r="B6824">
        <v>979.06</v>
      </c>
      <c r="D6824" s="237">
        <v>44225</v>
      </c>
      <c r="E6824">
        <v>1020.15</v>
      </c>
      <c r="F6824">
        <v>686.77348859999995</v>
      </c>
      <c r="G6824" s="236">
        <f t="shared" si="857"/>
        <v>-2.168842504618913E-2</v>
      </c>
      <c r="H6824" s="236">
        <f t="shared" si="858"/>
        <v>-1.2215213104985745E-2</v>
      </c>
      <c r="I6824">
        <f t="shared" si="861"/>
        <v>144170.62069985663</v>
      </c>
      <c r="J6824">
        <f t="shared" si="861"/>
        <v>54151.247908407924</v>
      </c>
      <c r="K6824">
        <f t="shared" si="859"/>
        <v>181456.77694770604</v>
      </c>
      <c r="L6824" s="236">
        <f>I6824/MAX(I$2:I6824)-1</f>
        <v>-9.7862498522976793E-2</v>
      </c>
      <c r="M6824" s="236">
        <f>J6824/MAX(J$2:J6824)-1</f>
        <v>-2.4319711713657877E-2</v>
      </c>
    </row>
    <row r="6825" spans="1:13">
      <c r="A6825" s="237">
        <v>43892</v>
      </c>
      <c r="B6825">
        <v>1026.24</v>
      </c>
      <c r="D6825" s="237">
        <v>44228</v>
      </c>
      <c r="E6825">
        <v>1038.27</v>
      </c>
      <c r="F6825">
        <v>694.05265489999999</v>
      </c>
      <c r="G6825" s="236">
        <f t="shared" si="857"/>
        <v>1.7728363651003654E-2</v>
      </c>
      <c r="H6825" s="236">
        <f t="shared" si="858"/>
        <v>1.0599078765895165E-2</v>
      </c>
      <c r="I6825">
        <f t="shared" si="861"/>
        <v>146726.52989141463</v>
      </c>
      <c r="J6825">
        <f t="shared" si="861"/>
        <v>54725.201250260652</v>
      </c>
      <c r="K6825">
        <f t="shared" si="859"/>
        <v>184679.82924226313</v>
      </c>
      <c r="L6825" s="236">
        <f>I6825/MAX(I$2:I6825)-1</f>
        <v>-8.1869076833584131E-2</v>
      </c>
      <c r="M6825" s="236">
        <f>J6825/MAX(J$2:J6825)-1</f>
        <v>-1.397839948777968E-2</v>
      </c>
    </row>
    <row r="6826" spans="1:13">
      <c r="A6826" s="237">
        <v>43893</v>
      </c>
      <c r="B6826">
        <v>1000.19</v>
      </c>
      <c r="D6826" s="237">
        <v>44229</v>
      </c>
      <c r="E6826">
        <v>1051.3699999999999</v>
      </c>
      <c r="F6826">
        <v>698.9235347</v>
      </c>
      <c r="G6826" s="236">
        <f t="shared" si="857"/>
        <v>1.2583411817826897E-2</v>
      </c>
      <c r="H6826" s="236">
        <f t="shared" si="858"/>
        <v>7.0180263206425231E-3</v>
      </c>
      <c r="I6826">
        <f t="shared" si="861"/>
        <v>148572.85024163898</v>
      </c>
      <c r="J6826">
        <f t="shared" si="861"/>
        <v>55109.264153037439</v>
      </c>
      <c r="K6826">
        <f t="shared" si="859"/>
        <v>187009.96086801909</v>
      </c>
      <c r="L6826" s="236">
        <f>I6826/MAX(I$2:I6826)-1</f>
        <v>-7.0315857324699582E-2</v>
      </c>
      <c r="M6826" s="236">
        <f>J6826/MAX(J$2:J6826)-1</f>
        <v>-7.0584739426629017E-3</v>
      </c>
    </row>
    <row r="6827" spans="1:13">
      <c r="A6827" s="237">
        <v>43894</v>
      </c>
      <c r="B6827">
        <v>1040.24</v>
      </c>
      <c r="D6827" s="237">
        <v>44230</v>
      </c>
      <c r="E6827">
        <v>1053.8499999999999</v>
      </c>
      <c r="F6827">
        <v>699.30935780000004</v>
      </c>
      <c r="G6827" s="236">
        <f t="shared" si="857"/>
        <v>2.3250968954943627E-3</v>
      </c>
      <c r="H6827" s="236">
        <f t="shared" si="858"/>
        <v>5.5202476500615383E-4</v>
      </c>
      <c r="I6827">
        <f t="shared" si="861"/>
        <v>148918.29651449056</v>
      </c>
      <c r="J6827">
        <f t="shared" si="861"/>
        <v>55139.685831631185</v>
      </c>
      <c r="K6827">
        <f t="shared" si="859"/>
        <v>187451.08502312403</v>
      </c>
      <c r="L6827" s="236">
        <f>I6827/MAX(I$2:I6827)-1</f>
        <v>-6.815425161077493E-2</v>
      </c>
      <c r="M6827" s="236">
        <f>J6827/MAX(J$2:J6827)-1</f>
        <v>-6.5103456300761309E-3</v>
      </c>
    </row>
    <row r="6828" spans="1:13">
      <c r="A6828" s="237">
        <v>43895</v>
      </c>
      <c r="B6828">
        <v>1007.61</v>
      </c>
      <c r="D6828" s="237">
        <v>44231</v>
      </c>
      <c r="E6828">
        <v>1058.1500000000001</v>
      </c>
      <c r="F6828">
        <v>702.06770500000005</v>
      </c>
      <c r="G6828" s="236">
        <f t="shared" si="857"/>
        <v>4.0465469205507778E-3</v>
      </c>
      <c r="H6828" s="236">
        <f t="shared" si="858"/>
        <v>3.9443876579567938E-3</v>
      </c>
      <c r="I6828">
        <f t="shared" si="861"/>
        <v>149520.90138866496</v>
      </c>
      <c r="J6828">
        <f t="shared" si="861"/>
        <v>55357.178127889085</v>
      </c>
      <c r="K6828">
        <f t="shared" si="859"/>
        <v>188215.93738883024</v>
      </c>
      <c r="L6828" s="236">
        <f>I6828/MAX(I$2:I6828)-1</f>
        <v>-6.4383494067202007E-2</v>
      </c>
      <c r="M6828" s="236">
        <f>J6828/MAX(J$2:J6828)-1</f>
        <v>-2.5916372990717473E-3</v>
      </c>
    </row>
    <row r="6829" spans="1:13">
      <c r="A6829" s="237">
        <v>43896</v>
      </c>
      <c r="B6829">
        <v>993.09</v>
      </c>
      <c r="D6829" s="237">
        <v>44232</v>
      </c>
      <c r="E6829">
        <v>1064.9000000000001</v>
      </c>
      <c r="F6829">
        <v>704.12848429999997</v>
      </c>
      <c r="G6829" s="236">
        <f t="shared" si="857"/>
        <v>6.345327630808242E-3</v>
      </c>
      <c r="H6829" s="236">
        <f t="shared" si="858"/>
        <v>2.9352999508784894E-3</v>
      </c>
      <c r="I6829">
        <f t="shared" si="861"/>
        <v>150469.66049562983</v>
      </c>
      <c r="J6829">
        <f t="shared" si="861"/>
        <v>55519.668050128646</v>
      </c>
      <c r="K6829">
        <f t="shared" si="859"/>
        <v>189416.57773034571</v>
      </c>
      <c r="L6829" s="236">
        <f>I6829/MAX(I$2:I6829)-1</f>
        <v>-5.8446700800266371E-2</v>
      </c>
      <c r="M6829" s="236">
        <f>J6829/MAX(J$2:J6829)-1</f>
        <v>0</v>
      </c>
    </row>
    <row r="6830" spans="1:13">
      <c r="A6830" s="237">
        <v>43899</v>
      </c>
      <c r="B6830">
        <v>921.25</v>
      </c>
      <c r="D6830" s="237">
        <v>44235</v>
      </c>
      <c r="E6830">
        <v>1070.94</v>
      </c>
      <c r="F6830">
        <v>707.59252579999998</v>
      </c>
      <c r="G6830" s="236">
        <f t="shared" si="857"/>
        <v>5.6381639158308763E-3</v>
      </c>
      <c r="H6830" s="236">
        <f t="shared" si="858"/>
        <v>4.9196156344162301E-3</v>
      </c>
      <c r="I6830">
        <f t="shared" si="861"/>
        <v>151318.03310586361</v>
      </c>
      <c r="J6830">
        <f t="shared" si="861"/>
        <v>55792.803477085661</v>
      </c>
      <c r="K6830">
        <f t="shared" si="859"/>
        <v>190490.92849519808</v>
      </c>
      <c r="L6830" s="236">
        <f>I6830/MAX(I$2:I6830)-1</f>
        <v>-5.3138068963886842E-2</v>
      </c>
      <c r="M6830" s="236">
        <f>J6830/MAX(J$2:J6830)-1</f>
        <v>0</v>
      </c>
    </row>
    <row r="6831" spans="1:13">
      <c r="A6831" s="237">
        <v>43900</v>
      </c>
      <c r="B6831">
        <v>958.75</v>
      </c>
      <c r="D6831" s="237">
        <v>44236</v>
      </c>
      <c r="E6831">
        <v>1075.26</v>
      </c>
      <c r="F6831">
        <v>708.5608823</v>
      </c>
      <c r="G6831" s="236">
        <f t="shared" si="857"/>
        <v>4.0001092720502365E-3</v>
      </c>
      <c r="H6831" s="236">
        <f t="shared" si="858"/>
        <v>1.3685227934046029E-3</v>
      </c>
      <c r="I6831">
        <f t="shared" si="861"/>
        <v>151923.32177311878</v>
      </c>
      <c r="J6831">
        <f t="shared" si="861"/>
        <v>55869.157200351998</v>
      </c>
      <c r="K6831">
        <f t="shared" si="859"/>
        <v>191259.33831376798</v>
      </c>
      <c r="L6831" s="236">
        <f>I6831/MAX(I$2:I6831)-1</f>
        <v>-4.9350517774197966E-2</v>
      </c>
      <c r="M6831" s="236">
        <f>J6831/MAX(J$2:J6831)-1</f>
        <v>0</v>
      </c>
    </row>
    <row r="6832" spans="1:13">
      <c r="A6832" s="237">
        <v>43901</v>
      </c>
      <c r="B6832">
        <v>918.4</v>
      </c>
      <c r="D6832" s="237">
        <v>44237</v>
      </c>
      <c r="E6832">
        <v>1074.8499999999999</v>
      </c>
      <c r="F6832">
        <v>708.91687430000002</v>
      </c>
      <c r="G6832" s="236">
        <f t="shared" si="857"/>
        <v>-4.150332854158757E-4</v>
      </c>
      <c r="H6832" s="236">
        <f t="shared" si="858"/>
        <v>5.0241554239405239E-4</v>
      </c>
      <c r="I6832">
        <f t="shared" si="861"/>
        <v>151860.26853775198</v>
      </c>
      <c r="J6832">
        <f t="shared" si="861"/>
        <v>55897.226733269912</v>
      </c>
      <c r="K6832">
        <f t="shared" si="859"/>
        <v>191186.41053006108</v>
      </c>
      <c r="L6832" s="236">
        <f>I6832/MAX(I$2:I6832)-1</f>
        <v>-4.9745068952085081E-2</v>
      </c>
      <c r="M6832" s="236">
        <f>J6832/MAX(J$2:J6832)-1</f>
        <v>0</v>
      </c>
    </row>
    <row r="6833" spans="1:13">
      <c r="A6833" s="237">
        <v>43902</v>
      </c>
      <c r="B6833">
        <v>845.55</v>
      </c>
      <c r="D6833" s="237">
        <v>44238</v>
      </c>
      <c r="E6833">
        <v>1081.0899999999999</v>
      </c>
      <c r="F6833">
        <v>710.67275410000002</v>
      </c>
      <c r="G6833" s="236">
        <f t="shared" si="857"/>
        <v>5.7717310684179315E-3</v>
      </c>
      <c r="H6833" s="236">
        <f t="shared" si="858"/>
        <v>2.4768486456663297E-3</v>
      </c>
      <c r="I6833">
        <f t="shared" si="861"/>
        <v>152736.76516772964</v>
      </c>
      <c r="J6833">
        <f t="shared" si="861"/>
        <v>56035.675703600718</v>
      </c>
      <c r="K6833">
        <f t="shared" si="859"/>
        <v>192296.33582355097</v>
      </c>
      <c r="L6833" s="236">
        <f>I6833/MAX(I$2:I6833)-1</f>
        <v>-4.4260453043638348E-2</v>
      </c>
      <c r="M6833" s="236">
        <f>J6833/MAX(J$2:J6833)-1</f>
        <v>0</v>
      </c>
    </row>
    <row r="6834" spans="1:13">
      <c r="A6834" s="237">
        <v>43903</v>
      </c>
      <c r="B6834">
        <v>906.58</v>
      </c>
      <c r="D6834" s="237">
        <v>44239</v>
      </c>
      <c r="E6834">
        <v>1085.6099999999999</v>
      </c>
      <c r="F6834">
        <v>712.06176500000004</v>
      </c>
      <c r="G6834" s="236">
        <f t="shared" si="857"/>
        <v>4.147235348304459E-3</v>
      </c>
      <c r="H6834" s="236">
        <f t="shared" si="858"/>
        <v>1.9545014100885716E-3</v>
      </c>
      <c r="I6834">
        <f t="shared" si="861"/>
        <v>153370.20047921894</v>
      </c>
      <c r="J6834">
        <f t="shared" si="861"/>
        <v>56145.197510778671</v>
      </c>
      <c r="K6834">
        <f t="shared" si="859"/>
        <v>193100.32017075838</v>
      </c>
      <c r="L6834" s="236">
        <f>I6834/MAX(I$2:I6834)-1</f>
        <v>-4.0296776210728247E-2</v>
      </c>
      <c r="M6834" s="236">
        <f>J6834/MAX(J$2:J6834)-1</f>
        <v>0</v>
      </c>
    </row>
    <row r="6835" spans="1:13">
      <c r="A6835" s="237">
        <v>43906</v>
      </c>
      <c r="B6835">
        <v>824.38</v>
      </c>
      <c r="D6835" s="237">
        <v>44243</v>
      </c>
      <c r="E6835">
        <v>1088.95</v>
      </c>
      <c r="F6835">
        <v>711.51617780000004</v>
      </c>
      <c r="G6835" s="236">
        <f t="shared" si="857"/>
        <v>3.0428811473558934E-3</v>
      </c>
      <c r="H6835" s="236">
        <f t="shared" si="858"/>
        <v>-7.6620768986246368E-4</v>
      </c>
      <c r="I6835">
        <f t="shared" ref="I6835:J6850" si="862">I6834*(1+G6835)</f>
        <v>153836.88777082335</v>
      </c>
      <c r="J6835">
        <f t="shared" si="862"/>
        <v>56102.178628697067</v>
      </c>
      <c r="K6835">
        <f t="shared" si="859"/>
        <v>193694.41479900456</v>
      </c>
      <c r="L6835" s="236">
        <f>I6835/MAX(I$2:I6835)-1</f>
        <v>-3.7376513364003272E-2</v>
      </c>
      <c r="M6835" s="236">
        <f>J6835/MAX(J$2:J6835)-1</f>
        <v>-7.6620768986246368E-4</v>
      </c>
    </row>
    <row r="6836" spans="1:13">
      <c r="A6836" s="237">
        <v>43907</v>
      </c>
      <c r="B6836">
        <v>850.86</v>
      </c>
      <c r="D6836" s="237">
        <v>44244</v>
      </c>
      <c r="E6836">
        <v>1087.01</v>
      </c>
      <c r="F6836">
        <v>711.24002770000004</v>
      </c>
      <c r="G6836" s="236">
        <f t="shared" si="857"/>
        <v>-1.815262827815143E-3</v>
      </c>
      <c r="H6836" s="236">
        <f t="shared" si="858"/>
        <v>-3.8811499810709194E-4</v>
      </c>
      <c r="I6836">
        <f t="shared" si="862"/>
        <v>153557.63338690621</v>
      </c>
      <c r="J6836">
        <f t="shared" si="862"/>
        <v>56080.404531744789</v>
      </c>
      <c r="K6836">
        <f t="shared" si="859"/>
        <v>193349.34187122082</v>
      </c>
      <c r="L6836" s="236">
        <f>I6836/MAX(I$2:I6836)-1</f>
        <v>-3.9123927996475349E-2</v>
      </c>
      <c r="M6836" s="236">
        <f>J6836/MAX(J$2:J6836)-1</f>
        <v>-1.1540253112733989E-3</v>
      </c>
    </row>
    <row r="6837" spans="1:13">
      <c r="A6837" s="237">
        <v>43908</v>
      </c>
      <c r="B6837">
        <v>815.4</v>
      </c>
      <c r="D6837" s="237">
        <v>44245</v>
      </c>
      <c r="E6837">
        <v>1079.6300000000001</v>
      </c>
      <c r="F6837">
        <v>708.12511519999998</v>
      </c>
      <c r="G6837" s="236">
        <f t="shared" si="857"/>
        <v>-6.8229961268444026E-3</v>
      </c>
      <c r="H6837" s="236">
        <f t="shared" si="858"/>
        <v>-4.3795517387752447E-3</v>
      </c>
      <c r="I6837">
        <f t="shared" si="862"/>
        <v>152509.91024905993</v>
      </c>
      <c r="J6837">
        <f t="shared" si="862"/>
        <v>55834.797498566564</v>
      </c>
      <c r="K6837">
        <f t="shared" si="859"/>
        <v>192036.64176449727</v>
      </c>
      <c r="L6837" s="236">
        <f>I6837/MAX(I$2:I6837)-1</f>
        <v>-4.5679981714133011E-2</v>
      </c>
      <c r="M6837" s="236">
        <f>J6837/MAX(J$2:J6837)-1</f>
        <v>-5.5285229364900879E-3</v>
      </c>
    </row>
    <row r="6838" spans="1:13">
      <c r="A6838" s="237">
        <v>43909</v>
      </c>
      <c r="B6838">
        <v>818.31</v>
      </c>
      <c r="D6838" s="237">
        <v>44246</v>
      </c>
      <c r="E6838">
        <v>1081.7</v>
      </c>
      <c r="F6838">
        <v>708.00254600000005</v>
      </c>
      <c r="G6838" s="236">
        <f t="shared" si="857"/>
        <v>1.8835933687745741E-3</v>
      </c>
      <c r="H6838" s="236">
        <f t="shared" si="858"/>
        <v>-1.7308975118801584E-4</v>
      </c>
      <c r="I6838">
        <f t="shared" si="862"/>
        <v>152797.17690467747</v>
      </c>
      <c r="J6838">
        <f t="shared" si="862"/>
        <v>55825.1330673599</v>
      </c>
      <c r="K6838">
        <f t="shared" si="859"/>
        <v>192404.83813589535</v>
      </c>
      <c r="L6838" s="236">
        <f>I6838/MAX(I$2:I6838)-1</f>
        <v>-4.3882430856000854E-2</v>
      </c>
      <c r="M6838" s="236">
        <f>J6838/MAX(J$2:J6838)-1</f>
        <v>-5.7006557570187244E-3</v>
      </c>
    </row>
    <row r="6839" spans="1:13">
      <c r="A6839" s="237">
        <v>43910</v>
      </c>
      <c r="B6839">
        <v>801.4</v>
      </c>
      <c r="D6839" s="237">
        <v>44249</v>
      </c>
      <c r="E6839">
        <v>1069.6199999999999</v>
      </c>
      <c r="F6839">
        <v>702.7340524</v>
      </c>
      <c r="G6839" s="236">
        <f t="shared" si="857"/>
        <v>-1.1201336703983109E-2</v>
      </c>
      <c r="H6839" s="236">
        <f t="shared" si="858"/>
        <v>-7.4413483818178694E-3</v>
      </c>
      <c r="I6839">
        <f t="shared" si="862"/>
        <v>151085.64427875011</v>
      </c>
      <c r="J6839">
        <f t="shared" si="862"/>
        <v>55409.718803744334</v>
      </c>
      <c r="K6839">
        <f t="shared" si="859"/>
        <v>190256.13660619059</v>
      </c>
      <c r="L6839" s="236">
        <f>I6839/MAX(I$2:I6839)-1</f>
        <v>-5.4592225676576622E-2</v>
      </c>
      <c r="M6839" s="236">
        <f>J6839/MAX(J$2:J6839)-1</f>
        <v>-1.3099583573343732E-2</v>
      </c>
    </row>
    <row r="6840" spans="1:13">
      <c r="A6840" s="237">
        <v>43913</v>
      </c>
      <c r="B6840">
        <v>790.43</v>
      </c>
      <c r="D6840" s="237">
        <v>44250</v>
      </c>
      <c r="E6840">
        <v>1072.21</v>
      </c>
      <c r="F6840">
        <v>703.11826989999997</v>
      </c>
      <c r="G6840" s="236">
        <f t="shared" si="857"/>
        <v>2.3876905327304041E-3</v>
      </c>
      <c r="H6840" s="236">
        <f t="shared" si="858"/>
        <v>5.4674666566656427E-4</v>
      </c>
      <c r="I6840">
        <f t="shared" si="862"/>
        <v>151446.39004122597</v>
      </c>
      <c r="J6840">
        <f t="shared" si="862"/>
        <v>55440.013882745799</v>
      </c>
      <c r="K6840">
        <f t="shared" si="859"/>
        <v>190716.82675204615</v>
      </c>
      <c r="L6840" s="236">
        <f>I6840/MAX(I$2:I6840)-1</f>
        <v>-5.2334884484254829E-2</v>
      </c>
      <c r="M6840" s="236">
        <f>J6840/MAX(J$2:J6840)-1</f>
        <v>-1.2559999061317551E-2</v>
      </c>
    </row>
    <row r="6841" spans="1:13">
      <c r="A6841" s="237">
        <v>43914</v>
      </c>
      <c r="B6841">
        <v>815.66</v>
      </c>
      <c r="D6841" s="237">
        <v>44251</v>
      </c>
      <c r="E6841">
        <v>1076.6400000000001</v>
      </c>
      <c r="F6841">
        <v>705.42109000000005</v>
      </c>
      <c r="G6841" s="236">
        <f t="shared" si="857"/>
        <v>4.0979231554527009E-3</v>
      </c>
      <c r="H6841" s="236">
        <f t="shared" si="858"/>
        <v>3.2751532687773643E-3</v>
      </c>
      <c r="I6841">
        <f t="shared" si="862"/>
        <v>152067.00570978565</v>
      </c>
      <c r="J6841">
        <f t="shared" si="862"/>
        <v>55621.588425434937</v>
      </c>
      <c r="K6841">
        <f t="shared" si="859"/>
        <v>191504.80256136667</v>
      </c>
      <c r="L6841" s="236">
        <f>I6841/MAX(I$2:I6841)-1</f>
        <v>-4.8451425663767922E-2</v>
      </c>
      <c r="M6841" s="236">
        <f>J6841/MAX(J$2:J6841)-1</f>
        <v>-9.3259817145218138E-3</v>
      </c>
    </row>
    <row r="6842" spans="1:13">
      <c r="A6842" s="237">
        <v>43915</v>
      </c>
      <c r="B6842">
        <v>820.21</v>
      </c>
      <c r="D6842" s="237">
        <v>44252</v>
      </c>
      <c r="E6842">
        <v>1053.55</v>
      </c>
      <c r="F6842">
        <v>693.47436630000004</v>
      </c>
      <c r="G6842" s="236">
        <f t="shared" si="857"/>
        <v>-2.148008177115408E-2</v>
      </c>
      <c r="H6842" s="236">
        <f t="shared" si="858"/>
        <v>-1.6935591902986658E-2</v>
      </c>
      <c r="I6842">
        <f t="shared" si="862"/>
        <v>148800.59399244489</v>
      </c>
      <c r="J6842">
        <f t="shared" si="862"/>
        <v>54679.603902865885</v>
      </c>
      <c r="K6842">
        <f t="shared" si="859"/>
        <v>187397.72323016779</v>
      </c>
      <c r="L6842" s="236">
        <f>I6842/MAX(I$2:I6842)-1</f>
        <v>-6.8890766849735385E-2</v>
      </c>
      <c r="M6842" s="236">
        <f>J6842/MAX(J$2:J6842)-1</f>
        <v>-2.6103632597096582E-2</v>
      </c>
    </row>
    <row r="6843" spans="1:13">
      <c r="A6843" s="237">
        <v>43916</v>
      </c>
      <c r="B6843">
        <v>841.52</v>
      </c>
      <c r="D6843" s="237">
        <v>44253</v>
      </c>
      <c r="E6843">
        <v>1043.67</v>
      </c>
      <c r="F6843">
        <v>692.02934029999994</v>
      </c>
      <c r="G6843" s="236">
        <f t="shared" si="857"/>
        <v>-9.4115480126524906E-3</v>
      </c>
      <c r="H6843" s="236">
        <f t="shared" si="858"/>
        <v>-2.0837482540414509E-3</v>
      </c>
      <c r="I6843">
        <f t="shared" si="862"/>
        <v>147400.15005777378</v>
      </c>
      <c r="J6843">
        <f t="shared" si="862"/>
        <v>54565.665373701609</v>
      </c>
      <c r="K6843">
        <f t="shared" si="859"/>
        <v>185640.34151547553</v>
      </c>
      <c r="L6843" s="236">
        <f>I6843/MAX(I$2:I6843)-1</f>
        <v>-7.7653946102553162E-2</v>
      </c>
      <c r="M6843" s="236">
        <f>J6843/MAX(J$2:J6843)-1</f>
        <v>-2.8132987452289648E-2</v>
      </c>
    </row>
    <row r="6844" spans="1:13">
      <c r="A6844" s="237">
        <v>43917</v>
      </c>
      <c r="B6844">
        <v>834.12</v>
      </c>
      <c r="D6844" s="237">
        <v>44256</v>
      </c>
      <c r="E6844">
        <v>1067.5899999999999</v>
      </c>
      <c r="F6844">
        <v>701.44459870000003</v>
      </c>
      <c r="G6844" s="236">
        <f t="shared" si="857"/>
        <v>2.2885391785945664E-2</v>
      </c>
      <c r="H6844" s="236">
        <f t="shared" si="858"/>
        <v>1.3605287885508632E-2</v>
      </c>
      <c r="I6844">
        <f t="shared" si="862"/>
        <v>150773.46024115311</v>
      </c>
      <c r="J6844">
        <f t="shared" si="862"/>
        <v>55308.046959775151</v>
      </c>
      <c r="K6844">
        <f t="shared" si="859"/>
        <v>189895.05514051998</v>
      </c>
      <c r="L6844" s="236">
        <f>I6844/MAX(I$2:I6844)-1</f>
        <v>-5.6545695296889131E-2</v>
      </c>
      <c r="M6844" s="236">
        <f>J6844/MAX(J$2:J6844)-1</f>
        <v>-1.491045696014881E-2</v>
      </c>
    </row>
    <row r="6845" spans="1:13">
      <c r="A6845" s="237">
        <v>43920</v>
      </c>
      <c r="B6845">
        <v>846.22</v>
      </c>
      <c r="D6845" s="237">
        <v>44257</v>
      </c>
      <c r="E6845">
        <v>1060.9100000000001</v>
      </c>
      <c r="F6845">
        <v>698.78074330000004</v>
      </c>
      <c r="G6845" s="236">
        <f t="shared" si="857"/>
        <v>-6.2908138706418513E-3</v>
      </c>
      <c r="H6845" s="236">
        <f t="shared" si="858"/>
        <v>-3.7976704146513995E-3</v>
      </c>
      <c r="I6845">
        <f t="shared" si="862"/>
        <v>149824.9724661434</v>
      </c>
      <c r="J6845">
        <f t="shared" si="862"/>
        <v>55098.005226143861</v>
      </c>
      <c r="K6845">
        <f t="shared" si="859"/>
        <v>188706.86588402765</v>
      </c>
      <c r="L6845" s="236">
        <f>I6845/MAX(I$2:I6845)-1</f>
        <v>-6.2480790723232205E-2</v>
      </c>
      <c r="M6845" s="236">
        <f>J6845/MAX(J$2:J6845)-1</f>
        <v>-1.8651502373533746E-2</v>
      </c>
    </row>
    <row r="6846" spans="1:13">
      <c r="A6846" s="237">
        <v>43921</v>
      </c>
      <c r="B6846">
        <v>844.01</v>
      </c>
      <c r="D6846" s="237">
        <v>44258</v>
      </c>
      <c r="E6846">
        <v>1052.51</v>
      </c>
      <c r="F6846">
        <v>693.16815959999997</v>
      </c>
      <c r="G6846" s="236">
        <f t="shared" si="857"/>
        <v>-7.9514611632452523E-3</v>
      </c>
      <c r="H6846" s="236">
        <f t="shared" si="858"/>
        <v>-8.0319667561166153E-3</v>
      </c>
      <c r="I6846">
        <f t="shared" si="862"/>
        <v>148633.64501629455</v>
      </c>
      <c r="J6846">
        <f t="shared" si="862"/>
        <v>54655.459879839131</v>
      </c>
      <c r="K6846">
        <f t="shared" si="859"/>
        <v>187212.73568125282</v>
      </c>
      <c r="L6846" s="236">
        <f>I6846/MAX(I$2:I6846)-1</f>
        <v>-6.9935438305592901E-2</v>
      </c>
      <c r="M6846" s="236">
        <f>J6846/MAX(J$2:J6846)-1</f>
        <v>-2.6533660882634535E-2</v>
      </c>
    </row>
    <row r="6847" spans="1:13">
      <c r="A6847" s="237">
        <v>43922</v>
      </c>
      <c r="B6847">
        <v>836.75</v>
      </c>
      <c r="D6847" s="237">
        <v>44259</v>
      </c>
      <c r="E6847">
        <v>1037.6600000000001</v>
      </c>
      <c r="F6847">
        <v>686.42254439999999</v>
      </c>
      <c r="G6847" s="236">
        <f t="shared" si="857"/>
        <v>-1.4142859763199353E-2</v>
      </c>
      <c r="H6847" s="236">
        <f t="shared" si="858"/>
        <v>-9.7315710575809344E-3</v>
      </c>
      <c r="I6847">
        <f t="shared" si="862"/>
        <v>146531.54021873593</v>
      </c>
      <c r="J6847">
        <f t="shared" si="862"/>
        <v>54123.576388333713</v>
      </c>
      <c r="K6847">
        <f t="shared" si="859"/>
        <v>184571.32692991878</v>
      </c>
      <c r="L6847" s="236">
        <f>I6847/MAX(I$2:I6847)-1</f>
        <v>-8.3089210972358551E-2</v>
      </c>
      <c r="M6847" s="236">
        <f>J6847/MAX(J$2:J6847)-1</f>
        <v>-3.6007017733918345E-2</v>
      </c>
    </row>
    <row r="6848" spans="1:13">
      <c r="A6848" s="237">
        <v>43923</v>
      </c>
      <c r="B6848">
        <v>841.74</v>
      </c>
      <c r="D6848" s="237">
        <v>44260</v>
      </c>
      <c r="E6848">
        <v>1050.6500000000001</v>
      </c>
      <c r="F6848">
        <v>692.02611200000001</v>
      </c>
      <c r="G6848" s="236">
        <f t="shared" si="857"/>
        <v>1.2484821197205223E-2</v>
      </c>
      <c r="H6848" s="236">
        <f t="shared" si="858"/>
        <v>8.1634375877006615E-3</v>
      </c>
      <c r="I6848">
        <f t="shared" si="862"/>
        <v>148360.96029811795</v>
      </c>
      <c r="J6848">
        <f t="shared" si="862"/>
        <v>54565.410826203028</v>
      </c>
      <c r="K6848">
        <f t="shared" si="859"/>
        <v>186881.89256492411</v>
      </c>
      <c r="L6848" s="236">
        <f>I6848/MAX(I$2:I6848)-1</f>
        <v>-7.1641743717559936E-2</v>
      </c>
      <c r="M6848" s="236">
        <f>J6848/MAX(J$2:J6848)-1</f>
        <v>-2.8137521188207781E-2</v>
      </c>
    </row>
    <row r="6849" spans="1:13">
      <c r="A6849" s="237">
        <v>43924</v>
      </c>
      <c r="B6849">
        <v>839.17</v>
      </c>
      <c r="D6849" s="237">
        <v>44263</v>
      </c>
      <c r="E6849">
        <v>1040.31</v>
      </c>
      <c r="F6849">
        <v>687.27354620000006</v>
      </c>
      <c r="G6849" s="236">
        <f t="shared" si="857"/>
        <v>-9.8752568326940324E-3</v>
      </c>
      <c r="H6849" s="236">
        <f t="shared" si="858"/>
        <v>-6.8676105100495821E-3</v>
      </c>
      <c r="I6849">
        <f t="shared" si="862"/>
        <v>146895.85771122889</v>
      </c>
      <c r="J6849">
        <f t="shared" si="862"/>
        <v>54190.676837327825</v>
      </c>
      <c r="K6849">
        <f t="shared" si="859"/>
        <v>185042.68943436557</v>
      </c>
      <c r="L6849" s="236">
        <f>I6849/MAX(I$2:I6849)-1</f>
        <v>-8.0809519931101192E-2</v>
      </c>
      <c r="M6849" s="236">
        <f>J6849/MAX(J$2:J6849)-1</f>
        <v>-3.4811894162018464E-2</v>
      </c>
    </row>
    <row r="6850" spans="1:13">
      <c r="A6850" s="237">
        <v>43927</v>
      </c>
      <c r="B6850">
        <v>850.51</v>
      </c>
      <c r="D6850" s="237">
        <v>44264</v>
      </c>
      <c r="E6850">
        <v>1056.32</v>
      </c>
      <c r="F6850">
        <v>695.3383053</v>
      </c>
      <c r="G6850" s="236">
        <f t="shared" si="857"/>
        <v>1.535591331292723E-2</v>
      </c>
      <c r="H6850" s="236">
        <f t="shared" si="858"/>
        <v>1.1734423861635257E-2</v>
      </c>
      <c r="I6850">
        <f t="shared" si="862"/>
        <v>149151.57776827062</v>
      </c>
      <c r="J6850">
        <f t="shared" si="862"/>
        <v>54826.573208685928</v>
      </c>
      <c r="K6850">
        <f t="shared" si="859"/>
        <v>187890.43045179709</v>
      </c>
      <c r="L6850" s="236">
        <f>I6850/MAX(I$2:I6850)-1</f>
        <v>-6.6694510601095103E-2</v>
      </c>
      <c r="M6850" s="236">
        <f>J6850/MAX(J$2:J6850)-1</f>
        <v>-2.3485967821906706E-2</v>
      </c>
    </row>
    <row r="6851" spans="1:13">
      <c r="A6851" s="237">
        <v>43928</v>
      </c>
      <c r="B6851">
        <v>847.11</v>
      </c>
      <c r="D6851" s="237">
        <v>44265</v>
      </c>
      <c r="E6851">
        <v>1060.01</v>
      </c>
      <c r="F6851">
        <v>697.67088990000002</v>
      </c>
      <c r="G6851" s="236">
        <f t="shared" si="857"/>
        <v>3.4595294595673363E-3</v>
      </c>
      <c r="H6851" s="236">
        <f t="shared" si="858"/>
        <v>3.354603913261478E-3</v>
      </c>
      <c r="I6851">
        <f t="shared" ref="I6851:J6866" si="863">I6850*(1+G6851)</f>
        <v>149667.57204550091</v>
      </c>
      <c r="J6851">
        <f t="shared" si="863"/>
        <v>55010.494645722501</v>
      </c>
      <c r="K6851">
        <f t="shared" si="859"/>
        <v>188546.78050515888</v>
      </c>
      <c r="L6851" s="236">
        <f>I6851/MAX(I$2:I6851)-1</f>
        <v>-6.3465712765743643E-2</v>
      </c>
      <c r="M6851" s="236">
        <f>J6851/MAX(J$2:J6851)-1</f>
        <v>-2.0210150028207363E-2</v>
      </c>
    </row>
    <row r="6852" spans="1:13">
      <c r="A6852" s="237">
        <v>43929</v>
      </c>
      <c r="B6852">
        <v>848.73</v>
      </c>
      <c r="D6852" s="237">
        <v>44266</v>
      </c>
      <c r="E6852">
        <v>1074.1199999999999</v>
      </c>
      <c r="F6852">
        <v>703.0718928</v>
      </c>
      <c r="G6852" s="236">
        <f t="shared" ref="G6852:G6866" si="864">(E6852/E6851-1)-($P$21/252)</f>
        <v>1.3277465018673709E-2</v>
      </c>
      <c r="H6852" s="236">
        <f t="shared" ref="H6852:H6866" si="865">F6852/F6851-1</f>
        <v>7.7414766449179773E-3</v>
      </c>
      <c r="I6852">
        <f t="shared" si="863"/>
        <v>151654.77799776488</v>
      </c>
      <c r="J6852">
        <f t="shared" si="863"/>
        <v>55436.357105247749</v>
      </c>
      <c r="K6852">
        <f t="shared" ref="K6852:K6866" si="866">K6851*(1+(E6852/E6851-1))</f>
        <v>191056.56350053419</v>
      </c>
      <c r="L6852" s="236">
        <f>I6852/MAX(I$2:I6852)-1</f>
        <v>-5.1030911528202272E-2</v>
      </c>
      <c r="M6852" s="236">
        <f>J6852/MAX(J$2:J6852)-1</f>
        <v>-1.2625129787723011E-2</v>
      </c>
    </row>
    <row r="6853" spans="1:13">
      <c r="A6853" s="237">
        <v>43930</v>
      </c>
      <c r="B6853">
        <v>851.57</v>
      </c>
      <c r="D6853" s="237">
        <v>44267</v>
      </c>
      <c r="E6853">
        <v>1071.19</v>
      </c>
      <c r="F6853">
        <v>700.67825419999997</v>
      </c>
      <c r="G6853" s="236">
        <f t="shared" si="864"/>
        <v>-2.7615445556316656E-3</v>
      </c>
      <c r="H6853" s="236">
        <f t="shared" si="865"/>
        <v>-3.4045431548505034E-3</v>
      </c>
      <c r="I6853">
        <f t="shared" si="863"/>
        <v>151235.9765712496</v>
      </c>
      <c r="J6853">
        <f t="shared" si="863"/>
        <v>55247.621635135227</v>
      </c>
      <c r="K6853">
        <f t="shared" si="866"/>
        <v>190535.3966559949</v>
      </c>
      <c r="L6853" s="236">
        <f>I6853/MAX(I$2:I6853)-1</f>
        <v>-5.3651531947934483E-2</v>
      </c>
      <c r="M6853" s="236">
        <f>J6853/MAX(J$2:J6853)-1</f>
        <v>-1.5986690143375615E-2</v>
      </c>
    </row>
    <row r="6854" spans="1:13">
      <c r="A6854" s="237">
        <v>43934</v>
      </c>
      <c r="B6854">
        <v>849.15</v>
      </c>
      <c r="D6854" s="237">
        <v>44270</v>
      </c>
      <c r="E6854">
        <v>1075.03</v>
      </c>
      <c r="F6854">
        <v>703.22666549999997</v>
      </c>
      <c r="G6854" s="236">
        <f t="shared" si="864"/>
        <v>3.551068056339026E-3</v>
      </c>
      <c r="H6854" s="236">
        <f t="shared" si="865"/>
        <v>3.6370634948699188E-3</v>
      </c>
      <c r="I6854">
        <f t="shared" si="863"/>
        <v>151773.02581662103</v>
      </c>
      <c r="J6854">
        <f t="shared" si="863"/>
        <v>55448.560742962763</v>
      </c>
      <c r="K6854">
        <f t="shared" si="866"/>
        <v>191218.42760583482</v>
      </c>
      <c r="L6854" s="236">
        <f>I6854/MAX(I$2:I6854)-1</f>
        <v>-5.0290984132869254E-2</v>
      </c>
      <c r="M6854" s="236">
        <f>J6854/MAX(J$2:J6854)-1</f>
        <v>-1.2407771255629974E-2</v>
      </c>
    </row>
    <row r="6855" spans="1:13">
      <c r="A6855" s="237">
        <v>43935</v>
      </c>
      <c r="B6855">
        <v>851.8</v>
      </c>
      <c r="D6855" s="237">
        <v>44271</v>
      </c>
      <c r="E6855">
        <v>1076.3399999999999</v>
      </c>
      <c r="F6855">
        <v>703.08364070000005</v>
      </c>
      <c r="G6855" s="236">
        <f t="shared" si="864"/>
        <v>1.184840485809848E-3</v>
      </c>
      <c r="H6855" s="236">
        <f t="shared" si="865"/>
        <v>-2.033836414582213E-4</v>
      </c>
      <c r="I6855">
        <f t="shared" si="863"/>
        <v>151952.85264226244</v>
      </c>
      <c r="J6855">
        <f t="shared" si="863"/>
        <v>55437.283412765246</v>
      </c>
      <c r="K6855">
        <f t="shared" si="866"/>
        <v>191451.44076841039</v>
      </c>
      <c r="L6855" s="236">
        <f>I6855/MAX(I$2:I6855)-1</f>
        <v>-4.916573044113115E-2</v>
      </c>
      <c r="M6855" s="236">
        <f>J6855/MAX(J$2:J6855)-1</f>
        <v>-1.2608631359387834E-2</v>
      </c>
    </row>
    <row r="6856" spans="1:13">
      <c r="A6856" s="237">
        <v>43936</v>
      </c>
      <c r="B6856">
        <v>857.69</v>
      </c>
      <c r="D6856" s="237">
        <v>44272</v>
      </c>
      <c r="E6856">
        <v>1079.6400000000001</v>
      </c>
      <c r="F6856">
        <v>704.29379329999995</v>
      </c>
      <c r="G6856" s="236">
        <f t="shared" si="864"/>
        <v>3.0322155461587805E-3</v>
      </c>
      <c r="H6856" s="236">
        <f t="shared" si="865"/>
        <v>1.7212071650465344E-3</v>
      </c>
      <c r="I6856">
        <f t="shared" si="863"/>
        <v>152413.60644432748</v>
      </c>
      <c r="J6856">
        <f t="shared" si="863"/>
        <v>55532.702462186011</v>
      </c>
      <c r="K6856">
        <f t="shared" si="866"/>
        <v>192038.4204909291</v>
      </c>
      <c r="L6856" s="236">
        <f>I6856/MAX(I$2:I6856)-1</f>
        <v>-4.6282595987154229E-2</v>
      </c>
      <c r="M6856" s="236">
        <f>J6856/MAX(J$2:J6856)-1</f>
        <v>-1.0909126260978508E-2</v>
      </c>
    </row>
    <row r="6857" spans="1:13">
      <c r="A6857" s="237">
        <v>43937</v>
      </c>
      <c r="B6857">
        <v>858.83</v>
      </c>
      <c r="D6857" s="237">
        <v>44273</v>
      </c>
      <c r="E6857">
        <v>1066.43</v>
      </c>
      <c r="F6857">
        <v>697.5236357</v>
      </c>
      <c r="G6857" s="236">
        <f t="shared" si="864"/>
        <v>-1.2269290160212118E-2</v>
      </c>
      <c r="H6857" s="236">
        <f t="shared" si="865"/>
        <v>-9.6126895684797153E-3</v>
      </c>
      <c r="I6857">
        <f t="shared" si="863"/>
        <v>150543.59968249765</v>
      </c>
      <c r="J6857">
        <f t="shared" si="863"/>
        <v>54998.883832518266</v>
      </c>
      <c r="K6857">
        <f t="shared" si="866"/>
        <v>189688.72287442253</v>
      </c>
      <c r="L6857" s="236">
        <f>I6857/MAX(I$2:I6857)-1</f>
        <v>-5.798403154783216E-2</v>
      </c>
      <c r="M6857" s="236">
        <f>J6857/MAX(J$2:J6857)-1</f>
        <v>-2.0416949785248106E-2</v>
      </c>
    </row>
    <row r="6858" spans="1:13">
      <c r="A6858" s="237">
        <v>43938</v>
      </c>
      <c r="B6858">
        <v>858.17</v>
      </c>
      <c r="D6858" s="237">
        <v>44274</v>
      </c>
      <c r="E6858">
        <v>1069.04</v>
      </c>
      <c r="F6858">
        <v>698.05460830000004</v>
      </c>
      <c r="G6858" s="236">
        <f t="shared" si="864"/>
        <v>2.4136878621431788E-3</v>
      </c>
      <c r="H6858" s="236">
        <f t="shared" si="865"/>
        <v>7.6122524431321281E-4</v>
      </c>
      <c r="I6858">
        <f t="shared" si="863"/>
        <v>150906.96494177464</v>
      </c>
      <c r="J6858">
        <f t="shared" si="863"/>
        <v>55040.75037130063</v>
      </c>
      <c r="K6858">
        <f t="shared" si="866"/>
        <v>190152.97047314185</v>
      </c>
      <c r="L6858" s="236">
        <f>I6858/MAX(I$2:I6858)-1</f>
        <v>-5.5710299038834066E-2</v>
      </c>
      <c r="M6858" s="236">
        <f>J6858/MAX(J$2:J6858)-1</f>
        <v>-1.9671266438523238E-2</v>
      </c>
    </row>
    <row r="6859" spans="1:13">
      <c r="A6859" s="237">
        <v>43941</v>
      </c>
      <c r="B6859">
        <v>859.29</v>
      </c>
      <c r="D6859" s="237">
        <v>44277</v>
      </c>
      <c r="E6859">
        <v>1072.04</v>
      </c>
      <c r="F6859">
        <v>700.71785729999999</v>
      </c>
      <c r="G6859" s="236">
        <f t="shared" si="864"/>
        <v>2.7725259214913998E-3</v>
      </c>
      <c r="H6859" s="236">
        <f t="shared" si="865"/>
        <v>3.8152444928138962E-3</v>
      </c>
      <c r="I6859">
        <f t="shared" si="863"/>
        <v>151325.35841380933</v>
      </c>
      <c r="J6859">
        <f t="shared" si="863"/>
        <v>55250.74429103508</v>
      </c>
      <c r="K6859">
        <f t="shared" si="866"/>
        <v>190686.58840270428</v>
      </c>
      <c r="L6859" s="236">
        <f>I6859/MAX(I$2:I6859)-1</f>
        <v>-5.3092231365521658E-2</v>
      </c>
      <c r="M6859" s="236">
        <f>J6859/MAX(J$2:J6859)-1</f>
        <v>-1.5931072636655608E-2</v>
      </c>
    </row>
    <row r="6860" spans="1:13">
      <c r="A6860" s="237">
        <v>43942</v>
      </c>
      <c r="B6860">
        <v>860.25</v>
      </c>
      <c r="D6860" s="237">
        <v>44278</v>
      </c>
      <c r="E6860">
        <v>1058.95</v>
      </c>
      <c r="F6860">
        <v>696.66356580000001</v>
      </c>
      <c r="G6860" s="236">
        <f t="shared" si="864"/>
        <v>-1.2244095443607559E-2</v>
      </c>
      <c r="H6860" s="236">
        <f t="shared" si="865"/>
        <v>-5.7859114874307949E-3</v>
      </c>
      <c r="I6860">
        <f t="shared" si="863"/>
        <v>149472.51628235253</v>
      </c>
      <c r="J6860">
        <f t="shared" si="863"/>
        <v>54931.068374952476</v>
      </c>
      <c r="K6860">
        <f t="shared" si="866"/>
        <v>188358.23550338019</v>
      </c>
      <c r="L6860" s="236">
        <f>I6860/MAX(I$2:I6860)-1</f>
        <v>-6.4686260460975697E-2</v>
      </c>
      <c r="M6860" s="236">
        <f>J6860/MAX(J$2:J6860)-1</f>
        <v>-2.1624808347910918E-2</v>
      </c>
    </row>
    <row r="6861" spans="1:13">
      <c r="A6861" s="237">
        <v>43943</v>
      </c>
      <c r="B6861">
        <v>858.66</v>
      </c>
      <c r="D6861" s="237">
        <v>44279</v>
      </c>
      <c r="E6861">
        <v>1049.78</v>
      </c>
      <c r="F6861">
        <v>693.54205039999999</v>
      </c>
      <c r="G6861" s="236">
        <f t="shared" si="864"/>
        <v>-8.6932513825840971E-3</v>
      </c>
      <c r="H6861" s="236">
        <f t="shared" si="865"/>
        <v>-4.4806640582897295E-3</v>
      </c>
      <c r="I6861">
        <f t="shared" si="863"/>
        <v>148173.11412352265</v>
      </c>
      <c r="J6861">
        <f t="shared" si="863"/>
        <v>54684.940711201372</v>
      </c>
      <c r="K6861">
        <f t="shared" si="866"/>
        <v>186727.14336535099</v>
      </c>
      <c r="L6861" s="236">
        <f>I6861/MAX(I$2:I6861)-1</f>
        <v>-7.2817177920373122E-2</v>
      </c>
      <c r="M6861" s="236">
        <f>J6861/MAX(J$2:J6861)-1</f>
        <v>-2.6008578904668789E-2</v>
      </c>
    </row>
    <row r="6862" spans="1:13">
      <c r="A6862" s="237">
        <v>43944</v>
      </c>
      <c r="B6862">
        <v>859.18</v>
      </c>
      <c r="D6862" s="237">
        <v>44280</v>
      </c>
      <c r="E6862">
        <v>1055.6099999999999</v>
      </c>
      <c r="F6862">
        <v>695.26849790000006</v>
      </c>
      <c r="G6862" s="236">
        <f t="shared" si="864"/>
        <v>5.5198143934617663E-3</v>
      </c>
      <c r="H6862" s="236">
        <f t="shared" si="865"/>
        <v>2.489319139343138E-3</v>
      </c>
      <c r="I6862">
        <f t="shared" si="863"/>
        <v>148991.00221158573</v>
      </c>
      <c r="J6862">
        <f t="shared" si="863"/>
        <v>54821.068980747608</v>
      </c>
      <c r="K6862">
        <f t="shared" si="866"/>
        <v>187764.14087513401</v>
      </c>
      <c r="L6862" s="236">
        <f>I6862/MAX(I$2:I6862)-1</f>
        <v>-6.769930083368747E-2</v>
      </c>
      <c r="M6862" s="236">
        <f>J6862/MAX(J$2:J6862)-1</f>
        <v>-2.3584003418580135E-2</v>
      </c>
    </row>
    <row r="6863" spans="1:13">
      <c r="A6863" s="237">
        <v>43945</v>
      </c>
      <c r="B6863">
        <v>859.98</v>
      </c>
      <c r="D6863" s="237">
        <v>44281</v>
      </c>
      <c r="E6863">
        <v>1073.28</v>
      </c>
      <c r="F6863">
        <v>701.74550260000001</v>
      </c>
      <c r="G6863" s="236">
        <f t="shared" si="864"/>
        <v>1.6705406454223515E-2</v>
      </c>
      <c r="H6863" s="236">
        <f t="shared" si="865"/>
        <v>9.3158322569815155E-3</v>
      </c>
      <c r="I6863">
        <f t="shared" si="863"/>
        <v>151479.9574615524</v>
      </c>
      <c r="J6863">
        <f t="shared" si="863"/>
        <v>55331.772863520666</v>
      </c>
      <c r="K6863">
        <f t="shared" si="866"/>
        <v>190907.15048025677</v>
      </c>
      <c r="L6863" s="236">
        <f>I6863/MAX(I$2:I6863)-1</f>
        <v>-5.2124838716557376E-2</v>
      </c>
      <c r="M6863" s="236">
        <f>J6863/MAX(J$2:J6863)-1</f>
        <v>-1.4487875781394211E-2</v>
      </c>
    </row>
    <row r="6864" spans="1:13">
      <c r="A6864" s="237">
        <v>43948</v>
      </c>
      <c r="B6864">
        <v>856.31</v>
      </c>
      <c r="D6864" s="237">
        <v>44284</v>
      </c>
      <c r="E6864">
        <v>1069.78</v>
      </c>
      <c r="F6864">
        <v>700.30565220000005</v>
      </c>
      <c r="G6864" s="236">
        <f t="shared" si="864"/>
        <v>-3.2947617627850458E-3</v>
      </c>
      <c r="H6864" s="236">
        <f t="shared" si="865"/>
        <v>-2.0518127934774366E-3</v>
      </c>
      <c r="I6864">
        <f t="shared" si="863"/>
        <v>150980.86708987976</v>
      </c>
      <c r="J6864">
        <f t="shared" si="863"/>
        <v>55218.242424073505</v>
      </c>
      <c r="K6864">
        <f t="shared" si="866"/>
        <v>190284.5962291006</v>
      </c>
      <c r="L6864" s="236">
        <f>I6864/MAX(I$2:I6864)-1</f>
        <v>-5.5247861553847866E-2</v>
      </c>
      <c r="M6864" s="236">
        <f>J6864/MAX(J$2:J6864)-1</f>
        <v>-1.6509962165993097E-2</v>
      </c>
    </row>
    <row r="6865" spans="1:13">
      <c r="A6865" s="237">
        <v>43949</v>
      </c>
      <c r="B6865">
        <v>859.68</v>
      </c>
      <c r="D6865" s="237">
        <v>44285</v>
      </c>
      <c r="E6865">
        <v>1068.42</v>
      </c>
      <c r="F6865">
        <v>699.86450809999997</v>
      </c>
      <c r="G6865" s="236">
        <f t="shared" si="864"/>
        <v>-1.3050195827237301E-3</v>
      </c>
      <c r="H6865" s="236">
        <f t="shared" si="865"/>
        <v>-6.2993080037876403E-4</v>
      </c>
      <c r="I6865">
        <f t="shared" si="863"/>
        <v>150783.83410171085</v>
      </c>
      <c r="J6865">
        <f t="shared" si="863"/>
        <v>55183.458752427803</v>
      </c>
      <c r="K6865">
        <f t="shared" si="866"/>
        <v>190042.68943436566</v>
      </c>
      <c r="L6865" s="236">
        <f>I6865/MAX(I$2:I6865)-1</f>
        <v>-5.6480781595340313E-2</v>
      </c>
      <c r="M6865" s="236">
        <f>J6865/MAX(J$2:J6865)-1</f>
        <v>-1.7129492832690385E-2</v>
      </c>
    </row>
    <row r="6866" spans="1:13">
      <c r="A6866" s="237">
        <v>43950</v>
      </c>
      <c r="B6866">
        <v>860.24</v>
      </c>
      <c r="D6866" s="237">
        <v>44286</v>
      </c>
      <c r="E6866">
        <v>1070.27</v>
      </c>
      <c r="F6866">
        <v>700.75396909999995</v>
      </c>
      <c r="G6866" s="236">
        <f t="shared" si="864"/>
        <v>1.6977986408054833E-3</v>
      </c>
      <c r="H6866" s="236">
        <f t="shared" si="865"/>
        <v>1.2709045675349806E-3</v>
      </c>
      <c r="I6866">
        <f t="shared" si="863"/>
        <v>151039.83469030418</v>
      </c>
      <c r="J6866">
        <f t="shared" si="863"/>
        <v>55253.591662208644</v>
      </c>
      <c r="K6866">
        <f t="shared" si="866"/>
        <v>190371.75382426247</v>
      </c>
      <c r="L6866" s="236">
        <f>I6866/MAX(I$2:I6866)-1</f>
        <v>-5.4878875948758954E-2</v>
      </c>
      <c r="M6866" s="236">
        <f>J6866/MAX(J$2:J6866)-1</f>
        <v>-1.5880358215835999E-2</v>
      </c>
    </row>
    <row r="6867" spans="1:13">
      <c r="A6867" s="237">
        <v>43951</v>
      </c>
      <c r="B6867">
        <v>857.9</v>
      </c>
      <c r="D6867" s="237"/>
      <c r="G6867" s="236"/>
      <c r="H6867" s="236"/>
      <c r="L6867" s="236"/>
      <c r="M6867" s="236"/>
    </row>
    <row r="6868" spans="1:13">
      <c r="A6868" s="237">
        <v>43952</v>
      </c>
      <c r="B6868">
        <v>858.06</v>
      </c>
      <c r="D6868" s="237"/>
      <c r="G6868" s="236"/>
      <c r="H6868" s="236"/>
      <c r="L6868" s="236"/>
      <c r="M6868" s="236"/>
    </row>
    <row r="6869" spans="1:13">
      <c r="A6869" s="237">
        <v>43955</v>
      </c>
      <c r="B6869">
        <v>858.33</v>
      </c>
      <c r="D6869" s="237"/>
      <c r="G6869" s="236"/>
      <c r="H6869" s="236"/>
      <c r="L6869" s="236"/>
      <c r="M6869" s="236"/>
    </row>
    <row r="6870" spans="1:13">
      <c r="A6870" s="237">
        <v>43956</v>
      </c>
      <c r="B6870">
        <v>858.09</v>
      </c>
      <c r="D6870" s="237"/>
      <c r="G6870" s="236"/>
      <c r="H6870" s="236"/>
      <c r="L6870" s="236"/>
      <c r="M6870" s="236"/>
    </row>
    <row r="6871" spans="1:13">
      <c r="A6871" s="237">
        <v>43957</v>
      </c>
      <c r="B6871">
        <v>854.8</v>
      </c>
      <c r="D6871" s="237"/>
      <c r="G6871" s="236"/>
      <c r="H6871" s="236"/>
      <c r="L6871" s="236"/>
      <c r="M6871" s="236"/>
    </row>
    <row r="6872" spans="1:13">
      <c r="A6872" s="237">
        <v>43958</v>
      </c>
      <c r="B6872">
        <v>860.25</v>
      </c>
      <c r="D6872" s="237"/>
      <c r="G6872" s="236"/>
      <c r="H6872" s="236"/>
      <c r="L6872" s="236"/>
      <c r="M6872" s="236"/>
    </row>
    <row r="6873" spans="1:13">
      <c r="A6873" s="237">
        <v>43959</v>
      </c>
      <c r="B6873">
        <v>858.26</v>
      </c>
      <c r="D6873" s="237"/>
      <c r="G6873" s="236"/>
      <c r="H6873" s="236"/>
      <c r="L6873" s="236"/>
      <c r="M6873" s="236"/>
    </row>
    <row r="6874" spans="1:13">
      <c r="A6874" s="237">
        <v>43962</v>
      </c>
      <c r="B6874">
        <v>855.98</v>
      </c>
      <c r="D6874" s="237"/>
      <c r="G6874" s="236"/>
      <c r="H6874" s="236"/>
      <c r="L6874" s="236"/>
      <c r="M6874" s="236"/>
    </row>
    <row r="6875" spans="1:13">
      <c r="A6875" s="237">
        <v>43963</v>
      </c>
      <c r="B6875">
        <v>857.68</v>
      </c>
      <c r="D6875" s="237"/>
      <c r="G6875" s="236"/>
      <c r="H6875" s="236"/>
      <c r="L6875" s="236"/>
      <c r="M6875" s="236"/>
    </row>
    <row r="6876" spans="1:13">
      <c r="A6876" s="237">
        <v>43964</v>
      </c>
      <c r="B6876">
        <v>858.55</v>
      </c>
      <c r="D6876" s="237"/>
      <c r="G6876" s="236"/>
      <c r="H6876" s="236"/>
      <c r="L6876" s="236"/>
      <c r="M6876" s="236"/>
    </row>
    <row r="6877" spans="1:13">
      <c r="A6877" s="237">
        <v>43965</v>
      </c>
      <c r="B6877">
        <v>860.35</v>
      </c>
      <c r="D6877" s="237"/>
      <c r="G6877" s="236"/>
      <c r="H6877" s="236"/>
      <c r="L6877" s="236"/>
      <c r="M6877" s="236"/>
    </row>
    <row r="6878" spans="1:13">
      <c r="A6878" s="237">
        <v>43966</v>
      </c>
      <c r="B6878">
        <v>860.02</v>
      </c>
      <c r="D6878" s="237"/>
      <c r="G6878" s="236"/>
      <c r="H6878" s="236"/>
      <c r="L6878" s="236"/>
      <c r="M6878" s="236"/>
    </row>
    <row r="6879" spans="1:13">
      <c r="A6879" s="237">
        <v>43969</v>
      </c>
      <c r="B6879">
        <v>856.46</v>
      </c>
      <c r="D6879" s="237"/>
      <c r="G6879" s="236"/>
      <c r="H6879" s="236"/>
      <c r="L6879" s="236"/>
      <c r="M6879" s="236"/>
    </row>
    <row r="6880" spans="1:13">
      <c r="A6880" s="237">
        <v>43970</v>
      </c>
      <c r="B6880">
        <v>858.13</v>
      </c>
      <c r="D6880" s="237"/>
      <c r="G6880" s="236"/>
      <c r="H6880" s="236"/>
      <c r="L6880" s="236"/>
      <c r="M6880" s="236"/>
    </row>
    <row r="6881" spans="1:13">
      <c r="A6881" s="237">
        <v>43971</v>
      </c>
      <c r="B6881">
        <v>859.25</v>
      </c>
      <c r="D6881" s="237"/>
      <c r="G6881" s="236"/>
      <c r="H6881" s="236"/>
      <c r="L6881" s="236"/>
      <c r="M6881" s="236"/>
    </row>
    <row r="6882" spans="1:13">
      <c r="A6882" s="237">
        <v>43972</v>
      </c>
      <c r="B6882">
        <v>859.38</v>
      </c>
      <c r="D6882" s="237"/>
      <c r="G6882" s="236"/>
      <c r="H6882" s="236"/>
      <c r="L6882" s="236"/>
      <c r="M6882" s="236"/>
    </row>
    <row r="6883" spans="1:13">
      <c r="A6883" s="237">
        <v>43973</v>
      </c>
      <c r="B6883">
        <v>861</v>
      </c>
      <c r="D6883" s="237"/>
      <c r="G6883" s="236"/>
      <c r="H6883" s="236"/>
      <c r="L6883" s="236"/>
      <c r="M6883" s="236"/>
    </row>
    <row r="6884" spans="1:13">
      <c r="A6884" s="237">
        <v>43977</v>
      </c>
      <c r="B6884">
        <v>859.59</v>
      </c>
      <c r="D6884" s="237"/>
      <c r="G6884" s="236"/>
      <c r="H6884" s="236"/>
      <c r="L6884" s="236"/>
      <c r="M6884" s="236"/>
    </row>
    <row r="6885" spans="1:13">
      <c r="A6885" s="237">
        <v>43978</v>
      </c>
      <c r="B6885">
        <v>861.26</v>
      </c>
      <c r="D6885" s="237"/>
      <c r="G6885" s="236"/>
      <c r="H6885" s="236"/>
      <c r="L6885" s="236"/>
      <c r="M6885" s="236"/>
    </row>
    <row r="6886" spans="1:13">
      <c r="A6886" s="237">
        <v>43979</v>
      </c>
      <c r="B6886">
        <v>860.42</v>
      </c>
      <c r="D6886" s="237"/>
      <c r="G6886" s="236"/>
      <c r="H6886" s="236"/>
      <c r="L6886" s="236"/>
      <c r="M6886" s="236"/>
    </row>
    <row r="6887" spans="1:13">
      <c r="A6887" s="237">
        <v>43980</v>
      </c>
      <c r="B6887">
        <v>863.21</v>
      </c>
      <c r="D6887" s="237"/>
      <c r="G6887" s="236"/>
      <c r="H6887" s="236"/>
      <c r="L6887" s="236"/>
      <c r="M6887" s="236"/>
    </row>
    <row r="6888" spans="1:13">
      <c r="A6888" s="237">
        <v>43983</v>
      </c>
      <c r="B6888">
        <v>863.26</v>
      </c>
      <c r="D6888" s="237"/>
      <c r="G6888" s="236"/>
      <c r="H6888" s="236"/>
      <c r="L6888" s="236"/>
      <c r="M6888" s="236"/>
    </row>
    <row r="6889" spans="1:13">
      <c r="A6889" s="237">
        <v>43984</v>
      </c>
      <c r="B6889">
        <v>862.75</v>
      </c>
      <c r="D6889" s="237"/>
      <c r="G6889" s="236"/>
      <c r="H6889" s="236"/>
      <c r="L6889" s="236"/>
      <c r="M6889" s="236"/>
    </row>
    <row r="6890" spans="1:13">
      <c r="A6890" s="237">
        <v>43985</v>
      </c>
      <c r="B6890">
        <v>859.45</v>
      </c>
      <c r="D6890" s="237"/>
      <c r="G6890" s="236"/>
      <c r="H6890" s="236"/>
      <c r="L6890" s="236"/>
      <c r="M6890" s="236"/>
    </row>
    <row r="6891" spans="1:13">
      <c r="A6891" s="237">
        <v>43986</v>
      </c>
      <c r="B6891">
        <v>856.14</v>
      </c>
      <c r="D6891" s="237"/>
      <c r="G6891" s="236"/>
      <c r="H6891" s="236"/>
      <c r="L6891" s="236"/>
      <c r="M6891" s="236"/>
    </row>
    <row r="6892" spans="1:13">
      <c r="A6892" s="237">
        <v>43987</v>
      </c>
      <c r="B6892">
        <v>854.72</v>
      </c>
      <c r="D6892" s="237"/>
      <c r="G6892" s="236"/>
      <c r="H6892" s="236"/>
      <c r="L6892" s="236"/>
      <c r="M6892" s="236"/>
    </row>
    <row r="6893" spans="1:13">
      <c r="A6893" s="237">
        <v>43990</v>
      </c>
      <c r="B6893">
        <v>856.66</v>
      </c>
      <c r="D6893" s="237"/>
      <c r="G6893" s="236"/>
      <c r="H6893" s="236"/>
      <c r="L6893" s="236"/>
      <c r="M6893" s="236"/>
    </row>
    <row r="6894" spans="1:13">
      <c r="A6894" s="237">
        <v>43991</v>
      </c>
      <c r="B6894">
        <v>857.82</v>
      </c>
      <c r="D6894" s="237"/>
      <c r="G6894" s="236"/>
      <c r="H6894" s="236"/>
      <c r="L6894" s="236"/>
      <c r="M6894" s="236"/>
    </row>
    <row r="6895" spans="1:13">
      <c r="A6895" s="237">
        <v>43992</v>
      </c>
      <c r="B6895">
        <v>861.89</v>
      </c>
      <c r="D6895" s="237"/>
      <c r="G6895" s="236"/>
      <c r="H6895" s="236"/>
      <c r="L6895" s="236"/>
      <c r="M6895" s="236"/>
    </row>
    <row r="6896" spans="1:13">
      <c r="A6896" s="237">
        <v>43993</v>
      </c>
      <c r="B6896">
        <v>854.62</v>
      </c>
      <c r="D6896" s="237"/>
      <c r="G6896" s="236"/>
      <c r="H6896" s="236"/>
      <c r="L6896" s="236"/>
      <c r="M6896" s="236"/>
    </row>
    <row r="6897" spans="1:13">
      <c r="A6897" s="237">
        <v>43994</v>
      </c>
      <c r="B6897">
        <v>855.14</v>
      </c>
      <c r="D6897" s="237"/>
      <c r="G6897" s="236"/>
      <c r="H6897" s="236"/>
      <c r="L6897" s="236"/>
      <c r="M6897" s="236"/>
    </row>
    <row r="6898" spans="1:13">
      <c r="A6898" s="237">
        <v>43997</v>
      </c>
      <c r="B6898">
        <v>855.97</v>
      </c>
      <c r="D6898" s="237"/>
      <c r="G6898" s="236"/>
      <c r="H6898" s="236"/>
      <c r="L6898" s="236"/>
      <c r="M6898" s="236"/>
    </row>
    <row r="6899" spans="1:13">
      <c r="A6899" s="237">
        <v>43998</v>
      </c>
      <c r="B6899">
        <v>861.42</v>
      </c>
      <c r="D6899" s="237"/>
      <c r="G6899" s="236"/>
      <c r="H6899" s="236"/>
      <c r="L6899" s="236"/>
      <c r="M6899" s="236"/>
    </row>
    <row r="6900" spans="1:13">
      <c r="A6900" s="237">
        <v>43999</v>
      </c>
      <c r="B6900">
        <v>860.82</v>
      </c>
      <c r="D6900" s="237"/>
      <c r="G6900" s="236"/>
      <c r="H6900" s="236"/>
      <c r="L6900" s="236"/>
      <c r="M6900" s="236"/>
    </row>
    <row r="6901" spans="1:13">
      <c r="A6901" s="237">
        <v>44000</v>
      </c>
      <c r="B6901">
        <v>862.06</v>
      </c>
      <c r="D6901" s="237"/>
      <c r="G6901" s="236"/>
      <c r="H6901" s="236"/>
      <c r="L6901" s="236"/>
      <c r="M6901" s="236"/>
    </row>
    <row r="6902" spans="1:13">
      <c r="A6902" s="237">
        <v>44001</v>
      </c>
      <c r="B6902">
        <v>860.18</v>
      </c>
      <c r="D6902" s="237"/>
      <c r="G6902" s="236"/>
      <c r="H6902" s="236"/>
      <c r="L6902" s="236"/>
      <c r="M6902" s="236"/>
    </row>
    <row r="6903" spans="1:13">
      <c r="A6903" s="237">
        <v>44004</v>
      </c>
      <c r="B6903">
        <v>862.25</v>
      </c>
      <c r="D6903" s="237"/>
      <c r="G6903" s="236"/>
      <c r="H6903" s="236"/>
      <c r="L6903" s="236"/>
      <c r="M6903" s="236"/>
    </row>
    <row r="6904" spans="1:13">
      <c r="A6904" s="237">
        <v>44005</v>
      </c>
      <c r="B6904">
        <v>864.17</v>
      </c>
      <c r="D6904" s="237"/>
      <c r="G6904" s="236"/>
      <c r="H6904" s="236"/>
      <c r="L6904" s="236"/>
      <c r="M6904" s="236"/>
    </row>
    <row r="6905" spans="1:13">
      <c r="A6905" s="237">
        <v>44006</v>
      </c>
      <c r="B6905">
        <v>852.47</v>
      </c>
      <c r="D6905" s="237"/>
      <c r="G6905" s="236"/>
      <c r="H6905" s="236"/>
      <c r="L6905" s="236"/>
      <c r="M6905" s="236"/>
    </row>
    <row r="6906" spans="1:13">
      <c r="A6906" s="237">
        <v>44007</v>
      </c>
      <c r="B6906">
        <v>857.63</v>
      </c>
      <c r="D6906" s="237"/>
      <c r="G6906" s="236"/>
      <c r="H6906" s="236"/>
      <c r="L6906" s="236"/>
      <c r="M6906" s="236"/>
    </row>
    <row r="6907" spans="1:13">
      <c r="A6907" s="237">
        <v>44008</v>
      </c>
      <c r="B6907">
        <v>847.4</v>
      </c>
      <c r="D6907" s="237"/>
      <c r="G6907" s="236"/>
      <c r="H6907" s="236"/>
      <c r="L6907" s="236"/>
      <c r="M6907" s="236"/>
    </row>
    <row r="6908" spans="1:13">
      <c r="A6908" s="237">
        <v>44011</v>
      </c>
      <c r="B6908">
        <v>854.57</v>
      </c>
      <c r="D6908" s="237"/>
      <c r="G6908" s="236"/>
      <c r="H6908" s="236"/>
      <c r="L6908" s="236"/>
      <c r="M6908" s="236"/>
    </row>
    <row r="6909" spans="1:13">
      <c r="A6909" s="237">
        <v>44012</v>
      </c>
      <c r="B6909">
        <v>860.42</v>
      </c>
      <c r="D6909" s="237"/>
      <c r="G6909" s="236"/>
      <c r="H6909" s="236"/>
      <c r="L6909" s="236"/>
      <c r="M6909" s="236"/>
    </row>
    <row r="6910" spans="1:13">
      <c r="A6910" s="237">
        <v>44013</v>
      </c>
      <c r="B6910">
        <v>863.44</v>
      </c>
    </row>
    <row r="6911" spans="1:13">
      <c r="A6911" s="237">
        <v>44014</v>
      </c>
      <c r="B6911">
        <v>866.79</v>
      </c>
    </row>
    <row r="6912" spans="1:13">
      <c r="A6912" s="237">
        <v>44018</v>
      </c>
      <c r="B6912">
        <v>874.63</v>
      </c>
    </row>
    <row r="6913" spans="1:2">
      <c r="A6913" s="237">
        <v>44019</v>
      </c>
      <c r="B6913">
        <v>869.99</v>
      </c>
    </row>
    <row r="6914" spans="1:2">
      <c r="A6914" s="237">
        <v>44020</v>
      </c>
      <c r="B6914">
        <v>873.44</v>
      </c>
    </row>
    <row r="6915" spans="1:2">
      <c r="A6915" s="237">
        <v>44021</v>
      </c>
      <c r="B6915">
        <v>871.5</v>
      </c>
    </row>
    <row r="6916" spans="1:2">
      <c r="A6916" s="237">
        <v>44022</v>
      </c>
      <c r="B6916">
        <v>876.21</v>
      </c>
    </row>
    <row r="6917" spans="1:2">
      <c r="A6917" s="237">
        <v>44025</v>
      </c>
      <c r="B6917">
        <v>871.89</v>
      </c>
    </row>
    <row r="6918" spans="1:2">
      <c r="A6918" s="237">
        <v>44026</v>
      </c>
      <c r="B6918">
        <v>879.29</v>
      </c>
    </row>
    <row r="6919" spans="1:2">
      <c r="A6919" s="237">
        <v>44027</v>
      </c>
      <c r="B6919">
        <v>884.85</v>
      </c>
    </row>
    <row r="6920" spans="1:2">
      <c r="A6920" s="237">
        <v>44028</v>
      </c>
      <c r="B6920">
        <v>882.79</v>
      </c>
    </row>
    <row r="6921" spans="1:2">
      <c r="A6921" s="237">
        <v>44029</v>
      </c>
      <c r="B6921">
        <v>884.55</v>
      </c>
    </row>
    <row r="6922" spans="1:2">
      <c r="A6922" s="237">
        <v>44032</v>
      </c>
      <c r="B6922">
        <v>889.41</v>
      </c>
    </row>
    <row r="6923" spans="1:2">
      <c r="A6923" s="237">
        <v>44033</v>
      </c>
      <c r="B6923">
        <v>891.06</v>
      </c>
    </row>
    <row r="6924" spans="1:2">
      <c r="A6924" s="237">
        <v>44034</v>
      </c>
      <c r="B6924">
        <v>894.47</v>
      </c>
    </row>
    <row r="6925" spans="1:2">
      <c r="A6925" s="237">
        <v>44035</v>
      </c>
      <c r="B6925">
        <v>887.42</v>
      </c>
    </row>
    <row r="6926" spans="1:2">
      <c r="A6926" s="237">
        <v>44036</v>
      </c>
      <c r="B6926">
        <v>883.54</v>
      </c>
    </row>
    <row r="6927" spans="1:2">
      <c r="A6927" s="237">
        <v>44039</v>
      </c>
      <c r="B6927">
        <v>888.15</v>
      </c>
    </row>
    <row r="6928" spans="1:2">
      <c r="A6928" s="237">
        <v>44040</v>
      </c>
      <c r="B6928">
        <v>884.14</v>
      </c>
    </row>
    <row r="6929" spans="1:2">
      <c r="A6929" s="237">
        <v>44041</v>
      </c>
      <c r="B6929">
        <v>892.87</v>
      </c>
    </row>
    <row r="6930" spans="1:2">
      <c r="A6930" s="237">
        <v>44042</v>
      </c>
      <c r="B6930">
        <v>889.31</v>
      </c>
    </row>
    <row r="6931" spans="1:2">
      <c r="A6931" s="237">
        <v>44043</v>
      </c>
      <c r="B6931">
        <v>891.45</v>
      </c>
    </row>
    <row r="6932" spans="1:2">
      <c r="A6932" s="237">
        <v>44046</v>
      </c>
      <c r="B6932">
        <v>896.76</v>
      </c>
    </row>
    <row r="6933" spans="1:2">
      <c r="A6933" s="237">
        <v>44047</v>
      </c>
      <c r="B6933">
        <v>901.22</v>
      </c>
    </row>
    <row r="6934" spans="1:2">
      <c r="A6934" s="237">
        <v>44048</v>
      </c>
      <c r="B6934">
        <v>906.26</v>
      </c>
    </row>
    <row r="6935" spans="1:2">
      <c r="A6935" s="237">
        <v>44049</v>
      </c>
      <c r="B6935">
        <v>910.62</v>
      </c>
    </row>
    <row r="6936" spans="1:2">
      <c r="A6936" s="237">
        <v>44050</v>
      </c>
      <c r="B6936">
        <v>907.78</v>
      </c>
    </row>
    <row r="6937" spans="1:2">
      <c r="A6937" s="237">
        <v>44053</v>
      </c>
      <c r="B6937">
        <v>909.86</v>
      </c>
    </row>
    <row r="6938" spans="1:2">
      <c r="A6938" s="237">
        <v>44054</v>
      </c>
      <c r="B6938">
        <v>904.75</v>
      </c>
    </row>
    <row r="6939" spans="1:2">
      <c r="A6939" s="237">
        <v>44055</v>
      </c>
      <c r="B6939">
        <v>915.26</v>
      </c>
    </row>
    <row r="6940" spans="1:2">
      <c r="A6940" s="237">
        <v>44056</v>
      </c>
      <c r="B6940">
        <v>913.07</v>
      </c>
    </row>
    <row r="6941" spans="1:2">
      <c r="A6941" s="237">
        <v>44057</v>
      </c>
      <c r="B6941">
        <v>912.61</v>
      </c>
    </row>
    <row r="6942" spans="1:2">
      <c r="A6942" s="237">
        <v>44060</v>
      </c>
      <c r="B6942">
        <v>917.43</v>
      </c>
    </row>
    <row r="6943" spans="1:2">
      <c r="A6943" s="237">
        <v>44061</v>
      </c>
      <c r="B6943">
        <v>918.89</v>
      </c>
    </row>
    <row r="6944" spans="1:2">
      <c r="A6944" s="237">
        <v>44062</v>
      </c>
      <c r="B6944">
        <v>913.73</v>
      </c>
    </row>
    <row r="6945" spans="1:2">
      <c r="A6945" s="237">
        <v>44063</v>
      </c>
      <c r="B6945">
        <v>914.81</v>
      </c>
    </row>
    <row r="6946" spans="1:2">
      <c r="A6946" s="237">
        <v>44064</v>
      </c>
      <c r="B6946">
        <v>917.61</v>
      </c>
    </row>
    <row r="6947" spans="1:2">
      <c r="A6947" s="237">
        <v>44067</v>
      </c>
      <c r="B6947">
        <v>926.24</v>
      </c>
    </row>
    <row r="6948" spans="1:2">
      <c r="A6948" s="237">
        <v>44068</v>
      </c>
      <c r="B6948">
        <v>929.6</v>
      </c>
    </row>
    <row r="6949" spans="1:2">
      <c r="A6949" s="237">
        <v>44069</v>
      </c>
      <c r="B6949">
        <v>937.19</v>
      </c>
    </row>
    <row r="6950" spans="1:2">
      <c r="A6950" s="237">
        <v>44070</v>
      </c>
      <c r="B6950">
        <v>937.31</v>
      </c>
    </row>
    <row r="6951" spans="1:2">
      <c r="A6951" s="237">
        <v>44071</v>
      </c>
      <c r="B6951">
        <v>943.69</v>
      </c>
    </row>
    <row r="6952" spans="1:2">
      <c r="A6952" s="237">
        <v>44074</v>
      </c>
      <c r="B6952">
        <v>938.63</v>
      </c>
    </row>
    <row r="6953" spans="1:2">
      <c r="A6953" s="237">
        <v>44075</v>
      </c>
      <c r="B6953">
        <v>947.78</v>
      </c>
    </row>
    <row r="6954" spans="1:2">
      <c r="A6954" s="237">
        <v>44076</v>
      </c>
      <c r="B6954">
        <v>959.28</v>
      </c>
    </row>
    <row r="6955" spans="1:2">
      <c r="A6955" s="237">
        <v>44077</v>
      </c>
      <c r="B6955">
        <v>929.62</v>
      </c>
    </row>
    <row r="6956" spans="1:2">
      <c r="A6956" s="237">
        <v>44078</v>
      </c>
      <c r="B6956">
        <v>923.05</v>
      </c>
    </row>
    <row r="6957" spans="1:2">
      <c r="A6957" s="237">
        <v>44082</v>
      </c>
      <c r="B6957">
        <v>900.59</v>
      </c>
    </row>
    <row r="6958" spans="1:2">
      <c r="A6958" s="237">
        <v>44083</v>
      </c>
      <c r="B6958">
        <v>917.59</v>
      </c>
    </row>
    <row r="6959" spans="1:2">
      <c r="A6959" s="237">
        <v>44084</v>
      </c>
      <c r="B6959">
        <v>902.16</v>
      </c>
    </row>
    <row r="6960" spans="1:2">
      <c r="A6960" s="237">
        <v>44085</v>
      </c>
      <c r="B6960">
        <v>902.69</v>
      </c>
    </row>
    <row r="6961" spans="1:2">
      <c r="A6961" s="237">
        <v>44088</v>
      </c>
      <c r="B6961">
        <v>914.21</v>
      </c>
    </row>
    <row r="6962" spans="1:2">
      <c r="A6962" s="237">
        <v>44089</v>
      </c>
      <c r="B6962">
        <v>918.72</v>
      </c>
    </row>
    <row r="6963" spans="1:2">
      <c r="A6963" s="237">
        <v>44090</v>
      </c>
      <c r="B6963">
        <v>915.2</v>
      </c>
    </row>
    <row r="6964" spans="1:2">
      <c r="A6964" s="237">
        <v>44091</v>
      </c>
      <c r="B6964">
        <v>907.68</v>
      </c>
    </row>
    <row r="6965" spans="1:2">
      <c r="A6965" s="237">
        <v>44092</v>
      </c>
      <c r="B6965">
        <v>897.38</v>
      </c>
    </row>
    <row r="6966" spans="1:2">
      <c r="A6966" s="237">
        <v>44095</v>
      </c>
      <c r="B6966">
        <v>887.59</v>
      </c>
    </row>
    <row r="6967" spans="1:2">
      <c r="A6967" s="237">
        <v>44096</v>
      </c>
      <c r="B6967">
        <v>896.01</v>
      </c>
    </row>
    <row r="6968" spans="1:2">
      <c r="A6968" s="237">
        <v>44097</v>
      </c>
      <c r="B6968">
        <v>876.2</v>
      </c>
    </row>
    <row r="6969" spans="1:2">
      <c r="A6969" s="237">
        <v>44098</v>
      </c>
      <c r="B6969">
        <v>878.34</v>
      </c>
    </row>
    <row r="6970" spans="1:2">
      <c r="A6970" s="237">
        <v>44099</v>
      </c>
      <c r="B6970">
        <v>891.83</v>
      </c>
    </row>
    <row r="6971" spans="1:2">
      <c r="A6971" s="237">
        <v>44102</v>
      </c>
      <c r="B6971">
        <v>906.18</v>
      </c>
    </row>
    <row r="6972" spans="1:2">
      <c r="A6972" s="237">
        <v>44103</v>
      </c>
      <c r="B6972">
        <v>901.73</v>
      </c>
    </row>
    <row r="6973" spans="1:2">
      <c r="A6973" s="237">
        <v>44104</v>
      </c>
      <c r="B6973">
        <v>907.54</v>
      </c>
    </row>
    <row r="6974" spans="1:2">
      <c r="A6974" s="237">
        <v>44105</v>
      </c>
      <c r="B6974">
        <v>913.03</v>
      </c>
    </row>
    <row r="6975" spans="1:2">
      <c r="A6975" s="237">
        <v>44106</v>
      </c>
      <c r="B6975">
        <v>905.33</v>
      </c>
    </row>
    <row r="6976" spans="1:2">
      <c r="A6976" s="237">
        <v>44109</v>
      </c>
      <c r="B6976">
        <v>919.85</v>
      </c>
    </row>
    <row r="6977" spans="1:2">
      <c r="A6977" s="237">
        <v>44110</v>
      </c>
      <c r="B6977">
        <v>908.14</v>
      </c>
    </row>
    <row r="6978" spans="1:2">
      <c r="A6978" s="237">
        <v>44111</v>
      </c>
      <c r="B6978">
        <v>922.07</v>
      </c>
    </row>
    <row r="6979" spans="1:2">
      <c r="A6979" s="237">
        <v>44112</v>
      </c>
      <c r="B6979">
        <v>929.7</v>
      </c>
    </row>
    <row r="6980" spans="1:2">
      <c r="A6980" s="237">
        <v>44113</v>
      </c>
      <c r="B6980">
        <v>937.17</v>
      </c>
    </row>
    <row r="6981" spans="1:2">
      <c r="A6981" s="237">
        <v>44116</v>
      </c>
      <c r="B6981">
        <v>950.81</v>
      </c>
    </row>
    <row r="6982" spans="1:2">
      <c r="A6982" s="237">
        <v>44117</v>
      </c>
      <c r="B6982">
        <v>944.9</v>
      </c>
    </row>
    <row r="6983" spans="1:2">
      <c r="A6983" s="237">
        <v>44118</v>
      </c>
      <c r="B6983">
        <v>939.69</v>
      </c>
    </row>
    <row r="6984" spans="1:2">
      <c r="A6984" s="237">
        <v>44119</v>
      </c>
      <c r="B6984">
        <v>937.86</v>
      </c>
    </row>
    <row r="6985" spans="1:2">
      <c r="A6985" s="237">
        <v>44120</v>
      </c>
      <c r="B6985">
        <v>937.37</v>
      </c>
    </row>
    <row r="6986" spans="1:2">
      <c r="A6986" s="237">
        <v>44123</v>
      </c>
      <c r="B6986">
        <v>924.81</v>
      </c>
    </row>
    <row r="6987" spans="1:2">
      <c r="A6987" s="237">
        <v>44124</v>
      </c>
      <c r="B6987">
        <v>928.23</v>
      </c>
    </row>
    <row r="6988" spans="1:2">
      <c r="A6988" s="237">
        <v>44125</v>
      </c>
      <c r="B6988">
        <v>926.35</v>
      </c>
    </row>
    <row r="6989" spans="1:2">
      <c r="A6989" s="237">
        <v>44126</v>
      </c>
      <c r="B6989">
        <v>930.99</v>
      </c>
    </row>
    <row r="6990" spans="1:2">
      <c r="A6990" s="237">
        <v>44127</v>
      </c>
      <c r="B6990">
        <v>933.94</v>
      </c>
    </row>
    <row r="6991" spans="1:2">
      <c r="A6991" s="237">
        <v>44130</v>
      </c>
      <c r="B6991">
        <v>917.87</v>
      </c>
    </row>
    <row r="6992" spans="1:2">
      <c r="A6992" s="237">
        <v>44131</v>
      </c>
      <c r="B6992">
        <v>914.84</v>
      </c>
    </row>
    <row r="6993" spans="1:2">
      <c r="A6993" s="237">
        <v>44132</v>
      </c>
      <c r="B6993">
        <v>884.81</v>
      </c>
    </row>
    <row r="6994" spans="1:2">
      <c r="A6994" s="237">
        <v>44133</v>
      </c>
      <c r="B6994">
        <v>893.16</v>
      </c>
    </row>
    <row r="6995" spans="1:2">
      <c r="A6995" s="237">
        <v>44134</v>
      </c>
      <c r="B6995">
        <v>883.97</v>
      </c>
    </row>
    <row r="6996" spans="1:2">
      <c r="A6996" s="237">
        <v>44137</v>
      </c>
      <c r="B6996">
        <v>893.75</v>
      </c>
    </row>
    <row r="6997" spans="1:2">
      <c r="A6997" s="237">
        <v>44138</v>
      </c>
      <c r="B6997">
        <v>908.75</v>
      </c>
    </row>
    <row r="6998" spans="1:2">
      <c r="A6998" s="237">
        <v>44139</v>
      </c>
      <c r="B6998">
        <v>928.21</v>
      </c>
    </row>
    <row r="6999" spans="1:2">
      <c r="A6999" s="237">
        <v>44140</v>
      </c>
      <c r="B6999">
        <v>945.56</v>
      </c>
    </row>
    <row r="7000" spans="1:2">
      <c r="A7000" s="237">
        <v>44141</v>
      </c>
      <c r="B7000">
        <v>945.53</v>
      </c>
    </row>
    <row r="7001" spans="1:2">
      <c r="A7001" s="237">
        <v>44144</v>
      </c>
      <c r="B7001">
        <v>956.7</v>
      </c>
    </row>
    <row r="7002" spans="1:2">
      <c r="A7002" s="237">
        <v>44145</v>
      </c>
      <c r="B7002">
        <v>954.33</v>
      </c>
    </row>
    <row r="7003" spans="1:2">
      <c r="A7003" s="237">
        <v>44146</v>
      </c>
      <c r="B7003">
        <v>960.72</v>
      </c>
    </row>
    <row r="7004" spans="1:2">
      <c r="A7004" s="237">
        <v>44147</v>
      </c>
      <c r="B7004">
        <v>952.44</v>
      </c>
    </row>
    <row r="7005" spans="1:2">
      <c r="A7005" s="237">
        <v>44148</v>
      </c>
      <c r="B7005">
        <v>964.71</v>
      </c>
    </row>
    <row r="7006" spans="1:2">
      <c r="A7006" s="237">
        <v>44151</v>
      </c>
      <c r="B7006">
        <v>976.12</v>
      </c>
    </row>
    <row r="7007" spans="1:2">
      <c r="A7007" s="237">
        <v>44152</v>
      </c>
      <c r="B7007">
        <v>972.24</v>
      </c>
    </row>
    <row r="7008" spans="1:2">
      <c r="A7008" s="237">
        <v>44153</v>
      </c>
      <c r="B7008">
        <v>962.92</v>
      </c>
    </row>
    <row r="7009" spans="1:2">
      <c r="A7009" s="237">
        <v>44154</v>
      </c>
      <c r="B7009">
        <v>966.37</v>
      </c>
    </row>
    <row r="7010" spans="1:2">
      <c r="A7010" s="237">
        <v>44155</v>
      </c>
      <c r="B7010">
        <v>962.44</v>
      </c>
    </row>
    <row r="7011" spans="1:2">
      <c r="A7011" s="237">
        <v>44158</v>
      </c>
      <c r="B7011">
        <v>967.18</v>
      </c>
    </row>
    <row r="7012" spans="1:2">
      <c r="A7012" s="237">
        <v>44159</v>
      </c>
      <c r="B7012">
        <v>981.35</v>
      </c>
    </row>
    <row r="7013" spans="1:2">
      <c r="A7013" s="237">
        <v>44160</v>
      </c>
      <c r="B7013">
        <v>979.13</v>
      </c>
    </row>
    <row r="7014" spans="1:2">
      <c r="A7014" s="237">
        <v>44162</v>
      </c>
      <c r="B7014">
        <v>983.82</v>
      </c>
    </row>
    <row r="7015" spans="1:2">
      <c r="A7015" s="237">
        <v>44165</v>
      </c>
      <c r="B7015">
        <v>972.84</v>
      </c>
    </row>
    <row r="7016" spans="1:2">
      <c r="A7016" s="237">
        <v>44166</v>
      </c>
      <c r="B7016">
        <v>987.7</v>
      </c>
    </row>
    <row r="7017" spans="1:2">
      <c r="A7017" s="237">
        <v>44167</v>
      </c>
      <c r="B7017">
        <v>989.13</v>
      </c>
    </row>
    <row r="7018" spans="1:2">
      <c r="A7018" s="237">
        <v>44168</v>
      </c>
      <c r="B7018">
        <v>991.81</v>
      </c>
    </row>
    <row r="7019" spans="1:2">
      <c r="A7019" s="237">
        <v>44169</v>
      </c>
      <c r="B7019">
        <v>1000.68</v>
      </c>
    </row>
    <row r="7020" spans="1:2">
      <c r="A7020" s="237">
        <v>44172</v>
      </c>
      <c r="B7020">
        <v>997.75</v>
      </c>
    </row>
    <row r="7021" spans="1:2">
      <c r="A7021" s="237">
        <v>44173</v>
      </c>
      <c r="B7021">
        <v>1000.21</v>
      </c>
    </row>
    <row r="7022" spans="1:2">
      <c r="A7022" s="237">
        <v>44174</v>
      </c>
      <c r="B7022">
        <v>994.46</v>
      </c>
    </row>
    <row r="7023" spans="1:2">
      <c r="A7023" s="237">
        <v>44175</v>
      </c>
      <c r="B7023">
        <v>997.49</v>
      </c>
    </row>
    <row r="7024" spans="1:2">
      <c r="A7024" s="237">
        <v>44176</v>
      </c>
      <c r="B7024">
        <v>994.43</v>
      </c>
    </row>
    <row r="7025" spans="1:2">
      <c r="A7025" s="237">
        <v>44179</v>
      </c>
      <c r="B7025">
        <v>991.53</v>
      </c>
    </row>
    <row r="7026" spans="1:2">
      <c r="A7026" s="237">
        <v>44180</v>
      </c>
      <c r="B7026">
        <v>1003.74</v>
      </c>
    </row>
    <row r="7027" spans="1:2">
      <c r="A7027" s="237">
        <v>44181</v>
      </c>
      <c r="B7027">
        <v>1006.43</v>
      </c>
    </row>
    <row r="7028" spans="1:2">
      <c r="A7028" s="237">
        <v>44182</v>
      </c>
      <c r="B7028">
        <v>1013.02</v>
      </c>
    </row>
    <row r="7029" spans="1:2">
      <c r="A7029" s="237">
        <v>44183</v>
      </c>
      <c r="B7029">
        <v>1009.37</v>
      </c>
    </row>
    <row r="7030" spans="1:2">
      <c r="A7030" s="237">
        <v>44186</v>
      </c>
      <c r="B7030">
        <v>1000.59</v>
      </c>
    </row>
    <row r="7031" spans="1:2">
      <c r="A7031" s="237">
        <v>44187</v>
      </c>
      <c r="B7031">
        <v>997.32</v>
      </c>
    </row>
    <row r="7032" spans="1:2">
      <c r="A7032" s="237">
        <v>44188</v>
      </c>
      <c r="B7032">
        <v>1003.62</v>
      </c>
    </row>
    <row r="7033" spans="1:2">
      <c r="A7033" s="237">
        <v>44189</v>
      </c>
      <c r="B7033">
        <v>1004.78</v>
      </c>
    </row>
    <row r="7034" spans="1:2">
      <c r="A7034" s="237">
        <v>44193</v>
      </c>
      <c r="B7034">
        <v>1011.61</v>
      </c>
    </row>
    <row r="7035" spans="1:2">
      <c r="A7035" s="237">
        <v>44194</v>
      </c>
      <c r="B7035">
        <v>1016.42</v>
      </c>
    </row>
    <row r="7036" spans="1:2">
      <c r="A7036" s="237">
        <v>44195</v>
      </c>
      <c r="B7036">
        <v>1021.03</v>
      </c>
    </row>
    <row r="7037" spans="1:2">
      <c r="A7037" s="237">
        <v>44196</v>
      </c>
      <c r="B7037">
        <v>1020.4</v>
      </c>
    </row>
    <row r="7038" spans="1:2">
      <c r="A7038" s="237">
        <v>44200</v>
      </c>
      <c r="B7038">
        <v>1017.94</v>
      </c>
    </row>
    <row r="7039" spans="1:2">
      <c r="A7039" s="237">
        <v>44201</v>
      </c>
      <c r="B7039">
        <v>1030.32</v>
      </c>
    </row>
    <row r="7040" spans="1:2">
      <c r="A7040" s="237">
        <v>44202</v>
      </c>
      <c r="B7040">
        <v>1035.03</v>
      </c>
    </row>
    <row r="7041" spans="1:2">
      <c r="A7041" s="237">
        <v>44203</v>
      </c>
      <c r="B7041">
        <v>1043.71</v>
      </c>
    </row>
    <row r="7042" spans="1:2">
      <c r="A7042" s="237">
        <v>44204</v>
      </c>
      <c r="B7042">
        <v>1055.5899999999999</v>
      </c>
    </row>
    <row r="7043" spans="1:2">
      <c r="A7043" s="237">
        <v>44207</v>
      </c>
      <c r="B7043">
        <v>1044.3900000000001</v>
      </c>
    </row>
    <row r="7044" spans="1:2">
      <c r="A7044" s="237">
        <v>44208</v>
      </c>
      <c r="B7044">
        <v>1048.69</v>
      </c>
    </row>
    <row r="7045" spans="1:2">
      <c r="A7045" s="237">
        <v>44209</v>
      </c>
      <c r="B7045">
        <v>1049.72</v>
      </c>
    </row>
    <row r="7046" spans="1:2">
      <c r="A7046" s="237">
        <v>44210</v>
      </c>
      <c r="B7046">
        <v>1053.6199999999999</v>
      </c>
    </row>
    <row r="7047" spans="1:2">
      <c r="A7047" s="237">
        <v>44211</v>
      </c>
      <c r="B7047">
        <v>1041.17</v>
      </c>
    </row>
    <row r="7048" spans="1:2">
      <c r="A7048" s="237">
        <v>44215</v>
      </c>
      <c r="B7048">
        <v>1050.98</v>
      </c>
    </row>
    <row r="7049" spans="1:2">
      <c r="A7049" s="237">
        <v>44216</v>
      </c>
      <c r="B7049">
        <v>1063.51</v>
      </c>
    </row>
    <row r="7050" spans="1:2">
      <c r="A7050" s="237">
        <v>44217</v>
      </c>
      <c r="B7050">
        <v>1065.47</v>
      </c>
    </row>
    <row r="7051" spans="1:2">
      <c r="A7051" s="237">
        <v>44218</v>
      </c>
      <c r="B7051">
        <v>1059.7</v>
      </c>
    </row>
    <row r="7052" spans="1:2">
      <c r="A7052" s="237">
        <v>44221</v>
      </c>
      <c r="B7052">
        <v>1062.02</v>
      </c>
    </row>
    <row r="7053" spans="1:2">
      <c r="A7053" s="237">
        <v>44222</v>
      </c>
      <c r="B7053">
        <v>1060.5999999999999</v>
      </c>
    </row>
    <row r="7054" spans="1:2">
      <c r="A7054" s="237">
        <v>44223</v>
      </c>
      <c r="B7054">
        <v>1034.26</v>
      </c>
    </row>
    <row r="7055" spans="1:2">
      <c r="A7055" s="237">
        <v>44224</v>
      </c>
      <c r="B7055">
        <v>1042.73</v>
      </c>
    </row>
    <row r="7056" spans="1:2">
      <c r="A7056" s="237">
        <v>44225</v>
      </c>
      <c r="B7056">
        <v>1020.15</v>
      </c>
    </row>
    <row r="7057" spans="1:2">
      <c r="A7057" s="237">
        <v>44228</v>
      </c>
      <c r="B7057">
        <v>1038.27</v>
      </c>
    </row>
    <row r="7058" spans="1:2">
      <c r="A7058" s="237">
        <v>44229</v>
      </c>
      <c r="B7058">
        <v>1051.3699999999999</v>
      </c>
    </row>
    <row r="7059" spans="1:2">
      <c r="A7059" s="237">
        <v>44230</v>
      </c>
      <c r="B7059">
        <v>1053.8499999999999</v>
      </c>
    </row>
    <row r="7060" spans="1:2">
      <c r="A7060" s="237">
        <v>44231</v>
      </c>
      <c r="B7060">
        <v>1058.1500000000001</v>
      </c>
    </row>
    <row r="7061" spans="1:2">
      <c r="A7061" s="237">
        <v>44232</v>
      </c>
      <c r="B7061">
        <v>1064.9000000000001</v>
      </c>
    </row>
    <row r="7062" spans="1:2">
      <c r="A7062" s="237">
        <v>44235</v>
      </c>
      <c r="B7062">
        <v>1070.94</v>
      </c>
    </row>
    <row r="7063" spans="1:2">
      <c r="A7063" s="237">
        <v>44236</v>
      </c>
      <c r="B7063">
        <v>1075.26</v>
      </c>
    </row>
    <row r="7064" spans="1:2">
      <c r="A7064" s="237">
        <v>44237</v>
      </c>
      <c r="B7064">
        <v>1074.8499999999999</v>
      </c>
    </row>
    <row r="7065" spans="1:2">
      <c r="A7065" s="237">
        <v>44238</v>
      </c>
      <c r="B7065">
        <v>1081.0899999999999</v>
      </c>
    </row>
    <row r="7066" spans="1:2">
      <c r="A7066" s="237">
        <v>44239</v>
      </c>
      <c r="B7066">
        <v>1085.6099999999999</v>
      </c>
    </row>
    <row r="7067" spans="1:2">
      <c r="A7067" s="237">
        <v>44243</v>
      </c>
      <c r="B7067">
        <v>1088.95</v>
      </c>
    </row>
    <row r="7068" spans="1:2">
      <c r="A7068" s="237">
        <v>44244</v>
      </c>
      <c r="B7068">
        <v>1087.01</v>
      </c>
    </row>
    <row r="7069" spans="1:2">
      <c r="A7069" s="237">
        <v>44245</v>
      </c>
      <c r="B7069">
        <v>1079.6300000000001</v>
      </c>
    </row>
    <row r="7070" spans="1:2">
      <c r="A7070" s="237">
        <v>44246</v>
      </c>
      <c r="B7070">
        <v>1081.7</v>
      </c>
    </row>
    <row r="7071" spans="1:2">
      <c r="A7071" s="237">
        <v>44249</v>
      </c>
      <c r="B7071">
        <v>1069.6199999999999</v>
      </c>
    </row>
    <row r="7072" spans="1:2">
      <c r="A7072" s="237">
        <v>44250</v>
      </c>
      <c r="B7072">
        <v>1072.21</v>
      </c>
    </row>
    <row r="7073" spans="1:2">
      <c r="A7073" s="237">
        <v>44251</v>
      </c>
      <c r="B7073">
        <v>1076.6400000000001</v>
      </c>
    </row>
    <row r="7074" spans="1:2">
      <c r="A7074" s="237">
        <v>44252</v>
      </c>
      <c r="B7074">
        <v>1053.55</v>
      </c>
    </row>
    <row r="7075" spans="1:2">
      <c r="A7075" s="237">
        <v>44253</v>
      </c>
      <c r="B7075">
        <v>1043.67</v>
      </c>
    </row>
    <row r="7076" spans="1:2">
      <c r="A7076" s="237">
        <v>44256</v>
      </c>
      <c r="B7076">
        <v>1067.5899999999999</v>
      </c>
    </row>
    <row r="7077" spans="1:2">
      <c r="A7077" s="237">
        <v>44257</v>
      </c>
      <c r="B7077">
        <v>1060.9100000000001</v>
      </c>
    </row>
    <row r="7078" spans="1:2">
      <c r="A7078" s="237">
        <v>44258</v>
      </c>
      <c r="B7078">
        <v>1052.51</v>
      </c>
    </row>
    <row r="7079" spans="1:2">
      <c r="A7079" s="237">
        <v>44259</v>
      </c>
      <c r="B7079">
        <v>1037.6600000000001</v>
      </c>
    </row>
    <row r="7080" spans="1:2">
      <c r="A7080" s="237">
        <v>44260</v>
      </c>
      <c r="B7080">
        <v>1050.6500000000001</v>
      </c>
    </row>
    <row r="7081" spans="1:2">
      <c r="A7081" s="237">
        <v>44263</v>
      </c>
      <c r="B7081">
        <v>1040.31</v>
      </c>
    </row>
    <row r="7082" spans="1:2">
      <c r="A7082" s="237">
        <v>44264</v>
      </c>
      <c r="B7082">
        <v>1056.32</v>
      </c>
    </row>
    <row r="7083" spans="1:2">
      <c r="A7083" s="237">
        <v>44265</v>
      </c>
      <c r="B7083">
        <v>1060.01</v>
      </c>
    </row>
    <row r="7084" spans="1:2">
      <c r="A7084" s="237">
        <v>44266</v>
      </c>
      <c r="B7084">
        <v>1074.1199999999999</v>
      </c>
    </row>
    <row r="7085" spans="1:2">
      <c r="A7085" s="237">
        <v>44267</v>
      </c>
      <c r="B7085">
        <v>1071.19</v>
      </c>
    </row>
    <row r="7086" spans="1:2">
      <c r="A7086" s="237">
        <v>44270</v>
      </c>
      <c r="B7086">
        <v>1075.03</v>
      </c>
    </row>
    <row r="7087" spans="1:2">
      <c r="A7087" s="237">
        <v>44271</v>
      </c>
      <c r="B7087">
        <v>1076.3399999999999</v>
      </c>
    </row>
    <row r="7088" spans="1:2">
      <c r="A7088" s="237">
        <v>44272</v>
      </c>
      <c r="B7088">
        <v>1079.6400000000001</v>
      </c>
    </row>
    <row r="7089" spans="1:2">
      <c r="A7089" s="237">
        <v>44273</v>
      </c>
      <c r="B7089">
        <v>1066.43</v>
      </c>
    </row>
    <row r="7090" spans="1:2">
      <c r="A7090" s="237">
        <v>44274</v>
      </c>
      <c r="B7090">
        <v>1069.04</v>
      </c>
    </row>
    <row r="7091" spans="1:2">
      <c r="A7091" s="237">
        <v>44277</v>
      </c>
      <c r="B7091">
        <v>1072.04</v>
      </c>
    </row>
    <row r="7092" spans="1:2">
      <c r="A7092" s="237">
        <v>44278</v>
      </c>
      <c r="B7092">
        <v>1058.95</v>
      </c>
    </row>
    <row r="7093" spans="1:2">
      <c r="A7093" s="237">
        <v>44279</v>
      </c>
      <c r="B7093">
        <v>1049.78</v>
      </c>
    </row>
    <row r="7094" spans="1:2">
      <c r="A7094" s="237">
        <v>44280</v>
      </c>
      <c r="B7094">
        <v>1055.6099999999999</v>
      </c>
    </row>
    <row r="7095" spans="1:2">
      <c r="A7095" s="237">
        <v>44281</v>
      </c>
      <c r="B7095">
        <v>1073.28</v>
      </c>
    </row>
    <row r="7096" spans="1:2">
      <c r="A7096" s="237">
        <v>44284</v>
      </c>
      <c r="B7096">
        <v>1069.78</v>
      </c>
    </row>
    <row r="7097" spans="1:2">
      <c r="A7097" s="237">
        <v>44285</v>
      </c>
      <c r="B7097">
        <v>1068.42</v>
      </c>
    </row>
    <row r="7098" spans="1:2">
      <c r="A7098" s="237">
        <v>44286</v>
      </c>
      <c r="B7098">
        <v>1070.27</v>
      </c>
    </row>
  </sheetData>
  <autoFilter ref="D1:I2459" xr:uid="{CBD8CAA6-7917-4996-A781-E58F72411A5B}"/>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81FD1-478B-402B-BE88-34E9B92F3166}">
  <sheetPr>
    <tabColor rgb="FFFF0000"/>
  </sheetPr>
  <dimension ref="A1:D19"/>
  <sheetViews>
    <sheetView workbookViewId="0">
      <selection activeCell="A20" sqref="A20"/>
    </sheetView>
  </sheetViews>
  <sheetFormatPr defaultRowHeight="15"/>
  <cols>
    <col min="1" max="1" width="10.7109375" style="237" bestFit="1" customWidth="1"/>
    <col min="2" max="2" width="11.7109375" style="269" bestFit="1" customWidth="1"/>
    <col min="3" max="3" width="19.140625" style="269" bestFit="1" customWidth="1"/>
    <col min="4" max="4" width="27.5703125" style="269" bestFit="1" customWidth="1"/>
  </cols>
  <sheetData>
    <row r="1" spans="1:4">
      <c r="A1" s="237" t="s">
        <v>69</v>
      </c>
      <c r="B1" s="269" t="s">
        <v>83</v>
      </c>
      <c r="C1" s="269" t="s">
        <v>113</v>
      </c>
      <c r="D1" s="269" t="s">
        <v>114</v>
      </c>
    </row>
    <row r="2" spans="1:4">
      <c r="A2" s="237">
        <f>'ROMO - Data'!H3</f>
        <v>43770</v>
      </c>
      <c r="B2" s="269">
        <f>'ROMO - Data'!O3</f>
        <v>10000</v>
      </c>
      <c r="C2" s="269">
        <f>'ROMO - Data'!P3</f>
        <v>10000</v>
      </c>
      <c r="D2" s="269">
        <f>'ROMO - Data'!R3</f>
        <v>10000</v>
      </c>
    </row>
    <row r="3" spans="1:4">
      <c r="A3" s="237">
        <f>'ROMO - Data'!H4</f>
        <v>43799</v>
      </c>
      <c r="B3" s="269">
        <f>'ROMO - Data'!O4</f>
        <v>10143</v>
      </c>
      <c r="C3" s="269">
        <f>'ROMO - Data'!P4</f>
        <v>10175</v>
      </c>
      <c r="D3" s="269">
        <f>'ROMO - Data'!R4</f>
        <v>10078.888969610409</v>
      </c>
    </row>
    <row r="4" spans="1:4">
      <c r="A4" s="237">
        <f>'ROMO - Data'!H5</f>
        <v>43830</v>
      </c>
      <c r="B4" s="269">
        <f>'ROMO - Data'!O5</f>
        <v>10461.4902</v>
      </c>
      <c r="C4" s="269">
        <f>'ROMO - Data'!P5</f>
        <v>10478.215</v>
      </c>
      <c r="D4" s="269">
        <f>'ROMO - Data'!R5</f>
        <v>10292.380214846335</v>
      </c>
    </row>
    <row r="5" spans="1:4">
      <c r="A5" s="237">
        <f>'ROMO - Data'!H6</f>
        <v>43861</v>
      </c>
      <c r="B5" s="269">
        <f>'ROMO - Data'!O6</f>
        <v>10445.797964700001</v>
      </c>
      <c r="C5" s="269">
        <f>'ROMO - Data'!P6</f>
        <v>10454.115105500001</v>
      </c>
      <c r="D5" s="269">
        <f>'ROMO - Data'!R6</f>
        <v>10259.811657801896</v>
      </c>
    </row>
    <row r="6" spans="1:4">
      <c r="A6" s="237">
        <f>'ROMO - Data'!H7</f>
        <v>43890</v>
      </c>
      <c r="B6" s="269">
        <f>'ROMO - Data'!O7</f>
        <v>9581.9304730193107</v>
      </c>
      <c r="C6" s="269">
        <f>'ROMO - Data'!P7</f>
        <v>9670.056472587501</v>
      </c>
      <c r="D6" s="269">
        <f>'ROMO - Data'!R7</f>
        <v>9826.0021877249346</v>
      </c>
    </row>
    <row r="7" spans="1:4">
      <c r="A7" s="237">
        <f>'ROMO - Data'!H8</f>
        <v>43921</v>
      </c>
      <c r="B7" s="269">
        <f>'ROMO - Data'!O8</f>
        <v>8426.3496579731818</v>
      </c>
      <c r="C7" s="269">
        <f>'ROMO - Data'!P8</f>
        <v>8422.6191876237135</v>
      </c>
      <c r="D7" s="269">
        <f>'ROMO - Data'!R8</f>
        <v>8925.0263675985861</v>
      </c>
    </row>
    <row r="8" spans="1:4">
      <c r="A8" s="237">
        <f>'ROMO - Data'!H9</f>
        <v>43951</v>
      </c>
      <c r="B8" s="269">
        <f>'ROMO - Data'!O9</f>
        <v>8618.4704301749698</v>
      </c>
      <c r="C8" s="269">
        <f>'ROMO - Data'!P9</f>
        <v>8630.6578815580197</v>
      </c>
      <c r="D8" s="269">
        <f>'ROMO - Data'!R9</f>
        <v>9494.2109789167389</v>
      </c>
    </row>
    <row r="9" spans="1:4">
      <c r="A9" s="237">
        <f>'ROMO - Data'!H10</f>
        <v>43982</v>
      </c>
      <c r="B9" s="269">
        <f>'ROMO - Data'!O10</f>
        <v>8666.73386458395</v>
      </c>
      <c r="C9" s="269">
        <f>'ROMO - Data'!P10</f>
        <v>8666.906644660563</v>
      </c>
      <c r="D9" s="269">
        <f>'ROMO - Data'!R10</f>
        <v>9831.2370641617545</v>
      </c>
    </row>
    <row r="10" spans="1:4">
      <c r="A10" s="237">
        <f>'ROMO - Data'!H11</f>
        <v>44012</v>
      </c>
      <c r="B10" s="269">
        <f>'ROMO - Data'!O11</f>
        <v>8567.0664251412345</v>
      </c>
      <c r="C10" s="269">
        <f>'ROMO - Data'!P11</f>
        <v>8590.6378661875497</v>
      </c>
      <c r="D10" s="269">
        <f>'ROMO - Data'!R11</f>
        <v>10035.593037820434</v>
      </c>
    </row>
    <row r="11" spans="1:4">
      <c r="A11" s="237">
        <f>'ROMO - Data'!H12</f>
        <v>44043</v>
      </c>
      <c r="B11" s="269">
        <f>'ROMO - Data'!O12</f>
        <v>8879.0324294180846</v>
      </c>
      <c r="C11" s="269">
        <f>'ROMO - Data'!P12</f>
        <v>8878.424234704833</v>
      </c>
      <c r="D11" s="269">
        <f>'ROMO - Data'!R12</f>
        <v>10397.902133572816</v>
      </c>
    </row>
    <row r="12" spans="1:4">
      <c r="A12" s="237">
        <f>'ROMO - Data'!H13</f>
        <v>44074</v>
      </c>
      <c r="B12" s="269">
        <f>'ROMO - Data'!O13</f>
        <v>9342.9818716759655</v>
      </c>
      <c r="C12" s="269">
        <f>'ROMO - Data'!P13</f>
        <v>9366.737567613598</v>
      </c>
      <c r="D12" s="269">
        <f>'ROMO - Data'!R13</f>
        <v>10748.906781586627</v>
      </c>
    </row>
    <row r="13" spans="1:4">
      <c r="A13" s="237">
        <f>'ROMO - Data'!H14</f>
        <v>44104</v>
      </c>
      <c r="B13" s="269">
        <f>'ROMO - Data'!O14</f>
        <v>9015.0176107695315</v>
      </c>
      <c r="C13" s="269">
        <f>'ROMO - Data'!P14</f>
        <v>9039.0609122648548</v>
      </c>
      <c r="D13" s="269">
        <f>'ROMO - Data'!R14</f>
        <v>10550.713123103578</v>
      </c>
    </row>
    <row r="14" spans="1:4">
      <c r="A14" s="237">
        <f>'ROMO - Data'!H15</f>
        <v>44135</v>
      </c>
      <c r="B14" s="269">
        <f>'ROMO - Data'!O15</f>
        <v>8775.2181423230631</v>
      </c>
      <c r="C14" s="269">
        <f>'ROMO - Data'!P15</f>
        <v>8811.2765772757812</v>
      </c>
      <c r="D14" s="269">
        <f>'ROMO - Data'!R15</f>
        <v>10395.617640193956</v>
      </c>
    </row>
    <row r="15" spans="1:4">
      <c r="A15" s="237">
        <f>'ROMO - Data'!H16</f>
        <v>44165</v>
      </c>
      <c r="B15" s="269">
        <f>'ROMO - Data'!O16</f>
        <v>9658.8826092549953</v>
      </c>
      <c r="C15" s="269">
        <f>'ROMO - Data'!P16</f>
        <v>9674.7816818488081</v>
      </c>
      <c r="D15" s="269">
        <f>'ROMO - Data'!R16</f>
        <v>11168.012030860367</v>
      </c>
    </row>
    <row r="16" spans="1:4">
      <c r="A16" s="237">
        <f>'ROMO - Data'!H17</f>
        <v>44196</v>
      </c>
      <c r="B16" s="269">
        <f>'ROMO - Data'!O17</f>
        <v>10108.020650585353</v>
      </c>
      <c r="C16" s="269">
        <f>'ROMO - Data'!P17</f>
        <v>10115.951726541114</v>
      </c>
      <c r="D16" s="269">
        <f>'ROMO - Data'!R17</f>
        <v>11509.753199004694</v>
      </c>
    </row>
    <row r="17" spans="1:4">
      <c r="A17" s="237">
        <f>'ROMO - Data'!H18</f>
        <v>44227</v>
      </c>
      <c r="B17" s="269">
        <f>'ROMO - Data'!O18</f>
        <v>10095.891025804651</v>
      </c>
      <c r="C17" s="269">
        <f>'ROMO - Data'!P18</f>
        <v>10124.044487922347</v>
      </c>
      <c r="D17" s="269">
        <f>'ROMO - Data'!R18</f>
        <v>11462.563210888775</v>
      </c>
    </row>
    <row r="18" spans="1:4">
      <c r="A18" s="237">
        <f>'ROMO - Data'!H19</f>
        <v>44255</v>
      </c>
      <c r="B18" s="269">
        <f>'ROMO - Data'!O19</f>
        <v>10322.038984782675</v>
      </c>
      <c r="C18" s="269">
        <f>'ROMO - Data'!P19</f>
        <v>10353.860297798183</v>
      </c>
      <c r="D18" s="269">
        <f>'ROMO - Data'!R19</f>
        <v>11598.967713098351</v>
      </c>
    </row>
    <row r="19" spans="1:4">
      <c r="A19" s="237">
        <f>'ROMO - Data'!H20</f>
        <v>44286</v>
      </c>
      <c r="B19" s="269">
        <f>'ROMO - Data'!O20</f>
        <v>10575.961143808328</v>
      </c>
      <c r="C19" s="269">
        <f>'ROMO - Data'!P20</f>
        <v>10591.999084647539</v>
      </c>
      <c r="D19" s="269">
        <f>'ROMO - Data'!R20</f>
        <v>11804.269441620192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D5104-1531-424E-94E0-6A42BBD66A46}">
  <sheetPr>
    <tabColor rgb="FFFF0000"/>
  </sheetPr>
  <dimension ref="A1:G4"/>
  <sheetViews>
    <sheetView workbookViewId="0">
      <selection activeCell="A20" sqref="A20"/>
    </sheetView>
  </sheetViews>
  <sheetFormatPr defaultRowHeight="15"/>
  <cols>
    <col min="1" max="1" width="27.5703125" bestFit="1" customWidth="1"/>
    <col min="2" max="6" width="9.140625" style="269"/>
  </cols>
  <sheetData>
    <row r="1" spans="1:7">
      <c r="A1" t="s">
        <v>115</v>
      </c>
      <c r="B1" s="269" t="str">
        <f>'ROMO - Fact Sheet'!D13</f>
        <v>QTD</v>
      </c>
      <c r="C1" s="269" t="str">
        <f>'ROMO - Fact Sheet'!E13</f>
        <v>6mos</v>
      </c>
      <c r="D1" s="269" t="str">
        <f>'ROMO - Fact Sheet'!F13</f>
        <v>YTD</v>
      </c>
      <c r="E1" s="269" t="str">
        <f>'ROMO - Fact Sheet'!G13</f>
        <v>1yr</v>
      </c>
      <c r="F1" s="269" t="str">
        <f>'ROMO - Fact Sheet'!H13</f>
        <v>Inception</v>
      </c>
      <c r="G1" t="s">
        <v>116</v>
      </c>
    </row>
    <row r="2" spans="1:7">
      <c r="A2" t="str">
        <f>'ROMO - Fact Sheet'!C14</f>
        <v>ROMO: NAV</v>
      </c>
      <c r="B2" s="269">
        <f>'ROMO - Fact Sheet'!D14</f>
        <v>4.6293978751999987</v>
      </c>
      <c r="C2" s="269">
        <f>'ROMO - Fact Sheet'!E14</f>
        <v>17.32</v>
      </c>
      <c r="D2" s="269">
        <f>'ROMO - Fact Sheet'!F14</f>
        <v>4.6293978751999987</v>
      </c>
      <c r="E2" s="269">
        <f>'ROMO - Fact Sheet'!G14</f>
        <v>25.510589675104931</v>
      </c>
      <c r="F2" s="269">
        <f>'ROMO - Fact Sheet'!H14</f>
        <v>4.04</v>
      </c>
      <c r="G2">
        <v>1</v>
      </c>
    </row>
    <row r="3" spans="1:7">
      <c r="A3" t="str">
        <f>'ROMO - Fact Sheet'!C15</f>
        <v>ROMO: Market</v>
      </c>
      <c r="B3" s="269">
        <f>'ROMO - Fact Sheet'!D15</f>
        <v>4.7059077679999683</v>
      </c>
      <c r="C3" s="269">
        <f>'ROMO - Fact Sheet'!E15</f>
        <v>17.190000000000001</v>
      </c>
      <c r="D3" s="269">
        <f>'ROMO - Fact Sheet'!F15</f>
        <v>4.7059077679999683</v>
      </c>
      <c r="E3" s="269">
        <f>'ROMO - Fact Sheet'!G15</f>
        <v>25.756594815678429</v>
      </c>
      <c r="F3" s="269">
        <f>'ROMO - Fact Sheet'!H15</f>
        <v>4.1500000000000004</v>
      </c>
      <c r="G3">
        <v>2</v>
      </c>
    </row>
    <row r="4" spans="1:7">
      <c r="A4" t="str">
        <f>'ROMO - Fact Sheet'!C16</f>
        <v>S&amp;P Target Risk Growth Index</v>
      </c>
      <c r="B4" s="269">
        <f>'ROMO - Fact Sheet'!D16</f>
        <v>2.5588406417000038</v>
      </c>
      <c r="C4" s="269">
        <f>'ROMO - Fact Sheet'!E16</f>
        <v>11.89</v>
      </c>
      <c r="D4" s="269">
        <f>'ROMO - Fact Sheet'!F16</f>
        <v>2.5588406417000038</v>
      </c>
      <c r="E4" s="269">
        <f>'ROMO - Fact Sheet'!G16</f>
        <v>32.270000000000003</v>
      </c>
      <c r="F4" s="269">
        <f>'ROMO - Fact Sheet'!H16</f>
        <v>12.46</v>
      </c>
      <c r="G4">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89F4-1309-40D9-9C09-1C494B515F85}">
  <sheetPr>
    <tabColor rgb="FFFF0000"/>
  </sheetPr>
  <dimension ref="A1:E10"/>
  <sheetViews>
    <sheetView workbookViewId="0">
      <selection activeCell="A20" sqref="A20"/>
    </sheetView>
  </sheetViews>
  <sheetFormatPr defaultRowHeight="15"/>
  <cols>
    <col min="1" max="1" width="24.5703125" bestFit="1" customWidth="1"/>
    <col min="2" max="2" width="11.7109375" style="269" bestFit="1" customWidth="1"/>
    <col min="3" max="3" width="11.5703125" style="269" bestFit="1" customWidth="1"/>
    <col min="4" max="4" width="27.5703125" style="269" bestFit="1" customWidth="1"/>
  </cols>
  <sheetData>
    <row r="1" spans="1:5">
      <c r="A1" t="s">
        <v>115</v>
      </c>
      <c r="B1" s="269" t="s">
        <v>83</v>
      </c>
      <c r="C1" s="269" t="s">
        <v>117</v>
      </c>
      <c r="D1" s="269" t="s">
        <v>79</v>
      </c>
      <c r="E1" t="s">
        <v>116</v>
      </c>
    </row>
    <row r="2" spans="1:5">
      <c r="A2" t="str">
        <f>'ROMO - Fact Sheet'!C20</f>
        <v>Cumulative</v>
      </c>
      <c r="B2" s="269">
        <f>'ROMO - Fact Sheet'!D20*100</f>
        <v>5.7596114380832839</v>
      </c>
      <c r="C2" s="269">
        <f>'ROMO - Fact Sheet'!E20*100</f>
        <v>5.9199908464753932</v>
      </c>
      <c r="D2" s="269">
        <f>'ROMO - Fact Sheet'!F20*100</f>
        <v>18.042694416201922</v>
      </c>
      <c r="E2">
        <v>1</v>
      </c>
    </row>
    <row r="3" spans="1:5">
      <c r="A3" t="str">
        <f>'ROMO - Fact Sheet'!C21</f>
        <v>Annualized</v>
      </c>
      <c r="B3" s="269">
        <f>'ROMO - Fact Sheet'!D21*100</f>
        <v>4.04</v>
      </c>
      <c r="C3" s="269">
        <f>'ROMO - Fact Sheet'!E21*100</f>
        <v>4.1500000000000004</v>
      </c>
      <c r="D3" s="269">
        <f>'ROMO - Fact Sheet'!F21*100</f>
        <v>12.46</v>
      </c>
      <c r="E3">
        <v>2</v>
      </c>
    </row>
    <row r="4" spans="1:5">
      <c r="A4" t="str">
        <f>'ROMO - Fact Sheet'!C22</f>
        <v>Standard Deviation</v>
      </c>
      <c r="B4" s="269">
        <f>'ROMO - Fact Sheet'!D22*100</f>
        <v>17.813883653014269</v>
      </c>
      <c r="C4" s="269">
        <f>'ROMO - Fact Sheet'!E22*100</f>
        <v>17.860543628807839</v>
      </c>
      <c r="D4" s="269">
        <f>'ROMO - Fact Sheet'!F22*100</f>
        <v>13.559898385023486</v>
      </c>
      <c r="E4">
        <v>3</v>
      </c>
    </row>
    <row r="5" spans="1:5">
      <c r="A5" t="str">
        <f>'ROMO - Fact Sheet'!C23</f>
        <v>Sharpe Ratio</v>
      </c>
      <c r="B5" s="269">
        <f>'ROMO - Fact Sheet'!D23</f>
        <v>0.22617826791684259</v>
      </c>
      <c r="C5" s="269">
        <f>'ROMO - Fact Sheet'!E23</f>
        <v>0.23187221933836019</v>
      </c>
      <c r="D5" s="269">
        <f>'ROMO - Fact Sheet'!F23</f>
        <v>0.92114724857384966</v>
      </c>
      <c r="E5">
        <v>4</v>
      </c>
    </row>
    <row r="6" spans="1:5">
      <c r="A6" t="str">
        <f>'ROMO - Fact Sheet'!C24</f>
        <v>Alpha vs. Benchmark</v>
      </c>
      <c r="B6" s="269">
        <f>'ROMO - Fact Sheet'!D24*100</f>
        <v>-10.196181904809944</v>
      </c>
      <c r="C6" s="269">
        <f>'ROMO - Fact Sheet'!E24*100</f>
        <v>-10.204607645327608</v>
      </c>
      <c r="D6" s="269" t="s">
        <v>118</v>
      </c>
      <c r="E6">
        <v>5</v>
      </c>
    </row>
    <row r="7" spans="1:5">
      <c r="A7" t="str">
        <f>'ROMO - Fact Sheet'!C25</f>
        <v>Beta vs. Benchmark</v>
      </c>
      <c r="B7" s="269">
        <f>'ROMO - Fact Sheet'!D25</f>
        <v>1.1386777913120607</v>
      </c>
      <c r="C7" s="269">
        <f>'ROMO - Fact Sheet'!E25</f>
        <v>1.1483254390463074</v>
      </c>
      <c r="D7" s="269" t="s">
        <v>118</v>
      </c>
      <c r="E7">
        <v>6</v>
      </c>
    </row>
    <row r="8" spans="1:5">
      <c r="A8" t="str">
        <f>'ROMO - Fact Sheet'!C26</f>
        <v>Correlation vs. Benchmark</v>
      </c>
      <c r="B8" s="269">
        <f>'ROMO - Fact Sheet'!D26</f>
        <v>0.92093210326798913</v>
      </c>
      <c r="C8" s="269">
        <f>'ROMO - Fact Sheet'!E26</f>
        <v>0.92630857866894922</v>
      </c>
      <c r="D8" s="269" t="s">
        <v>118</v>
      </c>
      <c r="E8">
        <v>7</v>
      </c>
    </row>
    <row r="9" spans="1:5">
      <c r="A9" t="str">
        <f>'ROMO - Fact Sheet'!C27</f>
        <v>% Positive Months</v>
      </c>
      <c r="B9" s="269">
        <f>'ROMO - Fact Sheet'!D27*100</f>
        <v>59.288537549407117</v>
      </c>
      <c r="C9" s="269">
        <f>'ROMO - Fact Sheet'!E27*100</f>
        <v>65.217391304347828</v>
      </c>
      <c r="D9" s="269">
        <f>'ROMO - Fact Sheet'!F27*100</f>
        <v>65.217391304347828</v>
      </c>
      <c r="E9">
        <v>8</v>
      </c>
    </row>
    <row r="10" spans="1:5">
      <c r="A10" t="str">
        <f>'ROMO - Fact Sheet'!C28</f>
        <v>Maximum Drawdown</v>
      </c>
      <c r="B10" s="269">
        <f>'ROMO - Fact Sheet'!D28*100</f>
        <v>-19.453639042999995</v>
      </c>
      <c r="C10" s="269">
        <f>'ROMO - Fact Sheet'!E28*100</f>
        <v>-19.617805249999993</v>
      </c>
      <c r="D10" s="269">
        <f>'ROMO - Fact Sheet'!F28*100</f>
        <v>-13.285108193684847</v>
      </c>
      <c r="E10">
        <v>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67063-D7D5-4BCD-92BA-57B6EB12F105}">
  <sheetPr>
    <tabColor rgb="FFFF0000"/>
  </sheetPr>
  <dimension ref="A1:C7"/>
  <sheetViews>
    <sheetView workbookViewId="0">
      <selection activeCell="A20" sqref="A20"/>
    </sheetView>
  </sheetViews>
  <sheetFormatPr defaultRowHeight="15"/>
  <cols>
    <col min="1" max="1" width="26.85546875" bestFit="1" customWidth="1"/>
    <col min="2" max="2" width="11.5703125" style="242" bestFit="1" customWidth="1"/>
  </cols>
  <sheetData>
    <row r="1" spans="1:3">
      <c r="A1" t="s">
        <v>115</v>
      </c>
      <c r="B1" s="242" t="s">
        <v>119</v>
      </c>
      <c r="C1" t="s">
        <v>116</v>
      </c>
    </row>
    <row r="2" spans="1:3">
      <c r="A2" s="246" t="str">
        <f>'ROMO - Fact Sheet'!M5</f>
        <v>ISHARES CORE S&amp;P 500 ETF</v>
      </c>
      <c r="B2" s="242">
        <f>'ROMO - Fact Sheet'!N5</f>
        <v>0.56260024336281034</v>
      </c>
      <c r="C2">
        <v>1</v>
      </c>
    </row>
    <row r="3" spans="1:3">
      <c r="A3" s="246" t="str">
        <f>'ROMO - Fact Sheet'!M6</f>
        <v>ISHARES CORE MSCI EAFE ET</v>
      </c>
      <c r="B3" s="242">
        <f>'ROMO - Fact Sheet'!N6</f>
        <v>0.28282205383532</v>
      </c>
      <c r="C3">
        <v>2</v>
      </c>
    </row>
    <row r="4" spans="1:3">
      <c r="A4" s="246" t="str">
        <f>'ROMO - Fact Sheet'!M7</f>
        <v>ISHARES CORE MSCI EMERGIN</v>
      </c>
      <c r="B4" s="242">
        <f>'ROMO - Fact Sheet'!N7</f>
        <v>0.12536757506397711</v>
      </c>
      <c r="C4">
        <v>3</v>
      </c>
    </row>
    <row r="5" spans="1:3">
      <c r="A5" s="246" t="str">
        <f>'ROMO - Fact Sheet'!M8</f>
        <v>ISHARES 1-3 YEAR TREASURY</v>
      </c>
      <c r="B5" s="242">
        <f>'ROMO - Fact Sheet'!N8</f>
        <v>2.2371143951975449E-2</v>
      </c>
      <c r="C5">
        <v>4</v>
      </c>
    </row>
    <row r="6" spans="1:3">
      <c r="A6" s="246" t="str">
        <f>'ROMO - Fact Sheet'!M9</f>
        <v>CASH</v>
      </c>
      <c r="B6" s="242">
        <f>'ROMO - Fact Sheet'!N9</f>
        <v>4.6005486582237258E-3</v>
      </c>
      <c r="C6">
        <v>5</v>
      </c>
    </row>
    <row r="7" spans="1:3">
      <c r="A7" s="246" t="str">
        <f>'ROMO - Fact Sheet'!M10</f>
        <v>ISHARES 7-10YEAR</v>
      </c>
      <c r="B7" s="242">
        <f>'ROMO - Fact Sheet'!N10</f>
        <v>2.2384351276934296E-3</v>
      </c>
      <c r="C7">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ROMO - Data</vt:lpstr>
      <vt:lpstr>ROMO - Fact Sheet</vt:lpstr>
      <vt:lpstr>ROMO</vt:lpstr>
      <vt:lpstr>ROMO PIP</vt:lpstr>
      <vt:lpstr>ROMO_EXPORT_GrowthOf10k</vt:lpstr>
      <vt:lpstr>ROMO_EXPORT_PerformanceTable</vt:lpstr>
      <vt:lpstr>ROMO_EXPORT_Perf&amp;RiskStats</vt:lpstr>
      <vt:lpstr>ROMO_EXPORT_PortfolioHoldings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WaveFront Capital Management</dc:creator>
  <cp:lastModifiedBy>Jakob Bradshaw</cp:lastModifiedBy>
  <dcterms:created xsi:type="dcterms:W3CDTF">2016-01-17T07:30:39Z</dcterms:created>
  <dcterms:modified xsi:type="dcterms:W3CDTF">2021-04-25T22:31:53Z</dcterms:modified>
</cp:coreProperties>
</file>